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filterPrivacy="1" hidePivotFieldList="1"/>
  <xr:revisionPtr revIDLastSave="0" documentId="13_ncr:1_{BD7EF045-9A63-43A1-8C4F-E8BE9FFCCE2E}" xr6:coauthVersionLast="47" xr6:coauthVersionMax="47" xr10:uidLastSave="{00000000-0000-0000-0000-000000000000}"/>
  <bookViews>
    <workbookView xWindow="-120" yWindow="-120" windowWidth="20730" windowHeight="11160" firstSheet="2" activeTab="5" xr2:uid="{00000000-000D-0000-FFFF-FFFF00000000}"/>
  </bookViews>
  <sheets>
    <sheet name="Customer Names" sheetId="3" r:id="rId1"/>
    <sheet name="Medical Examinations" sheetId="2" r:id="rId2"/>
    <sheet name="Hospitalisation Details" sheetId="1" r:id="rId3"/>
    <sheet name="Healthcare" sheetId="5" r:id="rId4"/>
    <sheet name="Pivot" sheetId="6" r:id="rId5"/>
    <sheet name="Interactive Dashboard" sheetId="8" r:id="rId6"/>
  </sheets>
  <definedNames>
    <definedName name="_xlnm._FilterDatabase" localSheetId="2" hidden="1">'Hospitalisation Details'!$A$1:$Q$2344</definedName>
    <definedName name="_xlnm._FilterDatabase" localSheetId="1" hidden="1">'Medical Examinations'!$A$1:$P$2336</definedName>
    <definedName name="Slicer_Diabetes_Status">#N/A</definedName>
    <definedName name="Slicer_Weight_Status">#N/A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Q53" i="5"/>
  <c r="Q54" i="5"/>
  <c r="Q55" i="5"/>
  <c r="Q56" i="5"/>
  <c r="Q57" i="5"/>
  <c r="Q58" i="5"/>
  <c r="Q59" i="5"/>
  <c r="Q60" i="5"/>
  <c r="Q61" i="5"/>
  <c r="Q62" i="5"/>
  <c r="Q63" i="5"/>
  <c r="Q64" i="5"/>
  <c r="Q65" i="5"/>
  <c r="Q66" i="5"/>
  <c r="Q67" i="5"/>
  <c r="Q68" i="5"/>
  <c r="Q69" i="5"/>
  <c r="Q70" i="5"/>
  <c r="Q71" i="5"/>
  <c r="Q72" i="5"/>
  <c r="Q73" i="5"/>
  <c r="Q74" i="5"/>
  <c r="Q75" i="5"/>
  <c r="Q76" i="5"/>
  <c r="Q77" i="5"/>
  <c r="Q78" i="5"/>
  <c r="Q79" i="5"/>
  <c r="Q80" i="5"/>
  <c r="Q81" i="5"/>
  <c r="Q82" i="5"/>
  <c r="Q83" i="5"/>
  <c r="Q84" i="5"/>
  <c r="Q85" i="5"/>
  <c r="Q86" i="5"/>
  <c r="Q87" i="5"/>
  <c r="Q88" i="5"/>
  <c r="Q89" i="5"/>
  <c r="Q90" i="5"/>
  <c r="Q91" i="5"/>
  <c r="Q92" i="5"/>
  <c r="Q93" i="5"/>
  <c r="Q94" i="5"/>
  <c r="Q95" i="5"/>
  <c r="Q96" i="5"/>
  <c r="Q97" i="5"/>
  <c r="Q98" i="5"/>
  <c r="Q99" i="5"/>
  <c r="Q100" i="5"/>
  <c r="Q101" i="5"/>
  <c r="Q102" i="5"/>
  <c r="Q103" i="5"/>
  <c r="Q104" i="5"/>
  <c r="Q105" i="5"/>
  <c r="Q106" i="5"/>
  <c r="Q107" i="5"/>
  <c r="Q108" i="5"/>
  <c r="Q109" i="5"/>
  <c r="Q110" i="5"/>
  <c r="Q111" i="5"/>
  <c r="Q112" i="5"/>
  <c r="Q113" i="5"/>
  <c r="Q114" i="5"/>
  <c r="Q115" i="5"/>
  <c r="Q116" i="5"/>
  <c r="Q117" i="5"/>
  <c r="Q118" i="5"/>
  <c r="Q119" i="5"/>
  <c r="Q120" i="5"/>
  <c r="Q121" i="5"/>
  <c r="Q122" i="5"/>
  <c r="Q123" i="5"/>
  <c r="Q124" i="5"/>
  <c r="Q125" i="5"/>
  <c r="Q126" i="5"/>
  <c r="Q127" i="5"/>
  <c r="Q128" i="5"/>
  <c r="Q129" i="5"/>
  <c r="Q130" i="5"/>
  <c r="Q131" i="5"/>
  <c r="Q132" i="5"/>
  <c r="Q133" i="5"/>
  <c r="Q134" i="5"/>
  <c r="Q135" i="5"/>
  <c r="Q136" i="5"/>
  <c r="Q137" i="5"/>
  <c r="Q138" i="5"/>
  <c r="Q139" i="5"/>
  <c r="Q140" i="5"/>
  <c r="Q141" i="5"/>
  <c r="Q142" i="5"/>
  <c r="Q143" i="5"/>
  <c r="Q144" i="5"/>
  <c r="Q145" i="5"/>
  <c r="Q146" i="5"/>
  <c r="Q147" i="5"/>
  <c r="Q148" i="5"/>
  <c r="Q149" i="5"/>
  <c r="Q150" i="5"/>
  <c r="Q151" i="5"/>
  <c r="Q152" i="5"/>
  <c r="Q153" i="5"/>
  <c r="Q154" i="5"/>
  <c r="Q155" i="5"/>
  <c r="Q156" i="5"/>
  <c r="Q157" i="5"/>
  <c r="Q158" i="5"/>
  <c r="Q159" i="5"/>
  <c r="Q160" i="5"/>
  <c r="Q161" i="5"/>
  <c r="Q162" i="5"/>
  <c r="Q163" i="5"/>
  <c r="Q164" i="5"/>
  <c r="Q165" i="5"/>
  <c r="Q166" i="5"/>
  <c r="Q167" i="5"/>
  <c r="Q168" i="5"/>
  <c r="Q169" i="5"/>
  <c r="Q170" i="5"/>
  <c r="Q171" i="5"/>
  <c r="Q172" i="5"/>
  <c r="Q173" i="5"/>
  <c r="Q174" i="5"/>
  <c r="Q175" i="5"/>
  <c r="Q176" i="5"/>
  <c r="Q177" i="5"/>
  <c r="Q178" i="5"/>
  <c r="Q179" i="5"/>
  <c r="Q180" i="5"/>
  <c r="Q181" i="5"/>
  <c r="Q182" i="5"/>
  <c r="Q183" i="5"/>
  <c r="Q184" i="5"/>
  <c r="Q185" i="5"/>
  <c r="Q186" i="5"/>
  <c r="Q187" i="5"/>
  <c r="Q188" i="5"/>
  <c r="Q189" i="5"/>
  <c r="Q190" i="5"/>
  <c r="Q191" i="5"/>
  <c r="Q192" i="5"/>
  <c r="Q193" i="5"/>
  <c r="Q194" i="5"/>
  <c r="Q195" i="5"/>
  <c r="Q196" i="5"/>
  <c r="Q197" i="5"/>
  <c r="Q198" i="5"/>
  <c r="Q199" i="5"/>
  <c r="Q200" i="5"/>
  <c r="Q201" i="5"/>
  <c r="Q202" i="5"/>
  <c r="Q203" i="5"/>
  <c r="Q204" i="5"/>
  <c r="Q205" i="5"/>
  <c r="Q206" i="5"/>
  <c r="Q207" i="5"/>
  <c r="Q208" i="5"/>
  <c r="Q209" i="5"/>
  <c r="Q210" i="5"/>
  <c r="Q211" i="5"/>
  <c r="Q212" i="5"/>
  <c r="Q213" i="5"/>
  <c r="Q214" i="5"/>
  <c r="Q215" i="5"/>
  <c r="Q216" i="5"/>
  <c r="Q217" i="5"/>
  <c r="Q218" i="5"/>
  <c r="Q219" i="5"/>
  <c r="Q220" i="5"/>
  <c r="Q221" i="5"/>
  <c r="Q222" i="5"/>
  <c r="Q223" i="5"/>
  <c r="Q224" i="5"/>
  <c r="Q225" i="5"/>
  <c r="Q226" i="5"/>
  <c r="Q227" i="5"/>
  <c r="Q228" i="5"/>
  <c r="Q229" i="5"/>
  <c r="Q230" i="5"/>
  <c r="Q231" i="5"/>
  <c r="Q232" i="5"/>
  <c r="Q233" i="5"/>
  <c r="Q234" i="5"/>
  <c r="Q235" i="5"/>
  <c r="Q236" i="5"/>
  <c r="Q237" i="5"/>
  <c r="Q238" i="5"/>
  <c r="Q239" i="5"/>
  <c r="Q240" i="5"/>
  <c r="Q241" i="5"/>
  <c r="Q242" i="5"/>
  <c r="Q243" i="5"/>
  <c r="Q244" i="5"/>
  <c r="Q245" i="5"/>
  <c r="Q246" i="5"/>
  <c r="Q247" i="5"/>
  <c r="Q248" i="5"/>
  <c r="Q249" i="5"/>
  <c r="Q250" i="5"/>
  <c r="Q251" i="5"/>
  <c r="Q252" i="5"/>
  <c r="Q253" i="5"/>
  <c r="Q254" i="5"/>
  <c r="Q255" i="5"/>
  <c r="Q256" i="5"/>
  <c r="Q257" i="5"/>
  <c r="Q258" i="5"/>
  <c r="Q259" i="5"/>
  <c r="Q260" i="5"/>
  <c r="Q261" i="5"/>
  <c r="Q262" i="5"/>
  <c r="Q263" i="5"/>
  <c r="Q264" i="5"/>
  <c r="Q265" i="5"/>
  <c r="Q266" i="5"/>
  <c r="Q267" i="5"/>
  <c r="Q268" i="5"/>
  <c r="Q269" i="5"/>
  <c r="Q270" i="5"/>
  <c r="Q271" i="5"/>
  <c r="Q272" i="5"/>
  <c r="Q273" i="5"/>
  <c r="Q274" i="5"/>
  <c r="Q275" i="5"/>
  <c r="Q276" i="5"/>
  <c r="Q277" i="5"/>
  <c r="Q278" i="5"/>
  <c r="Q279" i="5"/>
  <c r="Q280" i="5"/>
  <c r="Q281" i="5"/>
  <c r="Q282" i="5"/>
  <c r="Q283" i="5"/>
  <c r="Q284" i="5"/>
  <c r="Q285" i="5"/>
  <c r="Q286" i="5"/>
  <c r="Q287" i="5"/>
  <c r="Q288" i="5"/>
  <c r="Q289" i="5"/>
  <c r="Q290" i="5"/>
  <c r="Q291" i="5"/>
  <c r="Q292" i="5"/>
  <c r="Q293" i="5"/>
  <c r="Q294" i="5"/>
  <c r="Q295" i="5"/>
  <c r="Q296" i="5"/>
  <c r="Q297" i="5"/>
  <c r="Q298" i="5"/>
  <c r="Q299" i="5"/>
  <c r="Q300" i="5"/>
  <c r="Q301" i="5"/>
  <c r="Q302" i="5"/>
  <c r="Q303" i="5"/>
  <c r="Q304" i="5"/>
  <c r="Q305" i="5"/>
  <c r="Q306" i="5"/>
  <c r="Q307" i="5"/>
  <c r="Q308" i="5"/>
  <c r="Q309" i="5"/>
  <c r="Q310" i="5"/>
  <c r="Q311" i="5"/>
  <c r="Q312" i="5"/>
  <c r="Q313" i="5"/>
  <c r="Q314" i="5"/>
  <c r="Q315" i="5"/>
  <c r="Q316" i="5"/>
  <c r="Q317" i="5"/>
  <c r="Q318" i="5"/>
  <c r="Q319" i="5"/>
  <c r="Q320" i="5"/>
  <c r="Q321" i="5"/>
  <c r="Q322" i="5"/>
  <c r="Q323" i="5"/>
  <c r="Q324" i="5"/>
  <c r="Q325" i="5"/>
  <c r="Q326" i="5"/>
  <c r="Q327" i="5"/>
  <c r="Q328" i="5"/>
  <c r="Q329" i="5"/>
  <c r="Q330" i="5"/>
  <c r="Q331" i="5"/>
  <c r="Q332" i="5"/>
  <c r="Q333" i="5"/>
  <c r="Q334" i="5"/>
  <c r="Q335" i="5"/>
  <c r="Q336" i="5"/>
  <c r="Q337" i="5"/>
  <c r="Q338" i="5"/>
  <c r="Q339" i="5"/>
  <c r="Q340" i="5"/>
  <c r="Q341" i="5"/>
  <c r="Q342" i="5"/>
  <c r="Q343" i="5"/>
  <c r="Q344" i="5"/>
  <c r="Q345" i="5"/>
  <c r="Q346" i="5"/>
  <c r="Q347" i="5"/>
  <c r="Q348" i="5"/>
  <c r="Q349" i="5"/>
  <c r="Q350" i="5"/>
  <c r="Q351" i="5"/>
  <c r="Q352" i="5"/>
  <c r="Q353" i="5"/>
  <c r="Q354" i="5"/>
  <c r="Q355" i="5"/>
  <c r="Q356" i="5"/>
  <c r="Q357" i="5"/>
  <c r="Q358" i="5"/>
  <c r="Q359" i="5"/>
  <c r="Q360" i="5"/>
  <c r="Q361" i="5"/>
  <c r="Q362" i="5"/>
  <c r="Q363" i="5"/>
  <c r="Q364" i="5"/>
  <c r="Q365" i="5"/>
  <c r="Q366" i="5"/>
  <c r="Q367" i="5"/>
  <c r="Q368" i="5"/>
  <c r="Q369" i="5"/>
  <c r="Q370" i="5"/>
  <c r="Q371" i="5"/>
  <c r="Q372" i="5"/>
  <c r="Q373" i="5"/>
  <c r="Q374" i="5"/>
  <c r="Q375" i="5"/>
  <c r="Q376" i="5"/>
  <c r="Q377" i="5"/>
  <c r="Q378" i="5"/>
  <c r="Q379" i="5"/>
  <c r="Q380" i="5"/>
  <c r="Q381" i="5"/>
  <c r="Q382" i="5"/>
  <c r="Q383" i="5"/>
  <c r="Q384" i="5"/>
  <c r="Q385" i="5"/>
  <c r="Q386" i="5"/>
  <c r="Q387" i="5"/>
  <c r="Q388" i="5"/>
  <c r="Q389" i="5"/>
  <c r="Q390" i="5"/>
  <c r="Q391" i="5"/>
  <c r="Q392" i="5"/>
  <c r="Q393" i="5"/>
  <c r="Q394" i="5"/>
  <c r="Q395" i="5"/>
  <c r="Q396" i="5"/>
  <c r="Q397" i="5"/>
  <c r="Q398" i="5"/>
  <c r="Q399" i="5"/>
  <c r="Q400" i="5"/>
  <c r="Q401" i="5"/>
  <c r="Q402" i="5"/>
  <c r="Q403" i="5"/>
  <c r="Q404" i="5"/>
  <c r="Q405" i="5"/>
  <c r="Q406" i="5"/>
  <c r="Q407" i="5"/>
  <c r="Q408" i="5"/>
  <c r="Q409" i="5"/>
  <c r="Q410" i="5"/>
  <c r="Q411" i="5"/>
  <c r="Q412" i="5"/>
  <c r="Q413" i="5"/>
  <c r="Q414" i="5"/>
  <c r="Q415" i="5"/>
  <c r="Q416" i="5"/>
  <c r="Q417" i="5"/>
  <c r="Q418" i="5"/>
  <c r="Q419" i="5"/>
  <c r="Q420" i="5"/>
  <c r="Q421" i="5"/>
  <c r="Q422" i="5"/>
  <c r="Q423" i="5"/>
  <c r="Q424" i="5"/>
  <c r="Q425" i="5"/>
  <c r="Q426" i="5"/>
  <c r="Q427" i="5"/>
  <c r="Q428" i="5"/>
  <c r="Q429" i="5"/>
  <c r="Q430" i="5"/>
  <c r="Q431" i="5"/>
  <c r="Q432" i="5"/>
  <c r="Q433" i="5"/>
  <c r="Q434" i="5"/>
  <c r="Q435" i="5"/>
  <c r="Q436" i="5"/>
  <c r="Q437" i="5"/>
  <c r="Q438" i="5"/>
  <c r="Q439" i="5"/>
  <c r="Q440" i="5"/>
  <c r="Q441" i="5"/>
  <c r="Q442" i="5"/>
  <c r="Q443" i="5"/>
  <c r="Q444" i="5"/>
  <c r="Q445" i="5"/>
  <c r="Q446" i="5"/>
  <c r="Q447" i="5"/>
  <c r="Q448" i="5"/>
  <c r="Q449" i="5"/>
  <c r="Q450" i="5"/>
  <c r="Q451" i="5"/>
  <c r="Q452" i="5"/>
  <c r="Q453" i="5"/>
  <c r="Q454" i="5"/>
  <c r="Q455" i="5"/>
  <c r="Q456" i="5"/>
  <c r="Q457" i="5"/>
  <c r="Q458" i="5"/>
  <c r="Q459" i="5"/>
  <c r="Q460" i="5"/>
  <c r="Q461" i="5"/>
  <c r="Q462" i="5"/>
  <c r="Q463" i="5"/>
  <c r="Q464" i="5"/>
  <c r="Q465" i="5"/>
  <c r="Q466" i="5"/>
  <c r="Q467" i="5"/>
  <c r="Q468" i="5"/>
  <c r="Q469" i="5"/>
  <c r="Q470" i="5"/>
  <c r="Q471" i="5"/>
  <c r="Q472" i="5"/>
  <c r="Q473" i="5"/>
  <c r="Q474" i="5"/>
  <c r="Q475" i="5"/>
  <c r="Q476" i="5"/>
  <c r="Q477" i="5"/>
  <c r="Q478" i="5"/>
  <c r="Q479" i="5"/>
  <c r="Q480" i="5"/>
  <c r="Q481" i="5"/>
  <c r="Q482" i="5"/>
  <c r="Q483" i="5"/>
  <c r="Q484" i="5"/>
  <c r="Q485" i="5"/>
  <c r="Q486" i="5"/>
  <c r="Q487" i="5"/>
  <c r="Q488" i="5"/>
  <c r="Q489" i="5"/>
  <c r="Q490" i="5"/>
  <c r="Q491" i="5"/>
  <c r="Q492" i="5"/>
  <c r="Q493" i="5"/>
  <c r="Q494" i="5"/>
  <c r="Q495" i="5"/>
  <c r="Q496" i="5"/>
  <c r="Q497" i="5"/>
  <c r="Q498" i="5"/>
  <c r="Q499" i="5"/>
  <c r="Q500" i="5"/>
  <c r="Q501" i="5"/>
  <c r="Q502" i="5"/>
  <c r="Q503" i="5"/>
  <c r="Q504" i="5"/>
  <c r="Q505" i="5"/>
  <c r="Q506" i="5"/>
  <c r="Q507" i="5"/>
  <c r="Q508" i="5"/>
  <c r="Q509" i="5"/>
  <c r="Q510" i="5"/>
  <c r="Q511" i="5"/>
  <c r="Q512" i="5"/>
  <c r="Q513" i="5"/>
  <c r="Q514" i="5"/>
  <c r="Q515" i="5"/>
  <c r="Q516" i="5"/>
  <c r="Q517" i="5"/>
  <c r="Q518" i="5"/>
  <c r="Q519" i="5"/>
  <c r="Q520" i="5"/>
  <c r="Q521" i="5"/>
  <c r="Q522" i="5"/>
  <c r="Q523" i="5"/>
  <c r="Q524" i="5"/>
  <c r="Q525" i="5"/>
  <c r="Q526" i="5"/>
  <c r="Q527" i="5"/>
  <c r="Q528" i="5"/>
  <c r="Q529" i="5"/>
  <c r="Q530" i="5"/>
  <c r="Q531" i="5"/>
  <c r="Q532" i="5"/>
  <c r="Q533" i="5"/>
  <c r="Q534" i="5"/>
  <c r="Q535" i="5"/>
  <c r="Q536" i="5"/>
  <c r="Q537" i="5"/>
  <c r="Q538" i="5"/>
  <c r="Q539" i="5"/>
  <c r="Q540" i="5"/>
  <c r="Q541" i="5"/>
  <c r="Q542" i="5"/>
  <c r="Q543" i="5"/>
  <c r="Q544" i="5"/>
  <c r="Q545" i="5"/>
  <c r="Q546" i="5"/>
  <c r="Q547" i="5"/>
  <c r="Q548" i="5"/>
  <c r="Q549" i="5"/>
  <c r="Q550" i="5"/>
  <c r="Q551" i="5"/>
  <c r="Q552" i="5"/>
  <c r="Q553" i="5"/>
  <c r="Q554" i="5"/>
  <c r="Q555" i="5"/>
  <c r="Q556" i="5"/>
  <c r="Q557" i="5"/>
  <c r="Q558" i="5"/>
  <c r="Q559" i="5"/>
  <c r="Q560" i="5"/>
  <c r="Q561" i="5"/>
  <c r="Q562" i="5"/>
  <c r="Q563" i="5"/>
  <c r="Q564" i="5"/>
  <c r="Q565" i="5"/>
  <c r="Q566" i="5"/>
  <c r="Q567" i="5"/>
  <c r="Q568" i="5"/>
  <c r="Q569" i="5"/>
  <c r="Q570" i="5"/>
  <c r="Q571" i="5"/>
  <c r="Q572" i="5"/>
  <c r="Q573" i="5"/>
  <c r="Q574" i="5"/>
  <c r="Q575" i="5"/>
  <c r="Q576" i="5"/>
  <c r="Q577" i="5"/>
  <c r="Q578" i="5"/>
  <c r="Q579" i="5"/>
  <c r="Q580" i="5"/>
  <c r="Q581" i="5"/>
  <c r="Q582" i="5"/>
  <c r="Q583" i="5"/>
  <c r="Q584" i="5"/>
  <c r="Q585" i="5"/>
  <c r="Q586" i="5"/>
  <c r="Q587" i="5"/>
  <c r="Q588" i="5"/>
  <c r="Q589" i="5"/>
  <c r="Q590" i="5"/>
  <c r="Q591" i="5"/>
  <c r="Q592" i="5"/>
  <c r="Q593" i="5"/>
  <c r="Q594" i="5"/>
  <c r="Q595" i="5"/>
  <c r="Q596" i="5"/>
  <c r="Q597" i="5"/>
  <c r="Q598" i="5"/>
  <c r="Q599" i="5"/>
  <c r="Q600" i="5"/>
  <c r="Q601" i="5"/>
  <c r="Q602" i="5"/>
  <c r="Q603" i="5"/>
  <c r="Q604" i="5"/>
  <c r="Q605" i="5"/>
  <c r="Q606" i="5"/>
  <c r="Q607" i="5"/>
  <c r="Q608" i="5"/>
  <c r="Q609" i="5"/>
  <c r="Q610" i="5"/>
  <c r="Q611" i="5"/>
  <c r="Q612" i="5"/>
  <c r="Q613" i="5"/>
  <c r="Q614" i="5"/>
  <c r="Q615" i="5"/>
  <c r="Q616" i="5"/>
  <c r="Q617" i="5"/>
  <c r="Q618" i="5"/>
  <c r="Q619" i="5"/>
  <c r="Q620" i="5"/>
  <c r="Q621" i="5"/>
  <c r="Q622" i="5"/>
  <c r="Q623" i="5"/>
  <c r="Q624" i="5"/>
  <c r="Q625" i="5"/>
  <c r="Q626" i="5"/>
  <c r="Q627" i="5"/>
  <c r="Q628" i="5"/>
  <c r="Q629" i="5"/>
  <c r="Q630" i="5"/>
  <c r="Q631" i="5"/>
  <c r="Q632" i="5"/>
  <c r="Q633" i="5"/>
  <c r="Q634" i="5"/>
  <c r="Q635" i="5"/>
  <c r="Q636" i="5"/>
  <c r="Q637" i="5"/>
  <c r="Q638" i="5"/>
  <c r="Q639" i="5"/>
  <c r="Q640" i="5"/>
  <c r="Q641" i="5"/>
  <c r="Q642" i="5"/>
  <c r="Q643" i="5"/>
  <c r="Q644" i="5"/>
  <c r="Q645" i="5"/>
  <c r="Q646" i="5"/>
  <c r="Q647" i="5"/>
  <c r="Q648" i="5"/>
  <c r="Q649" i="5"/>
  <c r="Q650" i="5"/>
  <c r="Q651" i="5"/>
  <c r="Q652" i="5"/>
  <c r="Q653" i="5"/>
  <c r="Q654" i="5"/>
  <c r="Q655" i="5"/>
  <c r="Q656" i="5"/>
  <c r="Q657" i="5"/>
  <c r="Q658" i="5"/>
  <c r="Q659" i="5"/>
  <c r="Q660" i="5"/>
  <c r="Q661" i="5"/>
  <c r="Q662" i="5"/>
  <c r="Q663" i="5"/>
  <c r="Q664" i="5"/>
  <c r="Q665" i="5"/>
  <c r="Q666" i="5"/>
  <c r="Q667" i="5"/>
  <c r="Q668" i="5"/>
  <c r="Q669" i="5"/>
  <c r="Q670" i="5"/>
  <c r="Q671" i="5"/>
  <c r="Q672" i="5"/>
  <c r="Q673" i="5"/>
  <c r="Q674" i="5"/>
  <c r="Q675" i="5"/>
  <c r="Q676" i="5"/>
  <c r="Q677" i="5"/>
  <c r="Q678" i="5"/>
  <c r="Q679" i="5"/>
  <c r="Q680" i="5"/>
  <c r="Q681" i="5"/>
  <c r="Q682" i="5"/>
  <c r="Q683" i="5"/>
  <c r="Q684" i="5"/>
  <c r="Q685" i="5"/>
  <c r="Q686" i="5"/>
  <c r="Q687" i="5"/>
  <c r="Q688" i="5"/>
  <c r="Q689" i="5"/>
  <c r="Q690" i="5"/>
  <c r="Q691" i="5"/>
  <c r="Q692" i="5"/>
  <c r="Q693" i="5"/>
  <c r="Q694" i="5"/>
  <c r="Q695" i="5"/>
  <c r="Q696" i="5"/>
  <c r="Q697" i="5"/>
  <c r="Q698" i="5"/>
  <c r="Q699" i="5"/>
  <c r="Q700" i="5"/>
  <c r="Q701" i="5"/>
  <c r="Q702" i="5"/>
  <c r="Q703" i="5"/>
  <c r="Q704" i="5"/>
  <c r="Q705" i="5"/>
  <c r="Q706" i="5"/>
  <c r="Q707" i="5"/>
  <c r="Q708" i="5"/>
  <c r="Q709" i="5"/>
  <c r="Q710" i="5"/>
  <c r="Q711" i="5"/>
  <c r="Q712" i="5"/>
  <c r="Q713" i="5"/>
  <c r="Q714" i="5"/>
  <c r="Q715" i="5"/>
  <c r="Q716" i="5"/>
  <c r="Q717" i="5"/>
  <c r="Q718" i="5"/>
  <c r="Q719" i="5"/>
  <c r="Q720" i="5"/>
  <c r="Q721" i="5"/>
  <c r="Q722" i="5"/>
  <c r="Q723" i="5"/>
  <c r="Q724" i="5"/>
  <c r="Q725" i="5"/>
  <c r="Q726" i="5"/>
  <c r="Q727" i="5"/>
  <c r="Q728" i="5"/>
  <c r="Q729" i="5"/>
  <c r="Q730" i="5"/>
  <c r="Q731" i="5"/>
  <c r="Q732" i="5"/>
  <c r="Q733" i="5"/>
  <c r="Q734" i="5"/>
  <c r="Q735" i="5"/>
  <c r="Q736" i="5"/>
  <c r="Q737" i="5"/>
  <c r="Q738" i="5"/>
  <c r="Q739" i="5"/>
  <c r="Q740" i="5"/>
  <c r="Q741" i="5"/>
  <c r="Q742" i="5"/>
  <c r="Q743" i="5"/>
  <c r="Q744" i="5"/>
  <c r="Q745" i="5"/>
  <c r="Q746" i="5"/>
  <c r="Q747" i="5"/>
  <c r="Q748" i="5"/>
  <c r="Q749" i="5"/>
  <c r="Q750" i="5"/>
  <c r="Q751" i="5"/>
  <c r="Q752" i="5"/>
  <c r="Q753" i="5"/>
  <c r="Q754" i="5"/>
  <c r="Q755" i="5"/>
  <c r="Q756" i="5"/>
  <c r="Q757" i="5"/>
  <c r="Q758" i="5"/>
  <c r="Q759" i="5"/>
  <c r="Q760" i="5"/>
  <c r="Q761" i="5"/>
  <c r="Q762" i="5"/>
  <c r="Q763" i="5"/>
  <c r="Q764" i="5"/>
  <c r="Q765" i="5"/>
  <c r="Q766" i="5"/>
  <c r="Q767" i="5"/>
  <c r="Q768" i="5"/>
  <c r="Q769" i="5"/>
  <c r="Q770" i="5"/>
  <c r="Q771" i="5"/>
  <c r="Q772" i="5"/>
  <c r="Q773" i="5"/>
  <c r="Q774" i="5"/>
  <c r="Q775" i="5"/>
  <c r="Q776" i="5"/>
  <c r="Q777" i="5"/>
  <c r="Q778" i="5"/>
  <c r="Q779" i="5"/>
  <c r="Q780" i="5"/>
  <c r="Q781" i="5"/>
  <c r="Q782" i="5"/>
  <c r="Q783" i="5"/>
  <c r="Q784" i="5"/>
  <c r="Q785" i="5"/>
  <c r="Q786" i="5"/>
  <c r="Q787" i="5"/>
  <c r="Q788" i="5"/>
  <c r="Q789" i="5"/>
  <c r="Q790" i="5"/>
  <c r="Q791" i="5"/>
  <c r="Q792" i="5"/>
  <c r="Q793" i="5"/>
  <c r="Q794" i="5"/>
  <c r="Q795" i="5"/>
  <c r="Q796" i="5"/>
  <c r="Q797" i="5"/>
  <c r="Q798" i="5"/>
  <c r="Q799" i="5"/>
  <c r="Q800" i="5"/>
  <c r="Q801" i="5"/>
  <c r="Q802" i="5"/>
  <c r="Q803" i="5"/>
  <c r="Q804" i="5"/>
  <c r="Q805" i="5"/>
  <c r="Q806" i="5"/>
  <c r="Q807" i="5"/>
  <c r="Q808" i="5"/>
  <c r="Q809" i="5"/>
  <c r="Q810" i="5"/>
  <c r="Q811" i="5"/>
  <c r="Q812" i="5"/>
  <c r="Q813" i="5"/>
  <c r="Q814" i="5"/>
  <c r="Q815" i="5"/>
  <c r="Q816" i="5"/>
  <c r="Q817" i="5"/>
  <c r="Q818" i="5"/>
  <c r="Q819" i="5"/>
  <c r="Q820" i="5"/>
  <c r="Q821" i="5"/>
  <c r="Q822" i="5"/>
  <c r="Q823" i="5"/>
  <c r="Q824" i="5"/>
  <c r="Q825" i="5"/>
  <c r="Q826" i="5"/>
  <c r="Q827" i="5"/>
  <c r="Q828" i="5"/>
  <c r="Q829" i="5"/>
  <c r="Q830" i="5"/>
  <c r="Q831" i="5"/>
  <c r="Q832" i="5"/>
  <c r="Q833" i="5"/>
  <c r="Q834" i="5"/>
  <c r="Q835" i="5"/>
  <c r="Q836" i="5"/>
  <c r="Q837" i="5"/>
  <c r="Q838" i="5"/>
  <c r="Q839" i="5"/>
  <c r="Q840" i="5"/>
  <c r="Q841" i="5"/>
  <c r="Q842" i="5"/>
  <c r="Q843" i="5"/>
  <c r="Q844" i="5"/>
  <c r="Q845" i="5"/>
  <c r="Q846" i="5"/>
  <c r="Q847" i="5"/>
  <c r="Q848" i="5"/>
  <c r="Q849" i="5"/>
  <c r="Q850" i="5"/>
  <c r="Q851" i="5"/>
  <c r="Q852" i="5"/>
  <c r="Q853" i="5"/>
  <c r="Q854" i="5"/>
  <c r="Q855" i="5"/>
  <c r="Q856" i="5"/>
  <c r="Q857" i="5"/>
  <c r="Q858" i="5"/>
  <c r="Q859" i="5"/>
  <c r="Q860" i="5"/>
  <c r="Q861" i="5"/>
  <c r="Q862" i="5"/>
  <c r="Q863" i="5"/>
  <c r="Q864" i="5"/>
  <c r="Q865" i="5"/>
  <c r="Q866" i="5"/>
  <c r="Q867" i="5"/>
  <c r="Q868" i="5"/>
  <c r="Q869" i="5"/>
  <c r="Q870" i="5"/>
  <c r="Q871" i="5"/>
  <c r="Q872" i="5"/>
  <c r="Q873" i="5"/>
  <c r="Q874" i="5"/>
  <c r="Q875" i="5"/>
  <c r="Q876" i="5"/>
  <c r="Q877" i="5"/>
  <c r="Q878" i="5"/>
  <c r="Q879" i="5"/>
  <c r="Q880" i="5"/>
  <c r="Q881" i="5"/>
  <c r="Q882" i="5"/>
  <c r="Q883" i="5"/>
  <c r="Q884" i="5"/>
  <c r="Q885" i="5"/>
  <c r="Q886" i="5"/>
  <c r="Q887" i="5"/>
  <c r="Q888" i="5"/>
  <c r="Q889" i="5"/>
  <c r="Q890" i="5"/>
  <c r="Q891" i="5"/>
  <c r="Q892" i="5"/>
  <c r="Q893" i="5"/>
  <c r="Q894" i="5"/>
  <c r="Q895" i="5"/>
  <c r="Q896" i="5"/>
  <c r="Q897" i="5"/>
  <c r="Q898" i="5"/>
  <c r="Q899" i="5"/>
  <c r="Q900" i="5"/>
  <c r="Q901" i="5"/>
  <c r="Q902" i="5"/>
  <c r="Q903" i="5"/>
  <c r="Q904" i="5"/>
  <c r="Q905" i="5"/>
  <c r="Q906" i="5"/>
  <c r="Q907" i="5"/>
  <c r="Q908" i="5"/>
  <c r="Q909" i="5"/>
  <c r="Q910" i="5"/>
  <c r="Q911" i="5"/>
  <c r="Q912" i="5"/>
  <c r="Q913" i="5"/>
  <c r="Q914" i="5"/>
  <c r="Q915" i="5"/>
  <c r="Q916" i="5"/>
  <c r="Q917" i="5"/>
  <c r="Q918" i="5"/>
  <c r="Q919" i="5"/>
  <c r="Q920" i="5"/>
  <c r="Q921" i="5"/>
  <c r="Q922" i="5"/>
  <c r="Q923" i="5"/>
  <c r="Q924" i="5"/>
  <c r="Q925" i="5"/>
  <c r="Q926" i="5"/>
  <c r="Q927" i="5"/>
  <c r="Q928" i="5"/>
  <c r="Q929" i="5"/>
  <c r="Q930" i="5"/>
  <c r="Q931" i="5"/>
  <c r="Q932" i="5"/>
  <c r="Q933" i="5"/>
  <c r="Q934" i="5"/>
  <c r="Q935" i="5"/>
  <c r="Q936" i="5"/>
  <c r="Q937" i="5"/>
  <c r="Q938" i="5"/>
  <c r="Q939" i="5"/>
  <c r="Q940" i="5"/>
  <c r="Q941" i="5"/>
  <c r="Q942" i="5"/>
  <c r="Q943" i="5"/>
  <c r="Q944" i="5"/>
  <c r="Q945" i="5"/>
  <c r="Q946" i="5"/>
  <c r="Q947" i="5"/>
  <c r="Q948" i="5"/>
  <c r="Q949" i="5"/>
  <c r="Q950" i="5"/>
  <c r="Q951" i="5"/>
  <c r="Q952" i="5"/>
  <c r="Q953" i="5"/>
  <c r="Q954" i="5"/>
  <c r="Q955" i="5"/>
  <c r="Q956" i="5"/>
  <c r="Q957" i="5"/>
  <c r="Q958" i="5"/>
  <c r="Q959" i="5"/>
  <c r="Q960" i="5"/>
  <c r="Q961" i="5"/>
  <c r="Q962" i="5"/>
  <c r="Q963" i="5"/>
  <c r="Q964" i="5"/>
  <c r="Q965" i="5"/>
  <c r="Q966" i="5"/>
  <c r="Q967" i="5"/>
  <c r="Q968" i="5"/>
  <c r="Q969" i="5"/>
  <c r="Q970" i="5"/>
  <c r="Q971" i="5"/>
  <c r="Q972" i="5"/>
  <c r="Q973" i="5"/>
  <c r="Q974" i="5"/>
  <c r="Q975" i="5"/>
  <c r="Q976" i="5"/>
  <c r="Q977" i="5"/>
  <c r="Q978" i="5"/>
  <c r="Q979" i="5"/>
  <c r="Q980" i="5"/>
  <c r="Q981" i="5"/>
  <c r="Q982" i="5"/>
  <c r="Q983" i="5"/>
  <c r="Q984" i="5"/>
  <c r="Q985" i="5"/>
  <c r="Q986" i="5"/>
  <c r="Q987" i="5"/>
  <c r="Q988" i="5"/>
  <c r="Q989" i="5"/>
  <c r="Q990" i="5"/>
  <c r="Q991" i="5"/>
  <c r="Q992" i="5"/>
  <c r="Q993" i="5"/>
  <c r="Q994" i="5"/>
  <c r="Q995" i="5"/>
  <c r="Q996" i="5"/>
  <c r="Q997" i="5"/>
  <c r="Q998" i="5"/>
  <c r="Q999" i="5"/>
  <c r="Q1000" i="5"/>
  <c r="Q1001" i="5"/>
  <c r="Q1002" i="5"/>
  <c r="Q1003" i="5"/>
  <c r="Q1004" i="5"/>
  <c r="Q1005" i="5"/>
  <c r="Q1006" i="5"/>
  <c r="Q1007" i="5"/>
  <c r="Q1008" i="5"/>
  <c r="Q1009" i="5"/>
  <c r="Q1010" i="5"/>
  <c r="Q1011" i="5"/>
  <c r="Q1012" i="5"/>
  <c r="Q1013" i="5"/>
  <c r="Q1014" i="5"/>
  <c r="Q1015" i="5"/>
  <c r="Q1016" i="5"/>
  <c r="Q1017" i="5"/>
  <c r="Q1018" i="5"/>
  <c r="Q1019" i="5"/>
  <c r="Q1020" i="5"/>
  <c r="Q1021" i="5"/>
  <c r="Q1022" i="5"/>
  <c r="Q1023" i="5"/>
  <c r="Q1024" i="5"/>
  <c r="Q1025" i="5"/>
  <c r="Q1026" i="5"/>
  <c r="Q1027" i="5"/>
  <c r="Q1028" i="5"/>
  <c r="Q1029" i="5"/>
  <c r="Q1030" i="5"/>
  <c r="Q1031" i="5"/>
  <c r="Q1032" i="5"/>
  <c r="Q1033" i="5"/>
  <c r="Q1034" i="5"/>
  <c r="Q1035" i="5"/>
  <c r="Q1036" i="5"/>
  <c r="Q1037" i="5"/>
  <c r="Q1038" i="5"/>
  <c r="Q1039" i="5"/>
  <c r="Q1040" i="5"/>
  <c r="Q1041" i="5"/>
  <c r="Q1042" i="5"/>
  <c r="Q1043" i="5"/>
  <c r="Q1044" i="5"/>
  <c r="Q1045" i="5"/>
  <c r="Q1046" i="5"/>
  <c r="Q1047" i="5"/>
  <c r="Q1048" i="5"/>
  <c r="Q1049" i="5"/>
  <c r="Q1050" i="5"/>
  <c r="Q1051" i="5"/>
  <c r="Q1052" i="5"/>
  <c r="Q1053" i="5"/>
  <c r="Q1054" i="5"/>
  <c r="Q1055" i="5"/>
  <c r="Q1056" i="5"/>
  <c r="Q1057" i="5"/>
  <c r="Q1058" i="5"/>
  <c r="Q1059" i="5"/>
  <c r="Q1060" i="5"/>
  <c r="Q1061" i="5"/>
  <c r="Q1062" i="5"/>
  <c r="Q1063" i="5"/>
  <c r="Q1064" i="5"/>
  <c r="Q1065" i="5"/>
  <c r="Q1066" i="5"/>
  <c r="Q1067" i="5"/>
  <c r="Q1068" i="5"/>
  <c r="Q1069" i="5"/>
  <c r="Q1070" i="5"/>
  <c r="Q1071" i="5"/>
  <c r="Q1072" i="5"/>
  <c r="Q1073" i="5"/>
  <c r="Q1074" i="5"/>
  <c r="Q1075" i="5"/>
  <c r="Q1076" i="5"/>
  <c r="Q1077" i="5"/>
  <c r="Q1078" i="5"/>
  <c r="Q1079" i="5"/>
  <c r="Q1080" i="5"/>
  <c r="Q1081" i="5"/>
  <c r="Q1082" i="5"/>
  <c r="Q1083" i="5"/>
  <c r="Q1084" i="5"/>
  <c r="Q1085" i="5"/>
  <c r="Q1086" i="5"/>
  <c r="Q1087" i="5"/>
  <c r="Q1088" i="5"/>
  <c r="Q1089" i="5"/>
  <c r="Q1090" i="5"/>
  <c r="Q1091" i="5"/>
  <c r="Q1092" i="5"/>
  <c r="Q1093" i="5"/>
  <c r="Q1094" i="5"/>
  <c r="Q1095" i="5"/>
  <c r="Q1096" i="5"/>
  <c r="Q1097" i="5"/>
  <c r="Q1098" i="5"/>
  <c r="Q1099" i="5"/>
  <c r="Q1100" i="5"/>
  <c r="Q1101" i="5"/>
  <c r="Q1102" i="5"/>
  <c r="Q1103" i="5"/>
  <c r="Q1104" i="5"/>
  <c r="Q1105" i="5"/>
  <c r="Q1106" i="5"/>
  <c r="Q1107" i="5"/>
  <c r="Q1108" i="5"/>
  <c r="Q1109" i="5"/>
  <c r="Q1110" i="5"/>
  <c r="Q1111" i="5"/>
  <c r="Q1112" i="5"/>
  <c r="Q1113" i="5"/>
  <c r="Q1114" i="5"/>
  <c r="Q1115" i="5"/>
  <c r="Q1116" i="5"/>
  <c r="Q1117" i="5"/>
  <c r="Q1118" i="5"/>
  <c r="Q1119" i="5"/>
  <c r="Q1120" i="5"/>
  <c r="Q1121" i="5"/>
  <c r="Q1122" i="5"/>
  <c r="Q1123" i="5"/>
  <c r="Q1124" i="5"/>
  <c r="Q1125" i="5"/>
  <c r="Q1126" i="5"/>
  <c r="Q1127" i="5"/>
  <c r="Q1128" i="5"/>
  <c r="Q1129" i="5"/>
  <c r="Q1130" i="5"/>
  <c r="Q1131" i="5"/>
  <c r="Q1132" i="5"/>
  <c r="Q1133" i="5"/>
  <c r="Q1134" i="5"/>
  <c r="Q1135" i="5"/>
  <c r="Q1136" i="5"/>
  <c r="Q1137" i="5"/>
  <c r="Q1138" i="5"/>
  <c r="Q1139" i="5"/>
  <c r="Q1140" i="5"/>
  <c r="Q1141" i="5"/>
  <c r="Q1142" i="5"/>
  <c r="Q1143" i="5"/>
  <c r="Q1144" i="5"/>
  <c r="Q1145" i="5"/>
  <c r="Q1146" i="5"/>
  <c r="Q1147" i="5"/>
  <c r="Q1148" i="5"/>
  <c r="Q1149" i="5"/>
  <c r="Q1150" i="5"/>
  <c r="Q1151" i="5"/>
  <c r="Q1152" i="5"/>
  <c r="Q1153" i="5"/>
  <c r="Q1154" i="5"/>
  <c r="Q1155" i="5"/>
  <c r="Q1156" i="5"/>
  <c r="Q1157" i="5"/>
  <c r="Q1158" i="5"/>
  <c r="Q1159" i="5"/>
  <c r="Q1160" i="5"/>
  <c r="Q1161" i="5"/>
  <c r="Q1162" i="5"/>
  <c r="Q1163" i="5"/>
  <c r="Q1164" i="5"/>
  <c r="Q1165" i="5"/>
  <c r="Q1166" i="5"/>
  <c r="Q1167" i="5"/>
  <c r="Q1168" i="5"/>
  <c r="Q1169" i="5"/>
  <c r="Q1170" i="5"/>
  <c r="Q1171" i="5"/>
  <c r="Q1172" i="5"/>
  <c r="Q1173" i="5"/>
  <c r="Q1174" i="5"/>
  <c r="Q1175" i="5"/>
  <c r="Q1176" i="5"/>
  <c r="Q1177" i="5"/>
  <c r="Q1178" i="5"/>
  <c r="Q1179" i="5"/>
  <c r="Q1180" i="5"/>
  <c r="Q1181" i="5"/>
  <c r="Q1182" i="5"/>
  <c r="Q1183" i="5"/>
  <c r="Q1184" i="5"/>
  <c r="Q1185" i="5"/>
  <c r="Q1186" i="5"/>
  <c r="Q1187" i="5"/>
  <c r="Q1188" i="5"/>
  <c r="Q1189" i="5"/>
  <c r="Q1190" i="5"/>
  <c r="Q1191" i="5"/>
  <c r="Q1192" i="5"/>
  <c r="Q1193" i="5"/>
  <c r="Q1194" i="5"/>
  <c r="Q1195" i="5"/>
  <c r="Q1196" i="5"/>
  <c r="Q1197" i="5"/>
  <c r="Q1198" i="5"/>
  <c r="Q1199" i="5"/>
  <c r="Q1200" i="5"/>
  <c r="Q1201" i="5"/>
  <c r="Q1202" i="5"/>
  <c r="Q1203" i="5"/>
  <c r="Q1204" i="5"/>
  <c r="Q1205" i="5"/>
  <c r="Q1206" i="5"/>
  <c r="Q1207" i="5"/>
  <c r="Q1208" i="5"/>
  <c r="Q1209" i="5"/>
  <c r="Q1210" i="5"/>
  <c r="Q1211" i="5"/>
  <c r="Q1212" i="5"/>
  <c r="Q1213" i="5"/>
  <c r="Q1214" i="5"/>
  <c r="Q1215" i="5"/>
  <c r="Q1216" i="5"/>
  <c r="Q1217" i="5"/>
  <c r="Q1218" i="5"/>
  <c r="Q1219" i="5"/>
  <c r="Q1220" i="5"/>
  <c r="Q1221" i="5"/>
  <c r="Q1222" i="5"/>
  <c r="Q1223" i="5"/>
  <c r="Q1224" i="5"/>
  <c r="Q1225" i="5"/>
  <c r="Q1226" i="5"/>
  <c r="Q1227" i="5"/>
  <c r="Q1228" i="5"/>
  <c r="Q1229" i="5"/>
  <c r="Q1230" i="5"/>
  <c r="Q1231" i="5"/>
  <c r="Q1232" i="5"/>
  <c r="Q1233" i="5"/>
  <c r="Q1234" i="5"/>
  <c r="Q1235" i="5"/>
  <c r="Q1236" i="5"/>
  <c r="Q1237" i="5"/>
  <c r="Q1238" i="5"/>
  <c r="Q1239" i="5"/>
  <c r="Q1240" i="5"/>
  <c r="Q1241" i="5"/>
  <c r="Q1242" i="5"/>
  <c r="Q1243" i="5"/>
  <c r="Q1244" i="5"/>
  <c r="Q1245" i="5"/>
  <c r="Q1246" i="5"/>
  <c r="Q1247" i="5"/>
  <c r="Q1248" i="5"/>
  <c r="Q1249" i="5"/>
  <c r="Q1250" i="5"/>
  <c r="Q1251" i="5"/>
  <c r="Q1252" i="5"/>
  <c r="Q1253" i="5"/>
  <c r="Q1254" i="5"/>
  <c r="Q1255" i="5"/>
  <c r="Q1256" i="5"/>
  <c r="Q1257" i="5"/>
  <c r="Q1258" i="5"/>
  <c r="Q1259" i="5"/>
  <c r="Q1260" i="5"/>
  <c r="Q1261" i="5"/>
  <c r="Q1262" i="5"/>
  <c r="Q1263" i="5"/>
  <c r="Q1264" i="5"/>
  <c r="Q1265" i="5"/>
  <c r="Q1266" i="5"/>
  <c r="Q1267" i="5"/>
  <c r="Q1268" i="5"/>
  <c r="Q1269" i="5"/>
  <c r="Q1270" i="5"/>
  <c r="Q1271" i="5"/>
  <c r="Q1272" i="5"/>
  <c r="Q1273" i="5"/>
  <c r="Q1274" i="5"/>
  <c r="Q1275" i="5"/>
  <c r="Q1276" i="5"/>
  <c r="Q1277" i="5"/>
  <c r="Q1278" i="5"/>
  <c r="Q1279" i="5"/>
  <c r="Q1280" i="5"/>
  <c r="Q1281" i="5"/>
  <c r="Q1282" i="5"/>
  <c r="Q1283" i="5"/>
  <c r="Q1284" i="5"/>
  <c r="Q1285" i="5"/>
  <c r="Q1286" i="5"/>
  <c r="Q1287" i="5"/>
  <c r="Q1288" i="5"/>
  <c r="Q1289" i="5"/>
  <c r="Q1290" i="5"/>
  <c r="Q1291" i="5"/>
  <c r="Q1292" i="5"/>
  <c r="Q1293" i="5"/>
  <c r="Q1294" i="5"/>
  <c r="Q1295" i="5"/>
  <c r="Q1296" i="5"/>
  <c r="Q1297" i="5"/>
  <c r="Q1298" i="5"/>
  <c r="Q1299" i="5"/>
  <c r="Q1300" i="5"/>
  <c r="Q1301" i="5"/>
  <c r="Q1302" i="5"/>
  <c r="Q1303" i="5"/>
  <c r="Q1304" i="5"/>
  <c r="Q1305" i="5"/>
  <c r="Q1306" i="5"/>
  <c r="Q1307" i="5"/>
  <c r="Q1308" i="5"/>
  <c r="Q1309" i="5"/>
  <c r="Q1310" i="5"/>
  <c r="Q1311" i="5"/>
  <c r="Q1312" i="5"/>
  <c r="Q1313" i="5"/>
  <c r="Q1314" i="5"/>
  <c r="Q1315" i="5"/>
  <c r="Q1316" i="5"/>
  <c r="Q1317" i="5"/>
  <c r="Q1318" i="5"/>
  <c r="Q1319" i="5"/>
  <c r="Q1320" i="5"/>
  <c r="Q1321" i="5"/>
  <c r="Q1322" i="5"/>
  <c r="Q1323" i="5"/>
  <c r="Q1324" i="5"/>
  <c r="Q1325" i="5"/>
  <c r="Q1326" i="5"/>
  <c r="Q1327" i="5"/>
  <c r="Q1328" i="5"/>
  <c r="Q1329" i="5"/>
  <c r="Q1330" i="5"/>
  <c r="Q1331" i="5"/>
  <c r="Q1332" i="5"/>
  <c r="Q1333" i="5"/>
  <c r="Q1334" i="5"/>
  <c r="Q1335" i="5"/>
  <c r="Q1336" i="5"/>
  <c r="Q1337" i="5"/>
  <c r="Q1338" i="5"/>
  <c r="Q1339" i="5"/>
  <c r="Q1340" i="5"/>
  <c r="Q1341" i="5"/>
  <c r="Q1342" i="5"/>
  <c r="Q1343" i="5"/>
  <c r="Q1344" i="5"/>
  <c r="Q1345" i="5"/>
  <c r="Q1346" i="5"/>
  <c r="Q1347" i="5"/>
  <c r="Q1348" i="5"/>
  <c r="Q1349" i="5"/>
  <c r="Q1350" i="5"/>
  <c r="Q1351" i="5"/>
  <c r="Q1352" i="5"/>
  <c r="Q1353" i="5"/>
  <c r="Q1354" i="5"/>
  <c r="Q1355" i="5"/>
  <c r="Q1356" i="5"/>
  <c r="Q1357" i="5"/>
  <c r="Q1358" i="5"/>
  <c r="Q1359" i="5"/>
  <c r="Q1360" i="5"/>
  <c r="Q1361" i="5"/>
  <c r="Q1362" i="5"/>
  <c r="Q1363" i="5"/>
  <c r="Q1364" i="5"/>
  <c r="Q1365" i="5"/>
  <c r="Q1366" i="5"/>
  <c r="Q1367" i="5"/>
  <c r="Q1368" i="5"/>
  <c r="Q1369" i="5"/>
  <c r="Q1370" i="5"/>
  <c r="Q1371" i="5"/>
  <c r="Q1372" i="5"/>
  <c r="Q1373" i="5"/>
  <c r="Q1374" i="5"/>
  <c r="Q1375" i="5"/>
  <c r="Q1376" i="5"/>
  <c r="Q1377" i="5"/>
  <c r="Q1378" i="5"/>
  <c r="Q1379" i="5"/>
  <c r="Q1380" i="5"/>
  <c r="Q1381" i="5"/>
  <c r="Q1382" i="5"/>
  <c r="Q1383" i="5"/>
  <c r="Q1384" i="5"/>
  <c r="Q1385" i="5"/>
  <c r="Q1386" i="5"/>
  <c r="Q1387" i="5"/>
  <c r="Q1388" i="5"/>
  <c r="Q1389" i="5"/>
  <c r="Q1390" i="5"/>
  <c r="Q1391" i="5"/>
  <c r="Q1392" i="5"/>
  <c r="Q1393" i="5"/>
  <c r="Q1394" i="5"/>
  <c r="Q1395" i="5"/>
  <c r="Q1396" i="5"/>
  <c r="Q1397" i="5"/>
  <c r="Q1398" i="5"/>
  <c r="Q1399" i="5"/>
  <c r="Q1400" i="5"/>
  <c r="Q1401" i="5"/>
  <c r="Q1402" i="5"/>
  <c r="Q1403" i="5"/>
  <c r="Q1404" i="5"/>
  <c r="Q1405" i="5"/>
  <c r="Q1406" i="5"/>
  <c r="Q1407" i="5"/>
  <c r="Q1408" i="5"/>
  <c r="Q1409" i="5"/>
  <c r="Q1410" i="5"/>
  <c r="Q1411" i="5"/>
  <c r="Q1412" i="5"/>
  <c r="Q1413" i="5"/>
  <c r="Q1414" i="5"/>
  <c r="Q1415" i="5"/>
  <c r="Q1416" i="5"/>
  <c r="Q1417" i="5"/>
  <c r="Q1418" i="5"/>
  <c r="Q1419" i="5"/>
  <c r="Q1420" i="5"/>
  <c r="Q1421" i="5"/>
  <c r="Q1422" i="5"/>
  <c r="Q1423" i="5"/>
  <c r="Q1424" i="5"/>
  <c r="Q1425" i="5"/>
  <c r="Q1426" i="5"/>
  <c r="Q1427" i="5"/>
  <c r="Q1428" i="5"/>
  <c r="Q1429" i="5"/>
  <c r="Q1430" i="5"/>
  <c r="Q1431" i="5"/>
  <c r="Q1432" i="5"/>
  <c r="Q1433" i="5"/>
  <c r="Q1434" i="5"/>
  <c r="Q1435" i="5"/>
  <c r="Q1436" i="5"/>
  <c r="Q1437" i="5"/>
  <c r="Q1438" i="5"/>
  <c r="Q1439" i="5"/>
  <c r="Q1440" i="5"/>
  <c r="Q1441" i="5"/>
  <c r="Q1442" i="5"/>
  <c r="Q1443" i="5"/>
  <c r="Q1444" i="5"/>
  <c r="Q1445" i="5"/>
  <c r="Q1446" i="5"/>
  <c r="Q1447" i="5"/>
  <c r="Q1448" i="5"/>
  <c r="Q1449" i="5"/>
  <c r="Q1450" i="5"/>
  <c r="Q1451" i="5"/>
  <c r="Q1452" i="5"/>
  <c r="Q1453" i="5"/>
  <c r="Q1454" i="5"/>
  <c r="Q1455" i="5"/>
  <c r="Q1456" i="5"/>
  <c r="Q1457" i="5"/>
  <c r="Q1458" i="5"/>
  <c r="Q1459" i="5"/>
  <c r="Q1460" i="5"/>
  <c r="Q1461" i="5"/>
  <c r="Q1462" i="5"/>
  <c r="Q1463" i="5"/>
  <c r="Q1464" i="5"/>
  <c r="Q1465" i="5"/>
  <c r="Q1466" i="5"/>
  <c r="Q1467" i="5"/>
  <c r="Q1468" i="5"/>
  <c r="Q1469" i="5"/>
  <c r="Q1470" i="5"/>
  <c r="Q1471" i="5"/>
  <c r="Q1472" i="5"/>
  <c r="Q1473" i="5"/>
  <c r="Q1474" i="5"/>
  <c r="Q1475" i="5"/>
  <c r="Q1476" i="5"/>
  <c r="Q1477" i="5"/>
  <c r="Q1478" i="5"/>
  <c r="Q1479" i="5"/>
  <c r="Q1480" i="5"/>
  <c r="Q1481" i="5"/>
  <c r="Q1482" i="5"/>
  <c r="Q1483" i="5"/>
  <c r="Q1484" i="5"/>
  <c r="Q1485" i="5"/>
  <c r="Q1486" i="5"/>
  <c r="Q1487" i="5"/>
  <c r="Q1488" i="5"/>
  <c r="Q1489" i="5"/>
  <c r="Q1490" i="5"/>
  <c r="Q1491" i="5"/>
  <c r="Q1492" i="5"/>
  <c r="Q1493" i="5"/>
  <c r="Q1494" i="5"/>
  <c r="Q1495" i="5"/>
  <c r="Q1496" i="5"/>
  <c r="Q1497" i="5"/>
  <c r="Q1498" i="5"/>
  <c r="Q1499" i="5"/>
  <c r="Q1500" i="5"/>
  <c r="Q1501" i="5"/>
  <c r="Q1502" i="5"/>
  <c r="Q1503" i="5"/>
  <c r="Q1504" i="5"/>
  <c r="Q1505" i="5"/>
  <c r="Q1506" i="5"/>
  <c r="Q1507" i="5"/>
  <c r="Q1508" i="5"/>
  <c r="Q1509" i="5"/>
  <c r="Q1510" i="5"/>
  <c r="Q1511" i="5"/>
  <c r="Q1512" i="5"/>
  <c r="Q1513" i="5"/>
  <c r="Q1514" i="5"/>
  <c r="Q1515" i="5"/>
  <c r="Q1516" i="5"/>
  <c r="Q1517" i="5"/>
  <c r="Q1518" i="5"/>
  <c r="Q1519" i="5"/>
  <c r="Q1520" i="5"/>
  <c r="Q1521" i="5"/>
  <c r="Q1522" i="5"/>
  <c r="Q1523" i="5"/>
  <c r="Q1524" i="5"/>
  <c r="Q1525" i="5"/>
  <c r="Q1526" i="5"/>
  <c r="Q1527" i="5"/>
  <c r="Q1528" i="5"/>
  <c r="Q1529" i="5"/>
  <c r="Q1530" i="5"/>
  <c r="Q1531" i="5"/>
  <c r="Q1532" i="5"/>
  <c r="Q1533" i="5"/>
  <c r="Q1534" i="5"/>
  <c r="Q1535" i="5"/>
  <c r="Q1536" i="5"/>
  <c r="Q1537" i="5"/>
  <c r="Q1538" i="5"/>
  <c r="Q1539" i="5"/>
  <c r="Q1540" i="5"/>
  <c r="Q1541" i="5"/>
  <c r="Q1542" i="5"/>
  <c r="Q1543" i="5"/>
  <c r="Q1544" i="5"/>
  <c r="Q1545" i="5"/>
  <c r="Q1546" i="5"/>
  <c r="Q1547" i="5"/>
  <c r="Q1548" i="5"/>
  <c r="Q1549" i="5"/>
  <c r="Q1550" i="5"/>
  <c r="Q1551" i="5"/>
  <c r="Q1552" i="5"/>
  <c r="Q1553" i="5"/>
  <c r="Q1554" i="5"/>
  <c r="Q1555" i="5"/>
  <c r="Q1556" i="5"/>
  <c r="Q1557" i="5"/>
  <c r="Q1558" i="5"/>
  <c r="Q1559" i="5"/>
  <c r="Q1560" i="5"/>
  <c r="Q1561" i="5"/>
  <c r="Q1562" i="5"/>
  <c r="Q1563" i="5"/>
  <c r="Q1564" i="5"/>
  <c r="Q1565" i="5"/>
  <c r="Q1566" i="5"/>
  <c r="Q1567" i="5"/>
  <c r="Q1568" i="5"/>
  <c r="Q1569" i="5"/>
  <c r="Q1570" i="5"/>
  <c r="Q1571" i="5"/>
  <c r="Q1572" i="5"/>
  <c r="Q1573" i="5"/>
  <c r="Q1574" i="5"/>
  <c r="Q1575" i="5"/>
  <c r="Q1576" i="5"/>
  <c r="Q1577" i="5"/>
  <c r="Q1578" i="5"/>
  <c r="Q1579" i="5"/>
  <c r="Q1580" i="5"/>
  <c r="Q1581" i="5"/>
  <c r="Q1582" i="5"/>
  <c r="Q1583" i="5"/>
  <c r="Q1584" i="5"/>
  <c r="Q1585" i="5"/>
  <c r="Q1586" i="5"/>
  <c r="Q1587" i="5"/>
  <c r="Q1588" i="5"/>
  <c r="Q1589" i="5"/>
  <c r="Q1590" i="5"/>
  <c r="Q1591" i="5"/>
  <c r="Q1592" i="5"/>
  <c r="Q1593" i="5"/>
  <c r="Q1594" i="5"/>
  <c r="Q1595" i="5"/>
  <c r="Q1596" i="5"/>
  <c r="Q1597" i="5"/>
  <c r="Q1598" i="5"/>
  <c r="Q1599" i="5"/>
  <c r="Q1600" i="5"/>
  <c r="Q1601" i="5"/>
  <c r="Q1602" i="5"/>
  <c r="Q1603" i="5"/>
  <c r="Q1604" i="5"/>
  <c r="Q1605" i="5"/>
  <c r="Q1606" i="5"/>
  <c r="Q1607" i="5"/>
  <c r="Q1608" i="5"/>
  <c r="Q1609" i="5"/>
  <c r="Q1610" i="5"/>
  <c r="Q1611" i="5"/>
  <c r="Q1612" i="5"/>
  <c r="Q1613" i="5"/>
  <c r="Q1614" i="5"/>
  <c r="Q1615" i="5"/>
  <c r="Q1616" i="5"/>
  <c r="Q1617" i="5"/>
  <c r="Q1618" i="5"/>
  <c r="Q1619" i="5"/>
  <c r="Q1620" i="5"/>
  <c r="Q1621" i="5"/>
  <c r="Q1622" i="5"/>
  <c r="Q1623" i="5"/>
  <c r="Q1624" i="5"/>
  <c r="Q1625" i="5"/>
  <c r="Q1626" i="5"/>
  <c r="Q1627" i="5"/>
  <c r="Q1628" i="5"/>
  <c r="Q1629" i="5"/>
  <c r="Q1630" i="5"/>
  <c r="Q1631" i="5"/>
  <c r="Q1632" i="5"/>
  <c r="Q1633" i="5"/>
  <c r="Q1634" i="5"/>
  <c r="Q1635" i="5"/>
  <c r="Q1636" i="5"/>
  <c r="Q1637" i="5"/>
  <c r="Q1638" i="5"/>
  <c r="Q1639" i="5"/>
  <c r="Q1640" i="5"/>
  <c r="Q1641" i="5"/>
  <c r="Q1642" i="5"/>
  <c r="Q1643" i="5"/>
  <c r="Q1644" i="5"/>
  <c r="Q1645" i="5"/>
  <c r="Q1646" i="5"/>
  <c r="Q1647" i="5"/>
  <c r="Q1648" i="5"/>
  <c r="Q1649" i="5"/>
  <c r="Q1650" i="5"/>
  <c r="Q1651" i="5"/>
  <c r="Q1652" i="5"/>
  <c r="Q1653" i="5"/>
  <c r="Q1654" i="5"/>
  <c r="Q1655" i="5"/>
  <c r="Q1656" i="5"/>
  <c r="Q1657" i="5"/>
  <c r="Q1658" i="5"/>
  <c r="Q1659" i="5"/>
  <c r="Q1660" i="5"/>
  <c r="Q1661" i="5"/>
  <c r="Q1662" i="5"/>
  <c r="Q1663" i="5"/>
  <c r="Q1664" i="5"/>
  <c r="Q1665" i="5"/>
  <c r="Q1666" i="5"/>
  <c r="Q1667" i="5"/>
  <c r="Q1668" i="5"/>
  <c r="Q1669" i="5"/>
  <c r="Q1670" i="5"/>
  <c r="Q1671" i="5"/>
  <c r="Q1672" i="5"/>
  <c r="Q1673" i="5"/>
  <c r="Q1674" i="5"/>
  <c r="Q1675" i="5"/>
  <c r="Q1676" i="5"/>
  <c r="Q1677" i="5"/>
  <c r="Q1678" i="5"/>
  <c r="Q1679" i="5"/>
  <c r="Q1680" i="5"/>
  <c r="Q1681" i="5"/>
  <c r="Q1682" i="5"/>
  <c r="Q1683" i="5"/>
  <c r="Q1684" i="5"/>
  <c r="Q1685" i="5"/>
  <c r="Q1686" i="5"/>
  <c r="Q1687" i="5"/>
  <c r="Q1688" i="5"/>
  <c r="Q1689" i="5"/>
  <c r="Q1690" i="5"/>
  <c r="Q1691" i="5"/>
  <c r="Q1692" i="5"/>
  <c r="Q1693" i="5"/>
  <c r="Q1694" i="5"/>
  <c r="Q1695" i="5"/>
  <c r="Q1696" i="5"/>
  <c r="Q1697" i="5"/>
  <c r="Q1698" i="5"/>
  <c r="Q1699" i="5"/>
  <c r="Q1700" i="5"/>
  <c r="Q1701" i="5"/>
  <c r="Q1702" i="5"/>
  <c r="Q1703" i="5"/>
  <c r="Q1704" i="5"/>
  <c r="Q1705" i="5"/>
  <c r="Q1706" i="5"/>
  <c r="Q1707" i="5"/>
  <c r="Q1708" i="5"/>
  <c r="Q1709" i="5"/>
  <c r="Q1710" i="5"/>
  <c r="Q1711" i="5"/>
  <c r="Q1712" i="5"/>
  <c r="Q1713" i="5"/>
  <c r="Q1714" i="5"/>
  <c r="Q1715" i="5"/>
  <c r="Q1716" i="5"/>
  <c r="Q1717" i="5"/>
  <c r="Q1718" i="5"/>
  <c r="Q1719" i="5"/>
  <c r="Q1720" i="5"/>
  <c r="Q1721" i="5"/>
  <c r="Q1722" i="5"/>
  <c r="Q1723" i="5"/>
  <c r="Q1724" i="5"/>
  <c r="Q1725" i="5"/>
  <c r="Q1726" i="5"/>
  <c r="Q1727" i="5"/>
  <c r="Q1728" i="5"/>
  <c r="Q1729" i="5"/>
  <c r="Q1730" i="5"/>
  <c r="Q1731" i="5"/>
  <c r="Q1732" i="5"/>
  <c r="Q1733" i="5"/>
  <c r="Q1734" i="5"/>
  <c r="Q1735" i="5"/>
  <c r="Q1736" i="5"/>
  <c r="Q1737" i="5"/>
  <c r="Q1738" i="5"/>
  <c r="Q1739" i="5"/>
  <c r="Q1740" i="5"/>
  <c r="Q1741" i="5"/>
  <c r="Q1742" i="5"/>
  <c r="Q1743" i="5"/>
  <c r="Q1744" i="5"/>
  <c r="Q1745" i="5"/>
  <c r="Q1746" i="5"/>
  <c r="Q1747" i="5"/>
  <c r="Q1748" i="5"/>
  <c r="Q1749" i="5"/>
  <c r="Q1750" i="5"/>
  <c r="Q1751" i="5"/>
  <c r="Q1752" i="5"/>
  <c r="Q1753" i="5"/>
  <c r="Q1754" i="5"/>
  <c r="Q1755" i="5"/>
  <c r="Q1756" i="5"/>
  <c r="Q1757" i="5"/>
  <c r="Q1758" i="5"/>
  <c r="Q1759" i="5"/>
  <c r="Q1760" i="5"/>
  <c r="Q1761" i="5"/>
  <c r="Q1762" i="5"/>
  <c r="Q1763" i="5"/>
  <c r="Q1764" i="5"/>
  <c r="Q1765" i="5"/>
  <c r="Q1766" i="5"/>
  <c r="Q1767" i="5"/>
  <c r="Q1768" i="5"/>
  <c r="Q1769" i="5"/>
  <c r="Q1770" i="5"/>
  <c r="Q1771" i="5"/>
  <c r="Q1772" i="5"/>
  <c r="Q1773" i="5"/>
  <c r="Q1774" i="5"/>
  <c r="Q1775" i="5"/>
  <c r="Q1776" i="5"/>
  <c r="Q1777" i="5"/>
  <c r="Q1778" i="5"/>
  <c r="Q1779" i="5"/>
  <c r="Q1780" i="5"/>
  <c r="Q1781" i="5"/>
  <c r="Q1782" i="5"/>
  <c r="Q1783" i="5"/>
  <c r="Q1784" i="5"/>
  <c r="Q1785" i="5"/>
  <c r="Q1786" i="5"/>
  <c r="Q1787" i="5"/>
  <c r="Q1788" i="5"/>
  <c r="Q1789" i="5"/>
  <c r="Q1790" i="5"/>
  <c r="Q1791" i="5"/>
  <c r="Q1792" i="5"/>
  <c r="Q1793" i="5"/>
  <c r="Q1794" i="5"/>
  <c r="Q1795" i="5"/>
  <c r="Q1796" i="5"/>
  <c r="Q1797" i="5"/>
  <c r="Q1798" i="5"/>
  <c r="Q1799" i="5"/>
  <c r="Q1800" i="5"/>
  <c r="Q1801" i="5"/>
  <c r="Q1802" i="5"/>
  <c r="Q1803" i="5"/>
  <c r="Q1804" i="5"/>
  <c r="Q1805" i="5"/>
  <c r="Q1806" i="5"/>
  <c r="Q1807" i="5"/>
  <c r="Q1808" i="5"/>
  <c r="Q1809" i="5"/>
  <c r="Q1810" i="5"/>
  <c r="Q1811" i="5"/>
  <c r="Q1812" i="5"/>
  <c r="Q1813" i="5"/>
  <c r="Q1814" i="5"/>
  <c r="Q1815" i="5"/>
  <c r="Q1816" i="5"/>
  <c r="Q1817" i="5"/>
  <c r="Q1818" i="5"/>
  <c r="Q1819" i="5"/>
  <c r="Q1820" i="5"/>
  <c r="Q1821" i="5"/>
  <c r="Q1822" i="5"/>
  <c r="Q1823" i="5"/>
  <c r="Q1824" i="5"/>
  <c r="Q1825" i="5"/>
  <c r="Q1826" i="5"/>
  <c r="Q1827" i="5"/>
  <c r="Q1828" i="5"/>
  <c r="Q1829" i="5"/>
  <c r="Q1830" i="5"/>
  <c r="Q1831" i="5"/>
  <c r="Q1832" i="5"/>
  <c r="Q1833" i="5"/>
  <c r="Q1834" i="5"/>
  <c r="Q1835" i="5"/>
  <c r="Q1836" i="5"/>
  <c r="Q1837" i="5"/>
  <c r="Q1838" i="5"/>
  <c r="Q1839" i="5"/>
  <c r="Q1840" i="5"/>
  <c r="Q1841" i="5"/>
  <c r="Q1842" i="5"/>
  <c r="Q1843" i="5"/>
  <c r="Q1844" i="5"/>
  <c r="Q1845" i="5"/>
  <c r="Q1846" i="5"/>
  <c r="Q1847" i="5"/>
  <c r="Q1848" i="5"/>
  <c r="Q1849" i="5"/>
  <c r="Q1850" i="5"/>
  <c r="Q1851" i="5"/>
  <c r="Q1852" i="5"/>
  <c r="Q1853" i="5"/>
  <c r="Q1854" i="5"/>
  <c r="Q1855" i="5"/>
  <c r="Q1856" i="5"/>
  <c r="Q1857" i="5"/>
  <c r="Q1858" i="5"/>
  <c r="Q1859" i="5"/>
  <c r="Q1860" i="5"/>
  <c r="Q1861" i="5"/>
  <c r="Q1862" i="5"/>
  <c r="Q1863" i="5"/>
  <c r="Q1864" i="5"/>
  <c r="Q1865" i="5"/>
  <c r="Q1866" i="5"/>
  <c r="Q1867" i="5"/>
  <c r="Q1868" i="5"/>
  <c r="Q1869" i="5"/>
  <c r="Q1870" i="5"/>
  <c r="Q1871" i="5"/>
  <c r="Q1872" i="5"/>
  <c r="Q1873" i="5"/>
  <c r="Q1874" i="5"/>
  <c r="Q1875" i="5"/>
  <c r="Q1876" i="5"/>
  <c r="Q1877" i="5"/>
  <c r="Q1878" i="5"/>
  <c r="Q1879" i="5"/>
  <c r="Q1880" i="5"/>
  <c r="Q1881" i="5"/>
  <c r="Q1882" i="5"/>
  <c r="Q1883" i="5"/>
  <c r="Q1884" i="5"/>
  <c r="Q1885" i="5"/>
  <c r="Q1886" i="5"/>
  <c r="Q1887" i="5"/>
  <c r="Q1888" i="5"/>
  <c r="Q1889" i="5"/>
  <c r="Q1890" i="5"/>
  <c r="Q1891" i="5"/>
  <c r="Q1892" i="5"/>
  <c r="Q1893" i="5"/>
  <c r="Q1894" i="5"/>
  <c r="Q1895" i="5"/>
  <c r="Q1896" i="5"/>
  <c r="Q1897" i="5"/>
  <c r="Q1898" i="5"/>
  <c r="Q1899" i="5"/>
  <c r="Q1900" i="5"/>
  <c r="Q1901" i="5"/>
  <c r="Q1902" i="5"/>
  <c r="Q1903" i="5"/>
  <c r="Q1904" i="5"/>
  <c r="Q1905" i="5"/>
  <c r="Q1906" i="5"/>
  <c r="Q1907" i="5"/>
  <c r="Q1908" i="5"/>
  <c r="Q1909" i="5"/>
  <c r="Q1910" i="5"/>
  <c r="Q1911" i="5"/>
  <c r="Q1912" i="5"/>
  <c r="Q1913" i="5"/>
  <c r="Q1914" i="5"/>
  <c r="Q1915" i="5"/>
  <c r="Q1916" i="5"/>
  <c r="Q1917" i="5"/>
  <c r="Q1918" i="5"/>
  <c r="Q1919" i="5"/>
  <c r="Q1920" i="5"/>
  <c r="Q1921" i="5"/>
  <c r="Q1922" i="5"/>
  <c r="Q1923" i="5"/>
  <c r="Q1924" i="5"/>
  <c r="Q1925" i="5"/>
  <c r="Q1926" i="5"/>
  <c r="Q1927" i="5"/>
  <c r="Q1928" i="5"/>
  <c r="Q1929" i="5"/>
  <c r="Q1930" i="5"/>
  <c r="Q1931" i="5"/>
  <c r="Q1932" i="5"/>
  <c r="Q1933" i="5"/>
  <c r="Q1934" i="5"/>
  <c r="Q1935" i="5"/>
  <c r="Q1936" i="5"/>
  <c r="Q1937" i="5"/>
  <c r="Q1938" i="5"/>
  <c r="Q1939" i="5"/>
  <c r="Q1940" i="5"/>
  <c r="Q1941" i="5"/>
  <c r="Q1942" i="5"/>
  <c r="Q1943" i="5"/>
  <c r="Q1944" i="5"/>
  <c r="Q1945" i="5"/>
  <c r="Q1946" i="5"/>
  <c r="Q1947" i="5"/>
  <c r="Q1948" i="5"/>
  <c r="Q1949" i="5"/>
  <c r="Q1950" i="5"/>
  <c r="Q1951" i="5"/>
  <c r="Q1952" i="5"/>
  <c r="Q1953" i="5"/>
  <c r="Q1954" i="5"/>
  <c r="Q1955" i="5"/>
  <c r="Q1956" i="5"/>
  <c r="Q1957" i="5"/>
  <c r="Q1958" i="5"/>
  <c r="Q1959" i="5"/>
  <c r="Q1960" i="5"/>
  <c r="Q1961" i="5"/>
  <c r="Q1962" i="5"/>
  <c r="Q1963" i="5"/>
  <c r="Q1964" i="5"/>
  <c r="Q1965" i="5"/>
  <c r="Q1966" i="5"/>
  <c r="Q1967" i="5"/>
  <c r="Q1968" i="5"/>
  <c r="Q1969" i="5"/>
  <c r="Q1970" i="5"/>
  <c r="Q1971" i="5"/>
  <c r="Q1972" i="5"/>
  <c r="Q1973" i="5"/>
  <c r="Q1974" i="5"/>
  <c r="Q1975" i="5"/>
  <c r="Q1976" i="5"/>
  <c r="Q1977" i="5"/>
  <c r="Q1978" i="5"/>
  <c r="Q1979" i="5"/>
  <c r="Q1980" i="5"/>
  <c r="Q1981" i="5"/>
  <c r="Q1982" i="5"/>
  <c r="Q1983" i="5"/>
  <c r="Q1984" i="5"/>
  <c r="Q1985" i="5"/>
  <c r="Q1986" i="5"/>
  <c r="Q1987" i="5"/>
  <c r="Q1988" i="5"/>
  <c r="Q1989" i="5"/>
  <c r="Q1990" i="5"/>
  <c r="Q1991" i="5"/>
  <c r="Q1992" i="5"/>
  <c r="Q1993" i="5"/>
  <c r="Q1994" i="5"/>
  <c r="Q1995" i="5"/>
  <c r="Q1996" i="5"/>
  <c r="Q1997" i="5"/>
  <c r="Q1998" i="5"/>
  <c r="Q1999" i="5"/>
  <c r="Q2000" i="5"/>
  <c r="Q2001" i="5"/>
  <c r="Q2002" i="5"/>
  <c r="Q2003" i="5"/>
  <c r="Q2004" i="5"/>
  <c r="Q2005" i="5"/>
  <c r="Q2006" i="5"/>
  <c r="Q2007" i="5"/>
  <c r="Q2008" i="5"/>
  <c r="Q2009" i="5"/>
  <c r="Q2010" i="5"/>
  <c r="Q2011" i="5"/>
  <c r="Q2012" i="5"/>
  <c r="Q2013" i="5"/>
  <c r="Q2014" i="5"/>
  <c r="Q2015" i="5"/>
  <c r="Q2016" i="5"/>
  <c r="Q2017" i="5"/>
  <c r="Q2018" i="5"/>
  <c r="Q2019" i="5"/>
  <c r="Q2020" i="5"/>
  <c r="Q2021" i="5"/>
  <c r="Q2022" i="5"/>
  <c r="Q2023" i="5"/>
  <c r="Q2024" i="5"/>
  <c r="Q2025" i="5"/>
  <c r="Q2026" i="5"/>
  <c r="Q2027" i="5"/>
  <c r="Q2028" i="5"/>
  <c r="Q2029" i="5"/>
  <c r="Q2030" i="5"/>
  <c r="Q2031" i="5"/>
  <c r="Q2032" i="5"/>
  <c r="Q2033" i="5"/>
  <c r="Q2034" i="5"/>
  <c r="Q2035" i="5"/>
  <c r="Q2036" i="5"/>
  <c r="Q2037" i="5"/>
  <c r="Q2038" i="5"/>
  <c r="Q2039" i="5"/>
  <c r="Q2040" i="5"/>
  <c r="Q2041" i="5"/>
  <c r="Q2042" i="5"/>
  <c r="Q2043" i="5"/>
  <c r="Q2044" i="5"/>
  <c r="Q2045" i="5"/>
  <c r="Q2046" i="5"/>
  <c r="Q2047" i="5"/>
  <c r="Q2048" i="5"/>
  <c r="Q2049" i="5"/>
  <c r="Q2050" i="5"/>
  <c r="Q2051" i="5"/>
  <c r="Q2052" i="5"/>
  <c r="Q2053" i="5"/>
  <c r="Q2054" i="5"/>
  <c r="Q2055" i="5"/>
  <c r="Q2056" i="5"/>
  <c r="Q2057" i="5"/>
  <c r="Q2058" i="5"/>
  <c r="Q2059" i="5"/>
  <c r="Q2060" i="5"/>
  <c r="Q2061" i="5"/>
  <c r="Q2062" i="5"/>
  <c r="Q2063" i="5"/>
  <c r="Q2064" i="5"/>
  <c r="Q2065" i="5"/>
  <c r="Q2066" i="5"/>
  <c r="Q2067" i="5"/>
  <c r="Q2068" i="5"/>
  <c r="Q2069" i="5"/>
  <c r="Q2070" i="5"/>
  <c r="Q2071" i="5"/>
  <c r="Q2072" i="5"/>
  <c r="Q2073" i="5"/>
  <c r="Q2074" i="5"/>
  <c r="Q2075" i="5"/>
  <c r="Q2076" i="5"/>
  <c r="Q2077" i="5"/>
  <c r="Q2078" i="5"/>
  <c r="Q2079" i="5"/>
  <c r="Q2080" i="5"/>
  <c r="Q2081" i="5"/>
  <c r="Q2082" i="5"/>
  <c r="Q2083" i="5"/>
  <c r="Q2084" i="5"/>
  <c r="Q2085" i="5"/>
  <c r="Q2086" i="5"/>
  <c r="Q2087" i="5"/>
  <c r="Q2088" i="5"/>
  <c r="Q2089" i="5"/>
  <c r="Q2090" i="5"/>
  <c r="Q2091" i="5"/>
  <c r="Q2092" i="5"/>
  <c r="Q2093" i="5"/>
  <c r="Q2094" i="5"/>
  <c r="Q2095" i="5"/>
  <c r="Q2096" i="5"/>
  <c r="Q2097" i="5"/>
  <c r="Q2098" i="5"/>
  <c r="Q2099" i="5"/>
  <c r="Q2100" i="5"/>
  <c r="Q2101" i="5"/>
  <c r="Q2102" i="5"/>
  <c r="Q2103" i="5"/>
  <c r="Q2104" i="5"/>
  <c r="Q2105" i="5"/>
  <c r="Q2106" i="5"/>
  <c r="Q2107" i="5"/>
  <c r="Q2108" i="5"/>
  <c r="Q2109" i="5"/>
  <c r="Q2110" i="5"/>
  <c r="Q2111" i="5"/>
  <c r="Q2112" i="5"/>
  <c r="Q2113" i="5"/>
  <c r="Q2114" i="5"/>
  <c r="Q2115" i="5"/>
  <c r="Q2116" i="5"/>
  <c r="Q2117" i="5"/>
  <c r="Q2118" i="5"/>
  <c r="Q2119" i="5"/>
  <c r="Q2120" i="5"/>
  <c r="Q2121" i="5"/>
  <c r="Q2122" i="5"/>
  <c r="Q2123" i="5"/>
  <c r="Q2124" i="5"/>
  <c r="Q2125" i="5"/>
  <c r="Q2126" i="5"/>
  <c r="Q2127" i="5"/>
  <c r="Q2128" i="5"/>
  <c r="Q2129" i="5"/>
  <c r="Q2130" i="5"/>
  <c r="Q2131" i="5"/>
  <c r="Q2132" i="5"/>
  <c r="Q2133" i="5"/>
  <c r="Q2134" i="5"/>
  <c r="Q2135" i="5"/>
  <c r="Q2136" i="5"/>
  <c r="Q2137" i="5"/>
  <c r="Q2138" i="5"/>
  <c r="Q2139" i="5"/>
  <c r="Q2140" i="5"/>
  <c r="Q2141" i="5"/>
  <c r="Q2142" i="5"/>
  <c r="Q2143" i="5"/>
  <c r="Q2144" i="5"/>
  <c r="Q2145" i="5"/>
  <c r="Q2146" i="5"/>
  <c r="Q2147" i="5"/>
  <c r="Q2148" i="5"/>
  <c r="Q2149" i="5"/>
  <c r="Q2150" i="5"/>
  <c r="Q2151" i="5"/>
  <c r="Q2152" i="5"/>
  <c r="Q2153" i="5"/>
  <c r="Q2154" i="5"/>
  <c r="Q2155" i="5"/>
  <c r="Q2156" i="5"/>
  <c r="Q2157" i="5"/>
  <c r="Q2158" i="5"/>
  <c r="Q2159" i="5"/>
  <c r="Q2160" i="5"/>
  <c r="Q2161" i="5"/>
  <c r="Q2162" i="5"/>
  <c r="Q2163" i="5"/>
  <c r="Q2164" i="5"/>
  <c r="Q2165" i="5"/>
  <c r="Q2166" i="5"/>
  <c r="Q2167" i="5"/>
  <c r="Q2168" i="5"/>
  <c r="Q2169" i="5"/>
  <c r="Q2170" i="5"/>
  <c r="Q2171" i="5"/>
  <c r="Q2172" i="5"/>
  <c r="Q2173" i="5"/>
  <c r="Q2174" i="5"/>
  <c r="Q2175" i="5"/>
  <c r="Q2176" i="5"/>
  <c r="Q2177" i="5"/>
  <c r="Q2178" i="5"/>
  <c r="Q2179" i="5"/>
  <c r="Q2180" i="5"/>
  <c r="Q2181" i="5"/>
  <c r="Q2182" i="5"/>
  <c r="Q2183" i="5"/>
  <c r="Q2184" i="5"/>
  <c r="Q2185" i="5"/>
  <c r="Q2186" i="5"/>
  <c r="Q2187" i="5"/>
  <c r="Q2188" i="5"/>
  <c r="Q2189" i="5"/>
  <c r="Q2190" i="5"/>
  <c r="Q2191" i="5"/>
  <c r="Q2192" i="5"/>
  <c r="Q2193" i="5"/>
  <c r="Q2194" i="5"/>
  <c r="Q2195" i="5"/>
  <c r="Q2196" i="5"/>
  <c r="Q2197" i="5"/>
  <c r="Q2198" i="5"/>
  <c r="Q2199" i="5"/>
  <c r="Q2200" i="5"/>
  <c r="Q2201" i="5"/>
  <c r="Q2202" i="5"/>
  <c r="Q2203" i="5"/>
  <c r="Q2204" i="5"/>
  <c r="Q2205" i="5"/>
  <c r="Q2206" i="5"/>
  <c r="Q2207" i="5"/>
  <c r="Q2208" i="5"/>
  <c r="Q2209" i="5"/>
  <c r="Q2210" i="5"/>
  <c r="Q2211" i="5"/>
  <c r="Q2212" i="5"/>
  <c r="Q2213" i="5"/>
  <c r="Q2214" i="5"/>
  <c r="Q2215" i="5"/>
  <c r="Q2216" i="5"/>
  <c r="Q2217" i="5"/>
  <c r="Q2218" i="5"/>
  <c r="Q2219" i="5"/>
  <c r="Q2220" i="5"/>
  <c r="Q2221" i="5"/>
  <c r="Q2222" i="5"/>
  <c r="Q2223" i="5"/>
  <c r="Q2224" i="5"/>
  <c r="Q2225" i="5"/>
  <c r="Q2226" i="5"/>
  <c r="Q2227" i="5"/>
  <c r="Q2228" i="5"/>
  <c r="Q2229" i="5"/>
  <c r="Q2230" i="5"/>
  <c r="Q2231" i="5"/>
  <c r="Q2232" i="5"/>
  <c r="Q2233" i="5"/>
  <c r="Q2234" i="5"/>
  <c r="Q2235" i="5"/>
  <c r="Q2236" i="5"/>
  <c r="Q2237" i="5"/>
  <c r="Q2238" i="5"/>
  <c r="Q2239" i="5"/>
  <c r="Q2240" i="5"/>
  <c r="Q2241" i="5"/>
  <c r="Q2242" i="5"/>
  <c r="Q2243" i="5"/>
  <c r="Q2244" i="5"/>
  <c r="Q2245" i="5"/>
  <c r="Q2246" i="5"/>
  <c r="Q2247" i="5"/>
  <c r="Q2248" i="5"/>
  <c r="Q2249" i="5"/>
  <c r="Q2250" i="5"/>
  <c r="Q2251" i="5"/>
  <c r="Q2252" i="5"/>
  <c r="Q2253" i="5"/>
  <c r="Q2254" i="5"/>
  <c r="Q2255" i="5"/>
  <c r="Q2256" i="5"/>
  <c r="Q2257" i="5"/>
  <c r="Q2258" i="5"/>
  <c r="Q2259" i="5"/>
  <c r="Q2260" i="5"/>
  <c r="Q2261" i="5"/>
  <c r="Q2262" i="5"/>
  <c r="Q2263" i="5"/>
  <c r="Q2264" i="5"/>
  <c r="Q2265" i="5"/>
  <c r="Q2266" i="5"/>
  <c r="Q2267" i="5"/>
  <c r="Q2268" i="5"/>
  <c r="Q2269" i="5"/>
  <c r="Q2270" i="5"/>
  <c r="Q2271" i="5"/>
  <c r="Q2272" i="5"/>
  <c r="Q2273" i="5"/>
  <c r="Q2274" i="5"/>
  <c r="Q2275" i="5"/>
  <c r="Q2276" i="5"/>
  <c r="Q2277" i="5"/>
  <c r="Q2278" i="5"/>
  <c r="Q2279" i="5"/>
  <c r="Q2280" i="5"/>
  <c r="Q2281" i="5"/>
  <c r="Q2282" i="5"/>
  <c r="Q2283" i="5"/>
  <c r="Q2284" i="5"/>
  <c r="Q2285" i="5"/>
  <c r="Q2286" i="5"/>
  <c r="Q2287" i="5"/>
  <c r="Q2288" i="5"/>
  <c r="Q2289" i="5"/>
  <c r="Q2290" i="5"/>
  <c r="Q2291" i="5"/>
  <c r="Q2292" i="5"/>
  <c r="Q2293" i="5"/>
  <c r="Q2294" i="5"/>
  <c r="Q2295" i="5"/>
  <c r="Q2296" i="5"/>
  <c r="Q2297" i="5"/>
  <c r="Q2298" i="5"/>
  <c r="Q2299" i="5"/>
  <c r="Q2300" i="5"/>
  <c r="Q2301" i="5"/>
  <c r="Q2302" i="5"/>
  <c r="Q2303" i="5"/>
  <c r="Q2304" i="5"/>
  <c r="Q2305" i="5"/>
  <c r="Q2306" i="5"/>
  <c r="Q2307" i="5"/>
  <c r="Q2308" i="5"/>
  <c r="Q2309" i="5"/>
  <c r="Q2310" i="5"/>
  <c r="Q2311" i="5"/>
  <c r="Q2312" i="5"/>
  <c r="Q2313" i="5"/>
  <c r="Q2314" i="5"/>
  <c r="Q2315" i="5"/>
  <c r="Q2316" i="5"/>
  <c r="Q2317" i="5"/>
  <c r="Q2318" i="5"/>
  <c r="Q2319" i="5"/>
  <c r="Q2320" i="5"/>
  <c r="Q2321" i="5"/>
  <c r="Q2322" i="5"/>
  <c r="Q2323" i="5"/>
  <c r="Q2324" i="5"/>
  <c r="Q2325" i="5"/>
  <c r="Q2326" i="5"/>
  <c r="Q2327" i="5"/>
  <c r="Q2328" i="5"/>
  <c r="Q2329" i="5"/>
  <c r="Q2330" i="5"/>
  <c r="Q2331" i="5"/>
  <c r="Q2332" i="5"/>
  <c r="Q2333" i="5"/>
  <c r="Q2334" i="5"/>
  <c r="Q2335" i="5"/>
  <c r="Q2336" i="5"/>
  <c r="Q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60" i="5"/>
  <c r="P361" i="5"/>
  <c r="P362" i="5"/>
  <c r="P363" i="5"/>
  <c r="P364" i="5"/>
  <c r="P365" i="5"/>
  <c r="P366" i="5"/>
  <c r="P367" i="5"/>
  <c r="P368" i="5"/>
  <c r="P369" i="5"/>
  <c r="P370" i="5"/>
  <c r="P371" i="5"/>
  <c r="P372" i="5"/>
  <c r="P373" i="5"/>
  <c r="P374" i="5"/>
  <c r="P375" i="5"/>
  <c r="P376" i="5"/>
  <c r="P377" i="5"/>
  <c r="P378" i="5"/>
  <c r="P379" i="5"/>
  <c r="P380" i="5"/>
  <c r="P381" i="5"/>
  <c r="P382" i="5"/>
  <c r="P383" i="5"/>
  <c r="P384" i="5"/>
  <c r="P385" i="5"/>
  <c r="P386" i="5"/>
  <c r="P387" i="5"/>
  <c r="P388" i="5"/>
  <c r="P389" i="5"/>
  <c r="P390" i="5"/>
  <c r="P391" i="5"/>
  <c r="P392" i="5"/>
  <c r="P393" i="5"/>
  <c r="P394" i="5"/>
  <c r="P395" i="5"/>
  <c r="P396" i="5"/>
  <c r="P397" i="5"/>
  <c r="P398" i="5"/>
  <c r="P399" i="5"/>
  <c r="P400" i="5"/>
  <c r="P401" i="5"/>
  <c r="P402" i="5"/>
  <c r="P403" i="5"/>
  <c r="P404" i="5"/>
  <c r="P405" i="5"/>
  <c r="P406" i="5"/>
  <c r="P407" i="5"/>
  <c r="P408" i="5"/>
  <c r="P409" i="5"/>
  <c r="P410" i="5"/>
  <c r="P411" i="5"/>
  <c r="P412" i="5"/>
  <c r="P413" i="5"/>
  <c r="P414" i="5"/>
  <c r="P415" i="5"/>
  <c r="P416" i="5"/>
  <c r="P417" i="5"/>
  <c r="P418" i="5"/>
  <c r="P419" i="5"/>
  <c r="P420" i="5"/>
  <c r="P421" i="5"/>
  <c r="P422" i="5"/>
  <c r="P423" i="5"/>
  <c r="P424" i="5"/>
  <c r="P425" i="5"/>
  <c r="P426" i="5"/>
  <c r="P427" i="5"/>
  <c r="P428" i="5"/>
  <c r="P429" i="5"/>
  <c r="P430" i="5"/>
  <c r="P431" i="5"/>
  <c r="P432" i="5"/>
  <c r="P433" i="5"/>
  <c r="P434" i="5"/>
  <c r="P435" i="5"/>
  <c r="P436" i="5"/>
  <c r="P437" i="5"/>
  <c r="P438" i="5"/>
  <c r="P439" i="5"/>
  <c r="P440" i="5"/>
  <c r="P441" i="5"/>
  <c r="P442" i="5"/>
  <c r="P443" i="5"/>
  <c r="P444" i="5"/>
  <c r="P445" i="5"/>
  <c r="P446" i="5"/>
  <c r="P447" i="5"/>
  <c r="P448" i="5"/>
  <c r="P449" i="5"/>
  <c r="P450" i="5"/>
  <c r="P451" i="5"/>
  <c r="P452" i="5"/>
  <c r="P453" i="5"/>
  <c r="P454" i="5"/>
  <c r="P455" i="5"/>
  <c r="P456" i="5"/>
  <c r="P457" i="5"/>
  <c r="P458" i="5"/>
  <c r="P459" i="5"/>
  <c r="P460" i="5"/>
  <c r="P461" i="5"/>
  <c r="P462" i="5"/>
  <c r="P463" i="5"/>
  <c r="P464" i="5"/>
  <c r="P465" i="5"/>
  <c r="P466" i="5"/>
  <c r="P467" i="5"/>
  <c r="P468" i="5"/>
  <c r="P469" i="5"/>
  <c r="P470" i="5"/>
  <c r="P471" i="5"/>
  <c r="P472" i="5"/>
  <c r="P473" i="5"/>
  <c r="P474" i="5"/>
  <c r="P475" i="5"/>
  <c r="P476" i="5"/>
  <c r="P477" i="5"/>
  <c r="P478" i="5"/>
  <c r="P479" i="5"/>
  <c r="P480" i="5"/>
  <c r="P481" i="5"/>
  <c r="P482" i="5"/>
  <c r="P483" i="5"/>
  <c r="P484" i="5"/>
  <c r="P485" i="5"/>
  <c r="P486" i="5"/>
  <c r="P487" i="5"/>
  <c r="P488" i="5"/>
  <c r="P489" i="5"/>
  <c r="P490" i="5"/>
  <c r="P491" i="5"/>
  <c r="P492" i="5"/>
  <c r="P493" i="5"/>
  <c r="P494" i="5"/>
  <c r="P495" i="5"/>
  <c r="P496" i="5"/>
  <c r="P497" i="5"/>
  <c r="P498" i="5"/>
  <c r="P499" i="5"/>
  <c r="P500" i="5"/>
  <c r="P501" i="5"/>
  <c r="P502" i="5"/>
  <c r="P503" i="5"/>
  <c r="P504" i="5"/>
  <c r="P505" i="5"/>
  <c r="P506" i="5"/>
  <c r="P507" i="5"/>
  <c r="P508" i="5"/>
  <c r="P509" i="5"/>
  <c r="P510" i="5"/>
  <c r="P511" i="5"/>
  <c r="P512" i="5"/>
  <c r="P513" i="5"/>
  <c r="P514" i="5"/>
  <c r="P515" i="5"/>
  <c r="P516" i="5"/>
  <c r="P517" i="5"/>
  <c r="P518" i="5"/>
  <c r="P519" i="5"/>
  <c r="P520" i="5"/>
  <c r="P521" i="5"/>
  <c r="P522" i="5"/>
  <c r="P523" i="5"/>
  <c r="P524" i="5"/>
  <c r="P525" i="5"/>
  <c r="P526" i="5"/>
  <c r="P527" i="5"/>
  <c r="P528" i="5"/>
  <c r="P529" i="5"/>
  <c r="P530" i="5"/>
  <c r="P531" i="5"/>
  <c r="P532" i="5"/>
  <c r="P533" i="5"/>
  <c r="P534" i="5"/>
  <c r="P535" i="5"/>
  <c r="P536" i="5"/>
  <c r="P537" i="5"/>
  <c r="P538" i="5"/>
  <c r="P539" i="5"/>
  <c r="P540" i="5"/>
  <c r="P541" i="5"/>
  <c r="P542" i="5"/>
  <c r="P543" i="5"/>
  <c r="P544" i="5"/>
  <c r="P545" i="5"/>
  <c r="P546" i="5"/>
  <c r="P547" i="5"/>
  <c r="P548" i="5"/>
  <c r="P549" i="5"/>
  <c r="P550" i="5"/>
  <c r="P551" i="5"/>
  <c r="P552" i="5"/>
  <c r="P553" i="5"/>
  <c r="P554" i="5"/>
  <c r="P555" i="5"/>
  <c r="P556" i="5"/>
  <c r="P557" i="5"/>
  <c r="P558" i="5"/>
  <c r="P559" i="5"/>
  <c r="P560" i="5"/>
  <c r="P561" i="5"/>
  <c r="P562" i="5"/>
  <c r="P563" i="5"/>
  <c r="P564" i="5"/>
  <c r="P565" i="5"/>
  <c r="P566" i="5"/>
  <c r="P567" i="5"/>
  <c r="P568" i="5"/>
  <c r="P569" i="5"/>
  <c r="P570" i="5"/>
  <c r="P571" i="5"/>
  <c r="P572" i="5"/>
  <c r="P573" i="5"/>
  <c r="P574" i="5"/>
  <c r="P575" i="5"/>
  <c r="P576" i="5"/>
  <c r="P577" i="5"/>
  <c r="P578" i="5"/>
  <c r="P579" i="5"/>
  <c r="P580" i="5"/>
  <c r="P581" i="5"/>
  <c r="P582" i="5"/>
  <c r="P583" i="5"/>
  <c r="P584" i="5"/>
  <c r="P585" i="5"/>
  <c r="P586" i="5"/>
  <c r="P587" i="5"/>
  <c r="P588" i="5"/>
  <c r="P589" i="5"/>
  <c r="P590" i="5"/>
  <c r="P591" i="5"/>
  <c r="P592" i="5"/>
  <c r="P593" i="5"/>
  <c r="P594" i="5"/>
  <c r="P595" i="5"/>
  <c r="P596" i="5"/>
  <c r="P597" i="5"/>
  <c r="P598" i="5"/>
  <c r="P599" i="5"/>
  <c r="P600" i="5"/>
  <c r="P601" i="5"/>
  <c r="P602" i="5"/>
  <c r="P603" i="5"/>
  <c r="P604" i="5"/>
  <c r="P605" i="5"/>
  <c r="P606" i="5"/>
  <c r="P607" i="5"/>
  <c r="P608" i="5"/>
  <c r="P609" i="5"/>
  <c r="P610" i="5"/>
  <c r="P611" i="5"/>
  <c r="P612" i="5"/>
  <c r="P613" i="5"/>
  <c r="P614" i="5"/>
  <c r="P615" i="5"/>
  <c r="P616" i="5"/>
  <c r="P617" i="5"/>
  <c r="P618" i="5"/>
  <c r="P619" i="5"/>
  <c r="P620" i="5"/>
  <c r="P621" i="5"/>
  <c r="P622" i="5"/>
  <c r="P623" i="5"/>
  <c r="P624" i="5"/>
  <c r="P625" i="5"/>
  <c r="P626" i="5"/>
  <c r="P627" i="5"/>
  <c r="P628" i="5"/>
  <c r="P629" i="5"/>
  <c r="P630" i="5"/>
  <c r="P631" i="5"/>
  <c r="P632" i="5"/>
  <c r="P633" i="5"/>
  <c r="P634" i="5"/>
  <c r="P635" i="5"/>
  <c r="P636" i="5"/>
  <c r="P637" i="5"/>
  <c r="P638" i="5"/>
  <c r="P639" i="5"/>
  <c r="P640" i="5"/>
  <c r="P641" i="5"/>
  <c r="P642" i="5"/>
  <c r="P643" i="5"/>
  <c r="P644" i="5"/>
  <c r="P645" i="5"/>
  <c r="P646" i="5"/>
  <c r="P647" i="5"/>
  <c r="P648" i="5"/>
  <c r="P649" i="5"/>
  <c r="P650" i="5"/>
  <c r="P651" i="5"/>
  <c r="P652" i="5"/>
  <c r="P653" i="5"/>
  <c r="P654" i="5"/>
  <c r="P655" i="5"/>
  <c r="P656" i="5"/>
  <c r="P657" i="5"/>
  <c r="P658" i="5"/>
  <c r="P659" i="5"/>
  <c r="P660" i="5"/>
  <c r="P661" i="5"/>
  <c r="P662" i="5"/>
  <c r="P663" i="5"/>
  <c r="P664" i="5"/>
  <c r="P665" i="5"/>
  <c r="P666" i="5"/>
  <c r="P667" i="5"/>
  <c r="P668" i="5"/>
  <c r="P669" i="5"/>
  <c r="P670" i="5"/>
  <c r="P671" i="5"/>
  <c r="P672" i="5"/>
  <c r="P673" i="5"/>
  <c r="P674" i="5"/>
  <c r="P675" i="5"/>
  <c r="P676" i="5"/>
  <c r="P677" i="5"/>
  <c r="P678" i="5"/>
  <c r="P679" i="5"/>
  <c r="P680" i="5"/>
  <c r="P681" i="5"/>
  <c r="P682" i="5"/>
  <c r="P683" i="5"/>
  <c r="P684" i="5"/>
  <c r="P685" i="5"/>
  <c r="P686" i="5"/>
  <c r="P687" i="5"/>
  <c r="P688" i="5"/>
  <c r="P689" i="5"/>
  <c r="P690" i="5"/>
  <c r="P691" i="5"/>
  <c r="P692" i="5"/>
  <c r="P693" i="5"/>
  <c r="P694" i="5"/>
  <c r="P695" i="5"/>
  <c r="P696" i="5"/>
  <c r="P697" i="5"/>
  <c r="P698" i="5"/>
  <c r="P699" i="5"/>
  <c r="P700" i="5"/>
  <c r="P701" i="5"/>
  <c r="P702" i="5"/>
  <c r="P703" i="5"/>
  <c r="P704" i="5"/>
  <c r="P705" i="5"/>
  <c r="P706" i="5"/>
  <c r="P707" i="5"/>
  <c r="P708" i="5"/>
  <c r="P709" i="5"/>
  <c r="P710" i="5"/>
  <c r="P711" i="5"/>
  <c r="P712" i="5"/>
  <c r="P713" i="5"/>
  <c r="P714" i="5"/>
  <c r="P715" i="5"/>
  <c r="P716" i="5"/>
  <c r="P717" i="5"/>
  <c r="P718" i="5"/>
  <c r="P719" i="5"/>
  <c r="P720" i="5"/>
  <c r="P721" i="5"/>
  <c r="P722" i="5"/>
  <c r="P723" i="5"/>
  <c r="P724" i="5"/>
  <c r="P725" i="5"/>
  <c r="P726" i="5"/>
  <c r="P727" i="5"/>
  <c r="P728" i="5"/>
  <c r="P729" i="5"/>
  <c r="P730" i="5"/>
  <c r="P731" i="5"/>
  <c r="P732" i="5"/>
  <c r="P733" i="5"/>
  <c r="P734" i="5"/>
  <c r="P735" i="5"/>
  <c r="P736" i="5"/>
  <c r="P737" i="5"/>
  <c r="P738" i="5"/>
  <c r="P739" i="5"/>
  <c r="P740" i="5"/>
  <c r="P741" i="5"/>
  <c r="P742" i="5"/>
  <c r="P743" i="5"/>
  <c r="P744" i="5"/>
  <c r="P745" i="5"/>
  <c r="P746" i="5"/>
  <c r="P747" i="5"/>
  <c r="P748" i="5"/>
  <c r="P749" i="5"/>
  <c r="P750" i="5"/>
  <c r="P751" i="5"/>
  <c r="P752" i="5"/>
  <c r="P753" i="5"/>
  <c r="P754" i="5"/>
  <c r="P755" i="5"/>
  <c r="P756" i="5"/>
  <c r="P757" i="5"/>
  <c r="P758" i="5"/>
  <c r="P759" i="5"/>
  <c r="P760" i="5"/>
  <c r="P761" i="5"/>
  <c r="P762" i="5"/>
  <c r="P763" i="5"/>
  <c r="P764" i="5"/>
  <c r="P765" i="5"/>
  <c r="P766" i="5"/>
  <c r="P767" i="5"/>
  <c r="P768" i="5"/>
  <c r="P769" i="5"/>
  <c r="P770" i="5"/>
  <c r="P771" i="5"/>
  <c r="P772" i="5"/>
  <c r="P773" i="5"/>
  <c r="P774" i="5"/>
  <c r="P775" i="5"/>
  <c r="P776" i="5"/>
  <c r="P777" i="5"/>
  <c r="P778" i="5"/>
  <c r="P779" i="5"/>
  <c r="P780" i="5"/>
  <c r="P781" i="5"/>
  <c r="P782" i="5"/>
  <c r="P783" i="5"/>
  <c r="P784" i="5"/>
  <c r="P785" i="5"/>
  <c r="P786" i="5"/>
  <c r="P787" i="5"/>
  <c r="P788" i="5"/>
  <c r="P789" i="5"/>
  <c r="P790" i="5"/>
  <c r="P791" i="5"/>
  <c r="P792" i="5"/>
  <c r="P793" i="5"/>
  <c r="P794" i="5"/>
  <c r="P795" i="5"/>
  <c r="P796" i="5"/>
  <c r="P797" i="5"/>
  <c r="P798" i="5"/>
  <c r="P799" i="5"/>
  <c r="P800" i="5"/>
  <c r="P801" i="5"/>
  <c r="P802" i="5"/>
  <c r="P803" i="5"/>
  <c r="P804" i="5"/>
  <c r="P805" i="5"/>
  <c r="P806" i="5"/>
  <c r="P807" i="5"/>
  <c r="P808" i="5"/>
  <c r="P809" i="5"/>
  <c r="P810" i="5"/>
  <c r="P811" i="5"/>
  <c r="P812" i="5"/>
  <c r="P813" i="5"/>
  <c r="P814" i="5"/>
  <c r="P815" i="5"/>
  <c r="P816" i="5"/>
  <c r="P817" i="5"/>
  <c r="P818" i="5"/>
  <c r="P819" i="5"/>
  <c r="P820" i="5"/>
  <c r="P821" i="5"/>
  <c r="P822" i="5"/>
  <c r="P823" i="5"/>
  <c r="P824" i="5"/>
  <c r="P825" i="5"/>
  <c r="P826" i="5"/>
  <c r="P827" i="5"/>
  <c r="P828" i="5"/>
  <c r="P829" i="5"/>
  <c r="P830" i="5"/>
  <c r="P831" i="5"/>
  <c r="P832" i="5"/>
  <c r="P833" i="5"/>
  <c r="P834" i="5"/>
  <c r="P835" i="5"/>
  <c r="P836" i="5"/>
  <c r="P837" i="5"/>
  <c r="P838" i="5"/>
  <c r="P839" i="5"/>
  <c r="P840" i="5"/>
  <c r="P841" i="5"/>
  <c r="P842" i="5"/>
  <c r="P843" i="5"/>
  <c r="P844" i="5"/>
  <c r="P845" i="5"/>
  <c r="P846" i="5"/>
  <c r="P847" i="5"/>
  <c r="P848" i="5"/>
  <c r="P849" i="5"/>
  <c r="P850" i="5"/>
  <c r="P851" i="5"/>
  <c r="P852" i="5"/>
  <c r="P853" i="5"/>
  <c r="P854" i="5"/>
  <c r="P855" i="5"/>
  <c r="P856" i="5"/>
  <c r="P857" i="5"/>
  <c r="P858" i="5"/>
  <c r="P859" i="5"/>
  <c r="P860" i="5"/>
  <c r="P861" i="5"/>
  <c r="P862" i="5"/>
  <c r="P863" i="5"/>
  <c r="P864" i="5"/>
  <c r="P865" i="5"/>
  <c r="P866" i="5"/>
  <c r="P867" i="5"/>
  <c r="P868" i="5"/>
  <c r="P869" i="5"/>
  <c r="P870" i="5"/>
  <c r="P871" i="5"/>
  <c r="P872" i="5"/>
  <c r="P873" i="5"/>
  <c r="P874" i="5"/>
  <c r="P875" i="5"/>
  <c r="P876" i="5"/>
  <c r="P877" i="5"/>
  <c r="P878" i="5"/>
  <c r="P879" i="5"/>
  <c r="P880" i="5"/>
  <c r="P881" i="5"/>
  <c r="P882" i="5"/>
  <c r="P883" i="5"/>
  <c r="P884" i="5"/>
  <c r="P885" i="5"/>
  <c r="P886" i="5"/>
  <c r="P887" i="5"/>
  <c r="P888" i="5"/>
  <c r="P889" i="5"/>
  <c r="P890" i="5"/>
  <c r="P891" i="5"/>
  <c r="P892" i="5"/>
  <c r="P893" i="5"/>
  <c r="P894" i="5"/>
  <c r="P895" i="5"/>
  <c r="P896" i="5"/>
  <c r="P897" i="5"/>
  <c r="P898" i="5"/>
  <c r="P899" i="5"/>
  <c r="P900" i="5"/>
  <c r="P901" i="5"/>
  <c r="P902" i="5"/>
  <c r="P903" i="5"/>
  <c r="P904" i="5"/>
  <c r="P905" i="5"/>
  <c r="P906" i="5"/>
  <c r="P907" i="5"/>
  <c r="P908" i="5"/>
  <c r="P909" i="5"/>
  <c r="P910" i="5"/>
  <c r="P911" i="5"/>
  <c r="P912" i="5"/>
  <c r="P913" i="5"/>
  <c r="P914" i="5"/>
  <c r="P915" i="5"/>
  <c r="P916" i="5"/>
  <c r="P917" i="5"/>
  <c r="P918" i="5"/>
  <c r="P919" i="5"/>
  <c r="P920" i="5"/>
  <c r="P921" i="5"/>
  <c r="P922" i="5"/>
  <c r="P923" i="5"/>
  <c r="P924" i="5"/>
  <c r="P925" i="5"/>
  <c r="P926" i="5"/>
  <c r="P927" i="5"/>
  <c r="P928" i="5"/>
  <c r="P929" i="5"/>
  <c r="P930" i="5"/>
  <c r="P931" i="5"/>
  <c r="P932" i="5"/>
  <c r="P933" i="5"/>
  <c r="P934" i="5"/>
  <c r="P935" i="5"/>
  <c r="P936" i="5"/>
  <c r="P937" i="5"/>
  <c r="P938" i="5"/>
  <c r="P939" i="5"/>
  <c r="P940" i="5"/>
  <c r="P941" i="5"/>
  <c r="P942" i="5"/>
  <c r="P943" i="5"/>
  <c r="P944" i="5"/>
  <c r="P945" i="5"/>
  <c r="P946" i="5"/>
  <c r="P947" i="5"/>
  <c r="P948" i="5"/>
  <c r="P949" i="5"/>
  <c r="P950" i="5"/>
  <c r="P951" i="5"/>
  <c r="P952" i="5"/>
  <c r="P953" i="5"/>
  <c r="P954" i="5"/>
  <c r="P955" i="5"/>
  <c r="P956" i="5"/>
  <c r="P957" i="5"/>
  <c r="P958" i="5"/>
  <c r="P959" i="5"/>
  <c r="P960" i="5"/>
  <c r="P961" i="5"/>
  <c r="P962" i="5"/>
  <c r="P963" i="5"/>
  <c r="P964" i="5"/>
  <c r="P965" i="5"/>
  <c r="P966" i="5"/>
  <c r="P967" i="5"/>
  <c r="P968" i="5"/>
  <c r="P969" i="5"/>
  <c r="P970" i="5"/>
  <c r="P971" i="5"/>
  <c r="P972" i="5"/>
  <c r="P973" i="5"/>
  <c r="P974" i="5"/>
  <c r="P975" i="5"/>
  <c r="P976" i="5"/>
  <c r="P977" i="5"/>
  <c r="P978" i="5"/>
  <c r="P979" i="5"/>
  <c r="P980" i="5"/>
  <c r="P981" i="5"/>
  <c r="P982" i="5"/>
  <c r="P983" i="5"/>
  <c r="P984" i="5"/>
  <c r="P985" i="5"/>
  <c r="P986" i="5"/>
  <c r="P987" i="5"/>
  <c r="P988" i="5"/>
  <c r="P989" i="5"/>
  <c r="P990" i="5"/>
  <c r="P991" i="5"/>
  <c r="P992" i="5"/>
  <c r="P993" i="5"/>
  <c r="P994" i="5"/>
  <c r="P995" i="5"/>
  <c r="P996" i="5"/>
  <c r="P997" i="5"/>
  <c r="P998" i="5"/>
  <c r="P999" i="5"/>
  <c r="P1000" i="5"/>
  <c r="P1001" i="5"/>
  <c r="P1002" i="5"/>
  <c r="P1003" i="5"/>
  <c r="P1004" i="5"/>
  <c r="P1005" i="5"/>
  <c r="P1006" i="5"/>
  <c r="P1007" i="5"/>
  <c r="P1008" i="5"/>
  <c r="P1009" i="5"/>
  <c r="P1010" i="5"/>
  <c r="P1011" i="5"/>
  <c r="P1012" i="5"/>
  <c r="P1013" i="5"/>
  <c r="P1014" i="5"/>
  <c r="P1015" i="5"/>
  <c r="P1016" i="5"/>
  <c r="P1017" i="5"/>
  <c r="P1018" i="5"/>
  <c r="P1019" i="5"/>
  <c r="P1020" i="5"/>
  <c r="P1021" i="5"/>
  <c r="P1022" i="5"/>
  <c r="P1023" i="5"/>
  <c r="P1024" i="5"/>
  <c r="P1025" i="5"/>
  <c r="P1026" i="5"/>
  <c r="P1027" i="5"/>
  <c r="P1028" i="5"/>
  <c r="P1029" i="5"/>
  <c r="P1030" i="5"/>
  <c r="P1031" i="5"/>
  <c r="P1032" i="5"/>
  <c r="P1033" i="5"/>
  <c r="P1034" i="5"/>
  <c r="P1035" i="5"/>
  <c r="P1036" i="5"/>
  <c r="P1037" i="5"/>
  <c r="P1038" i="5"/>
  <c r="P1039" i="5"/>
  <c r="P1040" i="5"/>
  <c r="P1041" i="5"/>
  <c r="P1042" i="5"/>
  <c r="P1043" i="5"/>
  <c r="P1044" i="5"/>
  <c r="P1045" i="5"/>
  <c r="P1046" i="5"/>
  <c r="P1047" i="5"/>
  <c r="P1048" i="5"/>
  <c r="P1049" i="5"/>
  <c r="P1050" i="5"/>
  <c r="P1051" i="5"/>
  <c r="P1052" i="5"/>
  <c r="P1053" i="5"/>
  <c r="P1054" i="5"/>
  <c r="P1055" i="5"/>
  <c r="P1056" i="5"/>
  <c r="P1057" i="5"/>
  <c r="P1058" i="5"/>
  <c r="P1059" i="5"/>
  <c r="P1060" i="5"/>
  <c r="P1061" i="5"/>
  <c r="P1062" i="5"/>
  <c r="P1063" i="5"/>
  <c r="P1064" i="5"/>
  <c r="P1065" i="5"/>
  <c r="P1066" i="5"/>
  <c r="P1067" i="5"/>
  <c r="P1068" i="5"/>
  <c r="P1069" i="5"/>
  <c r="P1070" i="5"/>
  <c r="P1071" i="5"/>
  <c r="P1072" i="5"/>
  <c r="P1073" i="5"/>
  <c r="P1074" i="5"/>
  <c r="P1075" i="5"/>
  <c r="P1076" i="5"/>
  <c r="P1077" i="5"/>
  <c r="P1078" i="5"/>
  <c r="P1079" i="5"/>
  <c r="P1080" i="5"/>
  <c r="P1081" i="5"/>
  <c r="P1082" i="5"/>
  <c r="P1083" i="5"/>
  <c r="P1084" i="5"/>
  <c r="P1085" i="5"/>
  <c r="P1086" i="5"/>
  <c r="P1087" i="5"/>
  <c r="P1088" i="5"/>
  <c r="P1089" i="5"/>
  <c r="P1090" i="5"/>
  <c r="P1091" i="5"/>
  <c r="P1092" i="5"/>
  <c r="P1093" i="5"/>
  <c r="P1094" i="5"/>
  <c r="P1095" i="5"/>
  <c r="P1096" i="5"/>
  <c r="P1097" i="5"/>
  <c r="P1098" i="5"/>
  <c r="P1099" i="5"/>
  <c r="P1100" i="5"/>
  <c r="P1101" i="5"/>
  <c r="P1102" i="5"/>
  <c r="P1103" i="5"/>
  <c r="P1104" i="5"/>
  <c r="P1105" i="5"/>
  <c r="P1106" i="5"/>
  <c r="P1107" i="5"/>
  <c r="P1108" i="5"/>
  <c r="P1109" i="5"/>
  <c r="P1110" i="5"/>
  <c r="P1111" i="5"/>
  <c r="P1112" i="5"/>
  <c r="P1113" i="5"/>
  <c r="P1114" i="5"/>
  <c r="P1115" i="5"/>
  <c r="P1116" i="5"/>
  <c r="P1117" i="5"/>
  <c r="P1118" i="5"/>
  <c r="P1119" i="5"/>
  <c r="P1120" i="5"/>
  <c r="P1121" i="5"/>
  <c r="P1122" i="5"/>
  <c r="P1123" i="5"/>
  <c r="P1124" i="5"/>
  <c r="P1125" i="5"/>
  <c r="P1126" i="5"/>
  <c r="P1127" i="5"/>
  <c r="P1128" i="5"/>
  <c r="P1129" i="5"/>
  <c r="P1130" i="5"/>
  <c r="P1131" i="5"/>
  <c r="P1132" i="5"/>
  <c r="P1133" i="5"/>
  <c r="P1134" i="5"/>
  <c r="P1135" i="5"/>
  <c r="P1136" i="5"/>
  <c r="P1137" i="5"/>
  <c r="P1138" i="5"/>
  <c r="P1139" i="5"/>
  <c r="P1140" i="5"/>
  <c r="P1141" i="5"/>
  <c r="P1142" i="5"/>
  <c r="P1143" i="5"/>
  <c r="P1144" i="5"/>
  <c r="P1145" i="5"/>
  <c r="P1146" i="5"/>
  <c r="P1147" i="5"/>
  <c r="P1148" i="5"/>
  <c r="P1149" i="5"/>
  <c r="P1150" i="5"/>
  <c r="P1151" i="5"/>
  <c r="P1152" i="5"/>
  <c r="P1153" i="5"/>
  <c r="P1154" i="5"/>
  <c r="P1155" i="5"/>
  <c r="P1156" i="5"/>
  <c r="P1157" i="5"/>
  <c r="P1158" i="5"/>
  <c r="P1159" i="5"/>
  <c r="P1160" i="5"/>
  <c r="P1161" i="5"/>
  <c r="P1162" i="5"/>
  <c r="P1163" i="5"/>
  <c r="P1164" i="5"/>
  <c r="P1165" i="5"/>
  <c r="P1166" i="5"/>
  <c r="P1167" i="5"/>
  <c r="P1168" i="5"/>
  <c r="P1169" i="5"/>
  <c r="P1170" i="5"/>
  <c r="P1171" i="5"/>
  <c r="P1172" i="5"/>
  <c r="P1173" i="5"/>
  <c r="P1174" i="5"/>
  <c r="P1175" i="5"/>
  <c r="P1176" i="5"/>
  <c r="P1177" i="5"/>
  <c r="P1178" i="5"/>
  <c r="P1179" i="5"/>
  <c r="P1180" i="5"/>
  <c r="P1181" i="5"/>
  <c r="P1182" i="5"/>
  <c r="P1183" i="5"/>
  <c r="P1184" i="5"/>
  <c r="P1185" i="5"/>
  <c r="P1186" i="5"/>
  <c r="P1187" i="5"/>
  <c r="P1188" i="5"/>
  <c r="P1189" i="5"/>
  <c r="P1190" i="5"/>
  <c r="P1191" i="5"/>
  <c r="P1192" i="5"/>
  <c r="P1193" i="5"/>
  <c r="P1194" i="5"/>
  <c r="P1195" i="5"/>
  <c r="P1196" i="5"/>
  <c r="P1197" i="5"/>
  <c r="P1198" i="5"/>
  <c r="P1199" i="5"/>
  <c r="P1200" i="5"/>
  <c r="P1201" i="5"/>
  <c r="P1202" i="5"/>
  <c r="P1203" i="5"/>
  <c r="P1204" i="5"/>
  <c r="P1205" i="5"/>
  <c r="P1206" i="5"/>
  <c r="P1207" i="5"/>
  <c r="P1208" i="5"/>
  <c r="P1209" i="5"/>
  <c r="P1210" i="5"/>
  <c r="P1211" i="5"/>
  <c r="P1212" i="5"/>
  <c r="P1213" i="5"/>
  <c r="P1214" i="5"/>
  <c r="P1215" i="5"/>
  <c r="P1216" i="5"/>
  <c r="P1217" i="5"/>
  <c r="P1218" i="5"/>
  <c r="P1219" i="5"/>
  <c r="P1220" i="5"/>
  <c r="P1221" i="5"/>
  <c r="P1222" i="5"/>
  <c r="P1223" i="5"/>
  <c r="P1224" i="5"/>
  <c r="P1225" i="5"/>
  <c r="P1226" i="5"/>
  <c r="P1227" i="5"/>
  <c r="P1228" i="5"/>
  <c r="P1229" i="5"/>
  <c r="P1230" i="5"/>
  <c r="P1231" i="5"/>
  <c r="P1232" i="5"/>
  <c r="P1233" i="5"/>
  <c r="P1234" i="5"/>
  <c r="P1235" i="5"/>
  <c r="P1236" i="5"/>
  <c r="P1237" i="5"/>
  <c r="P1238" i="5"/>
  <c r="P1239" i="5"/>
  <c r="P1240" i="5"/>
  <c r="P1241" i="5"/>
  <c r="P1242" i="5"/>
  <c r="P1243" i="5"/>
  <c r="P1244" i="5"/>
  <c r="P1245" i="5"/>
  <c r="P1246" i="5"/>
  <c r="P1247" i="5"/>
  <c r="P1248" i="5"/>
  <c r="P1249" i="5"/>
  <c r="P1250" i="5"/>
  <c r="P1251" i="5"/>
  <c r="P1252" i="5"/>
  <c r="P1253" i="5"/>
  <c r="P1254" i="5"/>
  <c r="P1255" i="5"/>
  <c r="P1256" i="5"/>
  <c r="P1257" i="5"/>
  <c r="P1258" i="5"/>
  <c r="P1259" i="5"/>
  <c r="P1260" i="5"/>
  <c r="P1261" i="5"/>
  <c r="P1262" i="5"/>
  <c r="P1263" i="5"/>
  <c r="P1264" i="5"/>
  <c r="P1265" i="5"/>
  <c r="P1266" i="5"/>
  <c r="P1267" i="5"/>
  <c r="P1268" i="5"/>
  <c r="P1269" i="5"/>
  <c r="P1270" i="5"/>
  <c r="P1271" i="5"/>
  <c r="P1272" i="5"/>
  <c r="P1273" i="5"/>
  <c r="P1274" i="5"/>
  <c r="P1275" i="5"/>
  <c r="P1276" i="5"/>
  <c r="P1277" i="5"/>
  <c r="P1278" i="5"/>
  <c r="P1279" i="5"/>
  <c r="P1280" i="5"/>
  <c r="P1281" i="5"/>
  <c r="P1282" i="5"/>
  <c r="P1283" i="5"/>
  <c r="P1284" i="5"/>
  <c r="P1285" i="5"/>
  <c r="P1286" i="5"/>
  <c r="P1287" i="5"/>
  <c r="P1288" i="5"/>
  <c r="P1289" i="5"/>
  <c r="P1290" i="5"/>
  <c r="P1291" i="5"/>
  <c r="P1292" i="5"/>
  <c r="P1293" i="5"/>
  <c r="P1294" i="5"/>
  <c r="P1295" i="5"/>
  <c r="P1296" i="5"/>
  <c r="P1297" i="5"/>
  <c r="P1298" i="5"/>
  <c r="P1299" i="5"/>
  <c r="P1300" i="5"/>
  <c r="P1301" i="5"/>
  <c r="P1302" i="5"/>
  <c r="P1303" i="5"/>
  <c r="P1304" i="5"/>
  <c r="P1305" i="5"/>
  <c r="P1306" i="5"/>
  <c r="P1307" i="5"/>
  <c r="P1308" i="5"/>
  <c r="P1309" i="5"/>
  <c r="P1310" i="5"/>
  <c r="P1311" i="5"/>
  <c r="P1312" i="5"/>
  <c r="P1313" i="5"/>
  <c r="P1314" i="5"/>
  <c r="P1315" i="5"/>
  <c r="P1316" i="5"/>
  <c r="P1317" i="5"/>
  <c r="P1318" i="5"/>
  <c r="P1319" i="5"/>
  <c r="P1320" i="5"/>
  <c r="P1321" i="5"/>
  <c r="P1322" i="5"/>
  <c r="P1323" i="5"/>
  <c r="P1324" i="5"/>
  <c r="P1325" i="5"/>
  <c r="P1326" i="5"/>
  <c r="P1327" i="5"/>
  <c r="P1328" i="5"/>
  <c r="P1329" i="5"/>
  <c r="P1330" i="5"/>
  <c r="P1331" i="5"/>
  <c r="P1332" i="5"/>
  <c r="P1333" i="5"/>
  <c r="P1334" i="5"/>
  <c r="P1335" i="5"/>
  <c r="P1336" i="5"/>
  <c r="P1337" i="5"/>
  <c r="P1338" i="5"/>
  <c r="P1339" i="5"/>
  <c r="P1340" i="5"/>
  <c r="P1341" i="5"/>
  <c r="P1342" i="5"/>
  <c r="P1343" i="5"/>
  <c r="P1344" i="5"/>
  <c r="P1345" i="5"/>
  <c r="P1346" i="5"/>
  <c r="P1347" i="5"/>
  <c r="P1348" i="5"/>
  <c r="P1349" i="5"/>
  <c r="P1350" i="5"/>
  <c r="P1351" i="5"/>
  <c r="P1352" i="5"/>
  <c r="P1353" i="5"/>
  <c r="P1354" i="5"/>
  <c r="P1355" i="5"/>
  <c r="P1356" i="5"/>
  <c r="P1357" i="5"/>
  <c r="P1358" i="5"/>
  <c r="P1359" i="5"/>
  <c r="P1360" i="5"/>
  <c r="P1361" i="5"/>
  <c r="P1362" i="5"/>
  <c r="P1363" i="5"/>
  <c r="P1364" i="5"/>
  <c r="P1365" i="5"/>
  <c r="P1366" i="5"/>
  <c r="P1367" i="5"/>
  <c r="P1368" i="5"/>
  <c r="P1369" i="5"/>
  <c r="P1370" i="5"/>
  <c r="P1371" i="5"/>
  <c r="P1372" i="5"/>
  <c r="P1373" i="5"/>
  <c r="P1374" i="5"/>
  <c r="P1375" i="5"/>
  <c r="P1376" i="5"/>
  <c r="P1377" i="5"/>
  <c r="P1378" i="5"/>
  <c r="P1379" i="5"/>
  <c r="P1380" i="5"/>
  <c r="P1381" i="5"/>
  <c r="P1382" i="5"/>
  <c r="P1383" i="5"/>
  <c r="P1384" i="5"/>
  <c r="P1385" i="5"/>
  <c r="P1386" i="5"/>
  <c r="P1387" i="5"/>
  <c r="P1388" i="5"/>
  <c r="P1389" i="5"/>
  <c r="P1390" i="5"/>
  <c r="P1391" i="5"/>
  <c r="P1392" i="5"/>
  <c r="P1393" i="5"/>
  <c r="P1394" i="5"/>
  <c r="P1395" i="5"/>
  <c r="P1396" i="5"/>
  <c r="P1397" i="5"/>
  <c r="P1398" i="5"/>
  <c r="P1399" i="5"/>
  <c r="P1400" i="5"/>
  <c r="P1401" i="5"/>
  <c r="P1402" i="5"/>
  <c r="P1403" i="5"/>
  <c r="P1404" i="5"/>
  <c r="P1405" i="5"/>
  <c r="P1406" i="5"/>
  <c r="P1407" i="5"/>
  <c r="P1408" i="5"/>
  <c r="P1409" i="5"/>
  <c r="P1410" i="5"/>
  <c r="P1411" i="5"/>
  <c r="P1412" i="5"/>
  <c r="P1413" i="5"/>
  <c r="P1414" i="5"/>
  <c r="P1415" i="5"/>
  <c r="P1416" i="5"/>
  <c r="P1417" i="5"/>
  <c r="P1418" i="5"/>
  <c r="P1419" i="5"/>
  <c r="P1420" i="5"/>
  <c r="P1421" i="5"/>
  <c r="P1422" i="5"/>
  <c r="P1423" i="5"/>
  <c r="P1424" i="5"/>
  <c r="P1425" i="5"/>
  <c r="P1426" i="5"/>
  <c r="P1427" i="5"/>
  <c r="P1428" i="5"/>
  <c r="P1429" i="5"/>
  <c r="P1430" i="5"/>
  <c r="P1431" i="5"/>
  <c r="P1432" i="5"/>
  <c r="P1433" i="5"/>
  <c r="P1434" i="5"/>
  <c r="P1435" i="5"/>
  <c r="P1436" i="5"/>
  <c r="P1437" i="5"/>
  <c r="P1438" i="5"/>
  <c r="P1439" i="5"/>
  <c r="P1440" i="5"/>
  <c r="P1441" i="5"/>
  <c r="P1442" i="5"/>
  <c r="P1443" i="5"/>
  <c r="P1444" i="5"/>
  <c r="P1445" i="5"/>
  <c r="P1446" i="5"/>
  <c r="P1447" i="5"/>
  <c r="P1448" i="5"/>
  <c r="P1449" i="5"/>
  <c r="P1450" i="5"/>
  <c r="P1451" i="5"/>
  <c r="P1452" i="5"/>
  <c r="P1453" i="5"/>
  <c r="P1454" i="5"/>
  <c r="P1455" i="5"/>
  <c r="P1456" i="5"/>
  <c r="P1457" i="5"/>
  <c r="P1458" i="5"/>
  <c r="P1459" i="5"/>
  <c r="P1460" i="5"/>
  <c r="P1461" i="5"/>
  <c r="P1462" i="5"/>
  <c r="P1463" i="5"/>
  <c r="P1464" i="5"/>
  <c r="P1465" i="5"/>
  <c r="P1466" i="5"/>
  <c r="P1467" i="5"/>
  <c r="P1468" i="5"/>
  <c r="P1469" i="5"/>
  <c r="P1470" i="5"/>
  <c r="P1471" i="5"/>
  <c r="P1472" i="5"/>
  <c r="P1473" i="5"/>
  <c r="P1474" i="5"/>
  <c r="P1475" i="5"/>
  <c r="P1476" i="5"/>
  <c r="P1477" i="5"/>
  <c r="P1478" i="5"/>
  <c r="P1479" i="5"/>
  <c r="P1480" i="5"/>
  <c r="P1481" i="5"/>
  <c r="P1482" i="5"/>
  <c r="P1483" i="5"/>
  <c r="P1484" i="5"/>
  <c r="P1485" i="5"/>
  <c r="P1486" i="5"/>
  <c r="P1487" i="5"/>
  <c r="P1488" i="5"/>
  <c r="P1489" i="5"/>
  <c r="P1490" i="5"/>
  <c r="P1491" i="5"/>
  <c r="P1492" i="5"/>
  <c r="P1493" i="5"/>
  <c r="P1494" i="5"/>
  <c r="P1495" i="5"/>
  <c r="P1496" i="5"/>
  <c r="P1497" i="5"/>
  <c r="P1498" i="5"/>
  <c r="P1499" i="5"/>
  <c r="P1500" i="5"/>
  <c r="P1501" i="5"/>
  <c r="P1502" i="5"/>
  <c r="P1503" i="5"/>
  <c r="P1504" i="5"/>
  <c r="P1505" i="5"/>
  <c r="P1506" i="5"/>
  <c r="P1507" i="5"/>
  <c r="P1508" i="5"/>
  <c r="P1509" i="5"/>
  <c r="P1510" i="5"/>
  <c r="P1511" i="5"/>
  <c r="P1512" i="5"/>
  <c r="P1513" i="5"/>
  <c r="P1514" i="5"/>
  <c r="P1515" i="5"/>
  <c r="P1516" i="5"/>
  <c r="P1517" i="5"/>
  <c r="P1518" i="5"/>
  <c r="P1519" i="5"/>
  <c r="P1520" i="5"/>
  <c r="P1521" i="5"/>
  <c r="P1522" i="5"/>
  <c r="P1523" i="5"/>
  <c r="P1524" i="5"/>
  <c r="P1525" i="5"/>
  <c r="P1526" i="5"/>
  <c r="P1527" i="5"/>
  <c r="P1528" i="5"/>
  <c r="P1529" i="5"/>
  <c r="P1530" i="5"/>
  <c r="P1531" i="5"/>
  <c r="P1532" i="5"/>
  <c r="P1533" i="5"/>
  <c r="P1534" i="5"/>
  <c r="P1535" i="5"/>
  <c r="P1536" i="5"/>
  <c r="P1537" i="5"/>
  <c r="P1538" i="5"/>
  <c r="P1539" i="5"/>
  <c r="P1540" i="5"/>
  <c r="P1541" i="5"/>
  <c r="P1542" i="5"/>
  <c r="P1543" i="5"/>
  <c r="P1544" i="5"/>
  <c r="P1545" i="5"/>
  <c r="P1546" i="5"/>
  <c r="P1547" i="5"/>
  <c r="P1548" i="5"/>
  <c r="P1549" i="5"/>
  <c r="P1550" i="5"/>
  <c r="P1551" i="5"/>
  <c r="P1552" i="5"/>
  <c r="P1553" i="5"/>
  <c r="P1554" i="5"/>
  <c r="P1555" i="5"/>
  <c r="P1556" i="5"/>
  <c r="P1557" i="5"/>
  <c r="P1558" i="5"/>
  <c r="P1559" i="5"/>
  <c r="P1560" i="5"/>
  <c r="P1561" i="5"/>
  <c r="P1562" i="5"/>
  <c r="P1563" i="5"/>
  <c r="P1564" i="5"/>
  <c r="P1565" i="5"/>
  <c r="P1566" i="5"/>
  <c r="P1567" i="5"/>
  <c r="P1568" i="5"/>
  <c r="P1569" i="5"/>
  <c r="P1570" i="5"/>
  <c r="P1571" i="5"/>
  <c r="P1572" i="5"/>
  <c r="P1573" i="5"/>
  <c r="P1574" i="5"/>
  <c r="P1575" i="5"/>
  <c r="P1576" i="5"/>
  <c r="P1577" i="5"/>
  <c r="P1578" i="5"/>
  <c r="P1579" i="5"/>
  <c r="P1580" i="5"/>
  <c r="P1581" i="5"/>
  <c r="P1582" i="5"/>
  <c r="P1583" i="5"/>
  <c r="P1584" i="5"/>
  <c r="P1585" i="5"/>
  <c r="P1586" i="5"/>
  <c r="P1587" i="5"/>
  <c r="P1588" i="5"/>
  <c r="P1589" i="5"/>
  <c r="P1590" i="5"/>
  <c r="P1591" i="5"/>
  <c r="P1592" i="5"/>
  <c r="P1593" i="5"/>
  <c r="P1594" i="5"/>
  <c r="P1595" i="5"/>
  <c r="P1596" i="5"/>
  <c r="P1597" i="5"/>
  <c r="P1598" i="5"/>
  <c r="P1599" i="5"/>
  <c r="P1600" i="5"/>
  <c r="P1601" i="5"/>
  <c r="P1602" i="5"/>
  <c r="P1603" i="5"/>
  <c r="P1604" i="5"/>
  <c r="P1605" i="5"/>
  <c r="P1606" i="5"/>
  <c r="P1607" i="5"/>
  <c r="P1608" i="5"/>
  <c r="P1609" i="5"/>
  <c r="P1610" i="5"/>
  <c r="P1611" i="5"/>
  <c r="P1612" i="5"/>
  <c r="P1613" i="5"/>
  <c r="P1614" i="5"/>
  <c r="P1615" i="5"/>
  <c r="P1616" i="5"/>
  <c r="P1617" i="5"/>
  <c r="P1618" i="5"/>
  <c r="P1619" i="5"/>
  <c r="P1620" i="5"/>
  <c r="P1621" i="5"/>
  <c r="P1622" i="5"/>
  <c r="P1623" i="5"/>
  <c r="P1624" i="5"/>
  <c r="P1625" i="5"/>
  <c r="P1626" i="5"/>
  <c r="P1627" i="5"/>
  <c r="P1628" i="5"/>
  <c r="P1629" i="5"/>
  <c r="P1630" i="5"/>
  <c r="P1631" i="5"/>
  <c r="P1632" i="5"/>
  <c r="P1633" i="5"/>
  <c r="P1634" i="5"/>
  <c r="P1635" i="5"/>
  <c r="P1636" i="5"/>
  <c r="P1637" i="5"/>
  <c r="P1638" i="5"/>
  <c r="P1639" i="5"/>
  <c r="P1640" i="5"/>
  <c r="P1641" i="5"/>
  <c r="P1642" i="5"/>
  <c r="P1643" i="5"/>
  <c r="P1644" i="5"/>
  <c r="P1645" i="5"/>
  <c r="P1646" i="5"/>
  <c r="P1647" i="5"/>
  <c r="P1648" i="5"/>
  <c r="P1649" i="5"/>
  <c r="P1650" i="5"/>
  <c r="P1651" i="5"/>
  <c r="P1652" i="5"/>
  <c r="P1653" i="5"/>
  <c r="P1654" i="5"/>
  <c r="P1655" i="5"/>
  <c r="P1656" i="5"/>
  <c r="P1657" i="5"/>
  <c r="P1658" i="5"/>
  <c r="P1659" i="5"/>
  <c r="P1660" i="5"/>
  <c r="P1661" i="5"/>
  <c r="P1662" i="5"/>
  <c r="P1663" i="5"/>
  <c r="P1664" i="5"/>
  <c r="P1665" i="5"/>
  <c r="P1666" i="5"/>
  <c r="P1667" i="5"/>
  <c r="P1668" i="5"/>
  <c r="P1669" i="5"/>
  <c r="P1670" i="5"/>
  <c r="P1671" i="5"/>
  <c r="P1672" i="5"/>
  <c r="P1673" i="5"/>
  <c r="P1674" i="5"/>
  <c r="P1675" i="5"/>
  <c r="P1676" i="5"/>
  <c r="P1677" i="5"/>
  <c r="P1678" i="5"/>
  <c r="P1679" i="5"/>
  <c r="P1680" i="5"/>
  <c r="P1681" i="5"/>
  <c r="P1682" i="5"/>
  <c r="P1683" i="5"/>
  <c r="P1684" i="5"/>
  <c r="P1685" i="5"/>
  <c r="P1686" i="5"/>
  <c r="P1687" i="5"/>
  <c r="P1688" i="5"/>
  <c r="P1689" i="5"/>
  <c r="P1690" i="5"/>
  <c r="P1691" i="5"/>
  <c r="P1692" i="5"/>
  <c r="P1693" i="5"/>
  <c r="P1694" i="5"/>
  <c r="P1695" i="5"/>
  <c r="P1696" i="5"/>
  <c r="P1697" i="5"/>
  <c r="P1698" i="5"/>
  <c r="P1699" i="5"/>
  <c r="P1700" i="5"/>
  <c r="P1701" i="5"/>
  <c r="P1702" i="5"/>
  <c r="P1703" i="5"/>
  <c r="P1704" i="5"/>
  <c r="P1705" i="5"/>
  <c r="P1706" i="5"/>
  <c r="P1707" i="5"/>
  <c r="P1708" i="5"/>
  <c r="P1709" i="5"/>
  <c r="P1710" i="5"/>
  <c r="P1711" i="5"/>
  <c r="P1712" i="5"/>
  <c r="P1713" i="5"/>
  <c r="P1714" i="5"/>
  <c r="P1715" i="5"/>
  <c r="P1716" i="5"/>
  <c r="P1717" i="5"/>
  <c r="P1718" i="5"/>
  <c r="P1719" i="5"/>
  <c r="P1720" i="5"/>
  <c r="P1721" i="5"/>
  <c r="P1722" i="5"/>
  <c r="P1723" i="5"/>
  <c r="P1724" i="5"/>
  <c r="P1725" i="5"/>
  <c r="P1726" i="5"/>
  <c r="P1727" i="5"/>
  <c r="P1728" i="5"/>
  <c r="P1729" i="5"/>
  <c r="P1730" i="5"/>
  <c r="P1731" i="5"/>
  <c r="P1732" i="5"/>
  <c r="P1733" i="5"/>
  <c r="P1734" i="5"/>
  <c r="P1735" i="5"/>
  <c r="P1736" i="5"/>
  <c r="P1737" i="5"/>
  <c r="P1738" i="5"/>
  <c r="P1739" i="5"/>
  <c r="P1740" i="5"/>
  <c r="P1741" i="5"/>
  <c r="P1742" i="5"/>
  <c r="P1743" i="5"/>
  <c r="P1744" i="5"/>
  <c r="P1745" i="5"/>
  <c r="P1746" i="5"/>
  <c r="P1747" i="5"/>
  <c r="P1748" i="5"/>
  <c r="P1749" i="5"/>
  <c r="P1750" i="5"/>
  <c r="P1751" i="5"/>
  <c r="P1752" i="5"/>
  <c r="P1753" i="5"/>
  <c r="P1754" i="5"/>
  <c r="P1755" i="5"/>
  <c r="P1756" i="5"/>
  <c r="P1757" i="5"/>
  <c r="P1758" i="5"/>
  <c r="P1759" i="5"/>
  <c r="P1760" i="5"/>
  <c r="P1761" i="5"/>
  <c r="P1762" i="5"/>
  <c r="P1763" i="5"/>
  <c r="P1764" i="5"/>
  <c r="P1765" i="5"/>
  <c r="P1766" i="5"/>
  <c r="P1767" i="5"/>
  <c r="P1768" i="5"/>
  <c r="P1769" i="5"/>
  <c r="P1770" i="5"/>
  <c r="P1771" i="5"/>
  <c r="P1772" i="5"/>
  <c r="P1773" i="5"/>
  <c r="P1774" i="5"/>
  <c r="P1775" i="5"/>
  <c r="P1776" i="5"/>
  <c r="P1777" i="5"/>
  <c r="P1778" i="5"/>
  <c r="P1779" i="5"/>
  <c r="P1780" i="5"/>
  <c r="P1781" i="5"/>
  <c r="P1782" i="5"/>
  <c r="P1783" i="5"/>
  <c r="P1784" i="5"/>
  <c r="P1785" i="5"/>
  <c r="P1786" i="5"/>
  <c r="P1787" i="5"/>
  <c r="P1788" i="5"/>
  <c r="P1789" i="5"/>
  <c r="P1790" i="5"/>
  <c r="P1791" i="5"/>
  <c r="P1792" i="5"/>
  <c r="P1793" i="5"/>
  <c r="P1794" i="5"/>
  <c r="P1795" i="5"/>
  <c r="P1796" i="5"/>
  <c r="P1797" i="5"/>
  <c r="P1798" i="5"/>
  <c r="P1799" i="5"/>
  <c r="P1800" i="5"/>
  <c r="P1801" i="5"/>
  <c r="P1802" i="5"/>
  <c r="P1803" i="5"/>
  <c r="P1804" i="5"/>
  <c r="P1805" i="5"/>
  <c r="P1806" i="5"/>
  <c r="P1807" i="5"/>
  <c r="P1808" i="5"/>
  <c r="P1809" i="5"/>
  <c r="P1810" i="5"/>
  <c r="P1811" i="5"/>
  <c r="P1812" i="5"/>
  <c r="P1813" i="5"/>
  <c r="P1814" i="5"/>
  <c r="P1815" i="5"/>
  <c r="P1816" i="5"/>
  <c r="P1817" i="5"/>
  <c r="P1818" i="5"/>
  <c r="P1819" i="5"/>
  <c r="P1820" i="5"/>
  <c r="P1821" i="5"/>
  <c r="P1822" i="5"/>
  <c r="P1823" i="5"/>
  <c r="P1824" i="5"/>
  <c r="P1825" i="5"/>
  <c r="P1826" i="5"/>
  <c r="P1827" i="5"/>
  <c r="P1828" i="5"/>
  <c r="P1829" i="5"/>
  <c r="P1830" i="5"/>
  <c r="P1831" i="5"/>
  <c r="P1832" i="5"/>
  <c r="P1833" i="5"/>
  <c r="P1834" i="5"/>
  <c r="P1835" i="5"/>
  <c r="P1836" i="5"/>
  <c r="P1837" i="5"/>
  <c r="P1838" i="5"/>
  <c r="P1839" i="5"/>
  <c r="P1840" i="5"/>
  <c r="P1841" i="5"/>
  <c r="P1842" i="5"/>
  <c r="P1843" i="5"/>
  <c r="P1844" i="5"/>
  <c r="P1845" i="5"/>
  <c r="P1846" i="5"/>
  <c r="P1847" i="5"/>
  <c r="P1848" i="5"/>
  <c r="P1849" i="5"/>
  <c r="P1850" i="5"/>
  <c r="P1851" i="5"/>
  <c r="P1852" i="5"/>
  <c r="P1853" i="5"/>
  <c r="P1854" i="5"/>
  <c r="P1855" i="5"/>
  <c r="P1856" i="5"/>
  <c r="P1857" i="5"/>
  <c r="P1858" i="5"/>
  <c r="P1859" i="5"/>
  <c r="P1860" i="5"/>
  <c r="P1861" i="5"/>
  <c r="P1862" i="5"/>
  <c r="P1863" i="5"/>
  <c r="P1864" i="5"/>
  <c r="P1865" i="5"/>
  <c r="P1866" i="5"/>
  <c r="P1867" i="5"/>
  <c r="P1868" i="5"/>
  <c r="P1869" i="5"/>
  <c r="P1870" i="5"/>
  <c r="P1871" i="5"/>
  <c r="P1872" i="5"/>
  <c r="P1873" i="5"/>
  <c r="P1874" i="5"/>
  <c r="P1875" i="5"/>
  <c r="P1876" i="5"/>
  <c r="P1877" i="5"/>
  <c r="P1878" i="5"/>
  <c r="P1879" i="5"/>
  <c r="P1880" i="5"/>
  <c r="P1881" i="5"/>
  <c r="P1882" i="5"/>
  <c r="P1883" i="5"/>
  <c r="P1884" i="5"/>
  <c r="P1885" i="5"/>
  <c r="P1886" i="5"/>
  <c r="P1887" i="5"/>
  <c r="P1888" i="5"/>
  <c r="P1889" i="5"/>
  <c r="P1890" i="5"/>
  <c r="P1891" i="5"/>
  <c r="P1892" i="5"/>
  <c r="P1893" i="5"/>
  <c r="P1894" i="5"/>
  <c r="P1895" i="5"/>
  <c r="P1896" i="5"/>
  <c r="P1897" i="5"/>
  <c r="P1898" i="5"/>
  <c r="P1899" i="5"/>
  <c r="P1900" i="5"/>
  <c r="P1901" i="5"/>
  <c r="P1902" i="5"/>
  <c r="P1903" i="5"/>
  <c r="P1904" i="5"/>
  <c r="P1905" i="5"/>
  <c r="P1906" i="5"/>
  <c r="P1907" i="5"/>
  <c r="P1908" i="5"/>
  <c r="P1909" i="5"/>
  <c r="P1910" i="5"/>
  <c r="P1911" i="5"/>
  <c r="P1912" i="5"/>
  <c r="P1913" i="5"/>
  <c r="P1914" i="5"/>
  <c r="P1915" i="5"/>
  <c r="P1916" i="5"/>
  <c r="P1917" i="5"/>
  <c r="P1918" i="5"/>
  <c r="P1919" i="5"/>
  <c r="P1920" i="5"/>
  <c r="P1921" i="5"/>
  <c r="P1922" i="5"/>
  <c r="P1923" i="5"/>
  <c r="P1924" i="5"/>
  <c r="P1925" i="5"/>
  <c r="P1926" i="5"/>
  <c r="P1927" i="5"/>
  <c r="P1928" i="5"/>
  <c r="P1929" i="5"/>
  <c r="P1930" i="5"/>
  <c r="P1931" i="5"/>
  <c r="P1932" i="5"/>
  <c r="P1933" i="5"/>
  <c r="P1934" i="5"/>
  <c r="P1935" i="5"/>
  <c r="P1936" i="5"/>
  <c r="P1937" i="5"/>
  <c r="P1938" i="5"/>
  <c r="P1939" i="5"/>
  <c r="P1940" i="5"/>
  <c r="P1941" i="5"/>
  <c r="P1942" i="5"/>
  <c r="P1943" i="5"/>
  <c r="P1944" i="5"/>
  <c r="P1945" i="5"/>
  <c r="P1946" i="5"/>
  <c r="P1947" i="5"/>
  <c r="P1948" i="5"/>
  <c r="P1949" i="5"/>
  <c r="P1950" i="5"/>
  <c r="P1951" i="5"/>
  <c r="P1952" i="5"/>
  <c r="P1953" i="5"/>
  <c r="P1954" i="5"/>
  <c r="P1955" i="5"/>
  <c r="P1956" i="5"/>
  <c r="P1957" i="5"/>
  <c r="P1958" i="5"/>
  <c r="P1959" i="5"/>
  <c r="P1960" i="5"/>
  <c r="P1961" i="5"/>
  <c r="P1962" i="5"/>
  <c r="P1963" i="5"/>
  <c r="P1964" i="5"/>
  <c r="P1965" i="5"/>
  <c r="P1966" i="5"/>
  <c r="P1967" i="5"/>
  <c r="P1968" i="5"/>
  <c r="P1969" i="5"/>
  <c r="P1970" i="5"/>
  <c r="P1971" i="5"/>
  <c r="P1972" i="5"/>
  <c r="P1973" i="5"/>
  <c r="P1974" i="5"/>
  <c r="P1975" i="5"/>
  <c r="P1976" i="5"/>
  <c r="P1977" i="5"/>
  <c r="P1978" i="5"/>
  <c r="P1979" i="5"/>
  <c r="P1980" i="5"/>
  <c r="P1981" i="5"/>
  <c r="P1982" i="5"/>
  <c r="P1983" i="5"/>
  <c r="P1984" i="5"/>
  <c r="P1985" i="5"/>
  <c r="P1986" i="5"/>
  <c r="P1987" i="5"/>
  <c r="P1988" i="5"/>
  <c r="P1989" i="5"/>
  <c r="P1990" i="5"/>
  <c r="P1991" i="5"/>
  <c r="P1992" i="5"/>
  <c r="P1993" i="5"/>
  <c r="P1994" i="5"/>
  <c r="P1995" i="5"/>
  <c r="P1996" i="5"/>
  <c r="P1997" i="5"/>
  <c r="P1998" i="5"/>
  <c r="P1999" i="5"/>
  <c r="P2000" i="5"/>
  <c r="P2001" i="5"/>
  <c r="P2002" i="5"/>
  <c r="P2003" i="5"/>
  <c r="P2004" i="5"/>
  <c r="P2005" i="5"/>
  <c r="P2006" i="5"/>
  <c r="P2007" i="5"/>
  <c r="P2008" i="5"/>
  <c r="P2009" i="5"/>
  <c r="P2010" i="5"/>
  <c r="P2011" i="5"/>
  <c r="P2012" i="5"/>
  <c r="P2013" i="5"/>
  <c r="P2014" i="5"/>
  <c r="P2015" i="5"/>
  <c r="P2016" i="5"/>
  <c r="P2017" i="5"/>
  <c r="P2018" i="5"/>
  <c r="P2019" i="5"/>
  <c r="P2020" i="5"/>
  <c r="P2021" i="5"/>
  <c r="P2022" i="5"/>
  <c r="P2023" i="5"/>
  <c r="P2024" i="5"/>
  <c r="P2025" i="5"/>
  <c r="P2026" i="5"/>
  <c r="P2027" i="5"/>
  <c r="P2028" i="5"/>
  <c r="P2029" i="5"/>
  <c r="P2030" i="5"/>
  <c r="P2031" i="5"/>
  <c r="P2032" i="5"/>
  <c r="P2033" i="5"/>
  <c r="P2034" i="5"/>
  <c r="P2035" i="5"/>
  <c r="P2036" i="5"/>
  <c r="P2037" i="5"/>
  <c r="P2038" i="5"/>
  <c r="P2039" i="5"/>
  <c r="P2040" i="5"/>
  <c r="P2041" i="5"/>
  <c r="P2042" i="5"/>
  <c r="P2043" i="5"/>
  <c r="P2044" i="5"/>
  <c r="P2045" i="5"/>
  <c r="P2046" i="5"/>
  <c r="P2047" i="5"/>
  <c r="P2048" i="5"/>
  <c r="P2049" i="5"/>
  <c r="P2050" i="5"/>
  <c r="P2051" i="5"/>
  <c r="P2052" i="5"/>
  <c r="P2053" i="5"/>
  <c r="P2054" i="5"/>
  <c r="P2055" i="5"/>
  <c r="P2056" i="5"/>
  <c r="P2057" i="5"/>
  <c r="P2058" i="5"/>
  <c r="P2059" i="5"/>
  <c r="P2060" i="5"/>
  <c r="P2061" i="5"/>
  <c r="P2062" i="5"/>
  <c r="P2063" i="5"/>
  <c r="P2064" i="5"/>
  <c r="P2065" i="5"/>
  <c r="P2066" i="5"/>
  <c r="P2067" i="5"/>
  <c r="P2068" i="5"/>
  <c r="P2069" i="5"/>
  <c r="P2070" i="5"/>
  <c r="P2071" i="5"/>
  <c r="P2072" i="5"/>
  <c r="P2073" i="5"/>
  <c r="P2074" i="5"/>
  <c r="P2075" i="5"/>
  <c r="P2076" i="5"/>
  <c r="P2077" i="5"/>
  <c r="P2078" i="5"/>
  <c r="P2079" i="5"/>
  <c r="P2080" i="5"/>
  <c r="P2081" i="5"/>
  <c r="P2082" i="5"/>
  <c r="P2083" i="5"/>
  <c r="P2084" i="5"/>
  <c r="P2085" i="5"/>
  <c r="P2086" i="5"/>
  <c r="P2087" i="5"/>
  <c r="P2088" i="5"/>
  <c r="P2089" i="5"/>
  <c r="P2090" i="5"/>
  <c r="P2091" i="5"/>
  <c r="P2092" i="5"/>
  <c r="P2093" i="5"/>
  <c r="P2094" i="5"/>
  <c r="P2095" i="5"/>
  <c r="P2096" i="5"/>
  <c r="P2097" i="5"/>
  <c r="P2098" i="5"/>
  <c r="P2099" i="5"/>
  <c r="P2100" i="5"/>
  <c r="P2101" i="5"/>
  <c r="P2102" i="5"/>
  <c r="P2103" i="5"/>
  <c r="P2104" i="5"/>
  <c r="P2105" i="5"/>
  <c r="P2106" i="5"/>
  <c r="P2107" i="5"/>
  <c r="P2108" i="5"/>
  <c r="P2109" i="5"/>
  <c r="P2110" i="5"/>
  <c r="P2111" i="5"/>
  <c r="P2112" i="5"/>
  <c r="P2113" i="5"/>
  <c r="P2114" i="5"/>
  <c r="P2115" i="5"/>
  <c r="P2116" i="5"/>
  <c r="P2117" i="5"/>
  <c r="P2118" i="5"/>
  <c r="P2119" i="5"/>
  <c r="P2120" i="5"/>
  <c r="P2121" i="5"/>
  <c r="P2122" i="5"/>
  <c r="P2123" i="5"/>
  <c r="P2124" i="5"/>
  <c r="P2125" i="5"/>
  <c r="P2126" i="5"/>
  <c r="P2127" i="5"/>
  <c r="P2128" i="5"/>
  <c r="P2129" i="5"/>
  <c r="P2130" i="5"/>
  <c r="P2131" i="5"/>
  <c r="P2132" i="5"/>
  <c r="P2133" i="5"/>
  <c r="P2134" i="5"/>
  <c r="P2135" i="5"/>
  <c r="P2136" i="5"/>
  <c r="P2137" i="5"/>
  <c r="P2138" i="5"/>
  <c r="P2139" i="5"/>
  <c r="P2140" i="5"/>
  <c r="P2141" i="5"/>
  <c r="P2142" i="5"/>
  <c r="P2143" i="5"/>
  <c r="P2144" i="5"/>
  <c r="P2145" i="5"/>
  <c r="P2146" i="5"/>
  <c r="P2147" i="5"/>
  <c r="P2148" i="5"/>
  <c r="P2149" i="5"/>
  <c r="P2150" i="5"/>
  <c r="P2151" i="5"/>
  <c r="P2152" i="5"/>
  <c r="P2153" i="5"/>
  <c r="P2154" i="5"/>
  <c r="P2155" i="5"/>
  <c r="P2156" i="5"/>
  <c r="P2157" i="5"/>
  <c r="P2158" i="5"/>
  <c r="P2159" i="5"/>
  <c r="P2160" i="5"/>
  <c r="P2161" i="5"/>
  <c r="P2162" i="5"/>
  <c r="P2163" i="5"/>
  <c r="P2164" i="5"/>
  <c r="P2165" i="5"/>
  <c r="P2166" i="5"/>
  <c r="P2167" i="5"/>
  <c r="P2168" i="5"/>
  <c r="P2169" i="5"/>
  <c r="P2170" i="5"/>
  <c r="P2171" i="5"/>
  <c r="P2172" i="5"/>
  <c r="P2173" i="5"/>
  <c r="P2174" i="5"/>
  <c r="P2175" i="5"/>
  <c r="P2176" i="5"/>
  <c r="P2177" i="5"/>
  <c r="P2178" i="5"/>
  <c r="P2179" i="5"/>
  <c r="P2180" i="5"/>
  <c r="P2181" i="5"/>
  <c r="P2182" i="5"/>
  <c r="P2183" i="5"/>
  <c r="P2184" i="5"/>
  <c r="P2185" i="5"/>
  <c r="P2186" i="5"/>
  <c r="P2187" i="5"/>
  <c r="P2188" i="5"/>
  <c r="P2189" i="5"/>
  <c r="P2190" i="5"/>
  <c r="P2191" i="5"/>
  <c r="P2192" i="5"/>
  <c r="P2193" i="5"/>
  <c r="P2194" i="5"/>
  <c r="P2195" i="5"/>
  <c r="P2196" i="5"/>
  <c r="P2197" i="5"/>
  <c r="P2198" i="5"/>
  <c r="P2199" i="5"/>
  <c r="P2200" i="5"/>
  <c r="P2201" i="5"/>
  <c r="P2202" i="5"/>
  <c r="P2203" i="5"/>
  <c r="P2204" i="5"/>
  <c r="P2205" i="5"/>
  <c r="P2206" i="5"/>
  <c r="P2207" i="5"/>
  <c r="P2208" i="5"/>
  <c r="P2209" i="5"/>
  <c r="P2210" i="5"/>
  <c r="P2211" i="5"/>
  <c r="P2212" i="5"/>
  <c r="P2213" i="5"/>
  <c r="P2214" i="5"/>
  <c r="P2215" i="5"/>
  <c r="P2216" i="5"/>
  <c r="P2217" i="5"/>
  <c r="P2218" i="5"/>
  <c r="P2219" i="5"/>
  <c r="P2220" i="5"/>
  <c r="P2221" i="5"/>
  <c r="P2222" i="5"/>
  <c r="P2223" i="5"/>
  <c r="P2224" i="5"/>
  <c r="P2225" i="5"/>
  <c r="P2226" i="5"/>
  <c r="P2227" i="5"/>
  <c r="P2228" i="5"/>
  <c r="P2229" i="5"/>
  <c r="P2230" i="5"/>
  <c r="P2231" i="5"/>
  <c r="P2232" i="5"/>
  <c r="P2233" i="5"/>
  <c r="P2234" i="5"/>
  <c r="P2235" i="5"/>
  <c r="P2236" i="5"/>
  <c r="P2237" i="5"/>
  <c r="P2238" i="5"/>
  <c r="P2239" i="5"/>
  <c r="P2240" i="5"/>
  <c r="P2241" i="5"/>
  <c r="P2242" i="5"/>
  <c r="P2243" i="5"/>
  <c r="P2244" i="5"/>
  <c r="P2245" i="5"/>
  <c r="P2246" i="5"/>
  <c r="P2247" i="5"/>
  <c r="P2248" i="5"/>
  <c r="P2249" i="5"/>
  <c r="P2250" i="5"/>
  <c r="P2251" i="5"/>
  <c r="P2252" i="5"/>
  <c r="P2253" i="5"/>
  <c r="P2254" i="5"/>
  <c r="P2255" i="5"/>
  <c r="P2256" i="5"/>
  <c r="P2257" i="5"/>
  <c r="P2258" i="5"/>
  <c r="P2259" i="5"/>
  <c r="P2260" i="5"/>
  <c r="P2261" i="5"/>
  <c r="P2262" i="5"/>
  <c r="P2263" i="5"/>
  <c r="P2264" i="5"/>
  <c r="P2265" i="5"/>
  <c r="P2266" i="5"/>
  <c r="P2267" i="5"/>
  <c r="P2268" i="5"/>
  <c r="P2269" i="5"/>
  <c r="P2270" i="5"/>
  <c r="P2271" i="5"/>
  <c r="P2272" i="5"/>
  <c r="P2273" i="5"/>
  <c r="P2274" i="5"/>
  <c r="P2275" i="5"/>
  <c r="P2276" i="5"/>
  <c r="P2277" i="5"/>
  <c r="P2278" i="5"/>
  <c r="P2279" i="5"/>
  <c r="P2280" i="5"/>
  <c r="P2281" i="5"/>
  <c r="P2282" i="5"/>
  <c r="P2283" i="5"/>
  <c r="P2284" i="5"/>
  <c r="P2285" i="5"/>
  <c r="P2286" i="5"/>
  <c r="P2287" i="5"/>
  <c r="P2288" i="5"/>
  <c r="P2289" i="5"/>
  <c r="P2290" i="5"/>
  <c r="P2291" i="5"/>
  <c r="P2292" i="5"/>
  <c r="P2293" i="5"/>
  <c r="P2294" i="5"/>
  <c r="P2295" i="5"/>
  <c r="P2296" i="5"/>
  <c r="P2297" i="5"/>
  <c r="P2298" i="5"/>
  <c r="P2299" i="5"/>
  <c r="P2300" i="5"/>
  <c r="P2301" i="5"/>
  <c r="P2302" i="5"/>
  <c r="P2303" i="5"/>
  <c r="P2304" i="5"/>
  <c r="P2305" i="5"/>
  <c r="P2306" i="5"/>
  <c r="P2307" i="5"/>
  <c r="P2308" i="5"/>
  <c r="P2309" i="5"/>
  <c r="P2310" i="5"/>
  <c r="P2311" i="5"/>
  <c r="P2312" i="5"/>
  <c r="P2313" i="5"/>
  <c r="P2314" i="5"/>
  <c r="P2315" i="5"/>
  <c r="P2316" i="5"/>
  <c r="P2317" i="5"/>
  <c r="P2318" i="5"/>
  <c r="P2319" i="5"/>
  <c r="P2320" i="5"/>
  <c r="P2321" i="5"/>
  <c r="P2322" i="5"/>
  <c r="P2323" i="5"/>
  <c r="P2324" i="5"/>
  <c r="P2325" i="5"/>
  <c r="P2326" i="5"/>
  <c r="P2327" i="5"/>
  <c r="P2328" i="5"/>
  <c r="P2329" i="5"/>
  <c r="P2330" i="5"/>
  <c r="P2331" i="5"/>
  <c r="P2332" i="5"/>
  <c r="P2333" i="5"/>
  <c r="P2334" i="5"/>
  <c r="P2335" i="5"/>
  <c r="P2336" i="5"/>
  <c r="P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O1467" i="5"/>
  <c r="O1468" i="5"/>
  <c r="O1469" i="5"/>
  <c r="O1470" i="5"/>
  <c r="O1471" i="5"/>
  <c r="O1472" i="5"/>
  <c r="O1473" i="5"/>
  <c r="O1474" i="5"/>
  <c r="O1475" i="5"/>
  <c r="O1476" i="5"/>
  <c r="O1477" i="5"/>
  <c r="O1478" i="5"/>
  <c r="O1479" i="5"/>
  <c r="O1480" i="5"/>
  <c r="O1481" i="5"/>
  <c r="O1482" i="5"/>
  <c r="O1483" i="5"/>
  <c r="O1484" i="5"/>
  <c r="O1485" i="5"/>
  <c r="O1486" i="5"/>
  <c r="O1487" i="5"/>
  <c r="O1488" i="5"/>
  <c r="O1489" i="5"/>
  <c r="O1490" i="5"/>
  <c r="O1491" i="5"/>
  <c r="O1492" i="5"/>
  <c r="O1493" i="5"/>
  <c r="O1494" i="5"/>
  <c r="O1495" i="5"/>
  <c r="O1496" i="5"/>
  <c r="O1497" i="5"/>
  <c r="O1498" i="5"/>
  <c r="O1499" i="5"/>
  <c r="O1500" i="5"/>
  <c r="O1501" i="5"/>
  <c r="O1502" i="5"/>
  <c r="O1503" i="5"/>
  <c r="O1504" i="5"/>
  <c r="O1505" i="5"/>
  <c r="O1506" i="5"/>
  <c r="O1507" i="5"/>
  <c r="O1508" i="5"/>
  <c r="O1509" i="5"/>
  <c r="O1510" i="5"/>
  <c r="O1511" i="5"/>
  <c r="O1512" i="5"/>
  <c r="O1513" i="5"/>
  <c r="O1514" i="5"/>
  <c r="O1515" i="5"/>
  <c r="O1516" i="5"/>
  <c r="O1517" i="5"/>
  <c r="O1518" i="5"/>
  <c r="O1519" i="5"/>
  <c r="O1520" i="5"/>
  <c r="O1521" i="5"/>
  <c r="O1522" i="5"/>
  <c r="O1523" i="5"/>
  <c r="O1524" i="5"/>
  <c r="O1525" i="5"/>
  <c r="O1526" i="5"/>
  <c r="O1527" i="5"/>
  <c r="O1528" i="5"/>
  <c r="O1529" i="5"/>
  <c r="O1530" i="5"/>
  <c r="O1531" i="5"/>
  <c r="O1532" i="5"/>
  <c r="O1533" i="5"/>
  <c r="O1534" i="5"/>
  <c r="O1535" i="5"/>
  <c r="O1536" i="5"/>
  <c r="O1537" i="5"/>
  <c r="O1538" i="5"/>
  <c r="O1539" i="5"/>
  <c r="O1540" i="5"/>
  <c r="O1541" i="5"/>
  <c r="O1542" i="5"/>
  <c r="O1543" i="5"/>
  <c r="O1544" i="5"/>
  <c r="O1545" i="5"/>
  <c r="O1546" i="5"/>
  <c r="O1547" i="5"/>
  <c r="O1548" i="5"/>
  <c r="O1549" i="5"/>
  <c r="O1550" i="5"/>
  <c r="O1551" i="5"/>
  <c r="O1552" i="5"/>
  <c r="O1553" i="5"/>
  <c r="O1554" i="5"/>
  <c r="O1555" i="5"/>
  <c r="O1556" i="5"/>
  <c r="O1557" i="5"/>
  <c r="O1558" i="5"/>
  <c r="O1559" i="5"/>
  <c r="O1560" i="5"/>
  <c r="O1561" i="5"/>
  <c r="O1562" i="5"/>
  <c r="O1563" i="5"/>
  <c r="O1564" i="5"/>
  <c r="O1565" i="5"/>
  <c r="O1566" i="5"/>
  <c r="O1567" i="5"/>
  <c r="O1568" i="5"/>
  <c r="O1569" i="5"/>
  <c r="O1570" i="5"/>
  <c r="O1571" i="5"/>
  <c r="O1572" i="5"/>
  <c r="O1573" i="5"/>
  <c r="O1574" i="5"/>
  <c r="O1575" i="5"/>
  <c r="O1576" i="5"/>
  <c r="O1577" i="5"/>
  <c r="O1578" i="5"/>
  <c r="O1579" i="5"/>
  <c r="O1580" i="5"/>
  <c r="O1581" i="5"/>
  <c r="O1582" i="5"/>
  <c r="O1583" i="5"/>
  <c r="O1584" i="5"/>
  <c r="O1585" i="5"/>
  <c r="O1586" i="5"/>
  <c r="O1587" i="5"/>
  <c r="O1588" i="5"/>
  <c r="O1589" i="5"/>
  <c r="O1590" i="5"/>
  <c r="O1591" i="5"/>
  <c r="O1592" i="5"/>
  <c r="O1593" i="5"/>
  <c r="O1594" i="5"/>
  <c r="O1595" i="5"/>
  <c r="O1596" i="5"/>
  <c r="O1597" i="5"/>
  <c r="O1598" i="5"/>
  <c r="O1599" i="5"/>
  <c r="O1600" i="5"/>
  <c r="O1601" i="5"/>
  <c r="O1602" i="5"/>
  <c r="O1603" i="5"/>
  <c r="O1604" i="5"/>
  <c r="O1605" i="5"/>
  <c r="O1606" i="5"/>
  <c r="O1607" i="5"/>
  <c r="O1608" i="5"/>
  <c r="O1609" i="5"/>
  <c r="O1610" i="5"/>
  <c r="O1611" i="5"/>
  <c r="O1612" i="5"/>
  <c r="O1613" i="5"/>
  <c r="O1614" i="5"/>
  <c r="O1615" i="5"/>
  <c r="O1616" i="5"/>
  <c r="O1617" i="5"/>
  <c r="O1618" i="5"/>
  <c r="O1619" i="5"/>
  <c r="O1620" i="5"/>
  <c r="O1621" i="5"/>
  <c r="O1622" i="5"/>
  <c r="O1623" i="5"/>
  <c r="O1624" i="5"/>
  <c r="O1625" i="5"/>
  <c r="O1626" i="5"/>
  <c r="O1627" i="5"/>
  <c r="O1628" i="5"/>
  <c r="O1629" i="5"/>
  <c r="O1630" i="5"/>
  <c r="O1631" i="5"/>
  <c r="O1632" i="5"/>
  <c r="O1633" i="5"/>
  <c r="O1634" i="5"/>
  <c r="O1635" i="5"/>
  <c r="O1636" i="5"/>
  <c r="O1637" i="5"/>
  <c r="O1638" i="5"/>
  <c r="O1639" i="5"/>
  <c r="O1640" i="5"/>
  <c r="O1641" i="5"/>
  <c r="O1642" i="5"/>
  <c r="O1643" i="5"/>
  <c r="O1644" i="5"/>
  <c r="O1645" i="5"/>
  <c r="O1646" i="5"/>
  <c r="O1647" i="5"/>
  <c r="O1648" i="5"/>
  <c r="O1649" i="5"/>
  <c r="O1650" i="5"/>
  <c r="O1651" i="5"/>
  <c r="O1652" i="5"/>
  <c r="O1653" i="5"/>
  <c r="O1654" i="5"/>
  <c r="O1655" i="5"/>
  <c r="O1656" i="5"/>
  <c r="O1657" i="5"/>
  <c r="O1658" i="5"/>
  <c r="O1659" i="5"/>
  <c r="O1660" i="5"/>
  <c r="O1661" i="5"/>
  <c r="O1662" i="5"/>
  <c r="O1663" i="5"/>
  <c r="O1664" i="5"/>
  <c r="O1665" i="5"/>
  <c r="O1666" i="5"/>
  <c r="O1667" i="5"/>
  <c r="O1668" i="5"/>
  <c r="O1669" i="5"/>
  <c r="O1670" i="5"/>
  <c r="O1671" i="5"/>
  <c r="O1672" i="5"/>
  <c r="O1673" i="5"/>
  <c r="O1674" i="5"/>
  <c r="O1675" i="5"/>
  <c r="O1676" i="5"/>
  <c r="O1677" i="5"/>
  <c r="O1678" i="5"/>
  <c r="O1679" i="5"/>
  <c r="O1680" i="5"/>
  <c r="O1681" i="5"/>
  <c r="O1682" i="5"/>
  <c r="O1683" i="5"/>
  <c r="O1684" i="5"/>
  <c r="O1685" i="5"/>
  <c r="O1686" i="5"/>
  <c r="O1687" i="5"/>
  <c r="O1688" i="5"/>
  <c r="O1689" i="5"/>
  <c r="O1690" i="5"/>
  <c r="O1691" i="5"/>
  <c r="O1692" i="5"/>
  <c r="O1693" i="5"/>
  <c r="O1694" i="5"/>
  <c r="O1695" i="5"/>
  <c r="O1696" i="5"/>
  <c r="O1697" i="5"/>
  <c r="O1698" i="5"/>
  <c r="O1699" i="5"/>
  <c r="O1700" i="5"/>
  <c r="O1701" i="5"/>
  <c r="O1702" i="5"/>
  <c r="O1703" i="5"/>
  <c r="O1704" i="5"/>
  <c r="O1705" i="5"/>
  <c r="O1706" i="5"/>
  <c r="O1707" i="5"/>
  <c r="O1708" i="5"/>
  <c r="O1709" i="5"/>
  <c r="O1710" i="5"/>
  <c r="O1711" i="5"/>
  <c r="O1712" i="5"/>
  <c r="O1713" i="5"/>
  <c r="O1714" i="5"/>
  <c r="O1715" i="5"/>
  <c r="O1716" i="5"/>
  <c r="O1717" i="5"/>
  <c r="O1718" i="5"/>
  <c r="O1719" i="5"/>
  <c r="O1720" i="5"/>
  <c r="O1721" i="5"/>
  <c r="O1722" i="5"/>
  <c r="O1723" i="5"/>
  <c r="O1724" i="5"/>
  <c r="O1725" i="5"/>
  <c r="O1726" i="5"/>
  <c r="O1727" i="5"/>
  <c r="O1728" i="5"/>
  <c r="O1729" i="5"/>
  <c r="O1730" i="5"/>
  <c r="O1731" i="5"/>
  <c r="O1732" i="5"/>
  <c r="O1733" i="5"/>
  <c r="O1734" i="5"/>
  <c r="O1735" i="5"/>
  <c r="O1736" i="5"/>
  <c r="O1737" i="5"/>
  <c r="O1738" i="5"/>
  <c r="O1739" i="5"/>
  <c r="O1740" i="5"/>
  <c r="O1741" i="5"/>
  <c r="O1742" i="5"/>
  <c r="O1743" i="5"/>
  <c r="O1744" i="5"/>
  <c r="O1745" i="5"/>
  <c r="O1746" i="5"/>
  <c r="O1747" i="5"/>
  <c r="O1748" i="5"/>
  <c r="O1749" i="5"/>
  <c r="O1750" i="5"/>
  <c r="O1751" i="5"/>
  <c r="O1752" i="5"/>
  <c r="O1753" i="5"/>
  <c r="O1754" i="5"/>
  <c r="O1755" i="5"/>
  <c r="O1756" i="5"/>
  <c r="O1757" i="5"/>
  <c r="O1758" i="5"/>
  <c r="O1759" i="5"/>
  <c r="O1760" i="5"/>
  <c r="O1761" i="5"/>
  <c r="O1762" i="5"/>
  <c r="O1763" i="5"/>
  <c r="O1764" i="5"/>
  <c r="O1765" i="5"/>
  <c r="O1766" i="5"/>
  <c r="O1767" i="5"/>
  <c r="O1768" i="5"/>
  <c r="O1769" i="5"/>
  <c r="O1770" i="5"/>
  <c r="O1771" i="5"/>
  <c r="O1772" i="5"/>
  <c r="O1773" i="5"/>
  <c r="O1774" i="5"/>
  <c r="O1775" i="5"/>
  <c r="O1776" i="5"/>
  <c r="O1777" i="5"/>
  <c r="O1778" i="5"/>
  <c r="O1779" i="5"/>
  <c r="O1780" i="5"/>
  <c r="O1781" i="5"/>
  <c r="O1782" i="5"/>
  <c r="O1783" i="5"/>
  <c r="O1784" i="5"/>
  <c r="O1785" i="5"/>
  <c r="O1786" i="5"/>
  <c r="O1787" i="5"/>
  <c r="O1788" i="5"/>
  <c r="O1789" i="5"/>
  <c r="O1790" i="5"/>
  <c r="O1791" i="5"/>
  <c r="O1792" i="5"/>
  <c r="O1793" i="5"/>
  <c r="O1794" i="5"/>
  <c r="O1795" i="5"/>
  <c r="O1796" i="5"/>
  <c r="O1797" i="5"/>
  <c r="O1798" i="5"/>
  <c r="O1799" i="5"/>
  <c r="O1800" i="5"/>
  <c r="O1801" i="5"/>
  <c r="O1802" i="5"/>
  <c r="O1803" i="5"/>
  <c r="O1804" i="5"/>
  <c r="O1805" i="5"/>
  <c r="O1806" i="5"/>
  <c r="O1807" i="5"/>
  <c r="O1808" i="5"/>
  <c r="O1809" i="5"/>
  <c r="O1810" i="5"/>
  <c r="O1811" i="5"/>
  <c r="O1812" i="5"/>
  <c r="O1813" i="5"/>
  <c r="O1814" i="5"/>
  <c r="O1815" i="5"/>
  <c r="O1816" i="5"/>
  <c r="O1817" i="5"/>
  <c r="O1818" i="5"/>
  <c r="O1819" i="5"/>
  <c r="O1820" i="5"/>
  <c r="O1821" i="5"/>
  <c r="O1822" i="5"/>
  <c r="O1823" i="5"/>
  <c r="O1824" i="5"/>
  <c r="O1825" i="5"/>
  <c r="O1826" i="5"/>
  <c r="O1827" i="5"/>
  <c r="O1828" i="5"/>
  <c r="O1829" i="5"/>
  <c r="O1830" i="5"/>
  <c r="O1831" i="5"/>
  <c r="O1832" i="5"/>
  <c r="O1833" i="5"/>
  <c r="O1834" i="5"/>
  <c r="O1835" i="5"/>
  <c r="O1836" i="5"/>
  <c r="O1837" i="5"/>
  <c r="O1838" i="5"/>
  <c r="O1839" i="5"/>
  <c r="O1840" i="5"/>
  <c r="O1841" i="5"/>
  <c r="O1842" i="5"/>
  <c r="O1843" i="5"/>
  <c r="O1844" i="5"/>
  <c r="O1845" i="5"/>
  <c r="O1846" i="5"/>
  <c r="O1847" i="5"/>
  <c r="O1848" i="5"/>
  <c r="O1849" i="5"/>
  <c r="O1850" i="5"/>
  <c r="O1851" i="5"/>
  <c r="O1852" i="5"/>
  <c r="O1853" i="5"/>
  <c r="O1854" i="5"/>
  <c r="O1855" i="5"/>
  <c r="O1856" i="5"/>
  <c r="O1857" i="5"/>
  <c r="O1858" i="5"/>
  <c r="O1859" i="5"/>
  <c r="O1860" i="5"/>
  <c r="O1861" i="5"/>
  <c r="O1862" i="5"/>
  <c r="O1863" i="5"/>
  <c r="O1864" i="5"/>
  <c r="O1865" i="5"/>
  <c r="O1866" i="5"/>
  <c r="O1867" i="5"/>
  <c r="O1868" i="5"/>
  <c r="O1869" i="5"/>
  <c r="O1870" i="5"/>
  <c r="O1871" i="5"/>
  <c r="O1872" i="5"/>
  <c r="O1873" i="5"/>
  <c r="O1874" i="5"/>
  <c r="O1875" i="5"/>
  <c r="O1876" i="5"/>
  <c r="O1877" i="5"/>
  <c r="O1878" i="5"/>
  <c r="O1879" i="5"/>
  <c r="O1880" i="5"/>
  <c r="O1881" i="5"/>
  <c r="O1882" i="5"/>
  <c r="O1883" i="5"/>
  <c r="O1884" i="5"/>
  <c r="O1885" i="5"/>
  <c r="O1886" i="5"/>
  <c r="O1887" i="5"/>
  <c r="O1888" i="5"/>
  <c r="O1889" i="5"/>
  <c r="O1890" i="5"/>
  <c r="O1891" i="5"/>
  <c r="O1892" i="5"/>
  <c r="O1893" i="5"/>
  <c r="O1894" i="5"/>
  <c r="O1895" i="5"/>
  <c r="O1896" i="5"/>
  <c r="O1897" i="5"/>
  <c r="O1898" i="5"/>
  <c r="O1899" i="5"/>
  <c r="O1900" i="5"/>
  <c r="O1901" i="5"/>
  <c r="O1902" i="5"/>
  <c r="O1903" i="5"/>
  <c r="O1904" i="5"/>
  <c r="O1905" i="5"/>
  <c r="O1906" i="5"/>
  <c r="O1907" i="5"/>
  <c r="O1908" i="5"/>
  <c r="O1909" i="5"/>
  <c r="O1910" i="5"/>
  <c r="O1911" i="5"/>
  <c r="O1912" i="5"/>
  <c r="O1913" i="5"/>
  <c r="O1914" i="5"/>
  <c r="O1915" i="5"/>
  <c r="O1916" i="5"/>
  <c r="O1917" i="5"/>
  <c r="O1918" i="5"/>
  <c r="O1919" i="5"/>
  <c r="O1920" i="5"/>
  <c r="O1921" i="5"/>
  <c r="O1922" i="5"/>
  <c r="O1923" i="5"/>
  <c r="O1924" i="5"/>
  <c r="O1925" i="5"/>
  <c r="O1926" i="5"/>
  <c r="O1927" i="5"/>
  <c r="O1928" i="5"/>
  <c r="O1929" i="5"/>
  <c r="O1930" i="5"/>
  <c r="O1931" i="5"/>
  <c r="O1932" i="5"/>
  <c r="O1933" i="5"/>
  <c r="O1934" i="5"/>
  <c r="O1935" i="5"/>
  <c r="O1936" i="5"/>
  <c r="O1937" i="5"/>
  <c r="O1938" i="5"/>
  <c r="O1939" i="5"/>
  <c r="O1940" i="5"/>
  <c r="O1941" i="5"/>
  <c r="O1942" i="5"/>
  <c r="O1943" i="5"/>
  <c r="O1944" i="5"/>
  <c r="O1945" i="5"/>
  <c r="O1946" i="5"/>
  <c r="O1947" i="5"/>
  <c r="O1948" i="5"/>
  <c r="O1949" i="5"/>
  <c r="O1950" i="5"/>
  <c r="O1951" i="5"/>
  <c r="O1952" i="5"/>
  <c r="O1953" i="5"/>
  <c r="O1954" i="5"/>
  <c r="O1955" i="5"/>
  <c r="O1956" i="5"/>
  <c r="O1957" i="5"/>
  <c r="O1958" i="5"/>
  <c r="O1959" i="5"/>
  <c r="O1960" i="5"/>
  <c r="O1961" i="5"/>
  <c r="O1962" i="5"/>
  <c r="O1963" i="5"/>
  <c r="O1964" i="5"/>
  <c r="O1965" i="5"/>
  <c r="O1966" i="5"/>
  <c r="O1967" i="5"/>
  <c r="O1968" i="5"/>
  <c r="O1969" i="5"/>
  <c r="O1970" i="5"/>
  <c r="O1971" i="5"/>
  <c r="O1972" i="5"/>
  <c r="O1973" i="5"/>
  <c r="O1974" i="5"/>
  <c r="O1975" i="5"/>
  <c r="O1976" i="5"/>
  <c r="O1977" i="5"/>
  <c r="O1978" i="5"/>
  <c r="O1979" i="5"/>
  <c r="O1980" i="5"/>
  <c r="O1981" i="5"/>
  <c r="O1982" i="5"/>
  <c r="O1983" i="5"/>
  <c r="O1984" i="5"/>
  <c r="O1985" i="5"/>
  <c r="O1986" i="5"/>
  <c r="O1987" i="5"/>
  <c r="O1988" i="5"/>
  <c r="O1989" i="5"/>
  <c r="O1990" i="5"/>
  <c r="O1991" i="5"/>
  <c r="O1992" i="5"/>
  <c r="O1993" i="5"/>
  <c r="O1994" i="5"/>
  <c r="O1995" i="5"/>
  <c r="O1996" i="5"/>
  <c r="O1997" i="5"/>
  <c r="O1998" i="5"/>
  <c r="O1999" i="5"/>
  <c r="O2000" i="5"/>
  <c r="O2001" i="5"/>
  <c r="O2002" i="5"/>
  <c r="O2003" i="5"/>
  <c r="O2004" i="5"/>
  <c r="O2005" i="5"/>
  <c r="O2006" i="5"/>
  <c r="O2007" i="5"/>
  <c r="O2008" i="5"/>
  <c r="O2009" i="5"/>
  <c r="O2010" i="5"/>
  <c r="O2011" i="5"/>
  <c r="O2012" i="5"/>
  <c r="O2013" i="5"/>
  <c r="O2014" i="5"/>
  <c r="O2015" i="5"/>
  <c r="O2016" i="5"/>
  <c r="O2017" i="5"/>
  <c r="O2018" i="5"/>
  <c r="O2019" i="5"/>
  <c r="O2020" i="5"/>
  <c r="O2021" i="5"/>
  <c r="O2022" i="5"/>
  <c r="O2023" i="5"/>
  <c r="O2024" i="5"/>
  <c r="O2025" i="5"/>
  <c r="O2026" i="5"/>
  <c r="O2027" i="5"/>
  <c r="O2028" i="5"/>
  <c r="O2029" i="5"/>
  <c r="O2030" i="5"/>
  <c r="O2031" i="5"/>
  <c r="O2032" i="5"/>
  <c r="O2033" i="5"/>
  <c r="O2034" i="5"/>
  <c r="O2035" i="5"/>
  <c r="O2036" i="5"/>
  <c r="O2037" i="5"/>
  <c r="O2038" i="5"/>
  <c r="O2039" i="5"/>
  <c r="O2040" i="5"/>
  <c r="O2041" i="5"/>
  <c r="O2042" i="5"/>
  <c r="O2043" i="5"/>
  <c r="O2044" i="5"/>
  <c r="O2045" i="5"/>
  <c r="O2046" i="5"/>
  <c r="O2047" i="5"/>
  <c r="O2048" i="5"/>
  <c r="O2049" i="5"/>
  <c r="O2050" i="5"/>
  <c r="O2051" i="5"/>
  <c r="O2052" i="5"/>
  <c r="O2053" i="5"/>
  <c r="O2054" i="5"/>
  <c r="O2055" i="5"/>
  <c r="O2056" i="5"/>
  <c r="O2057" i="5"/>
  <c r="O2058" i="5"/>
  <c r="O2059" i="5"/>
  <c r="O2060" i="5"/>
  <c r="O2061" i="5"/>
  <c r="O2062" i="5"/>
  <c r="O2063" i="5"/>
  <c r="O2064" i="5"/>
  <c r="O2065" i="5"/>
  <c r="O2066" i="5"/>
  <c r="O2067" i="5"/>
  <c r="O2068" i="5"/>
  <c r="O2069" i="5"/>
  <c r="O2070" i="5"/>
  <c r="O2071" i="5"/>
  <c r="O2072" i="5"/>
  <c r="O2073" i="5"/>
  <c r="O2074" i="5"/>
  <c r="O2075" i="5"/>
  <c r="O2076" i="5"/>
  <c r="O2077" i="5"/>
  <c r="O2078" i="5"/>
  <c r="O2079" i="5"/>
  <c r="O2080" i="5"/>
  <c r="O2081" i="5"/>
  <c r="O2082" i="5"/>
  <c r="O2083" i="5"/>
  <c r="O2084" i="5"/>
  <c r="O2085" i="5"/>
  <c r="O2086" i="5"/>
  <c r="O2087" i="5"/>
  <c r="O2088" i="5"/>
  <c r="O2089" i="5"/>
  <c r="O2090" i="5"/>
  <c r="O2091" i="5"/>
  <c r="O2092" i="5"/>
  <c r="O2093" i="5"/>
  <c r="O2094" i="5"/>
  <c r="O2095" i="5"/>
  <c r="O2096" i="5"/>
  <c r="O2097" i="5"/>
  <c r="O2098" i="5"/>
  <c r="O2099" i="5"/>
  <c r="O2100" i="5"/>
  <c r="O2101" i="5"/>
  <c r="O2102" i="5"/>
  <c r="O2103" i="5"/>
  <c r="O2104" i="5"/>
  <c r="O2105" i="5"/>
  <c r="O2106" i="5"/>
  <c r="O2107" i="5"/>
  <c r="O2108" i="5"/>
  <c r="O2109" i="5"/>
  <c r="O2110" i="5"/>
  <c r="O2111" i="5"/>
  <c r="O2112" i="5"/>
  <c r="O2113" i="5"/>
  <c r="O2114" i="5"/>
  <c r="O2115" i="5"/>
  <c r="O2116" i="5"/>
  <c r="O2117" i="5"/>
  <c r="O2118" i="5"/>
  <c r="O2119" i="5"/>
  <c r="O2120" i="5"/>
  <c r="O2121" i="5"/>
  <c r="O2122" i="5"/>
  <c r="O2123" i="5"/>
  <c r="O2124" i="5"/>
  <c r="O2125" i="5"/>
  <c r="O2126" i="5"/>
  <c r="O2127" i="5"/>
  <c r="O2128" i="5"/>
  <c r="O2129" i="5"/>
  <c r="O2130" i="5"/>
  <c r="O2131" i="5"/>
  <c r="O2132" i="5"/>
  <c r="O2133" i="5"/>
  <c r="O2134" i="5"/>
  <c r="O2135" i="5"/>
  <c r="O2136" i="5"/>
  <c r="O2137" i="5"/>
  <c r="O2138" i="5"/>
  <c r="O2139" i="5"/>
  <c r="O2140" i="5"/>
  <c r="O2141" i="5"/>
  <c r="O2142" i="5"/>
  <c r="O2143" i="5"/>
  <c r="O2144" i="5"/>
  <c r="O2145" i="5"/>
  <c r="O2146" i="5"/>
  <c r="O2147" i="5"/>
  <c r="O2148" i="5"/>
  <c r="O2149" i="5"/>
  <c r="O2150" i="5"/>
  <c r="O2151" i="5"/>
  <c r="O2152" i="5"/>
  <c r="O2153" i="5"/>
  <c r="O2154" i="5"/>
  <c r="O2155" i="5"/>
  <c r="O2156" i="5"/>
  <c r="O2157" i="5"/>
  <c r="O2158" i="5"/>
  <c r="O2159" i="5"/>
  <c r="O2160" i="5"/>
  <c r="O2161" i="5"/>
  <c r="O2162" i="5"/>
  <c r="O2163" i="5"/>
  <c r="O2164" i="5"/>
  <c r="O2165" i="5"/>
  <c r="O2166" i="5"/>
  <c r="O2167" i="5"/>
  <c r="O2168" i="5"/>
  <c r="O2169" i="5"/>
  <c r="O2170" i="5"/>
  <c r="O2171" i="5"/>
  <c r="O2172" i="5"/>
  <c r="O2173" i="5"/>
  <c r="O2174" i="5"/>
  <c r="O2175" i="5"/>
  <c r="O2176" i="5"/>
  <c r="O2177" i="5"/>
  <c r="O2178" i="5"/>
  <c r="O2179" i="5"/>
  <c r="O2180" i="5"/>
  <c r="O2181" i="5"/>
  <c r="O2182" i="5"/>
  <c r="O2183" i="5"/>
  <c r="O2184" i="5"/>
  <c r="O2185" i="5"/>
  <c r="O2186" i="5"/>
  <c r="O2187" i="5"/>
  <c r="O2188" i="5"/>
  <c r="O2189" i="5"/>
  <c r="O2190" i="5"/>
  <c r="O2191" i="5"/>
  <c r="O2192" i="5"/>
  <c r="O2193" i="5"/>
  <c r="O2194" i="5"/>
  <c r="O2195" i="5"/>
  <c r="O2196" i="5"/>
  <c r="O2197" i="5"/>
  <c r="O2198" i="5"/>
  <c r="O2199" i="5"/>
  <c r="O2200" i="5"/>
  <c r="O2201" i="5"/>
  <c r="O2202" i="5"/>
  <c r="O2203" i="5"/>
  <c r="O2204" i="5"/>
  <c r="O2205" i="5"/>
  <c r="O2206" i="5"/>
  <c r="O2207" i="5"/>
  <c r="O2208" i="5"/>
  <c r="O2209" i="5"/>
  <c r="O2210" i="5"/>
  <c r="O2211" i="5"/>
  <c r="O2212" i="5"/>
  <c r="O2213" i="5"/>
  <c r="O2214" i="5"/>
  <c r="O2215" i="5"/>
  <c r="O2216" i="5"/>
  <c r="O2217" i="5"/>
  <c r="O2218" i="5"/>
  <c r="O2219" i="5"/>
  <c r="O2220" i="5"/>
  <c r="O2221" i="5"/>
  <c r="O2222" i="5"/>
  <c r="O2223" i="5"/>
  <c r="O2224" i="5"/>
  <c r="O2225" i="5"/>
  <c r="O2226" i="5"/>
  <c r="O2227" i="5"/>
  <c r="O2228" i="5"/>
  <c r="O2229" i="5"/>
  <c r="O2230" i="5"/>
  <c r="O2231" i="5"/>
  <c r="O2232" i="5"/>
  <c r="O2233" i="5"/>
  <c r="O2234" i="5"/>
  <c r="O2235" i="5"/>
  <c r="O2236" i="5"/>
  <c r="O2237" i="5"/>
  <c r="O2238" i="5"/>
  <c r="O2239" i="5"/>
  <c r="O2240" i="5"/>
  <c r="O2241" i="5"/>
  <c r="O2242" i="5"/>
  <c r="O2243" i="5"/>
  <c r="O2244" i="5"/>
  <c r="O2245" i="5"/>
  <c r="O2246" i="5"/>
  <c r="O2247" i="5"/>
  <c r="O2248" i="5"/>
  <c r="O2249" i="5"/>
  <c r="O2250" i="5"/>
  <c r="O2251" i="5"/>
  <c r="O2252" i="5"/>
  <c r="O2253" i="5"/>
  <c r="O2254" i="5"/>
  <c r="O2255" i="5"/>
  <c r="O2256" i="5"/>
  <c r="O2257" i="5"/>
  <c r="O2258" i="5"/>
  <c r="O2259" i="5"/>
  <c r="O2260" i="5"/>
  <c r="O2261" i="5"/>
  <c r="O2262" i="5"/>
  <c r="O2263" i="5"/>
  <c r="O2264" i="5"/>
  <c r="O2265" i="5"/>
  <c r="O2266" i="5"/>
  <c r="O2267" i="5"/>
  <c r="O2268" i="5"/>
  <c r="O2269" i="5"/>
  <c r="O2270" i="5"/>
  <c r="O2271" i="5"/>
  <c r="O2272" i="5"/>
  <c r="O2273" i="5"/>
  <c r="O2274" i="5"/>
  <c r="O2275" i="5"/>
  <c r="O2276" i="5"/>
  <c r="O2277" i="5"/>
  <c r="O2278" i="5"/>
  <c r="O2279" i="5"/>
  <c r="O2280" i="5"/>
  <c r="O2281" i="5"/>
  <c r="O2282" i="5"/>
  <c r="O2283" i="5"/>
  <c r="O2284" i="5"/>
  <c r="O2285" i="5"/>
  <c r="O2286" i="5"/>
  <c r="O2287" i="5"/>
  <c r="O2288" i="5"/>
  <c r="O2289" i="5"/>
  <c r="O2290" i="5"/>
  <c r="O2291" i="5"/>
  <c r="O2292" i="5"/>
  <c r="O2293" i="5"/>
  <c r="O2294" i="5"/>
  <c r="O2295" i="5"/>
  <c r="O2296" i="5"/>
  <c r="O2297" i="5"/>
  <c r="O2298" i="5"/>
  <c r="O2299" i="5"/>
  <c r="O2300" i="5"/>
  <c r="O2301" i="5"/>
  <c r="O2302" i="5"/>
  <c r="O2303" i="5"/>
  <c r="O2304" i="5"/>
  <c r="O2305" i="5"/>
  <c r="O2306" i="5"/>
  <c r="O2307" i="5"/>
  <c r="O2308" i="5"/>
  <c r="O2309" i="5"/>
  <c r="O2310" i="5"/>
  <c r="O2311" i="5"/>
  <c r="O2312" i="5"/>
  <c r="O2313" i="5"/>
  <c r="O2314" i="5"/>
  <c r="O2315" i="5"/>
  <c r="O2316" i="5"/>
  <c r="O2317" i="5"/>
  <c r="O2318" i="5"/>
  <c r="O2319" i="5"/>
  <c r="O2320" i="5"/>
  <c r="O2321" i="5"/>
  <c r="O2322" i="5"/>
  <c r="O2323" i="5"/>
  <c r="O2324" i="5"/>
  <c r="O2325" i="5"/>
  <c r="O2326" i="5"/>
  <c r="O2327" i="5"/>
  <c r="O2328" i="5"/>
  <c r="O2329" i="5"/>
  <c r="O2330" i="5"/>
  <c r="O2331" i="5"/>
  <c r="O2332" i="5"/>
  <c r="O2333" i="5"/>
  <c r="O2334" i="5"/>
  <c r="O2335" i="5"/>
  <c r="O2336" i="5"/>
  <c r="O2" i="5"/>
  <c r="N3"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5"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3" i="5"/>
  <c r="N244" i="5"/>
  <c r="N245" i="5"/>
  <c r="N246" i="5"/>
  <c r="N247" i="5"/>
  <c r="N248" i="5"/>
  <c r="N249" i="5"/>
  <c r="N250" i="5"/>
  <c r="N251" i="5"/>
  <c r="N252" i="5"/>
  <c r="N253" i="5"/>
  <c r="N254" i="5"/>
  <c r="N255" i="5"/>
  <c r="N256" i="5"/>
  <c r="N257" i="5"/>
  <c r="N258" i="5"/>
  <c r="N259" i="5"/>
  <c r="N260" i="5"/>
  <c r="N261" i="5"/>
  <c r="N262" i="5"/>
  <c r="N263" i="5"/>
  <c r="N264" i="5"/>
  <c r="N265" i="5"/>
  <c r="N266" i="5"/>
  <c r="N267" i="5"/>
  <c r="N268" i="5"/>
  <c r="N269" i="5"/>
  <c r="N270" i="5"/>
  <c r="N271" i="5"/>
  <c r="N272" i="5"/>
  <c r="N273" i="5"/>
  <c r="N274" i="5"/>
  <c r="N275" i="5"/>
  <c r="N276" i="5"/>
  <c r="N277" i="5"/>
  <c r="N278" i="5"/>
  <c r="N279" i="5"/>
  <c r="N280" i="5"/>
  <c r="N281" i="5"/>
  <c r="N282" i="5"/>
  <c r="N283" i="5"/>
  <c r="N284" i="5"/>
  <c r="N285" i="5"/>
  <c r="N286" i="5"/>
  <c r="N287" i="5"/>
  <c r="N288" i="5"/>
  <c r="N289" i="5"/>
  <c r="N290" i="5"/>
  <c r="N291" i="5"/>
  <c r="N292" i="5"/>
  <c r="N293" i="5"/>
  <c r="N294" i="5"/>
  <c r="N295" i="5"/>
  <c r="N296" i="5"/>
  <c r="N297" i="5"/>
  <c r="N298" i="5"/>
  <c r="N299" i="5"/>
  <c r="N300" i="5"/>
  <c r="N301" i="5"/>
  <c r="N302" i="5"/>
  <c r="N303" i="5"/>
  <c r="N304" i="5"/>
  <c r="N305" i="5"/>
  <c r="N306" i="5"/>
  <c r="N307" i="5"/>
  <c r="N308" i="5"/>
  <c r="N309" i="5"/>
  <c r="N310" i="5"/>
  <c r="N311" i="5"/>
  <c r="N312" i="5"/>
  <c r="N313" i="5"/>
  <c r="N314" i="5"/>
  <c r="N315" i="5"/>
  <c r="N316" i="5"/>
  <c r="N317" i="5"/>
  <c r="N318" i="5"/>
  <c r="N319" i="5"/>
  <c r="N320" i="5"/>
  <c r="N321" i="5"/>
  <c r="N322" i="5"/>
  <c r="N323" i="5"/>
  <c r="N324" i="5"/>
  <c r="N325" i="5"/>
  <c r="N326" i="5"/>
  <c r="N327" i="5"/>
  <c r="N328" i="5"/>
  <c r="N329" i="5"/>
  <c r="N330" i="5"/>
  <c r="N331" i="5"/>
  <c r="N332" i="5"/>
  <c r="N333" i="5"/>
  <c r="N334" i="5"/>
  <c r="N335" i="5"/>
  <c r="N336" i="5"/>
  <c r="N337" i="5"/>
  <c r="N338" i="5"/>
  <c r="N339" i="5"/>
  <c r="N340" i="5"/>
  <c r="N341" i="5"/>
  <c r="N342" i="5"/>
  <c r="N343" i="5"/>
  <c r="N344" i="5"/>
  <c r="N345" i="5"/>
  <c r="N346" i="5"/>
  <c r="N347" i="5"/>
  <c r="N348" i="5"/>
  <c r="N349" i="5"/>
  <c r="N350" i="5"/>
  <c r="N351" i="5"/>
  <c r="N352" i="5"/>
  <c r="N353" i="5"/>
  <c r="N354" i="5"/>
  <c r="N355" i="5"/>
  <c r="N356" i="5"/>
  <c r="N357" i="5"/>
  <c r="N358" i="5"/>
  <c r="N359" i="5"/>
  <c r="N360" i="5"/>
  <c r="N361" i="5"/>
  <c r="N362" i="5"/>
  <c r="N363" i="5"/>
  <c r="N364" i="5"/>
  <c r="N365" i="5"/>
  <c r="N366" i="5"/>
  <c r="N367" i="5"/>
  <c r="N368" i="5"/>
  <c r="N369" i="5"/>
  <c r="N370" i="5"/>
  <c r="N371" i="5"/>
  <c r="N372" i="5"/>
  <c r="N373" i="5"/>
  <c r="N374" i="5"/>
  <c r="N375" i="5"/>
  <c r="N376" i="5"/>
  <c r="N377" i="5"/>
  <c r="N378" i="5"/>
  <c r="N379" i="5"/>
  <c r="N380" i="5"/>
  <c r="N381" i="5"/>
  <c r="N382" i="5"/>
  <c r="N383" i="5"/>
  <c r="N384" i="5"/>
  <c r="N385" i="5"/>
  <c r="N386" i="5"/>
  <c r="N387" i="5"/>
  <c r="N388" i="5"/>
  <c r="N389" i="5"/>
  <c r="N390" i="5"/>
  <c r="N391" i="5"/>
  <c r="N392" i="5"/>
  <c r="N393" i="5"/>
  <c r="N394" i="5"/>
  <c r="N395" i="5"/>
  <c r="N396" i="5"/>
  <c r="N397" i="5"/>
  <c r="N398" i="5"/>
  <c r="N399" i="5"/>
  <c r="N400" i="5"/>
  <c r="N401" i="5"/>
  <c r="N402" i="5"/>
  <c r="N403" i="5"/>
  <c r="N404" i="5"/>
  <c r="N405" i="5"/>
  <c r="N406" i="5"/>
  <c r="N407" i="5"/>
  <c r="N408" i="5"/>
  <c r="N409" i="5"/>
  <c r="N410" i="5"/>
  <c r="N411" i="5"/>
  <c r="N412" i="5"/>
  <c r="N413" i="5"/>
  <c r="N414" i="5"/>
  <c r="N415" i="5"/>
  <c r="N416" i="5"/>
  <c r="N417" i="5"/>
  <c r="N418" i="5"/>
  <c r="N419" i="5"/>
  <c r="N420" i="5"/>
  <c r="N421" i="5"/>
  <c r="N422" i="5"/>
  <c r="N423" i="5"/>
  <c r="N424" i="5"/>
  <c r="N425" i="5"/>
  <c r="N426" i="5"/>
  <c r="N427" i="5"/>
  <c r="N428" i="5"/>
  <c r="N429" i="5"/>
  <c r="N430" i="5"/>
  <c r="N431" i="5"/>
  <c r="N432" i="5"/>
  <c r="N433" i="5"/>
  <c r="N434" i="5"/>
  <c r="N435" i="5"/>
  <c r="N436" i="5"/>
  <c r="N437" i="5"/>
  <c r="N438" i="5"/>
  <c r="N439" i="5"/>
  <c r="N440" i="5"/>
  <c r="N441" i="5"/>
  <c r="N442" i="5"/>
  <c r="N443" i="5"/>
  <c r="N444" i="5"/>
  <c r="N445" i="5"/>
  <c r="N446" i="5"/>
  <c r="N447" i="5"/>
  <c r="N448" i="5"/>
  <c r="N449" i="5"/>
  <c r="N450" i="5"/>
  <c r="N451" i="5"/>
  <c r="N452" i="5"/>
  <c r="N453" i="5"/>
  <c r="N454" i="5"/>
  <c r="N455" i="5"/>
  <c r="N456" i="5"/>
  <c r="N457" i="5"/>
  <c r="N458" i="5"/>
  <c r="N459" i="5"/>
  <c r="N460" i="5"/>
  <c r="N461" i="5"/>
  <c r="N462" i="5"/>
  <c r="N463" i="5"/>
  <c r="N464" i="5"/>
  <c r="N465" i="5"/>
  <c r="N466" i="5"/>
  <c r="N467" i="5"/>
  <c r="N468" i="5"/>
  <c r="N469" i="5"/>
  <c r="N470" i="5"/>
  <c r="N471" i="5"/>
  <c r="N472" i="5"/>
  <c r="N473" i="5"/>
  <c r="N474" i="5"/>
  <c r="N475" i="5"/>
  <c r="N476" i="5"/>
  <c r="N477" i="5"/>
  <c r="N478" i="5"/>
  <c r="N479" i="5"/>
  <c r="N480" i="5"/>
  <c r="N481" i="5"/>
  <c r="N482" i="5"/>
  <c r="N483" i="5"/>
  <c r="N484" i="5"/>
  <c r="N485" i="5"/>
  <c r="N486" i="5"/>
  <c r="N487" i="5"/>
  <c r="N488" i="5"/>
  <c r="N489" i="5"/>
  <c r="N490" i="5"/>
  <c r="N491" i="5"/>
  <c r="N492" i="5"/>
  <c r="N493" i="5"/>
  <c r="N494" i="5"/>
  <c r="N495" i="5"/>
  <c r="N496" i="5"/>
  <c r="N497" i="5"/>
  <c r="N498" i="5"/>
  <c r="N499" i="5"/>
  <c r="N500" i="5"/>
  <c r="N501" i="5"/>
  <c r="N502" i="5"/>
  <c r="N503" i="5"/>
  <c r="N504" i="5"/>
  <c r="N505" i="5"/>
  <c r="N506" i="5"/>
  <c r="N507" i="5"/>
  <c r="N508" i="5"/>
  <c r="N509" i="5"/>
  <c r="N510" i="5"/>
  <c r="N511" i="5"/>
  <c r="N512" i="5"/>
  <c r="N513" i="5"/>
  <c r="N514" i="5"/>
  <c r="N515" i="5"/>
  <c r="N516" i="5"/>
  <c r="N517" i="5"/>
  <c r="N518" i="5"/>
  <c r="N519" i="5"/>
  <c r="N520" i="5"/>
  <c r="N521" i="5"/>
  <c r="N522" i="5"/>
  <c r="N523" i="5"/>
  <c r="N524" i="5"/>
  <c r="N525" i="5"/>
  <c r="N526" i="5"/>
  <c r="N527" i="5"/>
  <c r="N528" i="5"/>
  <c r="N529" i="5"/>
  <c r="N530" i="5"/>
  <c r="N531" i="5"/>
  <c r="N532" i="5"/>
  <c r="N533" i="5"/>
  <c r="N534" i="5"/>
  <c r="N535" i="5"/>
  <c r="N536" i="5"/>
  <c r="N537" i="5"/>
  <c r="N538" i="5"/>
  <c r="N539" i="5"/>
  <c r="N540" i="5"/>
  <c r="N541" i="5"/>
  <c r="N542" i="5"/>
  <c r="N543" i="5"/>
  <c r="N544" i="5"/>
  <c r="N545" i="5"/>
  <c r="N546" i="5"/>
  <c r="N547" i="5"/>
  <c r="N548" i="5"/>
  <c r="N549" i="5"/>
  <c r="N550" i="5"/>
  <c r="N551" i="5"/>
  <c r="N552" i="5"/>
  <c r="N553" i="5"/>
  <c r="N554" i="5"/>
  <c r="N555" i="5"/>
  <c r="N556" i="5"/>
  <c r="N557" i="5"/>
  <c r="N558" i="5"/>
  <c r="N559" i="5"/>
  <c r="N560" i="5"/>
  <c r="N561" i="5"/>
  <c r="N562" i="5"/>
  <c r="N563" i="5"/>
  <c r="N564" i="5"/>
  <c r="N565" i="5"/>
  <c r="N566" i="5"/>
  <c r="N567" i="5"/>
  <c r="N568" i="5"/>
  <c r="N569" i="5"/>
  <c r="N570" i="5"/>
  <c r="N571" i="5"/>
  <c r="N572" i="5"/>
  <c r="N573" i="5"/>
  <c r="N574" i="5"/>
  <c r="N575" i="5"/>
  <c r="N576" i="5"/>
  <c r="N577" i="5"/>
  <c r="N578" i="5"/>
  <c r="N579" i="5"/>
  <c r="N580" i="5"/>
  <c r="N581" i="5"/>
  <c r="N582" i="5"/>
  <c r="N583" i="5"/>
  <c r="N584" i="5"/>
  <c r="N585" i="5"/>
  <c r="N586" i="5"/>
  <c r="N587" i="5"/>
  <c r="N588" i="5"/>
  <c r="N589" i="5"/>
  <c r="N590" i="5"/>
  <c r="N591" i="5"/>
  <c r="N592" i="5"/>
  <c r="N593" i="5"/>
  <c r="N594" i="5"/>
  <c r="N595" i="5"/>
  <c r="N596" i="5"/>
  <c r="N597" i="5"/>
  <c r="N598" i="5"/>
  <c r="N599" i="5"/>
  <c r="N600" i="5"/>
  <c r="N601" i="5"/>
  <c r="N602" i="5"/>
  <c r="N603" i="5"/>
  <c r="N604" i="5"/>
  <c r="N605" i="5"/>
  <c r="N606" i="5"/>
  <c r="N607" i="5"/>
  <c r="N608" i="5"/>
  <c r="N609" i="5"/>
  <c r="N610" i="5"/>
  <c r="N611" i="5"/>
  <c r="N612" i="5"/>
  <c r="N613" i="5"/>
  <c r="N614" i="5"/>
  <c r="N615" i="5"/>
  <c r="N616" i="5"/>
  <c r="N617" i="5"/>
  <c r="N618" i="5"/>
  <c r="N619" i="5"/>
  <c r="N620" i="5"/>
  <c r="N621" i="5"/>
  <c r="N622" i="5"/>
  <c r="N623" i="5"/>
  <c r="N624" i="5"/>
  <c r="N625" i="5"/>
  <c r="N626" i="5"/>
  <c r="N627" i="5"/>
  <c r="N628" i="5"/>
  <c r="N629" i="5"/>
  <c r="N630" i="5"/>
  <c r="N631" i="5"/>
  <c r="N632" i="5"/>
  <c r="N633" i="5"/>
  <c r="N634" i="5"/>
  <c r="N635" i="5"/>
  <c r="N636" i="5"/>
  <c r="N637" i="5"/>
  <c r="N638" i="5"/>
  <c r="N639" i="5"/>
  <c r="N640" i="5"/>
  <c r="N641" i="5"/>
  <c r="N642" i="5"/>
  <c r="N643" i="5"/>
  <c r="N644" i="5"/>
  <c r="N645" i="5"/>
  <c r="N646" i="5"/>
  <c r="N647" i="5"/>
  <c r="N648" i="5"/>
  <c r="N649" i="5"/>
  <c r="N650" i="5"/>
  <c r="N651" i="5"/>
  <c r="N652" i="5"/>
  <c r="N653" i="5"/>
  <c r="N654" i="5"/>
  <c r="N655" i="5"/>
  <c r="N656" i="5"/>
  <c r="N657" i="5"/>
  <c r="N658" i="5"/>
  <c r="N659" i="5"/>
  <c r="N660" i="5"/>
  <c r="N661" i="5"/>
  <c r="N662" i="5"/>
  <c r="N663" i="5"/>
  <c r="N664" i="5"/>
  <c r="N665" i="5"/>
  <c r="N666" i="5"/>
  <c r="N667" i="5"/>
  <c r="N668" i="5"/>
  <c r="N669" i="5"/>
  <c r="N670" i="5"/>
  <c r="N671" i="5"/>
  <c r="N672" i="5"/>
  <c r="N673" i="5"/>
  <c r="N674" i="5"/>
  <c r="N675" i="5"/>
  <c r="N676" i="5"/>
  <c r="N677" i="5"/>
  <c r="N678" i="5"/>
  <c r="N679" i="5"/>
  <c r="N680" i="5"/>
  <c r="N681" i="5"/>
  <c r="N682" i="5"/>
  <c r="N683" i="5"/>
  <c r="N684" i="5"/>
  <c r="N685" i="5"/>
  <c r="N686" i="5"/>
  <c r="N687" i="5"/>
  <c r="N688" i="5"/>
  <c r="N689" i="5"/>
  <c r="N690" i="5"/>
  <c r="N691" i="5"/>
  <c r="N692" i="5"/>
  <c r="N693" i="5"/>
  <c r="N694" i="5"/>
  <c r="N695" i="5"/>
  <c r="N696" i="5"/>
  <c r="N697" i="5"/>
  <c r="N698" i="5"/>
  <c r="N699" i="5"/>
  <c r="N700" i="5"/>
  <c r="N701" i="5"/>
  <c r="N702" i="5"/>
  <c r="N703" i="5"/>
  <c r="N704" i="5"/>
  <c r="N705" i="5"/>
  <c r="N706" i="5"/>
  <c r="N707" i="5"/>
  <c r="N708" i="5"/>
  <c r="N709" i="5"/>
  <c r="N710" i="5"/>
  <c r="N711" i="5"/>
  <c r="N712" i="5"/>
  <c r="N713" i="5"/>
  <c r="N714" i="5"/>
  <c r="N715" i="5"/>
  <c r="N716" i="5"/>
  <c r="N717" i="5"/>
  <c r="N718" i="5"/>
  <c r="N719" i="5"/>
  <c r="N720" i="5"/>
  <c r="N721" i="5"/>
  <c r="N722" i="5"/>
  <c r="N723" i="5"/>
  <c r="N724" i="5"/>
  <c r="N725" i="5"/>
  <c r="N726" i="5"/>
  <c r="N727" i="5"/>
  <c r="N728" i="5"/>
  <c r="N729" i="5"/>
  <c r="N730" i="5"/>
  <c r="N731" i="5"/>
  <c r="N732" i="5"/>
  <c r="N733" i="5"/>
  <c r="N734" i="5"/>
  <c r="N735" i="5"/>
  <c r="N736" i="5"/>
  <c r="N737" i="5"/>
  <c r="N738" i="5"/>
  <c r="N739" i="5"/>
  <c r="N740" i="5"/>
  <c r="N741" i="5"/>
  <c r="N742" i="5"/>
  <c r="N743" i="5"/>
  <c r="N744" i="5"/>
  <c r="N745" i="5"/>
  <c r="N746" i="5"/>
  <c r="N747" i="5"/>
  <c r="N748" i="5"/>
  <c r="N749" i="5"/>
  <c r="N750" i="5"/>
  <c r="N751" i="5"/>
  <c r="N752" i="5"/>
  <c r="N753" i="5"/>
  <c r="N754" i="5"/>
  <c r="N755" i="5"/>
  <c r="N756" i="5"/>
  <c r="N757" i="5"/>
  <c r="N758" i="5"/>
  <c r="N759" i="5"/>
  <c r="N760" i="5"/>
  <c r="N761" i="5"/>
  <c r="N762" i="5"/>
  <c r="N763" i="5"/>
  <c r="N764" i="5"/>
  <c r="N765" i="5"/>
  <c r="N766" i="5"/>
  <c r="N767" i="5"/>
  <c r="N768" i="5"/>
  <c r="N769" i="5"/>
  <c r="N770" i="5"/>
  <c r="N771" i="5"/>
  <c r="N772" i="5"/>
  <c r="N773" i="5"/>
  <c r="N774" i="5"/>
  <c r="N775" i="5"/>
  <c r="N776" i="5"/>
  <c r="N777" i="5"/>
  <c r="N778" i="5"/>
  <c r="N779" i="5"/>
  <c r="N780" i="5"/>
  <c r="N781" i="5"/>
  <c r="N782" i="5"/>
  <c r="N783" i="5"/>
  <c r="N784" i="5"/>
  <c r="N785" i="5"/>
  <c r="N786" i="5"/>
  <c r="N787" i="5"/>
  <c r="N788" i="5"/>
  <c r="N789" i="5"/>
  <c r="N790" i="5"/>
  <c r="N791" i="5"/>
  <c r="N792" i="5"/>
  <c r="N793" i="5"/>
  <c r="N794" i="5"/>
  <c r="N795" i="5"/>
  <c r="N796" i="5"/>
  <c r="N797" i="5"/>
  <c r="N798" i="5"/>
  <c r="N799" i="5"/>
  <c r="N800" i="5"/>
  <c r="N801" i="5"/>
  <c r="N802" i="5"/>
  <c r="N803" i="5"/>
  <c r="N804" i="5"/>
  <c r="N805" i="5"/>
  <c r="N806" i="5"/>
  <c r="N807" i="5"/>
  <c r="N808" i="5"/>
  <c r="N809" i="5"/>
  <c r="N810" i="5"/>
  <c r="N811" i="5"/>
  <c r="N812" i="5"/>
  <c r="N813" i="5"/>
  <c r="N814" i="5"/>
  <c r="N815" i="5"/>
  <c r="N816" i="5"/>
  <c r="N817" i="5"/>
  <c r="N818" i="5"/>
  <c r="N819" i="5"/>
  <c r="N820" i="5"/>
  <c r="N821" i="5"/>
  <c r="N822" i="5"/>
  <c r="N823" i="5"/>
  <c r="N824" i="5"/>
  <c r="N825" i="5"/>
  <c r="N826" i="5"/>
  <c r="N827" i="5"/>
  <c r="N828" i="5"/>
  <c r="N829" i="5"/>
  <c r="N830" i="5"/>
  <c r="N831" i="5"/>
  <c r="N832" i="5"/>
  <c r="N833" i="5"/>
  <c r="N834" i="5"/>
  <c r="N835" i="5"/>
  <c r="N836" i="5"/>
  <c r="N837" i="5"/>
  <c r="N838" i="5"/>
  <c r="N839" i="5"/>
  <c r="N840" i="5"/>
  <c r="N841" i="5"/>
  <c r="N842" i="5"/>
  <c r="N843" i="5"/>
  <c r="N844" i="5"/>
  <c r="N845" i="5"/>
  <c r="N846" i="5"/>
  <c r="N847" i="5"/>
  <c r="N848" i="5"/>
  <c r="N849" i="5"/>
  <c r="N850" i="5"/>
  <c r="N851" i="5"/>
  <c r="N852" i="5"/>
  <c r="N853" i="5"/>
  <c r="N854" i="5"/>
  <c r="N855" i="5"/>
  <c r="N856" i="5"/>
  <c r="N857" i="5"/>
  <c r="N858" i="5"/>
  <c r="N859" i="5"/>
  <c r="N860" i="5"/>
  <c r="N861" i="5"/>
  <c r="N862" i="5"/>
  <c r="N863" i="5"/>
  <c r="N864" i="5"/>
  <c r="N865" i="5"/>
  <c r="N866" i="5"/>
  <c r="N867" i="5"/>
  <c r="N868" i="5"/>
  <c r="N869" i="5"/>
  <c r="N870" i="5"/>
  <c r="N871" i="5"/>
  <c r="N872" i="5"/>
  <c r="N873" i="5"/>
  <c r="N874" i="5"/>
  <c r="N875" i="5"/>
  <c r="N876" i="5"/>
  <c r="N877" i="5"/>
  <c r="N878" i="5"/>
  <c r="N879" i="5"/>
  <c r="N880" i="5"/>
  <c r="N881" i="5"/>
  <c r="N882" i="5"/>
  <c r="N883" i="5"/>
  <c r="N884" i="5"/>
  <c r="N885" i="5"/>
  <c r="N886" i="5"/>
  <c r="N887" i="5"/>
  <c r="N888" i="5"/>
  <c r="N889" i="5"/>
  <c r="N890" i="5"/>
  <c r="N891" i="5"/>
  <c r="N892" i="5"/>
  <c r="N893" i="5"/>
  <c r="N894" i="5"/>
  <c r="N895" i="5"/>
  <c r="N896" i="5"/>
  <c r="N897" i="5"/>
  <c r="N898" i="5"/>
  <c r="N899" i="5"/>
  <c r="N900" i="5"/>
  <c r="N901" i="5"/>
  <c r="N902" i="5"/>
  <c r="N903" i="5"/>
  <c r="N904" i="5"/>
  <c r="N905" i="5"/>
  <c r="N906" i="5"/>
  <c r="N907" i="5"/>
  <c r="N908" i="5"/>
  <c r="N909" i="5"/>
  <c r="N910" i="5"/>
  <c r="N911" i="5"/>
  <c r="N912" i="5"/>
  <c r="N913" i="5"/>
  <c r="N914" i="5"/>
  <c r="N915" i="5"/>
  <c r="N916" i="5"/>
  <c r="N917" i="5"/>
  <c r="N918" i="5"/>
  <c r="N919" i="5"/>
  <c r="N920" i="5"/>
  <c r="N921" i="5"/>
  <c r="N922" i="5"/>
  <c r="N923" i="5"/>
  <c r="N924" i="5"/>
  <c r="N925" i="5"/>
  <c r="N926" i="5"/>
  <c r="N927" i="5"/>
  <c r="N928" i="5"/>
  <c r="N929" i="5"/>
  <c r="N930" i="5"/>
  <c r="N931" i="5"/>
  <c r="N932" i="5"/>
  <c r="N933" i="5"/>
  <c r="N934" i="5"/>
  <c r="N935" i="5"/>
  <c r="N936" i="5"/>
  <c r="N937" i="5"/>
  <c r="N938" i="5"/>
  <c r="N939" i="5"/>
  <c r="N940" i="5"/>
  <c r="N941" i="5"/>
  <c r="N942" i="5"/>
  <c r="N943" i="5"/>
  <c r="N944" i="5"/>
  <c r="N945" i="5"/>
  <c r="N946" i="5"/>
  <c r="N947" i="5"/>
  <c r="N948" i="5"/>
  <c r="N949" i="5"/>
  <c r="N950" i="5"/>
  <c r="N951" i="5"/>
  <c r="N952" i="5"/>
  <c r="N953" i="5"/>
  <c r="N954" i="5"/>
  <c r="N955" i="5"/>
  <c r="N956" i="5"/>
  <c r="N957" i="5"/>
  <c r="N958" i="5"/>
  <c r="N959" i="5"/>
  <c r="N960" i="5"/>
  <c r="N961" i="5"/>
  <c r="N962" i="5"/>
  <c r="N963" i="5"/>
  <c r="N964" i="5"/>
  <c r="N965" i="5"/>
  <c r="N966" i="5"/>
  <c r="N967" i="5"/>
  <c r="N968" i="5"/>
  <c r="N969" i="5"/>
  <c r="N970" i="5"/>
  <c r="N971" i="5"/>
  <c r="N972" i="5"/>
  <c r="N973" i="5"/>
  <c r="N974" i="5"/>
  <c r="N975" i="5"/>
  <c r="N976" i="5"/>
  <c r="N977" i="5"/>
  <c r="N978" i="5"/>
  <c r="N979" i="5"/>
  <c r="N980" i="5"/>
  <c r="N981" i="5"/>
  <c r="N982" i="5"/>
  <c r="N983" i="5"/>
  <c r="N984" i="5"/>
  <c r="N985" i="5"/>
  <c r="N986" i="5"/>
  <c r="N987" i="5"/>
  <c r="N988" i="5"/>
  <c r="N989" i="5"/>
  <c r="N990" i="5"/>
  <c r="N991" i="5"/>
  <c r="N992" i="5"/>
  <c r="N993" i="5"/>
  <c r="N994" i="5"/>
  <c r="N995" i="5"/>
  <c r="N996" i="5"/>
  <c r="N997" i="5"/>
  <c r="N998" i="5"/>
  <c r="N999" i="5"/>
  <c r="N1000" i="5"/>
  <c r="N1001" i="5"/>
  <c r="N1002" i="5"/>
  <c r="N1003" i="5"/>
  <c r="N1004" i="5"/>
  <c r="N1005" i="5"/>
  <c r="N1006" i="5"/>
  <c r="N1007" i="5"/>
  <c r="N1008" i="5"/>
  <c r="N1009" i="5"/>
  <c r="N1010" i="5"/>
  <c r="N1011" i="5"/>
  <c r="N1012" i="5"/>
  <c r="N1013" i="5"/>
  <c r="N1014" i="5"/>
  <c r="N1015" i="5"/>
  <c r="N1016" i="5"/>
  <c r="N1017" i="5"/>
  <c r="N1018" i="5"/>
  <c r="N1019" i="5"/>
  <c r="N1020" i="5"/>
  <c r="N1021" i="5"/>
  <c r="N1022" i="5"/>
  <c r="N1023" i="5"/>
  <c r="N1024" i="5"/>
  <c r="N1025" i="5"/>
  <c r="N1026" i="5"/>
  <c r="N1027" i="5"/>
  <c r="N1028" i="5"/>
  <c r="N1029" i="5"/>
  <c r="N1030" i="5"/>
  <c r="N1031" i="5"/>
  <c r="N1032" i="5"/>
  <c r="N1033" i="5"/>
  <c r="N1034" i="5"/>
  <c r="N1035" i="5"/>
  <c r="N1036" i="5"/>
  <c r="N1037" i="5"/>
  <c r="N1038" i="5"/>
  <c r="N1039" i="5"/>
  <c r="N1040" i="5"/>
  <c r="N1041" i="5"/>
  <c r="N1042" i="5"/>
  <c r="N1043" i="5"/>
  <c r="N1044" i="5"/>
  <c r="N1045" i="5"/>
  <c r="N1046" i="5"/>
  <c r="N1047" i="5"/>
  <c r="N1048" i="5"/>
  <c r="N1049" i="5"/>
  <c r="N1050" i="5"/>
  <c r="N1051" i="5"/>
  <c r="N1052" i="5"/>
  <c r="N1053" i="5"/>
  <c r="N1054" i="5"/>
  <c r="N1055" i="5"/>
  <c r="N1056" i="5"/>
  <c r="N1057" i="5"/>
  <c r="N1058" i="5"/>
  <c r="N1059" i="5"/>
  <c r="N1060" i="5"/>
  <c r="N1061" i="5"/>
  <c r="N1062" i="5"/>
  <c r="N1063" i="5"/>
  <c r="N1064" i="5"/>
  <c r="N1065" i="5"/>
  <c r="N1066" i="5"/>
  <c r="N1067" i="5"/>
  <c r="N1068" i="5"/>
  <c r="N1069" i="5"/>
  <c r="N1070" i="5"/>
  <c r="N1071" i="5"/>
  <c r="N1072" i="5"/>
  <c r="N1073" i="5"/>
  <c r="N1074" i="5"/>
  <c r="N1075" i="5"/>
  <c r="N1076" i="5"/>
  <c r="N1077" i="5"/>
  <c r="N1078" i="5"/>
  <c r="N1079" i="5"/>
  <c r="N1080" i="5"/>
  <c r="N1081" i="5"/>
  <c r="N1082" i="5"/>
  <c r="N1083" i="5"/>
  <c r="N1084" i="5"/>
  <c r="N1085" i="5"/>
  <c r="N1086" i="5"/>
  <c r="N1087" i="5"/>
  <c r="N1088" i="5"/>
  <c r="N1089" i="5"/>
  <c r="N1090" i="5"/>
  <c r="N1091" i="5"/>
  <c r="N1092" i="5"/>
  <c r="N1093" i="5"/>
  <c r="N1094" i="5"/>
  <c r="N1095" i="5"/>
  <c r="N1096" i="5"/>
  <c r="N1097" i="5"/>
  <c r="N1098" i="5"/>
  <c r="N1099" i="5"/>
  <c r="N1100" i="5"/>
  <c r="N1101" i="5"/>
  <c r="N1102" i="5"/>
  <c r="N1103" i="5"/>
  <c r="N1104" i="5"/>
  <c r="N1105" i="5"/>
  <c r="N1106" i="5"/>
  <c r="N1107" i="5"/>
  <c r="N1108" i="5"/>
  <c r="N1109" i="5"/>
  <c r="N1110" i="5"/>
  <c r="N1111" i="5"/>
  <c r="N1112" i="5"/>
  <c r="N1113" i="5"/>
  <c r="N1114" i="5"/>
  <c r="N1115" i="5"/>
  <c r="N1116" i="5"/>
  <c r="N1117" i="5"/>
  <c r="N1118" i="5"/>
  <c r="N1119" i="5"/>
  <c r="N1120" i="5"/>
  <c r="N1121" i="5"/>
  <c r="N1122" i="5"/>
  <c r="N1123" i="5"/>
  <c r="N1124" i="5"/>
  <c r="N1125" i="5"/>
  <c r="N1126" i="5"/>
  <c r="N1127" i="5"/>
  <c r="N1128" i="5"/>
  <c r="N1129" i="5"/>
  <c r="N1130" i="5"/>
  <c r="N1131" i="5"/>
  <c r="N1132" i="5"/>
  <c r="N1133" i="5"/>
  <c r="N1134" i="5"/>
  <c r="N1135" i="5"/>
  <c r="N1136" i="5"/>
  <c r="N1137" i="5"/>
  <c r="N1138" i="5"/>
  <c r="N1139" i="5"/>
  <c r="N1140" i="5"/>
  <c r="N1141" i="5"/>
  <c r="N1142" i="5"/>
  <c r="N1143" i="5"/>
  <c r="N1144" i="5"/>
  <c r="N1145" i="5"/>
  <c r="N1146" i="5"/>
  <c r="N1147" i="5"/>
  <c r="N1148" i="5"/>
  <c r="N1149" i="5"/>
  <c r="N1150" i="5"/>
  <c r="N1151" i="5"/>
  <c r="N1152" i="5"/>
  <c r="N1153" i="5"/>
  <c r="N1154" i="5"/>
  <c r="N1155" i="5"/>
  <c r="N1156" i="5"/>
  <c r="N1157" i="5"/>
  <c r="N1158" i="5"/>
  <c r="N1159" i="5"/>
  <c r="N1160" i="5"/>
  <c r="N1161" i="5"/>
  <c r="N1162" i="5"/>
  <c r="N1163" i="5"/>
  <c r="N1164" i="5"/>
  <c r="N1165" i="5"/>
  <c r="N1166" i="5"/>
  <c r="N1167" i="5"/>
  <c r="N1168" i="5"/>
  <c r="N1169" i="5"/>
  <c r="N1170" i="5"/>
  <c r="N1171" i="5"/>
  <c r="N1172" i="5"/>
  <c r="N1173" i="5"/>
  <c r="N1174" i="5"/>
  <c r="N1175" i="5"/>
  <c r="N1176" i="5"/>
  <c r="N1177" i="5"/>
  <c r="N1178" i="5"/>
  <c r="N1179" i="5"/>
  <c r="N1180" i="5"/>
  <c r="N1181" i="5"/>
  <c r="N1182" i="5"/>
  <c r="N1183" i="5"/>
  <c r="N1184" i="5"/>
  <c r="N1185" i="5"/>
  <c r="N1186" i="5"/>
  <c r="N1187" i="5"/>
  <c r="N1188" i="5"/>
  <c r="N1189" i="5"/>
  <c r="N1190" i="5"/>
  <c r="N1191" i="5"/>
  <c r="N1192" i="5"/>
  <c r="N1193" i="5"/>
  <c r="N1194" i="5"/>
  <c r="N1195" i="5"/>
  <c r="N1196" i="5"/>
  <c r="N1197" i="5"/>
  <c r="N1198" i="5"/>
  <c r="N1199" i="5"/>
  <c r="N1200" i="5"/>
  <c r="N1201" i="5"/>
  <c r="N1202" i="5"/>
  <c r="N1203" i="5"/>
  <c r="N1204" i="5"/>
  <c r="N1205" i="5"/>
  <c r="N1206" i="5"/>
  <c r="N1207" i="5"/>
  <c r="N1208" i="5"/>
  <c r="N1209" i="5"/>
  <c r="N1210" i="5"/>
  <c r="N1211" i="5"/>
  <c r="N1212" i="5"/>
  <c r="N1213" i="5"/>
  <c r="N1214" i="5"/>
  <c r="N1215" i="5"/>
  <c r="N1216" i="5"/>
  <c r="N1217" i="5"/>
  <c r="N1218" i="5"/>
  <c r="N1219" i="5"/>
  <c r="N1220" i="5"/>
  <c r="N1221" i="5"/>
  <c r="N1222" i="5"/>
  <c r="N1223" i="5"/>
  <c r="N1224" i="5"/>
  <c r="N1225" i="5"/>
  <c r="N1226" i="5"/>
  <c r="N1227" i="5"/>
  <c r="N1228" i="5"/>
  <c r="N1229" i="5"/>
  <c r="N1230" i="5"/>
  <c r="N1231" i="5"/>
  <c r="N1232" i="5"/>
  <c r="N1233" i="5"/>
  <c r="N1234" i="5"/>
  <c r="N1235" i="5"/>
  <c r="N1236" i="5"/>
  <c r="N1237" i="5"/>
  <c r="N1238" i="5"/>
  <c r="N1239" i="5"/>
  <c r="N1240" i="5"/>
  <c r="N1241" i="5"/>
  <c r="N1242" i="5"/>
  <c r="N1243" i="5"/>
  <c r="N1244" i="5"/>
  <c r="N1245" i="5"/>
  <c r="N1246" i="5"/>
  <c r="N1247" i="5"/>
  <c r="N1248" i="5"/>
  <c r="N1249" i="5"/>
  <c r="N1250" i="5"/>
  <c r="N1251" i="5"/>
  <c r="N1252" i="5"/>
  <c r="N1253" i="5"/>
  <c r="N1254" i="5"/>
  <c r="N1255" i="5"/>
  <c r="N1256" i="5"/>
  <c r="N1257" i="5"/>
  <c r="N1258" i="5"/>
  <c r="N1259" i="5"/>
  <c r="N1260" i="5"/>
  <c r="N1261" i="5"/>
  <c r="N1262" i="5"/>
  <c r="N1263" i="5"/>
  <c r="N1264" i="5"/>
  <c r="N1265" i="5"/>
  <c r="N1266" i="5"/>
  <c r="N1267" i="5"/>
  <c r="N1268" i="5"/>
  <c r="N1269" i="5"/>
  <c r="N1270" i="5"/>
  <c r="N1271" i="5"/>
  <c r="N1272" i="5"/>
  <c r="N1273" i="5"/>
  <c r="N1274" i="5"/>
  <c r="N1275" i="5"/>
  <c r="N1276" i="5"/>
  <c r="N1277" i="5"/>
  <c r="N1278" i="5"/>
  <c r="N1279" i="5"/>
  <c r="N1280" i="5"/>
  <c r="N1281" i="5"/>
  <c r="N1282" i="5"/>
  <c r="N1283" i="5"/>
  <c r="N1284" i="5"/>
  <c r="N1285" i="5"/>
  <c r="N1286" i="5"/>
  <c r="N1287" i="5"/>
  <c r="N1288" i="5"/>
  <c r="N1289" i="5"/>
  <c r="N1290" i="5"/>
  <c r="N1291" i="5"/>
  <c r="N1292" i="5"/>
  <c r="N1293" i="5"/>
  <c r="N1294" i="5"/>
  <c r="N1295" i="5"/>
  <c r="N1296" i="5"/>
  <c r="N1297" i="5"/>
  <c r="N1298" i="5"/>
  <c r="N1299" i="5"/>
  <c r="N1300" i="5"/>
  <c r="N1301" i="5"/>
  <c r="N1302" i="5"/>
  <c r="N1303" i="5"/>
  <c r="N1304" i="5"/>
  <c r="N1305" i="5"/>
  <c r="N1306" i="5"/>
  <c r="N1307" i="5"/>
  <c r="N1308" i="5"/>
  <c r="N1309" i="5"/>
  <c r="N1310" i="5"/>
  <c r="N1311" i="5"/>
  <c r="N1312" i="5"/>
  <c r="N1313" i="5"/>
  <c r="N1314" i="5"/>
  <c r="N1315" i="5"/>
  <c r="N1316" i="5"/>
  <c r="N1317" i="5"/>
  <c r="N1318" i="5"/>
  <c r="N1319" i="5"/>
  <c r="N1320" i="5"/>
  <c r="N1321" i="5"/>
  <c r="N1322" i="5"/>
  <c r="N1323" i="5"/>
  <c r="N1324" i="5"/>
  <c r="N1325" i="5"/>
  <c r="N1326" i="5"/>
  <c r="N1327" i="5"/>
  <c r="N1328" i="5"/>
  <c r="N1329" i="5"/>
  <c r="N1330" i="5"/>
  <c r="N1331" i="5"/>
  <c r="N1332" i="5"/>
  <c r="N1333" i="5"/>
  <c r="N1334" i="5"/>
  <c r="N1335" i="5"/>
  <c r="N1336" i="5"/>
  <c r="N1337" i="5"/>
  <c r="N1338" i="5"/>
  <c r="N1339" i="5"/>
  <c r="N1340" i="5"/>
  <c r="N1341" i="5"/>
  <c r="N1342" i="5"/>
  <c r="N1343" i="5"/>
  <c r="N1344" i="5"/>
  <c r="N1345" i="5"/>
  <c r="N1346" i="5"/>
  <c r="N1347" i="5"/>
  <c r="N1348" i="5"/>
  <c r="N1349" i="5"/>
  <c r="N1350" i="5"/>
  <c r="N1351" i="5"/>
  <c r="N1352" i="5"/>
  <c r="N1353" i="5"/>
  <c r="N1354" i="5"/>
  <c r="N1355" i="5"/>
  <c r="N1356" i="5"/>
  <c r="N1357" i="5"/>
  <c r="N1358" i="5"/>
  <c r="N1359" i="5"/>
  <c r="N1360" i="5"/>
  <c r="N1361" i="5"/>
  <c r="N1362" i="5"/>
  <c r="N1363" i="5"/>
  <c r="N1364" i="5"/>
  <c r="N1365" i="5"/>
  <c r="N1366" i="5"/>
  <c r="N1367" i="5"/>
  <c r="N1368" i="5"/>
  <c r="N1369" i="5"/>
  <c r="N1370" i="5"/>
  <c r="N1371" i="5"/>
  <c r="N1372" i="5"/>
  <c r="N1373" i="5"/>
  <c r="N1374" i="5"/>
  <c r="N1375" i="5"/>
  <c r="N1376" i="5"/>
  <c r="N1377" i="5"/>
  <c r="N1378" i="5"/>
  <c r="N1379" i="5"/>
  <c r="N1380" i="5"/>
  <c r="N1381" i="5"/>
  <c r="N1382" i="5"/>
  <c r="N1383" i="5"/>
  <c r="N1384" i="5"/>
  <c r="N1385" i="5"/>
  <c r="N1386" i="5"/>
  <c r="N1387" i="5"/>
  <c r="N1388" i="5"/>
  <c r="N1389" i="5"/>
  <c r="N1390" i="5"/>
  <c r="N1391" i="5"/>
  <c r="N1392" i="5"/>
  <c r="N1393" i="5"/>
  <c r="N1394" i="5"/>
  <c r="N1395" i="5"/>
  <c r="N1396" i="5"/>
  <c r="N1397" i="5"/>
  <c r="N1398" i="5"/>
  <c r="N1399" i="5"/>
  <c r="N1400" i="5"/>
  <c r="N1401" i="5"/>
  <c r="N1402" i="5"/>
  <c r="N1403" i="5"/>
  <c r="N1404" i="5"/>
  <c r="N1405" i="5"/>
  <c r="N1406" i="5"/>
  <c r="N1407" i="5"/>
  <c r="N1408" i="5"/>
  <c r="N1409" i="5"/>
  <c r="N1410" i="5"/>
  <c r="N1411" i="5"/>
  <c r="N1412" i="5"/>
  <c r="N1413" i="5"/>
  <c r="N1414" i="5"/>
  <c r="N1415" i="5"/>
  <c r="N1416" i="5"/>
  <c r="N1417" i="5"/>
  <c r="N1418" i="5"/>
  <c r="N1419" i="5"/>
  <c r="N1420" i="5"/>
  <c r="N1421" i="5"/>
  <c r="N1422" i="5"/>
  <c r="N1423" i="5"/>
  <c r="N1424" i="5"/>
  <c r="N1425" i="5"/>
  <c r="N1426" i="5"/>
  <c r="N1427" i="5"/>
  <c r="N1428" i="5"/>
  <c r="N1429" i="5"/>
  <c r="N1430" i="5"/>
  <c r="N1431" i="5"/>
  <c r="N1432" i="5"/>
  <c r="N1433" i="5"/>
  <c r="N1434" i="5"/>
  <c r="N1435" i="5"/>
  <c r="N1436" i="5"/>
  <c r="N1437" i="5"/>
  <c r="N1438" i="5"/>
  <c r="N1439" i="5"/>
  <c r="N1440" i="5"/>
  <c r="N1441" i="5"/>
  <c r="N1442" i="5"/>
  <c r="N1443" i="5"/>
  <c r="N1444" i="5"/>
  <c r="N1445" i="5"/>
  <c r="N1446" i="5"/>
  <c r="N1447" i="5"/>
  <c r="N1448" i="5"/>
  <c r="N1449" i="5"/>
  <c r="N1450" i="5"/>
  <c r="N1451" i="5"/>
  <c r="N1452" i="5"/>
  <c r="N1453" i="5"/>
  <c r="N1454" i="5"/>
  <c r="N1455" i="5"/>
  <c r="N1456" i="5"/>
  <c r="N1457" i="5"/>
  <c r="N1458" i="5"/>
  <c r="N1459" i="5"/>
  <c r="N1460" i="5"/>
  <c r="N1461" i="5"/>
  <c r="N1462" i="5"/>
  <c r="N1463" i="5"/>
  <c r="N1464" i="5"/>
  <c r="N1465" i="5"/>
  <c r="N1466" i="5"/>
  <c r="N1467" i="5"/>
  <c r="N1468" i="5"/>
  <c r="N1469" i="5"/>
  <c r="N1470" i="5"/>
  <c r="N1471" i="5"/>
  <c r="N1472" i="5"/>
  <c r="N1473" i="5"/>
  <c r="N1474" i="5"/>
  <c r="N1475" i="5"/>
  <c r="N1476" i="5"/>
  <c r="N1477" i="5"/>
  <c r="N1478" i="5"/>
  <c r="N1479" i="5"/>
  <c r="N1480" i="5"/>
  <c r="N1481" i="5"/>
  <c r="N1482" i="5"/>
  <c r="N1483" i="5"/>
  <c r="N1484" i="5"/>
  <c r="N1485" i="5"/>
  <c r="N1486" i="5"/>
  <c r="N1487" i="5"/>
  <c r="N1488" i="5"/>
  <c r="N1489" i="5"/>
  <c r="N1490" i="5"/>
  <c r="N1491" i="5"/>
  <c r="N1492" i="5"/>
  <c r="N1493" i="5"/>
  <c r="N1494" i="5"/>
  <c r="N1495" i="5"/>
  <c r="N1496" i="5"/>
  <c r="N1497" i="5"/>
  <c r="N1498" i="5"/>
  <c r="N1499" i="5"/>
  <c r="N1500" i="5"/>
  <c r="N1501" i="5"/>
  <c r="N1502" i="5"/>
  <c r="N1503" i="5"/>
  <c r="N1504" i="5"/>
  <c r="N1505" i="5"/>
  <c r="N1506" i="5"/>
  <c r="N1507" i="5"/>
  <c r="N1508" i="5"/>
  <c r="N1509" i="5"/>
  <c r="N1510" i="5"/>
  <c r="N1511" i="5"/>
  <c r="N1512" i="5"/>
  <c r="N1513" i="5"/>
  <c r="N1514" i="5"/>
  <c r="N1515" i="5"/>
  <c r="N1516" i="5"/>
  <c r="N1517" i="5"/>
  <c r="N1518" i="5"/>
  <c r="N1519" i="5"/>
  <c r="N1520" i="5"/>
  <c r="N1521" i="5"/>
  <c r="N1522" i="5"/>
  <c r="N1523" i="5"/>
  <c r="N1524" i="5"/>
  <c r="N1525" i="5"/>
  <c r="N1526" i="5"/>
  <c r="N1527" i="5"/>
  <c r="N1528" i="5"/>
  <c r="N1529" i="5"/>
  <c r="N1530" i="5"/>
  <c r="N1531" i="5"/>
  <c r="N1532" i="5"/>
  <c r="N1533" i="5"/>
  <c r="N1534" i="5"/>
  <c r="N1535" i="5"/>
  <c r="N1536" i="5"/>
  <c r="N1537" i="5"/>
  <c r="N1538" i="5"/>
  <c r="N1539" i="5"/>
  <c r="N1540" i="5"/>
  <c r="N1541" i="5"/>
  <c r="N1542" i="5"/>
  <c r="N1543" i="5"/>
  <c r="N1544" i="5"/>
  <c r="N1545" i="5"/>
  <c r="N1546" i="5"/>
  <c r="N1547" i="5"/>
  <c r="N1548" i="5"/>
  <c r="N1549" i="5"/>
  <c r="N1550" i="5"/>
  <c r="N1551" i="5"/>
  <c r="N1552" i="5"/>
  <c r="N1553" i="5"/>
  <c r="N1554" i="5"/>
  <c r="N1555" i="5"/>
  <c r="N1556" i="5"/>
  <c r="N1557" i="5"/>
  <c r="N1558" i="5"/>
  <c r="N1559" i="5"/>
  <c r="N1560" i="5"/>
  <c r="N1561" i="5"/>
  <c r="N1562" i="5"/>
  <c r="N1563" i="5"/>
  <c r="N1564" i="5"/>
  <c r="N1565" i="5"/>
  <c r="N1566" i="5"/>
  <c r="N1567" i="5"/>
  <c r="N1568" i="5"/>
  <c r="N1569" i="5"/>
  <c r="N1570" i="5"/>
  <c r="N1571" i="5"/>
  <c r="N1572" i="5"/>
  <c r="N1573" i="5"/>
  <c r="N1574" i="5"/>
  <c r="N1575" i="5"/>
  <c r="N1576" i="5"/>
  <c r="N1577" i="5"/>
  <c r="N1578" i="5"/>
  <c r="N1579" i="5"/>
  <c r="N1580" i="5"/>
  <c r="N1581" i="5"/>
  <c r="N1582" i="5"/>
  <c r="N1583" i="5"/>
  <c r="N1584" i="5"/>
  <c r="N1585" i="5"/>
  <c r="N1586" i="5"/>
  <c r="N1587" i="5"/>
  <c r="N1588" i="5"/>
  <c r="N1589" i="5"/>
  <c r="N1590" i="5"/>
  <c r="N1591" i="5"/>
  <c r="N1592" i="5"/>
  <c r="N1593" i="5"/>
  <c r="N1594" i="5"/>
  <c r="N1595" i="5"/>
  <c r="N1596" i="5"/>
  <c r="N1597" i="5"/>
  <c r="N1598" i="5"/>
  <c r="N1599" i="5"/>
  <c r="N1600" i="5"/>
  <c r="N1601" i="5"/>
  <c r="N1602" i="5"/>
  <c r="N1603" i="5"/>
  <c r="N1604" i="5"/>
  <c r="N1605" i="5"/>
  <c r="N1606" i="5"/>
  <c r="N1607" i="5"/>
  <c r="N1608" i="5"/>
  <c r="N1609" i="5"/>
  <c r="N1610" i="5"/>
  <c r="N1611" i="5"/>
  <c r="N1612" i="5"/>
  <c r="N1613" i="5"/>
  <c r="N1614" i="5"/>
  <c r="N1615" i="5"/>
  <c r="N1616" i="5"/>
  <c r="N1617" i="5"/>
  <c r="N1618" i="5"/>
  <c r="N1619" i="5"/>
  <c r="N1620" i="5"/>
  <c r="N1621" i="5"/>
  <c r="N1622" i="5"/>
  <c r="N1623" i="5"/>
  <c r="N1624" i="5"/>
  <c r="N1625" i="5"/>
  <c r="N1626" i="5"/>
  <c r="N1627" i="5"/>
  <c r="N1628" i="5"/>
  <c r="N1629" i="5"/>
  <c r="N1630" i="5"/>
  <c r="N1631" i="5"/>
  <c r="N1632" i="5"/>
  <c r="N1633" i="5"/>
  <c r="N1634" i="5"/>
  <c r="N1635" i="5"/>
  <c r="N1636" i="5"/>
  <c r="N1637" i="5"/>
  <c r="N1638" i="5"/>
  <c r="N1639" i="5"/>
  <c r="N1640" i="5"/>
  <c r="N1641" i="5"/>
  <c r="N1642" i="5"/>
  <c r="N1643" i="5"/>
  <c r="N1644" i="5"/>
  <c r="N1645" i="5"/>
  <c r="N1646" i="5"/>
  <c r="N1647" i="5"/>
  <c r="N1648" i="5"/>
  <c r="N1649" i="5"/>
  <c r="N1650" i="5"/>
  <c r="N1651" i="5"/>
  <c r="N1652" i="5"/>
  <c r="N1653" i="5"/>
  <c r="N1654" i="5"/>
  <c r="N1655" i="5"/>
  <c r="N1656" i="5"/>
  <c r="N1657" i="5"/>
  <c r="N1658" i="5"/>
  <c r="N1659" i="5"/>
  <c r="N1660" i="5"/>
  <c r="N1661" i="5"/>
  <c r="N1662" i="5"/>
  <c r="N1663" i="5"/>
  <c r="N1664" i="5"/>
  <c r="N1665" i="5"/>
  <c r="N1666" i="5"/>
  <c r="N1667" i="5"/>
  <c r="N1668" i="5"/>
  <c r="N1669" i="5"/>
  <c r="N1670" i="5"/>
  <c r="N1671" i="5"/>
  <c r="N1672" i="5"/>
  <c r="N1673" i="5"/>
  <c r="N1674" i="5"/>
  <c r="N1675" i="5"/>
  <c r="N1676" i="5"/>
  <c r="N1677" i="5"/>
  <c r="N1678" i="5"/>
  <c r="N1679" i="5"/>
  <c r="N1680" i="5"/>
  <c r="N1681" i="5"/>
  <c r="N1682" i="5"/>
  <c r="N1683" i="5"/>
  <c r="N1684" i="5"/>
  <c r="N1685" i="5"/>
  <c r="N1686" i="5"/>
  <c r="N1687" i="5"/>
  <c r="N1688" i="5"/>
  <c r="N1689" i="5"/>
  <c r="N1690" i="5"/>
  <c r="N1691" i="5"/>
  <c r="N1692" i="5"/>
  <c r="N1693" i="5"/>
  <c r="N1694" i="5"/>
  <c r="N1695" i="5"/>
  <c r="N1696" i="5"/>
  <c r="N1697" i="5"/>
  <c r="N1698" i="5"/>
  <c r="N1699" i="5"/>
  <c r="N1700" i="5"/>
  <c r="N1701" i="5"/>
  <c r="N1702" i="5"/>
  <c r="N1703" i="5"/>
  <c r="N1704" i="5"/>
  <c r="N1705" i="5"/>
  <c r="N1706" i="5"/>
  <c r="N1707" i="5"/>
  <c r="N1708" i="5"/>
  <c r="N1709" i="5"/>
  <c r="N1710" i="5"/>
  <c r="N1711" i="5"/>
  <c r="N1712" i="5"/>
  <c r="N1713" i="5"/>
  <c r="N1714" i="5"/>
  <c r="N1715" i="5"/>
  <c r="N1716" i="5"/>
  <c r="N1717" i="5"/>
  <c r="N1718" i="5"/>
  <c r="N1719" i="5"/>
  <c r="N1720" i="5"/>
  <c r="N1721" i="5"/>
  <c r="N1722" i="5"/>
  <c r="N1723" i="5"/>
  <c r="N1724" i="5"/>
  <c r="N1725" i="5"/>
  <c r="N1726" i="5"/>
  <c r="N1727" i="5"/>
  <c r="N1728" i="5"/>
  <c r="N1729" i="5"/>
  <c r="N1730" i="5"/>
  <c r="N1731" i="5"/>
  <c r="N1732" i="5"/>
  <c r="N1733" i="5"/>
  <c r="N1734" i="5"/>
  <c r="N1735" i="5"/>
  <c r="N1736" i="5"/>
  <c r="N1737" i="5"/>
  <c r="N1738" i="5"/>
  <c r="N1739" i="5"/>
  <c r="N1740" i="5"/>
  <c r="N1741" i="5"/>
  <c r="N1742" i="5"/>
  <c r="N1743" i="5"/>
  <c r="N1744" i="5"/>
  <c r="N1745" i="5"/>
  <c r="N1746" i="5"/>
  <c r="N1747" i="5"/>
  <c r="N1748" i="5"/>
  <c r="N1749" i="5"/>
  <c r="N1750" i="5"/>
  <c r="N1751" i="5"/>
  <c r="N1752" i="5"/>
  <c r="N1753" i="5"/>
  <c r="N1754" i="5"/>
  <c r="N1755" i="5"/>
  <c r="N1756" i="5"/>
  <c r="N1757" i="5"/>
  <c r="N1758" i="5"/>
  <c r="N1759" i="5"/>
  <c r="N1760" i="5"/>
  <c r="N1761" i="5"/>
  <c r="N1762" i="5"/>
  <c r="N1763" i="5"/>
  <c r="N1764" i="5"/>
  <c r="N1765" i="5"/>
  <c r="N1766" i="5"/>
  <c r="N1767" i="5"/>
  <c r="N1768" i="5"/>
  <c r="N1769" i="5"/>
  <c r="N1770" i="5"/>
  <c r="N1771" i="5"/>
  <c r="N1772" i="5"/>
  <c r="N1773" i="5"/>
  <c r="N1774" i="5"/>
  <c r="N1775" i="5"/>
  <c r="N1776" i="5"/>
  <c r="N1777" i="5"/>
  <c r="N1778" i="5"/>
  <c r="N1779" i="5"/>
  <c r="N1780" i="5"/>
  <c r="N1781" i="5"/>
  <c r="N1782" i="5"/>
  <c r="N1783" i="5"/>
  <c r="N1784" i="5"/>
  <c r="N1785" i="5"/>
  <c r="N1786" i="5"/>
  <c r="N1787" i="5"/>
  <c r="N1788" i="5"/>
  <c r="N1789" i="5"/>
  <c r="N1790" i="5"/>
  <c r="N1791" i="5"/>
  <c r="N1792" i="5"/>
  <c r="N1793" i="5"/>
  <c r="N1794" i="5"/>
  <c r="N1795" i="5"/>
  <c r="N1796" i="5"/>
  <c r="N1797" i="5"/>
  <c r="N1798" i="5"/>
  <c r="N1799" i="5"/>
  <c r="N1800" i="5"/>
  <c r="N1801" i="5"/>
  <c r="N1802" i="5"/>
  <c r="N1803" i="5"/>
  <c r="N1804" i="5"/>
  <c r="N1805" i="5"/>
  <c r="N1806" i="5"/>
  <c r="N1807" i="5"/>
  <c r="N1808" i="5"/>
  <c r="N1809" i="5"/>
  <c r="N1810" i="5"/>
  <c r="N1811" i="5"/>
  <c r="N1812" i="5"/>
  <c r="N1813" i="5"/>
  <c r="N1814" i="5"/>
  <c r="N1815" i="5"/>
  <c r="N1816" i="5"/>
  <c r="N1817" i="5"/>
  <c r="N1818" i="5"/>
  <c r="N1819" i="5"/>
  <c r="N1820" i="5"/>
  <c r="N1821" i="5"/>
  <c r="N1822" i="5"/>
  <c r="N1823" i="5"/>
  <c r="N1824" i="5"/>
  <c r="N1825" i="5"/>
  <c r="N1826" i="5"/>
  <c r="N1827" i="5"/>
  <c r="N1828" i="5"/>
  <c r="N1829" i="5"/>
  <c r="N1830" i="5"/>
  <c r="N1831" i="5"/>
  <c r="N1832" i="5"/>
  <c r="N1833" i="5"/>
  <c r="N1834" i="5"/>
  <c r="N1835" i="5"/>
  <c r="N1836" i="5"/>
  <c r="N1837" i="5"/>
  <c r="N1838" i="5"/>
  <c r="N1839" i="5"/>
  <c r="N1840" i="5"/>
  <c r="N1841" i="5"/>
  <c r="N1842" i="5"/>
  <c r="N1843" i="5"/>
  <c r="N1844" i="5"/>
  <c r="N1845" i="5"/>
  <c r="N1846" i="5"/>
  <c r="N1847" i="5"/>
  <c r="N1848" i="5"/>
  <c r="N1849" i="5"/>
  <c r="N1850" i="5"/>
  <c r="N1851" i="5"/>
  <c r="N1852" i="5"/>
  <c r="N1853" i="5"/>
  <c r="N1854" i="5"/>
  <c r="N1855" i="5"/>
  <c r="N1856" i="5"/>
  <c r="N1857" i="5"/>
  <c r="N1858" i="5"/>
  <c r="N1859" i="5"/>
  <c r="N1860" i="5"/>
  <c r="N1861" i="5"/>
  <c r="N1862" i="5"/>
  <c r="N1863" i="5"/>
  <c r="N1864" i="5"/>
  <c r="N1865" i="5"/>
  <c r="N1866" i="5"/>
  <c r="N1867" i="5"/>
  <c r="N1868" i="5"/>
  <c r="N1869" i="5"/>
  <c r="N1870" i="5"/>
  <c r="N1871" i="5"/>
  <c r="N1872" i="5"/>
  <c r="N1873" i="5"/>
  <c r="N1874" i="5"/>
  <c r="N1875" i="5"/>
  <c r="N1876" i="5"/>
  <c r="N1877" i="5"/>
  <c r="N1878" i="5"/>
  <c r="N1879" i="5"/>
  <c r="N1880" i="5"/>
  <c r="N1881" i="5"/>
  <c r="N1882" i="5"/>
  <c r="N1883" i="5"/>
  <c r="N1884" i="5"/>
  <c r="N1885" i="5"/>
  <c r="N1886" i="5"/>
  <c r="N1887" i="5"/>
  <c r="N1888" i="5"/>
  <c r="N1889" i="5"/>
  <c r="N1890" i="5"/>
  <c r="N1891" i="5"/>
  <c r="N1892" i="5"/>
  <c r="N1893" i="5"/>
  <c r="N1894" i="5"/>
  <c r="N1895" i="5"/>
  <c r="N1896" i="5"/>
  <c r="N1897" i="5"/>
  <c r="N1898" i="5"/>
  <c r="N1899" i="5"/>
  <c r="N1900" i="5"/>
  <c r="N1901" i="5"/>
  <c r="N1902" i="5"/>
  <c r="N1903" i="5"/>
  <c r="N1904" i="5"/>
  <c r="N1905" i="5"/>
  <c r="N1906" i="5"/>
  <c r="N1907" i="5"/>
  <c r="N1908" i="5"/>
  <c r="N1909" i="5"/>
  <c r="N1910" i="5"/>
  <c r="N1911" i="5"/>
  <c r="N1912" i="5"/>
  <c r="N1913" i="5"/>
  <c r="N1914" i="5"/>
  <c r="N1915" i="5"/>
  <c r="N1916" i="5"/>
  <c r="N1917" i="5"/>
  <c r="N1918" i="5"/>
  <c r="N1919" i="5"/>
  <c r="N1920" i="5"/>
  <c r="N1921" i="5"/>
  <c r="N1922" i="5"/>
  <c r="N1923" i="5"/>
  <c r="N1924" i="5"/>
  <c r="N1925" i="5"/>
  <c r="N1926" i="5"/>
  <c r="N1927" i="5"/>
  <c r="N1928" i="5"/>
  <c r="N1929" i="5"/>
  <c r="N1930" i="5"/>
  <c r="N1931" i="5"/>
  <c r="N1932" i="5"/>
  <c r="N1933" i="5"/>
  <c r="N1934" i="5"/>
  <c r="N1935" i="5"/>
  <c r="N1936" i="5"/>
  <c r="N1937" i="5"/>
  <c r="N1938" i="5"/>
  <c r="N1939" i="5"/>
  <c r="N1940" i="5"/>
  <c r="N1941" i="5"/>
  <c r="N1942" i="5"/>
  <c r="N1943" i="5"/>
  <c r="N1944" i="5"/>
  <c r="N1945" i="5"/>
  <c r="N1946" i="5"/>
  <c r="N1947" i="5"/>
  <c r="N1948" i="5"/>
  <c r="N1949" i="5"/>
  <c r="N1950" i="5"/>
  <c r="N1951" i="5"/>
  <c r="N1952" i="5"/>
  <c r="N1953" i="5"/>
  <c r="N1954" i="5"/>
  <c r="N1955" i="5"/>
  <c r="N1956" i="5"/>
  <c r="N1957" i="5"/>
  <c r="N1958" i="5"/>
  <c r="N1959" i="5"/>
  <c r="N1960" i="5"/>
  <c r="N1961" i="5"/>
  <c r="N1962" i="5"/>
  <c r="N1963" i="5"/>
  <c r="N1964" i="5"/>
  <c r="N1965" i="5"/>
  <c r="N1966" i="5"/>
  <c r="N1967" i="5"/>
  <c r="N1968" i="5"/>
  <c r="N1969" i="5"/>
  <c r="N1970" i="5"/>
  <c r="N1971" i="5"/>
  <c r="N1972" i="5"/>
  <c r="N1973" i="5"/>
  <c r="N1974" i="5"/>
  <c r="N1975" i="5"/>
  <c r="N1976" i="5"/>
  <c r="N1977" i="5"/>
  <c r="N1978" i="5"/>
  <c r="N1979" i="5"/>
  <c r="N1980" i="5"/>
  <c r="N1981" i="5"/>
  <c r="N1982" i="5"/>
  <c r="N1983" i="5"/>
  <c r="N1984" i="5"/>
  <c r="N1985" i="5"/>
  <c r="N1986" i="5"/>
  <c r="N1987" i="5"/>
  <c r="N1988" i="5"/>
  <c r="N1989" i="5"/>
  <c r="N1990" i="5"/>
  <c r="N1991" i="5"/>
  <c r="N1992" i="5"/>
  <c r="N1993" i="5"/>
  <c r="N1994" i="5"/>
  <c r="N1995" i="5"/>
  <c r="N1996" i="5"/>
  <c r="N1997" i="5"/>
  <c r="N1998" i="5"/>
  <c r="N1999" i="5"/>
  <c r="N2000" i="5"/>
  <c r="N2001" i="5"/>
  <c r="N2002" i="5"/>
  <c r="N2003" i="5"/>
  <c r="N2004" i="5"/>
  <c r="N2005" i="5"/>
  <c r="N2006" i="5"/>
  <c r="N2007" i="5"/>
  <c r="N2008" i="5"/>
  <c r="N2009" i="5"/>
  <c r="N2010" i="5"/>
  <c r="N2011" i="5"/>
  <c r="N2012" i="5"/>
  <c r="N2013" i="5"/>
  <c r="N2014" i="5"/>
  <c r="N2015" i="5"/>
  <c r="N2016" i="5"/>
  <c r="N2017" i="5"/>
  <c r="N2018" i="5"/>
  <c r="N2019" i="5"/>
  <c r="N2020" i="5"/>
  <c r="N2021" i="5"/>
  <c r="N2022" i="5"/>
  <c r="N2023" i="5"/>
  <c r="N2024" i="5"/>
  <c r="N2025" i="5"/>
  <c r="N2026" i="5"/>
  <c r="N2027" i="5"/>
  <c r="N2028" i="5"/>
  <c r="N2029" i="5"/>
  <c r="N2030" i="5"/>
  <c r="N2031" i="5"/>
  <c r="N2032" i="5"/>
  <c r="N2033" i="5"/>
  <c r="N2034" i="5"/>
  <c r="N2035" i="5"/>
  <c r="N2036" i="5"/>
  <c r="N2037" i="5"/>
  <c r="N2038" i="5"/>
  <c r="N2039" i="5"/>
  <c r="N2040" i="5"/>
  <c r="N2041" i="5"/>
  <c r="N2042" i="5"/>
  <c r="N2043" i="5"/>
  <c r="N2044" i="5"/>
  <c r="N2045" i="5"/>
  <c r="N2046" i="5"/>
  <c r="N2047" i="5"/>
  <c r="N2048" i="5"/>
  <c r="N2049" i="5"/>
  <c r="N2050" i="5"/>
  <c r="N2051" i="5"/>
  <c r="N2052" i="5"/>
  <c r="N2053" i="5"/>
  <c r="N2054" i="5"/>
  <c r="N2055" i="5"/>
  <c r="N2056" i="5"/>
  <c r="N2057" i="5"/>
  <c r="N2058" i="5"/>
  <c r="N2059" i="5"/>
  <c r="N2060" i="5"/>
  <c r="N2061" i="5"/>
  <c r="N2062" i="5"/>
  <c r="N2063" i="5"/>
  <c r="N2064" i="5"/>
  <c r="N2065" i="5"/>
  <c r="N2066" i="5"/>
  <c r="N2067" i="5"/>
  <c r="N2068" i="5"/>
  <c r="N2069" i="5"/>
  <c r="N2070" i="5"/>
  <c r="N2071" i="5"/>
  <c r="N2072" i="5"/>
  <c r="N2073" i="5"/>
  <c r="N2074" i="5"/>
  <c r="N2075" i="5"/>
  <c r="N2076" i="5"/>
  <c r="N2077" i="5"/>
  <c r="N2078" i="5"/>
  <c r="N2079" i="5"/>
  <c r="N2080" i="5"/>
  <c r="N2081" i="5"/>
  <c r="N2082" i="5"/>
  <c r="N2083" i="5"/>
  <c r="N2084" i="5"/>
  <c r="N2085" i="5"/>
  <c r="N2086" i="5"/>
  <c r="N2087" i="5"/>
  <c r="N2088" i="5"/>
  <c r="N2089" i="5"/>
  <c r="N2090" i="5"/>
  <c r="N2091" i="5"/>
  <c r="N2092" i="5"/>
  <c r="N2093" i="5"/>
  <c r="N2094" i="5"/>
  <c r="N2095" i="5"/>
  <c r="N2096" i="5"/>
  <c r="N2097" i="5"/>
  <c r="N2098" i="5"/>
  <c r="N2099" i="5"/>
  <c r="N2100" i="5"/>
  <c r="N2101" i="5"/>
  <c r="N2102" i="5"/>
  <c r="N2103" i="5"/>
  <c r="N2104" i="5"/>
  <c r="N2105" i="5"/>
  <c r="N2106" i="5"/>
  <c r="N2107" i="5"/>
  <c r="N2108" i="5"/>
  <c r="N2109" i="5"/>
  <c r="N2110" i="5"/>
  <c r="N2111" i="5"/>
  <c r="N2112" i="5"/>
  <c r="N2113" i="5"/>
  <c r="N2114" i="5"/>
  <c r="N2115" i="5"/>
  <c r="N2116" i="5"/>
  <c r="N2117" i="5"/>
  <c r="N2118" i="5"/>
  <c r="N2119" i="5"/>
  <c r="N2120" i="5"/>
  <c r="N2121" i="5"/>
  <c r="N2122" i="5"/>
  <c r="N2123" i="5"/>
  <c r="N2124" i="5"/>
  <c r="N2125" i="5"/>
  <c r="N2126" i="5"/>
  <c r="N2127" i="5"/>
  <c r="N2128" i="5"/>
  <c r="N2129" i="5"/>
  <c r="N2130" i="5"/>
  <c r="N2131" i="5"/>
  <c r="N2132" i="5"/>
  <c r="N2133" i="5"/>
  <c r="N2134" i="5"/>
  <c r="N2135" i="5"/>
  <c r="N2136" i="5"/>
  <c r="N2137" i="5"/>
  <c r="N2138" i="5"/>
  <c r="N2139" i="5"/>
  <c r="N2140" i="5"/>
  <c r="N2141" i="5"/>
  <c r="N2142" i="5"/>
  <c r="N2143" i="5"/>
  <c r="N2144" i="5"/>
  <c r="N2145" i="5"/>
  <c r="N2146" i="5"/>
  <c r="N2147" i="5"/>
  <c r="N2148" i="5"/>
  <c r="N2149" i="5"/>
  <c r="N2150" i="5"/>
  <c r="N2151" i="5"/>
  <c r="N2152" i="5"/>
  <c r="N2153" i="5"/>
  <c r="N2154" i="5"/>
  <c r="N2155" i="5"/>
  <c r="N2156" i="5"/>
  <c r="N2157" i="5"/>
  <c r="N2158" i="5"/>
  <c r="N2159" i="5"/>
  <c r="N2160" i="5"/>
  <c r="N2161" i="5"/>
  <c r="N2162" i="5"/>
  <c r="N2163" i="5"/>
  <c r="N2164" i="5"/>
  <c r="N2165" i="5"/>
  <c r="N2166" i="5"/>
  <c r="N2167" i="5"/>
  <c r="N2168" i="5"/>
  <c r="N2169" i="5"/>
  <c r="N2170" i="5"/>
  <c r="N2171" i="5"/>
  <c r="N2172" i="5"/>
  <c r="N2173" i="5"/>
  <c r="N2174" i="5"/>
  <c r="N2175" i="5"/>
  <c r="N2176" i="5"/>
  <c r="N2177" i="5"/>
  <c r="N2178" i="5"/>
  <c r="N2179" i="5"/>
  <c r="N2180" i="5"/>
  <c r="N2181" i="5"/>
  <c r="N2182" i="5"/>
  <c r="N2183" i="5"/>
  <c r="N2184" i="5"/>
  <c r="N2185" i="5"/>
  <c r="N2186" i="5"/>
  <c r="N2187" i="5"/>
  <c r="N2188" i="5"/>
  <c r="N2189" i="5"/>
  <c r="N2190" i="5"/>
  <c r="N2191" i="5"/>
  <c r="N2192" i="5"/>
  <c r="N2193" i="5"/>
  <c r="N2194" i="5"/>
  <c r="N2195" i="5"/>
  <c r="N2196" i="5"/>
  <c r="N2197" i="5"/>
  <c r="N2198" i="5"/>
  <c r="N2199" i="5"/>
  <c r="N2200" i="5"/>
  <c r="N2201" i="5"/>
  <c r="N2202" i="5"/>
  <c r="N2203" i="5"/>
  <c r="N2204" i="5"/>
  <c r="N2205" i="5"/>
  <c r="N2206" i="5"/>
  <c r="N2207" i="5"/>
  <c r="N2208" i="5"/>
  <c r="N2209" i="5"/>
  <c r="N2210" i="5"/>
  <c r="N2211" i="5"/>
  <c r="N2212" i="5"/>
  <c r="N2213" i="5"/>
  <c r="N2214" i="5"/>
  <c r="N2215" i="5"/>
  <c r="N2216" i="5"/>
  <c r="N2217" i="5"/>
  <c r="N2218" i="5"/>
  <c r="N2219" i="5"/>
  <c r="N2220" i="5"/>
  <c r="N2221" i="5"/>
  <c r="N2222" i="5"/>
  <c r="N2223" i="5"/>
  <c r="N2224" i="5"/>
  <c r="N2225" i="5"/>
  <c r="N2226" i="5"/>
  <c r="N2227" i="5"/>
  <c r="N2228" i="5"/>
  <c r="N2229" i="5"/>
  <c r="N2230" i="5"/>
  <c r="N2231" i="5"/>
  <c r="N2232" i="5"/>
  <c r="N2233" i="5"/>
  <c r="N2234" i="5"/>
  <c r="N2235" i="5"/>
  <c r="N2236" i="5"/>
  <c r="N2237" i="5"/>
  <c r="N2238" i="5"/>
  <c r="N2239" i="5"/>
  <c r="N2240" i="5"/>
  <c r="N2241" i="5"/>
  <c r="N2242" i="5"/>
  <c r="N2243" i="5"/>
  <c r="N2244" i="5"/>
  <c r="N2245" i="5"/>
  <c r="N2246" i="5"/>
  <c r="N2247" i="5"/>
  <c r="N2248" i="5"/>
  <c r="N2249" i="5"/>
  <c r="N2250" i="5"/>
  <c r="N2251" i="5"/>
  <c r="N2252" i="5"/>
  <c r="N2253" i="5"/>
  <c r="N2254" i="5"/>
  <c r="N2255" i="5"/>
  <c r="N2256" i="5"/>
  <c r="N2257" i="5"/>
  <c r="N2258" i="5"/>
  <c r="N2259" i="5"/>
  <c r="N2260" i="5"/>
  <c r="N2261" i="5"/>
  <c r="N2262" i="5"/>
  <c r="N2263" i="5"/>
  <c r="N2264" i="5"/>
  <c r="N2265" i="5"/>
  <c r="N2266" i="5"/>
  <c r="N2267" i="5"/>
  <c r="N2268" i="5"/>
  <c r="N2269" i="5"/>
  <c r="N2270" i="5"/>
  <c r="N2271" i="5"/>
  <c r="N2272" i="5"/>
  <c r="N2273" i="5"/>
  <c r="N2274" i="5"/>
  <c r="N2275" i="5"/>
  <c r="N2276" i="5"/>
  <c r="N2277" i="5"/>
  <c r="N2278" i="5"/>
  <c r="N2279" i="5"/>
  <c r="N2280" i="5"/>
  <c r="N2281" i="5"/>
  <c r="N2282" i="5"/>
  <c r="N2283" i="5"/>
  <c r="N2284" i="5"/>
  <c r="N2285" i="5"/>
  <c r="N2286" i="5"/>
  <c r="N2287" i="5"/>
  <c r="N2288" i="5"/>
  <c r="N2289" i="5"/>
  <c r="N2290" i="5"/>
  <c r="N2291" i="5"/>
  <c r="N2292" i="5"/>
  <c r="N2293" i="5"/>
  <c r="N2294" i="5"/>
  <c r="N2295" i="5"/>
  <c r="N2296" i="5"/>
  <c r="N2297" i="5"/>
  <c r="N2298" i="5"/>
  <c r="N2299" i="5"/>
  <c r="N2300" i="5"/>
  <c r="N2301" i="5"/>
  <c r="N2302" i="5"/>
  <c r="N2303" i="5"/>
  <c r="N2304" i="5"/>
  <c r="N2305" i="5"/>
  <c r="N2306" i="5"/>
  <c r="N2307" i="5"/>
  <c r="N2308" i="5"/>
  <c r="N2309" i="5"/>
  <c r="N2310" i="5"/>
  <c r="N2311" i="5"/>
  <c r="N2312" i="5"/>
  <c r="N2313" i="5"/>
  <c r="N2314" i="5"/>
  <c r="N2315" i="5"/>
  <c r="N2316" i="5"/>
  <c r="N2317" i="5"/>
  <c r="N2318" i="5"/>
  <c r="N2319" i="5"/>
  <c r="N2320" i="5"/>
  <c r="N2321" i="5"/>
  <c r="N2322" i="5"/>
  <c r="N2323" i="5"/>
  <c r="N2324" i="5"/>
  <c r="N2325" i="5"/>
  <c r="N2326" i="5"/>
  <c r="N2327" i="5"/>
  <c r="N2328" i="5"/>
  <c r="N2329" i="5"/>
  <c r="N2330" i="5"/>
  <c r="N2331" i="5"/>
  <c r="N2332" i="5"/>
  <c r="N2333" i="5"/>
  <c r="N2334" i="5"/>
  <c r="N2335" i="5"/>
  <c r="N2336" i="5"/>
  <c r="N2"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 i="5"/>
  <c r="G3" i="5"/>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 i="5"/>
  <c r="N3" i="2"/>
  <c r="F3" i="5" s="1"/>
  <c r="N4" i="2"/>
  <c r="F4" i="5" s="1"/>
  <c r="N5" i="2"/>
  <c r="F5" i="5" s="1"/>
  <c r="N6" i="2"/>
  <c r="F6" i="5" s="1"/>
  <c r="N7" i="2"/>
  <c r="F7" i="5" s="1"/>
  <c r="N8" i="2"/>
  <c r="F8" i="5" s="1"/>
  <c r="N9" i="2"/>
  <c r="F9" i="5" s="1"/>
  <c r="N10" i="2"/>
  <c r="F10" i="5" s="1"/>
  <c r="N11" i="2"/>
  <c r="F11" i="5" s="1"/>
  <c r="N12" i="2"/>
  <c r="F12" i="5" s="1"/>
  <c r="N13" i="2"/>
  <c r="F13" i="5" s="1"/>
  <c r="N14" i="2"/>
  <c r="F14" i="5" s="1"/>
  <c r="N15" i="2"/>
  <c r="F15" i="5" s="1"/>
  <c r="N16" i="2"/>
  <c r="F16" i="5" s="1"/>
  <c r="N17" i="2"/>
  <c r="F17" i="5" s="1"/>
  <c r="N18" i="2"/>
  <c r="F18" i="5" s="1"/>
  <c r="N19" i="2"/>
  <c r="F19" i="5" s="1"/>
  <c r="N20" i="2"/>
  <c r="F20" i="5" s="1"/>
  <c r="N21" i="2"/>
  <c r="F21" i="5" s="1"/>
  <c r="N22" i="2"/>
  <c r="F22" i="5" s="1"/>
  <c r="N23" i="2"/>
  <c r="F23" i="5" s="1"/>
  <c r="N24" i="2"/>
  <c r="F24" i="5" s="1"/>
  <c r="N25" i="2"/>
  <c r="F25" i="5" s="1"/>
  <c r="N26" i="2"/>
  <c r="F26" i="5" s="1"/>
  <c r="N27" i="2"/>
  <c r="F27" i="5" s="1"/>
  <c r="N28" i="2"/>
  <c r="F28" i="5" s="1"/>
  <c r="N29" i="2"/>
  <c r="F29" i="5" s="1"/>
  <c r="N30" i="2"/>
  <c r="F30" i="5" s="1"/>
  <c r="N31" i="2"/>
  <c r="F31" i="5" s="1"/>
  <c r="N32" i="2"/>
  <c r="F32" i="5" s="1"/>
  <c r="N33" i="2"/>
  <c r="F33" i="5" s="1"/>
  <c r="N34" i="2"/>
  <c r="F34" i="5" s="1"/>
  <c r="N35" i="2"/>
  <c r="F35" i="5" s="1"/>
  <c r="N36" i="2"/>
  <c r="F36" i="5" s="1"/>
  <c r="N37" i="2"/>
  <c r="F37" i="5" s="1"/>
  <c r="N38" i="2"/>
  <c r="F38" i="5" s="1"/>
  <c r="N39" i="2"/>
  <c r="F39" i="5" s="1"/>
  <c r="N40" i="2"/>
  <c r="F40" i="5" s="1"/>
  <c r="N41" i="2"/>
  <c r="F41" i="5" s="1"/>
  <c r="N42" i="2"/>
  <c r="F42" i="5" s="1"/>
  <c r="N43" i="2"/>
  <c r="F43" i="5" s="1"/>
  <c r="N44" i="2"/>
  <c r="F44" i="5" s="1"/>
  <c r="N45" i="2"/>
  <c r="F45" i="5" s="1"/>
  <c r="N46" i="2"/>
  <c r="F46" i="5" s="1"/>
  <c r="N47" i="2"/>
  <c r="F47" i="5" s="1"/>
  <c r="N48" i="2"/>
  <c r="F48" i="5" s="1"/>
  <c r="N49" i="2"/>
  <c r="F49" i="5" s="1"/>
  <c r="N50" i="2"/>
  <c r="F50" i="5" s="1"/>
  <c r="N51" i="2"/>
  <c r="F51" i="5" s="1"/>
  <c r="N52" i="2"/>
  <c r="F52" i="5" s="1"/>
  <c r="N53" i="2"/>
  <c r="F53" i="5" s="1"/>
  <c r="N54" i="2"/>
  <c r="F54" i="5" s="1"/>
  <c r="N55" i="2"/>
  <c r="F55" i="5" s="1"/>
  <c r="N56" i="2"/>
  <c r="F56" i="5" s="1"/>
  <c r="N57" i="2"/>
  <c r="F57" i="5" s="1"/>
  <c r="N58" i="2"/>
  <c r="F58" i="5" s="1"/>
  <c r="N59" i="2"/>
  <c r="F59" i="5" s="1"/>
  <c r="N60" i="2"/>
  <c r="F60" i="5" s="1"/>
  <c r="N61" i="2"/>
  <c r="F61" i="5" s="1"/>
  <c r="N62" i="2"/>
  <c r="F62" i="5" s="1"/>
  <c r="N63" i="2"/>
  <c r="F63" i="5" s="1"/>
  <c r="N64" i="2"/>
  <c r="F64" i="5" s="1"/>
  <c r="N65" i="2"/>
  <c r="F65" i="5" s="1"/>
  <c r="N66" i="2"/>
  <c r="F66" i="5" s="1"/>
  <c r="N67" i="2"/>
  <c r="F67" i="5" s="1"/>
  <c r="N68" i="2"/>
  <c r="F68" i="5" s="1"/>
  <c r="N69" i="2"/>
  <c r="F69" i="5" s="1"/>
  <c r="N70" i="2"/>
  <c r="F70" i="5" s="1"/>
  <c r="N71" i="2"/>
  <c r="F71" i="5" s="1"/>
  <c r="N72" i="2"/>
  <c r="F72" i="5" s="1"/>
  <c r="N73" i="2"/>
  <c r="F73" i="5" s="1"/>
  <c r="N74" i="2"/>
  <c r="F74" i="5" s="1"/>
  <c r="N75" i="2"/>
  <c r="F75" i="5" s="1"/>
  <c r="N76" i="2"/>
  <c r="F76" i="5" s="1"/>
  <c r="N77" i="2"/>
  <c r="F77" i="5" s="1"/>
  <c r="N78" i="2"/>
  <c r="F78" i="5" s="1"/>
  <c r="N79" i="2"/>
  <c r="F79" i="5" s="1"/>
  <c r="N80" i="2"/>
  <c r="F80" i="5" s="1"/>
  <c r="N81" i="2"/>
  <c r="F81" i="5" s="1"/>
  <c r="N82" i="2"/>
  <c r="F82" i="5" s="1"/>
  <c r="N83" i="2"/>
  <c r="F83" i="5" s="1"/>
  <c r="N84" i="2"/>
  <c r="F84" i="5" s="1"/>
  <c r="N85" i="2"/>
  <c r="F85" i="5" s="1"/>
  <c r="N86" i="2"/>
  <c r="F86" i="5" s="1"/>
  <c r="N87" i="2"/>
  <c r="F87" i="5" s="1"/>
  <c r="N88" i="2"/>
  <c r="F88" i="5" s="1"/>
  <c r="N89" i="2"/>
  <c r="F89" i="5" s="1"/>
  <c r="N90" i="2"/>
  <c r="F90" i="5" s="1"/>
  <c r="N91" i="2"/>
  <c r="F91" i="5" s="1"/>
  <c r="N92" i="2"/>
  <c r="F92" i="5" s="1"/>
  <c r="N93" i="2"/>
  <c r="F93" i="5" s="1"/>
  <c r="N94" i="2"/>
  <c r="F94" i="5" s="1"/>
  <c r="N95" i="2"/>
  <c r="F95" i="5" s="1"/>
  <c r="N96" i="2"/>
  <c r="F96" i="5" s="1"/>
  <c r="N97" i="2"/>
  <c r="F97" i="5" s="1"/>
  <c r="N98" i="2"/>
  <c r="F98" i="5" s="1"/>
  <c r="N99" i="2"/>
  <c r="F99" i="5" s="1"/>
  <c r="N100" i="2"/>
  <c r="F100" i="5" s="1"/>
  <c r="N101" i="2"/>
  <c r="F101" i="5" s="1"/>
  <c r="N102" i="2"/>
  <c r="F102" i="5" s="1"/>
  <c r="N103" i="2"/>
  <c r="F103" i="5" s="1"/>
  <c r="N104" i="2"/>
  <c r="F104" i="5" s="1"/>
  <c r="N105" i="2"/>
  <c r="F105" i="5" s="1"/>
  <c r="N106" i="2"/>
  <c r="F106" i="5" s="1"/>
  <c r="N107" i="2"/>
  <c r="F107" i="5" s="1"/>
  <c r="N108" i="2"/>
  <c r="F108" i="5" s="1"/>
  <c r="N109" i="2"/>
  <c r="F109" i="5" s="1"/>
  <c r="N110" i="2"/>
  <c r="F110" i="5" s="1"/>
  <c r="N111" i="2"/>
  <c r="F111" i="5" s="1"/>
  <c r="N112" i="2"/>
  <c r="F112" i="5" s="1"/>
  <c r="N113" i="2"/>
  <c r="F113" i="5" s="1"/>
  <c r="N114" i="2"/>
  <c r="F114" i="5" s="1"/>
  <c r="N115" i="2"/>
  <c r="F115" i="5" s="1"/>
  <c r="N116" i="2"/>
  <c r="F116" i="5" s="1"/>
  <c r="N117" i="2"/>
  <c r="F117" i="5" s="1"/>
  <c r="N118" i="2"/>
  <c r="F118" i="5" s="1"/>
  <c r="N119" i="2"/>
  <c r="F119" i="5" s="1"/>
  <c r="N120" i="2"/>
  <c r="F120" i="5" s="1"/>
  <c r="N121" i="2"/>
  <c r="F121" i="5" s="1"/>
  <c r="N122" i="2"/>
  <c r="F122" i="5" s="1"/>
  <c r="N123" i="2"/>
  <c r="F123" i="5" s="1"/>
  <c r="N124" i="2"/>
  <c r="F124" i="5" s="1"/>
  <c r="N125" i="2"/>
  <c r="F125" i="5" s="1"/>
  <c r="N126" i="2"/>
  <c r="F126" i="5" s="1"/>
  <c r="N127" i="2"/>
  <c r="F127" i="5" s="1"/>
  <c r="N128" i="2"/>
  <c r="F128" i="5" s="1"/>
  <c r="N129" i="2"/>
  <c r="F129" i="5" s="1"/>
  <c r="N130" i="2"/>
  <c r="F130" i="5" s="1"/>
  <c r="N131" i="2"/>
  <c r="F131" i="5" s="1"/>
  <c r="N132" i="2"/>
  <c r="F132" i="5" s="1"/>
  <c r="N133" i="2"/>
  <c r="F133" i="5" s="1"/>
  <c r="N134" i="2"/>
  <c r="F134" i="5" s="1"/>
  <c r="N135" i="2"/>
  <c r="F135" i="5" s="1"/>
  <c r="N136" i="2"/>
  <c r="F136" i="5" s="1"/>
  <c r="N137" i="2"/>
  <c r="F137" i="5" s="1"/>
  <c r="N138" i="2"/>
  <c r="F138" i="5" s="1"/>
  <c r="N139" i="2"/>
  <c r="F139" i="5" s="1"/>
  <c r="N140" i="2"/>
  <c r="F140" i="5" s="1"/>
  <c r="N141" i="2"/>
  <c r="F141" i="5" s="1"/>
  <c r="N142" i="2"/>
  <c r="F142" i="5" s="1"/>
  <c r="N143" i="2"/>
  <c r="F143" i="5" s="1"/>
  <c r="N144" i="2"/>
  <c r="F144" i="5" s="1"/>
  <c r="N145" i="2"/>
  <c r="F145" i="5" s="1"/>
  <c r="N146" i="2"/>
  <c r="F146" i="5" s="1"/>
  <c r="N147" i="2"/>
  <c r="F147" i="5" s="1"/>
  <c r="N148" i="2"/>
  <c r="F148" i="5" s="1"/>
  <c r="N149" i="2"/>
  <c r="F149" i="5" s="1"/>
  <c r="N150" i="2"/>
  <c r="F150" i="5" s="1"/>
  <c r="N151" i="2"/>
  <c r="F151" i="5" s="1"/>
  <c r="N152" i="2"/>
  <c r="F152" i="5" s="1"/>
  <c r="N153" i="2"/>
  <c r="F153" i="5" s="1"/>
  <c r="N154" i="2"/>
  <c r="F154" i="5" s="1"/>
  <c r="N155" i="2"/>
  <c r="F155" i="5" s="1"/>
  <c r="N156" i="2"/>
  <c r="F156" i="5" s="1"/>
  <c r="N157" i="2"/>
  <c r="F157" i="5" s="1"/>
  <c r="N158" i="2"/>
  <c r="F158" i="5" s="1"/>
  <c r="N159" i="2"/>
  <c r="F159" i="5" s="1"/>
  <c r="N160" i="2"/>
  <c r="F160" i="5" s="1"/>
  <c r="N161" i="2"/>
  <c r="F161" i="5" s="1"/>
  <c r="N162" i="2"/>
  <c r="F162" i="5" s="1"/>
  <c r="N163" i="2"/>
  <c r="F163" i="5" s="1"/>
  <c r="N164" i="2"/>
  <c r="F164" i="5" s="1"/>
  <c r="N165" i="2"/>
  <c r="F165" i="5" s="1"/>
  <c r="N166" i="2"/>
  <c r="F166" i="5" s="1"/>
  <c r="N167" i="2"/>
  <c r="F167" i="5" s="1"/>
  <c r="N168" i="2"/>
  <c r="F168" i="5" s="1"/>
  <c r="N169" i="2"/>
  <c r="F169" i="5" s="1"/>
  <c r="N170" i="2"/>
  <c r="F170" i="5" s="1"/>
  <c r="N171" i="2"/>
  <c r="F171" i="5" s="1"/>
  <c r="N172" i="2"/>
  <c r="F172" i="5" s="1"/>
  <c r="N173" i="2"/>
  <c r="F173" i="5" s="1"/>
  <c r="N174" i="2"/>
  <c r="F174" i="5" s="1"/>
  <c r="N175" i="2"/>
  <c r="F175" i="5" s="1"/>
  <c r="N176" i="2"/>
  <c r="F176" i="5" s="1"/>
  <c r="N177" i="2"/>
  <c r="F177" i="5" s="1"/>
  <c r="N178" i="2"/>
  <c r="F178" i="5" s="1"/>
  <c r="N179" i="2"/>
  <c r="F179" i="5" s="1"/>
  <c r="N180" i="2"/>
  <c r="F180" i="5" s="1"/>
  <c r="N181" i="2"/>
  <c r="F181" i="5" s="1"/>
  <c r="N182" i="2"/>
  <c r="F182" i="5" s="1"/>
  <c r="N183" i="2"/>
  <c r="F183" i="5" s="1"/>
  <c r="N184" i="2"/>
  <c r="F184" i="5" s="1"/>
  <c r="N185" i="2"/>
  <c r="F185" i="5" s="1"/>
  <c r="N186" i="2"/>
  <c r="F186" i="5" s="1"/>
  <c r="N187" i="2"/>
  <c r="F187" i="5" s="1"/>
  <c r="N188" i="2"/>
  <c r="F188" i="5" s="1"/>
  <c r="N189" i="2"/>
  <c r="F189" i="5" s="1"/>
  <c r="N190" i="2"/>
  <c r="F190" i="5" s="1"/>
  <c r="N191" i="2"/>
  <c r="F191" i="5" s="1"/>
  <c r="N192" i="2"/>
  <c r="F192" i="5" s="1"/>
  <c r="N193" i="2"/>
  <c r="F193" i="5" s="1"/>
  <c r="N194" i="2"/>
  <c r="F194" i="5" s="1"/>
  <c r="N195" i="2"/>
  <c r="F195" i="5" s="1"/>
  <c r="N196" i="2"/>
  <c r="F196" i="5" s="1"/>
  <c r="N197" i="2"/>
  <c r="F197" i="5" s="1"/>
  <c r="N198" i="2"/>
  <c r="F198" i="5" s="1"/>
  <c r="N199" i="2"/>
  <c r="F199" i="5" s="1"/>
  <c r="N200" i="2"/>
  <c r="F200" i="5" s="1"/>
  <c r="N201" i="2"/>
  <c r="F201" i="5" s="1"/>
  <c r="N202" i="2"/>
  <c r="F202" i="5" s="1"/>
  <c r="N203" i="2"/>
  <c r="F203" i="5" s="1"/>
  <c r="N204" i="2"/>
  <c r="F204" i="5" s="1"/>
  <c r="N205" i="2"/>
  <c r="F205" i="5" s="1"/>
  <c r="N206" i="2"/>
  <c r="F206" i="5" s="1"/>
  <c r="N207" i="2"/>
  <c r="F207" i="5" s="1"/>
  <c r="N208" i="2"/>
  <c r="F208" i="5" s="1"/>
  <c r="N209" i="2"/>
  <c r="F209" i="5" s="1"/>
  <c r="N210" i="2"/>
  <c r="F210" i="5" s="1"/>
  <c r="N211" i="2"/>
  <c r="F211" i="5" s="1"/>
  <c r="N212" i="2"/>
  <c r="F212" i="5" s="1"/>
  <c r="N213" i="2"/>
  <c r="F213" i="5" s="1"/>
  <c r="N214" i="2"/>
  <c r="F214" i="5" s="1"/>
  <c r="N215" i="2"/>
  <c r="F215" i="5" s="1"/>
  <c r="N216" i="2"/>
  <c r="F216" i="5" s="1"/>
  <c r="N217" i="2"/>
  <c r="F217" i="5" s="1"/>
  <c r="N218" i="2"/>
  <c r="F218" i="5" s="1"/>
  <c r="N219" i="2"/>
  <c r="F219" i="5" s="1"/>
  <c r="N220" i="2"/>
  <c r="F220" i="5" s="1"/>
  <c r="N221" i="2"/>
  <c r="F221" i="5" s="1"/>
  <c r="N222" i="2"/>
  <c r="F222" i="5" s="1"/>
  <c r="N223" i="2"/>
  <c r="F223" i="5" s="1"/>
  <c r="N224" i="2"/>
  <c r="F224" i="5" s="1"/>
  <c r="N225" i="2"/>
  <c r="F225" i="5" s="1"/>
  <c r="N226" i="2"/>
  <c r="F226" i="5" s="1"/>
  <c r="N227" i="2"/>
  <c r="F227" i="5" s="1"/>
  <c r="N228" i="2"/>
  <c r="F228" i="5" s="1"/>
  <c r="N229" i="2"/>
  <c r="F229" i="5" s="1"/>
  <c r="N230" i="2"/>
  <c r="F230" i="5" s="1"/>
  <c r="N231" i="2"/>
  <c r="F231" i="5" s="1"/>
  <c r="N232" i="2"/>
  <c r="F232" i="5" s="1"/>
  <c r="N233" i="2"/>
  <c r="F233" i="5" s="1"/>
  <c r="N234" i="2"/>
  <c r="F234" i="5" s="1"/>
  <c r="N235" i="2"/>
  <c r="F235" i="5" s="1"/>
  <c r="N236" i="2"/>
  <c r="F236" i="5" s="1"/>
  <c r="N237" i="2"/>
  <c r="F237" i="5" s="1"/>
  <c r="N238" i="2"/>
  <c r="F238" i="5" s="1"/>
  <c r="N239" i="2"/>
  <c r="F239" i="5" s="1"/>
  <c r="N240" i="2"/>
  <c r="F240" i="5" s="1"/>
  <c r="N241" i="2"/>
  <c r="F241" i="5" s="1"/>
  <c r="N242" i="2"/>
  <c r="F242" i="5" s="1"/>
  <c r="N243" i="2"/>
  <c r="F243" i="5" s="1"/>
  <c r="N244" i="2"/>
  <c r="F244" i="5" s="1"/>
  <c r="N245" i="2"/>
  <c r="F245" i="5" s="1"/>
  <c r="N246" i="2"/>
  <c r="F246" i="5" s="1"/>
  <c r="N247" i="2"/>
  <c r="F247" i="5" s="1"/>
  <c r="N248" i="2"/>
  <c r="F248" i="5" s="1"/>
  <c r="N249" i="2"/>
  <c r="F249" i="5" s="1"/>
  <c r="N250" i="2"/>
  <c r="F250" i="5" s="1"/>
  <c r="N251" i="2"/>
  <c r="F251" i="5" s="1"/>
  <c r="N252" i="2"/>
  <c r="F252" i="5" s="1"/>
  <c r="N253" i="2"/>
  <c r="F253" i="5" s="1"/>
  <c r="N254" i="2"/>
  <c r="F254" i="5" s="1"/>
  <c r="N255" i="2"/>
  <c r="F255" i="5" s="1"/>
  <c r="N256" i="2"/>
  <c r="F256" i="5" s="1"/>
  <c r="N257" i="2"/>
  <c r="F257" i="5" s="1"/>
  <c r="N258" i="2"/>
  <c r="F258" i="5" s="1"/>
  <c r="N259" i="2"/>
  <c r="F259" i="5" s="1"/>
  <c r="N260" i="2"/>
  <c r="F260" i="5" s="1"/>
  <c r="N261" i="2"/>
  <c r="F261" i="5" s="1"/>
  <c r="N262" i="2"/>
  <c r="F262" i="5" s="1"/>
  <c r="N263" i="2"/>
  <c r="F263" i="5" s="1"/>
  <c r="N264" i="2"/>
  <c r="F264" i="5" s="1"/>
  <c r="N265" i="2"/>
  <c r="F265" i="5" s="1"/>
  <c r="N266" i="2"/>
  <c r="F266" i="5" s="1"/>
  <c r="N267" i="2"/>
  <c r="F267" i="5" s="1"/>
  <c r="N268" i="2"/>
  <c r="F268" i="5" s="1"/>
  <c r="N269" i="2"/>
  <c r="F269" i="5" s="1"/>
  <c r="N270" i="2"/>
  <c r="F270" i="5" s="1"/>
  <c r="N271" i="2"/>
  <c r="F271" i="5" s="1"/>
  <c r="N272" i="2"/>
  <c r="F272" i="5" s="1"/>
  <c r="N273" i="2"/>
  <c r="F273" i="5" s="1"/>
  <c r="N274" i="2"/>
  <c r="F274" i="5" s="1"/>
  <c r="N275" i="2"/>
  <c r="F275" i="5" s="1"/>
  <c r="N276" i="2"/>
  <c r="F276" i="5" s="1"/>
  <c r="N277" i="2"/>
  <c r="F277" i="5" s="1"/>
  <c r="N278" i="2"/>
  <c r="F278" i="5" s="1"/>
  <c r="N279" i="2"/>
  <c r="F279" i="5" s="1"/>
  <c r="N280" i="2"/>
  <c r="F280" i="5" s="1"/>
  <c r="N281" i="2"/>
  <c r="F281" i="5" s="1"/>
  <c r="N282" i="2"/>
  <c r="F282" i="5" s="1"/>
  <c r="N283" i="2"/>
  <c r="F283" i="5" s="1"/>
  <c r="N284" i="2"/>
  <c r="F284" i="5" s="1"/>
  <c r="N285" i="2"/>
  <c r="F285" i="5" s="1"/>
  <c r="N286" i="2"/>
  <c r="F286" i="5" s="1"/>
  <c r="N287" i="2"/>
  <c r="F287" i="5" s="1"/>
  <c r="N288" i="2"/>
  <c r="F288" i="5" s="1"/>
  <c r="N289" i="2"/>
  <c r="F289" i="5" s="1"/>
  <c r="N290" i="2"/>
  <c r="F290" i="5" s="1"/>
  <c r="N291" i="2"/>
  <c r="F291" i="5" s="1"/>
  <c r="N292" i="2"/>
  <c r="F292" i="5" s="1"/>
  <c r="N293" i="2"/>
  <c r="F293" i="5" s="1"/>
  <c r="N294" i="2"/>
  <c r="F294" i="5" s="1"/>
  <c r="N295" i="2"/>
  <c r="F295" i="5" s="1"/>
  <c r="N296" i="2"/>
  <c r="F296" i="5" s="1"/>
  <c r="N297" i="2"/>
  <c r="F297" i="5" s="1"/>
  <c r="N298" i="2"/>
  <c r="F298" i="5" s="1"/>
  <c r="N299" i="2"/>
  <c r="F299" i="5" s="1"/>
  <c r="N300" i="2"/>
  <c r="F300" i="5" s="1"/>
  <c r="N301" i="2"/>
  <c r="F301" i="5" s="1"/>
  <c r="N302" i="2"/>
  <c r="F302" i="5" s="1"/>
  <c r="N303" i="2"/>
  <c r="F303" i="5" s="1"/>
  <c r="N304" i="2"/>
  <c r="F304" i="5" s="1"/>
  <c r="N305" i="2"/>
  <c r="F305" i="5" s="1"/>
  <c r="N306" i="2"/>
  <c r="F306" i="5" s="1"/>
  <c r="N307" i="2"/>
  <c r="F307" i="5" s="1"/>
  <c r="N308" i="2"/>
  <c r="F308" i="5" s="1"/>
  <c r="N309" i="2"/>
  <c r="F309" i="5" s="1"/>
  <c r="N310" i="2"/>
  <c r="F310" i="5" s="1"/>
  <c r="N311" i="2"/>
  <c r="F311" i="5" s="1"/>
  <c r="N312" i="2"/>
  <c r="F312" i="5" s="1"/>
  <c r="N313" i="2"/>
  <c r="F313" i="5" s="1"/>
  <c r="N314" i="2"/>
  <c r="F314" i="5" s="1"/>
  <c r="N315" i="2"/>
  <c r="F315" i="5" s="1"/>
  <c r="N316" i="2"/>
  <c r="F316" i="5" s="1"/>
  <c r="N317" i="2"/>
  <c r="F317" i="5" s="1"/>
  <c r="N318" i="2"/>
  <c r="F318" i="5" s="1"/>
  <c r="N319" i="2"/>
  <c r="F319" i="5" s="1"/>
  <c r="N320" i="2"/>
  <c r="F320" i="5" s="1"/>
  <c r="N321" i="2"/>
  <c r="F321" i="5" s="1"/>
  <c r="N322" i="2"/>
  <c r="F322" i="5" s="1"/>
  <c r="N323" i="2"/>
  <c r="F323" i="5" s="1"/>
  <c r="N324" i="2"/>
  <c r="F324" i="5" s="1"/>
  <c r="N325" i="2"/>
  <c r="F325" i="5" s="1"/>
  <c r="N326" i="2"/>
  <c r="F326" i="5" s="1"/>
  <c r="N327" i="2"/>
  <c r="F327" i="5" s="1"/>
  <c r="N328" i="2"/>
  <c r="F328" i="5" s="1"/>
  <c r="N329" i="2"/>
  <c r="F329" i="5" s="1"/>
  <c r="N330" i="2"/>
  <c r="F330" i="5" s="1"/>
  <c r="N331" i="2"/>
  <c r="F331" i="5" s="1"/>
  <c r="N332" i="2"/>
  <c r="F332" i="5" s="1"/>
  <c r="N333" i="2"/>
  <c r="F333" i="5" s="1"/>
  <c r="N334" i="2"/>
  <c r="F334" i="5" s="1"/>
  <c r="N335" i="2"/>
  <c r="F335" i="5" s="1"/>
  <c r="N336" i="2"/>
  <c r="F336" i="5" s="1"/>
  <c r="N337" i="2"/>
  <c r="F337" i="5" s="1"/>
  <c r="N338" i="2"/>
  <c r="F338" i="5" s="1"/>
  <c r="N339" i="2"/>
  <c r="F339" i="5" s="1"/>
  <c r="N340" i="2"/>
  <c r="F340" i="5" s="1"/>
  <c r="N341" i="2"/>
  <c r="F341" i="5" s="1"/>
  <c r="N342" i="2"/>
  <c r="F342" i="5" s="1"/>
  <c r="N343" i="2"/>
  <c r="F343" i="5" s="1"/>
  <c r="N344" i="2"/>
  <c r="F344" i="5" s="1"/>
  <c r="N345" i="2"/>
  <c r="F345" i="5" s="1"/>
  <c r="N346" i="2"/>
  <c r="F346" i="5" s="1"/>
  <c r="N347" i="2"/>
  <c r="F347" i="5" s="1"/>
  <c r="N348" i="2"/>
  <c r="F348" i="5" s="1"/>
  <c r="N349" i="2"/>
  <c r="F349" i="5" s="1"/>
  <c r="N350" i="2"/>
  <c r="F350" i="5" s="1"/>
  <c r="N351" i="2"/>
  <c r="F351" i="5" s="1"/>
  <c r="N352" i="2"/>
  <c r="F352" i="5" s="1"/>
  <c r="N353" i="2"/>
  <c r="F353" i="5" s="1"/>
  <c r="N354" i="2"/>
  <c r="F354" i="5" s="1"/>
  <c r="N355" i="2"/>
  <c r="F355" i="5" s="1"/>
  <c r="N356" i="2"/>
  <c r="F356" i="5" s="1"/>
  <c r="N357" i="2"/>
  <c r="F357" i="5" s="1"/>
  <c r="N358" i="2"/>
  <c r="F358" i="5" s="1"/>
  <c r="N359" i="2"/>
  <c r="F359" i="5" s="1"/>
  <c r="N360" i="2"/>
  <c r="F360" i="5" s="1"/>
  <c r="N361" i="2"/>
  <c r="F361" i="5" s="1"/>
  <c r="N362" i="2"/>
  <c r="F362" i="5" s="1"/>
  <c r="N363" i="2"/>
  <c r="F363" i="5" s="1"/>
  <c r="N364" i="2"/>
  <c r="F364" i="5" s="1"/>
  <c r="N365" i="2"/>
  <c r="F365" i="5" s="1"/>
  <c r="N366" i="2"/>
  <c r="F366" i="5" s="1"/>
  <c r="N367" i="2"/>
  <c r="F367" i="5" s="1"/>
  <c r="N368" i="2"/>
  <c r="F368" i="5" s="1"/>
  <c r="N369" i="2"/>
  <c r="F369" i="5" s="1"/>
  <c r="N370" i="2"/>
  <c r="F370" i="5" s="1"/>
  <c r="N371" i="2"/>
  <c r="F371" i="5" s="1"/>
  <c r="N372" i="2"/>
  <c r="F372" i="5" s="1"/>
  <c r="N373" i="2"/>
  <c r="F373" i="5" s="1"/>
  <c r="N374" i="2"/>
  <c r="F374" i="5" s="1"/>
  <c r="N375" i="2"/>
  <c r="F375" i="5" s="1"/>
  <c r="N376" i="2"/>
  <c r="F376" i="5" s="1"/>
  <c r="N377" i="2"/>
  <c r="F377" i="5" s="1"/>
  <c r="N378" i="2"/>
  <c r="F378" i="5" s="1"/>
  <c r="N379" i="2"/>
  <c r="F379" i="5" s="1"/>
  <c r="N380" i="2"/>
  <c r="F380" i="5" s="1"/>
  <c r="N381" i="2"/>
  <c r="F381" i="5" s="1"/>
  <c r="N382" i="2"/>
  <c r="F382" i="5" s="1"/>
  <c r="N383" i="2"/>
  <c r="F383" i="5" s="1"/>
  <c r="N384" i="2"/>
  <c r="F384" i="5" s="1"/>
  <c r="N385" i="2"/>
  <c r="F385" i="5" s="1"/>
  <c r="N386" i="2"/>
  <c r="F386" i="5" s="1"/>
  <c r="N387" i="2"/>
  <c r="F387" i="5" s="1"/>
  <c r="N388" i="2"/>
  <c r="F388" i="5" s="1"/>
  <c r="N389" i="2"/>
  <c r="F389" i="5" s="1"/>
  <c r="N390" i="2"/>
  <c r="F390" i="5" s="1"/>
  <c r="N391" i="2"/>
  <c r="F391" i="5" s="1"/>
  <c r="N392" i="2"/>
  <c r="F392" i="5" s="1"/>
  <c r="N393" i="2"/>
  <c r="F393" i="5" s="1"/>
  <c r="N394" i="2"/>
  <c r="F394" i="5" s="1"/>
  <c r="N395" i="2"/>
  <c r="F395" i="5" s="1"/>
  <c r="N396" i="2"/>
  <c r="F396" i="5" s="1"/>
  <c r="N397" i="2"/>
  <c r="F397" i="5" s="1"/>
  <c r="N398" i="2"/>
  <c r="F398" i="5" s="1"/>
  <c r="N399" i="2"/>
  <c r="F399" i="5" s="1"/>
  <c r="N400" i="2"/>
  <c r="F400" i="5" s="1"/>
  <c r="N401" i="2"/>
  <c r="F401" i="5" s="1"/>
  <c r="N402" i="2"/>
  <c r="F402" i="5" s="1"/>
  <c r="N403" i="2"/>
  <c r="F403" i="5" s="1"/>
  <c r="N404" i="2"/>
  <c r="F404" i="5" s="1"/>
  <c r="N405" i="2"/>
  <c r="F405" i="5" s="1"/>
  <c r="N406" i="2"/>
  <c r="F406" i="5" s="1"/>
  <c r="N407" i="2"/>
  <c r="F407" i="5" s="1"/>
  <c r="N408" i="2"/>
  <c r="F408" i="5" s="1"/>
  <c r="N409" i="2"/>
  <c r="F409" i="5" s="1"/>
  <c r="N410" i="2"/>
  <c r="F410" i="5" s="1"/>
  <c r="N411" i="2"/>
  <c r="F411" i="5" s="1"/>
  <c r="N412" i="2"/>
  <c r="F412" i="5" s="1"/>
  <c r="N413" i="2"/>
  <c r="F413" i="5" s="1"/>
  <c r="N414" i="2"/>
  <c r="F414" i="5" s="1"/>
  <c r="N415" i="2"/>
  <c r="F415" i="5" s="1"/>
  <c r="N416" i="2"/>
  <c r="F416" i="5" s="1"/>
  <c r="N417" i="2"/>
  <c r="F417" i="5" s="1"/>
  <c r="N418" i="2"/>
  <c r="F418" i="5" s="1"/>
  <c r="N419" i="2"/>
  <c r="F419" i="5" s="1"/>
  <c r="N420" i="2"/>
  <c r="F420" i="5" s="1"/>
  <c r="N421" i="2"/>
  <c r="F421" i="5" s="1"/>
  <c r="N422" i="2"/>
  <c r="F422" i="5" s="1"/>
  <c r="N423" i="2"/>
  <c r="F423" i="5" s="1"/>
  <c r="N424" i="2"/>
  <c r="F424" i="5" s="1"/>
  <c r="N425" i="2"/>
  <c r="F425" i="5" s="1"/>
  <c r="N426" i="2"/>
  <c r="F426" i="5" s="1"/>
  <c r="N427" i="2"/>
  <c r="F427" i="5" s="1"/>
  <c r="N428" i="2"/>
  <c r="F428" i="5" s="1"/>
  <c r="N429" i="2"/>
  <c r="F429" i="5" s="1"/>
  <c r="N430" i="2"/>
  <c r="F430" i="5" s="1"/>
  <c r="N431" i="2"/>
  <c r="F431" i="5" s="1"/>
  <c r="N432" i="2"/>
  <c r="F432" i="5" s="1"/>
  <c r="N433" i="2"/>
  <c r="F433" i="5" s="1"/>
  <c r="N434" i="2"/>
  <c r="F434" i="5" s="1"/>
  <c r="N435" i="2"/>
  <c r="F435" i="5" s="1"/>
  <c r="N436" i="2"/>
  <c r="F436" i="5" s="1"/>
  <c r="N437" i="2"/>
  <c r="F437" i="5" s="1"/>
  <c r="N438" i="2"/>
  <c r="F438" i="5" s="1"/>
  <c r="N439" i="2"/>
  <c r="F439" i="5" s="1"/>
  <c r="N440" i="2"/>
  <c r="F440" i="5" s="1"/>
  <c r="N441" i="2"/>
  <c r="F441" i="5" s="1"/>
  <c r="N442" i="2"/>
  <c r="F442" i="5" s="1"/>
  <c r="N443" i="2"/>
  <c r="F443" i="5" s="1"/>
  <c r="N444" i="2"/>
  <c r="F444" i="5" s="1"/>
  <c r="N445" i="2"/>
  <c r="F445" i="5" s="1"/>
  <c r="N446" i="2"/>
  <c r="F446" i="5" s="1"/>
  <c r="N447" i="2"/>
  <c r="F447" i="5" s="1"/>
  <c r="N448" i="2"/>
  <c r="F448" i="5" s="1"/>
  <c r="N449" i="2"/>
  <c r="F449" i="5" s="1"/>
  <c r="N450" i="2"/>
  <c r="F450" i="5" s="1"/>
  <c r="N451" i="2"/>
  <c r="F451" i="5" s="1"/>
  <c r="N452" i="2"/>
  <c r="F452" i="5" s="1"/>
  <c r="N453" i="2"/>
  <c r="F453" i="5" s="1"/>
  <c r="N454" i="2"/>
  <c r="F454" i="5" s="1"/>
  <c r="N455" i="2"/>
  <c r="F455" i="5" s="1"/>
  <c r="N456" i="2"/>
  <c r="F456" i="5" s="1"/>
  <c r="N457" i="2"/>
  <c r="F457" i="5" s="1"/>
  <c r="N458" i="2"/>
  <c r="F458" i="5" s="1"/>
  <c r="N459" i="2"/>
  <c r="F459" i="5" s="1"/>
  <c r="N460" i="2"/>
  <c r="F460" i="5" s="1"/>
  <c r="N461" i="2"/>
  <c r="F461" i="5" s="1"/>
  <c r="N462" i="2"/>
  <c r="F462" i="5" s="1"/>
  <c r="N463" i="2"/>
  <c r="F463" i="5" s="1"/>
  <c r="N464" i="2"/>
  <c r="F464" i="5" s="1"/>
  <c r="N465" i="2"/>
  <c r="F465" i="5" s="1"/>
  <c r="N466" i="2"/>
  <c r="F466" i="5" s="1"/>
  <c r="N467" i="2"/>
  <c r="F467" i="5" s="1"/>
  <c r="N468" i="2"/>
  <c r="F468" i="5" s="1"/>
  <c r="N469" i="2"/>
  <c r="F469" i="5" s="1"/>
  <c r="N470" i="2"/>
  <c r="F470" i="5" s="1"/>
  <c r="N471" i="2"/>
  <c r="F471" i="5" s="1"/>
  <c r="N472" i="2"/>
  <c r="F472" i="5" s="1"/>
  <c r="N473" i="2"/>
  <c r="F473" i="5" s="1"/>
  <c r="N474" i="2"/>
  <c r="F474" i="5" s="1"/>
  <c r="N475" i="2"/>
  <c r="F475" i="5" s="1"/>
  <c r="N476" i="2"/>
  <c r="F476" i="5" s="1"/>
  <c r="N477" i="2"/>
  <c r="F477" i="5" s="1"/>
  <c r="N478" i="2"/>
  <c r="F478" i="5" s="1"/>
  <c r="N479" i="2"/>
  <c r="F479" i="5" s="1"/>
  <c r="N480" i="2"/>
  <c r="F480" i="5" s="1"/>
  <c r="N481" i="2"/>
  <c r="F481" i="5" s="1"/>
  <c r="N482" i="2"/>
  <c r="F482" i="5" s="1"/>
  <c r="N483" i="2"/>
  <c r="F483" i="5" s="1"/>
  <c r="N484" i="2"/>
  <c r="F484" i="5" s="1"/>
  <c r="N485" i="2"/>
  <c r="F485" i="5" s="1"/>
  <c r="N486" i="2"/>
  <c r="F486" i="5" s="1"/>
  <c r="N487" i="2"/>
  <c r="F487" i="5" s="1"/>
  <c r="N488" i="2"/>
  <c r="F488" i="5" s="1"/>
  <c r="N489" i="2"/>
  <c r="F489" i="5" s="1"/>
  <c r="N490" i="2"/>
  <c r="F490" i="5" s="1"/>
  <c r="N491" i="2"/>
  <c r="F491" i="5" s="1"/>
  <c r="N492" i="2"/>
  <c r="F492" i="5" s="1"/>
  <c r="N493" i="2"/>
  <c r="F493" i="5" s="1"/>
  <c r="N494" i="2"/>
  <c r="F494" i="5" s="1"/>
  <c r="N495" i="2"/>
  <c r="F495" i="5" s="1"/>
  <c r="N496" i="2"/>
  <c r="F496" i="5" s="1"/>
  <c r="N497" i="2"/>
  <c r="F497" i="5" s="1"/>
  <c r="N498" i="2"/>
  <c r="F498" i="5" s="1"/>
  <c r="N499" i="2"/>
  <c r="F499" i="5" s="1"/>
  <c r="N500" i="2"/>
  <c r="F500" i="5" s="1"/>
  <c r="N501" i="2"/>
  <c r="F501" i="5" s="1"/>
  <c r="N502" i="2"/>
  <c r="F502" i="5" s="1"/>
  <c r="N503" i="2"/>
  <c r="F503" i="5" s="1"/>
  <c r="N504" i="2"/>
  <c r="F504" i="5" s="1"/>
  <c r="N505" i="2"/>
  <c r="F505" i="5" s="1"/>
  <c r="N506" i="2"/>
  <c r="F506" i="5" s="1"/>
  <c r="N507" i="2"/>
  <c r="F507" i="5" s="1"/>
  <c r="N508" i="2"/>
  <c r="F508" i="5" s="1"/>
  <c r="N509" i="2"/>
  <c r="F509" i="5" s="1"/>
  <c r="N510" i="2"/>
  <c r="F510" i="5" s="1"/>
  <c r="N511" i="2"/>
  <c r="F511" i="5" s="1"/>
  <c r="N512" i="2"/>
  <c r="F512" i="5" s="1"/>
  <c r="N513" i="2"/>
  <c r="F513" i="5" s="1"/>
  <c r="N514" i="2"/>
  <c r="F514" i="5" s="1"/>
  <c r="N515" i="2"/>
  <c r="F515" i="5" s="1"/>
  <c r="N516" i="2"/>
  <c r="F516" i="5" s="1"/>
  <c r="N517" i="2"/>
  <c r="F517" i="5" s="1"/>
  <c r="N518" i="2"/>
  <c r="F518" i="5" s="1"/>
  <c r="N519" i="2"/>
  <c r="F519" i="5" s="1"/>
  <c r="N520" i="2"/>
  <c r="F520" i="5" s="1"/>
  <c r="N521" i="2"/>
  <c r="F521" i="5" s="1"/>
  <c r="N522" i="2"/>
  <c r="F522" i="5" s="1"/>
  <c r="N523" i="2"/>
  <c r="F523" i="5" s="1"/>
  <c r="N524" i="2"/>
  <c r="F524" i="5" s="1"/>
  <c r="N525" i="2"/>
  <c r="F525" i="5" s="1"/>
  <c r="N526" i="2"/>
  <c r="F526" i="5" s="1"/>
  <c r="N527" i="2"/>
  <c r="F527" i="5" s="1"/>
  <c r="N528" i="2"/>
  <c r="F528" i="5" s="1"/>
  <c r="N529" i="2"/>
  <c r="F529" i="5" s="1"/>
  <c r="N530" i="2"/>
  <c r="F530" i="5" s="1"/>
  <c r="N531" i="2"/>
  <c r="F531" i="5" s="1"/>
  <c r="N532" i="2"/>
  <c r="F532" i="5" s="1"/>
  <c r="N533" i="2"/>
  <c r="F533" i="5" s="1"/>
  <c r="N534" i="2"/>
  <c r="F534" i="5" s="1"/>
  <c r="N535" i="2"/>
  <c r="F535" i="5" s="1"/>
  <c r="N536" i="2"/>
  <c r="F536" i="5" s="1"/>
  <c r="N537" i="2"/>
  <c r="F537" i="5" s="1"/>
  <c r="N538" i="2"/>
  <c r="F538" i="5" s="1"/>
  <c r="N539" i="2"/>
  <c r="F539" i="5" s="1"/>
  <c r="N540" i="2"/>
  <c r="F540" i="5" s="1"/>
  <c r="N541" i="2"/>
  <c r="F541" i="5" s="1"/>
  <c r="N542" i="2"/>
  <c r="F542" i="5" s="1"/>
  <c r="N543" i="2"/>
  <c r="F543" i="5" s="1"/>
  <c r="N544" i="2"/>
  <c r="F544" i="5" s="1"/>
  <c r="N545" i="2"/>
  <c r="F545" i="5" s="1"/>
  <c r="N546" i="2"/>
  <c r="F546" i="5" s="1"/>
  <c r="N547" i="2"/>
  <c r="F547" i="5" s="1"/>
  <c r="N548" i="2"/>
  <c r="F548" i="5" s="1"/>
  <c r="N549" i="2"/>
  <c r="F549" i="5" s="1"/>
  <c r="N550" i="2"/>
  <c r="F550" i="5" s="1"/>
  <c r="N551" i="2"/>
  <c r="F551" i="5" s="1"/>
  <c r="N552" i="2"/>
  <c r="F552" i="5" s="1"/>
  <c r="N553" i="2"/>
  <c r="F553" i="5" s="1"/>
  <c r="N554" i="2"/>
  <c r="F554" i="5" s="1"/>
  <c r="N555" i="2"/>
  <c r="F555" i="5" s="1"/>
  <c r="N556" i="2"/>
  <c r="F556" i="5" s="1"/>
  <c r="N557" i="2"/>
  <c r="F557" i="5" s="1"/>
  <c r="N558" i="2"/>
  <c r="F558" i="5" s="1"/>
  <c r="N559" i="2"/>
  <c r="F559" i="5" s="1"/>
  <c r="N560" i="2"/>
  <c r="F560" i="5" s="1"/>
  <c r="N561" i="2"/>
  <c r="F561" i="5" s="1"/>
  <c r="N562" i="2"/>
  <c r="F562" i="5" s="1"/>
  <c r="N563" i="2"/>
  <c r="F563" i="5" s="1"/>
  <c r="N564" i="2"/>
  <c r="F564" i="5" s="1"/>
  <c r="N565" i="2"/>
  <c r="F565" i="5" s="1"/>
  <c r="N566" i="2"/>
  <c r="F566" i="5" s="1"/>
  <c r="N567" i="2"/>
  <c r="F567" i="5" s="1"/>
  <c r="N568" i="2"/>
  <c r="F568" i="5" s="1"/>
  <c r="N569" i="2"/>
  <c r="F569" i="5" s="1"/>
  <c r="N570" i="2"/>
  <c r="F570" i="5" s="1"/>
  <c r="N571" i="2"/>
  <c r="F571" i="5" s="1"/>
  <c r="N572" i="2"/>
  <c r="F572" i="5" s="1"/>
  <c r="N573" i="2"/>
  <c r="F573" i="5" s="1"/>
  <c r="N574" i="2"/>
  <c r="F574" i="5" s="1"/>
  <c r="N575" i="2"/>
  <c r="F575" i="5" s="1"/>
  <c r="N576" i="2"/>
  <c r="F576" i="5" s="1"/>
  <c r="N577" i="2"/>
  <c r="F577" i="5" s="1"/>
  <c r="N578" i="2"/>
  <c r="F578" i="5" s="1"/>
  <c r="N579" i="2"/>
  <c r="F579" i="5" s="1"/>
  <c r="N580" i="2"/>
  <c r="F580" i="5" s="1"/>
  <c r="N581" i="2"/>
  <c r="F581" i="5" s="1"/>
  <c r="N582" i="2"/>
  <c r="F582" i="5" s="1"/>
  <c r="N583" i="2"/>
  <c r="F583" i="5" s="1"/>
  <c r="N584" i="2"/>
  <c r="F584" i="5" s="1"/>
  <c r="N585" i="2"/>
  <c r="F585" i="5" s="1"/>
  <c r="N586" i="2"/>
  <c r="F586" i="5" s="1"/>
  <c r="N587" i="2"/>
  <c r="F587" i="5" s="1"/>
  <c r="N588" i="2"/>
  <c r="F588" i="5" s="1"/>
  <c r="N589" i="2"/>
  <c r="F589" i="5" s="1"/>
  <c r="N590" i="2"/>
  <c r="F590" i="5" s="1"/>
  <c r="N591" i="2"/>
  <c r="F591" i="5" s="1"/>
  <c r="N592" i="2"/>
  <c r="F592" i="5" s="1"/>
  <c r="N593" i="2"/>
  <c r="F593" i="5" s="1"/>
  <c r="N594" i="2"/>
  <c r="F594" i="5" s="1"/>
  <c r="N595" i="2"/>
  <c r="F595" i="5" s="1"/>
  <c r="N596" i="2"/>
  <c r="F596" i="5" s="1"/>
  <c r="N597" i="2"/>
  <c r="F597" i="5" s="1"/>
  <c r="N598" i="2"/>
  <c r="F598" i="5" s="1"/>
  <c r="N599" i="2"/>
  <c r="F599" i="5" s="1"/>
  <c r="N600" i="2"/>
  <c r="F600" i="5" s="1"/>
  <c r="N601" i="2"/>
  <c r="F601" i="5" s="1"/>
  <c r="N602" i="2"/>
  <c r="F602" i="5" s="1"/>
  <c r="N603" i="2"/>
  <c r="F603" i="5" s="1"/>
  <c r="N604" i="2"/>
  <c r="F604" i="5" s="1"/>
  <c r="N605" i="2"/>
  <c r="F605" i="5" s="1"/>
  <c r="N606" i="2"/>
  <c r="F606" i="5" s="1"/>
  <c r="N607" i="2"/>
  <c r="F607" i="5" s="1"/>
  <c r="N608" i="2"/>
  <c r="F608" i="5" s="1"/>
  <c r="N609" i="2"/>
  <c r="F609" i="5" s="1"/>
  <c r="N610" i="2"/>
  <c r="F610" i="5" s="1"/>
  <c r="N611" i="2"/>
  <c r="F611" i="5" s="1"/>
  <c r="N612" i="2"/>
  <c r="F612" i="5" s="1"/>
  <c r="N613" i="2"/>
  <c r="F613" i="5" s="1"/>
  <c r="N614" i="2"/>
  <c r="F614" i="5" s="1"/>
  <c r="N615" i="2"/>
  <c r="F615" i="5" s="1"/>
  <c r="N616" i="2"/>
  <c r="F616" i="5" s="1"/>
  <c r="N617" i="2"/>
  <c r="F617" i="5" s="1"/>
  <c r="N618" i="2"/>
  <c r="F618" i="5" s="1"/>
  <c r="N619" i="2"/>
  <c r="F619" i="5" s="1"/>
  <c r="N620" i="2"/>
  <c r="F620" i="5" s="1"/>
  <c r="N621" i="2"/>
  <c r="F621" i="5" s="1"/>
  <c r="N622" i="2"/>
  <c r="F622" i="5" s="1"/>
  <c r="N623" i="2"/>
  <c r="F623" i="5" s="1"/>
  <c r="N624" i="2"/>
  <c r="F624" i="5" s="1"/>
  <c r="N625" i="2"/>
  <c r="F625" i="5" s="1"/>
  <c r="N626" i="2"/>
  <c r="F626" i="5" s="1"/>
  <c r="N627" i="2"/>
  <c r="F627" i="5" s="1"/>
  <c r="N628" i="2"/>
  <c r="F628" i="5" s="1"/>
  <c r="N629" i="2"/>
  <c r="F629" i="5" s="1"/>
  <c r="N630" i="2"/>
  <c r="F630" i="5" s="1"/>
  <c r="N631" i="2"/>
  <c r="F631" i="5" s="1"/>
  <c r="N632" i="2"/>
  <c r="F632" i="5" s="1"/>
  <c r="N633" i="2"/>
  <c r="F633" i="5" s="1"/>
  <c r="N634" i="2"/>
  <c r="F634" i="5" s="1"/>
  <c r="N635" i="2"/>
  <c r="F635" i="5" s="1"/>
  <c r="N636" i="2"/>
  <c r="F636" i="5" s="1"/>
  <c r="N637" i="2"/>
  <c r="F637" i="5" s="1"/>
  <c r="N638" i="2"/>
  <c r="F638" i="5" s="1"/>
  <c r="N639" i="2"/>
  <c r="F639" i="5" s="1"/>
  <c r="N640" i="2"/>
  <c r="F640" i="5" s="1"/>
  <c r="N641" i="2"/>
  <c r="F641" i="5" s="1"/>
  <c r="N642" i="2"/>
  <c r="F642" i="5" s="1"/>
  <c r="N643" i="2"/>
  <c r="F643" i="5" s="1"/>
  <c r="N644" i="2"/>
  <c r="F644" i="5" s="1"/>
  <c r="N645" i="2"/>
  <c r="F645" i="5" s="1"/>
  <c r="N646" i="2"/>
  <c r="F646" i="5" s="1"/>
  <c r="N647" i="2"/>
  <c r="F647" i="5" s="1"/>
  <c r="N648" i="2"/>
  <c r="F648" i="5" s="1"/>
  <c r="N649" i="2"/>
  <c r="F649" i="5" s="1"/>
  <c r="N650" i="2"/>
  <c r="F650" i="5" s="1"/>
  <c r="N651" i="2"/>
  <c r="F651" i="5" s="1"/>
  <c r="N652" i="2"/>
  <c r="F652" i="5" s="1"/>
  <c r="N653" i="2"/>
  <c r="F653" i="5" s="1"/>
  <c r="N654" i="2"/>
  <c r="F654" i="5" s="1"/>
  <c r="N655" i="2"/>
  <c r="F655" i="5" s="1"/>
  <c r="N656" i="2"/>
  <c r="F656" i="5" s="1"/>
  <c r="N657" i="2"/>
  <c r="F657" i="5" s="1"/>
  <c r="N658" i="2"/>
  <c r="F658" i="5" s="1"/>
  <c r="N659" i="2"/>
  <c r="F659" i="5" s="1"/>
  <c r="N660" i="2"/>
  <c r="F660" i="5" s="1"/>
  <c r="N661" i="2"/>
  <c r="F661" i="5" s="1"/>
  <c r="N662" i="2"/>
  <c r="F662" i="5" s="1"/>
  <c r="N663" i="2"/>
  <c r="F663" i="5" s="1"/>
  <c r="N664" i="2"/>
  <c r="F664" i="5" s="1"/>
  <c r="N665" i="2"/>
  <c r="F665" i="5" s="1"/>
  <c r="N666" i="2"/>
  <c r="F666" i="5" s="1"/>
  <c r="N667" i="2"/>
  <c r="F667" i="5" s="1"/>
  <c r="N668" i="2"/>
  <c r="F668" i="5" s="1"/>
  <c r="N669" i="2"/>
  <c r="F669" i="5" s="1"/>
  <c r="N670" i="2"/>
  <c r="F670" i="5" s="1"/>
  <c r="N671" i="2"/>
  <c r="F671" i="5" s="1"/>
  <c r="N672" i="2"/>
  <c r="F672" i="5" s="1"/>
  <c r="N673" i="2"/>
  <c r="F673" i="5" s="1"/>
  <c r="N674" i="2"/>
  <c r="F674" i="5" s="1"/>
  <c r="N675" i="2"/>
  <c r="F675" i="5" s="1"/>
  <c r="N676" i="2"/>
  <c r="F676" i="5" s="1"/>
  <c r="N677" i="2"/>
  <c r="F677" i="5" s="1"/>
  <c r="N678" i="2"/>
  <c r="F678" i="5" s="1"/>
  <c r="N679" i="2"/>
  <c r="F679" i="5" s="1"/>
  <c r="N680" i="2"/>
  <c r="F680" i="5" s="1"/>
  <c r="N681" i="2"/>
  <c r="F681" i="5" s="1"/>
  <c r="N682" i="2"/>
  <c r="F682" i="5" s="1"/>
  <c r="N683" i="2"/>
  <c r="F683" i="5" s="1"/>
  <c r="N684" i="2"/>
  <c r="F684" i="5" s="1"/>
  <c r="N685" i="2"/>
  <c r="F685" i="5" s="1"/>
  <c r="N686" i="2"/>
  <c r="F686" i="5" s="1"/>
  <c r="N687" i="2"/>
  <c r="F687" i="5" s="1"/>
  <c r="N688" i="2"/>
  <c r="F688" i="5" s="1"/>
  <c r="N689" i="2"/>
  <c r="F689" i="5" s="1"/>
  <c r="N690" i="2"/>
  <c r="F690" i="5" s="1"/>
  <c r="N691" i="2"/>
  <c r="F691" i="5" s="1"/>
  <c r="N692" i="2"/>
  <c r="F692" i="5" s="1"/>
  <c r="N693" i="2"/>
  <c r="F693" i="5" s="1"/>
  <c r="N694" i="2"/>
  <c r="F694" i="5" s="1"/>
  <c r="N695" i="2"/>
  <c r="F695" i="5" s="1"/>
  <c r="N696" i="2"/>
  <c r="F696" i="5" s="1"/>
  <c r="N697" i="2"/>
  <c r="F697" i="5" s="1"/>
  <c r="N698" i="2"/>
  <c r="F698" i="5" s="1"/>
  <c r="N699" i="2"/>
  <c r="F699" i="5" s="1"/>
  <c r="N700" i="2"/>
  <c r="F700" i="5" s="1"/>
  <c r="N701" i="2"/>
  <c r="F701" i="5" s="1"/>
  <c r="N702" i="2"/>
  <c r="F702" i="5" s="1"/>
  <c r="N703" i="2"/>
  <c r="F703" i="5" s="1"/>
  <c r="N704" i="2"/>
  <c r="F704" i="5" s="1"/>
  <c r="N705" i="2"/>
  <c r="F705" i="5" s="1"/>
  <c r="N706" i="2"/>
  <c r="F706" i="5" s="1"/>
  <c r="N707" i="2"/>
  <c r="F707" i="5" s="1"/>
  <c r="N708" i="2"/>
  <c r="F708" i="5" s="1"/>
  <c r="N709" i="2"/>
  <c r="F709" i="5" s="1"/>
  <c r="N710" i="2"/>
  <c r="F710" i="5" s="1"/>
  <c r="N711" i="2"/>
  <c r="F711" i="5" s="1"/>
  <c r="N712" i="2"/>
  <c r="F712" i="5" s="1"/>
  <c r="N713" i="2"/>
  <c r="F713" i="5" s="1"/>
  <c r="N714" i="2"/>
  <c r="F714" i="5" s="1"/>
  <c r="N715" i="2"/>
  <c r="F715" i="5" s="1"/>
  <c r="N716" i="2"/>
  <c r="F716" i="5" s="1"/>
  <c r="N717" i="2"/>
  <c r="F717" i="5" s="1"/>
  <c r="N718" i="2"/>
  <c r="F718" i="5" s="1"/>
  <c r="N719" i="2"/>
  <c r="F719" i="5" s="1"/>
  <c r="N720" i="2"/>
  <c r="F720" i="5" s="1"/>
  <c r="N721" i="2"/>
  <c r="F721" i="5" s="1"/>
  <c r="N722" i="2"/>
  <c r="F722" i="5" s="1"/>
  <c r="N723" i="2"/>
  <c r="F723" i="5" s="1"/>
  <c r="N724" i="2"/>
  <c r="F724" i="5" s="1"/>
  <c r="N725" i="2"/>
  <c r="F725" i="5" s="1"/>
  <c r="N726" i="2"/>
  <c r="F726" i="5" s="1"/>
  <c r="N727" i="2"/>
  <c r="F727" i="5" s="1"/>
  <c r="N728" i="2"/>
  <c r="F728" i="5" s="1"/>
  <c r="N729" i="2"/>
  <c r="F729" i="5" s="1"/>
  <c r="N730" i="2"/>
  <c r="F730" i="5" s="1"/>
  <c r="N731" i="2"/>
  <c r="F731" i="5" s="1"/>
  <c r="N732" i="2"/>
  <c r="F732" i="5" s="1"/>
  <c r="N733" i="2"/>
  <c r="F733" i="5" s="1"/>
  <c r="N734" i="2"/>
  <c r="F734" i="5" s="1"/>
  <c r="N735" i="2"/>
  <c r="F735" i="5" s="1"/>
  <c r="N736" i="2"/>
  <c r="F736" i="5" s="1"/>
  <c r="N737" i="2"/>
  <c r="F737" i="5" s="1"/>
  <c r="N738" i="2"/>
  <c r="F738" i="5" s="1"/>
  <c r="N739" i="2"/>
  <c r="F739" i="5" s="1"/>
  <c r="N740" i="2"/>
  <c r="F740" i="5" s="1"/>
  <c r="N741" i="2"/>
  <c r="F741" i="5" s="1"/>
  <c r="N742" i="2"/>
  <c r="F742" i="5" s="1"/>
  <c r="N743" i="2"/>
  <c r="F743" i="5" s="1"/>
  <c r="N744" i="2"/>
  <c r="F744" i="5" s="1"/>
  <c r="N745" i="2"/>
  <c r="F745" i="5" s="1"/>
  <c r="N746" i="2"/>
  <c r="F746" i="5" s="1"/>
  <c r="N747" i="2"/>
  <c r="F747" i="5" s="1"/>
  <c r="N748" i="2"/>
  <c r="F748" i="5" s="1"/>
  <c r="N749" i="2"/>
  <c r="F749" i="5" s="1"/>
  <c r="N750" i="2"/>
  <c r="F750" i="5" s="1"/>
  <c r="N751" i="2"/>
  <c r="F751" i="5" s="1"/>
  <c r="N752" i="2"/>
  <c r="F752" i="5" s="1"/>
  <c r="N753" i="2"/>
  <c r="F753" i="5" s="1"/>
  <c r="N754" i="2"/>
  <c r="F754" i="5" s="1"/>
  <c r="N755" i="2"/>
  <c r="F755" i="5" s="1"/>
  <c r="N756" i="2"/>
  <c r="F756" i="5" s="1"/>
  <c r="N757" i="2"/>
  <c r="F757" i="5" s="1"/>
  <c r="N758" i="2"/>
  <c r="F758" i="5" s="1"/>
  <c r="N759" i="2"/>
  <c r="F759" i="5" s="1"/>
  <c r="N760" i="2"/>
  <c r="F760" i="5" s="1"/>
  <c r="N761" i="2"/>
  <c r="F761" i="5" s="1"/>
  <c r="N762" i="2"/>
  <c r="F762" i="5" s="1"/>
  <c r="N763" i="2"/>
  <c r="F763" i="5" s="1"/>
  <c r="N764" i="2"/>
  <c r="F764" i="5" s="1"/>
  <c r="N765" i="2"/>
  <c r="F765" i="5" s="1"/>
  <c r="N766" i="2"/>
  <c r="F766" i="5" s="1"/>
  <c r="N767" i="2"/>
  <c r="F767" i="5" s="1"/>
  <c r="N768" i="2"/>
  <c r="F768" i="5" s="1"/>
  <c r="N769" i="2"/>
  <c r="F769" i="5" s="1"/>
  <c r="N770" i="2"/>
  <c r="F770" i="5" s="1"/>
  <c r="N771" i="2"/>
  <c r="F771" i="5" s="1"/>
  <c r="N772" i="2"/>
  <c r="F772" i="5" s="1"/>
  <c r="N773" i="2"/>
  <c r="F773" i="5" s="1"/>
  <c r="N774" i="2"/>
  <c r="F774" i="5" s="1"/>
  <c r="N775" i="2"/>
  <c r="F775" i="5" s="1"/>
  <c r="N776" i="2"/>
  <c r="F776" i="5" s="1"/>
  <c r="N777" i="2"/>
  <c r="F777" i="5" s="1"/>
  <c r="N778" i="2"/>
  <c r="F778" i="5" s="1"/>
  <c r="N779" i="2"/>
  <c r="F779" i="5" s="1"/>
  <c r="N780" i="2"/>
  <c r="F780" i="5" s="1"/>
  <c r="N781" i="2"/>
  <c r="F781" i="5" s="1"/>
  <c r="N782" i="2"/>
  <c r="F782" i="5" s="1"/>
  <c r="N783" i="2"/>
  <c r="F783" i="5" s="1"/>
  <c r="N784" i="2"/>
  <c r="F784" i="5" s="1"/>
  <c r="N785" i="2"/>
  <c r="F785" i="5" s="1"/>
  <c r="N786" i="2"/>
  <c r="F786" i="5" s="1"/>
  <c r="N787" i="2"/>
  <c r="F787" i="5" s="1"/>
  <c r="N788" i="2"/>
  <c r="F788" i="5" s="1"/>
  <c r="N789" i="2"/>
  <c r="F789" i="5" s="1"/>
  <c r="N790" i="2"/>
  <c r="F790" i="5" s="1"/>
  <c r="N791" i="2"/>
  <c r="F791" i="5" s="1"/>
  <c r="N792" i="2"/>
  <c r="F792" i="5" s="1"/>
  <c r="N793" i="2"/>
  <c r="F793" i="5" s="1"/>
  <c r="N794" i="2"/>
  <c r="F794" i="5" s="1"/>
  <c r="N795" i="2"/>
  <c r="F795" i="5" s="1"/>
  <c r="N796" i="2"/>
  <c r="F796" i="5" s="1"/>
  <c r="N797" i="2"/>
  <c r="F797" i="5" s="1"/>
  <c r="N798" i="2"/>
  <c r="F798" i="5" s="1"/>
  <c r="N799" i="2"/>
  <c r="F799" i="5" s="1"/>
  <c r="N800" i="2"/>
  <c r="F800" i="5" s="1"/>
  <c r="N801" i="2"/>
  <c r="F801" i="5" s="1"/>
  <c r="N802" i="2"/>
  <c r="F802" i="5" s="1"/>
  <c r="N803" i="2"/>
  <c r="F803" i="5" s="1"/>
  <c r="N804" i="2"/>
  <c r="F804" i="5" s="1"/>
  <c r="N805" i="2"/>
  <c r="F805" i="5" s="1"/>
  <c r="N806" i="2"/>
  <c r="F806" i="5" s="1"/>
  <c r="N807" i="2"/>
  <c r="F807" i="5" s="1"/>
  <c r="N808" i="2"/>
  <c r="F808" i="5" s="1"/>
  <c r="N809" i="2"/>
  <c r="F809" i="5" s="1"/>
  <c r="N810" i="2"/>
  <c r="F810" i="5" s="1"/>
  <c r="N811" i="2"/>
  <c r="F811" i="5" s="1"/>
  <c r="N812" i="2"/>
  <c r="F812" i="5" s="1"/>
  <c r="N813" i="2"/>
  <c r="F813" i="5" s="1"/>
  <c r="N814" i="2"/>
  <c r="F814" i="5" s="1"/>
  <c r="N815" i="2"/>
  <c r="F815" i="5" s="1"/>
  <c r="N816" i="2"/>
  <c r="F816" i="5" s="1"/>
  <c r="N817" i="2"/>
  <c r="F817" i="5" s="1"/>
  <c r="N818" i="2"/>
  <c r="F818" i="5" s="1"/>
  <c r="N819" i="2"/>
  <c r="F819" i="5" s="1"/>
  <c r="N820" i="2"/>
  <c r="F820" i="5" s="1"/>
  <c r="N821" i="2"/>
  <c r="F821" i="5" s="1"/>
  <c r="N822" i="2"/>
  <c r="F822" i="5" s="1"/>
  <c r="N823" i="2"/>
  <c r="F823" i="5" s="1"/>
  <c r="N824" i="2"/>
  <c r="F824" i="5" s="1"/>
  <c r="N825" i="2"/>
  <c r="F825" i="5" s="1"/>
  <c r="N826" i="2"/>
  <c r="F826" i="5" s="1"/>
  <c r="N827" i="2"/>
  <c r="F827" i="5" s="1"/>
  <c r="N828" i="2"/>
  <c r="F828" i="5" s="1"/>
  <c r="N829" i="2"/>
  <c r="F829" i="5" s="1"/>
  <c r="N830" i="2"/>
  <c r="F830" i="5" s="1"/>
  <c r="N831" i="2"/>
  <c r="F831" i="5" s="1"/>
  <c r="N832" i="2"/>
  <c r="F832" i="5" s="1"/>
  <c r="N833" i="2"/>
  <c r="F833" i="5" s="1"/>
  <c r="N834" i="2"/>
  <c r="F834" i="5" s="1"/>
  <c r="N835" i="2"/>
  <c r="F835" i="5" s="1"/>
  <c r="N836" i="2"/>
  <c r="F836" i="5" s="1"/>
  <c r="N837" i="2"/>
  <c r="F837" i="5" s="1"/>
  <c r="N838" i="2"/>
  <c r="F838" i="5" s="1"/>
  <c r="N839" i="2"/>
  <c r="F839" i="5" s="1"/>
  <c r="N840" i="2"/>
  <c r="F840" i="5" s="1"/>
  <c r="N841" i="2"/>
  <c r="F841" i="5" s="1"/>
  <c r="N842" i="2"/>
  <c r="F842" i="5" s="1"/>
  <c r="N843" i="2"/>
  <c r="F843" i="5" s="1"/>
  <c r="N844" i="2"/>
  <c r="F844" i="5" s="1"/>
  <c r="N845" i="2"/>
  <c r="F845" i="5" s="1"/>
  <c r="N846" i="2"/>
  <c r="F846" i="5" s="1"/>
  <c r="N847" i="2"/>
  <c r="F847" i="5" s="1"/>
  <c r="N848" i="2"/>
  <c r="F848" i="5" s="1"/>
  <c r="N849" i="2"/>
  <c r="F849" i="5" s="1"/>
  <c r="N850" i="2"/>
  <c r="F850" i="5" s="1"/>
  <c r="N851" i="2"/>
  <c r="F851" i="5" s="1"/>
  <c r="N852" i="2"/>
  <c r="F852" i="5" s="1"/>
  <c r="N853" i="2"/>
  <c r="F853" i="5" s="1"/>
  <c r="N854" i="2"/>
  <c r="F854" i="5" s="1"/>
  <c r="N855" i="2"/>
  <c r="F855" i="5" s="1"/>
  <c r="N856" i="2"/>
  <c r="F856" i="5" s="1"/>
  <c r="N857" i="2"/>
  <c r="F857" i="5" s="1"/>
  <c r="N858" i="2"/>
  <c r="F858" i="5" s="1"/>
  <c r="N859" i="2"/>
  <c r="F859" i="5" s="1"/>
  <c r="N860" i="2"/>
  <c r="F860" i="5" s="1"/>
  <c r="N861" i="2"/>
  <c r="F861" i="5" s="1"/>
  <c r="N862" i="2"/>
  <c r="F862" i="5" s="1"/>
  <c r="N863" i="2"/>
  <c r="F863" i="5" s="1"/>
  <c r="N864" i="2"/>
  <c r="F864" i="5" s="1"/>
  <c r="N865" i="2"/>
  <c r="F865" i="5" s="1"/>
  <c r="N866" i="2"/>
  <c r="F866" i="5" s="1"/>
  <c r="N867" i="2"/>
  <c r="F867" i="5" s="1"/>
  <c r="N868" i="2"/>
  <c r="F868" i="5" s="1"/>
  <c r="N869" i="2"/>
  <c r="F869" i="5" s="1"/>
  <c r="N870" i="2"/>
  <c r="F870" i="5" s="1"/>
  <c r="N871" i="2"/>
  <c r="F871" i="5" s="1"/>
  <c r="N872" i="2"/>
  <c r="F872" i="5" s="1"/>
  <c r="N873" i="2"/>
  <c r="F873" i="5" s="1"/>
  <c r="N874" i="2"/>
  <c r="F874" i="5" s="1"/>
  <c r="N875" i="2"/>
  <c r="F875" i="5" s="1"/>
  <c r="N876" i="2"/>
  <c r="F876" i="5" s="1"/>
  <c r="N877" i="2"/>
  <c r="F877" i="5" s="1"/>
  <c r="N878" i="2"/>
  <c r="F878" i="5" s="1"/>
  <c r="N879" i="2"/>
  <c r="F879" i="5" s="1"/>
  <c r="N880" i="2"/>
  <c r="F880" i="5" s="1"/>
  <c r="N881" i="2"/>
  <c r="F881" i="5" s="1"/>
  <c r="N882" i="2"/>
  <c r="F882" i="5" s="1"/>
  <c r="N883" i="2"/>
  <c r="F883" i="5" s="1"/>
  <c r="N884" i="2"/>
  <c r="F884" i="5" s="1"/>
  <c r="N885" i="2"/>
  <c r="F885" i="5" s="1"/>
  <c r="N886" i="2"/>
  <c r="F886" i="5" s="1"/>
  <c r="N887" i="2"/>
  <c r="F887" i="5" s="1"/>
  <c r="N888" i="2"/>
  <c r="F888" i="5" s="1"/>
  <c r="N889" i="2"/>
  <c r="F889" i="5" s="1"/>
  <c r="N890" i="2"/>
  <c r="F890" i="5" s="1"/>
  <c r="N891" i="2"/>
  <c r="F891" i="5" s="1"/>
  <c r="N892" i="2"/>
  <c r="F892" i="5" s="1"/>
  <c r="N893" i="2"/>
  <c r="F893" i="5" s="1"/>
  <c r="N894" i="2"/>
  <c r="F894" i="5" s="1"/>
  <c r="N895" i="2"/>
  <c r="F895" i="5" s="1"/>
  <c r="N896" i="2"/>
  <c r="F896" i="5" s="1"/>
  <c r="N897" i="2"/>
  <c r="F897" i="5" s="1"/>
  <c r="N898" i="2"/>
  <c r="F898" i="5" s="1"/>
  <c r="N899" i="2"/>
  <c r="F899" i="5" s="1"/>
  <c r="N900" i="2"/>
  <c r="F900" i="5" s="1"/>
  <c r="N901" i="2"/>
  <c r="F901" i="5" s="1"/>
  <c r="N902" i="2"/>
  <c r="F902" i="5" s="1"/>
  <c r="N903" i="2"/>
  <c r="F903" i="5" s="1"/>
  <c r="N904" i="2"/>
  <c r="F904" i="5" s="1"/>
  <c r="N905" i="2"/>
  <c r="F905" i="5" s="1"/>
  <c r="N906" i="2"/>
  <c r="F906" i="5" s="1"/>
  <c r="N907" i="2"/>
  <c r="F907" i="5" s="1"/>
  <c r="N908" i="2"/>
  <c r="F908" i="5" s="1"/>
  <c r="N909" i="2"/>
  <c r="F909" i="5" s="1"/>
  <c r="N910" i="2"/>
  <c r="F910" i="5" s="1"/>
  <c r="N911" i="2"/>
  <c r="F911" i="5" s="1"/>
  <c r="N912" i="2"/>
  <c r="F912" i="5" s="1"/>
  <c r="N913" i="2"/>
  <c r="F913" i="5" s="1"/>
  <c r="N914" i="2"/>
  <c r="F914" i="5" s="1"/>
  <c r="N915" i="2"/>
  <c r="F915" i="5" s="1"/>
  <c r="N916" i="2"/>
  <c r="F916" i="5" s="1"/>
  <c r="N917" i="2"/>
  <c r="F917" i="5" s="1"/>
  <c r="N918" i="2"/>
  <c r="F918" i="5" s="1"/>
  <c r="N919" i="2"/>
  <c r="F919" i="5" s="1"/>
  <c r="N920" i="2"/>
  <c r="F920" i="5" s="1"/>
  <c r="N921" i="2"/>
  <c r="F921" i="5" s="1"/>
  <c r="N922" i="2"/>
  <c r="F922" i="5" s="1"/>
  <c r="N923" i="2"/>
  <c r="F923" i="5" s="1"/>
  <c r="N924" i="2"/>
  <c r="F924" i="5" s="1"/>
  <c r="N925" i="2"/>
  <c r="F925" i="5" s="1"/>
  <c r="N926" i="2"/>
  <c r="F926" i="5" s="1"/>
  <c r="N927" i="2"/>
  <c r="F927" i="5" s="1"/>
  <c r="N928" i="2"/>
  <c r="F928" i="5" s="1"/>
  <c r="N929" i="2"/>
  <c r="F929" i="5" s="1"/>
  <c r="N930" i="2"/>
  <c r="F930" i="5" s="1"/>
  <c r="N931" i="2"/>
  <c r="F931" i="5" s="1"/>
  <c r="N932" i="2"/>
  <c r="F932" i="5" s="1"/>
  <c r="N933" i="2"/>
  <c r="F933" i="5" s="1"/>
  <c r="N934" i="2"/>
  <c r="F934" i="5" s="1"/>
  <c r="N935" i="2"/>
  <c r="F935" i="5" s="1"/>
  <c r="N936" i="2"/>
  <c r="F936" i="5" s="1"/>
  <c r="N937" i="2"/>
  <c r="F937" i="5" s="1"/>
  <c r="N938" i="2"/>
  <c r="F938" i="5" s="1"/>
  <c r="N939" i="2"/>
  <c r="F939" i="5" s="1"/>
  <c r="N940" i="2"/>
  <c r="F940" i="5" s="1"/>
  <c r="N941" i="2"/>
  <c r="F941" i="5" s="1"/>
  <c r="N942" i="2"/>
  <c r="F942" i="5" s="1"/>
  <c r="N943" i="2"/>
  <c r="F943" i="5" s="1"/>
  <c r="N944" i="2"/>
  <c r="F944" i="5" s="1"/>
  <c r="N945" i="2"/>
  <c r="F945" i="5" s="1"/>
  <c r="N946" i="2"/>
  <c r="F946" i="5" s="1"/>
  <c r="N947" i="2"/>
  <c r="F947" i="5" s="1"/>
  <c r="N948" i="2"/>
  <c r="F948" i="5" s="1"/>
  <c r="N949" i="2"/>
  <c r="F949" i="5" s="1"/>
  <c r="N950" i="2"/>
  <c r="F950" i="5" s="1"/>
  <c r="N951" i="2"/>
  <c r="F951" i="5" s="1"/>
  <c r="N952" i="2"/>
  <c r="F952" i="5" s="1"/>
  <c r="N953" i="2"/>
  <c r="F953" i="5" s="1"/>
  <c r="N954" i="2"/>
  <c r="F954" i="5" s="1"/>
  <c r="N955" i="2"/>
  <c r="F955" i="5" s="1"/>
  <c r="N956" i="2"/>
  <c r="F956" i="5" s="1"/>
  <c r="N957" i="2"/>
  <c r="F957" i="5" s="1"/>
  <c r="N958" i="2"/>
  <c r="F958" i="5" s="1"/>
  <c r="N959" i="2"/>
  <c r="F959" i="5" s="1"/>
  <c r="N960" i="2"/>
  <c r="F960" i="5" s="1"/>
  <c r="N961" i="2"/>
  <c r="F961" i="5" s="1"/>
  <c r="N962" i="2"/>
  <c r="F962" i="5" s="1"/>
  <c r="N963" i="2"/>
  <c r="F963" i="5" s="1"/>
  <c r="N964" i="2"/>
  <c r="F964" i="5" s="1"/>
  <c r="N965" i="2"/>
  <c r="F965" i="5" s="1"/>
  <c r="N966" i="2"/>
  <c r="F966" i="5" s="1"/>
  <c r="N967" i="2"/>
  <c r="F967" i="5" s="1"/>
  <c r="N968" i="2"/>
  <c r="F968" i="5" s="1"/>
  <c r="N969" i="2"/>
  <c r="F969" i="5" s="1"/>
  <c r="N970" i="2"/>
  <c r="F970" i="5" s="1"/>
  <c r="N971" i="2"/>
  <c r="F971" i="5" s="1"/>
  <c r="N972" i="2"/>
  <c r="F972" i="5" s="1"/>
  <c r="N973" i="2"/>
  <c r="F973" i="5" s="1"/>
  <c r="N974" i="2"/>
  <c r="F974" i="5" s="1"/>
  <c r="N975" i="2"/>
  <c r="F975" i="5" s="1"/>
  <c r="N976" i="2"/>
  <c r="F976" i="5" s="1"/>
  <c r="N977" i="2"/>
  <c r="F977" i="5" s="1"/>
  <c r="N978" i="2"/>
  <c r="F978" i="5" s="1"/>
  <c r="N979" i="2"/>
  <c r="F979" i="5" s="1"/>
  <c r="N980" i="2"/>
  <c r="F980" i="5" s="1"/>
  <c r="N981" i="2"/>
  <c r="F981" i="5" s="1"/>
  <c r="N982" i="2"/>
  <c r="F982" i="5" s="1"/>
  <c r="N983" i="2"/>
  <c r="F983" i="5" s="1"/>
  <c r="N984" i="2"/>
  <c r="F984" i="5" s="1"/>
  <c r="N985" i="2"/>
  <c r="F985" i="5" s="1"/>
  <c r="N986" i="2"/>
  <c r="F986" i="5" s="1"/>
  <c r="N987" i="2"/>
  <c r="F987" i="5" s="1"/>
  <c r="N988" i="2"/>
  <c r="F988" i="5" s="1"/>
  <c r="N989" i="2"/>
  <c r="F989" i="5" s="1"/>
  <c r="N990" i="2"/>
  <c r="F990" i="5" s="1"/>
  <c r="N991" i="2"/>
  <c r="F991" i="5" s="1"/>
  <c r="N992" i="2"/>
  <c r="F992" i="5" s="1"/>
  <c r="N993" i="2"/>
  <c r="F993" i="5" s="1"/>
  <c r="N994" i="2"/>
  <c r="F994" i="5" s="1"/>
  <c r="N995" i="2"/>
  <c r="F995" i="5" s="1"/>
  <c r="N996" i="2"/>
  <c r="F996" i="5" s="1"/>
  <c r="N997" i="2"/>
  <c r="F997" i="5" s="1"/>
  <c r="N998" i="2"/>
  <c r="F998" i="5" s="1"/>
  <c r="N999" i="2"/>
  <c r="F999" i="5" s="1"/>
  <c r="N1000" i="2"/>
  <c r="F1000" i="5" s="1"/>
  <c r="N1001" i="2"/>
  <c r="F1001" i="5" s="1"/>
  <c r="N1002" i="2"/>
  <c r="F1002" i="5" s="1"/>
  <c r="N1003" i="2"/>
  <c r="F1003" i="5" s="1"/>
  <c r="N1004" i="2"/>
  <c r="F1004" i="5" s="1"/>
  <c r="N1005" i="2"/>
  <c r="F1005" i="5" s="1"/>
  <c r="N1006" i="2"/>
  <c r="F1006" i="5" s="1"/>
  <c r="N1007" i="2"/>
  <c r="F1007" i="5" s="1"/>
  <c r="N1008" i="2"/>
  <c r="F1008" i="5" s="1"/>
  <c r="N1009" i="2"/>
  <c r="F1009" i="5" s="1"/>
  <c r="N1010" i="2"/>
  <c r="F1010" i="5" s="1"/>
  <c r="N1011" i="2"/>
  <c r="F1011" i="5" s="1"/>
  <c r="N1012" i="2"/>
  <c r="F1012" i="5" s="1"/>
  <c r="N1013" i="2"/>
  <c r="F1013" i="5" s="1"/>
  <c r="N1014" i="2"/>
  <c r="F1014" i="5" s="1"/>
  <c r="N1015" i="2"/>
  <c r="F1015" i="5" s="1"/>
  <c r="N1016" i="2"/>
  <c r="F1016" i="5" s="1"/>
  <c r="N1017" i="2"/>
  <c r="F1017" i="5" s="1"/>
  <c r="N1018" i="2"/>
  <c r="F1018" i="5" s="1"/>
  <c r="N1019" i="2"/>
  <c r="F1019" i="5" s="1"/>
  <c r="N1020" i="2"/>
  <c r="F1020" i="5" s="1"/>
  <c r="N1021" i="2"/>
  <c r="F1021" i="5" s="1"/>
  <c r="N1022" i="2"/>
  <c r="F1022" i="5" s="1"/>
  <c r="N1023" i="2"/>
  <c r="F1023" i="5" s="1"/>
  <c r="N1024" i="2"/>
  <c r="F1024" i="5" s="1"/>
  <c r="N1025" i="2"/>
  <c r="F1025" i="5" s="1"/>
  <c r="N1026" i="2"/>
  <c r="F1026" i="5" s="1"/>
  <c r="N1027" i="2"/>
  <c r="F1027" i="5" s="1"/>
  <c r="N1028" i="2"/>
  <c r="F1028" i="5" s="1"/>
  <c r="N1029" i="2"/>
  <c r="F1029" i="5" s="1"/>
  <c r="N1030" i="2"/>
  <c r="F1030" i="5" s="1"/>
  <c r="N1031" i="2"/>
  <c r="F1031" i="5" s="1"/>
  <c r="N1032" i="2"/>
  <c r="F1032" i="5" s="1"/>
  <c r="N1033" i="2"/>
  <c r="F1033" i="5" s="1"/>
  <c r="N1034" i="2"/>
  <c r="F1034" i="5" s="1"/>
  <c r="N1035" i="2"/>
  <c r="F1035" i="5" s="1"/>
  <c r="N1036" i="2"/>
  <c r="F1036" i="5" s="1"/>
  <c r="N1037" i="2"/>
  <c r="F1037" i="5" s="1"/>
  <c r="N1038" i="2"/>
  <c r="F1038" i="5" s="1"/>
  <c r="N1039" i="2"/>
  <c r="F1039" i="5" s="1"/>
  <c r="N1040" i="2"/>
  <c r="F1040" i="5" s="1"/>
  <c r="N1041" i="2"/>
  <c r="F1041" i="5" s="1"/>
  <c r="N1042" i="2"/>
  <c r="F1042" i="5" s="1"/>
  <c r="N1043" i="2"/>
  <c r="F1043" i="5" s="1"/>
  <c r="N1044" i="2"/>
  <c r="F1044" i="5" s="1"/>
  <c r="N1045" i="2"/>
  <c r="F1045" i="5" s="1"/>
  <c r="N1046" i="2"/>
  <c r="F1046" i="5" s="1"/>
  <c r="N1047" i="2"/>
  <c r="F1047" i="5" s="1"/>
  <c r="N1048" i="2"/>
  <c r="F1048" i="5" s="1"/>
  <c r="N1049" i="2"/>
  <c r="F1049" i="5" s="1"/>
  <c r="N1050" i="2"/>
  <c r="F1050" i="5" s="1"/>
  <c r="N1051" i="2"/>
  <c r="F1051" i="5" s="1"/>
  <c r="N1052" i="2"/>
  <c r="F1052" i="5" s="1"/>
  <c r="N1053" i="2"/>
  <c r="F1053" i="5" s="1"/>
  <c r="N1054" i="2"/>
  <c r="F1054" i="5" s="1"/>
  <c r="N1055" i="2"/>
  <c r="F1055" i="5" s="1"/>
  <c r="N1056" i="2"/>
  <c r="F1056" i="5" s="1"/>
  <c r="N1057" i="2"/>
  <c r="F1057" i="5" s="1"/>
  <c r="N1058" i="2"/>
  <c r="F1058" i="5" s="1"/>
  <c r="N1059" i="2"/>
  <c r="F1059" i="5" s="1"/>
  <c r="N1060" i="2"/>
  <c r="F1060" i="5" s="1"/>
  <c r="N1061" i="2"/>
  <c r="F1061" i="5" s="1"/>
  <c r="N1062" i="2"/>
  <c r="F1062" i="5" s="1"/>
  <c r="N1063" i="2"/>
  <c r="F1063" i="5" s="1"/>
  <c r="N1064" i="2"/>
  <c r="F1064" i="5" s="1"/>
  <c r="N1065" i="2"/>
  <c r="F1065" i="5" s="1"/>
  <c r="N1066" i="2"/>
  <c r="F1066" i="5" s="1"/>
  <c r="N1067" i="2"/>
  <c r="F1067" i="5" s="1"/>
  <c r="N1068" i="2"/>
  <c r="F1068" i="5" s="1"/>
  <c r="N1069" i="2"/>
  <c r="F1069" i="5" s="1"/>
  <c r="N1070" i="2"/>
  <c r="F1070" i="5" s="1"/>
  <c r="N1071" i="2"/>
  <c r="F1071" i="5" s="1"/>
  <c r="N1072" i="2"/>
  <c r="F1072" i="5" s="1"/>
  <c r="N1073" i="2"/>
  <c r="F1073" i="5" s="1"/>
  <c r="N1074" i="2"/>
  <c r="F1074" i="5" s="1"/>
  <c r="N1075" i="2"/>
  <c r="F1075" i="5" s="1"/>
  <c r="N1076" i="2"/>
  <c r="F1076" i="5" s="1"/>
  <c r="N1077" i="2"/>
  <c r="F1077" i="5" s="1"/>
  <c r="N1078" i="2"/>
  <c r="F1078" i="5" s="1"/>
  <c r="N1079" i="2"/>
  <c r="F1079" i="5" s="1"/>
  <c r="N1080" i="2"/>
  <c r="F1080" i="5" s="1"/>
  <c r="N1081" i="2"/>
  <c r="F1081" i="5" s="1"/>
  <c r="N1082" i="2"/>
  <c r="F1082" i="5" s="1"/>
  <c r="N1083" i="2"/>
  <c r="F1083" i="5" s="1"/>
  <c r="N1084" i="2"/>
  <c r="F1084" i="5" s="1"/>
  <c r="N1085" i="2"/>
  <c r="F1085" i="5" s="1"/>
  <c r="N1086" i="2"/>
  <c r="F1086" i="5" s="1"/>
  <c r="N1087" i="2"/>
  <c r="F1087" i="5" s="1"/>
  <c r="N1088" i="2"/>
  <c r="F1088" i="5" s="1"/>
  <c r="N1089" i="2"/>
  <c r="F1089" i="5" s="1"/>
  <c r="N1090" i="2"/>
  <c r="F1090" i="5" s="1"/>
  <c r="N1091" i="2"/>
  <c r="F1091" i="5" s="1"/>
  <c r="N1092" i="2"/>
  <c r="F1092" i="5" s="1"/>
  <c r="N1093" i="2"/>
  <c r="F1093" i="5" s="1"/>
  <c r="N1094" i="2"/>
  <c r="F1094" i="5" s="1"/>
  <c r="N1095" i="2"/>
  <c r="F1095" i="5" s="1"/>
  <c r="N1096" i="2"/>
  <c r="F1096" i="5" s="1"/>
  <c r="N1097" i="2"/>
  <c r="F1097" i="5" s="1"/>
  <c r="N1098" i="2"/>
  <c r="F1098" i="5" s="1"/>
  <c r="N1099" i="2"/>
  <c r="F1099" i="5" s="1"/>
  <c r="N1100" i="2"/>
  <c r="F1100" i="5" s="1"/>
  <c r="N1101" i="2"/>
  <c r="F1101" i="5" s="1"/>
  <c r="N1102" i="2"/>
  <c r="F1102" i="5" s="1"/>
  <c r="N1103" i="2"/>
  <c r="F1103" i="5" s="1"/>
  <c r="N1104" i="2"/>
  <c r="F1104" i="5" s="1"/>
  <c r="N1105" i="2"/>
  <c r="F1105" i="5" s="1"/>
  <c r="N1106" i="2"/>
  <c r="F1106" i="5" s="1"/>
  <c r="N1107" i="2"/>
  <c r="F1107" i="5" s="1"/>
  <c r="N1108" i="2"/>
  <c r="F1108" i="5" s="1"/>
  <c r="N1109" i="2"/>
  <c r="F1109" i="5" s="1"/>
  <c r="N1110" i="2"/>
  <c r="F1110" i="5" s="1"/>
  <c r="N1111" i="2"/>
  <c r="F1111" i="5" s="1"/>
  <c r="N1112" i="2"/>
  <c r="F1112" i="5" s="1"/>
  <c r="N1113" i="2"/>
  <c r="F1113" i="5" s="1"/>
  <c r="N1114" i="2"/>
  <c r="F1114" i="5" s="1"/>
  <c r="N1115" i="2"/>
  <c r="F1115" i="5" s="1"/>
  <c r="N1116" i="2"/>
  <c r="F1116" i="5" s="1"/>
  <c r="N1117" i="2"/>
  <c r="F1117" i="5" s="1"/>
  <c r="N1118" i="2"/>
  <c r="F1118" i="5" s="1"/>
  <c r="N1119" i="2"/>
  <c r="F1119" i="5" s="1"/>
  <c r="N1120" i="2"/>
  <c r="F1120" i="5" s="1"/>
  <c r="N1121" i="2"/>
  <c r="F1121" i="5" s="1"/>
  <c r="N1122" i="2"/>
  <c r="F1122" i="5" s="1"/>
  <c r="N1123" i="2"/>
  <c r="F1123" i="5" s="1"/>
  <c r="N1124" i="2"/>
  <c r="F1124" i="5" s="1"/>
  <c r="N1125" i="2"/>
  <c r="F1125" i="5" s="1"/>
  <c r="N1126" i="2"/>
  <c r="F1126" i="5" s="1"/>
  <c r="N1127" i="2"/>
  <c r="F1127" i="5" s="1"/>
  <c r="N1128" i="2"/>
  <c r="F1128" i="5" s="1"/>
  <c r="N1129" i="2"/>
  <c r="F1129" i="5" s="1"/>
  <c r="N1130" i="2"/>
  <c r="F1130" i="5" s="1"/>
  <c r="N1131" i="2"/>
  <c r="F1131" i="5" s="1"/>
  <c r="N1132" i="2"/>
  <c r="F1132" i="5" s="1"/>
  <c r="N1133" i="2"/>
  <c r="F1133" i="5" s="1"/>
  <c r="N1134" i="2"/>
  <c r="F1134" i="5" s="1"/>
  <c r="N1135" i="2"/>
  <c r="F1135" i="5" s="1"/>
  <c r="N1136" i="2"/>
  <c r="F1136" i="5" s="1"/>
  <c r="N1137" i="2"/>
  <c r="F1137" i="5" s="1"/>
  <c r="N1138" i="2"/>
  <c r="F1138" i="5" s="1"/>
  <c r="N1139" i="2"/>
  <c r="F1139" i="5" s="1"/>
  <c r="N1140" i="2"/>
  <c r="F1140" i="5" s="1"/>
  <c r="N1141" i="2"/>
  <c r="F1141" i="5" s="1"/>
  <c r="N1142" i="2"/>
  <c r="F1142" i="5" s="1"/>
  <c r="N1143" i="2"/>
  <c r="F1143" i="5" s="1"/>
  <c r="N1144" i="2"/>
  <c r="F1144" i="5" s="1"/>
  <c r="N1145" i="2"/>
  <c r="F1145" i="5" s="1"/>
  <c r="N1146" i="2"/>
  <c r="F1146" i="5" s="1"/>
  <c r="N1147" i="2"/>
  <c r="F1147" i="5" s="1"/>
  <c r="N1148" i="2"/>
  <c r="F1148" i="5" s="1"/>
  <c r="N1149" i="2"/>
  <c r="F1149" i="5" s="1"/>
  <c r="N1150" i="2"/>
  <c r="F1150" i="5" s="1"/>
  <c r="N1151" i="2"/>
  <c r="F1151" i="5" s="1"/>
  <c r="N1152" i="2"/>
  <c r="F1152" i="5" s="1"/>
  <c r="N1153" i="2"/>
  <c r="F1153" i="5" s="1"/>
  <c r="N1154" i="2"/>
  <c r="F1154" i="5" s="1"/>
  <c r="N1155" i="2"/>
  <c r="F1155" i="5" s="1"/>
  <c r="N1156" i="2"/>
  <c r="F1156" i="5" s="1"/>
  <c r="N1157" i="2"/>
  <c r="F1157" i="5" s="1"/>
  <c r="N1158" i="2"/>
  <c r="F1158" i="5" s="1"/>
  <c r="N1159" i="2"/>
  <c r="F1159" i="5" s="1"/>
  <c r="N1160" i="2"/>
  <c r="F1160" i="5" s="1"/>
  <c r="N1161" i="2"/>
  <c r="F1161" i="5" s="1"/>
  <c r="N1162" i="2"/>
  <c r="F1162" i="5" s="1"/>
  <c r="N1163" i="2"/>
  <c r="F1163" i="5" s="1"/>
  <c r="N1164" i="2"/>
  <c r="F1164" i="5" s="1"/>
  <c r="N1165" i="2"/>
  <c r="F1165" i="5" s="1"/>
  <c r="N1166" i="2"/>
  <c r="F1166" i="5" s="1"/>
  <c r="N1167" i="2"/>
  <c r="F1167" i="5" s="1"/>
  <c r="N1168" i="2"/>
  <c r="F1168" i="5" s="1"/>
  <c r="N1169" i="2"/>
  <c r="F1169" i="5" s="1"/>
  <c r="N1170" i="2"/>
  <c r="F1170" i="5" s="1"/>
  <c r="N1171" i="2"/>
  <c r="F1171" i="5" s="1"/>
  <c r="N1172" i="2"/>
  <c r="F1172" i="5" s="1"/>
  <c r="N1173" i="2"/>
  <c r="F1173" i="5" s="1"/>
  <c r="N1174" i="2"/>
  <c r="F1174" i="5" s="1"/>
  <c r="N1175" i="2"/>
  <c r="F1175" i="5" s="1"/>
  <c r="N1176" i="2"/>
  <c r="F1176" i="5" s="1"/>
  <c r="N1177" i="2"/>
  <c r="F1177" i="5" s="1"/>
  <c r="N1178" i="2"/>
  <c r="F1178" i="5" s="1"/>
  <c r="N1179" i="2"/>
  <c r="F1179" i="5" s="1"/>
  <c r="N1180" i="2"/>
  <c r="F1180" i="5" s="1"/>
  <c r="N1181" i="2"/>
  <c r="F1181" i="5" s="1"/>
  <c r="N1182" i="2"/>
  <c r="F1182" i="5" s="1"/>
  <c r="N1183" i="2"/>
  <c r="F1183" i="5" s="1"/>
  <c r="N1184" i="2"/>
  <c r="F1184" i="5" s="1"/>
  <c r="N1185" i="2"/>
  <c r="F1185" i="5" s="1"/>
  <c r="N1186" i="2"/>
  <c r="F1186" i="5" s="1"/>
  <c r="N1187" i="2"/>
  <c r="F1187" i="5" s="1"/>
  <c r="N1188" i="2"/>
  <c r="F1188" i="5" s="1"/>
  <c r="N1189" i="2"/>
  <c r="F1189" i="5" s="1"/>
  <c r="N1190" i="2"/>
  <c r="F1190" i="5" s="1"/>
  <c r="N1191" i="2"/>
  <c r="F1191" i="5" s="1"/>
  <c r="N1192" i="2"/>
  <c r="F1192" i="5" s="1"/>
  <c r="N1193" i="2"/>
  <c r="F1193" i="5" s="1"/>
  <c r="N1194" i="2"/>
  <c r="F1194" i="5" s="1"/>
  <c r="N1195" i="2"/>
  <c r="F1195" i="5" s="1"/>
  <c r="N1196" i="2"/>
  <c r="F1196" i="5" s="1"/>
  <c r="N1197" i="2"/>
  <c r="F1197" i="5" s="1"/>
  <c r="N1198" i="2"/>
  <c r="F1198" i="5" s="1"/>
  <c r="N1199" i="2"/>
  <c r="F1199" i="5" s="1"/>
  <c r="N1200" i="2"/>
  <c r="F1200" i="5" s="1"/>
  <c r="N1201" i="2"/>
  <c r="F1201" i="5" s="1"/>
  <c r="N1202" i="2"/>
  <c r="F1202" i="5" s="1"/>
  <c r="N1203" i="2"/>
  <c r="F1203" i="5" s="1"/>
  <c r="N1204" i="2"/>
  <c r="F1204" i="5" s="1"/>
  <c r="N1205" i="2"/>
  <c r="F1205" i="5" s="1"/>
  <c r="N1206" i="2"/>
  <c r="F1206" i="5" s="1"/>
  <c r="N1207" i="2"/>
  <c r="F1207" i="5" s="1"/>
  <c r="N1208" i="2"/>
  <c r="F1208" i="5" s="1"/>
  <c r="N1209" i="2"/>
  <c r="F1209" i="5" s="1"/>
  <c r="N1210" i="2"/>
  <c r="F1210" i="5" s="1"/>
  <c r="N1211" i="2"/>
  <c r="F1211" i="5" s="1"/>
  <c r="N1212" i="2"/>
  <c r="F1212" i="5" s="1"/>
  <c r="N1213" i="2"/>
  <c r="F1213" i="5" s="1"/>
  <c r="N1214" i="2"/>
  <c r="F1214" i="5" s="1"/>
  <c r="N1215" i="2"/>
  <c r="F1215" i="5" s="1"/>
  <c r="N1216" i="2"/>
  <c r="F1216" i="5" s="1"/>
  <c r="N1217" i="2"/>
  <c r="F1217" i="5" s="1"/>
  <c r="N1218" i="2"/>
  <c r="F1218" i="5" s="1"/>
  <c r="N1219" i="2"/>
  <c r="F1219" i="5" s="1"/>
  <c r="N1220" i="2"/>
  <c r="F1220" i="5" s="1"/>
  <c r="N1221" i="2"/>
  <c r="F1221" i="5" s="1"/>
  <c r="N1222" i="2"/>
  <c r="F1222" i="5" s="1"/>
  <c r="N1223" i="2"/>
  <c r="F1223" i="5" s="1"/>
  <c r="N1224" i="2"/>
  <c r="F1224" i="5" s="1"/>
  <c r="N1225" i="2"/>
  <c r="F1225" i="5" s="1"/>
  <c r="N1226" i="2"/>
  <c r="F1226" i="5" s="1"/>
  <c r="N1227" i="2"/>
  <c r="F1227" i="5" s="1"/>
  <c r="N1228" i="2"/>
  <c r="F1228" i="5" s="1"/>
  <c r="N1229" i="2"/>
  <c r="F1229" i="5" s="1"/>
  <c r="N1230" i="2"/>
  <c r="F1230" i="5" s="1"/>
  <c r="N1231" i="2"/>
  <c r="F1231" i="5" s="1"/>
  <c r="N1232" i="2"/>
  <c r="F1232" i="5" s="1"/>
  <c r="N1233" i="2"/>
  <c r="F1233" i="5" s="1"/>
  <c r="N1234" i="2"/>
  <c r="F1234" i="5" s="1"/>
  <c r="N1235" i="2"/>
  <c r="F1235" i="5" s="1"/>
  <c r="N1236" i="2"/>
  <c r="F1236" i="5" s="1"/>
  <c r="N1237" i="2"/>
  <c r="F1237" i="5" s="1"/>
  <c r="N1238" i="2"/>
  <c r="F1238" i="5" s="1"/>
  <c r="N1239" i="2"/>
  <c r="F1239" i="5" s="1"/>
  <c r="N1240" i="2"/>
  <c r="F1240" i="5" s="1"/>
  <c r="N1241" i="2"/>
  <c r="F1241" i="5" s="1"/>
  <c r="N1242" i="2"/>
  <c r="F1242" i="5" s="1"/>
  <c r="N1243" i="2"/>
  <c r="F1243" i="5" s="1"/>
  <c r="N1244" i="2"/>
  <c r="F1244" i="5" s="1"/>
  <c r="N1245" i="2"/>
  <c r="F1245" i="5" s="1"/>
  <c r="N1246" i="2"/>
  <c r="F1246" i="5" s="1"/>
  <c r="N1247" i="2"/>
  <c r="F1247" i="5" s="1"/>
  <c r="N1248" i="2"/>
  <c r="F1248" i="5" s="1"/>
  <c r="N1249" i="2"/>
  <c r="F1249" i="5" s="1"/>
  <c r="N1250" i="2"/>
  <c r="F1250" i="5" s="1"/>
  <c r="N1251" i="2"/>
  <c r="F1251" i="5" s="1"/>
  <c r="N1252" i="2"/>
  <c r="F1252" i="5" s="1"/>
  <c r="N1253" i="2"/>
  <c r="F1253" i="5" s="1"/>
  <c r="N1254" i="2"/>
  <c r="F1254" i="5" s="1"/>
  <c r="N1255" i="2"/>
  <c r="F1255" i="5" s="1"/>
  <c r="N1256" i="2"/>
  <c r="F1256" i="5" s="1"/>
  <c r="N1257" i="2"/>
  <c r="F1257" i="5" s="1"/>
  <c r="N1258" i="2"/>
  <c r="F1258" i="5" s="1"/>
  <c r="N1259" i="2"/>
  <c r="F1259" i="5" s="1"/>
  <c r="N1260" i="2"/>
  <c r="F1260" i="5" s="1"/>
  <c r="N1261" i="2"/>
  <c r="F1261" i="5" s="1"/>
  <c r="N1262" i="2"/>
  <c r="F1262" i="5" s="1"/>
  <c r="N1263" i="2"/>
  <c r="F1263" i="5" s="1"/>
  <c r="N1264" i="2"/>
  <c r="F1264" i="5" s="1"/>
  <c r="N1265" i="2"/>
  <c r="F1265" i="5" s="1"/>
  <c r="N1266" i="2"/>
  <c r="F1266" i="5" s="1"/>
  <c r="N1267" i="2"/>
  <c r="F1267" i="5" s="1"/>
  <c r="N1268" i="2"/>
  <c r="F1268" i="5" s="1"/>
  <c r="N1269" i="2"/>
  <c r="F1269" i="5" s="1"/>
  <c r="N1270" i="2"/>
  <c r="F1270" i="5" s="1"/>
  <c r="N1271" i="2"/>
  <c r="F1271" i="5" s="1"/>
  <c r="N1272" i="2"/>
  <c r="F1272" i="5" s="1"/>
  <c r="N1273" i="2"/>
  <c r="F1273" i="5" s="1"/>
  <c r="N1274" i="2"/>
  <c r="F1274" i="5" s="1"/>
  <c r="N1275" i="2"/>
  <c r="F1275" i="5" s="1"/>
  <c r="N1276" i="2"/>
  <c r="F1276" i="5" s="1"/>
  <c r="N1277" i="2"/>
  <c r="F1277" i="5" s="1"/>
  <c r="N1278" i="2"/>
  <c r="F1278" i="5" s="1"/>
  <c r="N1279" i="2"/>
  <c r="F1279" i="5" s="1"/>
  <c r="N1280" i="2"/>
  <c r="F1280" i="5" s="1"/>
  <c r="N1281" i="2"/>
  <c r="F1281" i="5" s="1"/>
  <c r="N1282" i="2"/>
  <c r="F1282" i="5" s="1"/>
  <c r="N1283" i="2"/>
  <c r="F1283" i="5" s="1"/>
  <c r="N1284" i="2"/>
  <c r="F1284" i="5" s="1"/>
  <c r="N1285" i="2"/>
  <c r="F1285" i="5" s="1"/>
  <c r="N1286" i="2"/>
  <c r="F1286" i="5" s="1"/>
  <c r="N1287" i="2"/>
  <c r="F1287" i="5" s="1"/>
  <c r="N1288" i="2"/>
  <c r="F1288" i="5" s="1"/>
  <c r="N1289" i="2"/>
  <c r="F1289" i="5" s="1"/>
  <c r="N1290" i="2"/>
  <c r="F1290" i="5" s="1"/>
  <c r="N1291" i="2"/>
  <c r="F1291" i="5" s="1"/>
  <c r="N1292" i="2"/>
  <c r="F1292" i="5" s="1"/>
  <c r="N1293" i="2"/>
  <c r="F1293" i="5" s="1"/>
  <c r="N1294" i="2"/>
  <c r="F1294" i="5" s="1"/>
  <c r="N1295" i="2"/>
  <c r="F1295" i="5" s="1"/>
  <c r="N1296" i="2"/>
  <c r="F1296" i="5" s="1"/>
  <c r="N1297" i="2"/>
  <c r="F1297" i="5" s="1"/>
  <c r="N1298" i="2"/>
  <c r="F1298" i="5" s="1"/>
  <c r="N1299" i="2"/>
  <c r="F1299" i="5" s="1"/>
  <c r="N1300" i="2"/>
  <c r="F1300" i="5" s="1"/>
  <c r="N1301" i="2"/>
  <c r="F1301" i="5" s="1"/>
  <c r="N1302" i="2"/>
  <c r="F1302" i="5" s="1"/>
  <c r="N1303" i="2"/>
  <c r="F1303" i="5" s="1"/>
  <c r="N1304" i="2"/>
  <c r="F1304" i="5" s="1"/>
  <c r="N1305" i="2"/>
  <c r="F1305" i="5" s="1"/>
  <c r="N1306" i="2"/>
  <c r="F1306" i="5" s="1"/>
  <c r="N1307" i="2"/>
  <c r="F1307" i="5" s="1"/>
  <c r="N1308" i="2"/>
  <c r="F1308" i="5" s="1"/>
  <c r="N1309" i="2"/>
  <c r="F1309" i="5" s="1"/>
  <c r="N1310" i="2"/>
  <c r="F1310" i="5" s="1"/>
  <c r="N1311" i="2"/>
  <c r="F1311" i="5" s="1"/>
  <c r="N1312" i="2"/>
  <c r="F1312" i="5" s="1"/>
  <c r="N1313" i="2"/>
  <c r="F1313" i="5" s="1"/>
  <c r="N1314" i="2"/>
  <c r="F1314" i="5" s="1"/>
  <c r="N1315" i="2"/>
  <c r="F1315" i="5" s="1"/>
  <c r="N1316" i="2"/>
  <c r="F1316" i="5" s="1"/>
  <c r="N1317" i="2"/>
  <c r="F1317" i="5" s="1"/>
  <c r="N1318" i="2"/>
  <c r="F1318" i="5" s="1"/>
  <c r="N1319" i="2"/>
  <c r="F1319" i="5" s="1"/>
  <c r="N1320" i="2"/>
  <c r="F1320" i="5" s="1"/>
  <c r="N1321" i="2"/>
  <c r="F1321" i="5" s="1"/>
  <c r="N1322" i="2"/>
  <c r="F1322" i="5" s="1"/>
  <c r="N1323" i="2"/>
  <c r="F1323" i="5" s="1"/>
  <c r="N1324" i="2"/>
  <c r="F1324" i="5" s="1"/>
  <c r="N1325" i="2"/>
  <c r="F1325" i="5" s="1"/>
  <c r="N1326" i="2"/>
  <c r="F1326" i="5" s="1"/>
  <c r="N1327" i="2"/>
  <c r="F1327" i="5" s="1"/>
  <c r="N1328" i="2"/>
  <c r="F1328" i="5" s="1"/>
  <c r="N1329" i="2"/>
  <c r="F1329" i="5" s="1"/>
  <c r="N1330" i="2"/>
  <c r="F1330" i="5" s="1"/>
  <c r="N1331" i="2"/>
  <c r="F1331" i="5" s="1"/>
  <c r="N1332" i="2"/>
  <c r="F1332" i="5" s="1"/>
  <c r="N1333" i="2"/>
  <c r="F1333" i="5" s="1"/>
  <c r="N1334" i="2"/>
  <c r="F1334" i="5" s="1"/>
  <c r="N1335" i="2"/>
  <c r="F1335" i="5" s="1"/>
  <c r="N1336" i="2"/>
  <c r="F1336" i="5" s="1"/>
  <c r="N1337" i="2"/>
  <c r="F1337" i="5" s="1"/>
  <c r="N1338" i="2"/>
  <c r="F1338" i="5" s="1"/>
  <c r="N1339" i="2"/>
  <c r="F1339" i="5" s="1"/>
  <c r="N1340" i="2"/>
  <c r="F1340" i="5" s="1"/>
  <c r="N1341" i="2"/>
  <c r="F1341" i="5" s="1"/>
  <c r="N1342" i="2"/>
  <c r="F1342" i="5" s="1"/>
  <c r="N1343" i="2"/>
  <c r="F1343" i="5" s="1"/>
  <c r="N1344" i="2"/>
  <c r="F1344" i="5" s="1"/>
  <c r="N1345" i="2"/>
  <c r="F1345" i="5" s="1"/>
  <c r="N1346" i="2"/>
  <c r="F1346" i="5" s="1"/>
  <c r="N1347" i="2"/>
  <c r="F1347" i="5" s="1"/>
  <c r="N1348" i="2"/>
  <c r="F1348" i="5" s="1"/>
  <c r="N1349" i="2"/>
  <c r="F1349" i="5" s="1"/>
  <c r="N1350" i="2"/>
  <c r="F1350" i="5" s="1"/>
  <c r="N1351" i="2"/>
  <c r="F1351" i="5" s="1"/>
  <c r="N1352" i="2"/>
  <c r="F1352" i="5" s="1"/>
  <c r="N1353" i="2"/>
  <c r="F1353" i="5" s="1"/>
  <c r="N1354" i="2"/>
  <c r="F1354" i="5" s="1"/>
  <c r="N1355" i="2"/>
  <c r="F1355" i="5" s="1"/>
  <c r="N1356" i="2"/>
  <c r="F1356" i="5" s="1"/>
  <c r="N1357" i="2"/>
  <c r="F1357" i="5" s="1"/>
  <c r="N1358" i="2"/>
  <c r="F1358" i="5" s="1"/>
  <c r="N1359" i="2"/>
  <c r="F1359" i="5" s="1"/>
  <c r="N1360" i="2"/>
  <c r="F1360" i="5" s="1"/>
  <c r="N1361" i="2"/>
  <c r="F1361" i="5" s="1"/>
  <c r="N1362" i="2"/>
  <c r="F1362" i="5" s="1"/>
  <c r="N1363" i="2"/>
  <c r="F1363" i="5" s="1"/>
  <c r="N1364" i="2"/>
  <c r="F1364" i="5" s="1"/>
  <c r="N1365" i="2"/>
  <c r="F1365" i="5" s="1"/>
  <c r="N1366" i="2"/>
  <c r="F1366" i="5" s="1"/>
  <c r="N1367" i="2"/>
  <c r="F1367" i="5" s="1"/>
  <c r="N1368" i="2"/>
  <c r="F1368" i="5" s="1"/>
  <c r="N1369" i="2"/>
  <c r="F1369" i="5" s="1"/>
  <c r="N1370" i="2"/>
  <c r="F1370" i="5" s="1"/>
  <c r="N1371" i="2"/>
  <c r="F1371" i="5" s="1"/>
  <c r="N1372" i="2"/>
  <c r="F1372" i="5" s="1"/>
  <c r="N1373" i="2"/>
  <c r="F1373" i="5" s="1"/>
  <c r="N1374" i="2"/>
  <c r="F1374" i="5" s="1"/>
  <c r="N1375" i="2"/>
  <c r="F1375" i="5" s="1"/>
  <c r="N1376" i="2"/>
  <c r="F1376" i="5" s="1"/>
  <c r="N1377" i="2"/>
  <c r="F1377" i="5" s="1"/>
  <c r="N1378" i="2"/>
  <c r="F1378" i="5" s="1"/>
  <c r="N1379" i="2"/>
  <c r="F1379" i="5" s="1"/>
  <c r="N1380" i="2"/>
  <c r="F1380" i="5" s="1"/>
  <c r="N1381" i="2"/>
  <c r="F1381" i="5" s="1"/>
  <c r="N1382" i="2"/>
  <c r="F1382" i="5" s="1"/>
  <c r="N1383" i="2"/>
  <c r="F1383" i="5" s="1"/>
  <c r="N1384" i="2"/>
  <c r="F1384" i="5" s="1"/>
  <c r="N1385" i="2"/>
  <c r="F1385" i="5" s="1"/>
  <c r="N1386" i="2"/>
  <c r="F1386" i="5" s="1"/>
  <c r="N1387" i="2"/>
  <c r="F1387" i="5" s="1"/>
  <c r="N1388" i="2"/>
  <c r="F1388" i="5" s="1"/>
  <c r="N1389" i="2"/>
  <c r="F1389" i="5" s="1"/>
  <c r="N1390" i="2"/>
  <c r="F1390" i="5" s="1"/>
  <c r="N1391" i="2"/>
  <c r="F1391" i="5" s="1"/>
  <c r="N1392" i="2"/>
  <c r="F1392" i="5" s="1"/>
  <c r="N1393" i="2"/>
  <c r="F1393" i="5" s="1"/>
  <c r="N1394" i="2"/>
  <c r="F1394" i="5" s="1"/>
  <c r="N1395" i="2"/>
  <c r="F1395" i="5" s="1"/>
  <c r="N1396" i="2"/>
  <c r="F1396" i="5" s="1"/>
  <c r="N1397" i="2"/>
  <c r="F1397" i="5" s="1"/>
  <c r="N1398" i="2"/>
  <c r="F1398" i="5" s="1"/>
  <c r="N1399" i="2"/>
  <c r="F1399" i="5" s="1"/>
  <c r="N1400" i="2"/>
  <c r="F1400" i="5" s="1"/>
  <c r="N1401" i="2"/>
  <c r="F1401" i="5" s="1"/>
  <c r="N1402" i="2"/>
  <c r="F1402" i="5" s="1"/>
  <c r="N1403" i="2"/>
  <c r="F1403" i="5" s="1"/>
  <c r="N1404" i="2"/>
  <c r="F1404" i="5" s="1"/>
  <c r="N1405" i="2"/>
  <c r="F1405" i="5" s="1"/>
  <c r="N1406" i="2"/>
  <c r="F1406" i="5" s="1"/>
  <c r="N1407" i="2"/>
  <c r="F1407" i="5" s="1"/>
  <c r="N1408" i="2"/>
  <c r="F1408" i="5" s="1"/>
  <c r="N1409" i="2"/>
  <c r="F1409" i="5" s="1"/>
  <c r="N1410" i="2"/>
  <c r="F1410" i="5" s="1"/>
  <c r="N1411" i="2"/>
  <c r="F1411" i="5" s="1"/>
  <c r="N1412" i="2"/>
  <c r="F1412" i="5" s="1"/>
  <c r="N1413" i="2"/>
  <c r="F1413" i="5" s="1"/>
  <c r="N1414" i="2"/>
  <c r="F1414" i="5" s="1"/>
  <c r="N1415" i="2"/>
  <c r="F1415" i="5" s="1"/>
  <c r="N1416" i="2"/>
  <c r="F1416" i="5" s="1"/>
  <c r="N1417" i="2"/>
  <c r="F1417" i="5" s="1"/>
  <c r="N1418" i="2"/>
  <c r="F1418" i="5" s="1"/>
  <c r="N1419" i="2"/>
  <c r="F1419" i="5" s="1"/>
  <c r="N1420" i="2"/>
  <c r="F1420" i="5" s="1"/>
  <c r="N1421" i="2"/>
  <c r="F1421" i="5" s="1"/>
  <c r="N1422" i="2"/>
  <c r="F1422" i="5" s="1"/>
  <c r="N1423" i="2"/>
  <c r="F1423" i="5" s="1"/>
  <c r="N1424" i="2"/>
  <c r="F1424" i="5" s="1"/>
  <c r="N1425" i="2"/>
  <c r="F1425" i="5" s="1"/>
  <c r="N1426" i="2"/>
  <c r="F1426" i="5" s="1"/>
  <c r="N1427" i="2"/>
  <c r="F1427" i="5" s="1"/>
  <c r="N1428" i="2"/>
  <c r="F1428" i="5" s="1"/>
  <c r="N1429" i="2"/>
  <c r="F1429" i="5" s="1"/>
  <c r="N1430" i="2"/>
  <c r="F1430" i="5" s="1"/>
  <c r="N1431" i="2"/>
  <c r="F1431" i="5" s="1"/>
  <c r="N1432" i="2"/>
  <c r="F1432" i="5" s="1"/>
  <c r="N1433" i="2"/>
  <c r="F1433" i="5" s="1"/>
  <c r="N1434" i="2"/>
  <c r="F1434" i="5" s="1"/>
  <c r="N1435" i="2"/>
  <c r="F1435" i="5" s="1"/>
  <c r="N1436" i="2"/>
  <c r="F1436" i="5" s="1"/>
  <c r="N1437" i="2"/>
  <c r="F1437" i="5" s="1"/>
  <c r="N1438" i="2"/>
  <c r="F1438" i="5" s="1"/>
  <c r="N1439" i="2"/>
  <c r="F1439" i="5" s="1"/>
  <c r="N1440" i="2"/>
  <c r="F1440" i="5" s="1"/>
  <c r="N1441" i="2"/>
  <c r="F1441" i="5" s="1"/>
  <c r="N1442" i="2"/>
  <c r="F1442" i="5" s="1"/>
  <c r="N1443" i="2"/>
  <c r="F1443" i="5" s="1"/>
  <c r="N1444" i="2"/>
  <c r="F1444" i="5" s="1"/>
  <c r="N1445" i="2"/>
  <c r="F1445" i="5" s="1"/>
  <c r="N1446" i="2"/>
  <c r="F1446" i="5" s="1"/>
  <c r="N1447" i="2"/>
  <c r="F1447" i="5" s="1"/>
  <c r="N1448" i="2"/>
  <c r="F1448" i="5" s="1"/>
  <c r="N1449" i="2"/>
  <c r="F1449" i="5" s="1"/>
  <c r="N1450" i="2"/>
  <c r="F1450" i="5" s="1"/>
  <c r="N1451" i="2"/>
  <c r="F1451" i="5" s="1"/>
  <c r="N1452" i="2"/>
  <c r="F1452" i="5" s="1"/>
  <c r="N1453" i="2"/>
  <c r="F1453" i="5" s="1"/>
  <c r="N1454" i="2"/>
  <c r="F1454" i="5" s="1"/>
  <c r="N1455" i="2"/>
  <c r="F1455" i="5" s="1"/>
  <c r="N1456" i="2"/>
  <c r="F1456" i="5" s="1"/>
  <c r="N1457" i="2"/>
  <c r="F1457" i="5" s="1"/>
  <c r="N1458" i="2"/>
  <c r="F1458" i="5" s="1"/>
  <c r="N1459" i="2"/>
  <c r="F1459" i="5" s="1"/>
  <c r="N1460" i="2"/>
  <c r="F1460" i="5" s="1"/>
  <c r="N1461" i="2"/>
  <c r="F1461" i="5" s="1"/>
  <c r="N1462" i="2"/>
  <c r="F1462" i="5" s="1"/>
  <c r="N1463" i="2"/>
  <c r="F1463" i="5" s="1"/>
  <c r="N1464" i="2"/>
  <c r="F1464" i="5" s="1"/>
  <c r="N1465" i="2"/>
  <c r="F1465" i="5" s="1"/>
  <c r="N1466" i="2"/>
  <c r="F1466" i="5" s="1"/>
  <c r="N1467" i="2"/>
  <c r="F1467" i="5" s="1"/>
  <c r="N1468" i="2"/>
  <c r="F1468" i="5" s="1"/>
  <c r="N1469" i="2"/>
  <c r="F1469" i="5" s="1"/>
  <c r="N1470" i="2"/>
  <c r="F1470" i="5" s="1"/>
  <c r="N1471" i="2"/>
  <c r="F1471" i="5" s="1"/>
  <c r="N1472" i="2"/>
  <c r="F1472" i="5" s="1"/>
  <c r="N1473" i="2"/>
  <c r="F1473" i="5" s="1"/>
  <c r="N1474" i="2"/>
  <c r="F1474" i="5" s="1"/>
  <c r="N1475" i="2"/>
  <c r="F1475" i="5" s="1"/>
  <c r="N1476" i="2"/>
  <c r="F1476" i="5" s="1"/>
  <c r="N1477" i="2"/>
  <c r="F1477" i="5" s="1"/>
  <c r="N1478" i="2"/>
  <c r="F1478" i="5" s="1"/>
  <c r="N1479" i="2"/>
  <c r="F1479" i="5" s="1"/>
  <c r="N1480" i="2"/>
  <c r="F1480" i="5" s="1"/>
  <c r="N1481" i="2"/>
  <c r="F1481" i="5" s="1"/>
  <c r="N1482" i="2"/>
  <c r="F1482" i="5" s="1"/>
  <c r="N1483" i="2"/>
  <c r="F1483" i="5" s="1"/>
  <c r="N1484" i="2"/>
  <c r="F1484" i="5" s="1"/>
  <c r="N1485" i="2"/>
  <c r="F1485" i="5" s="1"/>
  <c r="N1486" i="2"/>
  <c r="F1486" i="5" s="1"/>
  <c r="N1487" i="2"/>
  <c r="F1487" i="5" s="1"/>
  <c r="N1488" i="2"/>
  <c r="F1488" i="5" s="1"/>
  <c r="N1489" i="2"/>
  <c r="F1489" i="5" s="1"/>
  <c r="N1490" i="2"/>
  <c r="F1490" i="5" s="1"/>
  <c r="N1491" i="2"/>
  <c r="F1491" i="5" s="1"/>
  <c r="N1492" i="2"/>
  <c r="F1492" i="5" s="1"/>
  <c r="N1493" i="2"/>
  <c r="F1493" i="5" s="1"/>
  <c r="N1494" i="2"/>
  <c r="F1494" i="5" s="1"/>
  <c r="N1495" i="2"/>
  <c r="F1495" i="5" s="1"/>
  <c r="N1496" i="2"/>
  <c r="F1496" i="5" s="1"/>
  <c r="N1497" i="2"/>
  <c r="F1497" i="5" s="1"/>
  <c r="N1498" i="2"/>
  <c r="F1498" i="5" s="1"/>
  <c r="N1499" i="2"/>
  <c r="F1499" i="5" s="1"/>
  <c r="N1500" i="2"/>
  <c r="F1500" i="5" s="1"/>
  <c r="N1501" i="2"/>
  <c r="F1501" i="5" s="1"/>
  <c r="N1502" i="2"/>
  <c r="F1502" i="5" s="1"/>
  <c r="N1503" i="2"/>
  <c r="F1503" i="5" s="1"/>
  <c r="N1504" i="2"/>
  <c r="F1504" i="5" s="1"/>
  <c r="N1505" i="2"/>
  <c r="F1505" i="5" s="1"/>
  <c r="N1506" i="2"/>
  <c r="F1506" i="5" s="1"/>
  <c r="N1507" i="2"/>
  <c r="F1507" i="5" s="1"/>
  <c r="N1508" i="2"/>
  <c r="F1508" i="5" s="1"/>
  <c r="N1509" i="2"/>
  <c r="F1509" i="5" s="1"/>
  <c r="N1510" i="2"/>
  <c r="F1510" i="5" s="1"/>
  <c r="N1511" i="2"/>
  <c r="F1511" i="5" s="1"/>
  <c r="N1512" i="2"/>
  <c r="F1512" i="5" s="1"/>
  <c r="N1513" i="2"/>
  <c r="F1513" i="5" s="1"/>
  <c r="N1514" i="2"/>
  <c r="F1514" i="5" s="1"/>
  <c r="N1515" i="2"/>
  <c r="F1515" i="5" s="1"/>
  <c r="N1516" i="2"/>
  <c r="F1516" i="5" s="1"/>
  <c r="N1517" i="2"/>
  <c r="F1517" i="5" s="1"/>
  <c r="N1518" i="2"/>
  <c r="F1518" i="5" s="1"/>
  <c r="N1519" i="2"/>
  <c r="F1519" i="5" s="1"/>
  <c r="N1520" i="2"/>
  <c r="F1520" i="5" s="1"/>
  <c r="N1521" i="2"/>
  <c r="F1521" i="5" s="1"/>
  <c r="N1522" i="2"/>
  <c r="F1522" i="5" s="1"/>
  <c r="N1523" i="2"/>
  <c r="F1523" i="5" s="1"/>
  <c r="N1524" i="2"/>
  <c r="F1524" i="5" s="1"/>
  <c r="N1525" i="2"/>
  <c r="F1525" i="5" s="1"/>
  <c r="N1526" i="2"/>
  <c r="F1526" i="5" s="1"/>
  <c r="N1527" i="2"/>
  <c r="F1527" i="5" s="1"/>
  <c r="N1528" i="2"/>
  <c r="F1528" i="5" s="1"/>
  <c r="N1529" i="2"/>
  <c r="F1529" i="5" s="1"/>
  <c r="N1530" i="2"/>
  <c r="F1530" i="5" s="1"/>
  <c r="N1531" i="2"/>
  <c r="F1531" i="5" s="1"/>
  <c r="N1532" i="2"/>
  <c r="F1532" i="5" s="1"/>
  <c r="N1533" i="2"/>
  <c r="F1533" i="5" s="1"/>
  <c r="N1534" i="2"/>
  <c r="F1534" i="5" s="1"/>
  <c r="N1535" i="2"/>
  <c r="F1535" i="5" s="1"/>
  <c r="N1536" i="2"/>
  <c r="F1536" i="5" s="1"/>
  <c r="N1537" i="2"/>
  <c r="F1537" i="5" s="1"/>
  <c r="N1538" i="2"/>
  <c r="F1538" i="5" s="1"/>
  <c r="N1539" i="2"/>
  <c r="F1539" i="5" s="1"/>
  <c r="N1540" i="2"/>
  <c r="F1540" i="5" s="1"/>
  <c r="N1541" i="2"/>
  <c r="F1541" i="5" s="1"/>
  <c r="N1542" i="2"/>
  <c r="F1542" i="5" s="1"/>
  <c r="N1543" i="2"/>
  <c r="F1543" i="5" s="1"/>
  <c r="N1544" i="2"/>
  <c r="F1544" i="5" s="1"/>
  <c r="N1545" i="2"/>
  <c r="F1545" i="5" s="1"/>
  <c r="N1546" i="2"/>
  <c r="F1546" i="5" s="1"/>
  <c r="N1547" i="2"/>
  <c r="F1547" i="5" s="1"/>
  <c r="N1548" i="2"/>
  <c r="F1548" i="5" s="1"/>
  <c r="N1549" i="2"/>
  <c r="F1549" i="5" s="1"/>
  <c r="N1550" i="2"/>
  <c r="F1550" i="5" s="1"/>
  <c r="N1551" i="2"/>
  <c r="F1551" i="5" s="1"/>
  <c r="N1552" i="2"/>
  <c r="F1552" i="5" s="1"/>
  <c r="N1553" i="2"/>
  <c r="F1553" i="5" s="1"/>
  <c r="N1554" i="2"/>
  <c r="F1554" i="5" s="1"/>
  <c r="N1555" i="2"/>
  <c r="F1555" i="5" s="1"/>
  <c r="N1556" i="2"/>
  <c r="F1556" i="5" s="1"/>
  <c r="N1557" i="2"/>
  <c r="F1557" i="5" s="1"/>
  <c r="N1558" i="2"/>
  <c r="F1558" i="5" s="1"/>
  <c r="N1559" i="2"/>
  <c r="F1559" i="5" s="1"/>
  <c r="N1560" i="2"/>
  <c r="F1560" i="5" s="1"/>
  <c r="N1561" i="2"/>
  <c r="F1561" i="5" s="1"/>
  <c r="N1562" i="2"/>
  <c r="F1562" i="5" s="1"/>
  <c r="N1563" i="2"/>
  <c r="F1563" i="5" s="1"/>
  <c r="N1564" i="2"/>
  <c r="F1564" i="5" s="1"/>
  <c r="N1565" i="2"/>
  <c r="F1565" i="5" s="1"/>
  <c r="N1566" i="2"/>
  <c r="F1566" i="5" s="1"/>
  <c r="N1567" i="2"/>
  <c r="F1567" i="5" s="1"/>
  <c r="N1568" i="2"/>
  <c r="F1568" i="5" s="1"/>
  <c r="N1569" i="2"/>
  <c r="F1569" i="5" s="1"/>
  <c r="N1570" i="2"/>
  <c r="F1570" i="5" s="1"/>
  <c r="N1571" i="2"/>
  <c r="F1571" i="5" s="1"/>
  <c r="N1572" i="2"/>
  <c r="F1572" i="5" s="1"/>
  <c r="N1573" i="2"/>
  <c r="F1573" i="5" s="1"/>
  <c r="N1574" i="2"/>
  <c r="F1574" i="5" s="1"/>
  <c r="N1575" i="2"/>
  <c r="F1575" i="5" s="1"/>
  <c r="N1576" i="2"/>
  <c r="F1576" i="5" s="1"/>
  <c r="N1577" i="2"/>
  <c r="F1577" i="5" s="1"/>
  <c r="N1578" i="2"/>
  <c r="F1578" i="5" s="1"/>
  <c r="N1579" i="2"/>
  <c r="F1579" i="5" s="1"/>
  <c r="N1580" i="2"/>
  <c r="F1580" i="5" s="1"/>
  <c r="N1581" i="2"/>
  <c r="F1581" i="5" s="1"/>
  <c r="N1582" i="2"/>
  <c r="F1582" i="5" s="1"/>
  <c r="N1583" i="2"/>
  <c r="F1583" i="5" s="1"/>
  <c r="N1584" i="2"/>
  <c r="F1584" i="5" s="1"/>
  <c r="N1585" i="2"/>
  <c r="F1585" i="5" s="1"/>
  <c r="N1586" i="2"/>
  <c r="F1586" i="5" s="1"/>
  <c r="N1587" i="2"/>
  <c r="F1587" i="5" s="1"/>
  <c r="N1588" i="2"/>
  <c r="F1588" i="5" s="1"/>
  <c r="N1589" i="2"/>
  <c r="F1589" i="5" s="1"/>
  <c r="N1590" i="2"/>
  <c r="F1590" i="5" s="1"/>
  <c r="N1591" i="2"/>
  <c r="F1591" i="5" s="1"/>
  <c r="N1592" i="2"/>
  <c r="F1592" i="5" s="1"/>
  <c r="N1593" i="2"/>
  <c r="F1593" i="5" s="1"/>
  <c r="N1594" i="2"/>
  <c r="F1594" i="5" s="1"/>
  <c r="N1595" i="2"/>
  <c r="F1595" i="5" s="1"/>
  <c r="N1596" i="2"/>
  <c r="F1596" i="5" s="1"/>
  <c r="N1597" i="2"/>
  <c r="F1597" i="5" s="1"/>
  <c r="N1598" i="2"/>
  <c r="F1598" i="5" s="1"/>
  <c r="N1599" i="2"/>
  <c r="F1599" i="5" s="1"/>
  <c r="N1600" i="2"/>
  <c r="F1600" i="5" s="1"/>
  <c r="N1601" i="2"/>
  <c r="F1601" i="5" s="1"/>
  <c r="N1602" i="2"/>
  <c r="F1602" i="5" s="1"/>
  <c r="N1603" i="2"/>
  <c r="F1603" i="5" s="1"/>
  <c r="N1604" i="2"/>
  <c r="F1604" i="5" s="1"/>
  <c r="N1605" i="2"/>
  <c r="F1605" i="5" s="1"/>
  <c r="N1606" i="2"/>
  <c r="F1606" i="5" s="1"/>
  <c r="N1607" i="2"/>
  <c r="F1607" i="5" s="1"/>
  <c r="N1608" i="2"/>
  <c r="F1608" i="5" s="1"/>
  <c r="N1609" i="2"/>
  <c r="F1609" i="5" s="1"/>
  <c r="N1610" i="2"/>
  <c r="F1610" i="5" s="1"/>
  <c r="N1611" i="2"/>
  <c r="F1611" i="5" s="1"/>
  <c r="N1612" i="2"/>
  <c r="F1612" i="5" s="1"/>
  <c r="N1613" i="2"/>
  <c r="F1613" i="5" s="1"/>
  <c r="N1614" i="2"/>
  <c r="F1614" i="5" s="1"/>
  <c r="N1615" i="2"/>
  <c r="F1615" i="5" s="1"/>
  <c r="N1616" i="2"/>
  <c r="F1616" i="5" s="1"/>
  <c r="N1617" i="2"/>
  <c r="F1617" i="5" s="1"/>
  <c r="N1618" i="2"/>
  <c r="F1618" i="5" s="1"/>
  <c r="N1619" i="2"/>
  <c r="F1619" i="5" s="1"/>
  <c r="N1620" i="2"/>
  <c r="F1620" i="5" s="1"/>
  <c r="N1621" i="2"/>
  <c r="F1621" i="5" s="1"/>
  <c r="N1622" i="2"/>
  <c r="F1622" i="5" s="1"/>
  <c r="N1623" i="2"/>
  <c r="F1623" i="5" s="1"/>
  <c r="N1624" i="2"/>
  <c r="F1624" i="5" s="1"/>
  <c r="N1625" i="2"/>
  <c r="F1625" i="5" s="1"/>
  <c r="N1626" i="2"/>
  <c r="F1626" i="5" s="1"/>
  <c r="N1627" i="2"/>
  <c r="F1627" i="5" s="1"/>
  <c r="N1628" i="2"/>
  <c r="F1628" i="5" s="1"/>
  <c r="N1629" i="2"/>
  <c r="F1629" i="5" s="1"/>
  <c r="N1630" i="2"/>
  <c r="F1630" i="5" s="1"/>
  <c r="N1631" i="2"/>
  <c r="F1631" i="5" s="1"/>
  <c r="N1632" i="2"/>
  <c r="F1632" i="5" s="1"/>
  <c r="N1633" i="2"/>
  <c r="F1633" i="5" s="1"/>
  <c r="N1634" i="2"/>
  <c r="F1634" i="5" s="1"/>
  <c r="N1635" i="2"/>
  <c r="F1635" i="5" s="1"/>
  <c r="N1636" i="2"/>
  <c r="F1636" i="5" s="1"/>
  <c r="N1637" i="2"/>
  <c r="F1637" i="5" s="1"/>
  <c r="N1638" i="2"/>
  <c r="F1638" i="5" s="1"/>
  <c r="N1639" i="2"/>
  <c r="F1639" i="5" s="1"/>
  <c r="N1640" i="2"/>
  <c r="F1640" i="5" s="1"/>
  <c r="N1641" i="2"/>
  <c r="F1641" i="5" s="1"/>
  <c r="N1642" i="2"/>
  <c r="F1642" i="5" s="1"/>
  <c r="N1643" i="2"/>
  <c r="F1643" i="5" s="1"/>
  <c r="N1644" i="2"/>
  <c r="F1644" i="5" s="1"/>
  <c r="N1645" i="2"/>
  <c r="F1645" i="5" s="1"/>
  <c r="N1646" i="2"/>
  <c r="F1646" i="5" s="1"/>
  <c r="N1647" i="2"/>
  <c r="F1647" i="5" s="1"/>
  <c r="N1648" i="2"/>
  <c r="F1648" i="5" s="1"/>
  <c r="N1649" i="2"/>
  <c r="F1649" i="5" s="1"/>
  <c r="N1650" i="2"/>
  <c r="F1650" i="5" s="1"/>
  <c r="N1651" i="2"/>
  <c r="F1651" i="5" s="1"/>
  <c r="N1652" i="2"/>
  <c r="F1652" i="5" s="1"/>
  <c r="N1653" i="2"/>
  <c r="F1653" i="5" s="1"/>
  <c r="N1654" i="2"/>
  <c r="F1654" i="5" s="1"/>
  <c r="N1655" i="2"/>
  <c r="F1655" i="5" s="1"/>
  <c r="N1656" i="2"/>
  <c r="F1656" i="5" s="1"/>
  <c r="N1657" i="2"/>
  <c r="F1657" i="5" s="1"/>
  <c r="N1658" i="2"/>
  <c r="F1658" i="5" s="1"/>
  <c r="N1659" i="2"/>
  <c r="F1659" i="5" s="1"/>
  <c r="N1660" i="2"/>
  <c r="F1660" i="5" s="1"/>
  <c r="N1661" i="2"/>
  <c r="F1661" i="5" s="1"/>
  <c r="N1662" i="2"/>
  <c r="F1662" i="5" s="1"/>
  <c r="N1663" i="2"/>
  <c r="F1663" i="5" s="1"/>
  <c r="N1664" i="2"/>
  <c r="F1664" i="5" s="1"/>
  <c r="N1665" i="2"/>
  <c r="F1665" i="5" s="1"/>
  <c r="N1666" i="2"/>
  <c r="F1666" i="5" s="1"/>
  <c r="N1667" i="2"/>
  <c r="F1667" i="5" s="1"/>
  <c r="N1668" i="2"/>
  <c r="F1668" i="5" s="1"/>
  <c r="N1669" i="2"/>
  <c r="F1669" i="5" s="1"/>
  <c r="N1670" i="2"/>
  <c r="F1670" i="5" s="1"/>
  <c r="N1671" i="2"/>
  <c r="F1671" i="5" s="1"/>
  <c r="N1672" i="2"/>
  <c r="F1672" i="5" s="1"/>
  <c r="N1673" i="2"/>
  <c r="F1673" i="5" s="1"/>
  <c r="N1674" i="2"/>
  <c r="F1674" i="5" s="1"/>
  <c r="N1675" i="2"/>
  <c r="F1675" i="5" s="1"/>
  <c r="N1676" i="2"/>
  <c r="F1676" i="5" s="1"/>
  <c r="N1677" i="2"/>
  <c r="F1677" i="5" s="1"/>
  <c r="N1678" i="2"/>
  <c r="F1678" i="5" s="1"/>
  <c r="N1679" i="2"/>
  <c r="F1679" i="5" s="1"/>
  <c r="N1680" i="2"/>
  <c r="F1680" i="5" s="1"/>
  <c r="N1681" i="2"/>
  <c r="F1681" i="5" s="1"/>
  <c r="N1682" i="2"/>
  <c r="F1682" i="5" s="1"/>
  <c r="N1683" i="2"/>
  <c r="F1683" i="5" s="1"/>
  <c r="N1684" i="2"/>
  <c r="F1684" i="5" s="1"/>
  <c r="N1685" i="2"/>
  <c r="F1685" i="5" s="1"/>
  <c r="N1686" i="2"/>
  <c r="F1686" i="5" s="1"/>
  <c r="N1687" i="2"/>
  <c r="F1687" i="5" s="1"/>
  <c r="N1688" i="2"/>
  <c r="F1688" i="5" s="1"/>
  <c r="N1689" i="2"/>
  <c r="F1689" i="5" s="1"/>
  <c r="N1690" i="2"/>
  <c r="F1690" i="5" s="1"/>
  <c r="N1691" i="2"/>
  <c r="F1691" i="5" s="1"/>
  <c r="N1692" i="2"/>
  <c r="F1692" i="5" s="1"/>
  <c r="N1693" i="2"/>
  <c r="F1693" i="5" s="1"/>
  <c r="N1694" i="2"/>
  <c r="F1694" i="5" s="1"/>
  <c r="N1695" i="2"/>
  <c r="F1695" i="5" s="1"/>
  <c r="N1696" i="2"/>
  <c r="F1696" i="5" s="1"/>
  <c r="N1697" i="2"/>
  <c r="F1697" i="5" s="1"/>
  <c r="N1698" i="2"/>
  <c r="F1698" i="5" s="1"/>
  <c r="N1699" i="2"/>
  <c r="F1699" i="5" s="1"/>
  <c r="N1700" i="2"/>
  <c r="F1700" i="5" s="1"/>
  <c r="N1701" i="2"/>
  <c r="F1701" i="5" s="1"/>
  <c r="N1702" i="2"/>
  <c r="F1702" i="5" s="1"/>
  <c r="N1703" i="2"/>
  <c r="F1703" i="5" s="1"/>
  <c r="N1704" i="2"/>
  <c r="F1704" i="5" s="1"/>
  <c r="N1705" i="2"/>
  <c r="F1705" i="5" s="1"/>
  <c r="N1706" i="2"/>
  <c r="F1706" i="5" s="1"/>
  <c r="N1707" i="2"/>
  <c r="F1707" i="5" s="1"/>
  <c r="N1708" i="2"/>
  <c r="F1708" i="5" s="1"/>
  <c r="N1709" i="2"/>
  <c r="F1709" i="5" s="1"/>
  <c r="N1710" i="2"/>
  <c r="F1710" i="5" s="1"/>
  <c r="N1711" i="2"/>
  <c r="F1711" i="5" s="1"/>
  <c r="N1712" i="2"/>
  <c r="F1712" i="5" s="1"/>
  <c r="N1713" i="2"/>
  <c r="F1713" i="5" s="1"/>
  <c r="N1714" i="2"/>
  <c r="F1714" i="5" s="1"/>
  <c r="N1715" i="2"/>
  <c r="F1715" i="5" s="1"/>
  <c r="N1716" i="2"/>
  <c r="F1716" i="5" s="1"/>
  <c r="N1717" i="2"/>
  <c r="F1717" i="5" s="1"/>
  <c r="N1718" i="2"/>
  <c r="F1718" i="5" s="1"/>
  <c r="N1719" i="2"/>
  <c r="F1719" i="5" s="1"/>
  <c r="N1720" i="2"/>
  <c r="F1720" i="5" s="1"/>
  <c r="N1721" i="2"/>
  <c r="F1721" i="5" s="1"/>
  <c r="N1722" i="2"/>
  <c r="F1722" i="5" s="1"/>
  <c r="N1723" i="2"/>
  <c r="F1723" i="5" s="1"/>
  <c r="N1724" i="2"/>
  <c r="F1724" i="5" s="1"/>
  <c r="N1725" i="2"/>
  <c r="F1725" i="5" s="1"/>
  <c r="N1726" i="2"/>
  <c r="F1726" i="5" s="1"/>
  <c r="N1727" i="2"/>
  <c r="F1727" i="5" s="1"/>
  <c r="N1728" i="2"/>
  <c r="F1728" i="5" s="1"/>
  <c r="N1729" i="2"/>
  <c r="F1729" i="5" s="1"/>
  <c r="N1730" i="2"/>
  <c r="F1730" i="5" s="1"/>
  <c r="N1731" i="2"/>
  <c r="F1731" i="5" s="1"/>
  <c r="N1732" i="2"/>
  <c r="F1732" i="5" s="1"/>
  <c r="N1733" i="2"/>
  <c r="F1733" i="5" s="1"/>
  <c r="N1734" i="2"/>
  <c r="F1734" i="5" s="1"/>
  <c r="N1735" i="2"/>
  <c r="F1735" i="5" s="1"/>
  <c r="N1736" i="2"/>
  <c r="F1736" i="5" s="1"/>
  <c r="N1737" i="2"/>
  <c r="F1737" i="5" s="1"/>
  <c r="N1738" i="2"/>
  <c r="F1738" i="5" s="1"/>
  <c r="N1739" i="2"/>
  <c r="F1739" i="5" s="1"/>
  <c r="N1740" i="2"/>
  <c r="F1740" i="5" s="1"/>
  <c r="N1741" i="2"/>
  <c r="F1741" i="5" s="1"/>
  <c r="N1742" i="2"/>
  <c r="F1742" i="5" s="1"/>
  <c r="N1743" i="2"/>
  <c r="F1743" i="5" s="1"/>
  <c r="N1744" i="2"/>
  <c r="F1744" i="5" s="1"/>
  <c r="N1745" i="2"/>
  <c r="F1745" i="5" s="1"/>
  <c r="N1746" i="2"/>
  <c r="F1746" i="5" s="1"/>
  <c r="N1747" i="2"/>
  <c r="F1747" i="5" s="1"/>
  <c r="N1748" i="2"/>
  <c r="F1748" i="5" s="1"/>
  <c r="N1749" i="2"/>
  <c r="F1749" i="5" s="1"/>
  <c r="N1750" i="2"/>
  <c r="F1750" i="5" s="1"/>
  <c r="N1751" i="2"/>
  <c r="F1751" i="5" s="1"/>
  <c r="N1752" i="2"/>
  <c r="F1752" i="5" s="1"/>
  <c r="N1753" i="2"/>
  <c r="F1753" i="5" s="1"/>
  <c r="N1754" i="2"/>
  <c r="F1754" i="5" s="1"/>
  <c r="N1755" i="2"/>
  <c r="F1755" i="5" s="1"/>
  <c r="N1756" i="2"/>
  <c r="F1756" i="5" s="1"/>
  <c r="N1757" i="2"/>
  <c r="F1757" i="5" s="1"/>
  <c r="N1758" i="2"/>
  <c r="F1758" i="5" s="1"/>
  <c r="N1759" i="2"/>
  <c r="F1759" i="5" s="1"/>
  <c r="N1760" i="2"/>
  <c r="F1760" i="5" s="1"/>
  <c r="N1761" i="2"/>
  <c r="F1761" i="5" s="1"/>
  <c r="N1762" i="2"/>
  <c r="F1762" i="5" s="1"/>
  <c r="N1763" i="2"/>
  <c r="F1763" i="5" s="1"/>
  <c r="N1764" i="2"/>
  <c r="F1764" i="5" s="1"/>
  <c r="N1765" i="2"/>
  <c r="F1765" i="5" s="1"/>
  <c r="N1766" i="2"/>
  <c r="F1766" i="5" s="1"/>
  <c r="N1767" i="2"/>
  <c r="F1767" i="5" s="1"/>
  <c r="N1768" i="2"/>
  <c r="F1768" i="5" s="1"/>
  <c r="N1769" i="2"/>
  <c r="F1769" i="5" s="1"/>
  <c r="N1770" i="2"/>
  <c r="F1770" i="5" s="1"/>
  <c r="N1771" i="2"/>
  <c r="F1771" i="5" s="1"/>
  <c r="N1772" i="2"/>
  <c r="F1772" i="5" s="1"/>
  <c r="N1773" i="2"/>
  <c r="F1773" i="5" s="1"/>
  <c r="N1774" i="2"/>
  <c r="F1774" i="5" s="1"/>
  <c r="N1775" i="2"/>
  <c r="F1775" i="5" s="1"/>
  <c r="N1776" i="2"/>
  <c r="F1776" i="5" s="1"/>
  <c r="N1777" i="2"/>
  <c r="F1777" i="5" s="1"/>
  <c r="N1778" i="2"/>
  <c r="F1778" i="5" s="1"/>
  <c r="N1779" i="2"/>
  <c r="F1779" i="5" s="1"/>
  <c r="N1780" i="2"/>
  <c r="F1780" i="5" s="1"/>
  <c r="N1781" i="2"/>
  <c r="F1781" i="5" s="1"/>
  <c r="N1782" i="2"/>
  <c r="F1782" i="5" s="1"/>
  <c r="N1783" i="2"/>
  <c r="F1783" i="5" s="1"/>
  <c r="N1784" i="2"/>
  <c r="F1784" i="5" s="1"/>
  <c r="N1785" i="2"/>
  <c r="F1785" i="5" s="1"/>
  <c r="N1786" i="2"/>
  <c r="F1786" i="5" s="1"/>
  <c r="N1787" i="2"/>
  <c r="F1787" i="5" s="1"/>
  <c r="N1788" i="2"/>
  <c r="F1788" i="5" s="1"/>
  <c r="N1789" i="2"/>
  <c r="F1789" i="5" s="1"/>
  <c r="N1790" i="2"/>
  <c r="F1790" i="5" s="1"/>
  <c r="N1791" i="2"/>
  <c r="F1791" i="5" s="1"/>
  <c r="N1792" i="2"/>
  <c r="F1792" i="5" s="1"/>
  <c r="N1793" i="2"/>
  <c r="F1793" i="5" s="1"/>
  <c r="N1794" i="2"/>
  <c r="F1794" i="5" s="1"/>
  <c r="N1795" i="2"/>
  <c r="F1795" i="5" s="1"/>
  <c r="N1796" i="2"/>
  <c r="F1796" i="5" s="1"/>
  <c r="N1797" i="2"/>
  <c r="F1797" i="5" s="1"/>
  <c r="N1798" i="2"/>
  <c r="F1798" i="5" s="1"/>
  <c r="N1799" i="2"/>
  <c r="F1799" i="5" s="1"/>
  <c r="N1800" i="2"/>
  <c r="F1800" i="5" s="1"/>
  <c r="N1801" i="2"/>
  <c r="F1801" i="5" s="1"/>
  <c r="N1802" i="2"/>
  <c r="F1802" i="5" s="1"/>
  <c r="N1803" i="2"/>
  <c r="F1803" i="5" s="1"/>
  <c r="N1804" i="2"/>
  <c r="F1804" i="5" s="1"/>
  <c r="N1805" i="2"/>
  <c r="F1805" i="5" s="1"/>
  <c r="N1806" i="2"/>
  <c r="F1806" i="5" s="1"/>
  <c r="N1807" i="2"/>
  <c r="F1807" i="5" s="1"/>
  <c r="N1808" i="2"/>
  <c r="F1808" i="5" s="1"/>
  <c r="N1809" i="2"/>
  <c r="F1809" i="5" s="1"/>
  <c r="N1810" i="2"/>
  <c r="F1810" i="5" s="1"/>
  <c r="N1811" i="2"/>
  <c r="F1811" i="5" s="1"/>
  <c r="N1812" i="2"/>
  <c r="F1812" i="5" s="1"/>
  <c r="N1813" i="2"/>
  <c r="F1813" i="5" s="1"/>
  <c r="N1814" i="2"/>
  <c r="F1814" i="5" s="1"/>
  <c r="N1815" i="2"/>
  <c r="F1815" i="5" s="1"/>
  <c r="N1816" i="2"/>
  <c r="F1816" i="5" s="1"/>
  <c r="N1817" i="2"/>
  <c r="F1817" i="5" s="1"/>
  <c r="N1818" i="2"/>
  <c r="F1818" i="5" s="1"/>
  <c r="N1819" i="2"/>
  <c r="F1819" i="5" s="1"/>
  <c r="N1820" i="2"/>
  <c r="F1820" i="5" s="1"/>
  <c r="N1821" i="2"/>
  <c r="F1821" i="5" s="1"/>
  <c r="N1822" i="2"/>
  <c r="F1822" i="5" s="1"/>
  <c r="N1823" i="2"/>
  <c r="F1823" i="5" s="1"/>
  <c r="N1824" i="2"/>
  <c r="F1824" i="5" s="1"/>
  <c r="N1825" i="2"/>
  <c r="F1825" i="5" s="1"/>
  <c r="N1826" i="2"/>
  <c r="F1826" i="5" s="1"/>
  <c r="N1827" i="2"/>
  <c r="F1827" i="5" s="1"/>
  <c r="N1828" i="2"/>
  <c r="F1828" i="5" s="1"/>
  <c r="N1829" i="2"/>
  <c r="F1829" i="5" s="1"/>
  <c r="N1830" i="2"/>
  <c r="F1830" i="5" s="1"/>
  <c r="N1831" i="2"/>
  <c r="F1831" i="5" s="1"/>
  <c r="N1832" i="2"/>
  <c r="F1832" i="5" s="1"/>
  <c r="N1833" i="2"/>
  <c r="F1833" i="5" s="1"/>
  <c r="N1834" i="2"/>
  <c r="F1834" i="5" s="1"/>
  <c r="N1835" i="2"/>
  <c r="F1835" i="5" s="1"/>
  <c r="N1836" i="2"/>
  <c r="F1836" i="5" s="1"/>
  <c r="N1837" i="2"/>
  <c r="F1837" i="5" s="1"/>
  <c r="N1838" i="2"/>
  <c r="F1838" i="5" s="1"/>
  <c r="N1839" i="2"/>
  <c r="F1839" i="5" s="1"/>
  <c r="N1840" i="2"/>
  <c r="F1840" i="5" s="1"/>
  <c r="N1841" i="2"/>
  <c r="F1841" i="5" s="1"/>
  <c r="N1842" i="2"/>
  <c r="F1842" i="5" s="1"/>
  <c r="N1843" i="2"/>
  <c r="F1843" i="5" s="1"/>
  <c r="N1844" i="2"/>
  <c r="F1844" i="5" s="1"/>
  <c r="N1845" i="2"/>
  <c r="F1845" i="5" s="1"/>
  <c r="N1846" i="2"/>
  <c r="F1846" i="5" s="1"/>
  <c r="N1847" i="2"/>
  <c r="F1847" i="5" s="1"/>
  <c r="N1848" i="2"/>
  <c r="F1848" i="5" s="1"/>
  <c r="N1849" i="2"/>
  <c r="F1849" i="5" s="1"/>
  <c r="N1850" i="2"/>
  <c r="F1850" i="5" s="1"/>
  <c r="N1851" i="2"/>
  <c r="F1851" i="5" s="1"/>
  <c r="N1852" i="2"/>
  <c r="F1852" i="5" s="1"/>
  <c r="N1853" i="2"/>
  <c r="F1853" i="5" s="1"/>
  <c r="N1854" i="2"/>
  <c r="F1854" i="5" s="1"/>
  <c r="N1855" i="2"/>
  <c r="F1855" i="5" s="1"/>
  <c r="N1856" i="2"/>
  <c r="F1856" i="5" s="1"/>
  <c r="N1857" i="2"/>
  <c r="F1857" i="5" s="1"/>
  <c r="N1858" i="2"/>
  <c r="F1858" i="5" s="1"/>
  <c r="N1859" i="2"/>
  <c r="F1859" i="5" s="1"/>
  <c r="N1860" i="2"/>
  <c r="F1860" i="5" s="1"/>
  <c r="N1861" i="2"/>
  <c r="F1861" i="5" s="1"/>
  <c r="N1862" i="2"/>
  <c r="F1862" i="5" s="1"/>
  <c r="N1863" i="2"/>
  <c r="F1863" i="5" s="1"/>
  <c r="N1864" i="2"/>
  <c r="F1864" i="5" s="1"/>
  <c r="N1865" i="2"/>
  <c r="F1865" i="5" s="1"/>
  <c r="N1866" i="2"/>
  <c r="F1866" i="5" s="1"/>
  <c r="N1867" i="2"/>
  <c r="F1867" i="5" s="1"/>
  <c r="N1868" i="2"/>
  <c r="F1868" i="5" s="1"/>
  <c r="N1869" i="2"/>
  <c r="F1869" i="5" s="1"/>
  <c r="N1870" i="2"/>
  <c r="F1870" i="5" s="1"/>
  <c r="N1871" i="2"/>
  <c r="F1871" i="5" s="1"/>
  <c r="N1872" i="2"/>
  <c r="F1872" i="5" s="1"/>
  <c r="N1873" i="2"/>
  <c r="F1873" i="5" s="1"/>
  <c r="N1874" i="2"/>
  <c r="F1874" i="5" s="1"/>
  <c r="N1875" i="2"/>
  <c r="F1875" i="5" s="1"/>
  <c r="N1876" i="2"/>
  <c r="F1876" i="5" s="1"/>
  <c r="N1877" i="2"/>
  <c r="F1877" i="5" s="1"/>
  <c r="N1878" i="2"/>
  <c r="F1878" i="5" s="1"/>
  <c r="N1879" i="2"/>
  <c r="F1879" i="5" s="1"/>
  <c r="N1880" i="2"/>
  <c r="F1880" i="5" s="1"/>
  <c r="N1881" i="2"/>
  <c r="F1881" i="5" s="1"/>
  <c r="N1882" i="2"/>
  <c r="F1882" i="5" s="1"/>
  <c r="N1883" i="2"/>
  <c r="F1883" i="5" s="1"/>
  <c r="N1884" i="2"/>
  <c r="F1884" i="5" s="1"/>
  <c r="N1885" i="2"/>
  <c r="F1885" i="5" s="1"/>
  <c r="N1886" i="2"/>
  <c r="F1886" i="5" s="1"/>
  <c r="N1887" i="2"/>
  <c r="F1887" i="5" s="1"/>
  <c r="N1888" i="2"/>
  <c r="F1888" i="5" s="1"/>
  <c r="N1889" i="2"/>
  <c r="F1889" i="5" s="1"/>
  <c r="N1890" i="2"/>
  <c r="F1890" i="5" s="1"/>
  <c r="N1891" i="2"/>
  <c r="F1891" i="5" s="1"/>
  <c r="N1892" i="2"/>
  <c r="F1892" i="5" s="1"/>
  <c r="N1893" i="2"/>
  <c r="F1893" i="5" s="1"/>
  <c r="N1894" i="2"/>
  <c r="F1894" i="5" s="1"/>
  <c r="N1895" i="2"/>
  <c r="F1895" i="5" s="1"/>
  <c r="N1896" i="2"/>
  <c r="F1896" i="5" s="1"/>
  <c r="N1897" i="2"/>
  <c r="F1897" i="5" s="1"/>
  <c r="N1898" i="2"/>
  <c r="F1898" i="5" s="1"/>
  <c r="N1899" i="2"/>
  <c r="F1899" i="5" s="1"/>
  <c r="N1900" i="2"/>
  <c r="F1900" i="5" s="1"/>
  <c r="N1901" i="2"/>
  <c r="F1901" i="5" s="1"/>
  <c r="N1902" i="2"/>
  <c r="F1902" i="5" s="1"/>
  <c r="N1903" i="2"/>
  <c r="F1903" i="5" s="1"/>
  <c r="N1904" i="2"/>
  <c r="F1904" i="5" s="1"/>
  <c r="N1905" i="2"/>
  <c r="F1905" i="5" s="1"/>
  <c r="N1906" i="2"/>
  <c r="F1906" i="5" s="1"/>
  <c r="N1907" i="2"/>
  <c r="F1907" i="5" s="1"/>
  <c r="N1908" i="2"/>
  <c r="F1908" i="5" s="1"/>
  <c r="N1909" i="2"/>
  <c r="F1909" i="5" s="1"/>
  <c r="N1910" i="2"/>
  <c r="F1910" i="5" s="1"/>
  <c r="N1911" i="2"/>
  <c r="F1911" i="5" s="1"/>
  <c r="N1912" i="2"/>
  <c r="F1912" i="5" s="1"/>
  <c r="N1913" i="2"/>
  <c r="F1913" i="5" s="1"/>
  <c r="N1914" i="2"/>
  <c r="F1914" i="5" s="1"/>
  <c r="N1915" i="2"/>
  <c r="F1915" i="5" s="1"/>
  <c r="N1916" i="2"/>
  <c r="F1916" i="5" s="1"/>
  <c r="N1917" i="2"/>
  <c r="F1917" i="5" s="1"/>
  <c r="N1918" i="2"/>
  <c r="F1918" i="5" s="1"/>
  <c r="N1919" i="2"/>
  <c r="F1919" i="5" s="1"/>
  <c r="N1920" i="2"/>
  <c r="F1920" i="5" s="1"/>
  <c r="N1921" i="2"/>
  <c r="F1921" i="5" s="1"/>
  <c r="N1922" i="2"/>
  <c r="F1922" i="5" s="1"/>
  <c r="N1923" i="2"/>
  <c r="F1923" i="5" s="1"/>
  <c r="N1924" i="2"/>
  <c r="F1924" i="5" s="1"/>
  <c r="N1925" i="2"/>
  <c r="F1925" i="5" s="1"/>
  <c r="N1926" i="2"/>
  <c r="F1926" i="5" s="1"/>
  <c r="N1927" i="2"/>
  <c r="F1927" i="5" s="1"/>
  <c r="N1928" i="2"/>
  <c r="F1928" i="5" s="1"/>
  <c r="N1929" i="2"/>
  <c r="F1929" i="5" s="1"/>
  <c r="N1930" i="2"/>
  <c r="F1930" i="5" s="1"/>
  <c r="N1931" i="2"/>
  <c r="F1931" i="5" s="1"/>
  <c r="N1932" i="2"/>
  <c r="F1932" i="5" s="1"/>
  <c r="N1933" i="2"/>
  <c r="F1933" i="5" s="1"/>
  <c r="N1934" i="2"/>
  <c r="F1934" i="5" s="1"/>
  <c r="N1935" i="2"/>
  <c r="F1935" i="5" s="1"/>
  <c r="N1936" i="2"/>
  <c r="F1936" i="5" s="1"/>
  <c r="N1937" i="2"/>
  <c r="F1937" i="5" s="1"/>
  <c r="N1938" i="2"/>
  <c r="F1938" i="5" s="1"/>
  <c r="N1939" i="2"/>
  <c r="F1939" i="5" s="1"/>
  <c r="N1940" i="2"/>
  <c r="F1940" i="5" s="1"/>
  <c r="N1941" i="2"/>
  <c r="F1941" i="5" s="1"/>
  <c r="N1942" i="2"/>
  <c r="F1942" i="5" s="1"/>
  <c r="N1943" i="2"/>
  <c r="F1943" i="5" s="1"/>
  <c r="N1944" i="2"/>
  <c r="F1944" i="5" s="1"/>
  <c r="N1945" i="2"/>
  <c r="F1945" i="5" s="1"/>
  <c r="N1946" i="2"/>
  <c r="F1946" i="5" s="1"/>
  <c r="N1947" i="2"/>
  <c r="F1947" i="5" s="1"/>
  <c r="N1948" i="2"/>
  <c r="F1948" i="5" s="1"/>
  <c r="N1949" i="2"/>
  <c r="F1949" i="5" s="1"/>
  <c r="N1950" i="2"/>
  <c r="F1950" i="5" s="1"/>
  <c r="N1951" i="2"/>
  <c r="F1951" i="5" s="1"/>
  <c r="N1952" i="2"/>
  <c r="F1952" i="5" s="1"/>
  <c r="N1953" i="2"/>
  <c r="F1953" i="5" s="1"/>
  <c r="N1954" i="2"/>
  <c r="F1954" i="5" s="1"/>
  <c r="N1955" i="2"/>
  <c r="F1955" i="5" s="1"/>
  <c r="N1956" i="2"/>
  <c r="F1956" i="5" s="1"/>
  <c r="N1957" i="2"/>
  <c r="F1957" i="5" s="1"/>
  <c r="N1958" i="2"/>
  <c r="F1958" i="5" s="1"/>
  <c r="N1959" i="2"/>
  <c r="F1959" i="5" s="1"/>
  <c r="N1960" i="2"/>
  <c r="F1960" i="5" s="1"/>
  <c r="N1961" i="2"/>
  <c r="F1961" i="5" s="1"/>
  <c r="N1962" i="2"/>
  <c r="F1962" i="5" s="1"/>
  <c r="N1963" i="2"/>
  <c r="F1963" i="5" s="1"/>
  <c r="N1964" i="2"/>
  <c r="F1964" i="5" s="1"/>
  <c r="N1965" i="2"/>
  <c r="F1965" i="5" s="1"/>
  <c r="N1966" i="2"/>
  <c r="F1966" i="5" s="1"/>
  <c r="N1967" i="2"/>
  <c r="F1967" i="5" s="1"/>
  <c r="N1968" i="2"/>
  <c r="F1968" i="5" s="1"/>
  <c r="N1969" i="2"/>
  <c r="F1969" i="5" s="1"/>
  <c r="N1970" i="2"/>
  <c r="F1970" i="5" s="1"/>
  <c r="N1971" i="2"/>
  <c r="F1971" i="5" s="1"/>
  <c r="N1972" i="2"/>
  <c r="F1972" i="5" s="1"/>
  <c r="N1973" i="2"/>
  <c r="F1973" i="5" s="1"/>
  <c r="N1974" i="2"/>
  <c r="F1974" i="5" s="1"/>
  <c r="N1975" i="2"/>
  <c r="F1975" i="5" s="1"/>
  <c r="N1976" i="2"/>
  <c r="F1976" i="5" s="1"/>
  <c r="N1977" i="2"/>
  <c r="F1977" i="5" s="1"/>
  <c r="N1978" i="2"/>
  <c r="F1978" i="5" s="1"/>
  <c r="N1979" i="2"/>
  <c r="F1979" i="5" s="1"/>
  <c r="N1980" i="2"/>
  <c r="F1980" i="5" s="1"/>
  <c r="N1981" i="2"/>
  <c r="F1981" i="5" s="1"/>
  <c r="N1982" i="2"/>
  <c r="F1982" i="5" s="1"/>
  <c r="N1983" i="2"/>
  <c r="F1983" i="5" s="1"/>
  <c r="N1984" i="2"/>
  <c r="F1984" i="5" s="1"/>
  <c r="N1985" i="2"/>
  <c r="F1985" i="5" s="1"/>
  <c r="N1986" i="2"/>
  <c r="F1986" i="5" s="1"/>
  <c r="N1987" i="2"/>
  <c r="F1987" i="5" s="1"/>
  <c r="N1988" i="2"/>
  <c r="F1988" i="5" s="1"/>
  <c r="N1989" i="2"/>
  <c r="F1989" i="5" s="1"/>
  <c r="N1990" i="2"/>
  <c r="F1990" i="5" s="1"/>
  <c r="N1991" i="2"/>
  <c r="F1991" i="5" s="1"/>
  <c r="N1992" i="2"/>
  <c r="F1992" i="5" s="1"/>
  <c r="N1993" i="2"/>
  <c r="F1993" i="5" s="1"/>
  <c r="N1994" i="2"/>
  <c r="F1994" i="5" s="1"/>
  <c r="N1995" i="2"/>
  <c r="F1995" i="5" s="1"/>
  <c r="N1996" i="2"/>
  <c r="F1996" i="5" s="1"/>
  <c r="N1997" i="2"/>
  <c r="F1997" i="5" s="1"/>
  <c r="N1998" i="2"/>
  <c r="F1998" i="5" s="1"/>
  <c r="N1999" i="2"/>
  <c r="F1999" i="5" s="1"/>
  <c r="N2000" i="2"/>
  <c r="F2000" i="5" s="1"/>
  <c r="N2001" i="2"/>
  <c r="F2001" i="5" s="1"/>
  <c r="N2002" i="2"/>
  <c r="F2002" i="5" s="1"/>
  <c r="N2003" i="2"/>
  <c r="F2003" i="5" s="1"/>
  <c r="N2004" i="2"/>
  <c r="F2004" i="5" s="1"/>
  <c r="N2005" i="2"/>
  <c r="F2005" i="5" s="1"/>
  <c r="N2006" i="2"/>
  <c r="F2006" i="5" s="1"/>
  <c r="N2007" i="2"/>
  <c r="F2007" i="5" s="1"/>
  <c r="N2008" i="2"/>
  <c r="F2008" i="5" s="1"/>
  <c r="N2009" i="2"/>
  <c r="F2009" i="5" s="1"/>
  <c r="N2010" i="2"/>
  <c r="F2010" i="5" s="1"/>
  <c r="N2011" i="2"/>
  <c r="F2011" i="5" s="1"/>
  <c r="N2012" i="2"/>
  <c r="F2012" i="5" s="1"/>
  <c r="N2013" i="2"/>
  <c r="F2013" i="5" s="1"/>
  <c r="N2014" i="2"/>
  <c r="F2014" i="5" s="1"/>
  <c r="N2015" i="2"/>
  <c r="F2015" i="5" s="1"/>
  <c r="N2016" i="2"/>
  <c r="F2016" i="5" s="1"/>
  <c r="N2017" i="2"/>
  <c r="F2017" i="5" s="1"/>
  <c r="N2018" i="2"/>
  <c r="F2018" i="5" s="1"/>
  <c r="N2019" i="2"/>
  <c r="F2019" i="5" s="1"/>
  <c r="N2020" i="2"/>
  <c r="F2020" i="5" s="1"/>
  <c r="N2021" i="2"/>
  <c r="F2021" i="5" s="1"/>
  <c r="N2022" i="2"/>
  <c r="F2022" i="5" s="1"/>
  <c r="N2023" i="2"/>
  <c r="F2023" i="5" s="1"/>
  <c r="N2024" i="2"/>
  <c r="F2024" i="5" s="1"/>
  <c r="N2025" i="2"/>
  <c r="F2025" i="5" s="1"/>
  <c r="N2026" i="2"/>
  <c r="F2026" i="5" s="1"/>
  <c r="N2027" i="2"/>
  <c r="F2027" i="5" s="1"/>
  <c r="N2028" i="2"/>
  <c r="F2028" i="5" s="1"/>
  <c r="N2029" i="2"/>
  <c r="F2029" i="5" s="1"/>
  <c r="N2030" i="2"/>
  <c r="F2030" i="5" s="1"/>
  <c r="N2031" i="2"/>
  <c r="F2031" i="5" s="1"/>
  <c r="N2032" i="2"/>
  <c r="F2032" i="5" s="1"/>
  <c r="N2033" i="2"/>
  <c r="F2033" i="5" s="1"/>
  <c r="N2034" i="2"/>
  <c r="F2034" i="5" s="1"/>
  <c r="N2035" i="2"/>
  <c r="F2035" i="5" s="1"/>
  <c r="N2036" i="2"/>
  <c r="F2036" i="5" s="1"/>
  <c r="N2037" i="2"/>
  <c r="F2037" i="5" s="1"/>
  <c r="N2038" i="2"/>
  <c r="F2038" i="5" s="1"/>
  <c r="N2039" i="2"/>
  <c r="F2039" i="5" s="1"/>
  <c r="N2040" i="2"/>
  <c r="F2040" i="5" s="1"/>
  <c r="N2041" i="2"/>
  <c r="F2041" i="5" s="1"/>
  <c r="N2042" i="2"/>
  <c r="F2042" i="5" s="1"/>
  <c r="N2043" i="2"/>
  <c r="F2043" i="5" s="1"/>
  <c r="N2044" i="2"/>
  <c r="F2044" i="5" s="1"/>
  <c r="N2045" i="2"/>
  <c r="F2045" i="5" s="1"/>
  <c r="N2046" i="2"/>
  <c r="F2046" i="5" s="1"/>
  <c r="N2047" i="2"/>
  <c r="F2047" i="5" s="1"/>
  <c r="N2048" i="2"/>
  <c r="F2048" i="5" s="1"/>
  <c r="N2049" i="2"/>
  <c r="F2049" i="5" s="1"/>
  <c r="N2050" i="2"/>
  <c r="F2050" i="5" s="1"/>
  <c r="N2051" i="2"/>
  <c r="F2051" i="5" s="1"/>
  <c r="N2052" i="2"/>
  <c r="F2052" i="5" s="1"/>
  <c r="N2053" i="2"/>
  <c r="F2053" i="5" s="1"/>
  <c r="N2054" i="2"/>
  <c r="F2054" i="5" s="1"/>
  <c r="N2055" i="2"/>
  <c r="F2055" i="5" s="1"/>
  <c r="N2056" i="2"/>
  <c r="F2056" i="5" s="1"/>
  <c r="N2057" i="2"/>
  <c r="F2057" i="5" s="1"/>
  <c r="N2058" i="2"/>
  <c r="F2058" i="5" s="1"/>
  <c r="N2059" i="2"/>
  <c r="F2059" i="5" s="1"/>
  <c r="N2060" i="2"/>
  <c r="F2060" i="5" s="1"/>
  <c r="N2061" i="2"/>
  <c r="F2061" i="5" s="1"/>
  <c r="N2062" i="2"/>
  <c r="F2062" i="5" s="1"/>
  <c r="N2063" i="2"/>
  <c r="F2063" i="5" s="1"/>
  <c r="N2064" i="2"/>
  <c r="F2064" i="5" s="1"/>
  <c r="N2065" i="2"/>
  <c r="F2065" i="5" s="1"/>
  <c r="N2066" i="2"/>
  <c r="F2066" i="5" s="1"/>
  <c r="N2067" i="2"/>
  <c r="F2067" i="5" s="1"/>
  <c r="N2068" i="2"/>
  <c r="F2068" i="5" s="1"/>
  <c r="N2069" i="2"/>
  <c r="F2069" i="5" s="1"/>
  <c r="N2070" i="2"/>
  <c r="F2070" i="5" s="1"/>
  <c r="N2071" i="2"/>
  <c r="F2071" i="5" s="1"/>
  <c r="N2072" i="2"/>
  <c r="F2072" i="5" s="1"/>
  <c r="N2073" i="2"/>
  <c r="F2073" i="5" s="1"/>
  <c r="N2074" i="2"/>
  <c r="F2074" i="5" s="1"/>
  <c r="N2075" i="2"/>
  <c r="F2075" i="5" s="1"/>
  <c r="N2076" i="2"/>
  <c r="F2076" i="5" s="1"/>
  <c r="N2077" i="2"/>
  <c r="F2077" i="5" s="1"/>
  <c r="N2078" i="2"/>
  <c r="F2078" i="5" s="1"/>
  <c r="N2079" i="2"/>
  <c r="F2079" i="5" s="1"/>
  <c r="N2080" i="2"/>
  <c r="F2080" i="5" s="1"/>
  <c r="N2081" i="2"/>
  <c r="F2081" i="5" s="1"/>
  <c r="N2082" i="2"/>
  <c r="F2082" i="5" s="1"/>
  <c r="N2083" i="2"/>
  <c r="F2083" i="5" s="1"/>
  <c r="N2084" i="2"/>
  <c r="F2084" i="5" s="1"/>
  <c r="N2085" i="2"/>
  <c r="F2085" i="5" s="1"/>
  <c r="N2086" i="2"/>
  <c r="F2086" i="5" s="1"/>
  <c r="N2087" i="2"/>
  <c r="F2087" i="5" s="1"/>
  <c r="N2088" i="2"/>
  <c r="F2088" i="5" s="1"/>
  <c r="N2089" i="2"/>
  <c r="F2089" i="5" s="1"/>
  <c r="N2090" i="2"/>
  <c r="F2090" i="5" s="1"/>
  <c r="N2091" i="2"/>
  <c r="F2091" i="5" s="1"/>
  <c r="N2092" i="2"/>
  <c r="F2092" i="5" s="1"/>
  <c r="N2093" i="2"/>
  <c r="F2093" i="5" s="1"/>
  <c r="N2094" i="2"/>
  <c r="F2094" i="5" s="1"/>
  <c r="N2095" i="2"/>
  <c r="F2095" i="5" s="1"/>
  <c r="N2096" i="2"/>
  <c r="F2096" i="5" s="1"/>
  <c r="N2097" i="2"/>
  <c r="F2097" i="5" s="1"/>
  <c r="N2098" i="2"/>
  <c r="F2098" i="5" s="1"/>
  <c r="N2099" i="2"/>
  <c r="F2099" i="5" s="1"/>
  <c r="N2100" i="2"/>
  <c r="F2100" i="5" s="1"/>
  <c r="N2101" i="2"/>
  <c r="F2101" i="5" s="1"/>
  <c r="N2102" i="2"/>
  <c r="F2102" i="5" s="1"/>
  <c r="N2103" i="2"/>
  <c r="F2103" i="5" s="1"/>
  <c r="N2104" i="2"/>
  <c r="F2104" i="5" s="1"/>
  <c r="N2105" i="2"/>
  <c r="F2105" i="5" s="1"/>
  <c r="N2106" i="2"/>
  <c r="F2106" i="5" s="1"/>
  <c r="N2107" i="2"/>
  <c r="F2107" i="5" s="1"/>
  <c r="N2108" i="2"/>
  <c r="F2108" i="5" s="1"/>
  <c r="N2109" i="2"/>
  <c r="F2109" i="5" s="1"/>
  <c r="N2110" i="2"/>
  <c r="F2110" i="5" s="1"/>
  <c r="N2111" i="2"/>
  <c r="F2111" i="5" s="1"/>
  <c r="N2112" i="2"/>
  <c r="F2112" i="5" s="1"/>
  <c r="N2113" i="2"/>
  <c r="F2113" i="5" s="1"/>
  <c r="N2114" i="2"/>
  <c r="F2114" i="5" s="1"/>
  <c r="N2115" i="2"/>
  <c r="F2115" i="5" s="1"/>
  <c r="N2116" i="2"/>
  <c r="F2116" i="5" s="1"/>
  <c r="N2117" i="2"/>
  <c r="F2117" i="5" s="1"/>
  <c r="N2118" i="2"/>
  <c r="F2118" i="5" s="1"/>
  <c r="N2119" i="2"/>
  <c r="F2119" i="5" s="1"/>
  <c r="N2120" i="2"/>
  <c r="F2120" i="5" s="1"/>
  <c r="N2121" i="2"/>
  <c r="F2121" i="5" s="1"/>
  <c r="N2122" i="2"/>
  <c r="F2122" i="5" s="1"/>
  <c r="N2123" i="2"/>
  <c r="F2123" i="5" s="1"/>
  <c r="N2124" i="2"/>
  <c r="F2124" i="5" s="1"/>
  <c r="N2125" i="2"/>
  <c r="F2125" i="5" s="1"/>
  <c r="N2126" i="2"/>
  <c r="F2126" i="5" s="1"/>
  <c r="N2127" i="2"/>
  <c r="F2127" i="5" s="1"/>
  <c r="N2128" i="2"/>
  <c r="F2128" i="5" s="1"/>
  <c r="N2129" i="2"/>
  <c r="F2129" i="5" s="1"/>
  <c r="N2130" i="2"/>
  <c r="F2130" i="5" s="1"/>
  <c r="N2131" i="2"/>
  <c r="F2131" i="5" s="1"/>
  <c r="N2132" i="2"/>
  <c r="F2132" i="5" s="1"/>
  <c r="N2133" i="2"/>
  <c r="F2133" i="5" s="1"/>
  <c r="N2134" i="2"/>
  <c r="F2134" i="5" s="1"/>
  <c r="N2135" i="2"/>
  <c r="F2135" i="5" s="1"/>
  <c r="N2136" i="2"/>
  <c r="F2136" i="5" s="1"/>
  <c r="N2137" i="2"/>
  <c r="F2137" i="5" s="1"/>
  <c r="N2138" i="2"/>
  <c r="F2138" i="5" s="1"/>
  <c r="N2139" i="2"/>
  <c r="F2139" i="5" s="1"/>
  <c r="N2140" i="2"/>
  <c r="F2140" i="5" s="1"/>
  <c r="N2141" i="2"/>
  <c r="F2141" i="5" s="1"/>
  <c r="N2142" i="2"/>
  <c r="F2142" i="5" s="1"/>
  <c r="N2143" i="2"/>
  <c r="F2143" i="5" s="1"/>
  <c r="N2144" i="2"/>
  <c r="F2144" i="5" s="1"/>
  <c r="N2145" i="2"/>
  <c r="F2145" i="5" s="1"/>
  <c r="N2146" i="2"/>
  <c r="F2146" i="5" s="1"/>
  <c r="N2147" i="2"/>
  <c r="F2147" i="5" s="1"/>
  <c r="N2148" i="2"/>
  <c r="F2148" i="5" s="1"/>
  <c r="N2149" i="2"/>
  <c r="F2149" i="5" s="1"/>
  <c r="N2150" i="2"/>
  <c r="F2150" i="5" s="1"/>
  <c r="N2151" i="2"/>
  <c r="F2151" i="5" s="1"/>
  <c r="N2152" i="2"/>
  <c r="F2152" i="5" s="1"/>
  <c r="N2153" i="2"/>
  <c r="F2153" i="5" s="1"/>
  <c r="N2154" i="2"/>
  <c r="F2154" i="5" s="1"/>
  <c r="N2155" i="2"/>
  <c r="F2155" i="5" s="1"/>
  <c r="N2156" i="2"/>
  <c r="F2156" i="5" s="1"/>
  <c r="N2157" i="2"/>
  <c r="F2157" i="5" s="1"/>
  <c r="N2158" i="2"/>
  <c r="F2158" i="5" s="1"/>
  <c r="N2159" i="2"/>
  <c r="F2159" i="5" s="1"/>
  <c r="N2160" i="2"/>
  <c r="F2160" i="5" s="1"/>
  <c r="N2161" i="2"/>
  <c r="F2161" i="5" s="1"/>
  <c r="N2162" i="2"/>
  <c r="F2162" i="5" s="1"/>
  <c r="N2163" i="2"/>
  <c r="F2163" i="5" s="1"/>
  <c r="N2164" i="2"/>
  <c r="F2164" i="5" s="1"/>
  <c r="N2165" i="2"/>
  <c r="F2165" i="5" s="1"/>
  <c r="N2166" i="2"/>
  <c r="F2166" i="5" s="1"/>
  <c r="N2167" i="2"/>
  <c r="F2167" i="5" s="1"/>
  <c r="N2168" i="2"/>
  <c r="F2168" i="5" s="1"/>
  <c r="N2169" i="2"/>
  <c r="F2169" i="5" s="1"/>
  <c r="N2170" i="2"/>
  <c r="F2170" i="5" s="1"/>
  <c r="N2171" i="2"/>
  <c r="F2171" i="5" s="1"/>
  <c r="N2172" i="2"/>
  <c r="F2172" i="5" s="1"/>
  <c r="N2173" i="2"/>
  <c r="F2173" i="5" s="1"/>
  <c r="N2174" i="2"/>
  <c r="F2174" i="5" s="1"/>
  <c r="N2175" i="2"/>
  <c r="F2175" i="5" s="1"/>
  <c r="N2176" i="2"/>
  <c r="F2176" i="5" s="1"/>
  <c r="N2177" i="2"/>
  <c r="F2177" i="5" s="1"/>
  <c r="N2178" i="2"/>
  <c r="F2178" i="5" s="1"/>
  <c r="N2179" i="2"/>
  <c r="F2179" i="5" s="1"/>
  <c r="N2180" i="2"/>
  <c r="F2180" i="5" s="1"/>
  <c r="N2181" i="2"/>
  <c r="F2181" i="5" s="1"/>
  <c r="N2182" i="2"/>
  <c r="F2182" i="5" s="1"/>
  <c r="N2183" i="2"/>
  <c r="F2183" i="5" s="1"/>
  <c r="N2184" i="2"/>
  <c r="F2184" i="5" s="1"/>
  <c r="N2185" i="2"/>
  <c r="F2185" i="5" s="1"/>
  <c r="N2186" i="2"/>
  <c r="F2186" i="5" s="1"/>
  <c r="N2187" i="2"/>
  <c r="F2187" i="5" s="1"/>
  <c r="N2188" i="2"/>
  <c r="F2188" i="5" s="1"/>
  <c r="N2189" i="2"/>
  <c r="F2189" i="5" s="1"/>
  <c r="N2190" i="2"/>
  <c r="F2190" i="5" s="1"/>
  <c r="N2191" i="2"/>
  <c r="F2191" i="5" s="1"/>
  <c r="N2192" i="2"/>
  <c r="F2192" i="5" s="1"/>
  <c r="N2193" i="2"/>
  <c r="F2193" i="5" s="1"/>
  <c r="N2194" i="2"/>
  <c r="F2194" i="5" s="1"/>
  <c r="N2195" i="2"/>
  <c r="F2195" i="5" s="1"/>
  <c r="N2196" i="2"/>
  <c r="F2196" i="5" s="1"/>
  <c r="N2197" i="2"/>
  <c r="F2197" i="5" s="1"/>
  <c r="N2198" i="2"/>
  <c r="F2198" i="5" s="1"/>
  <c r="N2199" i="2"/>
  <c r="F2199" i="5" s="1"/>
  <c r="N2200" i="2"/>
  <c r="F2200" i="5" s="1"/>
  <c r="N2201" i="2"/>
  <c r="F2201" i="5" s="1"/>
  <c r="N2202" i="2"/>
  <c r="F2202" i="5" s="1"/>
  <c r="N2203" i="2"/>
  <c r="F2203" i="5" s="1"/>
  <c r="N2204" i="2"/>
  <c r="F2204" i="5" s="1"/>
  <c r="N2205" i="2"/>
  <c r="F2205" i="5" s="1"/>
  <c r="N2206" i="2"/>
  <c r="F2206" i="5" s="1"/>
  <c r="N2207" i="2"/>
  <c r="F2207" i="5" s="1"/>
  <c r="N2208" i="2"/>
  <c r="F2208" i="5" s="1"/>
  <c r="N2209" i="2"/>
  <c r="F2209" i="5" s="1"/>
  <c r="N2210" i="2"/>
  <c r="F2210" i="5" s="1"/>
  <c r="N2211" i="2"/>
  <c r="F2211" i="5" s="1"/>
  <c r="N2212" i="2"/>
  <c r="F2212" i="5" s="1"/>
  <c r="N2213" i="2"/>
  <c r="F2213" i="5" s="1"/>
  <c r="N2214" i="2"/>
  <c r="F2214" i="5" s="1"/>
  <c r="N2215" i="2"/>
  <c r="F2215" i="5" s="1"/>
  <c r="N2216" i="2"/>
  <c r="F2216" i="5" s="1"/>
  <c r="N2217" i="2"/>
  <c r="F2217" i="5" s="1"/>
  <c r="N2218" i="2"/>
  <c r="F2218" i="5" s="1"/>
  <c r="N2219" i="2"/>
  <c r="F2219" i="5" s="1"/>
  <c r="N2220" i="2"/>
  <c r="F2220" i="5" s="1"/>
  <c r="N2221" i="2"/>
  <c r="F2221" i="5" s="1"/>
  <c r="N2222" i="2"/>
  <c r="F2222" i="5" s="1"/>
  <c r="N2223" i="2"/>
  <c r="F2223" i="5" s="1"/>
  <c r="N2224" i="2"/>
  <c r="F2224" i="5" s="1"/>
  <c r="N2225" i="2"/>
  <c r="F2225" i="5" s="1"/>
  <c r="N2226" i="2"/>
  <c r="F2226" i="5" s="1"/>
  <c r="N2227" i="2"/>
  <c r="F2227" i="5" s="1"/>
  <c r="N2228" i="2"/>
  <c r="F2228" i="5" s="1"/>
  <c r="N2229" i="2"/>
  <c r="F2229" i="5" s="1"/>
  <c r="N2230" i="2"/>
  <c r="F2230" i="5" s="1"/>
  <c r="N2231" i="2"/>
  <c r="F2231" i="5" s="1"/>
  <c r="N2232" i="2"/>
  <c r="F2232" i="5" s="1"/>
  <c r="N2233" i="2"/>
  <c r="F2233" i="5" s="1"/>
  <c r="N2234" i="2"/>
  <c r="F2234" i="5" s="1"/>
  <c r="N2235" i="2"/>
  <c r="F2235" i="5" s="1"/>
  <c r="N2236" i="2"/>
  <c r="F2236" i="5" s="1"/>
  <c r="N2237" i="2"/>
  <c r="F2237" i="5" s="1"/>
  <c r="N2238" i="2"/>
  <c r="F2238" i="5" s="1"/>
  <c r="N2239" i="2"/>
  <c r="F2239" i="5" s="1"/>
  <c r="N2240" i="2"/>
  <c r="F2240" i="5" s="1"/>
  <c r="N2241" i="2"/>
  <c r="F2241" i="5" s="1"/>
  <c r="N2242" i="2"/>
  <c r="F2242" i="5" s="1"/>
  <c r="N2243" i="2"/>
  <c r="F2243" i="5" s="1"/>
  <c r="N2244" i="2"/>
  <c r="F2244" i="5" s="1"/>
  <c r="N2245" i="2"/>
  <c r="F2245" i="5" s="1"/>
  <c r="N2246" i="2"/>
  <c r="F2246" i="5" s="1"/>
  <c r="N2247" i="2"/>
  <c r="F2247" i="5" s="1"/>
  <c r="N2248" i="2"/>
  <c r="F2248" i="5" s="1"/>
  <c r="N2249" i="2"/>
  <c r="F2249" i="5" s="1"/>
  <c r="N2250" i="2"/>
  <c r="F2250" i="5" s="1"/>
  <c r="N2251" i="2"/>
  <c r="F2251" i="5" s="1"/>
  <c r="N2252" i="2"/>
  <c r="F2252" i="5" s="1"/>
  <c r="N2253" i="2"/>
  <c r="F2253" i="5" s="1"/>
  <c r="N2254" i="2"/>
  <c r="F2254" i="5" s="1"/>
  <c r="N2255" i="2"/>
  <c r="F2255" i="5" s="1"/>
  <c r="N2256" i="2"/>
  <c r="F2256" i="5" s="1"/>
  <c r="N2257" i="2"/>
  <c r="F2257" i="5" s="1"/>
  <c r="N2258" i="2"/>
  <c r="F2258" i="5" s="1"/>
  <c r="N2259" i="2"/>
  <c r="F2259" i="5" s="1"/>
  <c r="N2260" i="2"/>
  <c r="F2260" i="5" s="1"/>
  <c r="N2261" i="2"/>
  <c r="F2261" i="5" s="1"/>
  <c r="N2262" i="2"/>
  <c r="F2262" i="5" s="1"/>
  <c r="N2263" i="2"/>
  <c r="F2263" i="5" s="1"/>
  <c r="N2264" i="2"/>
  <c r="F2264" i="5" s="1"/>
  <c r="N2265" i="2"/>
  <c r="F2265" i="5" s="1"/>
  <c r="N2266" i="2"/>
  <c r="F2266" i="5" s="1"/>
  <c r="N2267" i="2"/>
  <c r="F2267" i="5" s="1"/>
  <c r="N2268" i="2"/>
  <c r="F2268" i="5" s="1"/>
  <c r="N2269" i="2"/>
  <c r="F2269" i="5" s="1"/>
  <c r="N2270" i="2"/>
  <c r="F2270" i="5" s="1"/>
  <c r="N2271" i="2"/>
  <c r="F2271" i="5" s="1"/>
  <c r="N2272" i="2"/>
  <c r="F2272" i="5" s="1"/>
  <c r="N2273" i="2"/>
  <c r="F2273" i="5" s="1"/>
  <c r="N2274" i="2"/>
  <c r="F2274" i="5" s="1"/>
  <c r="N2275" i="2"/>
  <c r="F2275" i="5" s="1"/>
  <c r="N2276" i="2"/>
  <c r="F2276" i="5" s="1"/>
  <c r="N2277" i="2"/>
  <c r="F2277" i="5" s="1"/>
  <c r="N2278" i="2"/>
  <c r="F2278" i="5" s="1"/>
  <c r="N2279" i="2"/>
  <c r="F2279" i="5" s="1"/>
  <c r="N2280" i="2"/>
  <c r="F2280" i="5" s="1"/>
  <c r="N2281" i="2"/>
  <c r="F2281" i="5" s="1"/>
  <c r="N2282" i="2"/>
  <c r="F2282" i="5" s="1"/>
  <c r="N2283" i="2"/>
  <c r="F2283" i="5" s="1"/>
  <c r="N2284" i="2"/>
  <c r="F2284" i="5" s="1"/>
  <c r="N2285" i="2"/>
  <c r="F2285" i="5" s="1"/>
  <c r="N2286" i="2"/>
  <c r="F2286" i="5" s="1"/>
  <c r="N2287" i="2"/>
  <c r="F2287" i="5" s="1"/>
  <c r="N2288" i="2"/>
  <c r="F2288" i="5" s="1"/>
  <c r="N2289" i="2"/>
  <c r="F2289" i="5" s="1"/>
  <c r="N2290" i="2"/>
  <c r="F2290" i="5" s="1"/>
  <c r="N2291" i="2"/>
  <c r="F2291" i="5" s="1"/>
  <c r="N2292" i="2"/>
  <c r="F2292" i="5" s="1"/>
  <c r="N2293" i="2"/>
  <c r="F2293" i="5" s="1"/>
  <c r="N2294" i="2"/>
  <c r="F2294" i="5" s="1"/>
  <c r="N2295" i="2"/>
  <c r="F2295" i="5" s="1"/>
  <c r="N2296" i="2"/>
  <c r="F2296" i="5" s="1"/>
  <c r="N2297" i="2"/>
  <c r="F2297" i="5" s="1"/>
  <c r="N2298" i="2"/>
  <c r="F2298" i="5" s="1"/>
  <c r="N2299" i="2"/>
  <c r="F2299" i="5" s="1"/>
  <c r="N2300" i="2"/>
  <c r="F2300" i="5" s="1"/>
  <c r="N2301" i="2"/>
  <c r="F2301" i="5" s="1"/>
  <c r="N2302" i="2"/>
  <c r="F2302" i="5" s="1"/>
  <c r="N2303" i="2"/>
  <c r="F2303" i="5" s="1"/>
  <c r="N2304" i="2"/>
  <c r="F2304" i="5" s="1"/>
  <c r="N2305" i="2"/>
  <c r="F2305" i="5" s="1"/>
  <c r="N2306" i="2"/>
  <c r="F2306" i="5" s="1"/>
  <c r="N2307" i="2"/>
  <c r="F2307" i="5" s="1"/>
  <c r="N2308" i="2"/>
  <c r="F2308" i="5" s="1"/>
  <c r="N2309" i="2"/>
  <c r="F2309" i="5" s="1"/>
  <c r="N2310" i="2"/>
  <c r="F2310" i="5" s="1"/>
  <c r="N2311" i="2"/>
  <c r="F2311" i="5" s="1"/>
  <c r="N2312" i="2"/>
  <c r="F2312" i="5" s="1"/>
  <c r="N2313" i="2"/>
  <c r="F2313" i="5" s="1"/>
  <c r="N2314" i="2"/>
  <c r="F2314" i="5" s="1"/>
  <c r="N2315" i="2"/>
  <c r="F2315" i="5" s="1"/>
  <c r="N2316" i="2"/>
  <c r="F2316" i="5" s="1"/>
  <c r="N2317" i="2"/>
  <c r="F2317" i="5" s="1"/>
  <c r="N2318" i="2"/>
  <c r="F2318" i="5" s="1"/>
  <c r="N2319" i="2"/>
  <c r="F2319" i="5" s="1"/>
  <c r="N2320" i="2"/>
  <c r="F2320" i="5" s="1"/>
  <c r="N2321" i="2"/>
  <c r="F2321" i="5" s="1"/>
  <c r="N2322" i="2"/>
  <c r="F2322" i="5" s="1"/>
  <c r="N2323" i="2"/>
  <c r="F2323" i="5" s="1"/>
  <c r="N2324" i="2"/>
  <c r="F2324" i="5" s="1"/>
  <c r="N2325" i="2"/>
  <c r="F2325" i="5" s="1"/>
  <c r="N2326" i="2"/>
  <c r="F2326" i="5" s="1"/>
  <c r="N2327" i="2"/>
  <c r="F2327" i="5" s="1"/>
  <c r="N2328" i="2"/>
  <c r="F2328" i="5" s="1"/>
  <c r="N2329" i="2"/>
  <c r="F2329" i="5" s="1"/>
  <c r="N2330" i="2"/>
  <c r="F2330" i="5" s="1"/>
  <c r="N2331" i="2"/>
  <c r="F2331" i="5" s="1"/>
  <c r="N2332" i="2"/>
  <c r="F2332" i="5" s="1"/>
  <c r="N2333" i="2"/>
  <c r="F2333" i="5" s="1"/>
  <c r="N2334" i="2"/>
  <c r="F2334" i="5" s="1"/>
  <c r="N2335" i="2"/>
  <c r="F2335" i="5" s="1"/>
  <c r="N2336" i="2"/>
  <c r="F2336" i="5" s="1"/>
  <c r="N2" i="2"/>
  <c r="F2" i="5" s="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 i="5"/>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 i="5"/>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 i="1"/>
  <c r="M3" i="2"/>
  <c r="K3" i="5" s="1"/>
  <c r="M4" i="2"/>
  <c r="K4" i="5" s="1"/>
  <c r="M5" i="2"/>
  <c r="K5" i="5" s="1"/>
  <c r="M6" i="2"/>
  <c r="K6" i="5" s="1"/>
  <c r="M7" i="2"/>
  <c r="K7" i="5" s="1"/>
  <c r="M8" i="2"/>
  <c r="K8" i="5" s="1"/>
  <c r="M9" i="2"/>
  <c r="K9" i="5" s="1"/>
  <c r="M10" i="2"/>
  <c r="K10" i="5" s="1"/>
  <c r="M11" i="2"/>
  <c r="K11" i="5" s="1"/>
  <c r="M12" i="2"/>
  <c r="K12" i="5" s="1"/>
  <c r="M13" i="2"/>
  <c r="K13" i="5" s="1"/>
  <c r="M14" i="2"/>
  <c r="K14" i="5" s="1"/>
  <c r="M15" i="2"/>
  <c r="K15" i="5" s="1"/>
  <c r="M16" i="2"/>
  <c r="K16" i="5" s="1"/>
  <c r="M17" i="2"/>
  <c r="K17" i="5" s="1"/>
  <c r="M18" i="2"/>
  <c r="K18" i="5" s="1"/>
  <c r="M19" i="2"/>
  <c r="K19" i="5" s="1"/>
  <c r="M20" i="2"/>
  <c r="K20" i="5" s="1"/>
  <c r="M21" i="2"/>
  <c r="K21" i="5" s="1"/>
  <c r="M22" i="2"/>
  <c r="K22" i="5" s="1"/>
  <c r="M23" i="2"/>
  <c r="K23" i="5" s="1"/>
  <c r="M24" i="2"/>
  <c r="K24" i="5" s="1"/>
  <c r="M25" i="2"/>
  <c r="K25" i="5" s="1"/>
  <c r="M26" i="2"/>
  <c r="K26" i="5" s="1"/>
  <c r="M27" i="2"/>
  <c r="K27" i="5" s="1"/>
  <c r="M28" i="2"/>
  <c r="K28" i="5" s="1"/>
  <c r="M29" i="2"/>
  <c r="K29" i="5" s="1"/>
  <c r="M30" i="2"/>
  <c r="K30" i="5" s="1"/>
  <c r="M31" i="2"/>
  <c r="K31" i="5" s="1"/>
  <c r="M32" i="2"/>
  <c r="K32" i="5" s="1"/>
  <c r="M33" i="2"/>
  <c r="K33" i="5" s="1"/>
  <c r="M34" i="2"/>
  <c r="K34" i="5" s="1"/>
  <c r="M35" i="2"/>
  <c r="K35" i="5" s="1"/>
  <c r="M36" i="2"/>
  <c r="K36" i="5" s="1"/>
  <c r="M37" i="2"/>
  <c r="K37" i="5" s="1"/>
  <c r="M38" i="2"/>
  <c r="K38" i="5" s="1"/>
  <c r="M39" i="2"/>
  <c r="K39" i="5" s="1"/>
  <c r="M40" i="2"/>
  <c r="K40" i="5" s="1"/>
  <c r="M41" i="2"/>
  <c r="K41" i="5" s="1"/>
  <c r="M42" i="2"/>
  <c r="K42" i="5" s="1"/>
  <c r="M43" i="2"/>
  <c r="K43" i="5" s="1"/>
  <c r="M44" i="2"/>
  <c r="K44" i="5" s="1"/>
  <c r="M45" i="2"/>
  <c r="K45" i="5" s="1"/>
  <c r="M46" i="2"/>
  <c r="K46" i="5" s="1"/>
  <c r="M47" i="2"/>
  <c r="K47" i="5" s="1"/>
  <c r="M48" i="2"/>
  <c r="K48" i="5" s="1"/>
  <c r="M49" i="2"/>
  <c r="K49" i="5" s="1"/>
  <c r="M50" i="2"/>
  <c r="K50" i="5" s="1"/>
  <c r="M51" i="2"/>
  <c r="K51" i="5" s="1"/>
  <c r="M52" i="2"/>
  <c r="K52" i="5" s="1"/>
  <c r="M53" i="2"/>
  <c r="K53" i="5" s="1"/>
  <c r="M54" i="2"/>
  <c r="K54" i="5" s="1"/>
  <c r="M55" i="2"/>
  <c r="K55" i="5" s="1"/>
  <c r="M56" i="2"/>
  <c r="K56" i="5" s="1"/>
  <c r="M57" i="2"/>
  <c r="K57" i="5" s="1"/>
  <c r="M58" i="2"/>
  <c r="K58" i="5" s="1"/>
  <c r="M59" i="2"/>
  <c r="K59" i="5" s="1"/>
  <c r="M60" i="2"/>
  <c r="K60" i="5" s="1"/>
  <c r="M61" i="2"/>
  <c r="K61" i="5" s="1"/>
  <c r="M62" i="2"/>
  <c r="K62" i="5" s="1"/>
  <c r="M63" i="2"/>
  <c r="K63" i="5" s="1"/>
  <c r="M64" i="2"/>
  <c r="K64" i="5" s="1"/>
  <c r="M65" i="2"/>
  <c r="K65" i="5" s="1"/>
  <c r="M66" i="2"/>
  <c r="K66" i="5" s="1"/>
  <c r="M67" i="2"/>
  <c r="K67" i="5" s="1"/>
  <c r="M68" i="2"/>
  <c r="K68" i="5" s="1"/>
  <c r="M69" i="2"/>
  <c r="K69" i="5" s="1"/>
  <c r="M70" i="2"/>
  <c r="K70" i="5" s="1"/>
  <c r="M71" i="2"/>
  <c r="K71" i="5" s="1"/>
  <c r="M72" i="2"/>
  <c r="K72" i="5" s="1"/>
  <c r="M73" i="2"/>
  <c r="K73" i="5" s="1"/>
  <c r="M74" i="2"/>
  <c r="K74" i="5" s="1"/>
  <c r="M75" i="2"/>
  <c r="K75" i="5" s="1"/>
  <c r="M76" i="2"/>
  <c r="K76" i="5" s="1"/>
  <c r="M77" i="2"/>
  <c r="K77" i="5" s="1"/>
  <c r="M78" i="2"/>
  <c r="K78" i="5" s="1"/>
  <c r="M79" i="2"/>
  <c r="K79" i="5" s="1"/>
  <c r="M80" i="2"/>
  <c r="K80" i="5" s="1"/>
  <c r="M81" i="2"/>
  <c r="K81" i="5" s="1"/>
  <c r="M82" i="2"/>
  <c r="K82" i="5" s="1"/>
  <c r="M83" i="2"/>
  <c r="K83" i="5" s="1"/>
  <c r="M84" i="2"/>
  <c r="K84" i="5" s="1"/>
  <c r="M85" i="2"/>
  <c r="K85" i="5" s="1"/>
  <c r="M86" i="2"/>
  <c r="K86" i="5" s="1"/>
  <c r="M87" i="2"/>
  <c r="K87" i="5" s="1"/>
  <c r="M88" i="2"/>
  <c r="K88" i="5" s="1"/>
  <c r="M89" i="2"/>
  <c r="K89" i="5" s="1"/>
  <c r="M90" i="2"/>
  <c r="K90" i="5" s="1"/>
  <c r="M91" i="2"/>
  <c r="K91" i="5" s="1"/>
  <c r="M92" i="2"/>
  <c r="K92" i="5" s="1"/>
  <c r="M93" i="2"/>
  <c r="K93" i="5" s="1"/>
  <c r="M94" i="2"/>
  <c r="K94" i="5" s="1"/>
  <c r="M95" i="2"/>
  <c r="K95" i="5" s="1"/>
  <c r="M96" i="2"/>
  <c r="K96" i="5" s="1"/>
  <c r="M97" i="2"/>
  <c r="K97" i="5" s="1"/>
  <c r="M98" i="2"/>
  <c r="K98" i="5" s="1"/>
  <c r="M99" i="2"/>
  <c r="K99" i="5" s="1"/>
  <c r="M100" i="2"/>
  <c r="K100" i="5" s="1"/>
  <c r="M101" i="2"/>
  <c r="K101" i="5" s="1"/>
  <c r="M102" i="2"/>
  <c r="K102" i="5" s="1"/>
  <c r="M103" i="2"/>
  <c r="K103" i="5" s="1"/>
  <c r="M104" i="2"/>
  <c r="K104" i="5" s="1"/>
  <c r="M105" i="2"/>
  <c r="K105" i="5" s="1"/>
  <c r="M106" i="2"/>
  <c r="K106" i="5" s="1"/>
  <c r="M107" i="2"/>
  <c r="K107" i="5" s="1"/>
  <c r="M108" i="2"/>
  <c r="K108" i="5" s="1"/>
  <c r="M109" i="2"/>
  <c r="K109" i="5" s="1"/>
  <c r="M110" i="2"/>
  <c r="K110" i="5" s="1"/>
  <c r="M111" i="2"/>
  <c r="K111" i="5" s="1"/>
  <c r="M112" i="2"/>
  <c r="K112" i="5" s="1"/>
  <c r="M113" i="2"/>
  <c r="K113" i="5" s="1"/>
  <c r="M114" i="2"/>
  <c r="K114" i="5" s="1"/>
  <c r="M115" i="2"/>
  <c r="K115" i="5" s="1"/>
  <c r="M116" i="2"/>
  <c r="K116" i="5" s="1"/>
  <c r="M117" i="2"/>
  <c r="K117" i="5" s="1"/>
  <c r="M118" i="2"/>
  <c r="K118" i="5" s="1"/>
  <c r="M119" i="2"/>
  <c r="K119" i="5" s="1"/>
  <c r="M120" i="2"/>
  <c r="K120" i="5" s="1"/>
  <c r="M121" i="2"/>
  <c r="K121" i="5" s="1"/>
  <c r="M122" i="2"/>
  <c r="K122" i="5" s="1"/>
  <c r="M123" i="2"/>
  <c r="K123" i="5" s="1"/>
  <c r="M124" i="2"/>
  <c r="K124" i="5" s="1"/>
  <c r="M125" i="2"/>
  <c r="K125" i="5" s="1"/>
  <c r="M126" i="2"/>
  <c r="K126" i="5" s="1"/>
  <c r="M127" i="2"/>
  <c r="K127" i="5" s="1"/>
  <c r="M128" i="2"/>
  <c r="K128" i="5" s="1"/>
  <c r="M129" i="2"/>
  <c r="K129" i="5" s="1"/>
  <c r="M130" i="2"/>
  <c r="K130" i="5" s="1"/>
  <c r="M131" i="2"/>
  <c r="K131" i="5" s="1"/>
  <c r="M132" i="2"/>
  <c r="K132" i="5" s="1"/>
  <c r="M133" i="2"/>
  <c r="K133" i="5" s="1"/>
  <c r="M134" i="2"/>
  <c r="K134" i="5" s="1"/>
  <c r="M135" i="2"/>
  <c r="K135" i="5" s="1"/>
  <c r="M136" i="2"/>
  <c r="K136" i="5" s="1"/>
  <c r="M137" i="2"/>
  <c r="K137" i="5" s="1"/>
  <c r="M138" i="2"/>
  <c r="K138" i="5" s="1"/>
  <c r="M139" i="2"/>
  <c r="K139" i="5" s="1"/>
  <c r="M140" i="2"/>
  <c r="K140" i="5" s="1"/>
  <c r="M141" i="2"/>
  <c r="K141" i="5" s="1"/>
  <c r="M142" i="2"/>
  <c r="K142" i="5" s="1"/>
  <c r="M143" i="2"/>
  <c r="K143" i="5" s="1"/>
  <c r="M144" i="2"/>
  <c r="K144" i="5" s="1"/>
  <c r="M145" i="2"/>
  <c r="K145" i="5" s="1"/>
  <c r="M146" i="2"/>
  <c r="K146" i="5" s="1"/>
  <c r="M147" i="2"/>
  <c r="K147" i="5" s="1"/>
  <c r="M148" i="2"/>
  <c r="K148" i="5" s="1"/>
  <c r="M149" i="2"/>
  <c r="K149" i="5" s="1"/>
  <c r="M150" i="2"/>
  <c r="K150" i="5" s="1"/>
  <c r="M151" i="2"/>
  <c r="K151" i="5" s="1"/>
  <c r="M152" i="2"/>
  <c r="K152" i="5" s="1"/>
  <c r="M153" i="2"/>
  <c r="K153" i="5" s="1"/>
  <c r="M154" i="2"/>
  <c r="K154" i="5" s="1"/>
  <c r="M155" i="2"/>
  <c r="K155" i="5" s="1"/>
  <c r="M156" i="2"/>
  <c r="K156" i="5" s="1"/>
  <c r="M157" i="2"/>
  <c r="K157" i="5" s="1"/>
  <c r="M158" i="2"/>
  <c r="K158" i="5" s="1"/>
  <c r="M159" i="2"/>
  <c r="K159" i="5" s="1"/>
  <c r="M160" i="2"/>
  <c r="K160" i="5" s="1"/>
  <c r="M161" i="2"/>
  <c r="K161" i="5" s="1"/>
  <c r="M162" i="2"/>
  <c r="K162" i="5" s="1"/>
  <c r="M163" i="2"/>
  <c r="K163" i="5" s="1"/>
  <c r="M164" i="2"/>
  <c r="K164" i="5" s="1"/>
  <c r="M165" i="2"/>
  <c r="K165" i="5" s="1"/>
  <c r="M166" i="2"/>
  <c r="K166" i="5" s="1"/>
  <c r="M167" i="2"/>
  <c r="K167" i="5" s="1"/>
  <c r="M168" i="2"/>
  <c r="K168" i="5" s="1"/>
  <c r="M169" i="2"/>
  <c r="K169" i="5" s="1"/>
  <c r="M170" i="2"/>
  <c r="K170" i="5" s="1"/>
  <c r="M171" i="2"/>
  <c r="K171" i="5" s="1"/>
  <c r="M172" i="2"/>
  <c r="K172" i="5" s="1"/>
  <c r="M173" i="2"/>
  <c r="K173" i="5" s="1"/>
  <c r="M174" i="2"/>
  <c r="K174" i="5" s="1"/>
  <c r="M175" i="2"/>
  <c r="K175" i="5" s="1"/>
  <c r="M176" i="2"/>
  <c r="K176" i="5" s="1"/>
  <c r="M177" i="2"/>
  <c r="K177" i="5" s="1"/>
  <c r="M178" i="2"/>
  <c r="K178" i="5" s="1"/>
  <c r="M179" i="2"/>
  <c r="K179" i="5" s="1"/>
  <c r="M180" i="2"/>
  <c r="K180" i="5" s="1"/>
  <c r="M181" i="2"/>
  <c r="K181" i="5" s="1"/>
  <c r="M182" i="2"/>
  <c r="K182" i="5" s="1"/>
  <c r="M183" i="2"/>
  <c r="K183" i="5" s="1"/>
  <c r="M184" i="2"/>
  <c r="K184" i="5" s="1"/>
  <c r="M185" i="2"/>
  <c r="K185" i="5" s="1"/>
  <c r="M186" i="2"/>
  <c r="K186" i="5" s="1"/>
  <c r="M187" i="2"/>
  <c r="K187" i="5" s="1"/>
  <c r="M188" i="2"/>
  <c r="K188" i="5" s="1"/>
  <c r="M189" i="2"/>
  <c r="K189" i="5" s="1"/>
  <c r="M190" i="2"/>
  <c r="K190" i="5" s="1"/>
  <c r="M191" i="2"/>
  <c r="K191" i="5" s="1"/>
  <c r="M192" i="2"/>
  <c r="K192" i="5" s="1"/>
  <c r="M193" i="2"/>
  <c r="K193" i="5" s="1"/>
  <c r="M194" i="2"/>
  <c r="K194" i="5" s="1"/>
  <c r="M195" i="2"/>
  <c r="K195" i="5" s="1"/>
  <c r="M196" i="2"/>
  <c r="K196" i="5" s="1"/>
  <c r="M197" i="2"/>
  <c r="K197" i="5" s="1"/>
  <c r="M198" i="2"/>
  <c r="K198" i="5" s="1"/>
  <c r="M199" i="2"/>
  <c r="K199" i="5" s="1"/>
  <c r="M200" i="2"/>
  <c r="K200" i="5" s="1"/>
  <c r="M201" i="2"/>
  <c r="K201" i="5" s="1"/>
  <c r="M202" i="2"/>
  <c r="K202" i="5" s="1"/>
  <c r="M203" i="2"/>
  <c r="K203" i="5" s="1"/>
  <c r="M204" i="2"/>
  <c r="K204" i="5" s="1"/>
  <c r="M205" i="2"/>
  <c r="K205" i="5" s="1"/>
  <c r="M206" i="2"/>
  <c r="K206" i="5" s="1"/>
  <c r="M207" i="2"/>
  <c r="K207" i="5" s="1"/>
  <c r="M208" i="2"/>
  <c r="K208" i="5" s="1"/>
  <c r="M209" i="2"/>
  <c r="K209" i="5" s="1"/>
  <c r="M210" i="2"/>
  <c r="K210" i="5" s="1"/>
  <c r="M211" i="2"/>
  <c r="K211" i="5" s="1"/>
  <c r="M212" i="2"/>
  <c r="K212" i="5" s="1"/>
  <c r="M213" i="2"/>
  <c r="K213" i="5" s="1"/>
  <c r="M214" i="2"/>
  <c r="K214" i="5" s="1"/>
  <c r="M215" i="2"/>
  <c r="K215" i="5" s="1"/>
  <c r="M216" i="2"/>
  <c r="K216" i="5" s="1"/>
  <c r="M217" i="2"/>
  <c r="K217" i="5" s="1"/>
  <c r="M218" i="2"/>
  <c r="K218" i="5" s="1"/>
  <c r="M219" i="2"/>
  <c r="K219" i="5" s="1"/>
  <c r="M220" i="2"/>
  <c r="K220" i="5" s="1"/>
  <c r="M221" i="2"/>
  <c r="K221" i="5" s="1"/>
  <c r="M222" i="2"/>
  <c r="K222" i="5" s="1"/>
  <c r="M223" i="2"/>
  <c r="K223" i="5" s="1"/>
  <c r="M224" i="2"/>
  <c r="K224" i="5" s="1"/>
  <c r="M225" i="2"/>
  <c r="K225" i="5" s="1"/>
  <c r="M226" i="2"/>
  <c r="K226" i="5" s="1"/>
  <c r="M227" i="2"/>
  <c r="K227" i="5" s="1"/>
  <c r="M228" i="2"/>
  <c r="K228" i="5" s="1"/>
  <c r="M229" i="2"/>
  <c r="K229" i="5" s="1"/>
  <c r="M230" i="2"/>
  <c r="K230" i="5" s="1"/>
  <c r="M231" i="2"/>
  <c r="K231" i="5" s="1"/>
  <c r="M232" i="2"/>
  <c r="K232" i="5" s="1"/>
  <c r="M233" i="2"/>
  <c r="K233" i="5" s="1"/>
  <c r="M234" i="2"/>
  <c r="K234" i="5" s="1"/>
  <c r="M235" i="2"/>
  <c r="K235" i="5" s="1"/>
  <c r="M236" i="2"/>
  <c r="K236" i="5" s="1"/>
  <c r="M237" i="2"/>
  <c r="K237" i="5" s="1"/>
  <c r="M238" i="2"/>
  <c r="K238" i="5" s="1"/>
  <c r="M239" i="2"/>
  <c r="K239" i="5" s="1"/>
  <c r="M240" i="2"/>
  <c r="K240" i="5" s="1"/>
  <c r="M241" i="2"/>
  <c r="K241" i="5" s="1"/>
  <c r="M242" i="2"/>
  <c r="K242" i="5" s="1"/>
  <c r="M243" i="2"/>
  <c r="K243" i="5" s="1"/>
  <c r="M244" i="2"/>
  <c r="K244" i="5" s="1"/>
  <c r="M245" i="2"/>
  <c r="K245" i="5" s="1"/>
  <c r="M246" i="2"/>
  <c r="K246" i="5" s="1"/>
  <c r="M247" i="2"/>
  <c r="K247" i="5" s="1"/>
  <c r="M248" i="2"/>
  <c r="K248" i="5" s="1"/>
  <c r="M249" i="2"/>
  <c r="K249" i="5" s="1"/>
  <c r="M250" i="2"/>
  <c r="K250" i="5" s="1"/>
  <c r="M251" i="2"/>
  <c r="K251" i="5" s="1"/>
  <c r="M252" i="2"/>
  <c r="K252" i="5" s="1"/>
  <c r="M253" i="2"/>
  <c r="K253" i="5" s="1"/>
  <c r="M254" i="2"/>
  <c r="K254" i="5" s="1"/>
  <c r="M255" i="2"/>
  <c r="K255" i="5" s="1"/>
  <c r="M256" i="2"/>
  <c r="K256" i="5" s="1"/>
  <c r="M257" i="2"/>
  <c r="K257" i="5" s="1"/>
  <c r="M258" i="2"/>
  <c r="K258" i="5" s="1"/>
  <c r="M259" i="2"/>
  <c r="K259" i="5" s="1"/>
  <c r="M260" i="2"/>
  <c r="K260" i="5" s="1"/>
  <c r="M261" i="2"/>
  <c r="K261" i="5" s="1"/>
  <c r="M262" i="2"/>
  <c r="K262" i="5" s="1"/>
  <c r="M263" i="2"/>
  <c r="K263" i="5" s="1"/>
  <c r="M264" i="2"/>
  <c r="K264" i="5" s="1"/>
  <c r="M265" i="2"/>
  <c r="K265" i="5" s="1"/>
  <c r="M266" i="2"/>
  <c r="K266" i="5" s="1"/>
  <c r="M267" i="2"/>
  <c r="K267" i="5" s="1"/>
  <c r="M268" i="2"/>
  <c r="K268" i="5" s="1"/>
  <c r="M269" i="2"/>
  <c r="K269" i="5" s="1"/>
  <c r="M270" i="2"/>
  <c r="K270" i="5" s="1"/>
  <c r="M271" i="2"/>
  <c r="K271" i="5" s="1"/>
  <c r="M272" i="2"/>
  <c r="K272" i="5" s="1"/>
  <c r="M273" i="2"/>
  <c r="K273" i="5" s="1"/>
  <c r="M274" i="2"/>
  <c r="K274" i="5" s="1"/>
  <c r="M275" i="2"/>
  <c r="K275" i="5" s="1"/>
  <c r="M276" i="2"/>
  <c r="K276" i="5" s="1"/>
  <c r="M277" i="2"/>
  <c r="K277" i="5" s="1"/>
  <c r="M278" i="2"/>
  <c r="K278" i="5" s="1"/>
  <c r="M279" i="2"/>
  <c r="K279" i="5" s="1"/>
  <c r="M280" i="2"/>
  <c r="K280" i="5" s="1"/>
  <c r="M281" i="2"/>
  <c r="K281" i="5" s="1"/>
  <c r="M282" i="2"/>
  <c r="K282" i="5" s="1"/>
  <c r="M283" i="2"/>
  <c r="K283" i="5" s="1"/>
  <c r="M284" i="2"/>
  <c r="K284" i="5" s="1"/>
  <c r="M285" i="2"/>
  <c r="K285" i="5" s="1"/>
  <c r="M286" i="2"/>
  <c r="K286" i="5" s="1"/>
  <c r="M287" i="2"/>
  <c r="K287" i="5" s="1"/>
  <c r="M288" i="2"/>
  <c r="K288" i="5" s="1"/>
  <c r="M289" i="2"/>
  <c r="K289" i="5" s="1"/>
  <c r="M290" i="2"/>
  <c r="K290" i="5" s="1"/>
  <c r="M291" i="2"/>
  <c r="K291" i="5" s="1"/>
  <c r="M292" i="2"/>
  <c r="K292" i="5" s="1"/>
  <c r="M293" i="2"/>
  <c r="K293" i="5" s="1"/>
  <c r="M294" i="2"/>
  <c r="K294" i="5" s="1"/>
  <c r="M295" i="2"/>
  <c r="K295" i="5" s="1"/>
  <c r="M296" i="2"/>
  <c r="K296" i="5" s="1"/>
  <c r="M297" i="2"/>
  <c r="K297" i="5" s="1"/>
  <c r="M298" i="2"/>
  <c r="K298" i="5" s="1"/>
  <c r="M299" i="2"/>
  <c r="K299" i="5" s="1"/>
  <c r="M300" i="2"/>
  <c r="K300" i="5" s="1"/>
  <c r="M301" i="2"/>
  <c r="K301" i="5" s="1"/>
  <c r="M302" i="2"/>
  <c r="K302" i="5" s="1"/>
  <c r="M303" i="2"/>
  <c r="K303" i="5" s="1"/>
  <c r="M304" i="2"/>
  <c r="K304" i="5" s="1"/>
  <c r="M305" i="2"/>
  <c r="K305" i="5" s="1"/>
  <c r="M306" i="2"/>
  <c r="K306" i="5" s="1"/>
  <c r="M307" i="2"/>
  <c r="K307" i="5" s="1"/>
  <c r="M308" i="2"/>
  <c r="K308" i="5" s="1"/>
  <c r="M309" i="2"/>
  <c r="K309" i="5" s="1"/>
  <c r="M310" i="2"/>
  <c r="K310" i="5" s="1"/>
  <c r="M311" i="2"/>
  <c r="K311" i="5" s="1"/>
  <c r="M312" i="2"/>
  <c r="K312" i="5" s="1"/>
  <c r="M313" i="2"/>
  <c r="K313" i="5" s="1"/>
  <c r="M314" i="2"/>
  <c r="K314" i="5" s="1"/>
  <c r="M315" i="2"/>
  <c r="K315" i="5" s="1"/>
  <c r="M316" i="2"/>
  <c r="K316" i="5" s="1"/>
  <c r="M317" i="2"/>
  <c r="K317" i="5" s="1"/>
  <c r="M318" i="2"/>
  <c r="K318" i="5" s="1"/>
  <c r="M319" i="2"/>
  <c r="K319" i="5" s="1"/>
  <c r="M320" i="2"/>
  <c r="K320" i="5" s="1"/>
  <c r="M321" i="2"/>
  <c r="K321" i="5" s="1"/>
  <c r="M322" i="2"/>
  <c r="K322" i="5" s="1"/>
  <c r="M323" i="2"/>
  <c r="K323" i="5" s="1"/>
  <c r="M324" i="2"/>
  <c r="K324" i="5" s="1"/>
  <c r="M325" i="2"/>
  <c r="K325" i="5" s="1"/>
  <c r="M326" i="2"/>
  <c r="K326" i="5" s="1"/>
  <c r="M327" i="2"/>
  <c r="K327" i="5" s="1"/>
  <c r="M328" i="2"/>
  <c r="K328" i="5" s="1"/>
  <c r="M329" i="2"/>
  <c r="K329" i="5" s="1"/>
  <c r="M330" i="2"/>
  <c r="K330" i="5" s="1"/>
  <c r="M331" i="2"/>
  <c r="K331" i="5" s="1"/>
  <c r="M332" i="2"/>
  <c r="K332" i="5" s="1"/>
  <c r="M333" i="2"/>
  <c r="K333" i="5" s="1"/>
  <c r="M334" i="2"/>
  <c r="K334" i="5" s="1"/>
  <c r="M335" i="2"/>
  <c r="K335" i="5" s="1"/>
  <c r="M336" i="2"/>
  <c r="K336" i="5" s="1"/>
  <c r="M337" i="2"/>
  <c r="K337" i="5" s="1"/>
  <c r="M338" i="2"/>
  <c r="K338" i="5" s="1"/>
  <c r="M339" i="2"/>
  <c r="K339" i="5" s="1"/>
  <c r="M340" i="2"/>
  <c r="K340" i="5" s="1"/>
  <c r="M341" i="2"/>
  <c r="K341" i="5" s="1"/>
  <c r="M342" i="2"/>
  <c r="K342" i="5" s="1"/>
  <c r="M343" i="2"/>
  <c r="K343" i="5" s="1"/>
  <c r="M344" i="2"/>
  <c r="K344" i="5" s="1"/>
  <c r="M345" i="2"/>
  <c r="K345" i="5" s="1"/>
  <c r="M346" i="2"/>
  <c r="K346" i="5" s="1"/>
  <c r="M347" i="2"/>
  <c r="K347" i="5" s="1"/>
  <c r="M348" i="2"/>
  <c r="K348" i="5" s="1"/>
  <c r="M349" i="2"/>
  <c r="K349" i="5" s="1"/>
  <c r="M350" i="2"/>
  <c r="K350" i="5" s="1"/>
  <c r="M351" i="2"/>
  <c r="K351" i="5" s="1"/>
  <c r="M352" i="2"/>
  <c r="K352" i="5" s="1"/>
  <c r="M353" i="2"/>
  <c r="K353" i="5" s="1"/>
  <c r="M354" i="2"/>
  <c r="K354" i="5" s="1"/>
  <c r="M355" i="2"/>
  <c r="K355" i="5" s="1"/>
  <c r="M356" i="2"/>
  <c r="K356" i="5" s="1"/>
  <c r="M357" i="2"/>
  <c r="K357" i="5" s="1"/>
  <c r="M358" i="2"/>
  <c r="K358" i="5" s="1"/>
  <c r="M359" i="2"/>
  <c r="K359" i="5" s="1"/>
  <c r="M360" i="2"/>
  <c r="K360" i="5" s="1"/>
  <c r="M361" i="2"/>
  <c r="K361" i="5" s="1"/>
  <c r="M362" i="2"/>
  <c r="K362" i="5" s="1"/>
  <c r="M363" i="2"/>
  <c r="K363" i="5" s="1"/>
  <c r="M364" i="2"/>
  <c r="K364" i="5" s="1"/>
  <c r="M365" i="2"/>
  <c r="K365" i="5" s="1"/>
  <c r="M366" i="2"/>
  <c r="K366" i="5" s="1"/>
  <c r="M367" i="2"/>
  <c r="K367" i="5" s="1"/>
  <c r="M368" i="2"/>
  <c r="K368" i="5" s="1"/>
  <c r="M369" i="2"/>
  <c r="K369" i="5" s="1"/>
  <c r="M370" i="2"/>
  <c r="K370" i="5" s="1"/>
  <c r="M371" i="2"/>
  <c r="K371" i="5" s="1"/>
  <c r="M372" i="2"/>
  <c r="K372" i="5" s="1"/>
  <c r="M373" i="2"/>
  <c r="K373" i="5" s="1"/>
  <c r="M374" i="2"/>
  <c r="K374" i="5" s="1"/>
  <c r="M375" i="2"/>
  <c r="K375" i="5" s="1"/>
  <c r="M376" i="2"/>
  <c r="K376" i="5" s="1"/>
  <c r="M377" i="2"/>
  <c r="K377" i="5" s="1"/>
  <c r="M378" i="2"/>
  <c r="K378" i="5" s="1"/>
  <c r="M379" i="2"/>
  <c r="K379" i="5" s="1"/>
  <c r="M380" i="2"/>
  <c r="K380" i="5" s="1"/>
  <c r="M381" i="2"/>
  <c r="K381" i="5" s="1"/>
  <c r="M382" i="2"/>
  <c r="K382" i="5" s="1"/>
  <c r="M383" i="2"/>
  <c r="K383" i="5" s="1"/>
  <c r="M384" i="2"/>
  <c r="K384" i="5" s="1"/>
  <c r="M385" i="2"/>
  <c r="K385" i="5" s="1"/>
  <c r="M386" i="2"/>
  <c r="K386" i="5" s="1"/>
  <c r="M387" i="2"/>
  <c r="K387" i="5" s="1"/>
  <c r="M388" i="2"/>
  <c r="K388" i="5" s="1"/>
  <c r="M389" i="2"/>
  <c r="K389" i="5" s="1"/>
  <c r="M390" i="2"/>
  <c r="K390" i="5" s="1"/>
  <c r="M391" i="2"/>
  <c r="K391" i="5" s="1"/>
  <c r="M392" i="2"/>
  <c r="K392" i="5" s="1"/>
  <c r="M393" i="2"/>
  <c r="K393" i="5" s="1"/>
  <c r="M394" i="2"/>
  <c r="K394" i="5" s="1"/>
  <c r="M395" i="2"/>
  <c r="K395" i="5" s="1"/>
  <c r="M396" i="2"/>
  <c r="K396" i="5" s="1"/>
  <c r="M397" i="2"/>
  <c r="K397" i="5" s="1"/>
  <c r="M398" i="2"/>
  <c r="K398" i="5" s="1"/>
  <c r="M399" i="2"/>
  <c r="K399" i="5" s="1"/>
  <c r="M400" i="2"/>
  <c r="K400" i="5" s="1"/>
  <c r="M401" i="2"/>
  <c r="K401" i="5" s="1"/>
  <c r="M402" i="2"/>
  <c r="K402" i="5" s="1"/>
  <c r="M403" i="2"/>
  <c r="K403" i="5" s="1"/>
  <c r="M404" i="2"/>
  <c r="K404" i="5" s="1"/>
  <c r="M405" i="2"/>
  <c r="K405" i="5" s="1"/>
  <c r="M406" i="2"/>
  <c r="K406" i="5" s="1"/>
  <c r="M407" i="2"/>
  <c r="K407" i="5" s="1"/>
  <c r="M408" i="2"/>
  <c r="K408" i="5" s="1"/>
  <c r="M409" i="2"/>
  <c r="K409" i="5" s="1"/>
  <c r="M410" i="2"/>
  <c r="K410" i="5" s="1"/>
  <c r="M411" i="2"/>
  <c r="K411" i="5" s="1"/>
  <c r="M412" i="2"/>
  <c r="K412" i="5" s="1"/>
  <c r="M413" i="2"/>
  <c r="K413" i="5" s="1"/>
  <c r="M414" i="2"/>
  <c r="K414" i="5" s="1"/>
  <c r="M415" i="2"/>
  <c r="K415" i="5" s="1"/>
  <c r="M416" i="2"/>
  <c r="K416" i="5" s="1"/>
  <c r="M417" i="2"/>
  <c r="K417" i="5" s="1"/>
  <c r="M418" i="2"/>
  <c r="K418" i="5" s="1"/>
  <c r="M419" i="2"/>
  <c r="K419" i="5" s="1"/>
  <c r="M420" i="2"/>
  <c r="K420" i="5" s="1"/>
  <c r="M421" i="2"/>
  <c r="K421" i="5" s="1"/>
  <c r="M422" i="2"/>
  <c r="K422" i="5" s="1"/>
  <c r="M423" i="2"/>
  <c r="K423" i="5" s="1"/>
  <c r="M424" i="2"/>
  <c r="K424" i="5" s="1"/>
  <c r="M425" i="2"/>
  <c r="K425" i="5" s="1"/>
  <c r="M426" i="2"/>
  <c r="K426" i="5" s="1"/>
  <c r="M427" i="2"/>
  <c r="K427" i="5" s="1"/>
  <c r="M428" i="2"/>
  <c r="K428" i="5" s="1"/>
  <c r="M429" i="2"/>
  <c r="K429" i="5" s="1"/>
  <c r="M430" i="2"/>
  <c r="K430" i="5" s="1"/>
  <c r="M431" i="2"/>
  <c r="K431" i="5" s="1"/>
  <c r="M432" i="2"/>
  <c r="K432" i="5" s="1"/>
  <c r="M433" i="2"/>
  <c r="K433" i="5" s="1"/>
  <c r="M434" i="2"/>
  <c r="K434" i="5" s="1"/>
  <c r="M435" i="2"/>
  <c r="K435" i="5" s="1"/>
  <c r="M436" i="2"/>
  <c r="K436" i="5" s="1"/>
  <c r="M437" i="2"/>
  <c r="K437" i="5" s="1"/>
  <c r="M438" i="2"/>
  <c r="K438" i="5" s="1"/>
  <c r="M439" i="2"/>
  <c r="K439" i="5" s="1"/>
  <c r="M440" i="2"/>
  <c r="K440" i="5" s="1"/>
  <c r="M441" i="2"/>
  <c r="K441" i="5" s="1"/>
  <c r="M442" i="2"/>
  <c r="K442" i="5" s="1"/>
  <c r="M443" i="2"/>
  <c r="K443" i="5" s="1"/>
  <c r="M444" i="2"/>
  <c r="K444" i="5" s="1"/>
  <c r="M445" i="2"/>
  <c r="K445" i="5" s="1"/>
  <c r="M446" i="2"/>
  <c r="K446" i="5" s="1"/>
  <c r="M447" i="2"/>
  <c r="K447" i="5" s="1"/>
  <c r="M448" i="2"/>
  <c r="K448" i="5" s="1"/>
  <c r="M449" i="2"/>
  <c r="K449" i="5" s="1"/>
  <c r="M450" i="2"/>
  <c r="K450" i="5" s="1"/>
  <c r="M451" i="2"/>
  <c r="K451" i="5" s="1"/>
  <c r="M452" i="2"/>
  <c r="K452" i="5" s="1"/>
  <c r="M453" i="2"/>
  <c r="K453" i="5" s="1"/>
  <c r="M454" i="2"/>
  <c r="K454" i="5" s="1"/>
  <c r="M455" i="2"/>
  <c r="K455" i="5" s="1"/>
  <c r="M456" i="2"/>
  <c r="K456" i="5" s="1"/>
  <c r="M457" i="2"/>
  <c r="K457" i="5" s="1"/>
  <c r="M458" i="2"/>
  <c r="K458" i="5" s="1"/>
  <c r="M459" i="2"/>
  <c r="K459" i="5" s="1"/>
  <c r="M460" i="2"/>
  <c r="K460" i="5" s="1"/>
  <c r="M461" i="2"/>
  <c r="K461" i="5" s="1"/>
  <c r="M462" i="2"/>
  <c r="K462" i="5" s="1"/>
  <c r="M463" i="2"/>
  <c r="K463" i="5" s="1"/>
  <c r="M464" i="2"/>
  <c r="K464" i="5" s="1"/>
  <c r="M465" i="2"/>
  <c r="K465" i="5" s="1"/>
  <c r="M466" i="2"/>
  <c r="K466" i="5" s="1"/>
  <c r="M467" i="2"/>
  <c r="K467" i="5" s="1"/>
  <c r="M468" i="2"/>
  <c r="K468" i="5" s="1"/>
  <c r="M469" i="2"/>
  <c r="K469" i="5" s="1"/>
  <c r="M470" i="2"/>
  <c r="K470" i="5" s="1"/>
  <c r="M471" i="2"/>
  <c r="K471" i="5" s="1"/>
  <c r="M472" i="2"/>
  <c r="K472" i="5" s="1"/>
  <c r="M473" i="2"/>
  <c r="K473" i="5" s="1"/>
  <c r="M474" i="2"/>
  <c r="K474" i="5" s="1"/>
  <c r="M475" i="2"/>
  <c r="K475" i="5" s="1"/>
  <c r="M476" i="2"/>
  <c r="K476" i="5" s="1"/>
  <c r="M477" i="2"/>
  <c r="K477" i="5" s="1"/>
  <c r="M478" i="2"/>
  <c r="K478" i="5" s="1"/>
  <c r="M479" i="2"/>
  <c r="K479" i="5" s="1"/>
  <c r="M480" i="2"/>
  <c r="K480" i="5" s="1"/>
  <c r="M481" i="2"/>
  <c r="K481" i="5" s="1"/>
  <c r="M482" i="2"/>
  <c r="K482" i="5" s="1"/>
  <c r="M483" i="2"/>
  <c r="K483" i="5" s="1"/>
  <c r="M484" i="2"/>
  <c r="K484" i="5" s="1"/>
  <c r="M485" i="2"/>
  <c r="K485" i="5" s="1"/>
  <c r="M486" i="2"/>
  <c r="K486" i="5" s="1"/>
  <c r="M487" i="2"/>
  <c r="K487" i="5" s="1"/>
  <c r="M488" i="2"/>
  <c r="K488" i="5" s="1"/>
  <c r="M489" i="2"/>
  <c r="K489" i="5" s="1"/>
  <c r="M490" i="2"/>
  <c r="K490" i="5" s="1"/>
  <c r="M491" i="2"/>
  <c r="K491" i="5" s="1"/>
  <c r="M492" i="2"/>
  <c r="K492" i="5" s="1"/>
  <c r="M493" i="2"/>
  <c r="K493" i="5" s="1"/>
  <c r="M494" i="2"/>
  <c r="K494" i="5" s="1"/>
  <c r="M495" i="2"/>
  <c r="K495" i="5" s="1"/>
  <c r="M496" i="2"/>
  <c r="K496" i="5" s="1"/>
  <c r="M497" i="2"/>
  <c r="K497" i="5" s="1"/>
  <c r="M498" i="2"/>
  <c r="K498" i="5" s="1"/>
  <c r="M499" i="2"/>
  <c r="K499" i="5" s="1"/>
  <c r="M500" i="2"/>
  <c r="K500" i="5" s="1"/>
  <c r="M501" i="2"/>
  <c r="K501" i="5" s="1"/>
  <c r="M502" i="2"/>
  <c r="K502" i="5" s="1"/>
  <c r="M503" i="2"/>
  <c r="K503" i="5" s="1"/>
  <c r="M504" i="2"/>
  <c r="K504" i="5" s="1"/>
  <c r="M505" i="2"/>
  <c r="K505" i="5" s="1"/>
  <c r="M506" i="2"/>
  <c r="K506" i="5" s="1"/>
  <c r="M507" i="2"/>
  <c r="K507" i="5" s="1"/>
  <c r="M508" i="2"/>
  <c r="K508" i="5" s="1"/>
  <c r="M509" i="2"/>
  <c r="K509" i="5" s="1"/>
  <c r="M510" i="2"/>
  <c r="K510" i="5" s="1"/>
  <c r="M511" i="2"/>
  <c r="K511" i="5" s="1"/>
  <c r="M512" i="2"/>
  <c r="K512" i="5" s="1"/>
  <c r="M513" i="2"/>
  <c r="K513" i="5" s="1"/>
  <c r="M514" i="2"/>
  <c r="K514" i="5" s="1"/>
  <c r="M515" i="2"/>
  <c r="K515" i="5" s="1"/>
  <c r="M516" i="2"/>
  <c r="K516" i="5" s="1"/>
  <c r="M517" i="2"/>
  <c r="K517" i="5" s="1"/>
  <c r="M518" i="2"/>
  <c r="K518" i="5" s="1"/>
  <c r="M519" i="2"/>
  <c r="K519" i="5" s="1"/>
  <c r="M520" i="2"/>
  <c r="K520" i="5" s="1"/>
  <c r="M521" i="2"/>
  <c r="K521" i="5" s="1"/>
  <c r="M522" i="2"/>
  <c r="K522" i="5" s="1"/>
  <c r="M523" i="2"/>
  <c r="K523" i="5" s="1"/>
  <c r="M524" i="2"/>
  <c r="K524" i="5" s="1"/>
  <c r="M525" i="2"/>
  <c r="K525" i="5" s="1"/>
  <c r="M526" i="2"/>
  <c r="K526" i="5" s="1"/>
  <c r="M527" i="2"/>
  <c r="K527" i="5" s="1"/>
  <c r="M528" i="2"/>
  <c r="K528" i="5" s="1"/>
  <c r="M529" i="2"/>
  <c r="K529" i="5" s="1"/>
  <c r="M530" i="2"/>
  <c r="K530" i="5" s="1"/>
  <c r="M531" i="2"/>
  <c r="K531" i="5" s="1"/>
  <c r="M532" i="2"/>
  <c r="K532" i="5" s="1"/>
  <c r="M533" i="2"/>
  <c r="K533" i="5" s="1"/>
  <c r="M534" i="2"/>
  <c r="K534" i="5" s="1"/>
  <c r="M535" i="2"/>
  <c r="K535" i="5" s="1"/>
  <c r="M536" i="2"/>
  <c r="K536" i="5" s="1"/>
  <c r="M537" i="2"/>
  <c r="K537" i="5" s="1"/>
  <c r="M538" i="2"/>
  <c r="K538" i="5" s="1"/>
  <c r="M539" i="2"/>
  <c r="K539" i="5" s="1"/>
  <c r="M540" i="2"/>
  <c r="K540" i="5" s="1"/>
  <c r="M541" i="2"/>
  <c r="K541" i="5" s="1"/>
  <c r="M542" i="2"/>
  <c r="K542" i="5" s="1"/>
  <c r="M543" i="2"/>
  <c r="K543" i="5" s="1"/>
  <c r="M544" i="2"/>
  <c r="K544" i="5" s="1"/>
  <c r="M545" i="2"/>
  <c r="K545" i="5" s="1"/>
  <c r="M546" i="2"/>
  <c r="K546" i="5" s="1"/>
  <c r="M547" i="2"/>
  <c r="K547" i="5" s="1"/>
  <c r="M548" i="2"/>
  <c r="K548" i="5" s="1"/>
  <c r="M549" i="2"/>
  <c r="K549" i="5" s="1"/>
  <c r="M550" i="2"/>
  <c r="K550" i="5" s="1"/>
  <c r="M551" i="2"/>
  <c r="K551" i="5" s="1"/>
  <c r="M552" i="2"/>
  <c r="K552" i="5" s="1"/>
  <c r="M553" i="2"/>
  <c r="K553" i="5" s="1"/>
  <c r="M554" i="2"/>
  <c r="K554" i="5" s="1"/>
  <c r="M555" i="2"/>
  <c r="K555" i="5" s="1"/>
  <c r="M556" i="2"/>
  <c r="K556" i="5" s="1"/>
  <c r="M557" i="2"/>
  <c r="K557" i="5" s="1"/>
  <c r="M558" i="2"/>
  <c r="K558" i="5" s="1"/>
  <c r="M559" i="2"/>
  <c r="K559" i="5" s="1"/>
  <c r="M560" i="2"/>
  <c r="K560" i="5" s="1"/>
  <c r="M561" i="2"/>
  <c r="K561" i="5" s="1"/>
  <c r="M562" i="2"/>
  <c r="K562" i="5" s="1"/>
  <c r="M563" i="2"/>
  <c r="K563" i="5" s="1"/>
  <c r="M564" i="2"/>
  <c r="K564" i="5" s="1"/>
  <c r="M565" i="2"/>
  <c r="K565" i="5" s="1"/>
  <c r="M566" i="2"/>
  <c r="K566" i="5" s="1"/>
  <c r="M567" i="2"/>
  <c r="K567" i="5" s="1"/>
  <c r="M568" i="2"/>
  <c r="K568" i="5" s="1"/>
  <c r="M569" i="2"/>
  <c r="K569" i="5" s="1"/>
  <c r="M570" i="2"/>
  <c r="K570" i="5" s="1"/>
  <c r="M571" i="2"/>
  <c r="K571" i="5" s="1"/>
  <c r="M572" i="2"/>
  <c r="K572" i="5" s="1"/>
  <c r="M573" i="2"/>
  <c r="K573" i="5" s="1"/>
  <c r="M574" i="2"/>
  <c r="K574" i="5" s="1"/>
  <c r="M575" i="2"/>
  <c r="K575" i="5" s="1"/>
  <c r="M576" i="2"/>
  <c r="K576" i="5" s="1"/>
  <c r="M577" i="2"/>
  <c r="K577" i="5" s="1"/>
  <c r="M578" i="2"/>
  <c r="K578" i="5" s="1"/>
  <c r="M579" i="2"/>
  <c r="K579" i="5" s="1"/>
  <c r="M580" i="2"/>
  <c r="K580" i="5" s="1"/>
  <c r="M581" i="2"/>
  <c r="K581" i="5" s="1"/>
  <c r="M582" i="2"/>
  <c r="K582" i="5" s="1"/>
  <c r="M583" i="2"/>
  <c r="K583" i="5" s="1"/>
  <c r="M584" i="2"/>
  <c r="K584" i="5" s="1"/>
  <c r="M585" i="2"/>
  <c r="K585" i="5" s="1"/>
  <c r="M586" i="2"/>
  <c r="K586" i="5" s="1"/>
  <c r="M587" i="2"/>
  <c r="K587" i="5" s="1"/>
  <c r="M588" i="2"/>
  <c r="K588" i="5" s="1"/>
  <c r="M589" i="2"/>
  <c r="K589" i="5" s="1"/>
  <c r="M590" i="2"/>
  <c r="K590" i="5" s="1"/>
  <c r="M591" i="2"/>
  <c r="K591" i="5" s="1"/>
  <c r="M592" i="2"/>
  <c r="K592" i="5" s="1"/>
  <c r="M593" i="2"/>
  <c r="K593" i="5" s="1"/>
  <c r="M594" i="2"/>
  <c r="K594" i="5" s="1"/>
  <c r="M595" i="2"/>
  <c r="K595" i="5" s="1"/>
  <c r="M596" i="2"/>
  <c r="K596" i="5" s="1"/>
  <c r="M597" i="2"/>
  <c r="K597" i="5" s="1"/>
  <c r="M598" i="2"/>
  <c r="K598" i="5" s="1"/>
  <c r="M599" i="2"/>
  <c r="K599" i="5" s="1"/>
  <c r="M600" i="2"/>
  <c r="K600" i="5" s="1"/>
  <c r="M601" i="2"/>
  <c r="K601" i="5" s="1"/>
  <c r="M602" i="2"/>
  <c r="K602" i="5" s="1"/>
  <c r="M603" i="2"/>
  <c r="K603" i="5" s="1"/>
  <c r="M604" i="2"/>
  <c r="K604" i="5" s="1"/>
  <c r="M605" i="2"/>
  <c r="K605" i="5" s="1"/>
  <c r="M606" i="2"/>
  <c r="K606" i="5" s="1"/>
  <c r="M607" i="2"/>
  <c r="K607" i="5" s="1"/>
  <c r="M608" i="2"/>
  <c r="K608" i="5" s="1"/>
  <c r="M609" i="2"/>
  <c r="K609" i="5" s="1"/>
  <c r="M610" i="2"/>
  <c r="K610" i="5" s="1"/>
  <c r="M611" i="2"/>
  <c r="K611" i="5" s="1"/>
  <c r="M612" i="2"/>
  <c r="K612" i="5" s="1"/>
  <c r="M613" i="2"/>
  <c r="K613" i="5" s="1"/>
  <c r="M614" i="2"/>
  <c r="K614" i="5" s="1"/>
  <c r="M615" i="2"/>
  <c r="K615" i="5" s="1"/>
  <c r="M616" i="2"/>
  <c r="K616" i="5" s="1"/>
  <c r="M617" i="2"/>
  <c r="K617" i="5" s="1"/>
  <c r="M618" i="2"/>
  <c r="K618" i="5" s="1"/>
  <c r="M619" i="2"/>
  <c r="K619" i="5" s="1"/>
  <c r="M620" i="2"/>
  <c r="K620" i="5" s="1"/>
  <c r="M621" i="2"/>
  <c r="K621" i="5" s="1"/>
  <c r="M622" i="2"/>
  <c r="K622" i="5" s="1"/>
  <c r="M623" i="2"/>
  <c r="K623" i="5" s="1"/>
  <c r="M624" i="2"/>
  <c r="K624" i="5" s="1"/>
  <c r="M625" i="2"/>
  <c r="K625" i="5" s="1"/>
  <c r="M626" i="2"/>
  <c r="K626" i="5" s="1"/>
  <c r="M627" i="2"/>
  <c r="K627" i="5" s="1"/>
  <c r="M628" i="2"/>
  <c r="K628" i="5" s="1"/>
  <c r="M629" i="2"/>
  <c r="K629" i="5" s="1"/>
  <c r="M630" i="2"/>
  <c r="K630" i="5" s="1"/>
  <c r="M631" i="2"/>
  <c r="K631" i="5" s="1"/>
  <c r="M632" i="2"/>
  <c r="K632" i="5" s="1"/>
  <c r="M633" i="2"/>
  <c r="K633" i="5" s="1"/>
  <c r="M634" i="2"/>
  <c r="K634" i="5" s="1"/>
  <c r="M635" i="2"/>
  <c r="K635" i="5" s="1"/>
  <c r="M636" i="2"/>
  <c r="K636" i="5" s="1"/>
  <c r="M637" i="2"/>
  <c r="K637" i="5" s="1"/>
  <c r="M638" i="2"/>
  <c r="K638" i="5" s="1"/>
  <c r="M639" i="2"/>
  <c r="K639" i="5" s="1"/>
  <c r="M640" i="2"/>
  <c r="K640" i="5" s="1"/>
  <c r="M641" i="2"/>
  <c r="K641" i="5" s="1"/>
  <c r="M642" i="2"/>
  <c r="K642" i="5" s="1"/>
  <c r="M643" i="2"/>
  <c r="K643" i="5" s="1"/>
  <c r="M644" i="2"/>
  <c r="K644" i="5" s="1"/>
  <c r="M645" i="2"/>
  <c r="K645" i="5" s="1"/>
  <c r="M646" i="2"/>
  <c r="K646" i="5" s="1"/>
  <c r="M647" i="2"/>
  <c r="K647" i="5" s="1"/>
  <c r="M648" i="2"/>
  <c r="K648" i="5" s="1"/>
  <c r="M649" i="2"/>
  <c r="K649" i="5" s="1"/>
  <c r="M650" i="2"/>
  <c r="K650" i="5" s="1"/>
  <c r="M651" i="2"/>
  <c r="K651" i="5" s="1"/>
  <c r="M652" i="2"/>
  <c r="K652" i="5" s="1"/>
  <c r="M653" i="2"/>
  <c r="K653" i="5" s="1"/>
  <c r="M654" i="2"/>
  <c r="K654" i="5" s="1"/>
  <c r="M655" i="2"/>
  <c r="K655" i="5" s="1"/>
  <c r="M656" i="2"/>
  <c r="K656" i="5" s="1"/>
  <c r="M657" i="2"/>
  <c r="K657" i="5" s="1"/>
  <c r="M658" i="2"/>
  <c r="K658" i="5" s="1"/>
  <c r="M659" i="2"/>
  <c r="K659" i="5" s="1"/>
  <c r="M660" i="2"/>
  <c r="K660" i="5" s="1"/>
  <c r="M661" i="2"/>
  <c r="K661" i="5" s="1"/>
  <c r="M662" i="2"/>
  <c r="K662" i="5" s="1"/>
  <c r="M663" i="2"/>
  <c r="K663" i="5" s="1"/>
  <c r="M664" i="2"/>
  <c r="K664" i="5" s="1"/>
  <c r="M665" i="2"/>
  <c r="K665" i="5" s="1"/>
  <c r="M666" i="2"/>
  <c r="K666" i="5" s="1"/>
  <c r="M667" i="2"/>
  <c r="K667" i="5" s="1"/>
  <c r="M668" i="2"/>
  <c r="K668" i="5" s="1"/>
  <c r="M669" i="2"/>
  <c r="K669" i="5" s="1"/>
  <c r="M670" i="2"/>
  <c r="K670" i="5" s="1"/>
  <c r="M671" i="2"/>
  <c r="K671" i="5" s="1"/>
  <c r="M672" i="2"/>
  <c r="K672" i="5" s="1"/>
  <c r="M673" i="2"/>
  <c r="K673" i="5" s="1"/>
  <c r="M674" i="2"/>
  <c r="K674" i="5" s="1"/>
  <c r="M675" i="2"/>
  <c r="K675" i="5" s="1"/>
  <c r="M676" i="2"/>
  <c r="K676" i="5" s="1"/>
  <c r="M677" i="2"/>
  <c r="K677" i="5" s="1"/>
  <c r="M678" i="2"/>
  <c r="K678" i="5" s="1"/>
  <c r="M679" i="2"/>
  <c r="K679" i="5" s="1"/>
  <c r="M680" i="2"/>
  <c r="K680" i="5" s="1"/>
  <c r="M681" i="2"/>
  <c r="K681" i="5" s="1"/>
  <c r="M682" i="2"/>
  <c r="K682" i="5" s="1"/>
  <c r="M683" i="2"/>
  <c r="K683" i="5" s="1"/>
  <c r="M684" i="2"/>
  <c r="K684" i="5" s="1"/>
  <c r="M685" i="2"/>
  <c r="K685" i="5" s="1"/>
  <c r="M686" i="2"/>
  <c r="K686" i="5" s="1"/>
  <c r="M687" i="2"/>
  <c r="K687" i="5" s="1"/>
  <c r="M688" i="2"/>
  <c r="K688" i="5" s="1"/>
  <c r="M689" i="2"/>
  <c r="K689" i="5" s="1"/>
  <c r="M690" i="2"/>
  <c r="K690" i="5" s="1"/>
  <c r="M691" i="2"/>
  <c r="K691" i="5" s="1"/>
  <c r="M692" i="2"/>
  <c r="K692" i="5" s="1"/>
  <c r="M693" i="2"/>
  <c r="K693" i="5" s="1"/>
  <c r="M694" i="2"/>
  <c r="K694" i="5" s="1"/>
  <c r="M695" i="2"/>
  <c r="K695" i="5" s="1"/>
  <c r="M696" i="2"/>
  <c r="K696" i="5" s="1"/>
  <c r="M697" i="2"/>
  <c r="K697" i="5" s="1"/>
  <c r="M698" i="2"/>
  <c r="K698" i="5" s="1"/>
  <c r="M699" i="2"/>
  <c r="K699" i="5" s="1"/>
  <c r="M700" i="2"/>
  <c r="K700" i="5" s="1"/>
  <c r="M701" i="2"/>
  <c r="K701" i="5" s="1"/>
  <c r="M702" i="2"/>
  <c r="K702" i="5" s="1"/>
  <c r="M703" i="2"/>
  <c r="K703" i="5" s="1"/>
  <c r="M704" i="2"/>
  <c r="K704" i="5" s="1"/>
  <c r="M705" i="2"/>
  <c r="K705" i="5" s="1"/>
  <c r="M706" i="2"/>
  <c r="K706" i="5" s="1"/>
  <c r="M707" i="2"/>
  <c r="K707" i="5" s="1"/>
  <c r="M708" i="2"/>
  <c r="K708" i="5" s="1"/>
  <c r="M709" i="2"/>
  <c r="K709" i="5" s="1"/>
  <c r="M710" i="2"/>
  <c r="K710" i="5" s="1"/>
  <c r="M711" i="2"/>
  <c r="K711" i="5" s="1"/>
  <c r="M712" i="2"/>
  <c r="K712" i="5" s="1"/>
  <c r="M713" i="2"/>
  <c r="K713" i="5" s="1"/>
  <c r="M714" i="2"/>
  <c r="K714" i="5" s="1"/>
  <c r="M715" i="2"/>
  <c r="K715" i="5" s="1"/>
  <c r="M716" i="2"/>
  <c r="K716" i="5" s="1"/>
  <c r="M717" i="2"/>
  <c r="K717" i="5" s="1"/>
  <c r="M718" i="2"/>
  <c r="K718" i="5" s="1"/>
  <c r="M719" i="2"/>
  <c r="K719" i="5" s="1"/>
  <c r="M720" i="2"/>
  <c r="K720" i="5" s="1"/>
  <c r="M721" i="2"/>
  <c r="K721" i="5" s="1"/>
  <c r="M722" i="2"/>
  <c r="K722" i="5" s="1"/>
  <c r="M723" i="2"/>
  <c r="K723" i="5" s="1"/>
  <c r="M724" i="2"/>
  <c r="K724" i="5" s="1"/>
  <c r="M725" i="2"/>
  <c r="K725" i="5" s="1"/>
  <c r="M726" i="2"/>
  <c r="K726" i="5" s="1"/>
  <c r="M727" i="2"/>
  <c r="K727" i="5" s="1"/>
  <c r="M728" i="2"/>
  <c r="K728" i="5" s="1"/>
  <c r="M729" i="2"/>
  <c r="K729" i="5" s="1"/>
  <c r="M730" i="2"/>
  <c r="K730" i="5" s="1"/>
  <c r="M731" i="2"/>
  <c r="K731" i="5" s="1"/>
  <c r="M732" i="2"/>
  <c r="K732" i="5" s="1"/>
  <c r="M733" i="2"/>
  <c r="K733" i="5" s="1"/>
  <c r="M734" i="2"/>
  <c r="K734" i="5" s="1"/>
  <c r="M735" i="2"/>
  <c r="K735" i="5" s="1"/>
  <c r="M736" i="2"/>
  <c r="K736" i="5" s="1"/>
  <c r="M737" i="2"/>
  <c r="K737" i="5" s="1"/>
  <c r="M738" i="2"/>
  <c r="K738" i="5" s="1"/>
  <c r="M739" i="2"/>
  <c r="K739" i="5" s="1"/>
  <c r="M740" i="2"/>
  <c r="K740" i="5" s="1"/>
  <c r="M741" i="2"/>
  <c r="K741" i="5" s="1"/>
  <c r="M742" i="2"/>
  <c r="K742" i="5" s="1"/>
  <c r="M743" i="2"/>
  <c r="K743" i="5" s="1"/>
  <c r="M744" i="2"/>
  <c r="K744" i="5" s="1"/>
  <c r="M745" i="2"/>
  <c r="K745" i="5" s="1"/>
  <c r="M746" i="2"/>
  <c r="K746" i="5" s="1"/>
  <c r="M747" i="2"/>
  <c r="K747" i="5" s="1"/>
  <c r="M748" i="2"/>
  <c r="K748" i="5" s="1"/>
  <c r="M749" i="2"/>
  <c r="K749" i="5" s="1"/>
  <c r="M750" i="2"/>
  <c r="K750" i="5" s="1"/>
  <c r="M751" i="2"/>
  <c r="K751" i="5" s="1"/>
  <c r="M752" i="2"/>
  <c r="K752" i="5" s="1"/>
  <c r="M753" i="2"/>
  <c r="K753" i="5" s="1"/>
  <c r="M754" i="2"/>
  <c r="K754" i="5" s="1"/>
  <c r="M755" i="2"/>
  <c r="K755" i="5" s="1"/>
  <c r="M756" i="2"/>
  <c r="K756" i="5" s="1"/>
  <c r="M757" i="2"/>
  <c r="K757" i="5" s="1"/>
  <c r="M758" i="2"/>
  <c r="K758" i="5" s="1"/>
  <c r="M759" i="2"/>
  <c r="K759" i="5" s="1"/>
  <c r="M760" i="2"/>
  <c r="K760" i="5" s="1"/>
  <c r="M761" i="2"/>
  <c r="K761" i="5" s="1"/>
  <c r="M762" i="2"/>
  <c r="K762" i="5" s="1"/>
  <c r="M763" i="2"/>
  <c r="K763" i="5" s="1"/>
  <c r="M764" i="2"/>
  <c r="K764" i="5" s="1"/>
  <c r="M765" i="2"/>
  <c r="K765" i="5" s="1"/>
  <c r="M766" i="2"/>
  <c r="K766" i="5" s="1"/>
  <c r="M767" i="2"/>
  <c r="K767" i="5" s="1"/>
  <c r="M768" i="2"/>
  <c r="K768" i="5" s="1"/>
  <c r="M769" i="2"/>
  <c r="K769" i="5" s="1"/>
  <c r="M770" i="2"/>
  <c r="K770" i="5" s="1"/>
  <c r="M771" i="2"/>
  <c r="K771" i="5" s="1"/>
  <c r="M772" i="2"/>
  <c r="K772" i="5" s="1"/>
  <c r="M773" i="2"/>
  <c r="K773" i="5" s="1"/>
  <c r="M774" i="2"/>
  <c r="K774" i="5" s="1"/>
  <c r="M775" i="2"/>
  <c r="K775" i="5" s="1"/>
  <c r="M776" i="2"/>
  <c r="K776" i="5" s="1"/>
  <c r="M777" i="2"/>
  <c r="K777" i="5" s="1"/>
  <c r="M778" i="2"/>
  <c r="K778" i="5" s="1"/>
  <c r="M779" i="2"/>
  <c r="K779" i="5" s="1"/>
  <c r="M780" i="2"/>
  <c r="K780" i="5" s="1"/>
  <c r="M781" i="2"/>
  <c r="K781" i="5" s="1"/>
  <c r="M782" i="2"/>
  <c r="K782" i="5" s="1"/>
  <c r="M783" i="2"/>
  <c r="K783" i="5" s="1"/>
  <c r="M784" i="2"/>
  <c r="K784" i="5" s="1"/>
  <c r="M785" i="2"/>
  <c r="K785" i="5" s="1"/>
  <c r="M786" i="2"/>
  <c r="K786" i="5" s="1"/>
  <c r="M787" i="2"/>
  <c r="K787" i="5" s="1"/>
  <c r="M788" i="2"/>
  <c r="K788" i="5" s="1"/>
  <c r="M789" i="2"/>
  <c r="K789" i="5" s="1"/>
  <c r="M790" i="2"/>
  <c r="K790" i="5" s="1"/>
  <c r="M791" i="2"/>
  <c r="K791" i="5" s="1"/>
  <c r="M792" i="2"/>
  <c r="K792" i="5" s="1"/>
  <c r="M793" i="2"/>
  <c r="K793" i="5" s="1"/>
  <c r="M794" i="2"/>
  <c r="K794" i="5" s="1"/>
  <c r="M795" i="2"/>
  <c r="K795" i="5" s="1"/>
  <c r="M796" i="2"/>
  <c r="K796" i="5" s="1"/>
  <c r="M797" i="2"/>
  <c r="K797" i="5" s="1"/>
  <c r="M798" i="2"/>
  <c r="K798" i="5" s="1"/>
  <c r="M799" i="2"/>
  <c r="K799" i="5" s="1"/>
  <c r="M800" i="2"/>
  <c r="K800" i="5" s="1"/>
  <c r="M801" i="2"/>
  <c r="K801" i="5" s="1"/>
  <c r="M802" i="2"/>
  <c r="K802" i="5" s="1"/>
  <c r="M803" i="2"/>
  <c r="K803" i="5" s="1"/>
  <c r="M804" i="2"/>
  <c r="K804" i="5" s="1"/>
  <c r="M805" i="2"/>
  <c r="K805" i="5" s="1"/>
  <c r="M806" i="2"/>
  <c r="K806" i="5" s="1"/>
  <c r="M807" i="2"/>
  <c r="K807" i="5" s="1"/>
  <c r="M808" i="2"/>
  <c r="K808" i="5" s="1"/>
  <c r="M809" i="2"/>
  <c r="K809" i="5" s="1"/>
  <c r="M810" i="2"/>
  <c r="K810" i="5" s="1"/>
  <c r="M811" i="2"/>
  <c r="K811" i="5" s="1"/>
  <c r="M812" i="2"/>
  <c r="K812" i="5" s="1"/>
  <c r="M813" i="2"/>
  <c r="K813" i="5" s="1"/>
  <c r="M814" i="2"/>
  <c r="K814" i="5" s="1"/>
  <c r="M815" i="2"/>
  <c r="K815" i="5" s="1"/>
  <c r="M816" i="2"/>
  <c r="K816" i="5" s="1"/>
  <c r="M817" i="2"/>
  <c r="K817" i="5" s="1"/>
  <c r="M818" i="2"/>
  <c r="K818" i="5" s="1"/>
  <c r="M819" i="2"/>
  <c r="K819" i="5" s="1"/>
  <c r="M820" i="2"/>
  <c r="K820" i="5" s="1"/>
  <c r="M821" i="2"/>
  <c r="K821" i="5" s="1"/>
  <c r="M822" i="2"/>
  <c r="K822" i="5" s="1"/>
  <c r="M823" i="2"/>
  <c r="K823" i="5" s="1"/>
  <c r="M824" i="2"/>
  <c r="K824" i="5" s="1"/>
  <c r="M825" i="2"/>
  <c r="K825" i="5" s="1"/>
  <c r="M826" i="2"/>
  <c r="K826" i="5" s="1"/>
  <c r="M827" i="2"/>
  <c r="K827" i="5" s="1"/>
  <c r="M828" i="2"/>
  <c r="K828" i="5" s="1"/>
  <c r="M829" i="2"/>
  <c r="K829" i="5" s="1"/>
  <c r="M830" i="2"/>
  <c r="K830" i="5" s="1"/>
  <c r="M831" i="2"/>
  <c r="K831" i="5" s="1"/>
  <c r="M832" i="2"/>
  <c r="K832" i="5" s="1"/>
  <c r="M833" i="2"/>
  <c r="K833" i="5" s="1"/>
  <c r="M834" i="2"/>
  <c r="K834" i="5" s="1"/>
  <c r="M835" i="2"/>
  <c r="K835" i="5" s="1"/>
  <c r="M836" i="2"/>
  <c r="K836" i="5" s="1"/>
  <c r="M837" i="2"/>
  <c r="K837" i="5" s="1"/>
  <c r="M838" i="2"/>
  <c r="K838" i="5" s="1"/>
  <c r="M839" i="2"/>
  <c r="K839" i="5" s="1"/>
  <c r="M840" i="2"/>
  <c r="K840" i="5" s="1"/>
  <c r="M841" i="2"/>
  <c r="K841" i="5" s="1"/>
  <c r="M842" i="2"/>
  <c r="K842" i="5" s="1"/>
  <c r="M843" i="2"/>
  <c r="K843" i="5" s="1"/>
  <c r="M844" i="2"/>
  <c r="K844" i="5" s="1"/>
  <c r="M845" i="2"/>
  <c r="K845" i="5" s="1"/>
  <c r="M846" i="2"/>
  <c r="K846" i="5" s="1"/>
  <c r="M847" i="2"/>
  <c r="K847" i="5" s="1"/>
  <c r="M848" i="2"/>
  <c r="K848" i="5" s="1"/>
  <c r="M849" i="2"/>
  <c r="K849" i="5" s="1"/>
  <c r="M850" i="2"/>
  <c r="K850" i="5" s="1"/>
  <c r="M851" i="2"/>
  <c r="K851" i="5" s="1"/>
  <c r="M852" i="2"/>
  <c r="K852" i="5" s="1"/>
  <c r="M853" i="2"/>
  <c r="K853" i="5" s="1"/>
  <c r="M854" i="2"/>
  <c r="K854" i="5" s="1"/>
  <c r="M855" i="2"/>
  <c r="K855" i="5" s="1"/>
  <c r="M856" i="2"/>
  <c r="K856" i="5" s="1"/>
  <c r="M857" i="2"/>
  <c r="K857" i="5" s="1"/>
  <c r="M858" i="2"/>
  <c r="K858" i="5" s="1"/>
  <c r="M859" i="2"/>
  <c r="K859" i="5" s="1"/>
  <c r="M860" i="2"/>
  <c r="K860" i="5" s="1"/>
  <c r="M861" i="2"/>
  <c r="K861" i="5" s="1"/>
  <c r="M862" i="2"/>
  <c r="K862" i="5" s="1"/>
  <c r="M863" i="2"/>
  <c r="K863" i="5" s="1"/>
  <c r="M864" i="2"/>
  <c r="K864" i="5" s="1"/>
  <c r="M865" i="2"/>
  <c r="K865" i="5" s="1"/>
  <c r="M866" i="2"/>
  <c r="K866" i="5" s="1"/>
  <c r="M867" i="2"/>
  <c r="K867" i="5" s="1"/>
  <c r="M868" i="2"/>
  <c r="K868" i="5" s="1"/>
  <c r="M869" i="2"/>
  <c r="K869" i="5" s="1"/>
  <c r="M870" i="2"/>
  <c r="K870" i="5" s="1"/>
  <c r="M871" i="2"/>
  <c r="K871" i="5" s="1"/>
  <c r="M872" i="2"/>
  <c r="K872" i="5" s="1"/>
  <c r="M873" i="2"/>
  <c r="K873" i="5" s="1"/>
  <c r="M874" i="2"/>
  <c r="K874" i="5" s="1"/>
  <c r="M875" i="2"/>
  <c r="K875" i="5" s="1"/>
  <c r="M876" i="2"/>
  <c r="K876" i="5" s="1"/>
  <c r="M877" i="2"/>
  <c r="K877" i="5" s="1"/>
  <c r="M878" i="2"/>
  <c r="K878" i="5" s="1"/>
  <c r="M879" i="2"/>
  <c r="K879" i="5" s="1"/>
  <c r="M880" i="2"/>
  <c r="K880" i="5" s="1"/>
  <c r="M881" i="2"/>
  <c r="K881" i="5" s="1"/>
  <c r="M882" i="2"/>
  <c r="K882" i="5" s="1"/>
  <c r="M883" i="2"/>
  <c r="K883" i="5" s="1"/>
  <c r="M884" i="2"/>
  <c r="K884" i="5" s="1"/>
  <c r="M885" i="2"/>
  <c r="K885" i="5" s="1"/>
  <c r="M886" i="2"/>
  <c r="K886" i="5" s="1"/>
  <c r="M887" i="2"/>
  <c r="K887" i="5" s="1"/>
  <c r="M888" i="2"/>
  <c r="K888" i="5" s="1"/>
  <c r="M889" i="2"/>
  <c r="K889" i="5" s="1"/>
  <c r="M890" i="2"/>
  <c r="K890" i="5" s="1"/>
  <c r="M891" i="2"/>
  <c r="K891" i="5" s="1"/>
  <c r="M892" i="2"/>
  <c r="K892" i="5" s="1"/>
  <c r="M893" i="2"/>
  <c r="K893" i="5" s="1"/>
  <c r="M894" i="2"/>
  <c r="K894" i="5" s="1"/>
  <c r="M895" i="2"/>
  <c r="K895" i="5" s="1"/>
  <c r="M896" i="2"/>
  <c r="K896" i="5" s="1"/>
  <c r="M897" i="2"/>
  <c r="K897" i="5" s="1"/>
  <c r="M898" i="2"/>
  <c r="K898" i="5" s="1"/>
  <c r="M899" i="2"/>
  <c r="K899" i="5" s="1"/>
  <c r="M900" i="2"/>
  <c r="K900" i="5" s="1"/>
  <c r="M901" i="2"/>
  <c r="K901" i="5" s="1"/>
  <c r="M902" i="2"/>
  <c r="K902" i="5" s="1"/>
  <c r="M903" i="2"/>
  <c r="K903" i="5" s="1"/>
  <c r="M904" i="2"/>
  <c r="K904" i="5" s="1"/>
  <c r="M905" i="2"/>
  <c r="K905" i="5" s="1"/>
  <c r="M906" i="2"/>
  <c r="K906" i="5" s="1"/>
  <c r="M907" i="2"/>
  <c r="K907" i="5" s="1"/>
  <c r="M908" i="2"/>
  <c r="K908" i="5" s="1"/>
  <c r="M909" i="2"/>
  <c r="K909" i="5" s="1"/>
  <c r="M910" i="2"/>
  <c r="K910" i="5" s="1"/>
  <c r="M911" i="2"/>
  <c r="K911" i="5" s="1"/>
  <c r="M912" i="2"/>
  <c r="K912" i="5" s="1"/>
  <c r="M913" i="2"/>
  <c r="K913" i="5" s="1"/>
  <c r="M914" i="2"/>
  <c r="K914" i="5" s="1"/>
  <c r="M915" i="2"/>
  <c r="K915" i="5" s="1"/>
  <c r="M916" i="2"/>
  <c r="K916" i="5" s="1"/>
  <c r="M917" i="2"/>
  <c r="K917" i="5" s="1"/>
  <c r="M918" i="2"/>
  <c r="K918" i="5" s="1"/>
  <c r="M919" i="2"/>
  <c r="K919" i="5" s="1"/>
  <c r="M920" i="2"/>
  <c r="K920" i="5" s="1"/>
  <c r="M921" i="2"/>
  <c r="K921" i="5" s="1"/>
  <c r="M922" i="2"/>
  <c r="K922" i="5" s="1"/>
  <c r="M923" i="2"/>
  <c r="K923" i="5" s="1"/>
  <c r="M924" i="2"/>
  <c r="K924" i="5" s="1"/>
  <c r="M925" i="2"/>
  <c r="K925" i="5" s="1"/>
  <c r="M926" i="2"/>
  <c r="K926" i="5" s="1"/>
  <c r="M927" i="2"/>
  <c r="K927" i="5" s="1"/>
  <c r="M928" i="2"/>
  <c r="K928" i="5" s="1"/>
  <c r="M929" i="2"/>
  <c r="K929" i="5" s="1"/>
  <c r="M930" i="2"/>
  <c r="K930" i="5" s="1"/>
  <c r="M931" i="2"/>
  <c r="K931" i="5" s="1"/>
  <c r="M932" i="2"/>
  <c r="K932" i="5" s="1"/>
  <c r="M933" i="2"/>
  <c r="K933" i="5" s="1"/>
  <c r="M934" i="2"/>
  <c r="K934" i="5" s="1"/>
  <c r="M935" i="2"/>
  <c r="K935" i="5" s="1"/>
  <c r="M936" i="2"/>
  <c r="K936" i="5" s="1"/>
  <c r="M937" i="2"/>
  <c r="K937" i="5" s="1"/>
  <c r="M938" i="2"/>
  <c r="K938" i="5" s="1"/>
  <c r="M939" i="2"/>
  <c r="K939" i="5" s="1"/>
  <c r="M940" i="2"/>
  <c r="K940" i="5" s="1"/>
  <c r="M941" i="2"/>
  <c r="K941" i="5" s="1"/>
  <c r="M942" i="2"/>
  <c r="K942" i="5" s="1"/>
  <c r="M943" i="2"/>
  <c r="K943" i="5" s="1"/>
  <c r="M944" i="2"/>
  <c r="K944" i="5" s="1"/>
  <c r="M945" i="2"/>
  <c r="K945" i="5" s="1"/>
  <c r="M946" i="2"/>
  <c r="K946" i="5" s="1"/>
  <c r="M947" i="2"/>
  <c r="K947" i="5" s="1"/>
  <c r="M948" i="2"/>
  <c r="K948" i="5" s="1"/>
  <c r="M949" i="2"/>
  <c r="K949" i="5" s="1"/>
  <c r="M950" i="2"/>
  <c r="K950" i="5" s="1"/>
  <c r="M951" i="2"/>
  <c r="K951" i="5" s="1"/>
  <c r="M952" i="2"/>
  <c r="K952" i="5" s="1"/>
  <c r="M953" i="2"/>
  <c r="K953" i="5" s="1"/>
  <c r="M954" i="2"/>
  <c r="K954" i="5" s="1"/>
  <c r="M955" i="2"/>
  <c r="K955" i="5" s="1"/>
  <c r="M956" i="2"/>
  <c r="K956" i="5" s="1"/>
  <c r="M957" i="2"/>
  <c r="K957" i="5" s="1"/>
  <c r="M958" i="2"/>
  <c r="K958" i="5" s="1"/>
  <c r="M959" i="2"/>
  <c r="K959" i="5" s="1"/>
  <c r="M960" i="2"/>
  <c r="K960" i="5" s="1"/>
  <c r="M961" i="2"/>
  <c r="K961" i="5" s="1"/>
  <c r="M962" i="2"/>
  <c r="K962" i="5" s="1"/>
  <c r="M963" i="2"/>
  <c r="K963" i="5" s="1"/>
  <c r="M964" i="2"/>
  <c r="K964" i="5" s="1"/>
  <c r="M965" i="2"/>
  <c r="K965" i="5" s="1"/>
  <c r="M966" i="2"/>
  <c r="K966" i="5" s="1"/>
  <c r="M967" i="2"/>
  <c r="K967" i="5" s="1"/>
  <c r="M968" i="2"/>
  <c r="K968" i="5" s="1"/>
  <c r="M969" i="2"/>
  <c r="K969" i="5" s="1"/>
  <c r="M970" i="2"/>
  <c r="K970" i="5" s="1"/>
  <c r="M971" i="2"/>
  <c r="K971" i="5" s="1"/>
  <c r="M972" i="2"/>
  <c r="K972" i="5" s="1"/>
  <c r="M973" i="2"/>
  <c r="K973" i="5" s="1"/>
  <c r="M974" i="2"/>
  <c r="K974" i="5" s="1"/>
  <c r="M975" i="2"/>
  <c r="K975" i="5" s="1"/>
  <c r="M976" i="2"/>
  <c r="K976" i="5" s="1"/>
  <c r="M977" i="2"/>
  <c r="K977" i="5" s="1"/>
  <c r="M978" i="2"/>
  <c r="K978" i="5" s="1"/>
  <c r="M979" i="2"/>
  <c r="K979" i="5" s="1"/>
  <c r="M980" i="2"/>
  <c r="K980" i="5" s="1"/>
  <c r="M981" i="2"/>
  <c r="K981" i="5" s="1"/>
  <c r="M982" i="2"/>
  <c r="K982" i="5" s="1"/>
  <c r="M983" i="2"/>
  <c r="K983" i="5" s="1"/>
  <c r="M984" i="2"/>
  <c r="K984" i="5" s="1"/>
  <c r="M985" i="2"/>
  <c r="K985" i="5" s="1"/>
  <c r="M986" i="2"/>
  <c r="K986" i="5" s="1"/>
  <c r="M987" i="2"/>
  <c r="K987" i="5" s="1"/>
  <c r="M988" i="2"/>
  <c r="K988" i="5" s="1"/>
  <c r="M989" i="2"/>
  <c r="K989" i="5" s="1"/>
  <c r="M990" i="2"/>
  <c r="K990" i="5" s="1"/>
  <c r="M991" i="2"/>
  <c r="K991" i="5" s="1"/>
  <c r="M992" i="2"/>
  <c r="K992" i="5" s="1"/>
  <c r="M993" i="2"/>
  <c r="K993" i="5" s="1"/>
  <c r="M994" i="2"/>
  <c r="K994" i="5" s="1"/>
  <c r="M995" i="2"/>
  <c r="K995" i="5" s="1"/>
  <c r="M996" i="2"/>
  <c r="K996" i="5" s="1"/>
  <c r="M997" i="2"/>
  <c r="K997" i="5" s="1"/>
  <c r="M998" i="2"/>
  <c r="K998" i="5" s="1"/>
  <c r="M999" i="2"/>
  <c r="K999" i="5" s="1"/>
  <c r="M1000" i="2"/>
  <c r="K1000" i="5" s="1"/>
  <c r="M1001" i="2"/>
  <c r="K1001" i="5" s="1"/>
  <c r="M1002" i="2"/>
  <c r="K1002" i="5" s="1"/>
  <c r="M1003" i="2"/>
  <c r="K1003" i="5" s="1"/>
  <c r="M1004" i="2"/>
  <c r="K1004" i="5" s="1"/>
  <c r="M1005" i="2"/>
  <c r="K1005" i="5" s="1"/>
  <c r="M1006" i="2"/>
  <c r="K1006" i="5" s="1"/>
  <c r="M1007" i="2"/>
  <c r="K1007" i="5" s="1"/>
  <c r="M1008" i="2"/>
  <c r="K1008" i="5" s="1"/>
  <c r="M1009" i="2"/>
  <c r="K1009" i="5" s="1"/>
  <c r="M1010" i="2"/>
  <c r="K1010" i="5" s="1"/>
  <c r="M1011" i="2"/>
  <c r="K1011" i="5" s="1"/>
  <c r="M1012" i="2"/>
  <c r="K1012" i="5" s="1"/>
  <c r="M1013" i="2"/>
  <c r="K1013" i="5" s="1"/>
  <c r="M1014" i="2"/>
  <c r="K1014" i="5" s="1"/>
  <c r="M1015" i="2"/>
  <c r="K1015" i="5" s="1"/>
  <c r="M1016" i="2"/>
  <c r="K1016" i="5" s="1"/>
  <c r="M1017" i="2"/>
  <c r="K1017" i="5" s="1"/>
  <c r="M1018" i="2"/>
  <c r="K1018" i="5" s="1"/>
  <c r="M1019" i="2"/>
  <c r="K1019" i="5" s="1"/>
  <c r="M1020" i="2"/>
  <c r="K1020" i="5" s="1"/>
  <c r="M1021" i="2"/>
  <c r="K1021" i="5" s="1"/>
  <c r="M1022" i="2"/>
  <c r="K1022" i="5" s="1"/>
  <c r="M1023" i="2"/>
  <c r="K1023" i="5" s="1"/>
  <c r="M1024" i="2"/>
  <c r="K1024" i="5" s="1"/>
  <c r="M1025" i="2"/>
  <c r="K1025" i="5" s="1"/>
  <c r="M1026" i="2"/>
  <c r="K1026" i="5" s="1"/>
  <c r="M1027" i="2"/>
  <c r="K1027" i="5" s="1"/>
  <c r="M1028" i="2"/>
  <c r="K1028" i="5" s="1"/>
  <c r="M1029" i="2"/>
  <c r="K1029" i="5" s="1"/>
  <c r="M1030" i="2"/>
  <c r="K1030" i="5" s="1"/>
  <c r="M1031" i="2"/>
  <c r="K1031" i="5" s="1"/>
  <c r="M1032" i="2"/>
  <c r="K1032" i="5" s="1"/>
  <c r="M1033" i="2"/>
  <c r="K1033" i="5" s="1"/>
  <c r="M1034" i="2"/>
  <c r="K1034" i="5" s="1"/>
  <c r="M1035" i="2"/>
  <c r="K1035" i="5" s="1"/>
  <c r="M1036" i="2"/>
  <c r="K1036" i="5" s="1"/>
  <c r="M1037" i="2"/>
  <c r="K1037" i="5" s="1"/>
  <c r="M1038" i="2"/>
  <c r="K1038" i="5" s="1"/>
  <c r="M1039" i="2"/>
  <c r="K1039" i="5" s="1"/>
  <c r="M1040" i="2"/>
  <c r="K1040" i="5" s="1"/>
  <c r="M1041" i="2"/>
  <c r="K1041" i="5" s="1"/>
  <c r="M1042" i="2"/>
  <c r="K1042" i="5" s="1"/>
  <c r="M1043" i="2"/>
  <c r="K1043" i="5" s="1"/>
  <c r="M1044" i="2"/>
  <c r="K1044" i="5" s="1"/>
  <c r="M1045" i="2"/>
  <c r="K1045" i="5" s="1"/>
  <c r="M1046" i="2"/>
  <c r="K1046" i="5" s="1"/>
  <c r="M1047" i="2"/>
  <c r="K1047" i="5" s="1"/>
  <c r="M1048" i="2"/>
  <c r="K1048" i="5" s="1"/>
  <c r="M1049" i="2"/>
  <c r="K1049" i="5" s="1"/>
  <c r="M1050" i="2"/>
  <c r="K1050" i="5" s="1"/>
  <c r="M1051" i="2"/>
  <c r="K1051" i="5" s="1"/>
  <c r="M1052" i="2"/>
  <c r="K1052" i="5" s="1"/>
  <c r="M1053" i="2"/>
  <c r="K1053" i="5" s="1"/>
  <c r="M1054" i="2"/>
  <c r="K1054" i="5" s="1"/>
  <c r="M1055" i="2"/>
  <c r="K1055" i="5" s="1"/>
  <c r="M1056" i="2"/>
  <c r="K1056" i="5" s="1"/>
  <c r="M1057" i="2"/>
  <c r="K1057" i="5" s="1"/>
  <c r="M1058" i="2"/>
  <c r="K1058" i="5" s="1"/>
  <c r="M1059" i="2"/>
  <c r="K1059" i="5" s="1"/>
  <c r="M1060" i="2"/>
  <c r="K1060" i="5" s="1"/>
  <c r="M1061" i="2"/>
  <c r="K1061" i="5" s="1"/>
  <c r="M1062" i="2"/>
  <c r="K1062" i="5" s="1"/>
  <c r="M1063" i="2"/>
  <c r="K1063" i="5" s="1"/>
  <c r="M1064" i="2"/>
  <c r="K1064" i="5" s="1"/>
  <c r="M1065" i="2"/>
  <c r="K1065" i="5" s="1"/>
  <c r="M1066" i="2"/>
  <c r="K1066" i="5" s="1"/>
  <c r="M1067" i="2"/>
  <c r="K1067" i="5" s="1"/>
  <c r="M1068" i="2"/>
  <c r="K1068" i="5" s="1"/>
  <c r="M1069" i="2"/>
  <c r="K1069" i="5" s="1"/>
  <c r="M1070" i="2"/>
  <c r="K1070" i="5" s="1"/>
  <c r="M1071" i="2"/>
  <c r="K1071" i="5" s="1"/>
  <c r="M1072" i="2"/>
  <c r="K1072" i="5" s="1"/>
  <c r="M1073" i="2"/>
  <c r="K1073" i="5" s="1"/>
  <c r="M1074" i="2"/>
  <c r="K1074" i="5" s="1"/>
  <c r="M1075" i="2"/>
  <c r="K1075" i="5" s="1"/>
  <c r="M1076" i="2"/>
  <c r="K1076" i="5" s="1"/>
  <c r="M1077" i="2"/>
  <c r="K1077" i="5" s="1"/>
  <c r="M1078" i="2"/>
  <c r="K1078" i="5" s="1"/>
  <c r="M1079" i="2"/>
  <c r="K1079" i="5" s="1"/>
  <c r="M1080" i="2"/>
  <c r="K1080" i="5" s="1"/>
  <c r="M1081" i="2"/>
  <c r="K1081" i="5" s="1"/>
  <c r="M1082" i="2"/>
  <c r="K1082" i="5" s="1"/>
  <c r="M1083" i="2"/>
  <c r="K1083" i="5" s="1"/>
  <c r="M1084" i="2"/>
  <c r="K1084" i="5" s="1"/>
  <c r="M1085" i="2"/>
  <c r="K1085" i="5" s="1"/>
  <c r="M1086" i="2"/>
  <c r="K1086" i="5" s="1"/>
  <c r="M1087" i="2"/>
  <c r="K1087" i="5" s="1"/>
  <c r="M1088" i="2"/>
  <c r="K1088" i="5" s="1"/>
  <c r="M1089" i="2"/>
  <c r="K1089" i="5" s="1"/>
  <c r="M1090" i="2"/>
  <c r="K1090" i="5" s="1"/>
  <c r="M1091" i="2"/>
  <c r="K1091" i="5" s="1"/>
  <c r="M1092" i="2"/>
  <c r="K1092" i="5" s="1"/>
  <c r="M1093" i="2"/>
  <c r="K1093" i="5" s="1"/>
  <c r="M1094" i="2"/>
  <c r="K1094" i="5" s="1"/>
  <c r="M1095" i="2"/>
  <c r="K1095" i="5" s="1"/>
  <c r="M1096" i="2"/>
  <c r="K1096" i="5" s="1"/>
  <c r="M1097" i="2"/>
  <c r="K1097" i="5" s="1"/>
  <c r="M1098" i="2"/>
  <c r="K1098" i="5" s="1"/>
  <c r="M1099" i="2"/>
  <c r="K1099" i="5" s="1"/>
  <c r="M1100" i="2"/>
  <c r="K1100" i="5" s="1"/>
  <c r="M1101" i="2"/>
  <c r="K1101" i="5" s="1"/>
  <c r="M1102" i="2"/>
  <c r="K1102" i="5" s="1"/>
  <c r="M1103" i="2"/>
  <c r="K1103" i="5" s="1"/>
  <c r="M1104" i="2"/>
  <c r="K1104" i="5" s="1"/>
  <c r="M1105" i="2"/>
  <c r="K1105" i="5" s="1"/>
  <c r="M1106" i="2"/>
  <c r="K1106" i="5" s="1"/>
  <c r="M1107" i="2"/>
  <c r="K1107" i="5" s="1"/>
  <c r="M1108" i="2"/>
  <c r="K1108" i="5" s="1"/>
  <c r="M1109" i="2"/>
  <c r="K1109" i="5" s="1"/>
  <c r="M1110" i="2"/>
  <c r="K1110" i="5" s="1"/>
  <c r="M1111" i="2"/>
  <c r="K1111" i="5" s="1"/>
  <c r="M1112" i="2"/>
  <c r="K1112" i="5" s="1"/>
  <c r="M1113" i="2"/>
  <c r="K1113" i="5" s="1"/>
  <c r="M1114" i="2"/>
  <c r="K1114" i="5" s="1"/>
  <c r="M1115" i="2"/>
  <c r="K1115" i="5" s="1"/>
  <c r="M1116" i="2"/>
  <c r="K1116" i="5" s="1"/>
  <c r="M1117" i="2"/>
  <c r="K1117" i="5" s="1"/>
  <c r="M1118" i="2"/>
  <c r="K1118" i="5" s="1"/>
  <c r="M1119" i="2"/>
  <c r="K1119" i="5" s="1"/>
  <c r="M1120" i="2"/>
  <c r="K1120" i="5" s="1"/>
  <c r="M1121" i="2"/>
  <c r="K1121" i="5" s="1"/>
  <c r="M1122" i="2"/>
  <c r="K1122" i="5" s="1"/>
  <c r="M1123" i="2"/>
  <c r="K1123" i="5" s="1"/>
  <c r="M1124" i="2"/>
  <c r="K1124" i="5" s="1"/>
  <c r="M1125" i="2"/>
  <c r="K1125" i="5" s="1"/>
  <c r="M1126" i="2"/>
  <c r="K1126" i="5" s="1"/>
  <c r="M1127" i="2"/>
  <c r="K1127" i="5" s="1"/>
  <c r="M1128" i="2"/>
  <c r="K1128" i="5" s="1"/>
  <c r="M1129" i="2"/>
  <c r="K1129" i="5" s="1"/>
  <c r="M1130" i="2"/>
  <c r="K1130" i="5" s="1"/>
  <c r="M1131" i="2"/>
  <c r="K1131" i="5" s="1"/>
  <c r="M1132" i="2"/>
  <c r="K1132" i="5" s="1"/>
  <c r="M1133" i="2"/>
  <c r="K1133" i="5" s="1"/>
  <c r="M1134" i="2"/>
  <c r="K1134" i="5" s="1"/>
  <c r="M1135" i="2"/>
  <c r="K1135" i="5" s="1"/>
  <c r="M1136" i="2"/>
  <c r="K1136" i="5" s="1"/>
  <c r="M1137" i="2"/>
  <c r="K1137" i="5" s="1"/>
  <c r="M1138" i="2"/>
  <c r="K1138" i="5" s="1"/>
  <c r="M1139" i="2"/>
  <c r="K1139" i="5" s="1"/>
  <c r="M1140" i="2"/>
  <c r="K1140" i="5" s="1"/>
  <c r="M1141" i="2"/>
  <c r="K1141" i="5" s="1"/>
  <c r="M1142" i="2"/>
  <c r="K1142" i="5" s="1"/>
  <c r="M1143" i="2"/>
  <c r="K1143" i="5" s="1"/>
  <c r="M1144" i="2"/>
  <c r="K1144" i="5" s="1"/>
  <c r="M1145" i="2"/>
  <c r="K1145" i="5" s="1"/>
  <c r="M1146" i="2"/>
  <c r="K1146" i="5" s="1"/>
  <c r="M1147" i="2"/>
  <c r="K1147" i="5" s="1"/>
  <c r="M1148" i="2"/>
  <c r="K1148" i="5" s="1"/>
  <c r="M1149" i="2"/>
  <c r="K1149" i="5" s="1"/>
  <c r="M1150" i="2"/>
  <c r="K1150" i="5" s="1"/>
  <c r="M1151" i="2"/>
  <c r="K1151" i="5" s="1"/>
  <c r="M1152" i="2"/>
  <c r="K1152" i="5" s="1"/>
  <c r="M1153" i="2"/>
  <c r="K1153" i="5" s="1"/>
  <c r="M1154" i="2"/>
  <c r="K1154" i="5" s="1"/>
  <c r="M1155" i="2"/>
  <c r="K1155" i="5" s="1"/>
  <c r="M1156" i="2"/>
  <c r="K1156" i="5" s="1"/>
  <c r="M1157" i="2"/>
  <c r="K1157" i="5" s="1"/>
  <c r="M1158" i="2"/>
  <c r="K1158" i="5" s="1"/>
  <c r="M1159" i="2"/>
  <c r="K1159" i="5" s="1"/>
  <c r="M1160" i="2"/>
  <c r="K1160" i="5" s="1"/>
  <c r="M1161" i="2"/>
  <c r="K1161" i="5" s="1"/>
  <c r="M1162" i="2"/>
  <c r="K1162" i="5" s="1"/>
  <c r="M1163" i="2"/>
  <c r="K1163" i="5" s="1"/>
  <c r="M1164" i="2"/>
  <c r="K1164" i="5" s="1"/>
  <c r="M1165" i="2"/>
  <c r="K1165" i="5" s="1"/>
  <c r="M1166" i="2"/>
  <c r="K1166" i="5" s="1"/>
  <c r="M1167" i="2"/>
  <c r="K1167" i="5" s="1"/>
  <c r="M1168" i="2"/>
  <c r="K1168" i="5" s="1"/>
  <c r="M1169" i="2"/>
  <c r="K1169" i="5" s="1"/>
  <c r="M1170" i="2"/>
  <c r="K1170" i="5" s="1"/>
  <c r="M1171" i="2"/>
  <c r="K1171" i="5" s="1"/>
  <c r="M1172" i="2"/>
  <c r="K1172" i="5" s="1"/>
  <c r="M1173" i="2"/>
  <c r="K1173" i="5" s="1"/>
  <c r="M1174" i="2"/>
  <c r="K1174" i="5" s="1"/>
  <c r="M1175" i="2"/>
  <c r="K1175" i="5" s="1"/>
  <c r="M1176" i="2"/>
  <c r="K1176" i="5" s="1"/>
  <c r="M1177" i="2"/>
  <c r="K1177" i="5" s="1"/>
  <c r="M1178" i="2"/>
  <c r="K1178" i="5" s="1"/>
  <c r="M1179" i="2"/>
  <c r="K1179" i="5" s="1"/>
  <c r="M1180" i="2"/>
  <c r="K1180" i="5" s="1"/>
  <c r="M1181" i="2"/>
  <c r="K1181" i="5" s="1"/>
  <c r="M1182" i="2"/>
  <c r="K1182" i="5" s="1"/>
  <c r="M1183" i="2"/>
  <c r="K1183" i="5" s="1"/>
  <c r="M1184" i="2"/>
  <c r="K1184" i="5" s="1"/>
  <c r="M1185" i="2"/>
  <c r="K1185" i="5" s="1"/>
  <c r="M1186" i="2"/>
  <c r="K1186" i="5" s="1"/>
  <c r="M1187" i="2"/>
  <c r="K1187" i="5" s="1"/>
  <c r="M1188" i="2"/>
  <c r="K1188" i="5" s="1"/>
  <c r="M1189" i="2"/>
  <c r="K1189" i="5" s="1"/>
  <c r="M1190" i="2"/>
  <c r="K1190" i="5" s="1"/>
  <c r="M1191" i="2"/>
  <c r="K1191" i="5" s="1"/>
  <c r="M1192" i="2"/>
  <c r="K1192" i="5" s="1"/>
  <c r="M1193" i="2"/>
  <c r="K1193" i="5" s="1"/>
  <c r="M1194" i="2"/>
  <c r="K1194" i="5" s="1"/>
  <c r="M1195" i="2"/>
  <c r="K1195" i="5" s="1"/>
  <c r="M1196" i="2"/>
  <c r="K1196" i="5" s="1"/>
  <c r="M1197" i="2"/>
  <c r="K1197" i="5" s="1"/>
  <c r="M1198" i="2"/>
  <c r="K1198" i="5" s="1"/>
  <c r="M1199" i="2"/>
  <c r="K1199" i="5" s="1"/>
  <c r="M1200" i="2"/>
  <c r="K1200" i="5" s="1"/>
  <c r="M1201" i="2"/>
  <c r="K1201" i="5" s="1"/>
  <c r="M1202" i="2"/>
  <c r="K1202" i="5" s="1"/>
  <c r="M1203" i="2"/>
  <c r="K1203" i="5" s="1"/>
  <c r="M1204" i="2"/>
  <c r="K1204" i="5" s="1"/>
  <c r="M1205" i="2"/>
  <c r="K1205" i="5" s="1"/>
  <c r="M1206" i="2"/>
  <c r="K1206" i="5" s="1"/>
  <c r="M1207" i="2"/>
  <c r="K1207" i="5" s="1"/>
  <c r="M1208" i="2"/>
  <c r="K1208" i="5" s="1"/>
  <c r="M1209" i="2"/>
  <c r="K1209" i="5" s="1"/>
  <c r="M1210" i="2"/>
  <c r="K1210" i="5" s="1"/>
  <c r="M1211" i="2"/>
  <c r="K1211" i="5" s="1"/>
  <c r="M1212" i="2"/>
  <c r="K1212" i="5" s="1"/>
  <c r="M1213" i="2"/>
  <c r="K1213" i="5" s="1"/>
  <c r="M1214" i="2"/>
  <c r="K1214" i="5" s="1"/>
  <c r="M1215" i="2"/>
  <c r="K1215" i="5" s="1"/>
  <c r="M1216" i="2"/>
  <c r="K1216" i="5" s="1"/>
  <c r="M1217" i="2"/>
  <c r="K1217" i="5" s="1"/>
  <c r="M1218" i="2"/>
  <c r="K1218" i="5" s="1"/>
  <c r="M1219" i="2"/>
  <c r="K1219" i="5" s="1"/>
  <c r="M1220" i="2"/>
  <c r="K1220" i="5" s="1"/>
  <c r="M1221" i="2"/>
  <c r="K1221" i="5" s="1"/>
  <c r="M1222" i="2"/>
  <c r="K1222" i="5" s="1"/>
  <c r="M1223" i="2"/>
  <c r="K1223" i="5" s="1"/>
  <c r="M1224" i="2"/>
  <c r="K1224" i="5" s="1"/>
  <c r="M1225" i="2"/>
  <c r="K1225" i="5" s="1"/>
  <c r="M1226" i="2"/>
  <c r="K1226" i="5" s="1"/>
  <c r="M1227" i="2"/>
  <c r="K1227" i="5" s="1"/>
  <c r="M1228" i="2"/>
  <c r="K1228" i="5" s="1"/>
  <c r="M1229" i="2"/>
  <c r="K1229" i="5" s="1"/>
  <c r="M1230" i="2"/>
  <c r="K1230" i="5" s="1"/>
  <c r="M1231" i="2"/>
  <c r="K1231" i="5" s="1"/>
  <c r="M1232" i="2"/>
  <c r="K1232" i="5" s="1"/>
  <c r="M1233" i="2"/>
  <c r="K1233" i="5" s="1"/>
  <c r="M1234" i="2"/>
  <c r="K1234" i="5" s="1"/>
  <c r="M1235" i="2"/>
  <c r="K1235" i="5" s="1"/>
  <c r="M1236" i="2"/>
  <c r="K1236" i="5" s="1"/>
  <c r="M1237" i="2"/>
  <c r="K1237" i="5" s="1"/>
  <c r="M1238" i="2"/>
  <c r="K1238" i="5" s="1"/>
  <c r="M1239" i="2"/>
  <c r="K1239" i="5" s="1"/>
  <c r="M1240" i="2"/>
  <c r="K1240" i="5" s="1"/>
  <c r="M1241" i="2"/>
  <c r="K1241" i="5" s="1"/>
  <c r="M1242" i="2"/>
  <c r="K1242" i="5" s="1"/>
  <c r="M1243" i="2"/>
  <c r="K1243" i="5" s="1"/>
  <c r="M1244" i="2"/>
  <c r="K1244" i="5" s="1"/>
  <c r="M1245" i="2"/>
  <c r="K1245" i="5" s="1"/>
  <c r="M1246" i="2"/>
  <c r="K1246" i="5" s="1"/>
  <c r="M1247" i="2"/>
  <c r="K1247" i="5" s="1"/>
  <c r="M1248" i="2"/>
  <c r="K1248" i="5" s="1"/>
  <c r="M1249" i="2"/>
  <c r="K1249" i="5" s="1"/>
  <c r="M1250" i="2"/>
  <c r="K1250" i="5" s="1"/>
  <c r="M1251" i="2"/>
  <c r="K1251" i="5" s="1"/>
  <c r="M1252" i="2"/>
  <c r="K1252" i="5" s="1"/>
  <c r="M1253" i="2"/>
  <c r="K1253" i="5" s="1"/>
  <c r="M1254" i="2"/>
  <c r="K1254" i="5" s="1"/>
  <c r="M1255" i="2"/>
  <c r="K1255" i="5" s="1"/>
  <c r="M1256" i="2"/>
  <c r="K1256" i="5" s="1"/>
  <c r="M1257" i="2"/>
  <c r="K1257" i="5" s="1"/>
  <c r="M1258" i="2"/>
  <c r="K1258" i="5" s="1"/>
  <c r="M1259" i="2"/>
  <c r="K1259" i="5" s="1"/>
  <c r="M1260" i="2"/>
  <c r="K1260" i="5" s="1"/>
  <c r="M1261" i="2"/>
  <c r="K1261" i="5" s="1"/>
  <c r="M1262" i="2"/>
  <c r="K1262" i="5" s="1"/>
  <c r="M1263" i="2"/>
  <c r="K1263" i="5" s="1"/>
  <c r="M1264" i="2"/>
  <c r="K1264" i="5" s="1"/>
  <c r="M1265" i="2"/>
  <c r="K1265" i="5" s="1"/>
  <c r="M1266" i="2"/>
  <c r="K1266" i="5" s="1"/>
  <c r="M1267" i="2"/>
  <c r="K1267" i="5" s="1"/>
  <c r="M1268" i="2"/>
  <c r="K1268" i="5" s="1"/>
  <c r="M1269" i="2"/>
  <c r="K1269" i="5" s="1"/>
  <c r="M1270" i="2"/>
  <c r="K1270" i="5" s="1"/>
  <c r="M1271" i="2"/>
  <c r="K1271" i="5" s="1"/>
  <c r="M1272" i="2"/>
  <c r="K1272" i="5" s="1"/>
  <c r="M1273" i="2"/>
  <c r="K1273" i="5" s="1"/>
  <c r="M1274" i="2"/>
  <c r="K1274" i="5" s="1"/>
  <c r="M1275" i="2"/>
  <c r="K1275" i="5" s="1"/>
  <c r="M1276" i="2"/>
  <c r="K1276" i="5" s="1"/>
  <c r="M1277" i="2"/>
  <c r="K1277" i="5" s="1"/>
  <c r="M1278" i="2"/>
  <c r="K1278" i="5" s="1"/>
  <c r="M1279" i="2"/>
  <c r="K1279" i="5" s="1"/>
  <c r="M1280" i="2"/>
  <c r="K1280" i="5" s="1"/>
  <c r="M1281" i="2"/>
  <c r="K1281" i="5" s="1"/>
  <c r="M1282" i="2"/>
  <c r="K1282" i="5" s="1"/>
  <c r="M1283" i="2"/>
  <c r="K1283" i="5" s="1"/>
  <c r="M1284" i="2"/>
  <c r="K1284" i="5" s="1"/>
  <c r="M1285" i="2"/>
  <c r="K1285" i="5" s="1"/>
  <c r="M1286" i="2"/>
  <c r="K1286" i="5" s="1"/>
  <c r="M1287" i="2"/>
  <c r="K1287" i="5" s="1"/>
  <c r="M1288" i="2"/>
  <c r="K1288" i="5" s="1"/>
  <c r="M1289" i="2"/>
  <c r="K1289" i="5" s="1"/>
  <c r="M1290" i="2"/>
  <c r="K1290" i="5" s="1"/>
  <c r="M1291" i="2"/>
  <c r="K1291" i="5" s="1"/>
  <c r="M1292" i="2"/>
  <c r="K1292" i="5" s="1"/>
  <c r="M1293" i="2"/>
  <c r="K1293" i="5" s="1"/>
  <c r="M1294" i="2"/>
  <c r="K1294" i="5" s="1"/>
  <c r="M1295" i="2"/>
  <c r="K1295" i="5" s="1"/>
  <c r="M1296" i="2"/>
  <c r="K1296" i="5" s="1"/>
  <c r="M1297" i="2"/>
  <c r="K1297" i="5" s="1"/>
  <c r="M1298" i="2"/>
  <c r="K1298" i="5" s="1"/>
  <c r="M1299" i="2"/>
  <c r="K1299" i="5" s="1"/>
  <c r="M1300" i="2"/>
  <c r="K1300" i="5" s="1"/>
  <c r="M1301" i="2"/>
  <c r="K1301" i="5" s="1"/>
  <c r="M1302" i="2"/>
  <c r="K1302" i="5" s="1"/>
  <c r="M1303" i="2"/>
  <c r="K1303" i="5" s="1"/>
  <c r="M1304" i="2"/>
  <c r="K1304" i="5" s="1"/>
  <c r="M1305" i="2"/>
  <c r="K1305" i="5" s="1"/>
  <c r="M1306" i="2"/>
  <c r="K1306" i="5" s="1"/>
  <c r="M1307" i="2"/>
  <c r="K1307" i="5" s="1"/>
  <c r="M1308" i="2"/>
  <c r="K1308" i="5" s="1"/>
  <c r="M1309" i="2"/>
  <c r="K1309" i="5" s="1"/>
  <c r="M1310" i="2"/>
  <c r="K1310" i="5" s="1"/>
  <c r="M1311" i="2"/>
  <c r="K1311" i="5" s="1"/>
  <c r="M1312" i="2"/>
  <c r="K1312" i="5" s="1"/>
  <c r="M1313" i="2"/>
  <c r="K1313" i="5" s="1"/>
  <c r="M1314" i="2"/>
  <c r="K1314" i="5" s="1"/>
  <c r="M1315" i="2"/>
  <c r="K1315" i="5" s="1"/>
  <c r="M1316" i="2"/>
  <c r="K1316" i="5" s="1"/>
  <c r="M1317" i="2"/>
  <c r="K1317" i="5" s="1"/>
  <c r="M1318" i="2"/>
  <c r="K1318" i="5" s="1"/>
  <c r="M1319" i="2"/>
  <c r="K1319" i="5" s="1"/>
  <c r="M1320" i="2"/>
  <c r="K1320" i="5" s="1"/>
  <c r="M1321" i="2"/>
  <c r="K1321" i="5" s="1"/>
  <c r="M1322" i="2"/>
  <c r="K1322" i="5" s="1"/>
  <c r="M1323" i="2"/>
  <c r="K1323" i="5" s="1"/>
  <c r="M1324" i="2"/>
  <c r="K1324" i="5" s="1"/>
  <c r="M1325" i="2"/>
  <c r="K1325" i="5" s="1"/>
  <c r="M1326" i="2"/>
  <c r="K1326" i="5" s="1"/>
  <c r="M1327" i="2"/>
  <c r="K1327" i="5" s="1"/>
  <c r="M1328" i="2"/>
  <c r="K1328" i="5" s="1"/>
  <c r="M1329" i="2"/>
  <c r="K1329" i="5" s="1"/>
  <c r="M1330" i="2"/>
  <c r="K1330" i="5" s="1"/>
  <c r="M1331" i="2"/>
  <c r="K1331" i="5" s="1"/>
  <c r="M1332" i="2"/>
  <c r="K1332" i="5" s="1"/>
  <c r="M1333" i="2"/>
  <c r="K1333" i="5" s="1"/>
  <c r="M1334" i="2"/>
  <c r="K1334" i="5" s="1"/>
  <c r="M1335" i="2"/>
  <c r="K1335" i="5" s="1"/>
  <c r="M1336" i="2"/>
  <c r="K1336" i="5" s="1"/>
  <c r="M1337" i="2"/>
  <c r="K1337" i="5" s="1"/>
  <c r="M1338" i="2"/>
  <c r="K1338" i="5" s="1"/>
  <c r="M1339" i="2"/>
  <c r="K1339" i="5" s="1"/>
  <c r="M1340" i="2"/>
  <c r="K1340" i="5" s="1"/>
  <c r="M1341" i="2"/>
  <c r="K1341" i="5" s="1"/>
  <c r="M1342" i="2"/>
  <c r="K1342" i="5" s="1"/>
  <c r="M1343" i="2"/>
  <c r="K1343" i="5" s="1"/>
  <c r="M1344" i="2"/>
  <c r="K1344" i="5" s="1"/>
  <c r="M1345" i="2"/>
  <c r="K1345" i="5" s="1"/>
  <c r="M1346" i="2"/>
  <c r="K1346" i="5" s="1"/>
  <c r="M1347" i="2"/>
  <c r="K1347" i="5" s="1"/>
  <c r="M1348" i="2"/>
  <c r="K1348" i="5" s="1"/>
  <c r="M1349" i="2"/>
  <c r="K1349" i="5" s="1"/>
  <c r="M1350" i="2"/>
  <c r="K1350" i="5" s="1"/>
  <c r="M1351" i="2"/>
  <c r="K1351" i="5" s="1"/>
  <c r="M1352" i="2"/>
  <c r="K1352" i="5" s="1"/>
  <c r="M1353" i="2"/>
  <c r="K1353" i="5" s="1"/>
  <c r="M1354" i="2"/>
  <c r="K1354" i="5" s="1"/>
  <c r="M1355" i="2"/>
  <c r="K1355" i="5" s="1"/>
  <c r="M1356" i="2"/>
  <c r="K1356" i="5" s="1"/>
  <c r="M1357" i="2"/>
  <c r="K1357" i="5" s="1"/>
  <c r="M1358" i="2"/>
  <c r="K1358" i="5" s="1"/>
  <c r="M1359" i="2"/>
  <c r="K1359" i="5" s="1"/>
  <c r="M1360" i="2"/>
  <c r="K1360" i="5" s="1"/>
  <c r="M1361" i="2"/>
  <c r="K1361" i="5" s="1"/>
  <c r="M1362" i="2"/>
  <c r="K1362" i="5" s="1"/>
  <c r="M1363" i="2"/>
  <c r="K1363" i="5" s="1"/>
  <c r="M1364" i="2"/>
  <c r="K1364" i="5" s="1"/>
  <c r="M1365" i="2"/>
  <c r="K1365" i="5" s="1"/>
  <c r="M1366" i="2"/>
  <c r="K1366" i="5" s="1"/>
  <c r="M1367" i="2"/>
  <c r="K1367" i="5" s="1"/>
  <c r="M1368" i="2"/>
  <c r="K1368" i="5" s="1"/>
  <c r="M1369" i="2"/>
  <c r="K1369" i="5" s="1"/>
  <c r="M1370" i="2"/>
  <c r="K1370" i="5" s="1"/>
  <c r="M1371" i="2"/>
  <c r="K1371" i="5" s="1"/>
  <c r="M1372" i="2"/>
  <c r="K1372" i="5" s="1"/>
  <c r="M1373" i="2"/>
  <c r="K1373" i="5" s="1"/>
  <c r="M1374" i="2"/>
  <c r="K1374" i="5" s="1"/>
  <c r="M1375" i="2"/>
  <c r="K1375" i="5" s="1"/>
  <c r="M1376" i="2"/>
  <c r="K1376" i="5" s="1"/>
  <c r="M1377" i="2"/>
  <c r="K1377" i="5" s="1"/>
  <c r="M1378" i="2"/>
  <c r="K1378" i="5" s="1"/>
  <c r="M1379" i="2"/>
  <c r="K1379" i="5" s="1"/>
  <c r="M1380" i="2"/>
  <c r="K1380" i="5" s="1"/>
  <c r="M1381" i="2"/>
  <c r="K1381" i="5" s="1"/>
  <c r="M1382" i="2"/>
  <c r="K1382" i="5" s="1"/>
  <c r="M1383" i="2"/>
  <c r="K1383" i="5" s="1"/>
  <c r="M1384" i="2"/>
  <c r="K1384" i="5" s="1"/>
  <c r="M1385" i="2"/>
  <c r="K1385" i="5" s="1"/>
  <c r="M1386" i="2"/>
  <c r="K1386" i="5" s="1"/>
  <c r="M1387" i="2"/>
  <c r="K1387" i="5" s="1"/>
  <c r="M1388" i="2"/>
  <c r="K1388" i="5" s="1"/>
  <c r="M1389" i="2"/>
  <c r="K1389" i="5" s="1"/>
  <c r="M1390" i="2"/>
  <c r="K1390" i="5" s="1"/>
  <c r="M1391" i="2"/>
  <c r="K1391" i="5" s="1"/>
  <c r="M1392" i="2"/>
  <c r="K1392" i="5" s="1"/>
  <c r="M1393" i="2"/>
  <c r="K1393" i="5" s="1"/>
  <c r="M1394" i="2"/>
  <c r="K1394" i="5" s="1"/>
  <c r="M1395" i="2"/>
  <c r="K1395" i="5" s="1"/>
  <c r="M1396" i="2"/>
  <c r="K1396" i="5" s="1"/>
  <c r="M1397" i="2"/>
  <c r="K1397" i="5" s="1"/>
  <c r="M1398" i="2"/>
  <c r="K1398" i="5" s="1"/>
  <c r="M1399" i="2"/>
  <c r="K1399" i="5" s="1"/>
  <c r="M1400" i="2"/>
  <c r="K1400" i="5" s="1"/>
  <c r="M1401" i="2"/>
  <c r="K1401" i="5" s="1"/>
  <c r="M1402" i="2"/>
  <c r="K1402" i="5" s="1"/>
  <c r="M1403" i="2"/>
  <c r="K1403" i="5" s="1"/>
  <c r="M1404" i="2"/>
  <c r="K1404" i="5" s="1"/>
  <c r="M1405" i="2"/>
  <c r="K1405" i="5" s="1"/>
  <c r="M1406" i="2"/>
  <c r="K1406" i="5" s="1"/>
  <c r="M1407" i="2"/>
  <c r="K1407" i="5" s="1"/>
  <c r="M1408" i="2"/>
  <c r="K1408" i="5" s="1"/>
  <c r="M1409" i="2"/>
  <c r="K1409" i="5" s="1"/>
  <c r="M1410" i="2"/>
  <c r="K1410" i="5" s="1"/>
  <c r="M1411" i="2"/>
  <c r="K1411" i="5" s="1"/>
  <c r="M1412" i="2"/>
  <c r="K1412" i="5" s="1"/>
  <c r="M1413" i="2"/>
  <c r="K1413" i="5" s="1"/>
  <c r="M1414" i="2"/>
  <c r="K1414" i="5" s="1"/>
  <c r="M1415" i="2"/>
  <c r="K1415" i="5" s="1"/>
  <c r="M1416" i="2"/>
  <c r="K1416" i="5" s="1"/>
  <c r="M1417" i="2"/>
  <c r="K1417" i="5" s="1"/>
  <c r="M1418" i="2"/>
  <c r="K1418" i="5" s="1"/>
  <c r="M1419" i="2"/>
  <c r="K1419" i="5" s="1"/>
  <c r="M1420" i="2"/>
  <c r="K1420" i="5" s="1"/>
  <c r="M1421" i="2"/>
  <c r="K1421" i="5" s="1"/>
  <c r="M1422" i="2"/>
  <c r="K1422" i="5" s="1"/>
  <c r="M1423" i="2"/>
  <c r="K1423" i="5" s="1"/>
  <c r="M1424" i="2"/>
  <c r="K1424" i="5" s="1"/>
  <c r="M1425" i="2"/>
  <c r="K1425" i="5" s="1"/>
  <c r="M1426" i="2"/>
  <c r="K1426" i="5" s="1"/>
  <c r="M1427" i="2"/>
  <c r="K1427" i="5" s="1"/>
  <c r="M1428" i="2"/>
  <c r="K1428" i="5" s="1"/>
  <c r="M1429" i="2"/>
  <c r="K1429" i="5" s="1"/>
  <c r="M1430" i="2"/>
  <c r="K1430" i="5" s="1"/>
  <c r="M1431" i="2"/>
  <c r="K1431" i="5" s="1"/>
  <c r="M1432" i="2"/>
  <c r="K1432" i="5" s="1"/>
  <c r="M1433" i="2"/>
  <c r="K1433" i="5" s="1"/>
  <c r="M1434" i="2"/>
  <c r="K1434" i="5" s="1"/>
  <c r="M1435" i="2"/>
  <c r="K1435" i="5" s="1"/>
  <c r="M1436" i="2"/>
  <c r="K1436" i="5" s="1"/>
  <c r="M1437" i="2"/>
  <c r="K1437" i="5" s="1"/>
  <c r="M1438" i="2"/>
  <c r="K1438" i="5" s="1"/>
  <c r="M1439" i="2"/>
  <c r="K1439" i="5" s="1"/>
  <c r="M1440" i="2"/>
  <c r="K1440" i="5" s="1"/>
  <c r="M1441" i="2"/>
  <c r="K1441" i="5" s="1"/>
  <c r="M1442" i="2"/>
  <c r="K1442" i="5" s="1"/>
  <c r="M1443" i="2"/>
  <c r="K1443" i="5" s="1"/>
  <c r="M1444" i="2"/>
  <c r="K1444" i="5" s="1"/>
  <c r="M1445" i="2"/>
  <c r="K1445" i="5" s="1"/>
  <c r="M1446" i="2"/>
  <c r="K1446" i="5" s="1"/>
  <c r="M1447" i="2"/>
  <c r="K1447" i="5" s="1"/>
  <c r="M1448" i="2"/>
  <c r="K1448" i="5" s="1"/>
  <c r="M1449" i="2"/>
  <c r="K1449" i="5" s="1"/>
  <c r="M1450" i="2"/>
  <c r="K1450" i="5" s="1"/>
  <c r="M1451" i="2"/>
  <c r="K1451" i="5" s="1"/>
  <c r="M1452" i="2"/>
  <c r="K1452" i="5" s="1"/>
  <c r="M1453" i="2"/>
  <c r="K1453" i="5" s="1"/>
  <c r="M1454" i="2"/>
  <c r="K1454" i="5" s="1"/>
  <c r="M1455" i="2"/>
  <c r="K1455" i="5" s="1"/>
  <c r="M1456" i="2"/>
  <c r="K1456" i="5" s="1"/>
  <c r="M1457" i="2"/>
  <c r="K1457" i="5" s="1"/>
  <c r="M1458" i="2"/>
  <c r="K1458" i="5" s="1"/>
  <c r="M1459" i="2"/>
  <c r="K1459" i="5" s="1"/>
  <c r="M1460" i="2"/>
  <c r="K1460" i="5" s="1"/>
  <c r="M1461" i="2"/>
  <c r="K1461" i="5" s="1"/>
  <c r="M1462" i="2"/>
  <c r="K1462" i="5" s="1"/>
  <c r="M1463" i="2"/>
  <c r="K1463" i="5" s="1"/>
  <c r="M1464" i="2"/>
  <c r="K1464" i="5" s="1"/>
  <c r="M1465" i="2"/>
  <c r="K1465" i="5" s="1"/>
  <c r="M1466" i="2"/>
  <c r="K1466" i="5" s="1"/>
  <c r="M1467" i="2"/>
  <c r="K1467" i="5" s="1"/>
  <c r="M1468" i="2"/>
  <c r="K1468" i="5" s="1"/>
  <c r="M1469" i="2"/>
  <c r="K1469" i="5" s="1"/>
  <c r="M1470" i="2"/>
  <c r="K1470" i="5" s="1"/>
  <c r="M1471" i="2"/>
  <c r="K1471" i="5" s="1"/>
  <c r="M1472" i="2"/>
  <c r="K1472" i="5" s="1"/>
  <c r="M1473" i="2"/>
  <c r="K1473" i="5" s="1"/>
  <c r="M1474" i="2"/>
  <c r="K1474" i="5" s="1"/>
  <c r="M1475" i="2"/>
  <c r="K1475" i="5" s="1"/>
  <c r="M1476" i="2"/>
  <c r="K1476" i="5" s="1"/>
  <c r="M1477" i="2"/>
  <c r="K1477" i="5" s="1"/>
  <c r="M1478" i="2"/>
  <c r="K1478" i="5" s="1"/>
  <c r="M1479" i="2"/>
  <c r="K1479" i="5" s="1"/>
  <c r="M1480" i="2"/>
  <c r="K1480" i="5" s="1"/>
  <c r="M1481" i="2"/>
  <c r="K1481" i="5" s="1"/>
  <c r="M1482" i="2"/>
  <c r="K1482" i="5" s="1"/>
  <c r="M1483" i="2"/>
  <c r="K1483" i="5" s="1"/>
  <c r="M1484" i="2"/>
  <c r="K1484" i="5" s="1"/>
  <c r="M1485" i="2"/>
  <c r="K1485" i="5" s="1"/>
  <c r="M1486" i="2"/>
  <c r="K1486" i="5" s="1"/>
  <c r="M1487" i="2"/>
  <c r="K1487" i="5" s="1"/>
  <c r="M1488" i="2"/>
  <c r="K1488" i="5" s="1"/>
  <c r="M1489" i="2"/>
  <c r="K1489" i="5" s="1"/>
  <c r="M1490" i="2"/>
  <c r="K1490" i="5" s="1"/>
  <c r="M1491" i="2"/>
  <c r="K1491" i="5" s="1"/>
  <c r="M1492" i="2"/>
  <c r="K1492" i="5" s="1"/>
  <c r="M1493" i="2"/>
  <c r="K1493" i="5" s="1"/>
  <c r="M1494" i="2"/>
  <c r="K1494" i="5" s="1"/>
  <c r="M1495" i="2"/>
  <c r="K1495" i="5" s="1"/>
  <c r="M1496" i="2"/>
  <c r="K1496" i="5" s="1"/>
  <c r="M1497" i="2"/>
  <c r="K1497" i="5" s="1"/>
  <c r="M1498" i="2"/>
  <c r="K1498" i="5" s="1"/>
  <c r="M1499" i="2"/>
  <c r="K1499" i="5" s="1"/>
  <c r="M1500" i="2"/>
  <c r="K1500" i="5" s="1"/>
  <c r="M1501" i="2"/>
  <c r="K1501" i="5" s="1"/>
  <c r="M1502" i="2"/>
  <c r="K1502" i="5" s="1"/>
  <c r="M1503" i="2"/>
  <c r="K1503" i="5" s="1"/>
  <c r="M1504" i="2"/>
  <c r="K1504" i="5" s="1"/>
  <c r="M1505" i="2"/>
  <c r="K1505" i="5" s="1"/>
  <c r="M1506" i="2"/>
  <c r="K1506" i="5" s="1"/>
  <c r="M1507" i="2"/>
  <c r="K1507" i="5" s="1"/>
  <c r="M1508" i="2"/>
  <c r="K1508" i="5" s="1"/>
  <c r="M1509" i="2"/>
  <c r="K1509" i="5" s="1"/>
  <c r="M1510" i="2"/>
  <c r="K1510" i="5" s="1"/>
  <c r="M1511" i="2"/>
  <c r="K1511" i="5" s="1"/>
  <c r="M1512" i="2"/>
  <c r="K1512" i="5" s="1"/>
  <c r="M1513" i="2"/>
  <c r="K1513" i="5" s="1"/>
  <c r="M1514" i="2"/>
  <c r="K1514" i="5" s="1"/>
  <c r="M1515" i="2"/>
  <c r="K1515" i="5" s="1"/>
  <c r="M1516" i="2"/>
  <c r="K1516" i="5" s="1"/>
  <c r="M1517" i="2"/>
  <c r="K1517" i="5" s="1"/>
  <c r="M1518" i="2"/>
  <c r="K1518" i="5" s="1"/>
  <c r="M1519" i="2"/>
  <c r="K1519" i="5" s="1"/>
  <c r="M1520" i="2"/>
  <c r="K1520" i="5" s="1"/>
  <c r="M1521" i="2"/>
  <c r="K1521" i="5" s="1"/>
  <c r="M1522" i="2"/>
  <c r="K1522" i="5" s="1"/>
  <c r="M1523" i="2"/>
  <c r="K1523" i="5" s="1"/>
  <c r="M1524" i="2"/>
  <c r="K1524" i="5" s="1"/>
  <c r="M1525" i="2"/>
  <c r="K1525" i="5" s="1"/>
  <c r="M1526" i="2"/>
  <c r="K1526" i="5" s="1"/>
  <c r="M1527" i="2"/>
  <c r="K1527" i="5" s="1"/>
  <c r="M1528" i="2"/>
  <c r="K1528" i="5" s="1"/>
  <c r="M1529" i="2"/>
  <c r="K1529" i="5" s="1"/>
  <c r="M1530" i="2"/>
  <c r="K1530" i="5" s="1"/>
  <c r="M1531" i="2"/>
  <c r="K1531" i="5" s="1"/>
  <c r="M1532" i="2"/>
  <c r="K1532" i="5" s="1"/>
  <c r="M1533" i="2"/>
  <c r="K1533" i="5" s="1"/>
  <c r="M1534" i="2"/>
  <c r="K1534" i="5" s="1"/>
  <c r="M1535" i="2"/>
  <c r="K1535" i="5" s="1"/>
  <c r="M1536" i="2"/>
  <c r="K1536" i="5" s="1"/>
  <c r="M1537" i="2"/>
  <c r="K1537" i="5" s="1"/>
  <c r="M1538" i="2"/>
  <c r="K1538" i="5" s="1"/>
  <c r="M1539" i="2"/>
  <c r="K1539" i="5" s="1"/>
  <c r="M1540" i="2"/>
  <c r="K1540" i="5" s="1"/>
  <c r="M1541" i="2"/>
  <c r="K1541" i="5" s="1"/>
  <c r="M1542" i="2"/>
  <c r="K1542" i="5" s="1"/>
  <c r="M1543" i="2"/>
  <c r="K1543" i="5" s="1"/>
  <c r="M1544" i="2"/>
  <c r="K1544" i="5" s="1"/>
  <c r="M1545" i="2"/>
  <c r="K1545" i="5" s="1"/>
  <c r="M1546" i="2"/>
  <c r="K1546" i="5" s="1"/>
  <c r="M1547" i="2"/>
  <c r="K1547" i="5" s="1"/>
  <c r="M1548" i="2"/>
  <c r="K1548" i="5" s="1"/>
  <c r="M1549" i="2"/>
  <c r="K1549" i="5" s="1"/>
  <c r="M1550" i="2"/>
  <c r="K1550" i="5" s="1"/>
  <c r="M1551" i="2"/>
  <c r="K1551" i="5" s="1"/>
  <c r="M1552" i="2"/>
  <c r="K1552" i="5" s="1"/>
  <c r="M1553" i="2"/>
  <c r="K1553" i="5" s="1"/>
  <c r="M1554" i="2"/>
  <c r="K1554" i="5" s="1"/>
  <c r="M1555" i="2"/>
  <c r="K1555" i="5" s="1"/>
  <c r="M1556" i="2"/>
  <c r="K1556" i="5" s="1"/>
  <c r="M1557" i="2"/>
  <c r="K1557" i="5" s="1"/>
  <c r="M1558" i="2"/>
  <c r="K1558" i="5" s="1"/>
  <c r="M1559" i="2"/>
  <c r="K1559" i="5" s="1"/>
  <c r="M1560" i="2"/>
  <c r="K1560" i="5" s="1"/>
  <c r="M1561" i="2"/>
  <c r="K1561" i="5" s="1"/>
  <c r="M1562" i="2"/>
  <c r="K1562" i="5" s="1"/>
  <c r="M1563" i="2"/>
  <c r="K1563" i="5" s="1"/>
  <c r="M1564" i="2"/>
  <c r="K1564" i="5" s="1"/>
  <c r="M1565" i="2"/>
  <c r="K1565" i="5" s="1"/>
  <c r="M1566" i="2"/>
  <c r="K1566" i="5" s="1"/>
  <c r="M1567" i="2"/>
  <c r="K1567" i="5" s="1"/>
  <c r="M1568" i="2"/>
  <c r="K1568" i="5" s="1"/>
  <c r="M1569" i="2"/>
  <c r="K1569" i="5" s="1"/>
  <c r="M1570" i="2"/>
  <c r="K1570" i="5" s="1"/>
  <c r="M1571" i="2"/>
  <c r="K1571" i="5" s="1"/>
  <c r="M1572" i="2"/>
  <c r="K1572" i="5" s="1"/>
  <c r="M1573" i="2"/>
  <c r="K1573" i="5" s="1"/>
  <c r="M1574" i="2"/>
  <c r="K1574" i="5" s="1"/>
  <c r="M1575" i="2"/>
  <c r="K1575" i="5" s="1"/>
  <c r="M1576" i="2"/>
  <c r="K1576" i="5" s="1"/>
  <c r="M1577" i="2"/>
  <c r="K1577" i="5" s="1"/>
  <c r="M1578" i="2"/>
  <c r="K1578" i="5" s="1"/>
  <c r="M1579" i="2"/>
  <c r="K1579" i="5" s="1"/>
  <c r="M1580" i="2"/>
  <c r="K1580" i="5" s="1"/>
  <c r="M1581" i="2"/>
  <c r="K1581" i="5" s="1"/>
  <c r="M1582" i="2"/>
  <c r="K1582" i="5" s="1"/>
  <c r="M1583" i="2"/>
  <c r="K1583" i="5" s="1"/>
  <c r="M1584" i="2"/>
  <c r="K1584" i="5" s="1"/>
  <c r="M1585" i="2"/>
  <c r="K1585" i="5" s="1"/>
  <c r="M1586" i="2"/>
  <c r="K1586" i="5" s="1"/>
  <c r="M1587" i="2"/>
  <c r="K1587" i="5" s="1"/>
  <c r="M1588" i="2"/>
  <c r="K1588" i="5" s="1"/>
  <c r="M1589" i="2"/>
  <c r="K1589" i="5" s="1"/>
  <c r="M1590" i="2"/>
  <c r="K1590" i="5" s="1"/>
  <c r="M1591" i="2"/>
  <c r="K1591" i="5" s="1"/>
  <c r="M1592" i="2"/>
  <c r="K1592" i="5" s="1"/>
  <c r="M1593" i="2"/>
  <c r="K1593" i="5" s="1"/>
  <c r="M1594" i="2"/>
  <c r="K1594" i="5" s="1"/>
  <c r="M1595" i="2"/>
  <c r="K1595" i="5" s="1"/>
  <c r="M1596" i="2"/>
  <c r="K1596" i="5" s="1"/>
  <c r="M1597" i="2"/>
  <c r="K1597" i="5" s="1"/>
  <c r="M1598" i="2"/>
  <c r="K1598" i="5" s="1"/>
  <c r="M1599" i="2"/>
  <c r="K1599" i="5" s="1"/>
  <c r="M1600" i="2"/>
  <c r="K1600" i="5" s="1"/>
  <c r="M1601" i="2"/>
  <c r="K1601" i="5" s="1"/>
  <c r="M1602" i="2"/>
  <c r="K1602" i="5" s="1"/>
  <c r="M1603" i="2"/>
  <c r="K1603" i="5" s="1"/>
  <c r="M1604" i="2"/>
  <c r="K1604" i="5" s="1"/>
  <c r="M1605" i="2"/>
  <c r="K1605" i="5" s="1"/>
  <c r="M1606" i="2"/>
  <c r="K1606" i="5" s="1"/>
  <c r="M1607" i="2"/>
  <c r="K1607" i="5" s="1"/>
  <c r="M1608" i="2"/>
  <c r="K1608" i="5" s="1"/>
  <c r="M1609" i="2"/>
  <c r="K1609" i="5" s="1"/>
  <c r="M1610" i="2"/>
  <c r="K1610" i="5" s="1"/>
  <c r="M1611" i="2"/>
  <c r="K1611" i="5" s="1"/>
  <c r="M1612" i="2"/>
  <c r="K1612" i="5" s="1"/>
  <c r="M1613" i="2"/>
  <c r="K1613" i="5" s="1"/>
  <c r="M1614" i="2"/>
  <c r="K1614" i="5" s="1"/>
  <c r="M1615" i="2"/>
  <c r="K1615" i="5" s="1"/>
  <c r="M1616" i="2"/>
  <c r="K1616" i="5" s="1"/>
  <c r="M1617" i="2"/>
  <c r="K1617" i="5" s="1"/>
  <c r="M1618" i="2"/>
  <c r="K1618" i="5" s="1"/>
  <c r="M1619" i="2"/>
  <c r="K1619" i="5" s="1"/>
  <c r="M1620" i="2"/>
  <c r="K1620" i="5" s="1"/>
  <c r="M1621" i="2"/>
  <c r="K1621" i="5" s="1"/>
  <c r="M1622" i="2"/>
  <c r="K1622" i="5" s="1"/>
  <c r="M1623" i="2"/>
  <c r="K1623" i="5" s="1"/>
  <c r="M1624" i="2"/>
  <c r="K1624" i="5" s="1"/>
  <c r="M1625" i="2"/>
  <c r="K1625" i="5" s="1"/>
  <c r="M1626" i="2"/>
  <c r="K1626" i="5" s="1"/>
  <c r="M1627" i="2"/>
  <c r="K1627" i="5" s="1"/>
  <c r="M1628" i="2"/>
  <c r="K1628" i="5" s="1"/>
  <c r="M1629" i="2"/>
  <c r="K1629" i="5" s="1"/>
  <c r="M1630" i="2"/>
  <c r="K1630" i="5" s="1"/>
  <c r="M1631" i="2"/>
  <c r="K1631" i="5" s="1"/>
  <c r="M1632" i="2"/>
  <c r="K1632" i="5" s="1"/>
  <c r="M1633" i="2"/>
  <c r="K1633" i="5" s="1"/>
  <c r="M1634" i="2"/>
  <c r="K1634" i="5" s="1"/>
  <c r="M1635" i="2"/>
  <c r="K1635" i="5" s="1"/>
  <c r="M1636" i="2"/>
  <c r="K1636" i="5" s="1"/>
  <c r="M1637" i="2"/>
  <c r="K1637" i="5" s="1"/>
  <c r="M1638" i="2"/>
  <c r="K1638" i="5" s="1"/>
  <c r="M1639" i="2"/>
  <c r="K1639" i="5" s="1"/>
  <c r="M1640" i="2"/>
  <c r="K1640" i="5" s="1"/>
  <c r="M1641" i="2"/>
  <c r="K1641" i="5" s="1"/>
  <c r="M1642" i="2"/>
  <c r="K1642" i="5" s="1"/>
  <c r="M1643" i="2"/>
  <c r="K1643" i="5" s="1"/>
  <c r="M1644" i="2"/>
  <c r="K1644" i="5" s="1"/>
  <c r="M1645" i="2"/>
  <c r="K1645" i="5" s="1"/>
  <c r="M1646" i="2"/>
  <c r="K1646" i="5" s="1"/>
  <c r="M1647" i="2"/>
  <c r="K1647" i="5" s="1"/>
  <c r="M1648" i="2"/>
  <c r="K1648" i="5" s="1"/>
  <c r="M1649" i="2"/>
  <c r="K1649" i="5" s="1"/>
  <c r="M1650" i="2"/>
  <c r="K1650" i="5" s="1"/>
  <c r="M1651" i="2"/>
  <c r="K1651" i="5" s="1"/>
  <c r="M1652" i="2"/>
  <c r="K1652" i="5" s="1"/>
  <c r="M1653" i="2"/>
  <c r="K1653" i="5" s="1"/>
  <c r="M1654" i="2"/>
  <c r="K1654" i="5" s="1"/>
  <c r="M1655" i="2"/>
  <c r="K1655" i="5" s="1"/>
  <c r="M1656" i="2"/>
  <c r="K1656" i="5" s="1"/>
  <c r="M1657" i="2"/>
  <c r="K1657" i="5" s="1"/>
  <c r="M1658" i="2"/>
  <c r="K1658" i="5" s="1"/>
  <c r="M1659" i="2"/>
  <c r="K1659" i="5" s="1"/>
  <c r="M1660" i="2"/>
  <c r="K1660" i="5" s="1"/>
  <c r="M1661" i="2"/>
  <c r="K1661" i="5" s="1"/>
  <c r="M1662" i="2"/>
  <c r="K1662" i="5" s="1"/>
  <c r="M1663" i="2"/>
  <c r="K1663" i="5" s="1"/>
  <c r="M1664" i="2"/>
  <c r="K1664" i="5" s="1"/>
  <c r="M1665" i="2"/>
  <c r="K1665" i="5" s="1"/>
  <c r="M1666" i="2"/>
  <c r="K1666" i="5" s="1"/>
  <c r="M1667" i="2"/>
  <c r="K1667" i="5" s="1"/>
  <c r="M1668" i="2"/>
  <c r="K1668" i="5" s="1"/>
  <c r="M1669" i="2"/>
  <c r="K1669" i="5" s="1"/>
  <c r="M1670" i="2"/>
  <c r="K1670" i="5" s="1"/>
  <c r="M1671" i="2"/>
  <c r="K1671" i="5" s="1"/>
  <c r="M1672" i="2"/>
  <c r="K1672" i="5" s="1"/>
  <c r="M1673" i="2"/>
  <c r="K1673" i="5" s="1"/>
  <c r="M1674" i="2"/>
  <c r="K1674" i="5" s="1"/>
  <c r="M1675" i="2"/>
  <c r="K1675" i="5" s="1"/>
  <c r="M1676" i="2"/>
  <c r="K1676" i="5" s="1"/>
  <c r="M1677" i="2"/>
  <c r="K1677" i="5" s="1"/>
  <c r="M1678" i="2"/>
  <c r="K1678" i="5" s="1"/>
  <c r="M1679" i="2"/>
  <c r="K1679" i="5" s="1"/>
  <c r="M1680" i="2"/>
  <c r="K1680" i="5" s="1"/>
  <c r="M1681" i="2"/>
  <c r="K1681" i="5" s="1"/>
  <c r="M1682" i="2"/>
  <c r="K1682" i="5" s="1"/>
  <c r="M1683" i="2"/>
  <c r="K1683" i="5" s="1"/>
  <c r="M1684" i="2"/>
  <c r="K1684" i="5" s="1"/>
  <c r="M1685" i="2"/>
  <c r="K1685" i="5" s="1"/>
  <c r="M1686" i="2"/>
  <c r="K1686" i="5" s="1"/>
  <c r="M1687" i="2"/>
  <c r="K1687" i="5" s="1"/>
  <c r="M1688" i="2"/>
  <c r="K1688" i="5" s="1"/>
  <c r="M1689" i="2"/>
  <c r="K1689" i="5" s="1"/>
  <c r="M1690" i="2"/>
  <c r="K1690" i="5" s="1"/>
  <c r="M1691" i="2"/>
  <c r="K1691" i="5" s="1"/>
  <c r="M1692" i="2"/>
  <c r="K1692" i="5" s="1"/>
  <c r="M1693" i="2"/>
  <c r="K1693" i="5" s="1"/>
  <c r="M1694" i="2"/>
  <c r="K1694" i="5" s="1"/>
  <c r="M1695" i="2"/>
  <c r="K1695" i="5" s="1"/>
  <c r="M1696" i="2"/>
  <c r="K1696" i="5" s="1"/>
  <c r="M1697" i="2"/>
  <c r="K1697" i="5" s="1"/>
  <c r="M1698" i="2"/>
  <c r="K1698" i="5" s="1"/>
  <c r="M1699" i="2"/>
  <c r="K1699" i="5" s="1"/>
  <c r="M1700" i="2"/>
  <c r="K1700" i="5" s="1"/>
  <c r="M1701" i="2"/>
  <c r="K1701" i="5" s="1"/>
  <c r="M1702" i="2"/>
  <c r="K1702" i="5" s="1"/>
  <c r="M1703" i="2"/>
  <c r="K1703" i="5" s="1"/>
  <c r="M1704" i="2"/>
  <c r="K1704" i="5" s="1"/>
  <c r="M1705" i="2"/>
  <c r="K1705" i="5" s="1"/>
  <c r="M1706" i="2"/>
  <c r="K1706" i="5" s="1"/>
  <c r="M1707" i="2"/>
  <c r="K1707" i="5" s="1"/>
  <c r="M1708" i="2"/>
  <c r="K1708" i="5" s="1"/>
  <c r="M1709" i="2"/>
  <c r="K1709" i="5" s="1"/>
  <c r="M1710" i="2"/>
  <c r="K1710" i="5" s="1"/>
  <c r="M1711" i="2"/>
  <c r="K1711" i="5" s="1"/>
  <c r="M1712" i="2"/>
  <c r="K1712" i="5" s="1"/>
  <c r="M1713" i="2"/>
  <c r="K1713" i="5" s="1"/>
  <c r="M1714" i="2"/>
  <c r="K1714" i="5" s="1"/>
  <c r="M1715" i="2"/>
  <c r="K1715" i="5" s="1"/>
  <c r="M1716" i="2"/>
  <c r="K1716" i="5" s="1"/>
  <c r="M1717" i="2"/>
  <c r="K1717" i="5" s="1"/>
  <c r="M1718" i="2"/>
  <c r="K1718" i="5" s="1"/>
  <c r="M1719" i="2"/>
  <c r="K1719" i="5" s="1"/>
  <c r="M1720" i="2"/>
  <c r="K1720" i="5" s="1"/>
  <c r="M1721" i="2"/>
  <c r="K1721" i="5" s="1"/>
  <c r="M1722" i="2"/>
  <c r="K1722" i="5" s="1"/>
  <c r="M1723" i="2"/>
  <c r="K1723" i="5" s="1"/>
  <c r="M1724" i="2"/>
  <c r="K1724" i="5" s="1"/>
  <c r="M1725" i="2"/>
  <c r="K1725" i="5" s="1"/>
  <c r="M1726" i="2"/>
  <c r="K1726" i="5" s="1"/>
  <c r="M1727" i="2"/>
  <c r="K1727" i="5" s="1"/>
  <c r="M1728" i="2"/>
  <c r="K1728" i="5" s="1"/>
  <c r="M1729" i="2"/>
  <c r="K1729" i="5" s="1"/>
  <c r="M1730" i="2"/>
  <c r="K1730" i="5" s="1"/>
  <c r="M1731" i="2"/>
  <c r="K1731" i="5" s="1"/>
  <c r="M1732" i="2"/>
  <c r="K1732" i="5" s="1"/>
  <c r="M1733" i="2"/>
  <c r="K1733" i="5" s="1"/>
  <c r="M1734" i="2"/>
  <c r="K1734" i="5" s="1"/>
  <c r="M1735" i="2"/>
  <c r="K1735" i="5" s="1"/>
  <c r="M1736" i="2"/>
  <c r="K1736" i="5" s="1"/>
  <c r="M1737" i="2"/>
  <c r="K1737" i="5" s="1"/>
  <c r="M1738" i="2"/>
  <c r="K1738" i="5" s="1"/>
  <c r="M1739" i="2"/>
  <c r="K1739" i="5" s="1"/>
  <c r="M1740" i="2"/>
  <c r="K1740" i="5" s="1"/>
  <c r="M1741" i="2"/>
  <c r="K1741" i="5" s="1"/>
  <c r="M1742" i="2"/>
  <c r="K1742" i="5" s="1"/>
  <c r="M1743" i="2"/>
  <c r="K1743" i="5" s="1"/>
  <c r="M1744" i="2"/>
  <c r="K1744" i="5" s="1"/>
  <c r="M1745" i="2"/>
  <c r="K1745" i="5" s="1"/>
  <c r="M1746" i="2"/>
  <c r="K1746" i="5" s="1"/>
  <c r="M1747" i="2"/>
  <c r="K1747" i="5" s="1"/>
  <c r="M1748" i="2"/>
  <c r="K1748" i="5" s="1"/>
  <c r="M1749" i="2"/>
  <c r="K1749" i="5" s="1"/>
  <c r="M1750" i="2"/>
  <c r="K1750" i="5" s="1"/>
  <c r="M1751" i="2"/>
  <c r="K1751" i="5" s="1"/>
  <c r="M1752" i="2"/>
  <c r="K1752" i="5" s="1"/>
  <c r="M1753" i="2"/>
  <c r="K1753" i="5" s="1"/>
  <c r="M1754" i="2"/>
  <c r="K1754" i="5" s="1"/>
  <c r="M1755" i="2"/>
  <c r="K1755" i="5" s="1"/>
  <c r="M1756" i="2"/>
  <c r="K1756" i="5" s="1"/>
  <c r="M1757" i="2"/>
  <c r="K1757" i="5" s="1"/>
  <c r="M1758" i="2"/>
  <c r="K1758" i="5" s="1"/>
  <c r="M1759" i="2"/>
  <c r="K1759" i="5" s="1"/>
  <c r="M1760" i="2"/>
  <c r="K1760" i="5" s="1"/>
  <c r="M1761" i="2"/>
  <c r="K1761" i="5" s="1"/>
  <c r="M1762" i="2"/>
  <c r="K1762" i="5" s="1"/>
  <c r="M1763" i="2"/>
  <c r="K1763" i="5" s="1"/>
  <c r="M1764" i="2"/>
  <c r="K1764" i="5" s="1"/>
  <c r="M1765" i="2"/>
  <c r="K1765" i="5" s="1"/>
  <c r="M1766" i="2"/>
  <c r="K1766" i="5" s="1"/>
  <c r="M1767" i="2"/>
  <c r="K1767" i="5" s="1"/>
  <c r="M1768" i="2"/>
  <c r="K1768" i="5" s="1"/>
  <c r="M1769" i="2"/>
  <c r="K1769" i="5" s="1"/>
  <c r="M1770" i="2"/>
  <c r="K1770" i="5" s="1"/>
  <c r="M1771" i="2"/>
  <c r="K1771" i="5" s="1"/>
  <c r="M1772" i="2"/>
  <c r="K1772" i="5" s="1"/>
  <c r="M1773" i="2"/>
  <c r="K1773" i="5" s="1"/>
  <c r="M1774" i="2"/>
  <c r="K1774" i="5" s="1"/>
  <c r="M1775" i="2"/>
  <c r="K1775" i="5" s="1"/>
  <c r="M1776" i="2"/>
  <c r="K1776" i="5" s="1"/>
  <c r="M1777" i="2"/>
  <c r="K1777" i="5" s="1"/>
  <c r="M1778" i="2"/>
  <c r="K1778" i="5" s="1"/>
  <c r="M1779" i="2"/>
  <c r="K1779" i="5" s="1"/>
  <c r="M1780" i="2"/>
  <c r="K1780" i="5" s="1"/>
  <c r="M1781" i="2"/>
  <c r="K1781" i="5" s="1"/>
  <c r="M1782" i="2"/>
  <c r="K1782" i="5" s="1"/>
  <c r="M1783" i="2"/>
  <c r="K1783" i="5" s="1"/>
  <c r="M1784" i="2"/>
  <c r="K1784" i="5" s="1"/>
  <c r="M1785" i="2"/>
  <c r="K1785" i="5" s="1"/>
  <c r="M1786" i="2"/>
  <c r="K1786" i="5" s="1"/>
  <c r="M1787" i="2"/>
  <c r="K1787" i="5" s="1"/>
  <c r="M1788" i="2"/>
  <c r="K1788" i="5" s="1"/>
  <c r="M1789" i="2"/>
  <c r="K1789" i="5" s="1"/>
  <c r="M1790" i="2"/>
  <c r="K1790" i="5" s="1"/>
  <c r="M1791" i="2"/>
  <c r="K1791" i="5" s="1"/>
  <c r="M1792" i="2"/>
  <c r="K1792" i="5" s="1"/>
  <c r="M1793" i="2"/>
  <c r="K1793" i="5" s="1"/>
  <c r="M1794" i="2"/>
  <c r="K1794" i="5" s="1"/>
  <c r="M1795" i="2"/>
  <c r="K1795" i="5" s="1"/>
  <c r="M1796" i="2"/>
  <c r="K1796" i="5" s="1"/>
  <c r="M1797" i="2"/>
  <c r="K1797" i="5" s="1"/>
  <c r="M1798" i="2"/>
  <c r="K1798" i="5" s="1"/>
  <c r="M1799" i="2"/>
  <c r="K1799" i="5" s="1"/>
  <c r="M1800" i="2"/>
  <c r="K1800" i="5" s="1"/>
  <c r="M1801" i="2"/>
  <c r="K1801" i="5" s="1"/>
  <c r="M1802" i="2"/>
  <c r="K1802" i="5" s="1"/>
  <c r="M1803" i="2"/>
  <c r="K1803" i="5" s="1"/>
  <c r="M1804" i="2"/>
  <c r="K1804" i="5" s="1"/>
  <c r="M1805" i="2"/>
  <c r="K1805" i="5" s="1"/>
  <c r="M1806" i="2"/>
  <c r="K1806" i="5" s="1"/>
  <c r="M1807" i="2"/>
  <c r="K1807" i="5" s="1"/>
  <c r="M1808" i="2"/>
  <c r="K1808" i="5" s="1"/>
  <c r="M1809" i="2"/>
  <c r="K1809" i="5" s="1"/>
  <c r="M1810" i="2"/>
  <c r="K1810" i="5" s="1"/>
  <c r="M1811" i="2"/>
  <c r="K1811" i="5" s="1"/>
  <c r="M1812" i="2"/>
  <c r="K1812" i="5" s="1"/>
  <c r="M1813" i="2"/>
  <c r="K1813" i="5" s="1"/>
  <c r="M1814" i="2"/>
  <c r="K1814" i="5" s="1"/>
  <c r="M1815" i="2"/>
  <c r="K1815" i="5" s="1"/>
  <c r="M1816" i="2"/>
  <c r="K1816" i="5" s="1"/>
  <c r="M1817" i="2"/>
  <c r="K1817" i="5" s="1"/>
  <c r="M1818" i="2"/>
  <c r="K1818" i="5" s="1"/>
  <c r="M1819" i="2"/>
  <c r="K1819" i="5" s="1"/>
  <c r="M1820" i="2"/>
  <c r="K1820" i="5" s="1"/>
  <c r="M1821" i="2"/>
  <c r="K1821" i="5" s="1"/>
  <c r="M1822" i="2"/>
  <c r="K1822" i="5" s="1"/>
  <c r="M1823" i="2"/>
  <c r="K1823" i="5" s="1"/>
  <c r="M1824" i="2"/>
  <c r="K1824" i="5" s="1"/>
  <c r="M1825" i="2"/>
  <c r="K1825" i="5" s="1"/>
  <c r="M1826" i="2"/>
  <c r="K1826" i="5" s="1"/>
  <c r="M1827" i="2"/>
  <c r="K1827" i="5" s="1"/>
  <c r="M1828" i="2"/>
  <c r="K1828" i="5" s="1"/>
  <c r="M1829" i="2"/>
  <c r="K1829" i="5" s="1"/>
  <c r="M1830" i="2"/>
  <c r="K1830" i="5" s="1"/>
  <c r="M1831" i="2"/>
  <c r="K1831" i="5" s="1"/>
  <c r="M1832" i="2"/>
  <c r="K1832" i="5" s="1"/>
  <c r="M1833" i="2"/>
  <c r="K1833" i="5" s="1"/>
  <c r="M1834" i="2"/>
  <c r="K1834" i="5" s="1"/>
  <c r="M1835" i="2"/>
  <c r="K1835" i="5" s="1"/>
  <c r="M1836" i="2"/>
  <c r="K1836" i="5" s="1"/>
  <c r="M1837" i="2"/>
  <c r="K1837" i="5" s="1"/>
  <c r="M1838" i="2"/>
  <c r="K1838" i="5" s="1"/>
  <c r="M1839" i="2"/>
  <c r="K1839" i="5" s="1"/>
  <c r="M1840" i="2"/>
  <c r="K1840" i="5" s="1"/>
  <c r="M1841" i="2"/>
  <c r="K1841" i="5" s="1"/>
  <c r="M1842" i="2"/>
  <c r="K1842" i="5" s="1"/>
  <c r="M1843" i="2"/>
  <c r="K1843" i="5" s="1"/>
  <c r="M1844" i="2"/>
  <c r="K1844" i="5" s="1"/>
  <c r="M1845" i="2"/>
  <c r="K1845" i="5" s="1"/>
  <c r="M1846" i="2"/>
  <c r="K1846" i="5" s="1"/>
  <c r="M1847" i="2"/>
  <c r="K1847" i="5" s="1"/>
  <c r="M1848" i="2"/>
  <c r="K1848" i="5" s="1"/>
  <c r="M1849" i="2"/>
  <c r="K1849" i="5" s="1"/>
  <c r="M1850" i="2"/>
  <c r="K1850" i="5" s="1"/>
  <c r="M1851" i="2"/>
  <c r="K1851" i="5" s="1"/>
  <c r="M1852" i="2"/>
  <c r="K1852" i="5" s="1"/>
  <c r="M1853" i="2"/>
  <c r="K1853" i="5" s="1"/>
  <c r="M1854" i="2"/>
  <c r="K1854" i="5" s="1"/>
  <c r="M1855" i="2"/>
  <c r="K1855" i="5" s="1"/>
  <c r="M1856" i="2"/>
  <c r="K1856" i="5" s="1"/>
  <c r="M1857" i="2"/>
  <c r="K1857" i="5" s="1"/>
  <c r="M1858" i="2"/>
  <c r="K1858" i="5" s="1"/>
  <c r="M1859" i="2"/>
  <c r="K1859" i="5" s="1"/>
  <c r="M1860" i="2"/>
  <c r="K1860" i="5" s="1"/>
  <c r="M1861" i="2"/>
  <c r="K1861" i="5" s="1"/>
  <c r="M1862" i="2"/>
  <c r="K1862" i="5" s="1"/>
  <c r="M1863" i="2"/>
  <c r="K1863" i="5" s="1"/>
  <c r="M1864" i="2"/>
  <c r="K1864" i="5" s="1"/>
  <c r="M1865" i="2"/>
  <c r="K1865" i="5" s="1"/>
  <c r="M1866" i="2"/>
  <c r="K1866" i="5" s="1"/>
  <c r="M1867" i="2"/>
  <c r="K1867" i="5" s="1"/>
  <c r="M1868" i="2"/>
  <c r="K1868" i="5" s="1"/>
  <c r="M1869" i="2"/>
  <c r="K1869" i="5" s="1"/>
  <c r="M1870" i="2"/>
  <c r="K1870" i="5" s="1"/>
  <c r="M1871" i="2"/>
  <c r="K1871" i="5" s="1"/>
  <c r="M1872" i="2"/>
  <c r="K1872" i="5" s="1"/>
  <c r="M1873" i="2"/>
  <c r="K1873" i="5" s="1"/>
  <c r="M1874" i="2"/>
  <c r="K1874" i="5" s="1"/>
  <c r="M1875" i="2"/>
  <c r="K1875" i="5" s="1"/>
  <c r="M1876" i="2"/>
  <c r="K1876" i="5" s="1"/>
  <c r="M1877" i="2"/>
  <c r="K1877" i="5" s="1"/>
  <c r="M1878" i="2"/>
  <c r="K1878" i="5" s="1"/>
  <c r="M1879" i="2"/>
  <c r="K1879" i="5" s="1"/>
  <c r="M1880" i="2"/>
  <c r="K1880" i="5" s="1"/>
  <c r="M1881" i="2"/>
  <c r="K1881" i="5" s="1"/>
  <c r="M1882" i="2"/>
  <c r="K1882" i="5" s="1"/>
  <c r="M1883" i="2"/>
  <c r="K1883" i="5" s="1"/>
  <c r="M1884" i="2"/>
  <c r="K1884" i="5" s="1"/>
  <c r="M1885" i="2"/>
  <c r="K1885" i="5" s="1"/>
  <c r="M1886" i="2"/>
  <c r="K1886" i="5" s="1"/>
  <c r="M1887" i="2"/>
  <c r="K1887" i="5" s="1"/>
  <c r="M1888" i="2"/>
  <c r="K1888" i="5" s="1"/>
  <c r="M1889" i="2"/>
  <c r="K1889" i="5" s="1"/>
  <c r="M1890" i="2"/>
  <c r="K1890" i="5" s="1"/>
  <c r="M1891" i="2"/>
  <c r="K1891" i="5" s="1"/>
  <c r="M1892" i="2"/>
  <c r="K1892" i="5" s="1"/>
  <c r="M1893" i="2"/>
  <c r="K1893" i="5" s="1"/>
  <c r="M1894" i="2"/>
  <c r="K1894" i="5" s="1"/>
  <c r="M1895" i="2"/>
  <c r="K1895" i="5" s="1"/>
  <c r="M1896" i="2"/>
  <c r="K1896" i="5" s="1"/>
  <c r="M1897" i="2"/>
  <c r="K1897" i="5" s="1"/>
  <c r="M1898" i="2"/>
  <c r="K1898" i="5" s="1"/>
  <c r="M1899" i="2"/>
  <c r="K1899" i="5" s="1"/>
  <c r="M1900" i="2"/>
  <c r="K1900" i="5" s="1"/>
  <c r="M1901" i="2"/>
  <c r="K1901" i="5" s="1"/>
  <c r="M1902" i="2"/>
  <c r="K1902" i="5" s="1"/>
  <c r="M1903" i="2"/>
  <c r="K1903" i="5" s="1"/>
  <c r="M1904" i="2"/>
  <c r="K1904" i="5" s="1"/>
  <c r="M1905" i="2"/>
  <c r="K1905" i="5" s="1"/>
  <c r="M1906" i="2"/>
  <c r="K1906" i="5" s="1"/>
  <c r="M1907" i="2"/>
  <c r="K1907" i="5" s="1"/>
  <c r="M1908" i="2"/>
  <c r="K1908" i="5" s="1"/>
  <c r="M1909" i="2"/>
  <c r="K1909" i="5" s="1"/>
  <c r="M1910" i="2"/>
  <c r="K1910" i="5" s="1"/>
  <c r="M1911" i="2"/>
  <c r="K1911" i="5" s="1"/>
  <c r="M1912" i="2"/>
  <c r="K1912" i="5" s="1"/>
  <c r="M1913" i="2"/>
  <c r="K1913" i="5" s="1"/>
  <c r="M1914" i="2"/>
  <c r="K1914" i="5" s="1"/>
  <c r="M1915" i="2"/>
  <c r="K1915" i="5" s="1"/>
  <c r="M1916" i="2"/>
  <c r="K1916" i="5" s="1"/>
  <c r="M1917" i="2"/>
  <c r="K1917" i="5" s="1"/>
  <c r="M1918" i="2"/>
  <c r="K1918" i="5" s="1"/>
  <c r="M1919" i="2"/>
  <c r="K1919" i="5" s="1"/>
  <c r="M1920" i="2"/>
  <c r="K1920" i="5" s="1"/>
  <c r="M1921" i="2"/>
  <c r="K1921" i="5" s="1"/>
  <c r="M1922" i="2"/>
  <c r="K1922" i="5" s="1"/>
  <c r="M1923" i="2"/>
  <c r="K1923" i="5" s="1"/>
  <c r="M1924" i="2"/>
  <c r="K1924" i="5" s="1"/>
  <c r="M1925" i="2"/>
  <c r="K1925" i="5" s="1"/>
  <c r="M1926" i="2"/>
  <c r="K1926" i="5" s="1"/>
  <c r="M1927" i="2"/>
  <c r="K1927" i="5" s="1"/>
  <c r="M1928" i="2"/>
  <c r="K1928" i="5" s="1"/>
  <c r="M1929" i="2"/>
  <c r="K1929" i="5" s="1"/>
  <c r="M1930" i="2"/>
  <c r="K1930" i="5" s="1"/>
  <c r="M1931" i="2"/>
  <c r="K1931" i="5" s="1"/>
  <c r="M1932" i="2"/>
  <c r="K1932" i="5" s="1"/>
  <c r="M1933" i="2"/>
  <c r="K1933" i="5" s="1"/>
  <c r="M1934" i="2"/>
  <c r="K1934" i="5" s="1"/>
  <c r="M1935" i="2"/>
  <c r="K1935" i="5" s="1"/>
  <c r="M1936" i="2"/>
  <c r="K1936" i="5" s="1"/>
  <c r="M1937" i="2"/>
  <c r="K1937" i="5" s="1"/>
  <c r="M1938" i="2"/>
  <c r="K1938" i="5" s="1"/>
  <c r="M1939" i="2"/>
  <c r="K1939" i="5" s="1"/>
  <c r="M1940" i="2"/>
  <c r="K1940" i="5" s="1"/>
  <c r="M1941" i="2"/>
  <c r="K1941" i="5" s="1"/>
  <c r="M1942" i="2"/>
  <c r="K1942" i="5" s="1"/>
  <c r="M1943" i="2"/>
  <c r="K1943" i="5" s="1"/>
  <c r="M1944" i="2"/>
  <c r="K1944" i="5" s="1"/>
  <c r="M1945" i="2"/>
  <c r="K1945" i="5" s="1"/>
  <c r="M1946" i="2"/>
  <c r="K1946" i="5" s="1"/>
  <c r="M1947" i="2"/>
  <c r="K1947" i="5" s="1"/>
  <c r="M1948" i="2"/>
  <c r="K1948" i="5" s="1"/>
  <c r="M1949" i="2"/>
  <c r="K1949" i="5" s="1"/>
  <c r="M1950" i="2"/>
  <c r="K1950" i="5" s="1"/>
  <c r="M1951" i="2"/>
  <c r="K1951" i="5" s="1"/>
  <c r="M1952" i="2"/>
  <c r="K1952" i="5" s="1"/>
  <c r="M1953" i="2"/>
  <c r="K1953" i="5" s="1"/>
  <c r="M1954" i="2"/>
  <c r="K1954" i="5" s="1"/>
  <c r="M1955" i="2"/>
  <c r="K1955" i="5" s="1"/>
  <c r="M1956" i="2"/>
  <c r="K1956" i="5" s="1"/>
  <c r="M1957" i="2"/>
  <c r="K1957" i="5" s="1"/>
  <c r="M1958" i="2"/>
  <c r="K1958" i="5" s="1"/>
  <c r="M1959" i="2"/>
  <c r="K1959" i="5" s="1"/>
  <c r="M1960" i="2"/>
  <c r="K1960" i="5" s="1"/>
  <c r="M1961" i="2"/>
  <c r="K1961" i="5" s="1"/>
  <c r="M1962" i="2"/>
  <c r="K1962" i="5" s="1"/>
  <c r="M1963" i="2"/>
  <c r="K1963" i="5" s="1"/>
  <c r="M1964" i="2"/>
  <c r="K1964" i="5" s="1"/>
  <c r="M1965" i="2"/>
  <c r="K1965" i="5" s="1"/>
  <c r="M1966" i="2"/>
  <c r="K1966" i="5" s="1"/>
  <c r="M1967" i="2"/>
  <c r="K1967" i="5" s="1"/>
  <c r="M1968" i="2"/>
  <c r="K1968" i="5" s="1"/>
  <c r="M1969" i="2"/>
  <c r="K1969" i="5" s="1"/>
  <c r="M1970" i="2"/>
  <c r="K1970" i="5" s="1"/>
  <c r="M1971" i="2"/>
  <c r="K1971" i="5" s="1"/>
  <c r="M1972" i="2"/>
  <c r="K1972" i="5" s="1"/>
  <c r="M1973" i="2"/>
  <c r="K1973" i="5" s="1"/>
  <c r="M1974" i="2"/>
  <c r="K1974" i="5" s="1"/>
  <c r="M1975" i="2"/>
  <c r="K1975" i="5" s="1"/>
  <c r="M1976" i="2"/>
  <c r="K1976" i="5" s="1"/>
  <c r="M1977" i="2"/>
  <c r="K1977" i="5" s="1"/>
  <c r="M1978" i="2"/>
  <c r="K1978" i="5" s="1"/>
  <c r="M1979" i="2"/>
  <c r="K1979" i="5" s="1"/>
  <c r="M1980" i="2"/>
  <c r="K1980" i="5" s="1"/>
  <c r="M1981" i="2"/>
  <c r="K1981" i="5" s="1"/>
  <c r="M1982" i="2"/>
  <c r="K1982" i="5" s="1"/>
  <c r="M1983" i="2"/>
  <c r="K1983" i="5" s="1"/>
  <c r="M1984" i="2"/>
  <c r="K1984" i="5" s="1"/>
  <c r="M1985" i="2"/>
  <c r="K1985" i="5" s="1"/>
  <c r="M1986" i="2"/>
  <c r="K1986" i="5" s="1"/>
  <c r="M1987" i="2"/>
  <c r="K1987" i="5" s="1"/>
  <c r="M1988" i="2"/>
  <c r="K1988" i="5" s="1"/>
  <c r="M1989" i="2"/>
  <c r="K1989" i="5" s="1"/>
  <c r="M1990" i="2"/>
  <c r="K1990" i="5" s="1"/>
  <c r="M1991" i="2"/>
  <c r="K1991" i="5" s="1"/>
  <c r="M1992" i="2"/>
  <c r="K1992" i="5" s="1"/>
  <c r="M1993" i="2"/>
  <c r="K1993" i="5" s="1"/>
  <c r="M1994" i="2"/>
  <c r="K1994" i="5" s="1"/>
  <c r="M1995" i="2"/>
  <c r="K1995" i="5" s="1"/>
  <c r="M1996" i="2"/>
  <c r="K1996" i="5" s="1"/>
  <c r="M1997" i="2"/>
  <c r="K1997" i="5" s="1"/>
  <c r="M1998" i="2"/>
  <c r="K1998" i="5" s="1"/>
  <c r="M1999" i="2"/>
  <c r="K1999" i="5" s="1"/>
  <c r="M2000" i="2"/>
  <c r="K2000" i="5" s="1"/>
  <c r="M2001" i="2"/>
  <c r="K2001" i="5" s="1"/>
  <c r="M2002" i="2"/>
  <c r="K2002" i="5" s="1"/>
  <c r="M2003" i="2"/>
  <c r="K2003" i="5" s="1"/>
  <c r="M2004" i="2"/>
  <c r="K2004" i="5" s="1"/>
  <c r="M2005" i="2"/>
  <c r="K2005" i="5" s="1"/>
  <c r="M2006" i="2"/>
  <c r="K2006" i="5" s="1"/>
  <c r="M2007" i="2"/>
  <c r="K2007" i="5" s="1"/>
  <c r="M2008" i="2"/>
  <c r="K2008" i="5" s="1"/>
  <c r="M2009" i="2"/>
  <c r="K2009" i="5" s="1"/>
  <c r="M2010" i="2"/>
  <c r="K2010" i="5" s="1"/>
  <c r="M2011" i="2"/>
  <c r="K2011" i="5" s="1"/>
  <c r="M2012" i="2"/>
  <c r="K2012" i="5" s="1"/>
  <c r="M2013" i="2"/>
  <c r="K2013" i="5" s="1"/>
  <c r="M2014" i="2"/>
  <c r="K2014" i="5" s="1"/>
  <c r="M2015" i="2"/>
  <c r="K2015" i="5" s="1"/>
  <c r="M2016" i="2"/>
  <c r="K2016" i="5" s="1"/>
  <c r="M2017" i="2"/>
  <c r="K2017" i="5" s="1"/>
  <c r="M2018" i="2"/>
  <c r="K2018" i="5" s="1"/>
  <c r="M2019" i="2"/>
  <c r="K2019" i="5" s="1"/>
  <c r="M2020" i="2"/>
  <c r="K2020" i="5" s="1"/>
  <c r="M2021" i="2"/>
  <c r="K2021" i="5" s="1"/>
  <c r="M2022" i="2"/>
  <c r="K2022" i="5" s="1"/>
  <c r="M2023" i="2"/>
  <c r="K2023" i="5" s="1"/>
  <c r="M2024" i="2"/>
  <c r="K2024" i="5" s="1"/>
  <c r="M2025" i="2"/>
  <c r="K2025" i="5" s="1"/>
  <c r="M2026" i="2"/>
  <c r="K2026" i="5" s="1"/>
  <c r="M2027" i="2"/>
  <c r="K2027" i="5" s="1"/>
  <c r="M2028" i="2"/>
  <c r="K2028" i="5" s="1"/>
  <c r="M2029" i="2"/>
  <c r="K2029" i="5" s="1"/>
  <c r="M2030" i="2"/>
  <c r="K2030" i="5" s="1"/>
  <c r="M2031" i="2"/>
  <c r="K2031" i="5" s="1"/>
  <c r="M2032" i="2"/>
  <c r="K2032" i="5" s="1"/>
  <c r="M2033" i="2"/>
  <c r="K2033" i="5" s="1"/>
  <c r="M2034" i="2"/>
  <c r="K2034" i="5" s="1"/>
  <c r="M2035" i="2"/>
  <c r="K2035" i="5" s="1"/>
  <c r="M2036" i="2"/>
  <c r="K2036" i="5" s="1"/>
  <c r="M2037" i="2"/>
  <c r="K2037" i="5" s="1"/>
  <c r="M2038" i="2"/>
  <c r="K2038" i="5" s="1"/>
  <c r="M2039" i="2"/>
  <c r="K2039" i="5" s="1"/>
  <c r="M2040" i="2"/>
  <c r="K2040" i="5" s="1"/>
  <c r="M2041" i="2"/>
  <c r="K2041" i="5" s="1"/>
  <c r="M2042" i="2"/>
  <c r="K2042" i="5" s="1"/>
  <c r="M2043" i="2"/>
  <c r="K2043" i="5" s="1"/>
  <c r="M2044" i="2"/>
  <c r="K2044" i="5" s="1"/>
  <c r="M2045" i="2"/>
  <c r="K2045" i="5" s="1"/>
  <c r="M2046" i="2"/>
  <c r="K2046" i="5" s="1"/>
  <c r="M2047" i="2"/>
  <c r="K2047" i="5" s="1"/>
  <c r="M2048" i="2"/>
  <c r="K2048" i="5" s="1"/>
  <c r="M2049" i="2"/>
  <c r="K2049" i="5" s="1"/>
  <c r="M2050" i="2"/>
  <c r="K2050" i="5" s="1"/>
  <c r="M2051" i="2"/>
  <c r="K2051" i="5" s="1"/>
  <c r="M2052" i="2"/>
  <c r="K2052" i="5" s="1"/>
  <c r="M2053" i="2"/>
  <c r="K2053" i="5" s="1"/>
  <c r="M2054" i="2"/>
  <c r="K2054" i="5" s="1"/>
  <c r="M2055" i="2"/>
  <c r="K2055" i="5" s="1"/>
  <c r="M2056" i="2"/>
  <c r="K2056" i="5" s="1"/>
  <c r="M2057" i="2"/>
  <c r="K2057" i="5" s="1"/>
  <c r="M2058" i="2"/>
  <c r="K2058" i="5" s="1"/>
  <c r="M2059" i="2"/>
  <c r="K2059" i="5" s="1"/>
  <c r="M2060" i="2"/>
  <c r="K2060" i="5" s="1"/>
  <c r="M2061" i="2"/>
  <c r="K2061" i="5" s="1"/>
  <c r="M2062" i="2"/>
  <c r="K2062" i="5" s="1"/>
  <c r="M2063" i="2"/>
  <c r="K2063" i="5" s="1"/>
  <c r="M2064" i="2"/>
  <c r="K2064" i="5" s="1"/>
  <c r="M2065" i="2"/>
  <c r="K2065" i="5" s="1"/>
  <c r="M2066" i="2"/>
  <c r="K2066" i="5" s="1"/>
  <c r="M2067" i="2"/>
  <c r="K2067" i="5" s="1"/>
  <c r="M2068" i="2"/>
  <c r="K2068" i="5" s="1"/>
  <c r="M2069" i="2"/>
  <c r="K2069" i="5" s="1"/>
  <c r="M2070" i="2"/>
  <c r="K2070" i="5" s="1"/>
  <c r="M2071" i="2"/>
  <c r="K2071" i="5" s="1"/>
  <c r="M2072" i="2"/>
  <c r="K2072" i="5" s="1"/>
  <c r="M2073" i="2"/>
  <c r="K2073" i="5" s="1"/>
  <c r="M2074" i="2"/>
  <c r="K2074" i="5" s="1"/>
  <c r="M2075" i="2"/>
  <c r="K2075" i="5" s="1"/>
  <c r="M2076" i="2"/>
  <c r="K2076" i="5" s="1"/>
  <c r="M2077" i="2"/>
  <c r="K2077" i="5" s="1"/>
  <c r="M2078" i="2"/>
  <c r="K2078" i="5" s="1"/>
  <c r="M2079" i="2"/>
  <c r="K2079" i="5" s="1"/>
  <c r="M2080" i="2"/>
  <c r="K2080" i="5" s="1"/>
  <c r="M2081" i="2"/>
  <c r="K2081" i="5" s="1"/>
  <c r="M2082" i="2"/>
  <c r="K2082" i="5" s="1"/>
  <c r="M2083" i="2"/>
  <c r="K2083" i="5" s="1"/>
  <c r="M2084" i="2"/>
  <c r="K2084" i="5" s="1"/>
  <c r="M2085" i="2"/>
  <c r="K2085" i="5" s="1"/>
  <c r="M2086" i="2"/>
  <c r="K2086" i="5" s="1"/>
  <c r="M2087" i="2"/>
  <c r="K2087" i="5" s="1"/>
  <c r="M2088" i="2"/>
  <c r="K2088" i="5" s="1"/>
  <c r="M2089" i="2"/>
  <c r="K2089" i="5" s="1"/>
  <c r="M2090" i="2"/>
  <c r="K2090" i="5" s="1"/>
  <c r="M2091" i="2"/>
  <c r="K2091" i="5" s="1"/>
  <c r="M2092" i="2"/>
  <c r="K2092" i="5" s="1"/>
  <c r="M2093" i="2"/>
  <c r="K2093" i="5" s="1"/>
  <c r="M2094" i="2"/>
  <c r="K2094" i="5" s="1"/>
  <c r="M2095" i="2"/>
  <c r="K2095" i="5" s="1"/>
  <c r="M2096" i="2"/>
  <c r="K2096" i="5" s="1"/>
  <c r="M2097" i="2"/>
  <c r="K2097" i="5" s="1"/>
  <c r="M2098" i="2"/>
  <c r="K2098" i="5" s="1"/>
  <c r="M2099" i="2"/>
  <c r="K2099" i="5" s="1"/>
  <c r="M2100" i="2"/>
  <c r="K2100" i="5" s="1"/>
  <c r="M2101" i="2"/>
  <c r="K2101" i="5" s="1"/>
  <c r="M2102" i="2"/>
  <c r="K2102" i="5" s="1"/>
  <c r="M2103" i="2"/>
  <c r="K2103" i="5" s="1"/>
  <c r="M2104" i="2"/>
  <c r="K2104" i="5" s="1"/>
  <c r="M2105" i="2"/>
  <c r="K2105" i="5" s="1"/>
  <c r="M2106" i="2"/>
  <c r="K2106" i="5" s="1"/>
  <c r="M2107" i="2"/>
  <c r="K2107" i="5" s="1"/>
  <c r="M2108" i="2"/>
  <c r="K2108" i="5" s="1"/>
  <c r="M2109" i="2"/>
  <c r="K2109" i="5" s="1"/>
  <c r="M2110" i="2"/>
  <c r="K2110" i="5" s="1"/>
  <c r="M2111" i="2"/>
  <c r="K2111" i="5" s="1"/>
  <c r="M2112" i="2"/>
  <c r="K2112" i="5" s="1"/>
  <c r="M2113" i="2"/>
  <c r="K2113" i="5" s="1"/>
  <c r="M2114" i="2"/>
  <c r="K2114" i="5" s="1"/>
  <c r="M2115" i="2"/>
  <c r="K2115" i="5" s="1"/>
  <c r="M2116" i="2"/>
  <c r="K2116" i="5" s="1"/>
  <c r="M2117" i="2"/>
  <c r="K2117" i="5" s="1"/>
  <c r="M2118" i="2"/>
  <c r="K2118" i="5" s="1"/>
  <c r="M2119" i="2"/>
  <c r="K2119" i="5" s="1"/>
  <c r="M2120" i="2"/>
  <c r="K2120" i="5" s="1"/>
  <c r="M2121" i="2"/>
  <c r="K2121" i="5" s="1"/>
  <c r="M2122" i="2"/>
  <c r="K2122" i="5" s="1"/>
  <c r="M2123" i="2"/>
  <c r="K2123" i="5" s="1"/>
  <c r="M2124" i="2"/>
  <c r="K2124" i="5" s="1"/>
  <c r="M2125" i="2"/>
  <c r="K2125" i="5" s="1"/>
  <c r="M2126" i="2"/>
  <c r="K2126" i="5" s="1"/>
  <c r="M2127" i="2"/>
  <c r="K2127" i="5" s="1"/>
  <c r="M2128" i="2"/>
  <c r="K2128" i="5" s="1"/>
  <c r="M2129" i="2"/>
  <c r="K2129" i="5" s="1"/>
  <c r="M2130" i="2"/>
  <c r="K2130" i="5" s="1"/>
  <c r="M2131" i="2"/>
  <c r="K2131" i="5" s="1"/>
  <c r="M2132" i="2"/>
  <c r="K2132" i="5" s="1"/>
  <c r="M2133" i="2"/>
  <c r="K2133" i="5" s="1"/>
  <c r="M2134" i="2"/>
  <c r="K2134" i="5" s="1"/>
  <c r="M2135" i="2"/>
  <c r="K2135" i="5" s="1"/>
  <c r="M2136" i="2"/>
  <c r="K2136" i="5" s="1"/>
  <c r="M2137" i="2"/>
  <c r="K2137" i="5" s="1"/>
  <c r="M2138" i="2"/>
  <c r="K2138" i="5" s="1"/>
  <c r="M2139" i="2"/>
  <c r="K2139" i="5" s="1"/>
  <c r="M2140" i="2"/>
  <c r="K2140" i="5" s="1"/>
  <c r="M2141" i="2"/>
  <c r="K2141" i="5" s="1"/>
  <c r="M2142" i="2"/>
  <c r="K2142" i="5" s="1"/>
  <c r="M2143" i="2"/>
  <c r="K2143" i="5" s="1"/>
  <c r="M2144" i="2"/>
  <c r="K2144" i="5" s="1"/>
  <c r="M2145" i="2"/>
  <c r="K2145" i="5" s="1"/>
  <c r="M2146" i="2"/>
  <c r="K2146" i="5" s="1"/>
  <c r="M2147" i="2"/>
  <c r="K2147" i="5" s="1"/>
  <c r="M2148" i="2"/>
  <c r="K2148" i="5" s="1"/>
  <c r="M2149" i="2"/>
  <c r="K2149" i="5" s="1"/>
  <c r="M2150" i="2"/>
  <c r="K2150" i="5" s="1"/>
  <c r="M2151" i="2"/>
  <c r="K2151" i="5" s="1"/>
  <c r="M2152" i="2"/>
  <c r="K2152" i="5" s="1"/>
  <c r="M2153" i="2"/>
  <c r="K2153" i="5" s="1"/>
  <c r="M2154" i="2"/>
  <c r="K2154" i="5" s="1"/>
  <c r="M2155" i="2"/>
  <c r="K2155" i="5" s="1"/>
  <c r="M2156" i="2"/>
  <c r="K2156" i="5" s="1"/>
  <c r="M2157" i="2"/>
  <c r="K2157" i="5" s="1"/>
  <c r="M2158" i="2"/>
  <c r="K2158" i="5" s="1"/>
  <c r="M2159" i="2"/>
  <c r="K2159" i="5" s="1"/>
  <c r="M2160" i="2"/>
  <c r="K2160" i="5" s="1"/>
  <c r="M2161" i="2"/>
  <c r="K2161" i="5" s="1"/>
  <c r="M2162" i="2"/>
  <c r="K2162" i="5" s="1"/>
  <c r="M2163" i="2"/>
  <c r="K2163" i="5" s="1"/>
  <c r="M2164" i="2"/>
  <c r="K2164" i="5" s="1"/>
  <c r="M2165" i="2"/>
  <c r="K2165" i="5" s="1"/>
  <c r="M2166" i="2"/>
  <c r="K2166" i="5" s="1"/>
  <c r="M2167" i="2"/>
  <c r="K2167" i="5" s="1"/>
  <c r="M2168" i="2"/>
  <c r="K2168" i="5" s="1"/>
  <c r="M2169" i="2"/>
  <c r="K2169" i="5" s="1"/>
  <c r="M2170" i="2"/>
  <c r="K2170" i="5" s="1"/>
  <c r="M2171" i="2"/>
  <c r="K2171" i="5" s="1"/>
  <c r="M2172" i="2"/>
  <c r="K2172" i="5" s="1"/>
  <c r="M2173" i="2"/>
  <c r="K2173" i="5" s="1"/>
  <c r="M2174" i="2"/>
  <c r="K2174" i="5" s="1"/>
  <c r="M2175" i="2"/>
  <c r="K2175" i="5" s="1"/>
  <c r="M2176" i="2"/>
  <c r="K2176" i="5" s="1"/>
  <c r="M2177" i="2"/>
  <c r="K2177" i="5" s="1"/>
  <c r="M2178" i="2"/>
  <c r="K2178" i="5" s="1"/>
  <c r="M2179" i="2"/>
  <c r="K2179" i="5" s="1"/>
  <c r="M2180" i="2"/>
  <c r="K2180" i="5" s="1"/>
  <c r="M2181" i="2"/>
  <c r="K2181" i="5" s="1"/>
  <c r="M2182" i="2"/>
  <c r="K2182" i="5" s="1"/>
  <c r="M2183" i="2"/>
  <c r="K2183" i="5" s="1"/>
  <c r="M2184" i="2"/>
  <c r="K2184" i="5" s="1"/>
  <c r="M2185" i="2"/>
  <c r="K2185" i="5" s="1"/>
  <c r="M2186" i="2"/>
  <c r="K2186" i="5" s="1"/>
  <c r="M2187" i="2"/>
  <c r="K2187" i="5" s="1"/>
  <c r="M2188" i="2"/>
  <c r="K2188" i="5" s="1"/>
  <c r="M2189" i="2"/>
  <c r="K2189" i="5" s="1"/>
  <c r="M2190" i="2"/>
  <c r="K2190" i="5" s="1"/>
  <c r="M2191" i="2"/>
  <c r="K2191" i="5" s="1"/>
  <c r="M2192" i="2"/>
  <c r="K2192" i="5" s="1"/>
  <c r="M2193" i="2"/>
  <c r="K2193" i="5" s="1"/>
  <c r="M2194" i="2"/>
  <c r="K2194" i="5" s="1"/>
  <c r="M2195" i="2"/>
  <c r="K2195" i="5" s="1"/>
  <c r="M2196" i="2"/>
  <c r="K2196" i="5" s="1"/>
  <c r="M2197" i="2"/>
  <c r="K2197" i="5" s="1"/>
  <c r="M2198" i="2"/>
  <c r="K2198" i="5" s="1"/>
  <c r="M2199" i="2"/>
  <c r="K2199" i="5" s="1"/>
  <c r="M2200" i="2"/>
  <c r="K2200" i="5" s="1"/>
  <c r="M2201" i="2"/>
  <c r="K2201" i="5" s="1"/>
  <c r="M2202" i="2"/>
  <c r="K2202" i="5" s="1"/>
  <c r="M2203" i="2"/>
  <c r="K2203" i="5" s="1"/>
  <c r="M2204" i="2"/>
  <c r="K2204" i="5" s="1"/>
  <c r="M2205" i="2"/>
  <c r="K2205" i="5" s="1"/>
  <c r="M2206" i="2"/>
  <c r="K2206" i="5" s="1"/>
  <c r="M2207" i="2"/>
  <c r="K2207" i="5" s="1"/>
  <c r="M2208" i="2"/>
  <c r="K2208" i="5" s="1"/>
  <c r="M2209" i="2"/>
  <c r="K2209" i="5" s="1"/>
  <c r="M2210" i="2"/>
  <c r="K2210" i="5" s="1"/>
  <c r="M2211" i="2"/>
  <c r="K2211" i="5" s="1"/>
  <c r="M2212" i="2"/>
  <c r="K2212" i="5" s="1"/>
  <c r="M2213" i="2"/>
  <c r="K2213" i="5" s="1"/>
  <c r="M2214" i="2"/>
  <c r="K2214" i="5" s="1"/>
  <c r="M2215" i="2"/>
  <c r="K2215" i="5" s="1"/>
  <c r="M2216" i="2"/>
  <c r="K2216" i="5" s="1"/>
  <c r="M2217" i="2"/>
  <c r="K2217" i="5" s="1"/>
  <c r="M2218" i="2"/>
  <c r="K2218" i="5" s="1"/>
  <c r="M2219" i="2"/>
  <c r="K2219" i="5" s="1"/>
  <c r="M2220" i="2"/>
  <c r="K2220" i="5" s="1"/>
  <c r="M2221" i="2"/>
  <c r="K2221" i="5" s="1"/>
  <c r="M2222" i="2"/>
  <c r="K2222" i="5" s="1"/>
  <c r="M2223" i="2"/>
  <c r="K2223" i="5" s="1"/>
  <c r="M2224" i="2"/>
  <c r="K2224" i="5" s="1"/>
  <c r="M2225" i="2"/>
  <c r="K2225" i="5" s="1"/>
  <c r="M2226" i="2"/>
  <c r="K2226" i="5" s="1"/>
  <c r="M2227" i="2"/>
  <c r="K2227" i="5" s="1"/>
  <c r="M2228" i="2"/>
  <c r="K2228" i="5" s="1"/>
  <c r="M2229" i="2"/>
  <c r="K2229" i="5" s="1"/>
  <c r="M2230" i="2"/>
  <c r="K2230" i="5" s="1"/>
  <c r="M2231" i="2"/>
  <c r="K2231" i="5" s="1"/>
  <c r="M2232" i="2"/>
  <c r="K2232" i="5" s="1"/>
  <c r="M2233" i="2"/>
  <c r="K2233" i="5" s="1"/>
  <c r="M2234" i="2"/>
  <c r="K2234" i="5" s="1"/>
  <c r="M2235" i="2"/>
  <c r="K2235" i="5" s="1"/>
  <c r="M2236" i="2"/>
  <c r="K2236" i="5" s="1"/>
  <c r="M2237" i="2"/>
  <c r="K2237" i="5" s="1"/>
  <c r="M2238" i="2"/>
  <c r="K2238" i="5" s="1"/>
  <c r="M2239" i="2"/>
  <c r="K2239" i="5" s="1"/>
  <c r="M2240" i="2"/>
  <c r="K2240" i="5" s="1"/>
  <c r="M2241" i="2"/>
  <c r="K2241" i="5" s="1"/>
  <c r="M2242" i="2"/>
  <c r="K2242" i="5" s="1"/>
  <c r="M2243" i="2"/>
  <c r="K2243" i="5" s="1"/>
  <c r="M2244" i="2"/>
  <c r="K2244" i="5" s="1"/>
  <c r="M2245" i="2"/>
  <c r="K2245" i="5" s="1"/>
  <c r="M2246" i="2"/>
  <c r="K2246" i="5" s="1"/>
  <c r="M2247" i="2"/>
  <c r="K2247" i="5" s="1"/>
  <c r="M2248" i="2"/>
  <c r="K2248" i="5" s="1"/>
  <c r="M2249" i="2"/>
  <c r="K2249" i="5" s="1"/>
  <c r="M2250" i="2"/>
  <c r="K2250" i="5" s="1"/>
  <c r="M2251" i="2"/>
  <c r="K2251" i="5" s="1"/>
  <c r="M2252" i="2"/>
  <c r="K2252" i="5" s="1"/>
  <c r="M2253" i="2"/>
  <c r="K2253" i="5" s="1"/>
  <c r="M2254" i="2"/>
  <c r="K2254" i="5" s="1"/>
  <c r="M2255" i="2"/>
  <c r="K2255" i="5" s="1"/>
  <c r="M2256" i="2"/>
  <c r="K2256" i="5" s="1"/>
  <c r="M2257" i="2"/>
  <c r="K2257" i="5" s="1"/>
  <c r="M2258" i="2"/>
  <c r="K2258" i="5" s="1"/>
  <c r="M2259" i="2"/>
  <c r="K2259" i="5" s="1"/>
  <c r="M2260" i="2"/>
  <c r="K2260" i="5" s="1"/>
  <c r="M2261" i="2"/>
  <c r="K2261" i="5" s="1"/>
  <c r="M2262" i="2"/>
  <c r="K2262" i="5" s="1"/>
  <c r="M2263" i="2"/>
  <c r="K2263" i="5" s="1"/>
  <c r="M2264" i="2"/>
  <c r="K2264" i="5" s="1"/>
  <c r="M2265" i="2"/>
  <c r="K2265" i="5" s="1"/>
  <c r="M2266" i="2"/>
  <c r="K2266" i="5" s="1"/>
  <c r="M2267" i="2"/>
  <c r="K2267" i="5" s="1"/>
  <c r="M2268" i="2"/>
  <c r="K2268" i="5" s="1"/>
  <c r="M2269" i="2"/>
  <c r="K2269" i="5" s="1"/>
  <c r="M2270" i="2"/>
  <c r="K2270" i="5" s="1"/>
  <c r="M2271" i="2"/>
  <c r="K2271" i="5" s="1"/>
  <c r="M2272" i="2"/>
  <c r="K2272" i="5" s="1"/>
  <c r="M2273" i="2"/>
  <c r="K2273" i="5" s="1"/>
  <c r="M2274" i="2"/>
  <c r="K2274" i="5" s="1"/>
  <c r="M2275" i="2"/>
  <c r="K2275" i="5" s="1"/>
  <c r="M2276" i="2"/>
  <c r="K2276" i="5" s="1"/>
  <c r="M2277" i="2"/>
  <c r="K2277" i="5" s="1"/>
  <c r="M2278" i="2"/>
  <c r="K2278" i="5" s="1"/>
  <c r="M2279" i="2"/>
  <c r="K2279" i="5" s="1"/>
  <c r="M2280" i="2"/>
  <c r="K2280" i="5" s="1"/>
  <c r="M2281" i="2"/>
  <c r="K2281" i="5" s="1"/>
  <c r="M2282" i="2"/>
  <c r="K2282" i="5" s="1"/>
  <c r="M2283" i="2"/>
  <c r="K2283" i="5" s="1"/>
  <c r="M2284" i="2"/>
  <c r="K2284" i="5" s="1"/>
  <c r="M2285" i="2"/>
  <c r="K2285" i="5" s="1"/>
  <c r="M2286" i="2"/>
  <c r="K2286" i="5" s="1"/>
  <c r="M2287" i="2"/>
  <c r="K2287" i="5" s="1"/>
  <c r="M2288" i="2"/>
  <c r="K2288" i="5" s="1"/>
  <c r="M2289" i="2"/>
  <c r="K2289" i="5" s="1"/>
  <c r="M2290" i="2"/>
  <c r="K2290" i="5" s="1"/>
  <c r="M2291" i="2"/>
  <c r="K2291" i="5" s="1"/>
  <c r="M2292" i="2"/>
  <c r="K2292" i="5" s="1"/>
  <c r="M2293" i="2"/>
  <c r="K2293" i="5" s="1"/>
  <c r="M2294" i="2"/>
  <c r="K2294" i="5" s="1"/>
  <c r="M2295" i="2"/>
  <c r="K2295" i="5" s="1"/>
  <c r="M2296" i="2"/>
  <c r="K2296" i="5" s="1"/>
  <c r="M2297" i="2"/>
  <c r="K2297" i="5" s="1"/>
  <c r="M2298" i="2"/>
  <c r="K2298" i="5" s="1"/>
  <c r="M2299" i="2"/>
  <c r="K2299" i="5" s="1"/>
  <c r="M2300" i="2"/>
  <c r="K2300" i="5" s="1"/>
  <c r="M2301" i="2"/>
  <c r="K2301" i="5" s="1"/>
  <c r="M2302" i="2"/>
  <c r="K2302" i="5" s="1"/>
  <c r="M2303" i="2"/>
  <c r="K2303" i="5" s="1"/>
  <c r="M2304" i="2"/>
  <c r="K2304" i="5" s="1"/>
  <c r="M2305" i="2"/>
  <c r="K2305" i="5" s="1"/>
  <c r="M2306" i="2"/>
  <c r="K2306" i="5" s="1"/>
  <c r="M2307" i="2"/>
  <c r="K2307" i="5" s="1"/>
  <c r="M2308" i="2"/>
  <c r="K2308" i="5" s="1"/>
  <c r="M2309" i="2"/>
  <c r="K2309" i="5" s="1"/>
  <c r="M2310" i="2"/>
  <c r="K2310" i="5" s="1"/>
  <c r="M2311" i="2"/>
  <c r="K2311" i="5" s="1"/>
  <c r="M2312" i="2"/>
  <c r="K2312" i="5" s="1"/>
  <c r="M2313" i="2"/>
  <c r="K2313" i="5" s="1"/>
  <c r="M2314" i="2"/>
  <c r="K2314" i="5" s="1"/>
  <c r="M2315" i="2"/>
  <c r="K2315" i="5" s="1"/>
  <c r="M2316" i="2"/>
  <c r="K2316" i="5" s="1"/>
  <c r="M2317" i="2"/>
  <c r="K2317" i="5" s="1"/>
  <c r="M2318" i="2"/>
  <c r="K2318" i="5" s="1"/>
  <c r="M2319" i="2"/>
  <c r="K2319" i="5" s="1"/>
  <c r="M2320" i="2"/>
  <c r="K2320" i="5" s="1"/>
  <c r="M2321" i="2"/>
  <c r="K2321" i="5" s="1"/>
  <c r="M2322" i="2"/>
  <c r="K2322" i="5" s="1"/>
  <c r="M2323" i="2"/>
  <c r="K2323" i="5" s="1"/>
  <c r="M2324" i="2"/>
  <c r="K2324" i="5" s="1"/>
  <c r="M2325" i="2"/>
  <c r="K2325" i="5" s="1"/>
  <c r="M2326" i="2"/>
  <c r="K2326" i="5" s="1"/>
  <c r="M2327" i="2"/>
  <c r="K2327" i="5" s="1"/>
  <c r="M2328" i="2"/>
  <c r="K2328" i="5" s="1"/>
  <c r="M2329" i="2"/>
  <c r="K2329" i="5" s="1"/>
  <c r="M2330" i="2"/>
  <c r="K2330" i="5" s="1"/>
  <c r="M2331" i="2"/>
  <c r="K2331" i="5" s="1"/>
  <c r="M2332" i="2"/>
  <c r="K2332" i="5" s="1"/>
  <c r="M2333" i="2"/>
  <c r="K2333" i="5" s="1"/>
  <c r="M2334" i="2"/>
  <c r="K2334" i="5" s="1"/>
  <c r="M2335" i="2"/>
  <c r="K2335" i="5" s="1"/>
  <c r="M2336" i="2"/>
  <c r="K2336" i="5" s="1"/>
  <c r="M2" i="2"/>
  <c r="K2" i="5" s="1"/>
  <c r="L3" i="2"/>
  <c r="J3" i="5" s="1"/>
  <c r="L4" i="2"/>
  <c r="J4" i="5" s="1"/>
  <c r="L5" i="2"/>
  <c r="J5" i="5" s="1"/>
  <c r="L6" i="2"/>
  <c r="J6" i="5" s="1"/>
  <c r="L7" i="2"/>
  <c r="J7" i="5" s="1"/>
  <c r="L8" i="2"/>
  <c r="J8" i="5" s="1"/>
  <c r="L9" i="2"/>
  <c r="J9" i="5" s="1"/>
  <c r="L10" i="2"/>
  <c r="J10" i="5" s="1"/>
  <c r="L11" i="2"/>
  <c r="J11" i="5" s="1"/>
  <c r="L12" i="2"/>
  <c r="J12" i="5" s="1"/>
  <c r="L13" i="2"/>
  <c r="J13" i="5" s="1"/>
  <c r="L14" i="2"/>
  <c r="J14" i="5" s="1"/>
  <c r="L15" i="2"/>
  <c r="J15" i="5" s="1"/>
  <c r="L16" i="2"/>
  <c r="J16" i="5" s="1"/>
  <c r="L17" i="2"/>
  <c r="J17" i="5" s="1"/>
  <c r="L18" i="2"/>
  <c r="J18" i="5" s="1"/>
  <c r="L19" i="2"/>
  <c r="J19" i="5" s="1"/>
  <c r="L20" i="2"/>
  <c r="J20" i="5" s="1"/>
  <c r="L21" i="2"/>
  <c r="J21" i="5" s="1"/>
  <c r="L22" i="2"/>
  <c r="J22" i="5" s="1"/>
  <c r="L23" i="2"/>
  <c r="J23" i="5" s="1"/>
  <c r="L24" i="2"/>
  <c r="J24" i="5" s="1"/>
  <c r="L25" i="2"/>
  <c r="J25" i="5" s="1"/>
  <c r="L26" i="2"/>
  <c r="J26" i="5" s="1"/>
  <c r="L27" i="2"/>
  <c r="J27" i="5" s="1"/>
  <c r="L28" i="2"/>
  <c r="J28" i="5" s="1"/>
  <c r="L29" i="2"/>
  <c r="J29" i="5" s="1"/>
  <c r="L30" i="2"/>
  <c r="J30" i="5" s="1"/>
  <c r="L31" i="2"/>
  <c r="J31" i="5" s="1"/>
  <c r="L32" i="2"/>
  <c r="J32" i="5" s="1"/>
  <c r="L33" i="2"/>
  <c r="J33" i="5" s="1"/>
  <c r="L34" i="2"/>
  <c r="J34" i="5" s="1"/>
  <c r="L35" i="2"/>
  <c r="J35" i="5" s="1"/>
  <c r="L36" i="2"/>
  <c r="J36" i="5" s="1"/>
  <c r="L37" i="2"/>
  <c r="J37" i="5" s="1"/>
  <c r="L38" i="2"/>
  <c r="J38" i="5" s="1"/>
  <c r="L39" i="2"/>
  <c r="J39" i="5" s="1"/>
  <c r="L40" i="2"/>
  <c r="J40" i="5" s="1"/>
  <c r="L41" i="2"/>
  <c r="J41" i="5" s="1"/>
  <c r="L42" i="2"/>
  <c r="J42" i="5" s="1"/>
  <c r="L43" i="2"/>
  <c r="J43" i="5" s="1"/>
  <c r="L44" i="2"/>
  <c r="J44" i="5" s="1"/>
  <c r="L45" i="2"/>
  <c r="J45" i="5" s="1"/>
  <c r="L46" i="2"/>
  <c r="J46" i="5" s="1"/>
  <c r="L47" i="2"/>
  <c r="J47" i="5" s="1"/>
  <c r="L48" i="2"/>
  <c r="J48" i="5" s="1"/>
  <c r="L49" i="2"/>
  <c r="J49" i="5" s="1"/>
  <c r="L50" i="2"/>
  <c r="J50" i="5" s="1"/>
  <c r="L51" i="2"/>
  <c r="J51" i="5" s="1"/>
  <c r="L52" i="2"/>
  <c r="J52" i="5" s="1"/>
  <c r="L53" i="2"/>
  <c r="J53" i="5" s="1"/>
  <c r="L54" i="2"/>
  <c r="J54" i="5" s="1"/>
  <c r="L55" i="2"/>
  <c r="J55" i="5" s="1"/>
  <c r="L56" i="2"/>
  <c r="J56" i="5" s="1"/>
  <c r="L57" i="2"/>
  <c r="J57" i="5" s="1"/>
  <c r="L58" i="2"/>
  <c r="J58" i="5" s="1"/>
  <c r="L59" i="2"/>
  <c r="J59" i="5" s="1"/>
  <c r="L60" i="2"/>
  <c r="J60" i="5" s="1"/>
  <c r="L61" i="2"/>
  <c r="J61" i="5" s="1"/>
  <c r="L62" i="2"/>
  <c r="J62" i="5" s="1"/>
  <c r="L63" i="2"/>
  <c r="J63" i="5" s="1"/>
  <c r="L64" i="2"/>
  <c r="J64" i="5" s="1"/>
  <c r="L65" i="2"/>
  <c r="J65" i="5" s="1"/>
  <c r="L66" i="2"/>
  <c r="J66" i="5" s="1"/>
  <c r="L67" i="2"/>
  <c r="J67" i="5" s="1"/>
  <c r="L68" i="2"/>
  <c r="J68" i="5" s="1"/>
  <c r="L69" i="2"/>
  <c r="J69" i="5" s="1"/>
  <c r="L70" i="2"/>
  <c r="J70" i="5" s="1"/>
  <c r="L71" i="2"/>
  <c r="J71" i="5" s="1"/>
  <c r="L72" i="2"/>
  <c r="J72" i="5" s="1"/>
  <c r="L73" i="2"/>
  <c r="J73" i="5" s="1"/>
  <c r="L74" i="2"/>
  <c r="J74" i="5" s="1"/>
  <c r="L75" i="2"/>
  <c r="J75" i="5" s="1"/>
  <c r="L76" i="2"/>
  <c r="J76" i="5" s="1"/>
  <c r="L77" i="2"/>
  <c r="J77" i="5" s="1"/>
  <c r="L78" i="2"/>
  <c r="J78" i="5" s="1"/>
  <c r="L79" i="2"/>
  <c r="J79" i="5" s="1"/>
  <c r="L80" i="2"/>
  <c r="J80" i="5" s="1"/>
  <c r="L81" i="2"/>
  <c r="J81" i="5" s="1"/>
  <c r="L82" i="2"/>
  <c r="J82" i="5" s="1"/>
  <c r="L83" i="2"/>
  <c r="J83" i="5" s="1"/>
  <c r="L84" i="2"/>
  <c r="J84" i="5" s="1"/>
  <c r="L85" i="2"/>
  <c r="J85" i="5" s="1"/>
  <c r="L86" i="2"/>
  <c r="J86" i="5" s="1"/>
  <c r="L87" i="2"/>
  <c r="J87" i="5" s="1"/>
  <c r="L88" i="2"/>
  <c r="J88" i="5" s="1"/>
  <c r="L89" i="2"/>
  <c r="J89" i="5" s="1"/>
  <c r="L90" i="2"/>
  <c r="J90" i="5" s="1"/>
  <c r="L91" i="2"/>
  <c r="J91" i="5" s="1"/>
  <c r="L92" i="2"/>
  <c r="J92" i="5" s="1"/>
  <c r="L93" i="2"/>
  <c r="J93" i="5" s="1"/>
  <c r="L94" i="2"/>
  <c r="J94" i="5" s="1"/>
  <c r="L95" i="2"/>
  <c r="J95" i="5" s="1"/>
  <c r="L96" i="2"/>
  <c r="J96" i="5" s="1"/>
  <c r="L97" i="2"/>
  <c r="J97" i="5" s="1"/>
  <c r="L98" i="2"/>
  <c r="J98" i="5" s="1"/>
  <c r="L99" i="2"/>
  <c r="J99" i="5" s="1"/>
  <c r="L100" i="2"/>
  <c r="J100" i="5" s="1"/>
  <c r="L101" i="2"/>
  <c r="J101" i="5" s="1"/>
  <c r="L102" i="2"/>
  <c r="J102" i="5" s="1"/>
  <c r="L103" i="2"/>
  <c r="J103" i="5" s="1"/>
  <c r="L104" i="2"/>
  <c r="J104" i="5" s="1"/>
  <c r="L105" i="2"/>
  <c r="J105" i="5" s="1"/>
  <c r="L106" i="2"/>
  <c r="J106" i="5" s="1"/>
  <c r="L107" i="2"/>
  <c r="J107" i="5" s="1"/>
  <c r="L108" i="2"/>
  <c r="J108" i="5" s="1"/>
  <c r="L109" i="2"/>
  <c r="J109" i="5" s="1"/>
  <c r="L110" i="2"/>
  <c r="J110" i="5" s="1"/>
  <c r="L111" i="2"/>
  <c r="J111" i="5" s="1"/>
  <c r="L112" i="2"/>
  <c r="J112" i="5" s="1"/>
  <c r="L113" i="2"/>
  <c r="J113" i="5" s="1"/>
  <c r="L114" i="2"/>
  <c r="J114" i="5" s="1"/>
  <c r="L115" i="2"/>
  <c r="J115" i="5" s="1"/>
  <c r="L116" i="2"/>
  <c r="J116" i="5" s="1"/>
  <c r="L117" i="2"/>
  <c r="J117" i="5" s="1"/>
  <c r="L118" i="2"/>
  <c r="J118" i="5" s="1"/>
  <c r="L119" i="2"/>
  <c r="J119" i="5" s="1"/>
  <c r="L120" i="2"/>
  <c r="J120" i="5" s="1"/>
  <c r="L121" i="2"/>
  <c r="J121" i="5" s="1"/>
  <c r="L122" i="2"/>
  <c r="J122" i="5" s="1"/>
  <c r="L123" i="2"/>
  <c r="J123" i="5" s="1"/>
  <c r="L124" i="2"/>
  <c r="J124" i="5" s="1"/>
  <c r="L125" i="2"/>
  <c r="J125" i="5" s="1"/>
  <c r="L126" i="2"/>
  <c r="J126" i="5" s="1"/>
  <c r="L127" i="2"/>
  <c r="J127" i="5" s="1"/>
  <c r="L128" i="2"/>
  <c r="J128" i="5" s="1"/>
  <c r="L129" i="2"/>
  <c r="J129" i="5" s="1"/>
  <c r="L130" i="2"/>
  <c r="J130" i="5" s="1"/>
  <c r="L131" i="2"/>
  <c r="J131" i="5" s="1"/>
  <c r="L132" i="2"/>
  <c r="J132" i="5" s="1"/>
  <c r="L133" i="2"/>
  <c r="J133" i="5" s="1"/>
  <c r="L134" i="2"/>
  <c r="J134" i="5" s="1"/>
  <c r="L135" i="2"/>
  <c r="J135" i="5" s="1"/>
  <c r="L136" i="2"/>
  <c r="J136" i="5" s="1"/>
  <c r="L137" i="2"/>
  <c r="J137" i="5" s="1"/>
  <c r="L138" i="2"/>
  <c r="J138" i="5" s="1"/>
  <c r="L139" i="2"/>
  <c r="J139" i="5" s="1"/>
  <c r="L140" i="2"/>
  <c r="J140" i="5" s="1"/>
  <c r="L141" i="2"/>
  <c r="J141" i="5" s="1"/>
  <c r="L142" i="2"/>
  <c r="J142" i="5" s="1"/>
  <c r="L143" i="2"/>
  <c r="J143" i="5" s="1"/>
  <c r="L144" i="2"/>
  <c r="J144" i="5" s="1"/>
  <c r="L145" i="2"/>
  <c r="J145" i="5" s="1"/>
  <c r="L146" i="2"/>
  <c r="J146" i="5" s="1"/>
  <c r="L147" i="2"/>
  <c r="J147" i="5" s="1"/>
  <c r="L148" i="2"/>
  <c r="J148" i="5" s="1"/>
  <c r="L149" i="2"/>
  <c r="J149" i="5" s="1"/>
  <c r="L150" i="2"/>
  <c r="J150" i="5" s="1"/>
  <c r="L151" i="2"/>
  <c r="J151" i="5" s="1"/>
  <c r="L152" i="2"/>
  <c r="J152" i="5" s="1"/>
  <c r="L153" i="2"/>
  <c r="J153" i="5" s="1"/>
  <c r="L154" i="2"/>
  <c r="J154" i="5" s="1"/>
  <c r="L155" i="2"/>
  <c r="J155" i="5" s="1"/>
  <c r="L156" i="2"/>
  <c r="J156" i="5" s="1"/>
  <c r="L157" i="2"/>
  <c r="J157" i="5" s="1"/>
  <c r="L158" i="2"/>
  <c r="J158" i="5" s="1"/>
  <c r="L159" i="2"/>
  <c r="J159" i="5" s="1"/>
  <c r="L160" i="2"/>
  <c r="J160" i="5" s="1"/>
  <c r="L161" i="2"/>
  <c r="J161" i="5" s="1"/>
  <c r="L162" i="2"/>
  <c r="J162" i="5" s="1"/>
  <c r="L163" i="2"/>
  <c r="J163" i="5" s="1"/>
  <c r="L164" i="2"/>
  <c r="J164" i="5" s="1"/>
  <c r="L165" i="2"/>
  <c r="J165" i="5" s="1"/>
  <c r="L166" i="2"/>
  <c r="J166" i="5" s="1"/>
  <c r="L167" i="2"/>
  <c r="J167" i="5" s="1"/>
  <c r="L168" i="2"/>
  <c r="J168" i="5" s="1"/>
  <c r="L169" i="2"/>
  <c r="J169" i="5" s="1"/>
  <c r="L170" i="2"/>
  <c r="J170" i="5" s="1"/>
  <c r="L171" i="2"/>
  <c r="J171" i="5" s="1"/>
  <c r="L172" i="2"/>
  <c r="J172" i="5" s="1"/>
  <c r="L173" i="2"/>
  <c r="J173" i="5" s="1"/>
  <c r="L174" i="2"/>
  <c r="J174" i="5" s="1"/>
  <c r="L175" i="2"/>
  <c r="J175" i="5" s="1"/>
  <c r="L176" i="2"/>
  <c r="J176" i="5" s="1"/>
  <c r="L177" i="2"/>
  <c r="J177" i="5" s="1"/>
  <c r="L178" i="2"/>
  <c r="J178" i="5" s="1"/>
  <c r="L179" i="2"/>
  <c r="J179" i="5" s="1"/>
  <c r="L180" i="2"/>
  <c r="J180" i="5" s="1"/>
  <c r="L181" i="2"/>
  <c r="J181" i="5" s="1"/>
  <c r="L182" i="2"/>
  <c r="J182" i="5" s="1"/>
  <c r="L183" i="2"/>
  <c r="J183" i="5" s="1"/>
  <c r="L184" i="2"/>
  <c r="J184" i="5" s="1"/>
  <c r="L185" i="2"/>
  <c r="J185" i="5" s="1"/>
  <c r="L186" i="2"/>
  <c r="J186" i="5" s="1"/>
  <c r="L187" i="2"/>
  <c r="J187" i="5" s="1"/>
  <c r="L188" i="2"/>
  <c r="J188" i="5" s="1"/>
  <c r="L189" i="2"/>
  <c r="J189" i="5" s="1"/>
  <c r="L190" i="2"/>
  <c r="J190" i="5" s="1"/>
  <c r="L191" i="2"/>
  <c r="J191" i="5" s="1"/>
  <c r="L192" i="2"/>
  <c r="J192" i="5" s="1"/>
  <c r="L193" i="2"/>
  <c r="J193" i="5" s="1"/>
  <c r="L194" i="2"/>
  <c r="J194" i="5" s="1"/>
  <c r="L195" i="2"/>
  <c r="J195" i="5" s="1"/>
  <c r="L196" i="2"/>
  <c r="J196" i="5" s="1"/>
  <c r="L197" i="2"/>
  <c r="J197" i="5" s="1"/>
  <c r="L198" i="2"/>
  <c r="J198" i="5" s="1"/>
  <c r="L199" i="2"/>
  <c r="J199" i="5" s="1"/>
  <c r="L200" i="2"/>
  <c r="J200" i="5" s="1"/>
  <c r="L201" i="2"/>
  <c r="J201" i="5" s="1"/>
  <c r="L202" i="2"/>
  <c r="J202" i="5" s="1"/>
  <c r="L203" i="2"/>
  <c r="J203" i="5" s="1"/>
  <c r="L204" i="2"/>
  <c r="J204" i="5" s="1"/>
  <c r="L205" i="2"/>
  <c r="J205" i="5" s="1"/>
  <c r="L206" i="2"/>
  <c r="J206" i="5" s="1"/>
  <c r="L207" i="2"/>
  <c r="J207" i="5" s="1"/>
  <c r="L208" i="2"/>
  <c r="J208" i="5" s="1"/>
  <c r="L209" i="2"/>
  <c r="J209" i="5" s="1"/>
  <c r="L210" i="2"/>
  <c r="J210" i="5" s="1"/>
  <c r="L211" i="2"/>
  <c r="J211" i="5" s="1"/>
  <c r="L212" i="2"/>
  <c r="J212" i="5" s="1"/>
  <c r="L213" i="2"/>
  <c r="J213" i="5" s="1"/>
  <c r="L214" i="2"/>
  <c r="J214" i="5" s="1"/>
  <c r="L215" i="2"/>
  <c r="J215" i="5" s="1"/>
  <c r="L216" i="2"/>
  <c r="J216" i="5" s="1"/>
  <c r="L217" i="2"/>
  <c r="J217" i="5" s="1"/>
  <c r="L218" i="2"/>
  <c r="J218" i="5" s="1"/>
  <c r="L219" i="2"/>
  <c r="J219" i="5" s="1"/>
  <c r="L220" i="2"/>
  <c r="J220" i="5" s="1"/>
  <c r="L221" i="2"/>
  <c r="J221" i="5" s="1"/>
  <c r="L222" i="2"/>
  <c r="J222" i="5" s="1"/>
  <c r="L223" i="2"/>
  <c r="J223" i="5" s="1"/>
  <c r="L224" i="2"/>
  <c r="J224" i="5" s="1"/>
  <c r="L225" i="2"/>
  <c r="J225" i="5" s="1"/>
  <c r="L226" i="2"/>
  <c r="J226" i="5" s="1"/>
  <c r="L227" i="2"/>
  <c r="J227" i="5" s="1"/>
  <c r="L228" i="2"/>
  <c r="J228" i="5" s="1"/>
  <c r="L229" i="2"/>
  <c r="J229" i="5" s="1"/>
  <c r="L230" i="2"/>
  <c r="J230" i="5" s="1"/>
  <c r="L231" i="2"/>
  <c r="J231" i="5" s="1"/>
  <c r="L232" i="2"/>
  <c r="J232" i="5" s="1"/>
  <c r="L233" i="2"/>
  <c r="J233" i="5" s="1"/>
  <c r="L234" i="2"/>
  <c r="J234" i="5" s="1"/>
  <c r="L235" i="2"/>
  <c r="J235" i="5" s="1"/>
  <c r="L236" i="2"/>
  <c r="J236" i="5" s="1"/>
  <c r="L237" i="2"/>
  <c r="J237" i="5" s="1"/>
  <c r="L238" i="2"/>
  <c r="J238" i="5" s="1"/>
  <c r="L239" i="2"/>
  <c r="J239" i="5" s="1"/>
  <c r="L240" i="2"/>
  <c r="J240" i="5" s="1"/>
  <c r="L241" i="2"/>
  <c r="J241" i="5" s="1"/>
  <c r="L242" i="2"/>
  <c r="J242" i="5" s="1"/>
  <c r="L243" i="2"/>
  <c r="J243" i="5" s="1"/>
  <c r="L244" i="2"/>
  <c r="J244" i="5" s="1"/>
  <c r="L245" i="2"/>
  <c r="J245" i="5" s="1"/>
  <c r="L246" i="2"/>
  <c r="J246" i="5" s="1"/>
  <c r="L247" i="2"/>
  <c r="J247" i="5" s="1"/>
  <c r="L248" i="2"/>
  <c r="J248" i="5" s="1"/>
  <c r="L249" i="2"/>
  <c r="J249" i="5" s="1"/>
  <c r="L250" i="2"/>
  <c r="J250" i="5" s="1"/>
  <c r="L251" i="2"/>
  <c r="J251" i="5" s="1"/>
  <c r="L252" i="2"/>
  <c r="J252" i="5" s="1"/>
  <c r="L253" i="2"/>
  <c r="J253" i="5" s="1"/>
  <c r="L254" i="2"/>
  <c r="J254" i="5" s="1"/>
  <c r="L255" i="2"/>
  <c r="J255" i="5" s="1"/>
  <c r="L256" i="2"/>
  <c r="J256" i="5" s="1"/>
  <c r="L257" i="2"/>
  <c r="J257" i="5" s="1"/>
  <c r="L258" i="2"/>
  <c r="J258" i="5" s="1"/>
  <c r="L259" i="2"/>
  <c r="J259" i="5" s="1"/>
  <c r="L260" i="2"/>
  <c r="J260" i="5" s="1"/>
  <c r="L261" i="2"/>
  <c r="J261" i="5" s="1"/>
  <c r="L262" i="2"/>
  <c r="J262" i="5" s="1"/>
  <c r="L263" i="2"/>
  <c r="J263" i="5" s="1"/>
  <c r="L264" i="2"/>
  <c r="J264" i="5" s="1"/>
  <c r="L265" i="2"/>
  <c r="J265" i="5" s="1"/>
  <c r="L266" i="2"/>
  <c r="J266" i="5" s="1"/>
  <c r="L267" i="2"/>
  <c r="J267" i="5" s="1"/>
  <c r="L268" i="2"/>
  <c r="J268" i="5" s="1"/>
  <c r="L269" i="2"/>
  <c r="J269" i="5" s="1"/>
  <c r="L270" i="2"/>
  <c r="J270" i="5" s="1"/>
  <c r="L271" i="2"/>
  <c r="J271" i="5" s="1"/>
  <c r="L272" i="2"/>
  <c r="J272" i="5" s="1"/>
  <c r="L273" i="2"/>
  <c r="J273" i="5" s="1"/>
  <c r="L274" i="2"/>
  <c r="J274" i="5" s="1"/>
  <c r="L275" i="2"/>
  <c r="J275" i="5" s="1"/>
  <c r="L276" i="2"/>
  <c r="J276" i="5" s="1"/>
  <c r="L277" i="2"/>
  <c r="J277" i="5" s="1"/>
  <c r="L278" i="2"/>
  <c r="J278" i="5" s="1"/>
  <c r="L279" i="2"/>
  <c r="J279" i="5" s="1"/>
  <c r="L280" i="2"/>
  <c r="J280" i="5" s="1"/>
  <c r="L281" i="2"/>
  <c r="J281" i="5" s="1"/>
  <c r="L282" i="2"/>
  <c r="J282" i="5" s="1"/>
  <c r="L283" i="2"/>
  <c r="J283" i="5" s="1"/>
  <c r="L284" i="2"/>
  <c r="J284" i="5" s="1"/>
  <c r="L285" i="2"/>
  <c r="J285" i="5" s="1"/>
  <c r="L286" i="2"/>
  <c r="J286" i="5" s="1"/>
  <c r="L287" i="2"/>
  <c r="J287" i="5" s="1"/>
  <c r="L288" i="2"/>
  <c r="J288" i="5" s="1"/>
  <c r="L289" i="2"/>
  <c r="J289" i="5" s="1"/>
  <c r="L290" i="2"/>
  <c r="J290" i="5" s="1"/>
  <c r="L291" i="2"/>
  <c r="J291" i="5" s="1"/>
  <c r="L292" i="2"/>
  <c r="J292" i="5" s="1"/>
  <c r="L293" i="2"/>
  <c r="J293" i="5" s="1"/>
  <c r="L294" i="2"/>
  <c r="J294" i="5" s="1"/>
  <c r="L295" i="2"/>
  <c r="J295" i="5" s="1"/>
  <c r="L296" i="2"/>
  <c r="J296" i="5" s="1"/>
  <c r="L297" i="2"/>
  <c r="J297" i="5" s="1"/>
  <c r="L298" i="2"/>
  <c r="J298" i="5" s="1"/>
  <c r="L299" i="2"/>
  <c r="J299" i="5" s="1"/>
  <c r="L300" i="2"/>
  <c r="J300" i="5" s="1"/>
  <c r="L301" i="2"/>
  <c r="J301" i="5" s="1"/>
  <c r="L302" i="2"/>
  <c r="J302" i="5" s="1"/>
  <c r="L303" i="2"/>
  <c r="J303" i="5" s="1"/>
  <c r="L304" i="2"/>
  <c r="J304" i="5" s="1"/>
  <c r="L305" i="2"/>
  <c r="J305" i="5" s="1"/>
  <c r="L306" i="2"/>
  <c r="J306" i="5" s="1"/>
  <c r="L307" i="2"/>
  <c r="J307" i="5" s="1"/>
  <c r="L308" i="2"/>
  <c r="J308" i="5" s="1"/>
  <c r="L309" i="2"/>
  <c r="J309" i="5" s="1"/>
  <c r="L310" i="2"/>
  <c r="J310" i="5" s="1"/>
  <c r="L311" i="2"/>
  <c r="J311" i="5" s="1"/>
  <c r="L312" i="2"/>
  <c r="J312" i="5" s="1"/>
  <c r="L313" i="2"/>
  <c r="J313" i="5" s="1"/>
  <c r="L314" i="2"/>
  <c r="J314" i="5" s="1"/>
  <c r="L315" i="2"/>
  <c r="J315" i="5" s="1"/>
  <c r="L316" i="2"/>
  <c r="J316" i="5" s="1"/>
  <c r="L317" i="2"/>
  <c r="J317" i="5" s="1"/>
  <c r="L318" i="2"/>
  <c r="J318" i="5" s="1"/>
  <c r="L319" i="2"/>
  <c r="J319" i="5" s="1"/>
  <c r="L320" i="2"/>
  <c r="J320" i="5" s="1"/>
  <c r="L321" i="2"/>
  <c r="J321" i="5" s="1"/>
  <c r="L322" i="2"/>
  <c r="J322" i="5" s="1"/>
  <c r="L323" i="2"/>
  <c r="J323" i="5" s="1"/>
  <c r="L324" i="2"/>
  <c r="J324" i="5" s="1"/>
  <c r="L325" i="2"/>
  <c r="J325" i="5" s="1"/>
  <c r="L326" i="2"/>
  <c r="J326" i="5" s="1"/>
  <c r="L327" i="2"/>
  <c r="J327" i="5" s="1"/>
  <c r="L328" i="2"/>
  <c r="J328" i="5" s="1"/>
  <c r="L329" i="2"/>
  <c r="J329" i="5" s="1"/>
  <c r="L330" i="2"/>
  <c r="J330" i="5" s="1"/>
  <c r="L331" i="2"/>
  <c r="J331" i="5" s="1"/>
  <c r="L332" i="2"/>
  <c r="J332" i="5" s="1"/>
  <c r="L333" i="2"/>
  <c r="J333" i="5" s="1"/>
  <c r="L334" i="2"/>
  <c r="J334" i="5" s="1"/>
  <c r="L335" i="2"/>
  <c r="J335" i="5" s="1"/>
  <c r="L336" i="2"/>
  <c r="J336" i="5" s="1"/>
  <c r="L337" i="2"/>
  <c r="J337" i="5" s="1"/>
  <c r="L338" i="2"/>
  <c r="J338" i="5" s="1"/>
  <c r="L339" i="2"/>
  <c r="J339" i="5" s="1"/>
  <c r="L340" i="2"/>
  <c r="J340" i="5" s="1"/>
  <c r="L341" i="2"/>
  <c r="J341" i="5" s="1"/>
  <c r="L342" i="2"/>
  <c r="J342" i="5" s="1"/>
  <c r="L343" i="2"/>
  <c r="J343" i="5" s="1"/>
  <c r="L344" i="2"/>
  <c r="J344" i="5" s="1"/>
  <c r="L345" i="2"/>
  <c r="J345" i="5" s="1"/>
  <c r="L346" i="2"/>
  <c r="J346" i="5" s="1"/>
  <c r="L347" i="2"/>
  <c r="J347" i="5" s="1"/>
  <c r="L348" i="2"/>
  <c r="J348" i="5" s="1"/>
  <c r="L349" i="2"/>
  <c r="J349" i="5" s="1"/>
  <c r="L350" i="2"/>
  <c r="J350" i="5" s="1"/>
  <c r="L351" i="2"/>
  <c r="J351" i="5" s="1"/>
  <c r="L352" i="2"/>
  <c r="J352" i="5" s="1"/>
  <c r="L353" i="2"/>
  <c r="J353" i="5" s="1"/>
  <c r="L354" i="2"/>
  <c r="J354" i="5" s="1"/>
  <c r="L355" i="2"/>
  <c r="J355" i="5" s="1"/>
  <c r="L356" i="2"/>
  <c r="J356" i="5" s="1"/>
  <c r="L357" i="2"/>
  <c r="J357" i="5" s="1"/>
  <c r="L358" i="2"/>
  <c r="J358" i="5" s="1"/>
  <c r="L359" i="2"/>
  <c r="J359" i="5" s="1"/>
  <c r="L360" i="2"/>
  <c r="J360" i="5" s="1"/>
  <c r="L361" i="2"/>
  <c r="J361" i="5" s="1"/>
  <c r="L362" i="2"/>
  <c r="J362" i="5" s="1"/>
  <c r="L363" i="2"/>
  <c r="J363" i="5" s="1"/>
  <c r="L364" i="2"/>
  <c r="J364" i="5" s="1"/>
  <c r="L365" i="2"/>
  <c r="J365" i="5" s="1"/>
  <c r="L366" i="2"/>
  <c r="J366" i="5" s="1"/>
  <c r="L367" i="2"/>
  <c r="J367" i="5" s="1"/>
  <c r="L368" i="2"/>
  <c r="J368" i="5" s="1"/>
  <c r="L369" i="2"/>
  <c r="J369" i="5" s="1"/>
  <c r="L370" i="2"/>
  <c r="J370" i="5" s="1"/>
  <c r="L371" i="2"/>
  <c r="J371" i="5" s="1"/>
  <c r="L372" i="2"/>
  <c r="J372" i="5" s="1"/>
  <c r="L373" i="2"/>
  <c r="J373" i="5" s="1"/>
  <c r="L374" i="2"/>
  <c r="J374" i="5" s="1"/>
  <c r="L375" i="2"/>
  <c r="J375" i="5" s="1"/>
  <c r="L376" i="2"/>
  <c r="J376" i="5" s="1"/>
  <c r="L377" i="2"/>
  <c r="J377" i="5" s="1"/>
  <c r="L378" i="2"/>
  <c r="J378" i="5" s="1"/>
  <c r="L379" i="2"/>
  <c r="J379" i="5" s="1"/>
  <c r="L380" i="2"/>
  <c r="J380" i="5" s="1"/>
  <c r="L381" i="2"/>
  <c r="J381" i="5" s="1"/>
  <c r="L382" i="2"/>
  <c r="J382" i="5" s="1"/>
  <c r="L383" i="2"/>
  <c r="J383" i="5" s="1"/>
  <c r="L384" i="2"/>
  <c r="J384" i="5" s="1"/>
  <c r="L385" i="2"/>
  <c r="J385" i="5" s="1"/>
  <c r="L386" i="2"/>
  <c r="J386" i="5" s="1"/>
  <c r="L387" i="2"/>
  <c r="J387" i="5" s="1"/>
  <c r="L388" i="2"/>
  <c r="J388" i="5" s="1"/>
  <c r="L389" i="2"/>
  <c r="J389" i="5" s="1"/>
  <c r="L390" i="2"/>
  <c r="J390" i="5" s="1"/>
  <c r="L391" i="2"/>
  <c r="J391" i="5" s="1"/>
  <c r="L392" i="2"/>
  <c r="J392" i="5" s="1"/>
  <c r="L393" i="2"/>
  <c r="J393" i="5" s="1"/>
  <c r="L394" i="2"/>
  <c r="J394" i="5" s="1"/>
  <c r="L395" i="2"/>
  <c r="J395" i="5" s="1"/>
  <c r="L396" i="2"/>
  <c r="J396" i="5" s="1"/>
  <c r="L397" i="2"/>
  <c r="J397" i="5" s="1"/>
  <c r="L398" i="2"/>
  <c r="J398" i="5" s="1"/>
  <c r="L399" i="2"/>
  <c r="J399" i="5" s="1"/>
  <c r="L400" i="2"/>
  <c r="J400" i="5" s="1"/>
  <c r="L401" i="2"/>
  <c r="J401" i="5" s="1"/>
  <c r="L402" i="2"/>
  <c r="J402" i="5" s="1"/>
  <c r="L403" i="2"/>
  <c r="J403" i="5" s="1"/>
  <c r="L404" i="2"/>
  <c r="J404" i="5" s="1"/>
  <c r="L405" i="2"/>
  <c r="J405" i="5" s="1"/>
  <c r="L406" i="2"/>
  <c r="J406" i="5" s="1"/>
  <c r="L407" i="2"/>
  <c r="J407" i="5" s="1"/>
  <c r="L408" i="2"/>
  <c r="J408" i="5" s="1"/>
  <c r="L409" i="2"/>
  <c r="J409" i="5" s="1"/>
  <c r="L410" i="2"/>
  <c r="J410" i="5" s="1"/>
  <c r="L411" i="2"/>
  <c r="J411" i="5" s="1"/>
  <c r="L412" i="2"/>
  <c r="J412" i="5" s="1"/>
  <c r="L413" i="2"/>
  <c r="J413" i="5" s="1"/>
  <c r="L414" i="2"/>
  <c r="J414" i="5" s="1"/>
  <c r="L415" i="2"/>
  <c r="J415" i="5" s="1"/>
  <c r="L416" i="2"/>
  <c r="J416" i="5" s="1"/>
  <c r="L417" i="2"/>
  <c r="J417" i="5" s="1"/>
  <c r="L418" i="2"/>
  <c r="J418" i="5" s="1"/>
  <c r="L419" i="2"/>
  <c r="J419" i="5" s="1"/>
  <c r="L420" i="2"/>
  <c r="J420" i="5" s="1"/>
  <c r="L421" i="2"/>
  <c r="J421" i="5" s="1"/>
  <c r="L422" i="2"/>
  <c r="J422" i="5" s="1"/>
  <c r="L423" i="2"/>
  <c r="J423" i="5" s="1"/>
  <c r="L424" i="2"/>
  <c r="J424" i="5" s="1"/>
  <c r="L425" i="2"/>
  <c r="J425" i="5" s="1"/>
  <c r="L426" i="2"/>
  <c r="J426" i="5" s="1"/>
  <c r="L427" i="2"/>
  <c r="J427" i="5" s="1"/>
  <c r="L428" i="2"/>
  <c r="J428" i="5" s="1"/>
  <c r="L429" i="2"/>
  <c r="J429" i="5" s="1"/>
  <c r="L430" i="2"/>
  <c r="J430" i="5" s="1"/>
  <c r="L431" i="2"/>
  <c r="J431" i="5" s="1"/>
  <c r="L432" i="2"/>
  <c r="J432" i="5" s="1"/>
  <c r="L433" i="2"/>
  <c r="J433" i="5" s="1"/>
  <c r="L434" i="2"/>
  <c r="J434" i="5" s="1"/>
  <c r="L435" i="2"/>
  <c r="J435" i="5" s="1"/>
  <c r="L436" i="2"/>
  <c r="J436" i="5" s="1"/>
  <c r="L437" i="2"/>
  <c r="J437" i="5" s="1"/>
  <c r="L438" i="2"/>
  <c r="J438" i="5" s="1"/>
  <c r="L439" i="2"/>
  <c r="J439" i="5" s="1"/>
  <c r="L440" i="2"/>
  <c r="J440" i="5" s="1"/>
  <c r="L441" i="2"/>
  <c r="J441" i="5" s="1"/>
  <c r="L442" i="2"/>
  <c r="J442" i="5" s="1"/>
  <c r="L443" i="2"/>
  <c r="J443" i="5" s="1"/>
  <c r="L444" i="2"/>
  <c r="J444" i="5" s="1"/>
  <c r="L445" i="2"/>
  <c r="J445" i="5" s="1"/>
  <c r="L446" i="2"/>
  <c r="J446" i="5" s="1"/>
  <c r="L447" i="2"/>
  <c r="J447" i="5" s="1"/>
  <c r="L448" i="2"/>
  <c r="J448" i="5" s="1"/>
  <c r="L449" i="2"/>
  <c r="J449" i="5" s="1"/>
  <c r="L450" i="2"/>
  <c r="J450" i="5" s="1"/>
  <c r="L451" i="2"/>
  <c r="J451" i="5" s="1"/>
  <c r="L452" i="2"/>
  <c r="J452" i="5" s="1"/>
  <c r="L453" i="2"/>
  <c r="J453" i="5" s="1"/>
  <c r="L454" i="2"/>
  <c r="J454" i="5" s="1"/>
  <c r="L455" i="2"/>
  <c r="J455" i="5" s="1"/>
  <c r="L456" i="2"/>
  <c r="J456" i="5" s="1"/>
  <c r="L457" i="2"/>
  <c r="J457" i="5" s="1"/>
  <c r="L458" i="2"/>
  <c r="J458" i="5" s="1"/>
  <c r="L459" i="2"/>
  <c r="J459" i="5" s="1"/>
  <c r="L460" i="2"/>
  <c r="J460" i="5" s="1"/>
  <c r="L461" i="2"/>
  <c r="J461" i="5" s="1"/>
  <c r="L462" i="2"/>
  <c r="J462" i="5" s="1"/>
  <c r="L463" i="2"/>
  <c r="J463" i="5" s="1"/>
  <c r="L464" i="2"/>
  <c r="J464" i="5" s="1"/>
  <c r="L465" i="2"/>
  <c r="J465" i="5" s="1"/>
  <c r="L466" i="2"/>
  <c r="J466" i="5" s="1"/>
  <c r="L467" i="2"/>
  <c r="J467" i="5" s="1"/>
  <c r="L468" i="2"/>
  <c r="J468" i="5" s="1"/>
  <c r="L469" i="2"/>
  <c r="J469" i="5" s="1"/>
  <c r="L470" i="2"/>
  <c r="J470" i="5" s="1"/>
  <c r="L471" i="2"/>
  <c r="J471" i="5" s="1"/>
  <c r="L472" i="2"/>
  <c r="J472" i="5" s="1"/>
  <c r="L473" i="2"/>
  <c r="J473" i="5" s="1"/>
  <c r="L474" i="2"/>
  <c r="J474" i="5" s="1"/>
  <c r="L475" i="2"/>
  <c r="J475" i="5" s="1"/>
  <c r="L476" i="2"/>
  <c r="J476" i="5" s="1"/>
  <c r="L477" i="2"/>
  <c r="J477" i="5" s="1"/>
  <c r="L478" i="2"/>
  <c r="J478" i="5" s="1"/>
  <c r="L479" i="2"/>
  <c r="J479" i="5" s="1"/>
  <c r="L480" i="2"/>
  <c r="J480" i="5" s="1"/>
  <c r="L481" i="2"/>
  <c r="J481" i="5" s="1"/>
  <c r="L482" i="2"/>
  <c r="J482" i="5" s="1"/>
  <c r="L483" i="2"/>
  <c r="J483" i="5" s="1"/>
  <c r="L484" i="2"/>
  <c r="J484" i="5" s="1"/>
  <c r="L485" i="2"/>
  <c r="J485" i="5" s="1"/>
  <c r="L486" i="2"/>
  <c r="J486" i="5" s="1"/>
  <c r="L487" i="2"/>
  <c r="J487" i="5" s="1"/>
  <c r="L488" i="2"/>
  <c r="J488" i="5" s="1"/>
  <c r="L489" i="2"/>
  <c r="J489" i="5" s="1"/>
  <c r="L490" i="2"/>
  <c r="J490" i="5" s="1"/>
  <c r="L491" i="2"/>
  <c r="J491" i="5" s="1"/>
  <c r="L492" i="2"/>
  <c r="J492" i="5" s="1"/>
  <c r="L493" i="2"/>
  <c r="J493" i="5" s="1"/>
  <c r="L494" i="2"/>
  <c r="J494" i="5" s="1"/>
  <c r="L495" i="2"/>
  <c r="J495" i="5" s="1"/>
  <c r="L496" i="2"/>
  <c r="J496" i="5" s="1"/>
  <c r="L497" i="2"/>
  <c r="J497" i="5" s="1"/>
  <c r="L498" i="2"/>
  <c r="J498" i="5" s="1"/>
  <c r="L499" i="2"/>
  <c r="J499" i="5" s="1"/>
  <c r="L500" i="2"/>
  <c r="J500" i="5" s="1"/>
  <c r="L501" i="2"/>
  <c r="J501" i="5" s="1"/>
  <c r="L502" i="2"/>
  <c r="J502" i="5" s="1"/>
  <c r="L503" i="2"/>
  <c r="J503" i="5" s="1"/>
  <c r="L504" i="2"/>
  <c r="J504" i="5" s="1"/>
  <c r="L505" i="2"/>
  <c r="J505" i="5" s="1"/>
  <c r="L506" i="2"/>
  <c r="J506" i="5" s="1"/>
  <c r="L507" i="2"/>
  <c r="J507" i="5" s="1"/>
  <c r="L508" i="2"/>
  <c r="J508" i="5" s="1"/>
  <c r="L509" i="2"/>
  <c r="J509" i="5" s="1"/>
  <c r="L510" i="2"/>
  <c r="J510" i="5" s="1"/>
  <c r="L511" i="2"/>
  <c r="J511" i="5" s="1"/>
  <c r="L512" i="2"/>
  <c r="J512" i="5" s="1"/>
  <c r="L513" i="2"/>
  <c r="J513" i="5" s="1"/>
  <c r="L514" i="2"/>
  <c r="J514" i="5" s="1"/>
  <c r="L515" i="2"/>
  <c r="J515" i="5" s="1"/>
  <c r="L516" i="2"/>
  <c r="J516" i="5" s="1"/>
  <c r="L517" i="2"/>
  <c r="J517" i="5" s="1"/>
  <c r="L518" i="2"/>
  <c r="J518" i="5" s="1"/>
  <c r="L519" i="2"/>
  <c r="J519" i="5" s="1"/>
  <c r="L520" i="2"/>
  <c r="J520" i="5" s="1"/>
  <c r="L521" i="2"/>
  <c r="J521" i="5" s="1"/>
  <c r="L522" i="2"/>
  <c r="J522" i="5" s="1"/>
  <c r="L523" i="2"/>
  <c r="J523" i="5" s="1"/>
  <c r="L524" i="2"/>
  <c r="J524" i="5" s="1"/>
  <c r="L525" i="2"/>
  <c r="J525" i="5" s="1"/>
  <c r="L526" i="2"/>
  <c r="J526" i="5" s="1"/>
  <c r="L527" i="2"/>
  <c r="J527" i="5" s="1"/>
  <c r="L528" i="2"/>
  <c r="J528" i="5" s="1"/>
  <c r="L529" i="2"/>
  <c r="J529" i="5" s="1"/>
  <c r="L530" i="2"/>
  <c r="J530" i="5" s="1"/>
  <c r="L531" i="2"/>
  <c r="J531" i="5" s="1"/>
  <c r="L532" i="2"/>
  <c r="J532" i="5" s="1"/>
  <c r="L533" i="2"/>
  <c r="J533" i="5" s="1"/>
  <c r="L534" i="2"/>
  <c r="J534" i="5" s="1"/>
  <c r="L535" i="2"/>
  <c r="J535" i="5" s="1"/>
  <c r="L536" i="2"/>
  <c r="J536" i="5" s="1"/>
  <c r="L537" i="2"/>
  <c r="J537" i="5" s="1"/>
  <c r="L538" i="2"/>
  <c r="J538" i="5" s="1"/>
  <c r="L539" i="2"/>
  <c r="J539" i="5" s="1"/>
  <c r="L540" i="2"/>
  <c r="J540" i="5" s="1"/>
  <c r="L541" i="2"/>
  <c r="J541" i="5" s="1"/>
  <c r="L542" i="2"/>
  <c r="J542" i="5" s="1"/>
  <c r="L543" i="2"/>
  <c r="J543" i="5" s="1"/>
  <c r="L544" i="2"/>
  <c r="J544" i="5" s="1"/>
  <c r="L545" i="2"/>
  <c r="J545" i="5" s="1"/>
  <c r="L546" i="2"/>
  <c r="J546" i="5" s="1"/>
  <c r="L547" i="2"/>
  <c r="J547" i="5" s="1"/>
  <c r="L548" i="2"/>
  <c r="J548" i="5" s="1"/>
  <c r="L549" i="2"/>
  <c r="J549" i="5" s="1"/>
  <c r="L550" i="2"/>
  <c r="J550" i="5" s="1"/>
  <c r="L551" i="2"/>
  <c r="J551" i="5" s="1"/>
  <c r="L552" i="2"/>
  <c r="J552" i="5" s="1"/>
  <c r="L553" i="2"/>
  <c r="J553" i="5" s="1"/>
  <c r="L554" i="2"/>
  <c r="J554" i="5" s="1"/>
  <c r="L555" i="2"/>
  <c r="J555" i="5" s="1"/>
  <c r="L556" i="2"/>
  <c r="J556" i="5" s="1"/>
  <c r="L557" i="2"/>
  <c r="J557" i="5" s="1"/>
  <c r="L558" i="2"/>
  <c r="J558" i="5" s="1"/>
  <c r="L559" i="2"/>
  <c r="J559" i="5" s="1"/>
  <c r="L560" i="2"/>
  <c r="J560" i="5" s="1"/>
  <c r="L561" i="2"/>
  <c r="J561" i="5" s="1"/>
  <c r="L562" i="2"/>
  <c r="J562" i="5" s="1"/>
  <c r="L563" i="2"/>
  <c r="J563" i="5" s="1"/>
  <c r="L564" i="2"/>
  <c r="J564" i="5" s="1"/>
  <c r="L565" i="2"/>
  <c r="J565" i="5" s="1"/>
  <c r="L566" i="2"/>
  <c r="J566" i="5" s="1"/>
  <c r="L567" i="2"/>
  <c r="J567" i="5" s="1"/>
  <c r="L568" i="2"/>
  <c r="J568" i="5" s="1"/>
  <c r="L569" i="2"/>
  <c r="J569" i="5" s="1"/>
  <c r="L570" i="2"/>
  <c r="J570" i="5" s="1"/>
  <c r="L571" i="2"/>
  <c r="J571" i="5" s="1"/>
  <c r="L572" i="2"/>
  <c r="J572" i="5" s="1"/>
  <c r="L573" i="2"/>
  <c r="J573" i="5" s="1"/>
  <c r="L574" i="2"/>
  <c r="J574" i="5" s="1"/>
  <c r="L575" i="2"/>
  <c r="J575" i="5" s="1"/>
  <c r="L576" i="2"/>
  <c r="J576" i="5" s="1"/>
  <c r="L577" i="2"/>
  <c r="J577" i="5" s="1"/>
  <c r="L578" i="2"/>
  <c r="J578" i="5" s="1"/>
  <c r="L579" i="2"/>
  <c r="J579" i="5" s="1"/>
  <c r="L580" i="2"/>
  <c r="J580" i="5" s="1"/>
  <c r="L581" i="2"/>
  <c r="J581" i="5" s="1"/>
  <c r="L582" i="2"/>
  <c r="J582" i="5" s="1"/>
  <c r="L583" i="2"/>
  <c r="J583" i="5" s="1"/>
  <c r="L584" i="2"/>
  <c r="J584" i="5" s="1"/>
  <c r="L585" i="2"/>
  <c r="J585" i="5" s="1"/>
  <c r="L586" i="2"/>
  <c r="J586" i="5" s="1"/>
  <c r="L587" i="2"/>
  <c r="J587" i="5" s="1"/>
  <c r="L588" i="2"/>
  <c r="J588" i="5" s="1"/>
  <c r="L589" i="2"/>
  <c r="J589" i="5" s="1"/>
  <c r="L590" i="2"/>
  <c r="J590" i="5" s="1"/>
  <c r="L591" i="2"/>
  <c r="J591" i="5" s="1"/>
  <c r="L592" i="2"/>
  <c r="J592" i="5" s="1"/>
  <c r="L593" i="2"/>
  <c r="J593" i="5" s="1"/>
  <c r="L594" i="2"/>
  <c r="J594" i="5" s="1"/>
  <c r="L595" i="2"/>
  <c r="J595" i="5" s="1"/>
  <c r="L596" i="2"/>
  <c r="J596" i="5" s="1"/>
  <c r="L597" i="2"/>
  <c r="J597" i="5" s="1"/>
  <c r="L598" i="2"/>
  <c r="J598" i="5" s="1"/>
  <c r="L599" i="2"/>
  <c r="J599" i="5" s="1"/>
  <c r="L600" i="2"/>
  <c r="J600" i="5" s="1"/>
  <c r="L601" i="2"/>
  <c r="J601" i="5" s="1"/>
  <c r="L602" i="2"/>
  <c r="J602" i="5" s="1"/>
  <c r="L603" i="2"/>
  <c r="J603" i="5" s="1"/>
  <c r="L604" i="2"/>
  <c r="J604" i="5" s="1"/>
  <c r="L605" i="2"/>
  <c r="J605" i="5" s="1"/>
  <c r="L606" i="2"/>
  <c r="J606" i="5" s="1"/>
  <c r="L607" i="2"/>
  <c r="J607" i="5" s="1"/>
  <c r="L608" i="2"/>
  <c r="J608" i="5" s="1"/>
  <c r="L609" i="2"/>
  <c r="J609" i="5" s="1"/>
  <c r="L610" i="2"/>
  <c r="J610" i="5" s="1"/>
  <c r="L611" i="2"/>
  <c r="J611" i="5" s="1"/>
  <c r="L612" i="2"/>
  <c r="J612" i="5" s="1"/>
  <c r="L613" i="2"/>
  <c r="J613" i="5" s="1"/>
  <c r="L614" i="2"/>
  <c r="J614" i="5" s="1"/>
  <c r="L615" i="2"/>
  <c r="J615" i="5" s="1"/>
  <c r="L616" i="2"/>
  <c r="J616" i="5" s="1"/>
  <c r="L617" i="2"/>
  <c r="J617" i="5" s="1"/>
  <c r="L618" i="2"/>
  <c r="J618" i="5" s="1"/>
  <c r="L619" i="2"/>
  <c r="J619" i="5" s="1"/>
  <c r="L620" i="2"/>
  <c r="J620" i="5" s="1"/>
  <c r="L621" i="2"/>
  <c r="J621" i="5" s="1"/>
  <c r="L622" i="2"/>
  <c r="J622" i="5" s="1"/>
  <c r="L623" i="2"/>
  <c r="J623" i="5" s="1"/>
  <c r="L624" i="2"/>
  <c r="J624" i="5" s="1"/>
  <c r="L625" i="2"/>
  <c r="J625" i="5" s="1"/>
  <c r="L626" i="2"/>
  <c r="J626" i="5" s="1"/>
  <c r="L627" i="2"/>
  <c r="J627" i="5" s="1"/>
  <c r="L628" i="2"/>
  <c r="J628" i="5" s="1"/>
  <c r="L629" i="2"/>
  <c r="J629" i="5" s="1"/>
  <c r="L630" i="2"/>
  <c r="J630" i="5" s="1"/>
  <c r="L631" i="2"/>
  <c r="J631" i="5" s="1"/>
  <c r="L632" i="2"/>
  <c r="J632" i="5" s="1"/>
  <c r="L633" i="2"/>
  <c r="J633" i="5" s="1"/>
  <c r="L634" i="2"/>
  <c r="J634" i="5" s="1"/>
  <c r="L635" i="2"/>
  <c r="J635" i="5" s="1"/>
  <c r="L636" i="2"/>
  <c r="J636" i="5" s="1"/>
  <c r="L637" i="2"/>
  <c r="J637" i="5" s="1"/>
  <c r="L638" i="2"/>
  <c r="J638" i="5" s="1"/>
  <c r="L639" i="2"/>
  <c r="J639" i="5" s="1"/>
  <c r="L640" i="2"/>
  <c r="J640" i="5" s="1"/>
  <c r="L641" i="2"/>
  <c r="J641" i="5" s="1"/>
  <c r="L642" i="2"/>
  <c r="J642" i="5" s="1"/>
  <c r="L643" i="2"/>
  <c r="J643" i="5" s="1"/>
  <c r="L644" i="2"/>
  <c r="J644" i="5" s="1"/>
  <c r="L645" i="2"/>
  <c r="J645" i="5" s="1"/>
  <c r="L646" i="2"/>
  <c r="J646" i="5" s="1"/>
  <c r="L647" i="2"/>
  <c r="J647" i="5" s="1"/>
  <c r="L648" i="2"/>
  <c r="J648" i="5" s="1"/>
  <c r="L649" i="2"/>
  <c r="J649" i="5" s="1"/>
  <c r="L650" i="2"/>
  <c r="J650" i="5" s="1"/>
  <c r="L651" i="2"/>
  <c r="J651" i="5" s="1"/>
  <c r="L652" i="2"/>
  <c r="J652" i="5" s="1"/>
  <c r="L653" i="2"/>
  <c r="J653" i="5" s="1"/>
  <c r="L654" i="2"/>
  <c r="J654" i="5" s="1"/>
  <c r="L655" i="2"/>
  <c r="J655" i="5" s="1"/>
  <c r="L656" i="2"/>
  <c r="J656" i="5" s="1"/>
  <c r="L657" i="2"/>
  <c r="J657" i="5" s="1"/>
  <c r="L658" i="2"/>
  <c r="J658" i="5" s="1"/>
  <c r="L659" i="2"/>
  <c r="J659" i="5" s="1"/>
  <c r="L660" i="2"/>
  <c r="J660" i="5" s="1"/>
  <c r="L661" i="2"/>
  <c r="J661" i="5" s="1"/>
  <c r="L662" i="2"/>
  <c r="J662" i="5" s="1"/>
  <c r="L663" i="2"/>
  <c r="J663" i="5" s="1"/>
  <c r="L664" i="2"/>
  <c r="J664" i="5" s="1"/>
  <c r="L665" i="2"/>
  <c r="J665" i="5" s="1"/>
  <c r="L666" i="2"/>
  <c r="J666" i="5" s="1"/>
  <c r="L667" i="2"/>
  <c r="J667" i="5" s="1"/>
  <c r="L668" i="2"/>
  <c r="J668" i="5" s="1"/>
  <c r="L669" i="2"/>
  <c r="J669" i="5" s="1"/>
  <c r="L670" i="2"/>
  <c r="J670" i="5" s="1"/>
  <c r="L671" i="2"/>
  <c r="J671" i="5" s="1"/>
  <c r="L672" i="2"/>
  <c r="J672" i="5" s="1"/>
  <c r="L673" i="2"/>
  <c r="J673" i="5" s="1"/>
  <c r="L674" i="2"/>
  <c r="J674" i="5" s="1"/>
  <c r="L675" i="2"/>
  <c r="J675" i="5" s="1"/>
  <c r="L676" i="2"/>
  <c r="J676" i="5" s="1"/>
  <c r="L677" i="2"/>
  <c r="J677" i="5" s="1"/>
  <c r="L678" i="2"/>
  <c r="J678" i="5" s="1"/>
  <c r="L679" i="2"/>
  <c r="J679" i="5" s="1"/>
  <c r="L680" i="2"/>
  <c r="J680" i="5" s="1"/>
  <c r="L681" i="2"/>
  <c r="J681" i="5" s="1"/>
  <c r="L682" i="2"/>
  <c r="J682" i="5" s="1"/>
  <c r="L683" i="2"/>
  <c r="J683" i="5" s="1"/>
  <c r="L684" i="2"/>
  <c r="J684" i="5" s="1"/>
  <c r="L685" i="2"/>
  <c r="J685" i="5" s="1"/>
  <c r="L686" i="2"/>
  <c r="J686" i="5" s="1"/>
  <c r="L687" i="2"/>
  <c r="J687" i="5" s="1"/>
  <c r="L688" i="2"/>
  <c r="J688" i="5" s="1"/>
  <c r="L689" i="2"/>
  <c r="J689" i="5" s="1"/>
  <c r="L690" i="2"/>
  <c r="J690" i="5" s="1"/>
  <c r="L691" i="2"/>
  <c r="J691" i="5" s="1"/>
  <c r="L692" i="2"/>
  <c r="J692" i="5" s="1"/>
  <c r="L693" i="2"/>
  <c r="J693" i="5" s="1"/>
  <c r="L694" i="2"/>
  <c r="J694" i="5" s="1"/>
  <c r="L695" i="2"/>
  <c r="J695" i="5" s="1"/>
  <c r="L696" i="2"/>
  <c r="J696" i="5" s="1"/>
  <c r="L697" i="2"/>
  <c r="J697" i="5" s="1"/>
  <c r="L698" i="2"/>
  <c r="J698" i="5" s="1"/>
  <c r="L699" i="2"/>
  <c r="J699" i="5" s="1"/>
  <c r="L700" i="2"/>
  <c r="J700" i="5" s="1"/>
  <c r="L701" i="2"/>
  <c r="J701" i="5" s="1"/>
  <c r="L702" i="2"/>
  <c r="J702" i="5" s="1"/>
  <c r="L703" i="2"/>
  <c r="J703" i="5" s="1"/>
  <c r="L704" i="2"/>
  <c r="J704" i="5" s="1"/>
  <c r="L705" i="2"/>
  <c r="J705" i="5" s="1"/>
  <c r="L706" i="2"/>
  <c r="J706" i="5" s="1"/>
  <c r="L707" i="2"/>
  <c r="J707" i="5" s="1"/>
  <c r="L708" i="2"/>
  <c r="J708" i="5" s="1"/>
  <c r="L709" i="2"/>
  <c r="J709" i="5" s="1"/>
  <c r="L710" i="2"/>
  <c r="J710" i="5" s="1"/>
  <c r="L711" i="2"/>
  <c r="J711" i="5" s="1"/>
  <c r="L712" i="2"/>
  <c r="J712" i="5" s="1"/>
  <c r="L713" i="2"/>
  <c r="J713" i="5" s="1"/>
  <c r="L714" i="2"/>
  <c r="J714" i="5" s="1"/>
  <c r="L715" i="2"/>
  <c r="J715" i="5" s="1"/>
  <c r="L716" i="2"/>
  <c r="J716" i="5" s="1"/>
  <c r="L717" i="2"/>
  <c r="J717" i="5" s="1"/>
  <c r="L718" i="2"/>
  <c r="J718" i="5" s="1"/>
  <c r="L719" i="2"/>
  <c r="J719" i="5" s="1"/>
  <c r="L720" i="2"/>
  <c r="J720" i="5" s="1"/>
  <c r="L721" i="2"/>
  <c r="J721" i="5" s="1"/>
  <c r="L722" i="2"/>
  <c r="J722" i="5" s="1"/>
  <c r="L723" i="2"/>
  <c r="J723" i="5" s="1"/>
  <c r="L724" i="2"/>
  <c r="J724" i="5" s="1"/>
  <c r="L725" i="2"/>
  <c r="J725" i="5" s="1"/>
  <c r="L726" i="2"/>
  <c r="J726" i="5" s="1"/>
  <c r="L727" i="2"/>
  <c r="J727" i="5" s="1"/>
  <c r="L728" i="2"/>
  <c r="J728" i="5" s="1"/>
  <c r="L729" i="2"/>
  <c r="J729" i="5" s="1"/>
  <c r="L730" i="2"/>
  <c r="J730" i="5" s="1"/>
  <c r="L731" i="2"/>
  <c r="J731" i="5" s="1"/>
  <c r="L732" i="2"/>
  <c r="J732" i="5" s="1"/>
  <c r="L733" i="2"/>
  <c r="J733" i="5" s="1"/>
  <c r="L734" i="2"/>
  <c r="J734" i="5" s="1"/>
  <c r="L735" i="2"/>
  <c r="J735" i="5" s="1"/>
  <c r="L736" i="2"/>
  <c r="J736" i="5" s="1"/>
  <c r="L737" i="2"/>
  <c r="J737" i="5" s="1"/>
  <c r="L738" i="2"/>
  <c r="J738" i="5" s="1"/>
  <c r="L739" i="2"/>
  <c r="J739" i="5" s="1"/>
  <c r="L740" i="2"/>
  <c r="J740" i="5" s="1"/>
  <c r="L741" i="2"/>
  <c r="J741" i="5" s="1"/>
  <c r="L742" i="2"/>
  <c r="J742" i="5" s="1"/>
  <c r="L743" i="2"/>
  <c r="J743" i="5" s="1"/>
  <c r="L744" i="2"/>
  <c r="J744" i="5" s="1"/>
  <c r="L745" i="2"/>
  <c r="J745" i="5" s="1"/>
  <c r="L746" i="2"/>
  <c r="J746" i="5" s="1"/>
  <c r="L747" i="2"/>
  <c r="J747" i="5" s="1"/>
  <c r="L748" i="2"/>
  <c r="J748" i="5" s="1"/>
  <c r="L749" i="2"/>
  <c r="J749" i="5" s="1"/>
  <c r="L750" i="2"/>
  <c r="J750" i="5" s="1"/>
  <c r="L751" i="2"/>
  <c r="J751" i="5" s="1"/>
  <c r="L752" i="2"/>
  <c r="J752" i="5" s="1"/>
  <c r="L753" i="2"/>
  <c r="J753" i="5" s="1"/>
  <c r="L754" i="2"/>
  <c r="J754" i="5" s="1"/>
  <c r="L755" i="2"/>
  <c r="J755" i="5" s="1"/>
  <c r="L756" i="2"/>
  <c r="J756" i="5" s="1"/>
  <c r="L757" i="2"/>
  <c r="J757" i="5" s="1"/>
  <c r="L758" i="2"/>
  <c r="J758" i="5" s="1"/>
  <c r="L759" i="2"/>
  <c r="J759" i="5" s="1"/>
  <c r="L760" i="2"/>
  <c r="J760" i="5" s="1"/>
  <c r="L761" i="2"/>
  <c r="J761" i="5" s="1"/>
  <c r="L762" i="2"/>
  <c r="J762" i="5" s="1"/>
  <c r="L763" i="2"/>
  <c r="J763" i="5" s="1"/>
  <c r="L764" i="2"/>
  <c r="J764" i="5" s="1"/>
  <c r="L765" i="2"/>
  <c r="J765" i="5" s="1"/>
  <c r="L766" i="2"/>
  <c r="J766" i="5" s="1"/>
  <c r="L767" i="2"/>
  <c r="J767" i="5" s="1"/>
  <c r="L768" i="2"/>
  <c r="J768" i="5" s="1"/>
  <c r="L769" i="2"/>
  <c r="J769" i="5" s="1"/>
  <c r="L770" i="2"/>
  <c r="J770" i="5" s="1"/>
  <c r="L771" i="2"/>
  <c r="J771" i="5" s="1"/>
  <c r="L772" i="2"/>
  <c r="J772" i="5" s="1"/>
  <c r="L773" i="2"/>
  <c r="J773" i="5" s="1"/>
  <c r="L774" i="2"/>
  <c r="J774" i="5" s="1"/>
  <c r="L775" i="2"/>
  <c r="J775" i="5" s="1"/>
  <c r="L776" i="2"/>
  <c r="J776" i="5" s="1"/>
  <c r="L777" i="2"/>
  <c r="J777" i="5" s="1"/>
  <c r="L778" i="2"/>
  <c r="J778" i="5" s="1"/>
  <c r="L779" i="2"/>
  <c r="J779" i="5" s="1"/>
  <c r="L780" i="2"/>
  <c r="J780" i="5" s="1"/>
  <c r="L781" i="2"/>
  <c r="J781" i="5" s="1"/>
  <c r="L782" i="2"/>
  <c r="J782" i="5" s="1"/>
  <c r="L783" i="2"/>
  <c r="J783" i="5" s="1"/>
  <c r="L784" i="2"/>
  <c r="J784" i="5" s="1"/>
  <c r="L785" i="2"/>
  <c r="J785" i="5" s="1"/>
  <c r="L786" i="2"/>
  <c r="J786" i="5" s="1"/>
  <c r="L787" i="2"/>
  <c r="J787" i="5" s="1"/>
  <c r="L788" i="2"/>
  <c r="J788" i="5" s="1"/>
  <c r="L789" i="2"/>
  <c r="J789" i="5" s="1"/>
  <c r="L790" i="2"/>
  <c r="J790" i="5" s="1"/>
  <c r="L791" i="2"/>
  <c r="J791" i="5" s="1"/>
  <c r="L792" i="2"/>
  <c r="J792" i="5" s="1"/>
  <c r="L793" i="2"/>
  <c r="J793" i="5" s="1"/>
  <c r="L794" i="2"/>
  <c r="J794" i="5" s="1"/>
  <c r="L795" i="2"/>
  <c r="J795" i="5" s="1"/>
  <c r="L796" i="2"/>
  <c r="J796" i="5" s="1"/>
  <c r="L797" i="2"/>
  <c r="J797" i="5" s="1"/>
  <c r="L798" i="2"/>
  <c r="J798" i="5" s="1"/>
  <c r="L799" i="2"/>
  <c r="J799" i="5" s="1"/>
  <c r="L800" i="2"/>
  <c r="J800" i="5" s="1"/>
  <c r="L801" i="2"/>
  <c r="J801" i="5" s="1"/>
  <c r="L802" i="2"/>
  <c r="J802" i="5" s="1"/>
  <c r="L803" i="2"/>
  <c r="J803" i="5" s="1"/>
  <c r="L804" i="2"/>
  <c r="J804" i="5" s="1"/>
  <c r="L805" i="2"/>
  <c r="J805" i="5" s="1"/>
  <c r="L806" i="2"/>
  <c r="J806" i="5" s="1"/>
  <c r="L807" i="2"/>
  <c r="J807" i="5" s="1"/>
  <c r="L808" i="2"/>
  <c r="J808" i="5" s="1"/>
  <c r="L809" i="2"/>
  <c r="J809" i="5" s="1"/>
  <c r="L810" i="2"/>
  <c r="J810" i="5" s="1"/>
  <c r="L811" i="2"/>
  <c r="J811" i="5" s="1"/>
  <c r="L812" i="2"/>
  <c r="J812" i="5" s="1"/>
  <c r="L813" i="2"/>
  <c r="J813" i="5" s="1"/>
  <c r="L814" i="2"/>
  <c r="J814" i="5" s="1"/>
  <c r="L815" i="2"/>
  <c r="J815" i="5" s="1"/>
  <c r="L816" i="2"/>
  <c r="J816" i="5" s="1"/>
  <c r="L817" i="2"/>
  <c r="J817" i="5" s="1"/>
  <c r="L818" i="2"/>
  <c r="J818" i="5" s="1"/>
  <c r="L819" i="2"/>
  <c r="J819" i="5" s="1"/>
  <c r="L820" i="2"/>
  <c r="J820" i="5" s="1"/>
  <c r="L821" i="2"/>
  <c r="J821" i="5" s="1"/>
  <c r="L822" i="2"/>
  <c r="J822" i="5" s="1"/>
  <c r="L823" i="2"/>
  <c r="J823" i="5" s="1"/>
  <c r="L824" i="2"/>
  <c r="J824" i="5" s="1"/>
  <c r="L825" i="2"/>
  <c r="J825" i="5" s="1"/>
  <c r="L826" i="2"/>
  <c r="J826" i="5" s="1"/>
  <c r="L827" i="2"/>
  <c r="J827" i="5" s="1"/>
  <c r="L828" i="2"/>
  <c r="J828" i="5" s="1"/>
  <c r="L829" i="2"/>
  <c r="J829" i="5" s="1"/>
  <c r="L830" i="2"/>
  <c r="J830" i="5" s="1"/>
  <c r="L831" i="2"/>
  <c r="J831" i="5" s="1"/>
  <c r="L832" i="2"/>
  <c r="J832" i="5" s="1"/>
  <c r="L833" i="2"/>
  <c r="J833" i="5" s="1"/>
  <c r="L834" i="2"/>
  <c r="J834" i="5" s="1"/>
  <c r="L835" i="2"/>
  <c r="J835" i="5" s="1"/>
  <c r="L836" i="2"/>
  <c r="J836" i="5" s="1"/>
  <c r="L837" i="2"/>
  <c r="J837" i="5" s="1"/>
  <c r="L838" i="2"/>
  <c r="J838" i="5" s="1"/>
  <c r="L839" i="2"/>
  <c r="J839" i="5" s="1"/>
  <c r="L840" i="2"/>
  <c r="J840" i="5" s="1"/>
  <c r="L841" i="2"/>
  <c r="J841" i="5" s="1"/>
  <c r="L842" i="2"/>
  <c r="J842" i="5" s="1"/>
  <c r="L843" i="2"/>
  <c r="J843" i="5" s="1"/>
  <c r="L844" i="2"/>
  <c r="J844" i="5" s="1"/>
  <c r="L845" i="2"/>
  <c r="J845" i="5" s="1"/>
  <c r="L846" i="2"/>
  <c r="J846" i="5" s="1"/>
  <c r="L847" i="2"/>
  <c r="J847" i="5" s="1"/>
  <c r="L848" i="2"/>
  <c r="J848" i="5" s="1"/>
  <c r="L849" i="2"/>
  <c r="J849" i="5" s="1"/>
  <c r="L850" i="2"/>
  <c r="J850" i="5" s="1"/>
  <c r="L851" i="2"/>
  <c r="J851" i="5" s="1"/>
  <c r="L852" i="2"/>
  <c r="J852" i="5" s="1"/>
  <c r="L853" i="2"/>
  <c r="J853" i="5" s="1"/>
  <c r="L854" i="2"/>
  <c r="J854" i="5" s="1"/>
  <c r="L855" i="2"/>
  <c r="J855" i="5" s="1"/>
  <c r="L856" i="2"/>
  <c r="J856" i="5" s="1"/>
  <c r="L857" i="2"/>
  <c r="J857" i="5" s="1"/>
  <c r="L858" i="2"/>
  <c r="J858" i="5" s="1"/>
  <c r="L859" i="2"/>
  <c r="J859" i="5" s="1"/>
  <c r="L860" i="2"/>
  <c r="J860" i="5" s="1"/>
  <c r="L861" i="2"/>
  <c r="J861" i="5" s="1"/>
  <c r="L862" i="2"/>
  <c r="J862" i="5" s="1"/>
  <c r="L863" i="2"/>
  <c r="J863" i="5" s="1"/>
  <c r="L864" i="2"/>
  <c r="J864" i="5" s="1"/>
  <c r="L865" i="2"/>
  <c r="J865" i="5" s="1"/>
  <c r="L866" i="2"/>
  <c r="J866" i="5" s="1"/>
  <c r="L867" i="2"/>
  <c r="J867" i="5" s="1"/>
  <c r="L868" i="2"/>
  <c r="J868" i="5" s="1"/>
  <c r="L869" i="2"/>
  <c r="J869" i="5" s="1"/>
  <c r="L870" i="2"/>
  <c r="J870" i="5" s="1"/>
  <c r="L871" i="2"/>
  <c r="J871" i="5" s="1"/>
  <c r="L872" i="2"/>
  <c r="J872" i="5" s="1"/>
  <c r="L873" i="2"/>
  <c r="J873" i="5" s="1"/>
  <c r="L874" i="2"/>
  <c r="J874" i="5" s="1"/>
  <c r="L875" i="2"/>
  <c r="J875" i="5" s="1"/>
  <c r="L876" i="2"/>
  <c r="J876" i="5" s="1"/>
  <c r="L877" i="2"/>
  <c r="J877" i="5" s="1"/>
  <c r="L878" i="2"/>
  <c r="J878" i="5" s="1"/>
  <c r="L879" i="2"/>
  <c r="J879" i="5" s="1"/>
  <c r="L880" i="2"/>
  <c r="J880" i="5" s="1"/>
  <c r="L881" i="2"/>
  <c r="J881" i="5" s="1"/>
  <c r="L882" i="2"/>
  <c r="J882" i="5" s="1"/>
  <c r="L883" i="2"/>
  <c r="J883" i="5" s="1"/>
  <c r="L884" i="2"/>
  <c r="J884" i="5" s="1"/>
  <c r="L885" i="2"/>
  <c r="J885" i="5" s="1"/>
  <c r="L886" i="2"/>
  <c r="J886" i="5" s="1"/>
  <c r="L887" i="2"/>
  <c r="J887" i="5" s="1"/>
  <c r="L888" i="2"/>
  <c r="J888" i="5" s="1"/>
  <c r="L889" i="2"/>
  <c r="J889" i="5" s="1"/>
  <c r="L890" i="2"/>
  <c r="J890" i="5" s="1"/>
  <c r="L891" i="2"/>
  <c r="J891" i="5" s="1"/>
  <c r="L892" i="2"/>
  <c r="J892" i="5" s="1"/>
  <c r="L893" i="2"/>
  <c r="J893" i="5" s="1"/>
  <c r="L894" i="2"/>
  <c r="J894" i="5" s="1"/>
  <c r="L895" i="2"/>
  <c r="J895" i="5" s="1"/>
  <c r="L896" i="2"/>
  <c r="J896" i="5" s="1"/>
  <c r="L897" i="2"/>
  <c r="J897" i="5" s="1"/>
  <c r="L898" i="2"/>
  <c r="J898" i="5" s="1"/>
  <c r="L899" i="2"/>
  <c r="J899" i="5" s="1"/>
  <c r="L900" i="2"/>
  <c r="J900" i="5" s="1"/>
  <c r="L901" i="2"/>
  <c r="J901" i="5" s="1"/>
  <c r="L902" i="2"/>
  <c r="J902" i="5" s="1"/>
  <c r="L903" i="2"/>
  <c r="J903" i="5" s="1"/>
  <c r="L904" i="2"/>
  <c r="J904" i="5" s="1"/>
  <c r="L905" i="2"/>
  <c r="J905" i="5" s="1"/>
  <c r="L906" i="2"/>
  <c r="J906" i="5" s="1"/>
  <c r="L907" i="2"/>
  <c r="J907" i="5" s="1"/>
  <c r="L908" i="2"/>
  <c r="J908" i="5" s="1"/>
  <c r="L909" i="2"/>
  <c r="J909" i="5" s="1"/>
  <c r="L910" i="2"/>
  <c r="J910" i="5" s="1"/>
  <c r="L911" i="2"/>
  <c r="J911" i="5" s="1"/>
  <c r="L912" i="2"/>
  <c r="J912" i="5" s="1"/>
  <c r="L913" i="2"/>
  <c r="J913" i="5" s="1"/>
  <c r="L914" i="2"/>
  <c r="J914" i="5" s="1"/>
  <c r="L915" i="2"/>
  <c r="J915" i="5" s="1"/>
  <c r="L916" i="2"/>
  <c r="J916" i="5" s="1"/>
  <c r="L917" i="2"/>
  <c r="J917" i="5" s="1"/>
  <c r="L918" i="2"/>
  <c r="J918" i="5" s="1"/>
  <c r="L919" i="2"/>
  <c r="J919" i="5" s="1"/>
  <c r="L920" i="2"/>
  <c r="J920" i="5" s="1"/>
  <c r="L921" i="2"/>
  <c r="J921" i="5" s="1"/>
  <c r="L922" i="2"/>
  <c r="J922" i="5" s="1"/>
  <c r="L923" i="2"/>
  <c r="J923" i="5" s="1"/>
  <c r="L924" i="2"/>
  <c r="J924" i="5" s="1"/>
  <c r="L925" i="2"/>
  <c r="J925" i="5" s="1"/>
  <c r="L926" i="2"/>
  <c r="J926" i="5" s="1"/>
  <c r="L927" i="2"/>
  <c r="J927" i="5" s="1"/>
  <c r="L928" i="2"/>
  <c r="J928" i="5" s="1"/>
  <c r="L929" i="2"/>
  <c r="J929" i="5" s="1"/>
  <c r="L930" i="2"/>
  <c r="J930" i="5" s="1"/>
  <c r="L931" i="2"/>
  <c r="J931" i="5" s="1"/>
  <c r="L932" i="2"/>
  <c r="J932" i="5" s="1"/>
  <c r="L933" i="2"/>
  <c r="J933" i="5" s="1"/>
  <c r="L934" i="2"/>
  <c r="J934" i="5" s="1"/>
  <c r="L935" i="2"/>
  <c r="J935" i="5" s="1"/>
  <c r="L936" i="2"/>
  <c r="J936" i="5" s="1"/>
  <c r="L937" i="2"/>
  <c r="J937" i="5" s="1"/>
  <c r="L938" i="2"/>
  <c r="J938" i="5" s="1"/>
  <c r="L939" i="2"/>
  <c r="J939" i="5" s="1"/>
  <c r="L940" i="2"/>
  <c r="J940" i="5" s="1"/>
  <c r="L941" i="2"/>
  <c r="J941" i="5" s="1"/>
  <c r="L942" i="2"/>
  <c r="J942" i="5" s="1"/>
  <c r="L943" i="2"/>
  <c r="J943" i="5" s="1"/>
  <c r="L944" i="2"/>
  <c r="J944" i="5" s="1"/>
  <c r="L945" i="2"/>
  <c r="J945" i="5" s="1"/>
  <c r="L946" i="2"/>
  <c r="J946" i="5" s="1"/>
  <c r="L947" i="2"/>
  <c r="J947" i="5" s="1"/>
  <c r="L948" i="2"/>
  <c r="J948" i="5" s="1"/>
  <c r="L949" i="2"/>
  <c r="J949" i="5" s="1"/>
  <c r="L950" i="2"/>
  <c r="J950" i="5" s="1"/>
  <c r="L951" i="2"/>
  <c r="J951" i="5" s="1"/>
  <c r="L952" i="2"/>
  <c r="J952" i="5" s="1"/>
  <c r="L953" i="2"/>
  <c r="J953" i="5" s="1"/>
  <c r="L954" i="2"/>
  <c r="J954" i="5" s="1"/>
  <c r="L955" i="2"/>
  <c r="J955" i="5" s="1"/>
  <c r="L956" i="2"/>
  <c r="J956" i="5" s="1"/>
  <c r="L957" i="2"/>
  <c r="J957" i="5" s="1"/>
  <c r="L958" i="2"/>
  <c r="J958" i="5" s="1"/>
  <c r="L959" i="2"/>
  <c r="J959" i="5" s="1"/>
  <c r="L960" i="2"/>
  <c r="J960" i="5" s="1"/>
  <c r="L961" i="2"/>
  <c r="J961" i="5" s="1"/>
  <c r="L962" i="2"/>
  <c r="J962" i="5" s="1"/>
  <c r="L963" i="2"/>
  <c r="J963" i="5" s="1"/>
  <c r="L964" i="2"/>
  <c r="J964" i="5" s="1"/>
  <c r="L965" i="2"/>
  <c r="J965" i="5" s="1"/>
  <c r="L966" i="2"/>
  <c r="J966" i="5" s="1"/>
  <c r="L967" i="2"/>
  <c r="J967" i="5" s="1"/>
  <c r="L968" i="2"/>
  <c r="J968" i="5" s="1"/>
  <c r="L969" i="2"/>
  <c r="J969" i="5" s="1"/>
  <c r="L970" i="2"/>
  <c r="J970" i="5" s="1"/>
  <c r="L971" i="2"/>
  <c r="J971" i="5" s="1"/>
  <c r="L972" i="2"/>
  <c r="J972" i="5" s="1"/>
  <c r="L973" i="2"/>
  <c r="J973" i="5" s="1"/>
  <c r="L974" i="2"/>
  <c r="J974" i="5" s="1"/>
  <c r="L975" i="2"/>
  <c r="J975" i="5" s="1"/>
  <c r="L976" i="2"/>
  <c r="J976" i="5" s="1"/>
  <c r="L977" i="2"/>
  <c r="J977" i="5" s="1"/>
  <c r="L978" i="2"/>
  <c r="J978" i="5" s="1"/>
  <c r="L979" i="2"/>
  <c r="J979" i="5" s="1"/>
  <c r="L980" i="2"/>
  <c r="J980" i="5" s="1"/>
  <c r="L981" i="2"/>
  <c r="J981" i="5" s="1"/>
  <c r="L982" i="2"/>
  <c r="J982" i="5" s="1"/>
  <c r="L983" i="2"/>
  <c r="J983" i="5" s="1"/>
  <c r="L984" i="2"/>
  <c r="J984" i="5" s="1"/>
  <c r="L985" i="2"/>
  <c r="J985" i="5" s="1"/>
  <c r="L986" i="2"/>
  <c r="J986" i="5" s="1"/>
  <c r="L987" i="2"/>
  <c r="J987" i="5" s="1"/>
  <c r="L988" i="2"/>
  <c r="J988" i="5" s="1"/>
  <c r="L989" i="2"/>
  <c r="J989" i="5" s="1"/>
  <c r="L990" i="2"/>
  <c r="J990" i="5" s="1"/>
  <c r="L991" i="2"/>
  <c r="J991" i="5" s="1"/>
  <c r="L992" i="2"/>
  <c r="J992" i="5" s="1"/>
  <c r="L993" i="2"/>
  <c r="J993" i="5" s="1"/>
  <c r="L994" i="2"/>
  <c r="J994" i="5" s="1"/>
  <c r="L995" i="2"/>
  <c r="J995" i="5" s="1"/>
  <c r="L996" i="2"/>
  <c r="J996" i="5" s="1"/>
  <c r="L997" i="2"/>
  <c r="J997" i="5" s="1"/>
  <c r="L998" i="2"/>
  <c r="J998" i="5" s="1"/>
  <c r="L999" i="2"/>
  <c r="J999" i="5" s="1"/>
  <c r="L1000" i="2"/>
  <c r="J1000" i="5" s="1"/>
  <c r="L1001" i="2"/>
  <c r="J1001" i="5" s="1"/>
  <c r="L1002" i="2"/>
  <c r="J1002" i="5" s="1"/>
  <c r="L1003" i="2"/>
  <c r="J1003" i="5" s="1"/>
  <c r="L1004" i="2"/>
  <c r="J1004" i="5" s="1"/>
  <c r="L1005" i="2"/>
  <c r="J1005" i="5" s="1"/>
  <c r="L1006" i="2"/>
  <c r="J1006" i="5" s="1"/>
  <c r="L1007" i="2"/>
  <c r="J1007" i="5" s="1"/>
  <c r="L1008" i="2"/>
  <c r="J1008" i="5" s="1"/>
  <c r="L1009" i="2"/>
  <c r="J1009" i="5" s="1"/>
  <c r="L1010" i="2"/>
  <c r="J1010" i="5" s="1"/>
  <c r="L1011" i="2"/>
  <c r="J1011" i="5" s="1"/>
  <c r="L1012" i="2"/>
  <c r="J1012" i="5" s="1"/>
  <c r="L1013" i="2"/>
  <c r="J1013" i="5" s="1"/>
  <c r="L1014" i="2"/>
  <c r="J1014" i="5" s="1"/>
  <c r="L1015" i="2"/>
  <c r="J1015" i="5" s="1"/>
  <c r="L1016" i="2"/>
  <c r="J1016" i="5" s="1"/>
  <c r="L1017" i="2"/>
  <c r="J1017" i="5" s="1"/>
  <c r="L1018" i="2"/>
  <c r="J1018" i="5" s="1"/>
  <c r="L1019" i="2"/>
  <c r="J1019" i="5" s="1"/>
  <c r="L1020" i="2"/>
  <c r="J1020" i="5" s="1"/>
  <c r="L1021" i="2"/>
  <c r="J1021" i="5" s="1"/>
  <c r="L1022" i="2"/>
  <c r="J1022" i="5" s="1"/>
  <c r="L1023" i="2"/>
  <c r="J1023" i="5" s="1"/>
  <c r="L1024" i="2"/>
  <c r="J1024" i="5" s="1"/>
  <c r="L1025" i="2"/>
  <c r="J1025" i="5" s="1"/>
  <c r="L1026" i="2"/>
  <c r="J1026" i="5" s="1"/>
  <c r="L1027" i="2"/>
  <c r="J1027" i="5" s="1"/>
  <c r="L1028" i="2"/>
  <c r="J1028" i="5" s="1"/>
  <c r="L1029" i="2"/>
  <c r="J1029" i="5" s="1"/>
  <c r="L1030" i="2"/>
  <c r="J1030" i="5" s="1"/>
  <c r="L1031" i="2"/>
  <c r="J1031" i="5" s="1"/>
  <c r="L1032" i="2"/>
  <c r="J1032" i="5" s="1"/>
  <c r="L1033" i="2"/>
  <c r="J1033" i="5" s="1"/>
  <c r="L1034" i="2"/>
  <c r="J1034" i="5" s="1"/>
  <c r="L1035" i="2"/>
  <c r="J1035" i="5" s="1"/>
  <c r="L1036" i="2"/>
  <c r="J1036" i="5" s="1"/>
  <c r="L1037" i="2"/>
  <c r="J1037" i="5" s="1"/>
  <c r="L1038" i="2"/>
  <c r="J1038" i="5" s="1"/>
  <c r="L1039" i="2"/>
  <c r="J1039" i="5" s="1"/>
  <c r="L1040" i="2"/>
  <c r="J1040" i="5" s="1"/>
  <c r="L1041" i="2"/>
  <c r="J1041" i="5" s="1"/>
  <c r="L1042" i="2"/>
  <c r="J1042" i="5" s="1"/>
  <c r="L1043" i="2"/>
  <c r="J1043" i="5" s="1"/>
  <c r="L1044" i="2"/>
  <c r="J1044" i="5" s="1"/>
  <c r="L1045" i="2"/>
  <c r="J1045" i="5" s="1"/>
  <c r="L1046" i="2"/>
  <c r="J1046" i="5" s="1"/>
  <c r="L1047" i="2"/>
  <c r="J1047" i="5" s="1"/>
  <c r="L1048" i="2"/>
  <c r="J1048" i="5" s="1"/>
  <c r="L1049" i="2"/>
  <c r="J1049" i="5" s="1"/>
  <c r="L1050" i="2"/>
  <c r="J1050" i="5" s="1"/>
  <c r="L1051" i="2"/>
  <c r="J1051" i="5" s="1"/>
  <c r="L1052" i="2"/>
  <c r="J1052" i="5" s="1"/>
  <c r="L1053" i="2"/>
  <c r="J1053" i="5" s="1"/>
  <c r="L1054" i="2"/>
  <c r="J1054" i="5" s="1"/>
  <c r="L1055" i="2"/>
  <c r="J1055" i="5" s="1"/>
  <c r="L1056" i="2"/>
  <c r="J1056" i="5" s="1"/>
  <c r="L1057" i="2"/>
  <c r="J1057" i="5" s="1"/>
  <c r="L1058" i="2"/>
  <c r="J1058" i="5" s="1"/>
  <c r="L1059" i="2"/>
  <c r="J1059" i="5" s="1"/>
  <c r="L1060" i="2"/>
  <c r="J1060" i="5" s="1"/>
  <c r="L1061" i="2"/>
  <c r="J1061" i="5" s="1"/>
  <c r="L1062" i="2"/>
  <c r="J1062" i="5" s="1"/>
  <c r="L1063" i="2"/>
  <c r="J1063" i="5" s="1"/>
  <c r="L1064" i="2"/>
  <c r="J1064" i="5" s="1"/>
  <c r="L1065" i="2"/>
  <c r="J1065" i="5" s="1"/>
  <c r="L1066" i="2"/>
  <c r="J1066" i="5" s="1"/>
  <c r="L1067" i="2"/>
  <c r="J1067" i="5" s="1"/>
  <c r="L1068" i="2"/>
  <c r="J1068" i="5" s="1"/>
  <c r="L1069" i="2"/>
  <c r="J1069" i="5" s="1"/>
  <c r="L1070" i="2"/>
  <c r="J1070" i="5" s="1"/>
  <c r="L1071" i="2"/>
  <c r="J1071" i="5" s="1"/>
  <c r="L1072" i="2"/>
  <c r="J1072" i="5" s="1"/>
  <c r="L1073" i="2"/>
  <c r="J1073" i="5" s="1"/>
  <c r="L1074" i="2"/>
  <c r="J1074" i="5" s="1"/>
  <c r="L1075" i="2"/>
  <c r="J1075" i="5" s="1"/>
  <c r="L1076" i="2"/>
  <c r="J1076" i="5" s="1"/>
  <c r="L1077" i="2"/>
  <c r="J1077" i="5" s="1"/>
  <c r="L1078" i="2"/>
  <c r="J1078" i="5" s="1"/>
  <c r="L1079" i="2"/>
  <c r="J1079" i="5" s="1"/>
  <c r="L1080" i="2"/>
  <c r="J1080" i="5" s="1"/>
  <c r="L1081" i="2"/>
  <c r="J1081" i="5" s="1"/>
  <c r="L1082" i="2"/>
  <c r="J1082" i="5" s="1"/>
  <c r="L1083" i="2"/>
  <c r="J1083" i="5" s="1"/>
  <c r="L1084" i="2"/>
  <c r="J1084" i="5" s="1"/>
  <c r="L1085" i="2"/>
  <c r="J1085" i="5" s="1"/>
  <c r="L1086" i="2"/>
  <c r="J1086" i="5" s="1"/>
  <c r="L1087" i="2"/>
  <c r="J1087" i="5" s="1"/>
  <c r="L1088" i="2"/>
  <c r="J1088" i="5" s="1"/>
  <c r="L1089" i="2"/>
  <c r="J1089" i="5" s="1"/>
  <c r="L1090" i="2"/>
  <c r="J1090" i="5" s="1"/>
  <c r="L1091" i="2"/>
  <c r="J1091" i="5" s="1"/>
  <c r="L1092" i="2"/>
  <c r="J1092" i="5" s="1"/>
  <c r="L1093" i="2"/>
  <c r="J1093" i="5" s="1"/>
  <c r="L1094" i="2"/>
  <c r="J1094" i="5" s="1"/>
  <c r="L1095" i="2"/>
  <c r="J1095" i="5" s="1"/>
  <c r="L1096" i="2"/>
  <c r="J1096" i="5" s="1"/>
  <c r="L1097" i="2"/>
  <c r="J1097" i="5" s="1"/>
  <c r="L1098" i="2"/>
  <c r="J1098" i="5" s="1"/>
  <c r="L1099" i="2"/>
  <c r="J1099" i="5" s="1"/>
  <c r="L1100" i="2"/>
  <c r="J1100" i="5" s="1"/>
  <c r="L1101" i="2"/>
  <c r="J1101" i="5" s="1"/>
  <c r="L1102" i="2"/>
  <c r="J1102" i="5" s="1"/>
  <c r="L1103" i="2"/>
  <c r="J1103" i="5" s="1"/>
  <c r="L1104" i="2"/>
  <c r="J1104" i="5" s="1"/>
  <c r="L1105" i="2"/>
  <c r="J1105" i="5" s="1"/>
  <c r="L1106" i="2"/>
  <c r="J1106" i="5" s="1"/>
  <c r="L1107" i="2"/>
  <c r="J1107" i="5" s="1"/>
  <c r="L1108" i="2"/>
  <c r="J1108" i="5" s="1"/>
  <c r="L1109" i="2"/>
  <c r="J1109" i="5" s="1"/>
  <c r="L1110" i="2"/>
  <c r="J1110" i="5" s="1"/>
  <c r="L1111" i="2"/>
  <c r="J1111" i="5" s="1"/>
  <c r="L1112" i="2"/>
  <c r="J1112" i="5" s="1"/>
  <c r="L1113" i="2"/>
  <c r="J1113" i="5" s="1"/>
  <c r="L1114" i="2"/>
  <c r="J1114" i="5" s="1"/>
  <c r="L1115" i="2"/>
  <c r="J1115" i="5" s="1"/>
  <c r="L1116" i="2"/>
  <c r="J1116" i="5" s="1"/>
  <c r="L1117" i="2"/>
  <c r="J1117" i="5" s="1"/>
  <c r="L1118" i="2"/>
  <c r="J1118" i="5" s="1"/>
  <c r="L1119" i="2"/>
  <c r="J1119" i="5" s="1"/>
  <c r="L1120" i="2"/>
  <c r="J1120" i="5" s="1"/>
  <c r="L1121" i="2"/>
  <c r="J1121" i="5" s="1"/>
  <c r="L1122" i="2"/>
  <c r="J1122" i="5" s="1"/>
  <c r="L1123" i="2"/>
  <c r="J1123" i="5" s="1"/>
  <c r="L1124" i="2"/>
  <c r="J1124" i="5" s="1"/>
  <c r="L1125" i="2"/>
  <c r="J1125" i="5" s="1"/>
  <c r="L1126" i="2"/>
  <c r="J1126" i="5" s="1"/>
  <c r="L1127" i="2"/>
  <c r="J1127" i="5" s="1"/>
  <c r="L1128" i="2"/>
  <c r="J1128" i="5" s="1"/>
  <c r="L1129" i="2"/>
  <c r="J1129" i="5" s="1"/>
  <c r="L1130" i="2"/>
  <c r="J1130" i="5" s="1"/>
  <c r="L1131" i="2"/>
  <c r="J1131" i="5" s="1"/>
  <c r="L1132" i="2"/>
  <c r="J1132" i="5" s="1"/>
  <c r="L1133" i="2"/>
  <c r="J1133" i="5" s="1"/>
  <c r="L1134" i="2"/>
  <c r="J1134" i="5" s="1"/>
  <c r="L1135" i="2"/>
  <c r="J1135" i="5" s="1"/>
  <c r="L1136" i="2"/>
  <c r="J1136" i="5" s="1"/>
  <c r="L1137" i="2"/>
  <c r="J1137" i="5" s="1"/>
  <c r="L1138" i="2"/>
  <c r="J1138" i="5" s="1"/>
  <c r="L1139" i="2"/>
  <c r="J1139" i="5" s="1"/>
  <c r="L1140" i="2"/>
  <c r="J1140" i="5" s="1"/>
  <c r="L1141" i="2"/>
  <c r="J1141" i="5" s="1"/>
  <c r="L1142" i="2"/>
  <c r="J1142" i="5" s="1"/>
  <c r="L1143" i="2"/>
  <c r="J1143" i="5" s="1"/>
  <c r="L1144" i="2"/>
  <c r="J1144" i="5" s="1"/>
  <c r="L1145" i="2"/>
  <c r="J1145" i="5" s="1"/>
  <c r="L1146" i="2"/>
  <c r="J1146" i="5" s="1"/>
  <c r="L1147" i="2"/>
  <c r="J1147" i="5" s="1"/>
  <c r="L1148" i="2"/>
  <c r="J1148" i="5" s="1"/>
  <c r="L1149" i="2"/>
  <c r="J1149" i="5" s="1"/>
  <c r="L1150" i="2"/>
  <c r="J1150" i="5" s="1"/>
  <c r="L1151" i="2"/>
  <c r="J1151" i="5" s="1"/>
  <c r="L1152" i="2"/>
  <c r="J1152" i="5" s="1"/>
  <c r="L1153" i="2"/>
  <c r="J1153" i="5" s="1"/>
  <c r="L1154" i="2"/>
  <c r="J1154" i="5" s="1"/>
  <c r="L1155" i="2"/>
  <c r="J1155" i="5" s="1"/>
  <c r="L1156" i="2"/>
  <c r="J1156" i="5" s="1"/>
  <c r="L1157" i="2"/>
  <c r="J1157" i="5" s="1"/>
  <c r="L1158" i="2"/>
  <c r="J1158" i="5" s="1"/>
  <c r="L1159" i="2"/>
  <c r="J1159" i="5" s="1"/>
  <c r="L1160" i="2"/>
  <c r="J1160" i="5" s="1"/>
  <c r="L1161" i="2"/>
  <c r="J1161" i="5" s="1"/>
  <c r="L1162" i="2"/>
  <c r="J1162" i="5" s="1"/>
  <c r="L1163" i="2"/>
  <c r="J1163" i="5" s="1"/>
  <c r="L1164" i="2"/>
  <c r="J1164" i="5" s="1"/>
  <c r="L1165" i="2"/>
  <c r="J1165" i="5" s="1"/>
  <c r="L1166" i="2"/>
  <c r="J1166" i="5" s="1"/>
  <c r="L1167" i="2"/>
  <c r="J1167" i="5" s="1"/>
  <c r="L1168" i="2"/>
  <c r="J1168" i="5" s="1"/>
  <c r="L1169" i="2"/>
  <c r="J1169" i="5" s="1"/>
  <c r="L1170" i="2"/>
  <c r="J1170" i="5" s="1"/>
  <c r="L1171" i="2"/>
  <c r="J1171" i="5" s="1"/>
  <c r="L1172" i="2"/>
  <c r="J1172" i="5" s="1"/>
  <c r="L1173" i="2"/>
  <c r="J1173" i="5" s="1"/>
  <c r="L1174" i="2"/>
  <c r="J1174" i="5" s="1"/>
  <c r="L1175" i="2"/>
  <c r="J1175" i="5" s="1"/>
  <c r="L1176" i="2"/>
  <c r="J1176" i="5" s="1"/>
  <c r="L1177" i="2"/>
  <c r="J1177" i="5" s="1"/>
  <c r="L1178" i="2"/>
  <c r="J1178" i="5" s="1"/>
  <c r="L1179" i="2"/>
  <c r="J1179" i="5" s="1"/>
  <c r="L1180" i="2"/>
  <c r="J1180" i="5" s="1"/>
  <c r="L1181" i="2"/>
  <c r="J1181" i="5" s="1"/>
  <c r="L1182" i="2"/>
  <c r="J1182" i="5" s="1"/>
  <c r="L1183" i="2"/>
  <c r="J1183" i="5" s="1"/>
  <c r="L1184" i="2"/>
  <c r="J1184" i="5" s="1"/>
  <c r="L1185" i="2"/>
  <c r="J1185" i="5" s="1"/>
  <c r="L1186" i="2"/>
  <c r="J1186" i="5" s="1"/>
  <c r="L1187" i="2"/>
  <c r="J1187" i="5" s="1"/>
  <c r="L1188" i="2"/>
  <c r="J1188" i="5" s="1"/>
  <c r="L1189" i="2"/>
  <c r="J1189" i="5" s="1"/>
  <c r="L1190" i="2"/>
  <c r="J1190" i="5" s="1"/>
  <c r="L1191" i="2"/>
  <c r="J1191" i="5" s="1"/>
  <c r="L1192" i="2"/>
  <c r="J1192" i="5" s="1"/>
  <c r="L1193" i="2"/>
  <c r="J1193" i="5" s="1"/>
  <c r="L1194" i="2"/>
  <c r="J1194" i="5" s="1"/>
  <c r="L1195" i="2"/>
  <c r="J1195" i="5" s="1"/>
  <c r="L1196" i="2"/>
  <c r="J1196" i="5" s="1"/>
  <c r="L1197" i="2"/>
  <c r="J1197" i="5" s="1"/>
  <c r="L1198" i="2"/>
  <c r="J1198" i="5" s="1"/>
  <c r="L1199" i="2"/>
  <c r="J1199" i="5" s="1"/>
  <c r="L1200" i="2"/>
  <c r="J1200" i="5" s="1"/>
  <c r="L1201" i="2"/>
  <c r="J1201" i="5" s="1"/>
  <c r="L1202" i="2"/>
  <c r="J1202" i="5" s="1"/>
  <c r="L1203" i="2"/>
  <c r="J1203" i="5" s="1"/>
  <c r="L1204" i="2"/>
  <c r="J1204" i="5" s="1"/>
  <c r="L1205" i="2"/>
  <c r="J1205" i="5" s="1"/>
  <c r="L1206" i="2"/>
  <c r="J1206" i="5" s="1"/>
  <c r="L1207" i="2"/>
  <c r="J1207" i="5" s="1"/>
  <c r="L1208" i="2"/>
  <c r="J1208" i="5" s="1"/>
  <c r="L1209" i="2"/>
  <c r="J1209" i="5" s="1"/>
  <c r="L1210" i="2"/>
  <c r="J1210" i="5" s="1"/>
  <c r="L1211" i="2"/>
  <c r="J1211" i="5" s="1"/>
  <c r="L1212" i="2"/>
  <c r="J1212" i="5" s="1"/>
  <c r="L1213" i="2"/>
  <c r="J1213" i="5" s="1"/>
  <c r="L1214" i="2"/>
  <c r="J1214" i="5" s="1"/>
  <c r="L1215" i="2"/>
  <c r="J1215" i="5" s="1"/>
  <c r="L1216" i="2"/>
  <c r="J1216" i="5" s="1"/>
  <c r="L1217" i="2"/>
  <c r="J1217" i="5" s="1"/>
  <c r="L1218" i="2"/>
  <c r="J1218" i="5" s="1"/>
  <c r="L1219" i="2"/>
  <c r="J1219" i="5" s="1"/>
  <c r="L1220" i="2"/>
  <c r="J1220" i="5" s="1"/>
  <c r="L1221" i="2"/>
  <c r="J1221" i="5" s="1"/>
  <c r="L1222" i="2"/>
  <c r="J1222" i="5" s="1"/>
  <c r="L1223" i="2"/>
  <c r="J1223" i="5" s="1"/>
  <c r="L1224" i="2"/>
  <c r="J1224" i="5" s="1"/>
  <c r="L1225" i="2"/>
  <c r="J1225" i="5" s="1"/>
  <c r="L1226" i="2"/>
  <c r="J1226" i="5" s="1"/>
  <c r="L1227" i="2"/>
  <c r="J1227" i="5" s="1"/>
  <c r="L1228" i="2"/>
  <c r="J1228" i="5" s="1"/>
  <c r="L1229" i="2"/>
  <c r="J1229" i="5" s="1"/>
  <c r="L1230" i="2"/>
  <c r="J1230" i="5" s="1"/>
  <c r="L1231" i="2"/>
  <c r="J1231" i="5" s="1"/>
  <c r="L1232" i="2"/>
  <c r="J1232" i="5" s="1"/>
  <c r="L1233" i="2"/>
  <c r="J1233" i="5" s="1"/>
  <c r="L1234" i="2"/>
  <c r="J1234" i="5" s="1"/>
  <c r="L1235" i="2"/>
  <c r="J1235" i="5" s="1"/>
  <c r="L1236" i="2"/>
  <c r="J1236" i="5" s="1"/>
  <c r="L1237" i="2"/>
  <c r="J1237" i="5" s="1"/>
  <c r="L1238" i="2"/>
  <c r="J1238" i="5" s="1"/>
  <c r="L1239" i="2"/>
  <c r="J1239" i="5" s="1"/>
  <c r="L1240" i="2"/>
  <c r="J1240" i="5" s="1"/>
  <c r="L1241" i="2"/>
  <c r="J1241" i="5" s="1"/>
  <c r="L1242" i="2"/>
  <c r="J1242" i="5" s="1"/>
  <c r="L1243" i="2"/>
  <c r="J1243" i="5" s="1"/>
  <c r="L1244" i="2"/>
  <c r="J1244" i="5" s="1"/>
  <c r="L1245" i="2"/>
  <c r="J1245" i="5" s="1"/>
  <c r="L1246" i="2"/>
  <c r="J1246" i="5" s="1"/>
  <c r="L1247" i="2"/>
  <c r="J1247" i="5" s="1"/>
  <c r="L1248" i="2"/>
  <c r="J1248" i="5" s="1"/>
  <c r="L1249" i="2"/>
  <c r="J1249" i="5" s="1"/>
  <c r="L1250" i="2"/>
  <c r="J1250" i="5" s="1"/>
  <c r="L1251" i="2"/>
  <c r="J1251" i="5" s="1"/>
  <c r="L1252" i="2"/>
  <c r="J1252" i="5" s="1"/>
  <c r="L1253" i="2"/>
  <c r="J1253" i="5" s="1"/>
  <c r="L1254" i="2"/>
  <c r="J1254" i="5" s="1"/>
  <c r="L1255" i="2"/>
  <c r="J1255" i="5" s="1"/>
  <c r="L1256" i="2"/>
  <c r="J1256" i="5" s="1"/>
  <c r="L1257" i="2"/>
  <c r="J1257" i="5" s="1"/>
  <c r="L1258" i="2"/>
  <c r="J1258" i="5" s="1"/>
  <c r="L1259" i="2"/>
  <c r="J1259" i="5" s="1"/>
  <c r="L1260" i="2"/>
  <c r="J1260" i="5" s="1"/>
  <c r="L1261" i="2"/>
  <c r="J1261" i="5" s="1"/>
  <c r="L1262" i="2"/>
  <c r="J1262" i="5" s="1"/>
  <c r="L1263" i="2"/>
  <c r="J1263" i="5" s="1"/>
  <c r="L1264" i="2"/>
  <c r="J1264" i="5" s="1"/>
  <c r="L1265" i="2"/>
  <c r="J1265" i="5" s="1"/>
  <c r="L1266" i="2"/>
  <c r="J1266" i="5" s="1"/>
  <c r="L1267" i="2"/>
  <c r="J1267" i="5" s="1"/>
  <c r="L1268" i="2"/>
  <c r="J1268" i="5" s="1"/>
  <c r="L1269" i="2"/>
  <c r="J1269" i="5" s="1"/>
  <c r="L1270" i="2"/>
  <c r="J1270" i="5" s="1"/>
  <c r="L1271" i="2"/>
  <c r="J1271" i="5" s="1"/>
  <c r="L1272" i="2"/>
  <c r="J1272" i="5" s="1"/>
  <c r="L1273" i="2"/>
  <c r="J1273" i="5" s="1"/>
  <c r="L1274" i="2"/>
  <c r="J1274" i="5" s="1"/>
  <c r="L1275" i="2"/>
  <c r="J1275" i="5" s="1"/>
  <c r="L1276" i="2"/>
  <c r="J1276" i="5" s="1"/>
  <c r="L1277" i="2"/>
  <c r="J1277" i="5" s="1"/>
  <c r="L1278" i="2"/>
  <c r="J1278" i="5" s="1"/>
  <c r="L1279" i="2"/>
  <c r="J1279" i="5" s="1"/>
  <c r="L1280" i="2"/>
  <c r="J1280" i="5" s="1"/>
  <c r="L1281" i="2"/>
  <c r="J1281" i="5" s="1"/>
  <c r="L1282" i="2"/>
  <c r="J1282" i="5" s="1"/>
  <c r="L1283" i="2"/>
  <c r="J1283" i="5" s="1"/>
  <c r="L1284" i="2"/>
  <c r="J1284" i="5" s="1"/>
  <c r="L1285" i="2"/>
  <c r="J1285" i="5" s="1"/>
  <c r="L1286" i="2"/>
  <c r="J1286" i="5" s="1"/>
  <c r="L1287" i="2"/>
  <c r="J1287" i="5" s="1"/>
  <c r="L1288" i="2"/>
  <c r="J1288" i="5" s="1"/>
  <c r="L1289" i="2"/>
  <c r="J1289" i="5" s="1"/>
  <c r="L1290" i="2"/>
  <c r="J1290" i="5" s="1"/>
  <c r="L1291" i="2"/>
  <c r="J1291" i="5" s="1"/>
  <c r="L1292" i="2"/>
  <c r="J1292" i="5" s="1"/>
  <c r="L1293" i="2"/>
  <c r="J1293" i="5" s="1"/>
  <c r="L1294" i="2"/>
  <c r="J1294" i="5" s="1"/>
  <c r="L1295" i="2"/>
  <c r="J1295" i="5" s="1"/>
  <c r="L1296" i="2"/>
  <c r="J1296" i="5" s="1"/>
  <c r="L1297" i="2"/>
  <c r="J1297" i="5" s="1"/>
  <c r="L1298" i="2"/>
  <c r="J1298" i="5" s="1"/>
  <c r="L1299" i="2"/>
  <c r="J1299" i="5" s="1"/>
  <c r="L1300" i="2"/>
  <c r="J1300" i="5" s="1"/>
  <c r="L1301" i="2"/>
  <c r="J1301" i="5" s="1"/>
  <c r="L1302" i="2"/>
  <c r="J1302" i="5" s="1"/>
  <c r="L1303" i="2"/>
  <c r="J1303" i="5" s="1"/>
  <c r="L1304" i="2"/>
  <c r="J1304" i="5" s="1"/>
  <c r="L1305" i="2"/>
  <c r="J1305" i="5" s="1"/>
  <c r="L1306" i="2"/>
  <c r="J1306" i="5" s="1"/>
  <c r="L1307" i="2"/>
  <c r="J1307" i="5" s="1"/>
  <c r="L1308" i="2"/>
  <c r="J1308" i="5" s="1"/>
  <c r="L1309" i="2"/>
  <c r="J1309" i="5" s="1"/>
  <c r="L1310" i="2"/>
  <c r="J1310" i="5" s="1"/>
  <c r="L1311" i="2"/>
  <c r="J1311" i="5" s="1"/>
  <c r="L1312" i="2"/>
  <c r="J1312" i="5" s="1"/>
  <c r="L1313" i="2"/>
  <c r="J1313" i="5" s="1"/>
  <c r="L1314" i="2"/>
  <c r="J1314" i="5" s="1"/>
  <c r="L1315" i="2"/>
  <c r="J1315" i="5" s="1"/>
  <c r="L1316" i="2"/>
  <c r="J1316" i="5" s="1"/>
  <c r="L1317" i="2"/>
  <c r="J1317" i="5" s="1"/>
  <c r="L1318" i="2"/>
  <c r="J1318" i="5" s="1"/>
  <c r="L1319" i="2"/>
  <c r="J1319" i="5" s="1"/>
  <c r="L1320" i="2"/>
  <c r="J1320" i="5" s="1"/>
  <c r="L1321" i="2"/>
  <c r="J1321" i="5" s="1"/>
  <c r="L1322" i="2"/>
  <c r="J1322" i="5" s="1"/>
  <c r="L1323" i="2"/>
  <c r="J1323" i="5" s="1"/>
  <c r="L1324" i="2"/>
  <c r="J1324" i="5" s="1"/>
  <c r="L1325" i="2"/>
  <c r="J1325" i="5" s="1"/>
  <c r="L1326" i="2"/>
  <c r="J1326" i="5" s="1"/>
  <c r="L1327" i="2"/>
  <c r="J1327" i="5" s="1"/>
  <c r="L1328" i="2"/>
  <c r="J1328" i="5" s="1"/>
  <c r="L1329" i="2"/>
  <c r="J1329" i="5" s="1"/>
  <c r="L1330" i="2"/>
  <c r="J1330" i="5" s="1"/>
  <c r="L1331" i="2"/>
  <c r="J1331" i="5" s="1"/>
  <c r="L1332" i="2"/>
  <c r="J1332" i="5" s="1"/>
  <c r="L1333" i="2"/>
  <c r="J1333" i="5" s="1"/>
  <c r="L1334" i="2"/>
  <c r="J1334" i="5" s="1"/>
  <c r="L1335" i="2"/>
  <c r="J1335" i="5" s="1"/>
  <c r="L1336" i="2"/>
  <c r="J1336" i="5" s="1"/>
  <c r="L1337" i="2"/>
  <c r="J1337" i="5" s="1"/>
  <c r="L1338" i="2"/>
  <c r="J1338" i="5" s="1"/>
  <c r="L1339" i="2"/>
  <c r="J1339" i="5" s="1"/>
  <c r="L1340" i="2"/>
  <c r="J1340" i="5" s="1"/>
  <c r="L1341" i="2"/>
  <c r="J1341" i="5" s="1"/>
  <c r="L1342" i="2"/>
  <c r="J1342" i="5" s="1"/>
  <c r="L1343" i="2"/>
  <c r="J1343" i="5" s="1"/>
  <c r="L1344" i="2"/>
  <c r="J1344" i="5" s="1"/>
  <c r="L1345" i="2"/>
  <c r="J1345" i="5" s="1"/>
  <c r="L1346" i="2"/>
  <c r="J1346" i="5" s="1"/>
  <c r="L1347" i="2"/>
  <c r="J1347" i="5" s="1"/>
  <c r="L1348" i="2"/>
  <c r="J1348" i="5" s="1"/>
  <c r="L1349" i="2"/>
  <c r="J1349" i="5" s="1"/>
  <c r="L1350" i="2"/>
  <c r="J1350" i="5" s="1"/>
  <c r="L1351" i="2"/>
  <c r="J1351" i="5" s="1"/>
  <c r="L1352" i="2"/>
  <c r="J1352" i="5" s="1"/>
  <c r="L1353" i="2"/>
  <c r="J1353" i="5" s="1"/>
  <c r="L1354" i="2"/>
  <c r="J1354" i="5" s="1"/>
  <c r="L1355" i="2"/>
  <c r="J1355" i="5" s="1"/>
  <c r="L1356" i="2"/>
  <c r="J1356" i="5" s="1"/>
  <c r="L1357" i="2"/>
  <c r="J1357" i="5" s="1"/>
  <c r="L1358" i="2"/>
  <c r="J1358" i="5" s="1"/>
  <c r="L1359" i="2"/>
  <c r="J1359" i="5" s="1"/>
  <c r="L1360" i="2"/>
  <c r="J1360" i="5" s="1"/>
  <c r="L1361" i="2"/>
  <c r="J1361" i="5" s="1"/>
  <c r="L1362" i="2"/>
  <c r="J1362" i="5" s="1"/>
  <c r="L1363" i="2"/>
  <c r="J1363" i="5" s="1"/>
  <c r="L1364" i="2"/>
  <c r="J1364" i="5" s="1"/>
  <c r="L1365" i="2"/>
  <c r="J1365" i="5" s="1"/>
  <c r="L1366" i="2"/>
  <c r="J1366" i="5" s="1"/>
  <c r="L1367" i="2"/>
  <c r="J1367" i="5" s="1"/>
  <c r="L1368" i="2"/>
  <c r="J1368" i="5" s="1"/>
  <c r="L1369" i="2"/>
  <c r="J1369" i="5" s="1"/>
  <c r="L1370" i="2"/>
  <c r="J1370" i="5" s="1"/>
  <c r="L1371" i="2"/>
  <c r="J1371" i="5" s="1"/>
  <c r="L1372" i="2"/>
  <c r="J1372" i="5" s="1"/>
  <c r="L1373" i="2"/>
  <c r="J1373" i="5" s="1"/>
  <c r="L1374" i="2"/>
  <c r="J1374" i="5" s="1"/>
  <c r="L1375" i="2"/>
  <c r="J1375" i="5" s="1"/>
  <c r="L1376" i="2"/>
  <c r="J1376" i="5" s="1"/>
  <c r="L1377" i="2"/>
  <c r="J1377" i="5" s="1"/>
  <c r="L1378" i="2"/>
  <c r="J1378" i="5" s="1"/>
  <c r="L1379" i="2"/>
  <c r="J1379" i="5" s="1"/>
  <c r="L1380" i="2"/>
  <c r="J1380" i="5" s="1"/>
  <c r="L1381" i="2"/>
  <c r="J1381" i="5" s="1"/>
  <c r="L1382" i="2"/>
  <c r="J1382" i="5" s="1"/>
  <c r="L1383" i="2"/>
  <c r="J1383" i="5" s="1"/>
  <c r="L1384" i="2"/>
  <c r="J1384" i="5" s="1"/>
  <c r="L1385" i="2"/>
  <c r="J1385" i="5" s="1"/>
  <c r="L1386" i="2"/>
  <c r="J1386" i="5" s="1"/>
  <c r="L1387" i="2"/>
  <c r="J1387" i="5" s="1"/>
  <c r="L1388" i="2"/>
  <c r="J1388" i="5" s="1"/>
  <c r="L1389" i="2"/>
  <c r="J1389" i="5" s="1"/>
  <c r="L1390" i="2"/>
  <c r="J1390" i="5" s="1"/>
  <c r="L1391" i="2"/>
  <c r="J1391" i="5" s="1"/>
  <c r="L1392" i="2"/>
  <c r="J1392" i="5" s="1"/>
  <c r="L1393" i="2"/>
  <c r="J1393" i="5" s="1"/>
  <c r="L1394" i="2"/>
  <c r="J1394" i="5" s="1"/>
  <c r="L1395" i="2"/>
  <c r="J1395" i="5" s="1"/>
  <c r="L1396" i="2"/>
  <c r="J1396" i="5" s="1"/>
  <c r="L1397" i="2"/>
  <c r="J1397" i="5" s="1"/>
  <c r="L1398" i="2"/>
  <c r="J1398" i="5" s="1"/>
  <c r="L1399" i="2"/>
  <c r="J1399" i="5" s="1"/>
  <c r="L1400" i="2"/>
  <c r="J1400" i="5" s="1"/>
  <c r="L1401" i="2"/>
  <c r="J1401" i="5" s="1"/>
  <c r="L1402" i="2"/>
  <c r="J1402" i="5" s="1"/>
  <c r="L1403" i="2"/>
  <c r="J1403" i="5" s="1"/>
  <c r="L1404" i="2"/>
  <c r="J1404" i="5" s="1"/>
  <c r="L1405" i="2"/>
  <c r="J1405" i="5" s="1"/>
  <c r="L1406" i="2"/>
  <c r="J1406" i="5" s="1"/>
  <c r="L1407" i="2"/>
  <c r="J1407" i="5" s="1"/>
  <c r="L1408" i="2"/>
  <c r="J1408" i="5" s="1"/>
  <c r="L1409" i="2"/>
  <c r="J1409" i="5" s="1"/>
  <c r="L1410" i="2"/>
  <c r="J1410" i="5" s="1"/>
  <c r="L1411" i="2"/>
  <c r="J1411" i="5" s="1"/>
  <c r="L1412" i="2"/>
  <c r="J1412" i="5" s="1"/>
  <c r="L1413" i="2"/>
  <c r="J1413" i="5" s="1"/>
  <c r="L1414" i="2"/>
  <c r="J1414" i="5" s="1"/>
  <c r="L1415" i="2"/>
  <c r="J1415" i="5" s="1"/>
  <c r="L1416" i="2"/>
  <c r="J1416" i="5" s="1"/>
  <c r="L1417" i="2"/>
  <c r="J1417" i="5" s="1"/>
  <c r="L1418" i="2"/>
  <c r="J1418" i="5" s="1"/>
  <c r="L1419" i="2"/>
  <c r="J1419" i="5" s="1"/>
  <c r="L1420" i="2"/>
  <c r="J1420" i="5" s="1"/>
  <c r="L1421" i="2"/>
  <c r="J1421" i="5" s="1"/>
  <c r="L1422" i="2"/>
  <c r="J1422" i="5" s="1"/>
  <c r="L1423" i="2"/>
  <c r="J1423" i="5" s="1"/>
  <c r="L1424" i="2"/>
  <c r="J1424" i="5" s="1"/>
  <c r="L1425" i="2"/>
  <c r="J1425" i="5" s="1"/>
  <c r="L1426" i="2"/>
  <c r="J1426" i="5" s="1"/>
  <c r="L1427" i="2"/>
  <c r="J1427" i="5" s="1"/>
  <c r="L1428" i="2"/>
  <c r="J1428" i="5" s="1"/>
  <c r="L1429" i="2"/>
  <c r="J1429" i="5" s="1"/>
  <c r="L1430" i="2"/>
  <c r="J1430" i="5" s="1"/>
  <c r="L1431" i="2"/>
  <c r="J1431" i="5" s="1"/>
  <c r="L1432" i="2"/>
  <c r="J1432" i="5" s="1"/>
  <c r="L1433" i="2"/>
  <c r="J1433" i="5" s="1"/>
  <c r="L1434" i="2"/>
  <c r="J1434" i="5" s="1"/>
  <c r="L1435" i="2"/>
  <c r="J1435" i="5" s="1"/>
  <c r="L1436" i="2"/>
  <c r="J1436" i="5" s="1"/>
  <c r="L1437" i="2"/>
  <c r="J1437" i="5" s="1"/>
  <c r="L1438" i="2"/>
  <c r="J1438" i="5" s="1"/>
  <c r="L1439" i="2"/>
  <c r="J1439" i="5" s="1"/>
  <c r="L1440" i="2"/>
  <c r="J1440" i="5" s="1"/>
  <c r="L1441" i="2"/>
  <c r="J1441" i="5" s="1"/>
  <c r="L1442" i="2"/>
  <c r="J1442" i="5" s="1"/>
  <c r="L1443" i="2"/>
  <c r="J1443" i="5" s="1"/>
  <c r="L1444" i="2"/>
  <c r="J1444" i="5" s="1"/>
  <c r="L1445" i="2"/>
  <c r="J1445" i="5" s="1"/>
  <c r="L1446" i="2"/>
  <c r="J1446" i="5" s="1"/>
  <c r="L1447" i="2"/>
  <c r="J1447" i="5" s="1"/>
  <c r="L1448" i="2"/>
  <c r="J1448" i="5" s="1"/>
  <c r="L1449" i="2"/>
  <c r="J1449" i="5" s="1"/>
  <c r="L1450" i="2"/>
  <c r="J1450" i="5" s="1"/>
  <c r="L1451" i="2"/>
  <c r="J1451" i="5" s="1"/>
  <c r="L1452" i="2"/>
  <c r="J1452" i="5" s="1"/>
  <c r="L1453" i="2"/>
  <c r="J1453" i="5" s="1"/>
  <c r="L1454" i="2"/>
  <c r="J1454" i="5" s="1"/>
  <c r="L1455" i="2"/>
  <c r="J1455" i="5" s="1"/>
  <c r="L1456" i="2"/>
  <c r="J1456" i="5" s="1"/>
  <c r="L1457" i="2"/>
  <c r="J1457" i="5" s="1"/>
  <c r="L1458" i="2"/>
  <c r="J1458" i="5" s="1"/>
  <c r="L1459" i="2"/>
  <c r="J1459" i="5" s="1"/>
  <c r="L1460" i="2"/>
  <c r="J1460" i="5" s="1"/>
  <c r="L1461" i="2"/>
  <c r="J1461" i="5" s="1"/>
  <c r="L1462" i="2"/>
  <c r="J1462" i="5" s="1"/>
  <c r="L1463" i="2"/>
  <c r="J1463" i="5" s="1"/>
  <c r="L1464" i="2"/>
  <c r="J1464" i="5" s="1"/>
  <c r="L1465" i="2"/>
  <c r="J1465" i="5" s="1"/>
  <c r="L1466" i="2"/>
  <c r="J1466" i="5" s="1"/>
  <c r="L1467" i="2"/>
  <c r="J1467" i="5" s="1"/>
  <c r="L1468" i="2"/>
  <c r="J1468" i="5" s="1"/>
  <c r="L1469" i="2"/>
  <c r="J1469" i="5" s="1"/>
  <c r="L1470" i="2"/>
  <c r="J1470" i="5" s="1"/>
  <c r="L1471" i="2"/>
  <c r="J1471" i="5" s="1"/>
  <c r="L1472" i="2"/>
  <c r="J1472" i="5" s="1"/>
  <c r="L1473" i="2"/>
  <c r="J1473" i="5" s="1"/>
  <c r="L1474" i="2"/>
  <c r="J1474" i="5" s="1"/>
  <c r="L1475" i="2"/>
  <c r="J1475" i="5" s="1"/>
  <c r="L1476" i="2"/>
  <c r="J1476" i="5" s="1"/>
  <c r="L1477" i="2"/>
  <c r="J1477" i="5" s="1"/>
  <c r="L1478" i="2"/>
  <c r="J1478" i="5" s="1"/>
  <c r="L1479" i="2"/>
  <c r="J1479" i="5" s="1"/>
  <c r="L1480" i="2"/>
  <c r="J1480" i="5" s="1"/>
  <c r="L1481" i="2"/>
  <c r="J1481" i="5" s="1"/>
  <c r="L1482" i="2"/>
  <c r="J1482" i="5" s="1"/>
  <c r="L1483" i="2"/>
  <c r="J1483" i="5" s="1"/>
  <c r="L1484" i="2"/>
  <c r="J1484" i="5" s="1"/>
  <c r="L1485" i="2"/>
  <c r="J1485" i="5" s="1"/>
  <c r="L1486" i="2"/>
  <c r="J1486" i="5" s="1"/>
  <c r="L1487" i="2"/>
  <c r="J1487" i="5" s="1"/>
  <c r="L1488" i="2"/>
  <c r="J1488" i="5" s="1"/>
  <c r="L1489" i="2"/>
  <c r="J1489" i="5" s="1"/>
  <c r="L1490" i="2"/>
  <c r="J1490" i="5" s="1"/>
  <c r="L1491" i="2"/>
  <c r="J1491" i="5" s="1"/>
  <c r="L1492" i="2"/>
  <c r="J1492" i="5" s="1"/>
  <c r="L1493" i="2"/>
  <c r="J1493" i="5" s="1"/>
  <c r="L1494" i="2"/>
  <c r="J1494" i="5" s="1"/>
  <c r="L1495" i="2"/>
  <c r="J1495" i="5" s="1"/>
  <c r="L1496" i="2"/>
  <c r="J1496" i="5" s="1"/>
  <c r="L1497" i="2"/>
  <c r="J1497" i="5" s="1"/>
  <c r="L1498" i="2"/>
  <c r="J1498" i="5" s="1"/>
  <c r="L1499" i="2"/>
  <c r="J1499" i="5" s="1"/>
  <c r="L1500" i="2"/>
  <c r="J1500" i="5" s="1"/>
  <c r="L1501" i="2"/>
  <c r="J1501" i="5" s="1"/>
  <c r="L1502" i="2"/>
  <c r="J1502" i="5" s="1"/>
  <c r="L1503" i="2"/>
  <c r="J1503" i="5" s="1"/>
  <c r="L1504" i="2"/>
  <c r="J1504" i="5" s="1"/>
  <c r="L1505" i="2"/>
  <c r="J1505" i="5" s="1"/>
  <c r="L1506" i="2"/>
  <c r="J1506" i="5" s="1"/>
  <c r="L1507" i="2"/>
  <c r="J1507" i="5" s="1"/>
  <c r="L1508" i="2"/>
  <c r="J1508" i="5" s="1"/>
  <c r="L1509" i="2"/>
  <c r="J1509" i="5" s="1"/>
  <c r="L1510" i="2"/>
  <c r="J1510" i="5" s="1"/>
  <c r="L1511" i="2"/>
  <c r="J1511" i="5" s="1"/>
  <c r="L1512" i="2"/>
  <c r="J1512" i="5" s="1"/>
  <c r="L1513" i="2"/>
  <c r="J1513" i="5" s="1"/>
  <c r="L1514" i="2"/>
  <c r="J1514" i="5" s="1"/>
  <c r="L1515" i="2"/>
  <c r="J1515" i="5" s="1"/>
  <c r="L1516" i="2"/>
  <c r="J1516" i="5" s="1"/>
  <c r="L1517" i="2"/>
  <c r="J1517" i="5" s="1"/>
  <c r="L1518" i="2"/>
  <c r="J1518" i="5" s="1"/>
  <c r="L1519" i="2"/>
  <c r="J1519" i="5" s="1"/>
  <c r="L1520" i="2"/>
  <c r="J1520" i="5" s="1"/>
  <c r="L1521" i="2"/>
  <c r="J1521" i="5" s="1"/>
  <c r="L1522" i="2"/>
  <c r="J1522" i="5" s="1"/>
  <c r="L1523" i="2"/>
  <c r="J1523" i="5" s="1"/>
  <c r="L1524" i="2"/>
  <c r="J1524" i="5" s="1"/>
  <c r="L1525" i="2"/>
  <c r="J1525" i="5" s="1"/>
  <c r="L1526" i="2"/>
  <c r="J1526" i="5" s="1"/>
  <c r="L1527" i="2"/>
  <c r="J1527" i="5" s="1"/>
  <c r="L1528" i="2"/>
  <c r="J1528" i="5" s="1"/>
  <c r="L1529" i="2"/>
  <c r="J1529" i="5" s="1"/>
  <c r="L1530" i="2"/>
  <c r="J1530" i="5" s="1"/>
  <c r="L1531" i="2"/>
  <c r="J1531" i="5" s="1"/>
  <c r="L1532" i="2"/>
  <c r="J1532" i="5" s="1"/>
  <c r="L1533" i="2"/>
  <c r="J1533" i="5" s="1"/>
  <c r="L1534" i="2"/>
  <c r="J1534" i="5" s="1"/>
  <c r="L1535" i="2"/>
  <c r="J1535" i="5" s="1"/>
  <c r="L1536" i="2"/>
  <c r="J1536" i="5" s="1"/>
  <c r="L1537" i="2"/>
  <c r="J1537" i="5" s="1"/>
  <c r="L1538" i="2"/>
  <c r="J1538" i="5" s="1"/>
  <c r="L1539" i="2"/>
  <c r="J1539" i="5" s="1"/>
  <c r="L1540" i="2"/>
  <c r="J1540" i="5" s="1"/>
  <c r="L1541" i="2"/>
  <c r="J1541" i="5" s="1"/>
  <c r="L1542" i="2"/>
  <c r="J1542" i="5" s="1"/>
  <c r="L1543" i="2"/>
  <c r="J1543" i="5" s="1"/>
  <c r="L1544" i="2"/>
  <c r="J1544" i="5" s="1"/>
  <c r="L1545" i="2"/>
  <c r="J1545" i="5" s="1"/>
  <c r="L1546" i="2"/>
  <c r="J1546" i="5" s="1"/>
  <c r="L1547" i="2"/>
  <c r="J1547" i="5" s="1"/>
  <c r="L1548" i="2"/>
  <c r="J1548" i="5" s="1"/>
  <c r="L1549" i="2"/>
  <c r="J1549" i="5" s="1"/>
  <c r="L1550" i="2"/>
  <c r="J1550" i="5" s="1"/>
  <c r="L1551" i="2"/>
  <c r="J1551" i="5" s="1"/>
  <c r="L1552" i="2"/>
  <c r="J1552" i="5" s="1"/>
  <c r="L1553" i="2"/>
  <c r="J1553" i="5" s="1"/>
  <c r="L1554" i="2"/>
  <c r="J1554" i="5" s="1"/>
  <c r="L1555" i="2"/>
  <c r="J1555" i="5" s="1"/>
  <c r="L1556" i="2"/>
  <c r="J1556" i="5" s="1"/>
  <c r="L1557" i="2"/>
  <c r="J1557" i="5" s="1"/>
  <c r="L1558" i="2"/>
  <c r="J1558" i="5" s="1"/>
  <c r="L1559" i="2"/>
  <c r="J1559" i="5" s="1"/>
  <c r="L1560" i="2"/>
  <c r="J1560" i="5" s="1"/>
  <c r="L1561" i="2"/>
  <c r="J1561" i="5" s="1"/>
  <c r="L1562" i="2"/>
  <c r="J1562" i="5" s="1"/>
  <c r="L1563" i="2"/>
  <c r="J1563" i="5" s="1"/>
  <c r="L1564" i="2"/>
  <c r="J1564" i="5" s="1"/>
  <c r="L1565" i="2"/>
  <c r="J1565" i="5" s="1"/>
  <c r="L1566" i="2"/>
  <c r="J1566" i="5" s="1"/>
  <c r="L1567" i="2"/>
  <c r="J1567" i="5" s="1"/>
  <c r="L1568" i="2"/>
  <c r="J1568" i="5" s="1"/>
  <c r="L1569" i="2"/>
  <c r="J1569" i="5" s="1"/>
  <c r="L1570" i="2"/>
  <c r="J1570" i="5" s="1"/>
  <c r="L1571" i="2"/>
  <c r="J1571" i="5" s="1"/>
  <c r="L1572" i="2"/>
  <c r="J1572" i="5" s="1"/>
  <c r="L1573" i="2"/>
  <c r="J1573" i="5" s="1"/>
  <c r="L1574" i="2"/>
  <c r="J1574" i="5" s="1"/>
  <c r="L1575" i="2"/>
  <c r="J1575" i="5" s="1"/>
  <c r="L1576" i="2"/>
  <c r="J1576" i="5" s="1"/>
  <c r="L1577" i="2"/>
  <c r="J1577" i="5" s="1"/>
  <c r="L1578" i="2"/>
  <c r="J1578" i="5" s="1"/>
  <c r="L1579" i="2"/>
  <c r="J1579" i="5" s="1"/>
  <c r="L1580" i="2"/>
  <c r="J1580" i="5" s="1"/>
  <c r="L1581" i="2"/>
  <c r="J1581" i="5" s="1"/>
  <c r="L1582" i="2"/>
  <c r="J1582" i="5" s="1"/>
  <c r="L1583" i="2"/>
  <c r="J1583" i="5" s="1"/>
  <c r="L1584" i="2"/>
  <c r="J1584" i="5" s="1"/>
  <c r="L1585" i="2"/>
  <c r="J1585" i="5" s="1"/>
  <c r="L1586" i="2"/>
  <c r="J1586" i="5" s="1"/>
  <c r="L1587" i="2"/>
  <c r="J1587" i="5" s="1"/>
  <c r="L1588" i="2"/>
  <c r="J1588" i="5" s="1"/>
  <c r="L1589" i="2"/>
  <c r="J1589" i="5" s="1"/>
  <c r="L1590" i="2"/>
  <c r="J1590" i="5" s="1"/>
  <c r="L1591" i="2"/>
  <c r="J1591" i="5" s="1"/>
  <c r="L1592" i="2"/>
  <c r="J1592" i="5" s="1"/>
  <c r="L1593" i="2"/>
  <c r="J1593" i="5" s="1"/>
  <c r="L1594" i="2"/>
  <c r="J1594" i="5" s="1"/>
  <c r="L1595" i="2"/>
  <c r="J1595" i="5" s="1"/>
  <c r="L1596" i="2"/>
  <c r="J1596" i="5" s="1"/>
  <c r="L1597" i="2"/>
  <c r="J1597" i="5" s="1"/>
  <c r="L1598" i="2"/>
  <c r="J1598" i="5" s="1"/>
  <c r="L1599" i="2"/>
  <c r="J1599" i="5" s="1"/>
  <c r="L1600" i="2"/>
  <c r="J1600" i="5" s="1"/>
  <c r="L1601" i="2"/>
  <c r="J1601" i="5" s="1"/>
  <c r="L1602" i="2"/>
  <c r="J1602" i="5" s="1"/>
  <c r="L1603" i="2"/>
  <c r="J1603" i="5" s="1"/>
  <c r="L1604" i="2"/>
  <c r="J1604" i="5" s="1"/>
  <c r="L1605" i="2"/>
  <c r="J1605" i="5" s="1"/>
  <c r="L1606" i="2"/>
  <c r="J1606" i="5" s="1"/>
  <c r="L1607" i="2"/>
  <c r="J1607" i="5" s="1"/>
  <c r="L1608" i="2"/>
  <c r="J1608" i="5" s="1"/>
  <c r="L1609" i="2"/>
  <c r="J1609" i="5" s="1"/>
  <c r="L1610" i="2"/>
  <c r="J1610" i="5" s="1"/>
  <c r="L1611" i="2"/>
  <c r="J1611" i="5" s="1"/>
  <c r="L1612" i="2"/>
  <c r="J1612" i="5" s="1"/>
  <c r="L1613" i="2"/>
  <c r="J1613" i="5" s="1"/>
  <c r="L1614" i="2"/>
  <c r="J1614" i="5" s="1"/>
  <c r="L1615" i="2"/>
  <c r="J1615" i="5" s="1"/>
  <c r="L1616" i="2"/>
  <c r="J1616" i="5" s="1"/>
  <c r="L1617" i="2"/>
  <c r="J1617" i="5" s="1"/>
  <c r="L1618" i="2"/>
  <c r="J1618" i="5" s="1"/>
  <c r="L1619" i="2"/>
  <c r="J1619" i="5" s="1"/>
  <c r="L1620" i="2"/>
  <c r="J1620" i="5" s="1"/>
  <c r="L1621" i="2"/>
  <c r="J1621" i="5" s="1"/>
  <c r="L1622" i="2"/>
  <c r="J1622" i="5" s="1"/>
  <c r="L1623" i="2"/>
  <c r="J1623" i="5" s="1"/>
  <c r="L1624" i="2"/>
  <c r="J1624" i="5" s="1"/>
  <c r="L1625" i="2"/>
  <c r="J1625" i="5" s="1"/>
  <c r="L1626" i="2"/>
  <c r="J1626" i="5" s="1"/>
  <c r="L1627" i="2"/>
  <c r="J1627" i="5" s="1"/>
  <c r="L1628" i="2"/>
  <c r="J1628" i="5" s="1"/>
  <c r="L1629" i="2"/>
  <c r="J1629" i="5" s="1"/>
  <c r="L1630" i="2"/>
  <c r="J1630" i="5" s="1"/>
  <c r="L1631" i="2"/>
  <c r="J1631" i="5" s="1"/>
  <c r="L1632" i="2"/>
  <c r="J1632" i="5" s="1"/>
  <c r="L1633" i="2"/>
  <c r="J1633" i="5" s="1"/>
  <c r="L1634" i="2"/>
  <c r="J1634" i="5" s="1"/>
  <c r="L1635" i="2"/>
  <c r="J1635" i="5" s="1"/>
  <c r="L1636" i="2"/>
  <c r="J1636" i="5" s="1"/>
  <c r="L1637" i="2"/>
  <c r="J1637" i="5" s="1"/>
  <c r="L1638" i="2"/>
  <c r="J1638" i="5" s="1"/>
  <c r="L1639" i="2"/>
  <c r="J1639" i="5" s="1"/>
  <c r="L1640" i="2"/>
  <c r="J1640" i="5" s="1"/>
  <c r="L1641" i="2"/>
  <c r="J1641" i="5" s="1"/>
  <c r="L1642" i="2"/>
  <c r="J1642" i="5" s="1"/>
  <c r="L1643" i="2"/>
  <c r="J1643" i="5" s="1"/>
  <c r="L1644" i="2"/>
  <c r="J1644" i="5" s="1"/>
  <c r="L1645" i="2"/>
  <c r="J1645" i="5" s="1"/>
  <c r="L1646" i="2"/>
  <c r="J1646" i="5" s="1"/>
  <c r="L1647" i="2"/>
  <c r="J1647" i="5" s="1"/>
  <c r="L1648" i="2"/>
  <c r="J1648" i="5" s="1"/>
  <c r="L1649" i="2"/>
  <c r="J1649" i="5" s="1"/>
  <c r="L1650" i="2"/>
  <c r="J1650" i="5" s="1"/>
  <c r="L1651" i="2"/>
  <c r="J1651" i="5" s="1"/>
  <c r="L1652" i="2"/>
  <c r="J1652" i="5" s="1"/>
  <c r="L1653" i="2"/>
  <c r="J1653" i="5" s="1"/>
  <c r="L1654" i="2"/>
  <c r="J1654" i="5" s="1"/>
  <c r="L1655" i="2"/>
  <c r="J1655" i="5" s="1"/>
  <c r="L1656" i="2"/>
  <c r="J1656" i="5" s="1"/>
  <c r="L1657" i="2"/>
  <c r="J1657" i="5" s="1"/>
  <c r="L1658" i="2"/>
  <c r="J1658" i="5" s="1"/>
  <c r="L1659" i="2"/>
  <c r="J1659" i="5" s="1"/>
  <c r="L1660" i="2"/>
  <c r="J1660" i="5" s="1"/>
  <c r="L1661" i="2"/>
  <c r="J1661" i="5" s="1"/>
  <c r="L1662" i="2"/>
  <c r="J1662" i="5" s="1"/>
  <c r="L1663" i="2"/>
  <c r="J1663" i="5" s="1"/>
  <c r="L1664" i="2"/>
  <c r="J1664" i="5" s="1"/>
  <c r="L1665" i="2"/>
  <c r="J1665" i="5" s="1"/>
  <c r="L1666" i="2"/>
  <c r="J1666" i="5" s="1"/>
  <c r="L1667" i="2"/>
  <c r="J1667" i="5" s="1"/>
  <c r="L1668" i="2"/>
  <c r="J1668" i="5" s="1"/>
  <c r="L1669" i="2"/>
  <c r="J1669" i="5" s="1"/>
  <c r="L1670" i="2"/>
  <c r="J1670" i="5" s="1"/>
  <c r="L1671" i="2"/>
  <c r="J1671" i="5" s="1"/>
  <c r="L1672" i="2"/>
  <c r="J1672" i="5" s="1"/>
  <c r="L1673" i="2"/>
  <c r="J1673" i="5" s="1"/>
  <c r="L1674" i="2"/>
  <c r="J1674" i="5" s="1"/>
  <c r="L1675" i="2"/>
  <c r="J1675" i="5" s="1"/>
  <c r="L1676" i="2"/>
  <c r="J1676" i="5" s="1"/>
  <c r="L1677" i="2"/>
  <c r="J1677" i="5" s="1"/>
  <c r="L1678" i="2"/>
  <c r="J1678" i="5" s="1"/>
  <c r="L1679" i="2"/>
  <c r="J1679" i="5" s="1"/>
  <c r="L1680" i="2"/>
  <c r="J1680" i="5" s="1"/>
  <c r="L1681" i="2"/>
  <c r="J1681" i="5" s="1"/>
  <c r="L1682" i="2"/>
  <c r="J1682" i="5" s="1"/>
  <c r="L1683" i="2"/>
  <c r="J1683" i="5" s="1"/>
  <c r="L1684" i="2"/>
  <c r="J1684" i="5" s="1"/>
  <c r="L1685" i="2"/>
  <c r="J1685" i="5" s="1"/>
  <c r="L1686" i="2"/>
  <c r="J1686" i="5" s="1"/>
  <c r="L1687" i="2"/>
  <c r="J1687" i="5" s="1"/>
  <c r="L1688" i="2"/>
  <c r="J1688" i="5" s="1"/>
  <c r="L1689" i="2"/>
  <c r="J1689" i="5" s="1"/>
  <c r="L1690" i="2"/>
  <c r="J1690" i="5" s="1"/>
  <c r="L1691" i="2"/>
  <c r="J1691" i="5" s="1"/>
  <c r="L1692" i="2"/>
  <c r="J1692" i="5" s="1"/>
  <c r="L1693" i="2"/>
  <c r="J1693" i="5" s="1"/>
  <c r="L1694" i="2"/>
  <c r="J1694" i="5" s="1"/>
  <c r="L1695" i="2"/>
  <c r="J1695" i="5" s="1"/>
  <c r="L1696" i="2"/>
  <c r="J1696" i="5" s="1"/>
  <c r="L1697" i="2"/>
  <c r="J1697" i="5" s="1"/>
  <c r="L1698" i="2"/>
  <c r="J1698" i="5" s="1"/>
  <c r="L1699" i="2"/>
  <c r="J1699" i="5" s="1"/>
  <c r="L1700" i="2"/>
  <c r="J1700" i="5" s="1"/>
  <c r="L1701" i="2"/>
  <c r="J1701" i="5" s="1"/>
  <c r="L1702" i="2"/>
  <c r="J1702" i="5" s="1"/>
  <c r="L1703" i="2"/>
  <c r="J1703" i="5" s="1"/>
  <c r="L1704" i="2"/>
  <c r="J1704" i="5" s="1"/>
  <c r="L1705" i="2"/>
  <c r="J1705" i="5" s="1"/>
  <c r="L1706" i="2"/>
  <c r="J1706" i="5" s="1"/>
  <c r="L1707" i="2"/>
  <c r="J1707" i="5" s="1"/>
  <c r="L1708" i="2"/>
  <c r="J1708" i="5" s="1"/>
  <c r="L1709" i="2"/>
  <c r="J1709" i="5" s="1"/>
  <c r="L1710" i="2"/>
  <c r="J1710" i="5" s="1"/>
  <c r="L1711" i="2"/>
  <c r="J1711" i="5" s="1"/>
  <c r="L1712" i="2"/>
  <c r="J1712" i="5" s="1"/>
  <c r="L1713" i="2"/>
  <c r="J1713" i="5" s="1"/>
  <c r="L1714" i="2"/>
  <c r="J1714" i="5" s="1"/>
  <c r="L1715" i="2"/>
  <c r="J1715" i="5" s="1"/>
  <c r="L1716" i="2"/>
  <c r="J1716" i="5" s="1"/>
  <c r="L1717" i="2"/>
  <c r="J1717" i="5" s="1"/>
  <c r="L1718" i="2"/>
  <c r="J1718" i="5" s="1"/>
  <c r="L1719" i="2"/>
  <c r="J1719" i="5" s="1"/>
  <c r="L1720" i="2"/>
  <c r="J1720" i="5" s="1"/>
  <c r="L1721" i="2"/>
  <c r="J1721" i="5" s="1"/>
  <c r="L1722" i="2"/>
  <c r="J1722" i="5" s="1"/>
  <c r="L1723" i="2"/>
  <c r="J1723" i="5" s="1"/>
  <c r="L1724" i="2"/>
  <c r="J1724" i="5" s="1"/>
  <c r="L1725" i="2"/>
  <c r="J1725" i="5" s="1"/>
  <c r="L1726" i="2"/>
  <c r="J1726" i="5" s="1"/>
  <c r="L1727" i="2"/>
  <c r="J1727" i="5" s="1"/>
  <c r="L1728" i="2"/>
  <c r="J1728" i="5" s="1"/>
  <c r="L1729" i="2"/>
  <c r="J1729" i="5" s="1"/>
  <c r="L1730" i="2"/>
  <c r="J1730" i="5" s="1"/>
  <c r="L1731" i="2"/>
  <c r="J1731" i="5" s="1"/>
  <c r="L1732" i="2"/>
  <c r="J1732" i="5" s="1"/>
  <c r="L1733" i="2"/>
  <c r="J1733" i="5" s="1"/>
  <c r="L1734" i="2"/>
  <c r="J1734" i="5" s="1"/>
  <c r="L1735" i="2"/>
  <c r="J1735" i="5" s="1"/>
  <c r="L1736" i="2"/>
  <c r="J1736" i="5" s="1"/>
  <c r="L1737" i="2"/>
  <c r="J1737" i="5" s="1"/>
  <c r="L1738" i="2"/>
  <c r="J1738" i="5" s="1"/>
  <c r="L1739" i="2"/>
  <c r="J1739" i="5" s="1"/>
  <c r="L1740" i="2"/>
  <c r="J1740" i="5" s="1"/>
  <c r="L1741" i="2"/>
  <c r="J1741" i="5" s="1"/>
  <c r="L1742" i="2"/>
  <c r="J1742" i="5" s="1"/>
  <c r="L1743" i="2"/>
  <c r="J1743" i="5" s="1"/>
  <c r="L1744" i="2"/>
  <c r="J1744" i="5" s="1"/>
  <c r="L1745" i="2"/>
  <c r="J1745" i="5" s="1"/>
  <c r="L1746" i="2"/>
  <c r="J1746" i="5" s="1"/>
  <c r="L1747" i="2"/>
  <c r="J1747" i="5" s="1"/>
  <c r="L1748" i="2"/>
  <c r="J1748" i="5" s="1"/>
  <c r="L1749" i="2"/>
  <c r="J1749" i="5" s="1"/>
  <c r="L1750" i="2"/>
  <c r="J1750" i="5" s="1"/>
  <c r="L1751" i="2"/>
  <c r="J1751" i="5" s="1"/>
  <c r="L1752" i="2"/>
  <c r="J1752" i="5" s="1"/>
  <c r="L1753" i="2"/>
  <c r="J1753" i="5" s="1"/>
  <c r="L1754" i="2"/>
  <c r="J1754" i="5" s="1"/>
  <c r="L1755" i="2"/>
  <c r="J1755" i="5" s="1"/>
  <c r="L1756" i="2"/>
  <c r="J1756" i="5" s="1"/>
  <c r="L1757" i="2"/>
  <c r="J1757" i="5" s="1"/>
  <c r="L1758" i="2"/>
  <c r="J1758" i="5" s="1"/>
  <c r="L1759" i="2"/>
  <c r="J1759" i="5" s="1"/>
  <c r="L1760" i="2"/>
  <c r="J1760" i="5" s="1"/>
  <c r="L1761" i="2"/>
  <c r="J1761" i="5" s="1"/>
  <c r="L1762" i="2"/>
  <c r="J1762" i="5" s="1"/>
  <c r="L1763" i="2"/>
  <c r="J1763" i="5" s="1"/>
  <c r="L1764" i="2"/>
  <c r="J1764" i="5" s="1"/>
  <c r="L1765" i="2"/>
  <c r="J1765" i="5" s="1"/>
  <c r="L1766" i="2"/>
  <c r="J1766" i="5" s="1"/>
  <c r="L1767" i="2"/>
  <c r="J1767" i="5" s="1"/>
  <c r="L1768" i="2"/>
  <c r="J1768" i="5" s="1"/>
  <c r="L1769" i="2"/>
  <c r="J1769" i="5" s="1"/>
  <c r="L1770" i="2"/>
  <c r="J1770" i="5" s="1"/>
  <c r="L1771" i="2"/>
  <c r="J1771" i="5" s="1"/>
  <c r="L1772" i="2"/>
  <c r="J1772" i="5" s="1"/>
  <c r="L1773" i="2"/>
  <c r="J1773" i="5" s="1"/>
  <c r="L1774" i="2"/>
  <c r="J1774" i="5" s="1"/>
  <c r="L1775" i="2"/>
  <c r="J1775" i="5" s="1"/>
  <c r="L1776" i="2"/>
  <c r="J1776" i="5" s="1"/>
  <c r="L1777" i="2"/>
  <c r="J1777" i="5" s="1"/>
  <c r="L1778" i="2"/>
  <c r="J1778" i="5" s="1"/>
  <c r="L1779" i="2"/>
  <c r="J1779" i="5" s="1"/>
  <c r="L1780" i="2"/>
  <c r="J1780" i="5" s="1"/>
  <c r="L1781" i="2"/>
  <c r="J1781" i="5" s="1"/>
  <c r="L1782" i="2"/>
  <c r="J1782" i="5" s="1"/>
  <c r="L1783" i="2"/>
  <c r="J1783" i="5" s="1"/>
  <c r="L1784" i="2"/>
  <c r="J1784" i="5" s="1"/>
  <c r="L1785" i="2"/>
  <c r="J1785" i="5" s="1"/>
  <c r="L1786" i="2"/>
  <c r="J1786" i="5" s="1"/>
  <c r="L1787" i="2"/>
  <c r="J1787" i="5" s="1"/>
  <c r="L1788" i="2"/>
  <c r="J1788" i="5" s="1"/>
  <c r="L1789" i="2"/>
  <c r="J1789" i="5" s="1"/>
  <c r="L1790" i="2"/>
  <c r="J1790" i="5" s="1"/>
  <c r="L1791" i="2"/>
  <c r="J1791" i="5" s="1"/>
  <c r="L1792" i="2"/>
  <c r="J1792" i="5" s="1"/>
  <c r="L1793" i="2"/>
  <c r="J1793" i="5" s="1"/>
  <c r="L1794" i="2"/>
  <c r="J1794" i="5" s="1"/>
  <c r="L1795" i="2"/>
  <c r="J1795" i="5" s="1"/>
  <c r="L1796" i="2"/>
  <c r="J1796" i="5" s="1"/>
  <c r="L1797" i="2"/>
  <c r="J1797" i="5" s="1"/>
  <c r="L1798" i="2"/>
  <c r="J1798" i="5" s="1"/>
  <c r="L1799" i="2"/>
  <c r="J1799" i="5" s="1"/>
  <c r="L1800" i="2"/>
  <c r="J1800" i="5" s="1"/>
  <c r="L1801" i="2"/>
  <c r="J1801" i="5" s="1"/>
  <c r="L1802" i="2"/>
  <c r="J1802" i="5" s="1"/>
  <c r="L1803" i="2"/>
  <c r="J1803" i="5" s="1"/>
  <c r="L1804" i="2"/>
  <c r="J1804" i="5" s="1"/>
  <c r="L1805" i="2"/>
  <c r="J1805" i="5" s="1"/>
  <c r="L1806" i="2"/>
  <c r="J1806" i="5" s="1"/>
  <c r="L1807" i="2"/>
  <c r="J1807" i="5" s="1"/>
  <c r="L1808" i="2"/>
  <c r="J1808" i="5" s="1"/>
  <c r="L1809" i="2"/>
  <c r="J1809" i="5" s="1"/>
  <c r="L1810" i="2"/>
  <c r="J1810" i="5" s="1"/>
  <c r="L1811" i="2"/>
  <c r="J1811" i="5" s="1"/>
  <c r="L1812" i="2"/>
  <c r="J1812" i="5" s="1"/>
  <c r="L1813" i="2"/>
  <c r="J1813" i="5" s="1"/>
  <c r="L1814" i="2"/>
  <c r="J1814" i="5" s="1"/>
  <c r="L1815" i="2"/>
  <c r="J1815" i="5" s="1"/>
  <c r="L1816" i="2"/>
  <c r="J1816" i="5" s="1"/>
  <c r="L1817" i="2"/>
  <c r="J1817" i="5" s="1"/>
  <c r="L1818" i="2"/>
  <c r="J1818" i="5" s="1"/>
  <c r="L1819" i="2"/>
  <c r="J1819" i="5" s="1"/>
  <c r="L1820" i="2"/>
  <c r="J1820" i="5" s="1"/>
  <c r="L1821" i="2"/>
  <c r="J1821" i="5" s="1"/>
  <c r="L1822" i="2"/>
  <c r="J1822" i="5" s="1"/>
  <c r="L1823" i="2"/>
  <c r="J1823" i="5" s="1"/>
  <c r="L1824" i="2"/>
  <c r="J1824" i="5" s="1"/>
  <c r="L1825" i="2"/>
  <c r="J1825" i="5" s="1"/>
  <c r="L1826" i="2"/>
  <c r="J1826" i="5" s="1"/>
  <c r="L1827" i="2"/>
  <c r="J1827" i="5" s="1"/>
  <c r="L1828" i="2"/>
  <c r="J1828" i="5" s="1"/>
  <c r="L1829" i="2"/>
  <c r="J1829" i="5" s="1"/>
  <c r="L1830" i="2"/>
  <c r="J1830" i="5" s="1"/>
  <c r="L1831" i="2"/>
  <c r="J1831" i="5" s="1"/>
  <c r="L1832" i="2"/>
  <c r="J1832" i="5" s="1"/>
  <c r="L1833" i="2"/>
  <c r="J1833" i="5" s="1"/>
  <c r="L1834" i="2"/>
  <c r="J1834" i="5" s="1"/>
  <c r="L1835" i="2"/>
  <c r="J1835" i="5" s="1"/>
  <c r="L1836" i="2"/>
  <c r="J1836" i="5" s="1"/>
  <c r="L1837" i="2"/>
  <c r="J1837" i="5" s="1"/>
  <c r="L1838" i="2"/>
  <c r="J1838" i="5" s="1"/>
  <c r="L1839" i="2"/>
  <c r="J1839" i="5" s="1"/>
  <c r="L1840" i="2"/>
  <c r="J1840" i="5" s="1"/>
  <c r="L1841" i="2"/>
  <c r="J1841" i="5" s="1"/>
  <c r="L1842" i="2"/>
  <c r="J1842" i="5" s="1"/>
  <c r="L1843" i="2"/>
  <c r="J1843" i="5" s="1"/>
  <c r="L1844" i="2"/>
  <c r="J1844" i="5" s="1"/>
  <c r="L1845" i="2"/>
  <c r="J1845" i="5" s="1"/>
  <c r="L1846" i="2"/>
  <c r="J1846" i="5" s="1"/>
  <c r="L1847" i="2"/>
  <c r="J1847" i="5" s="1"/>
  <c r="L1848" i="2"/>
  <c r="J1848" i="5" s="1"/>
  <c r="L1849" i="2"/>
  <c r="J1849" i="5" s="1"/>
  <c r="L1850" i="2"/>
  <c r="J1850" i="5" s="1"/>
  <c r="L1851" i="2"/>
  <c r="J1851" i="5" s="1"/>
  <c r="L1852" i="2"/>
  <c r="J1852" i="5" s="1"/>
  <c r="L1853" i="2"/>
  <c r="J1853" i="5" s="1"/>
  <c r="L1854" i="2"/>
  <c r="J1854" i="5" s="1"/>
  <c r="L1855" i="2"/>
  <c r="J1855" i="5" s="1"/>
  <c r="L1856" i="2"/>
  <c r="J1856" i="5" s="1"/>
  <c r="L1857" i="2"/>
  <c r="J1857" i="5" s="1"/>
  <c r="L1858" i="2"/>
  <c r="J1858" i="5" s="1"/>
  <c r="L1859" i="2"/>
  <c r="J1859" i="5" s="1"/>
  <c r="L1860" i="2"/>
  <c r="J1860" i="5" s="1"/>
  <c r="L1861" i="2"/>
  <c r="J1861" i="5" s="1"/>
  <c r="L1862" i="2"/>
  <c r="J1862" i="5" s="1"/>
  <c r="L1863" i="2"/>
  <c r="J1863" i="5" s="1"/>
  <c r="L1864" i="2"/>
  <c r="J1864" i="5" s="1"/>
  <c r="L1865" i="2"/>
  <c r="J1865" i="5" s="1"/>
  <c r="L1866" i="2"/>
  <c r="J1866" i="5" s="1"/>
  <c r="L1867" i="2"/>
  <c r="J1867" i="5" s="1"/>
  <c r="L1868" i="2"/>
  <c r="J1868" i="5" s="1"/>
  <c r="L1869" i="2"/>
  <c r="J1869" i="5" s="1"/>
  <c r="L1870" i="2"/>
  <c r="J1870" i="5" s="1"/>
  <c r="L1871" i="2"/>
  <c r="J1871" i="5" s="1"/>
  <c r="L1872" i="2"/>
  <c r="J1872" i="5" s="1"/>
  <c r="L1873" i="2"/>
  <c r="J1873" i="5" s="1"/>
  <c r="L1874" i="2"/>
  <c r="J1874" i="5" s="1"/>
  <c r="L1875" i="2"/>
  <c r="J1875" i="5" s="1"/>
  <c r="L1876" i="2"/>
  <c r="J1876" i="5" s="1"/>
  <c r="L1877" i="2"/>
  <c r="J1877" i="5" s="1"/>
  <c r="L1878" i="2"/>
  <c r="J1878" i="5" s="1"/>
  <c r="L1879" i="2"/>
  <c r="J1879" i="5" s="1"/>
  <c r="L1880" i="2"/>
  <c r="J1880" i="5" s="1"/>
  <c r="L1881" i="2"/>
  <c r="J1881" i="5" s="1"/>
  <c r="L1882" i="2"/>
  <c r="J1882" i="5" s="1"/>
  <c r="L1883" i="2"/>
  <c r="J1883" i="5" s="1"/>
  <c r="L1884" i="2"/>
  <c r="J1884" i="5" s="1"/>
  <c r="L1885" i="2"/>
  <c r="J1885" i="5" s="1"/>
  <c r="L1886" i="2"/>
  <c r="J1886" i="5" s="1"/>
  <c r="L1887" i="2"/>
  <c r="J1887" i="5" s="1"/>
  <c r="L1888" i="2"/>
  <c r="J1888" i="5" s="1"/>
  <c r="L1889" i="2"/>
  <c r="J1889" i="5" s="1"/>
  <c r="L1890" i="2"/>
  <c r="J1890" i="5" s="1"/>
  <c r="L1891" i="2"/>
  <c r="J1891" i="5" s="1"/>
  <c r="L1892" i="2"/>
  <c r="J1892" i="5" s="1"/>
  <c r="L1893" i="2"/>
  <c r="J1893" i="5" s="1"/>
  <c r="L1894" i="2"/>
  <c r="J1894" i="5" s="1"/>
  <c r="L1895" i="2"/>
  <c r="J1895" i="5" s="1"/>
  <c r="L1896" i="2"/>
  <c r="J1896" i="5" s="1"/>
  <c r="L1897" i="2"/>
  <c r="J1897" i="5" s="1"/>
  <c r="L1898" i="2"/>
  <c r="J1898" i="5" s="1"/>
  <c r="L1899" i="2"/>
  <c r="J1899" i="5" s="1"/>
  <c r="L1900" i="2"/>
  <c r="J1900" i="5" s="1"/>
  <c r="L1901" i="2"/>
  <c r="J1901" i="5" s="1"/>
  <c r="L1902" i="2"/>
  <c r="J1902" i="5" s="1"/>
  <c r="L1903" i="2"/>
  <c r="J1903" i="5" s="1"/>
  <c r="L1904" i="2"/>
  <c r="J1904" i="5" s="1"/>
  <c r="L1905" i="2"/>
  <c r="J1905" i="5" s="1"/>
  <c r="L1906" i="2"/>
  <c r="J1906" i="5" s="1"/>
  <c r="L1907" i="2"/>
  <c r="J1907" i="5" s="1"/>
  <c r="L1908" i="2"/>
  <c r="J1908" i="5" s="1"/>
  <c r="L1909" i="2"/>
  <c r="J1909" i="5" s="1"/>
  <c r="L1910" i="2"/>
  <c r="J1910" i="5" s="1"/>
  <c r="L1911" i="2"/>
  <c r="J1911" i="5" s="1"/>
  <c r="L1912" i="2"/>
  <c r="J1912" i="5" s="1"/>
  <c r="L1913" i="2"/>
  <c r="J1913" i="5" s="1"/>
  <c r="L1914" i="2"/>
  <c r="J1914" i="5" s="1"/>
  <c r="L1915" i="2"/>
  <c r="J1915" i="5" s="1"/>
  <c r="L1916" i="2"/>
  <c r="J1916" i="5" s="1"/>
  <c r="L1917" i="2"/>
  <c r="J1917" i="5" s="1"/>
  <c r="L1918" i="2"/>
  <c r="J1918" i="5" s="1"/>
  <c r="L1919" i="2"/>
  <c r="J1919" i="5" s="1"/>
  <c r="L1920" i="2"/>
  <c r="J1920" i="5" s="1"/>
  <c r="L1921" i="2"/>
  <c r="J1921" i="5" s="1"/>
  <c r="L1922" i="2"/>
  <c r="J1922" i="5" s="1"/>
  <c r="L1923" i="2"/>
  <c r="J1923" i="5" s="1"/>
  <c r="L1924" i="2"/>
  <c r="J1924" i="5" s="1"/>
  <c r="L1925" i="2"/>
  <c r="J1925" i="5" s="1"/>
  <c r="L1926" i="2"/>
  <c r="J1926" i="5" s="1"/>
  <c r="L1927" i="2"/>
  <c r="J1927" i="5" s="1"/>
  <c r="L1928" i="2"/>
  <c r="J1928" i="5" s="1"/>
  <c r="L1929" i="2"/>
  <c r="J1929" i="5" s="1"/>
  <c r="L1930" i="2"/>
  <c r="J1930" i="5" s="1"/>
  <c r="L1931" i="2"/>
  <c r="J1931" i="5" s="1"/>
  <c r="L1932" i="2"/>
  <c r="J1932" i="5" s="1"/>
  <c r="L1933" i="2"/>
  <c r="J1933" i="5" s="1"/>
  <c r="L1934" i="2"/>
  <c r="J1934" i="5" s="1"/>
  <c r="L1935" i="2"/>
  <c r="J1935" i="5" s="1"/>
  <c r="L1936" i="2"/>
  <c r="J1936" i="5" s="1"/>
  <c r="L1937" i="2"/>
  <c r="J1937" i="5" s="1"/>
  <c r="L1938" i="2"/>
  <c r="J1938" i="5" s="1"/>
  <c r="L1939" i="2"/>
  <c r="J1939" i="5" s="1"/>
  <c r="L1940" i="2"/>
  <c r="J1940" i="5" s="1"/>
  <c r="L1941" i="2"/>
  <c r="J1941" i="5" s="1"/>
  <c r="L1942" i="2"/>
  <c r="J1942" i="5" s="1"/>
  <c r="L1943" i="2"/>
  <c r="J1943" i="5" s="1"/>
  <c r="L1944" i="2"/>
  <c r="J1944" i="5" s="1"/>
  <c r="L1945" i="2"/>
  <c r="J1945" i="5" s="1"/>
  <c r="L1946" i="2"/>
  <c r="J1946" i="5" s="1"/>
  <c r="L1947" i="2"/>
  <c r="J1947" i="5" s="1"/>
  <c r="L1948" i="2"/>
  <c r="J1948" i="5" s="1"/>
  <c r="L1949" i="2"/>
  <c r="J1949" i="5" s="1"/>
  <c r="L1950" i="2"/>
  <c r="J1950" i="5" s="1"/>
  <c r="L1951" i="2"/>
  <c r="J1951" i="5" s="1"/>
  <c r="L1952" i="2"/>
  <c r="J1952" i="5" s="1"/>
  <c r="L1953" i="2"/>
  <c r="J1953" i="5" s="1"/>
  <c r="L1954" i="2"/>
  <c r="J1954" i="5" s="1"/>
  <c r="L1955" i="2"/>
  <c r="J1955" i="5" s="1"/>
  <c r="L1956" i="2"/>
  <c r="J1956" i="5" s="1"/>
  <c r="L1957" i="2"/>
  <c r="J1957" i="5" s="1"/>
  <c r="L1958" i="2"/>
  <c r="J1958" i="5" s="1"/>
  <c r="L1959" i="2"/>
  <c r="J1959" i="5" s="1"/>
  <c r="L1960" i="2"/>
  <c r="J1960" i="5" s="1"/>
  <c r="L1961" i="2"/>
  <c r="J1961" i="5" s="1"/>
  <c r="L1962" i="2"/>
  <c r="J1962" i="5" s="1"/>
  <c r="L1963" i="2"/>
  <c r="J1963" i="5" s="1"/>
  <c r="L1964" i="2"/>
  <c r="J1964" i="5" s="1"/>
  <c r="L1965" i="2"/>
  <c r="J1965" i="5" s="1"/>
  <c r="L1966" i="2"/>
  <c r="J1966" i="5" s="1"/>
  <c r="L1967" i="2"/>
  <c r="J1967" i="5" s="1"/>
  <c r="L1968" i="2"/>
  <c r="J1968" i="5" s="1"/>
  <c r="L1969" i="2"/>
  <c r="J1969" i="5" s="1"/>
  <c r="L1970" i="2"/>
  <c r="J1970" i="5" s="1"/>
  <c r="L1971" i="2"/>
  <c r="J1971" i="5" s="1"/>
  <c r="L1972" i="2"/>
  <c r="J1972" i="5" s="1"/>
  <c r="L1973" i="2"/>
  <c r="J1973" i="5" s="1"/>
  <c r="L1974" i="2"/>
  <c r="J1974" i="5" s="1"/>
  <c r="L1975" i="2"/>
  <c r="J1975" i="5" s="1"/>
  <c r="L1976" i="2"/>
  <c r="J1976" i="5" s="1"/>
  <c r="L1977" i="2"/>
  <c r="J1977" i="5" s="1"/>
  <c r="L1978" i="2"/>
  <c r="J1978" i="5" s="1"/>
  <c r="L1979" i="2"/>
  <c r="J1979" i="5" s="1"/>
  <c r="L1980" i="2"/>
  <c r="J1980" i="5" s="1"/>
  <c r="L1981" i="2"/>
  <c r="J1981" i="5" s="1"/>
  <c r="L1982" i="2"/>
  <c r="J1982" i="5" s="1"/>
  <c r="L1983" i="2"/>
  <c r="J1983" i="5" s="1"/>
  <c r="L1984" i="2"/>
  <c r="J1984" i="5" s="1"/>
  <c r="L1985" i="2"/>
  <c r="J1985" i="5" s="1"/>
  <c r="L1986" i="2"/>
  <c r="J1986" i="5" s="1"/>
  <c r="L1987" i="2"/>
  <c r="J1987" i="5" s="1"/>
  <c r="L1988" i="2"/>
  <c r="J1988" i="5" s="1"/>
  <c r="L1989" i="2"/>
  <c r="J1989" i="5" s="1"/>
  <c r="L1990" i="2"/>
  <c r="J1990" i="5" s="1"/>
  <c r="L1991" i="2"/>
  <c r="J1991" i="5" s="1"/>
  <c r="L1992" i="2"/>
  <c r="J1992" i="5" s="1"/>
  <c r="L1993" i="2"/>
  <c r="J1993" i="5" s="1"/>
  <c r="L1994" i="2"/>
  <c r="J1994" i="5" s="1"/>
  <c r="L1995" i="2"/>
  <c r="J1995" i="5" s="1"/>
  <c r="L1996" i="2"/>
  <c r="J1996" i="5" s="1"/>
  <c r="L1997" i="2"/>
  <c r="J1997" i="5" s="1"/>
  <c r="L1998" i="2"/>
  <c r="J1998" i="5" s="1"/>
  <c r="L1999" i="2"/>
  <c r="J1999" i="5" s="1"/>
  <c r="L2000" i="2"/>
  <c r="J2000" i="5" s="1"/>
  <c r="L2001" i="2"/>
  <c r="J2001" i="5" s="1"/>
  <c r="L2002" i="2"/>
  <c r="J2002" i="5" s="1"/>
  <c r="L2003" i="2"/>
  <c r="J2003" i="5" s="1"/>
  <c r="L2004" i="2"/>
  <c r="J2004" i="5" s="1"/>
  <c r="L2005" i="2"/>
  <c r="J2005" i="5" s="1"/>
  <c r="L2006" i="2"/>
  <c r="J2006" i="5" s="1"/>
  <c r="L2007" i="2"/>
  <c r="J2007" i="5" s="1"/>
  <c r="L2008" i="2"/>
  <c r="J2008" i="5" s="1"/>
  <c r="L2009" i="2"/>
  <c r="J2009" i="5" s="1"/>
  <c r="L2010" i="2"/>
  <c r="J2010" i="5" s="1"/>
  <c r="L2011" i="2"/>
  <c r="J2011" i="5" s="1"/>
  <c r="L2012" i="2"/>
  <c r="J2012" i="5" s="1"/>
  <c r="L2013" i="2"/>
  <c r="J2013" i="5" s="1"/>
  <c r="L2014" i="2"/>
  <c r="J2014" i="5" s="1"/>
  <c r="L2015" i="2"/>
  <c r="J2015" i="5" s="1"/>
  <c r="L2016" i="2"/>
  <c r="J2016" i="5" s="1"/>
  <c r="L2017" i="2"/>
  <c r="J2017" i="5" s="1"/>
  <c r="L2018" i="2"/>
  <c r="J2018" i="5" s="1"/>
  <c r="L2019" i="2"/>
  <c r="J2019" i="5" s="1"/>
  <c r="L2020" i="2"/>
  <c r="J2020" i="5" s="1"/>
  <c r="L2021" i="2"/>
  <c r="J2021" i="5" s="1"/>
  <c r="L2022" i="2"/>
  <c r="J2022" i="5" s="1"/>
  <c r="L2023" i="2"/>
  <c r="J2023" i="5" s="1"/>
  <c r="L2024" i="2"/>
  <c r="J2024" i="5" s="1"/>
  <c r="L2025" i="2"/>
  <c r="J2025" i="5" s="1"/>
  <c r="L2026" i="2"/>
  <c r="J2026" i="5" s="1"/>
  <c r="L2027" i="2"/>
  <c r="J2027" i="5" s="1"/>
  <c r="L2028" i="2"/>
  <c r="J2028" i="5" s="1"/>
  <c r="L2029" i="2"/>
  <c r="J2029" i="5" s="1"/>
  <c r="L2030" i="2"/>
  <c r="J2030" i="5" s="1"/>
  <c r="L2031" i="2"/>
  <c r="J2031" i="5" s="1"/>
  <c r="L2032" i="2"/>
  <c r="J2032" i="5" s="1"/>
  <c r="L2033" i="2"/>
  <c r="J2033" i="5" s="1"/>
  <c r="L2034" i="2"/>
  <c r="J2034" i="5" s="1"/>
  <c r="L2035" i="2"/>
  <c r="J2035" i="5" s="1"/>
  <c r="L2036" i="2"/>
  <c r="J2036" i="5" s="1"/>
  <c r="L2037" i="2"/>
  <c r="J2037" i="5" s="1"/>
  <c r="L2038" i="2"/>
  <c r="J2038" i="5" s="1"/>
  <c r="L2039" i="2"/>
  <c r="J2039" i="5" s="1"/>
  <c r="L2040" i="2"/>
  <c r="J2040" i="5" s="1"/>
  <c r="L2041" i="2"/>
  <c r="J2041" i="5" s="1"/>
  <c r="L2042" i="2"/>
  <c r="J2042" i="5" s="1"/>
  <c r="L2043" i="2"/>
  <c r="J2043" i="5" s="1"/>
  <c r="L2044" i="2"/>
  <c r="J2044" i="5" s="1"/>
  <c r="L2045" i="2"/>
  <c r="J2045" i="5" s="1"/>
  <c r="L2046" i="2"/>
  <c r="J2046" i="5" s="1"/>
  <c r="L2047" i="2"/>
  <c r="J2047" i="5" s="1"/>
  <c r="L2048" i="2"/>
  <c r="J2048" i="5" s="1"/>
  <c r="L2049" i="2"/>
  <c r="J2049" i="5" s="1"/>
  <c r="L2050" i="2"/>
  <c r="J2050" i="5" s="1"/>
  <c r="L2051" i="2"/>
  <c r="J2051" i="5" s="1"/>
  <c r="L2052" i="2"/>
  <c r="J2052" i="5" s="1"/>
  <c r="L2053" i="2"/>
  <c r="J2053" i="5" s="1"/>
  <c r="L2054" i="2"/>
  <c r="J2054" i="5" s="1"/>
  <c r="L2055" i="2"/>
  <c r="J2055" i="5" s="1"/>
  <c r="L2056" i="2"/>
  <c r="J2056" i="5" s="1"/>
  <c r="L2057" i="2"/>
  <c r="J2057" i="5" s="1"/>
  <c r="L2058" i="2"/>
  <c r="J2058" i="5" s="1"/>
  <c r="L2059" i="2"/>
  <c r="J2059" i="5" s="1"/>
  <c r="L2060" i="2"/>
  <c r="J2060" i="5" s="1"/>
  <c r="L2061" i="2"/>
  <c r="J2061" i="5" s="1"/>
  <c r="L2062" i="2"/>
  <c r="J2062" i="5" s="1"/>
  <c r="L2063" i="2"/>
  <c r="J2063" i="5" s="1"/>
  <c r="L2064" i="2"/>
  <c r="J2064" i="5" s="1"/>
  <c r="L2065" i="2"/>
  <c r="J2065" i="5" s="1"/>
  <c r="L2066" i="2"/>
  <c r="J2066" i="5" s="1"/>
  <c r="L2067" i="2"/>
  <c r="J2067" i="5" s="1"/>
  <c r="L2068" i="2"/>
  <c r="J2068" i="5" s="1"/>
  <c r="L2069" i="2"/>
  <c r="J2069" i="5" s="1"/>
  <c r="L2070" i="2"/>
  <c r="J2070" i="5" s="1"/>
  <c r="L2071" i="2"/>
  <c r="J2071" i="5" s="1"/>
  <c r="L2072" i="2"/>
  <c r="J2072" i="5" s="1"/>
  <c r="L2073" i="2"/>
  <c r="J2073" i="5" s="1"/>
  <c r="L2074" i="2"/>
  <c r="J2074" i="5" s="1"/>
  <c r="L2075" i="2"/>
  <c r="J2075" i="5" s="1"/>
  <c r="L2076" i="2"/>
  <c r="J2076" i="5" s="1"/>
  <c r="L2077" i="2"/>
  <c r="J2077" i="5" s="1"/>
  <c r="L2078" i="2"/>
  <c r="J2078" i="5" s="1"/>
  <c r="L2079" i="2"/>
  <c r="J2079" i="5" s="1"/>
  <c r="L2080" i="2"/>
  <c r="J2080" i="5" s="1"/>
  <c r="L2081" i="2"/>
  <c r="J2081" i="5" s="1"/>
  <c r="L2082" i="2"/>
  <c r="J2082" i="5" s="1"/>
  <c r="L2083" i="2"/>
  <c r="J2083" i="5" s="1"/>
  <c r="L2084" i="2"/>
  <c r="J2084" i="5" s="1"/>
  <c r="L2085" i="2"/>
  <c r="J2085" i="5" s="1"/>
  <c r="L2086" i="2"/>
  <c r="J2086" i="5" s="1"/>
  <c r="L2087" i="2"/>
  <c r="J2087" i="5" s="1"/>
  <c r="L2088" i="2"/>
  <c r="J2088" i="5" s="1"/>
  <c r="L2089" i="2"/>
  <c r="J2089" i="5" s="1"/>
  <c r="L2090" i="2"/>
  <c r="J2090" i="5" s="1"/>
  <c r="L2091" i="2"/>
  <c r="J2091" i="5" s="1"/>
  <c r="L2092" i="2"/>
  <c r="J2092" i="5" s="1"/>
  <c r="L2093" i="2"/>
  <c r="J2093" i="5" s="1"/>
  <c r="L2094" i="2"/>
  <c r="J2094" i="5" s="1"/>
  <c r="L2095" i="2"/>
  <c r="J2095" i="5" s="1"/>
  <c r="L2096" i="2"/>
  <c r="J2096" i="5" s="1"/>
  <c r="L2097" i="2"/>
  <c r="J2097" i="5" s="1"/>
  <c r="L2098" i="2"/>
  <c r="J2098" i="5" s="1"/>
  <c r="L2099" i="2"/>
  <c r="J2099" i="5" s="1"/>
  <c r="L2100" i="2"/>
  <c r="J2100" i="5" s="1"/>
  <c r="L2101" i="2"/>
  <c r="J2101" i="5" s="1"/>
  <c r="L2102" i="2"/>
  <c r="J2102" i="5" s="1"/>
  <c r="L2103" i="2"/>
  <c r="J2103" i="5" s="1"/>
  <c r="L2104" i="2"/>
  <c r="J2104" i="5" s="1"/>
  <c r="L2105" i="2"/>
  <c r="J2105" i="5" s="1"/>
  <c r="L2106" i="2"/>
  <c r="J2106" i="5" s="1"/>
  <c r="L2107" i="2"/>
  <c r="J2107" i="5" s="1"/>
  <c r="L2108" i="2"/>
  <c r="J2108" i="5" s="1"/>
  <c r="L2109" i="2"/>
  <c r="J2109" i="5" s="1"/>
  <c r="L2110" i="2"/>
  <c r="J2110" i="5" s="1"/>
  <c r="L2111" i="2"/>
  <c r="J2111" i="5" s="1"/>
  <c r="L2112" i="2"/>
  <c r="J2112" i="5" s="1"/>
  <c r="L2113" i="2"/>
  <c r="J2113" i="5" s="1"/>
  <c r="L2114" i="2"/>
  <c r="J2114" i="5" s="1"/>
  <c r="L2115" i="2"/>
  <c r="J2115" i="5" s="1"/>
  <c r="L2116" i="2"/>
  <c r="J2116" i="5" s="1"/>
  <c r="L2117" i="2"/>
  <c r="J2117" i="5" s="1"/>
  <c r="L2118" i="2"/>
  <c r="J2118" i="5" s="1"/>
  <c r="L2119" i="2"/>
  <c r="J2119" i="5" s="1"/>
  <c r="L2120" i="2"/>
  <c r="J2120" i="5" s="1"/>
  <c r="L2121" i="2"/>
  <c r="J2121" i="5" s="1"/>
  <c r="L2122" i="2"/>
  <c r="J2122" i="5" s="1"/>
  <c r="L2123" i="2"/>
  <c r="J2123" i="5" s="1"/>
  <c r="L2124" i="2"/>
  <c r="J2124" i="5" s="1"/>
  <c r="L2125" i="2"/>
  <c r="J2125" i="5" s="1"/>
  <c r="L2126" i="2"/>
  <c r="J2126" i="5" s="1"/>
  <c r="L2127" i="2"/>
  <c r="J2127" i="5" s="1"/>
  <c r="L2128" i="2"/>
  <c r="J2128" i="5" s="1"/>
  <c r="L2129" i="2"/>
  <c r="J2129" i="5" s="1"/>
  <c r="L2130" i="2"/>
  <c r="J2130" i="5" s="1"/>
  <c r="L2131" i="2"/>
  <c r="J2131" i="5" s="1"/>
  <c r="L2132" i="2"/>
  <c r="J2132" i="5" s="1"/>
  <c r="L2133" i="2"/>
  <c r="J2133" i="5" s="1"/>
  <c r="L2134" i="2"/>
  <c r="J2134" i="5" s="1"/>
  <c r="L2135" i="2"/>
  <c r="J2135" i="5" s="1"/>
  <c r="L2136" i="2"/>
  <c r="J2136" i="5" s="1"/>
  <c r="L2137" i="2"/>
  <c r="J2137" i="5" s="1"/>
  <c r="L2138" i="2"/>
  <c r="J2138" i="5" s="1"/>
  <c r="L2139" i="2"/>
  <c r="J2139" i="5" s="1"/>
  <c r="L2140" i="2"/>
  <c r="J2140" i="5" s="1"/>
  <c r="L2141" i="2"/>
  <c r="J2141" i="5" s="1"/>
  <c r="L2142" i="2"/>
  <c r="J2142" i="5" s="1"/>
  <c r="L2143" i="2"/>
  <c r="J2143" i="5" s="1"/>
  <c r="L2144" i="2"/>
  <c r="J2144" i="5" s="1"/>
  <c r="L2145" i="2"/>
  <c r="J2145" i="5" s="1"/>
  <c r="L2146" i="2"/>
  <c r="J2146" i="5" s="1"/>
  <c r="L2147" i="2"/>
  <c r="J2147" i="5" s="1"/>
  <c r="L2148" i="2"/>
  <c r="J2148" i="5" s="1"/>
  <c r="L2149" i="2"/>
  <c r="J2149" i="5" s="1"/>
  <c r="L2150" i="2"/>
  <c r="J2150" i="5" s="1"/>
  <c r="L2151" i="2"/>
  <c r="J2151" i="5" s="1"/>
  <c r="L2152" i="2"/>
  <c r="J2152" i="5" s="1"/>
  <c r="L2153" i="2"/>
  <c r="J2153" i="5" s="1"/>
  <c r="L2154" i="2"/>
  <c r="J2154" i="5" s="1"/>
  <c r="L2155" i="2"/>
  <c r="J2155" i="5" s="1"/>
  <c r="L2156" i="2"/>
  <c r="J2156" i="5" s="1"/>
  <c r="L2157" i="2"/>
  <c r="J2157" i="5" s="1"/>
  <c r="L2158" i="2"/>
  <c r="J2158" i="5" s="1"/>
  <c r="L2159" i="2"/>
  <c r="J2159" i="5" s="1"/>
  <c r="L2160" i="2"/>
  <c r="J2160" i="5" s="1"/>
  <c r="L2161" i="2"/>
  <c r="J2161" i="5" s="1"/>
  <c r="L2162" i="2"/>
  <c r="J2162" i="5" s="1"/>
  <c r="L2163" i="2"/>
  <c r="J2163" i="5" s="1"/>
  <c r="L2164" i="2"/>
  <c r="J2164" i="5" s="1"/>
  <c r="L2165" i="2"/>
  <c r="J2165" i="5" s="1"/>
  <c r="L2166" i="2"/>
  <c r="J2166" i="5" s="1"/>
  <c r="L2167" i="2"/>
  <c r="J2167" i="5" s="1"/>
  <c r="L2168" i="2"/>
  <c r="J2168" i="5" s="1"/>
  <c r="L2169" i="2"/>
  <c r="J2169" i="5" s="1"/>
  <c r="L2170" i="2"/>
  <c r="J2170" i="5" s="1"/>
  <c r="L2171" i="2"/>
  <c r="J2171" i="5" s="1"/>
  <c r="L2172" i="2"/>
  <c r="J2172" i="5" s="1"/>
  <c r="L2173" i="2"/>
  <c r="J2173" i="5" s="1"/>
  <c r="L2174" i="2"/>
  <c r="J2174" i="5" s="1"/>
  <c r="L2175" i="2"/>
  <c r="J2175" i="5" s="1"/>
  <c r="L2176" i="2"/>
  <c r="J2176" i="5" s="1"/>
  <c r="L2177" i="2"/>
  <c r="J2177" i="5" s="1"/>
  <c r="L2178" i="2"/>
  <c r="J2178" i="5" s="1"/>
  <c r="L2179" i="2"/>
  <c r="J2179" i="5" s="1"/>
  <c r="L2180" i="2"/>
  <c r="J2180" i="5" s="1"/>
  <c r="L2181" i="2"/>
  <c r="J2181" i="5" s="1"/>
  <c r="L2182" i="2"/>
  <c r="J2182" i="5" s="1"/>
  <c r="L2183" i="2"/>
  <c r="J2183" i="5" s="1"/>
  <c r="L2184" i="2"/>
  <c r="J2184" i="5" s="1"/>
  <c r="L2185" i="2"/>
  <c r="J2185" i="5" s="1"/>
  <c r="L2186" i="2"/>
  <c r="J2186" i="5" s="1"/>
  <c r="L2187" i="2"/>
  <c r="J2187" i="5" s="1"/>
  <c r="L2188" i="2"/>
  <c r="J2188" i="5" s="1"/>
  <c r="L2189" i="2"/>
  <c r="J2189" i="5" s="1"/>
  <c r="L2190" i="2"/>
  <c r="J2190" i="5" s="1"/>
  <c r="L2191" i="2"/>
  <c r="J2191" i="5" s="1"/>
  <c r="L2192" i="2"/>
  <c r="J2192" i="5" s="1"/>
  <c r="L2193" i="2"/>
  <c r="J2193" i="5" s="1"/>
  <c r="L2194" i="2"/>
  <c r="J2194" i="5" s="1"/>
  <c r="L2195" i="2"/>
  <c r="J2195" i="5" s="1"/>
  <c r="L2196" i="2"/>
  <c r="J2196" i="5" s="1"/>
  <c r="L2197" i="2"/>
  <c r="J2197" i="5" s="1"/>
  <c r="L2198" i="2"/>
  <c r="J2198" i="5" s="1"/>
  <c r="L2199" i="2"/>
  <c r="J2199" i="5" s="1"/>
  <c r="L2200" i="2"/>
  <c r="J2200" i="5" s="1"/>
  <c r="L2201" i="2"/>
  <c r="J2201" i="5" s="1"/>
  <c r="L2202" i="2"/>
  <c r="J2202" i="5" s="1"/>
  <c r="L2203" i="2"/>
  <c r="J2203" i="5" s="1"/>
  <c r="L2204" i="2"/>
  <c r="J2204" i="5" s="1"/>
  <c r="L2205" i="2"/>
  <c r="J2205" i="5" s="1"/>
  <c r="L2206" i="2"/>
  <c r="J2206" i="5" s="1"/>
  <c r="L2207" i="2"/>
  <c r="J2207" i="5" s="1"/>
  <c r="L2208" i="2"/>
  <c r="J2208" i="5" s="1"/>
  <c r="L2209" i="2"/>
  <c r="J2209" i="5" s="1"/>
  <c r="L2210" i="2"/>
  <c r="J2210" i="5" s="1"/>
  <c r="L2211" i="2"/>
  <c r="J2211" i="5" s="1"/>
  <c r="L2212" i="2"/>
  <c r="J2212" i="5" s="1"/>
  <c r="L2213" i="2"/>
  <c r="J2213" i="5" s="1"/>
  <c r="L2214" i="2"/>
  <c r="J2214" i="5" s="1"/>
  <c r="L2215" i="2"/>
  <c r="J2215" i="5" s="1"/>
  <c r="L2216" i="2"/>
  <c r="J2216" i="5" s="1"/>
  <c r="L2217" i="2"/>
  <c r="J2217" i="5" s="1"/>
  <c r="L2218" i="2"/>
  <c r="J2218" i="5" s="1"/>
  <c r="L2219" i="2"/>
  <c r="J2219" i="5" s="1"/>
  <c r="L2220" i="2"/>
  <c r="J2220" i="5" s="1"/>
  <c r="L2221" i="2"/>
  <c r="J2221" i="5" s="1"/>
  <c r="L2222" i="2"/>
  <c r="J2222" i="5" s="1"/>
  <c r="L2223" i="2"/>
  <c r="J2223" i="5" s="1"/>
  <c r="L2224" i="2"/>
  <c r="J2224" i="5" s="1"/>
  <c r="L2225" i="2"/>
  <c r="J2225" i="5" s="1"/>
  <c r="L2226" i="2"/>
  <c r="J2226" i="5" s="1"/>
  <c r="L2227" i="2"/>
  <c r="J2227" i="5" s="1"/>
  <c r="L2228" i="2"/>
  <c r="J2228" i="5" s="1"/>
  <c r="L2229" i="2"/>
  <c r="J2229" i="5" s="1"/>
  <c r="L2230" i="2"/>
  <c r="J2230" i="5" s="1"/>
  <c r="L2231" i="2"/>
  <c r="J2231" i="5" s="1"/>
  <c r="L2232" i="2"/>
  <c r="J2232" i="5" s="1"/>
  <c r="L2233" i="2"/>
  <c r="J2233" i="5" s="1"/>
  <c r="L2234" i="2"/>
  <c r="J2234" i="5" s="1"/>
  <c r="L2235" i="2"/>
  <c r="J2235" i="5" s="1"/>
  <c r="L2236" i="2"/>
  <c r="J2236" i="5" s="1"/>
  <c r="L2237" i="2"/>
  <c r="J2237" i="5" s="1"/>
  <c r="L2238" i="2"/>
  <c r="J2238" i="5" s="1"/>
  <c r="L2239" i="2"/>
  <c r="J2239" i="5" s="1"/>
  <c r="L2240" i="2"/>
  <c r="J2240" i="5" s="1"/>
  <c r="L2241" i="2"/>
  <c r="J2241" i="5" s="1"/>
  <c r="L2242" i="2"/>
  <c r="J2242" i="5" s="1"/>
  <c r="L2243" i="2"/>
  <c r="J2243" i="5" s="1"/>
  <c r="L2244" i="2"/>
  <c r="J2244" i="5" s="1"/>
  <c r="L2245" i="2"/>
  <c r="J2245" i="5" s="1"/>
  <c r="L2246" i="2"/>
  <c r="J2246" i="5" s="1"/>
  <c r="L2247" i="2"/>
  <c r="J2247" i="5" s="1"/>
  <c r="L2248" i="2"/>
  <c r="J2248" i="5" s="1"/>
  <c r="L2249" i="2"/>
  <c r="J2249" i="5" s="1"/>
  <c r="L2250" i="2"/>
  <c r="J2250" i="5" s="1"/>
  <c r="L2251" i="2"/>
  <c r="J2251" i="5" s="1"/>
  <c r="L2252" i="2"/>
  <c r="J2252" i="5" s="1"/>
  <c r="L2253" i="2"/>
  <c r="J2253" i="5" s="1"/>
  <c r="L2254" i="2"/>
  <c r="J2254" i="5" s="1"/>
  <c r="L2255" i="2"/>
  <c r="J2255" i="5" s="1"/>
  <c r="L2256" i="2"/>
  <c r="J2256" i="5" s="1"/>
  <c r="L2257" i="2"/>
  <c r="J2257" i="5" s="1"/>
  <c r="L2258" i="2"/>
  <c r="J2258" i="5" s="1"/>
  <c r="L2259" i="2"/>
  <c r="J2259" i="5" s="1"/>
  <c r="L2260" i="2"/>
  <c r="J2260" i="5" s="1"/>
  <c r="L2261" i="2"/>
  <c r="J2261" i="5" s="1"/>
  <c r="L2262" i="2"/>
  <c r="J2262" i="5" s="1"/>
  <c r="L2263" i="2"/>
  <c r="J2263" i="5" s="1"/>
  <c r="L2264" i="2"/>
  <c r="J2264" i="5" s="1"/>
  <c r="L2265" i="2"/>
  <c r="J2265" i="5" s="1"/>
  <c r="L2266" i="2"/>
  <c r="J2266" i="5" s="1"/>
  <c r="L2267" i="2"/>
  <c r="J2267" i="5" s="1"/>
  <c r="L2268" i="2"/>
  <c r="J2268" i="5" s="1"/>
  <c r="L2269" i="2"/>
  <c r="J2269" i="5" s="1"/>
  <c r="L2270" i="2"/>
  <c r="J2270" i="5" s="1"/>
  <c r="L2271" i="2"/>
  <c r="J2271" i="5" s="1"/>
  <c r="L2272" i="2"/>
  <c r="J2272" i="5" s="1"/>
  <c r="L2273" i="2"/>
  <c r="J2273" i="5" s="1"/>
  <c r="L2274" i="2"/>
  <c r="J2274" i="5" s="1"/>
  <c r="L2275" i="2"/>
  <c r="J2275" i="5" s="1"/>
  <c r="L2276" i="2"/>
  <c r="J2276" i="5" s="1"/>
  <c r="L2277" i="2"/>
  <c r="J2277" i="5" s="1"/>
  <c r="L2278" i="2"/>
  <c r="J2278" i="5" s="1"/>
  <c r="L2279" i="2"/>
  <c r="J2279" i="5" s="1"/>
  <c r="L2280" i="2"/>
  <c r="J2280" i="5" s="1"/>
  <c r="L2281" i="2"/>
  <c r="J2281" i="5" s="1"/>
  <c r="L2282" i="2"/>
  <c r="J2282" i="5" s="1"/>
  <c r="L2283" i="2"/>
  <c r="J2283" i="5" s="1"/>
  <c r="L2284" i="2"/>
  <c r="J2284" i="5" s="1"/>
  <c r="L2285" i="2"/>
  <c r="J2285" i="5" s="1"/>
  <c r="L2286" i="2"/>
  <c r="J2286" i="5" s="1"/>
  <c r="L2287" i="2"/>
  <c r="J2287" i="5" s="1"/>
  <c r="L2288" i="2"/>
  <c r="J2288" i="5" s="1"/>
  <c r="L2289" i="2"/>
  <c r="J2289" i="5" s="1"/>
  <c r="L2290" i="2"/>
  <c r="J2290" i="5" s="1"/>
  <c r="L2291" i="2"/>
  <c r="J2291" i="5" s="1"/>
  <c r="L2292" i="2"/>
  <c r="J2292" i="5" s="1"/>
  <c r="L2293" i="2"/>
  <c r="J2293" i="5" s="1"/>
  <c r="L2294" i="2"/>
  <c r="J2294" i="5" s="1"/>
  <c r="L2295" i="2"/>
  <c r="J2295" i="5" s="1"/>
  <c r="L2296" i="2"/>
  <c r="J2296" i="5" s="1"/>
  <c r="L2297" i="2"/>
  <c r="J2297" i="5" s="1"/>
  <c r="L2298" i="2"/>
  <c r="J2298" i="5" s="1"/>
  <c r="L2299" i="2"/>
  <c r="J2299" i="5" s="1"/>
  <c r="L2300" i="2"/>
  <c r="J2300" i="5" s="1"/>
  <c r="L2301" i="2"/>
  <c r="J2301" i="5" s="1"/>
  <c r="L2302" i="2"/>
  <c r="J2302" i="5" s="1"/>
  <c r="L2303" i="2"/>
  <c r="J2303" i="5" s="1"/>
  <c r="L2304" i="2"/>
  <c r="J2304" i="5" s="1"/>
  <c r="L2305" i="2"/>
  <c r="J2305" i="5" s="1"/>
  <c r="L2306" i="2"/>
  <c r="J2306" i="5" s="1"/>
  <c r="L2307" i="2"/>
  <c r="J2307" i="5" s="1"/>
  <c r="L2308" i="2"/>
  <c r="J2308" i="5" s="1"/>
  <c r="L2309" i="2"/>
  <c r="J2309" i="5" s="1"/>
  <c r="L2310" i="2"/>
  <c r="J2310" i="5" s="1"/>
  <c r="L2311" i="2"/>
  <c r="J2311" i="5" s="1"/>
  <c r="L2312" i="2"/>
  <c r="J2312" i="5" s="1"/>
  <c r="L2313" i="2"/>
  <c r="J2313" i="5" s="1"/>
  <c r="L2314" i="2"/>
  <c r="J2314" i="5" s="1"/>
  <c r="L2315" i="2"/>
  <c r="J2315" i="5" s="1"/>
  <c r="L2316" i="2"/>
  <c r="J2316" i="5" s="1"/>
  <c r="L2317" i="2"/>
  <c r="J2317" i="5" s="1"/>
  <c r="L2318" i="2"/>
  <c r="J2318" i="5" s="1"/>
  <c r="L2319" i="2"/>
  <c r="J2319" i="5" s="1"/>
  <c r="L2320" i="2"/>
  <c r="J2320" i="5" s="1"/>
  <c r="L2321" i="2"/>
  <c r="J2321" i="5" s="1"/>
  <c r="L2322" i="2"/>
  <c r="J2322" i="5" s="1"/>
  <c r="L2323" i="2"/>
  <c r="J2323" i="5" s="1"/>
  <c r="L2324" i="2"/>
  <c r="J2324" i="5" s="1"/>
  <c r="L2325" i="2"/>
  <c r="J2325" i="5" s="1"/>
  <c r="L2326" i="2"/>
  <c r="J2326" i="5" s="1"/>
  <c r="L2327" i="2"/>
  <c r="J2327" i="5" s="1"/>
  <c r="L2328" i="2"/>
  <c r="J2328" i="5" s="1"/>
  <c r="L2329" i="2"/>
  <c r="J2329" i="5" s="1"/>
  <c r="L2330" i="2"/>
  <c r="J2330" i="5" s="1"/>
  <c r="L2331" i="2"/>
  <c r="J2331" i="5" s="1"/>
  <c r="L2332" i="2"/>
  <c r="J2332" i="5" s="1"/>
  <c r="L2333" i="2"/>
  <c r="J2333" i="5" s="1"/>
  <c r="L2334" i="2"/>
  <c r="J2334" i="5" s="1"/>
  <c r="L2335" i="2"/>
  <c r="J2335" i="5" s="1"/>
  <c r="L2336" i="2"/>
  <c r="J2336" i="5" s="1"/>
  <c r="L2" i="2"/>
  <c r="J2" i="5" s="1"/>
  <c r="K3" i="2"/>
  <c r="E3" i="5" s="1"/>
  <c r="K4" i="2"/>
  <c r="E4" i="5" s="1"/>
  <c r="K5" i="2"/>
  <c r="E5" i="5" s="1"/>
  <c r="K6" i="2"/>
  <c r="E6" i="5" s="1"/>
  <c r="K7" i="2"/>
  <c r="E7" i="5" s="1"/>
  <c r="K8" i="2"/>
  <c r="E8" i="5" s="1"/>
  <c r="K9" i="2"/>
  <c r="E9" i="5" s="1"/>
  <c r="K10" i="2"/>
  <c r="E10" i="5" s="1"/>
  <c r="K11" i="2"/>
  <c r="E11" i="5" s="1"/>
  <c r="K12" i="2"/>
  <c r="E12" i="5" s="1"/>
  <c r="K13" i="2"/>
  <c r="E13" i="5" s="1"/>
  <c r="K14" i="2"/>
  <c r="E14" i="5" s="1"/>
  <c r="K15" i="2"/>
  <c r="E15" i="5" s="1"/>
  <c r="K16" i="2"/>
  <c r="E16" i="5" s="1"/>
  <c r="K17" i="2"/>
  <c r="E17" i="5" s="1"/>
  <c r="K18" i="2"/>
  <c r="E18" i="5" s="1"/>
  <c r="K19" i="2"/>
  <c r="E19" i="5" s="1"/>
  <c r="K20" i="2"/>
  <c r="E20" i="5" s="1"/>
  <c r="K21" i="2"/>
  <c r="E21" i="5" s="1"/>
  <c r="K22" i="2"/>
  <c r="E22" i="5" s="1"/>
  <c r="K23" i="2"/>
  <c r="E23" i="5" s="1"/>
  <c r="K24" i="2"/>
  <c r="E24" i="5" s="1"/>
  <c r="K25" i="2"/>
  <c r="E25" i="5" s="1"/>
  <c r="K26" i="2"/>
  <c r="E26" i="5" s="1"/>
  <c r="K27" i="2"/>
  <c r="E27" i="5" s="1"/>
  <c r="K28" i="2"/>
  <c r="E28" i="5" s="1"/>
  <c r="K29" i="2"/>
  <c r="E29" i="5" s="1"/>
  <c r="K30" i="2"/>
  <c r="E30" i="5" s="1"/>
  <c r="K31" i="2"/>
  <c r="E31" i="5" s="1"/>
  <c r="K32" i="2"/>
  <c r="E32" i="5" s="1"/>
  <c r="K33" i="2"/>
  <c r="E33" i="5" s="1"/>
  <c r="K34" i="2"/>
  <c r="E34" i="5" s="1"/>
  <c r="K35" i="2"/>
  <c r="E35" i="5" s="1"/>
  <c r="K36" i="2"/>
  <c r="E36" i="5" s="1"/>
  <c r="K37" i="2"/>
  <c r="E37" i="5" s="1"/>
  <c r="K38" i="2"/>
  <c r="E38" i="5" s="1"/>
  <c r="K39" i="2"/>
  <c r="E39" i="5" s="1"/>
  <c r="K40" i="2"/>
  <c r="E40" i="5" s="1"/>
  <c r="K41" i="2"/>
  <c r="E41" i="5" s="1"/>
  <c r="K42" i="2"/>
  <c r="E42" i="5" s="1"/>
  <c r="K43" i="2"/>
  <c r="E43" i="5" s="1"/>
  <c r="K44" i="2"/>
  <c r="E44" i="5" s="1"/>
  <c r="K45" i="2"/>
  <c r="E45" i="5" s="1"/>
  <c r="K46" i="2"/>
  <c r="E46" i="5" s="1"/>
  <c r="K47" i="2"/>
  <c r="E47" i="5" s="1"/>
  <c r="K48" i="2"/>
  <c r="E48" i="5" s="1"/>
  <c r="K49" i="2"/>
  <c r="E49" i="5" s="1"/>
  <c r="K50" i="2"/>
  <c r="E50" i="5" s="1"/>
  <c r="K51" i="2"/>
  <c r="E51" i="5" s="1"/>
  <c r="K52" i="2"/>
  <c r="E52" i="5" s="1"/>
  <c r="K53" i="2"/>
  <c r="E53" i="5" s="1"/>
  <c r="K54" i="2"/>
  <c r="E54" i="5" s="1"/>
  <c r="K55" i="2"/>
  <c r="E55" i="5" s="1"/>
  <c r="K56" i="2"/>
  <c r="E56" i="5" s="1"/>
  <c r="K57" i="2"/>
  <c r="E57" i="5" s="1"/>
  <c r="K58" i="2"/>
  <c r="E58" i="5" s="1"/>
  <c r="K59" i="2"/>
  <c r="E59" i="5" s="1"/>
  <c r="K60" i="2"/>
  <c r="E60" i="5" s="1"/>
  <c r="K61" i="2"/>
  <c r="E61" i="5" s="1"/>
  <c r="K62" i="2"/>
  <c r="E62" i="5" s="1"/>
  <c r="K63" i="2"/>
  <c r="E63" i="5" s="1"/>
  <c r="K64" i="2"/>
  <c r="E64" i="5" s="1"/>
  <c r="K65" i="2"/>
  <c r="E65" i="5" s="1"/>
  <c r="K66" i="2"/>
  <c r="E66" i="5" s="1"/>
  <c r="K67" i="2"/>
  <c r="E67" i="5" s="1"/>
  <c r="K68" i="2"/>
  <c r="E68" i="5" s="1"/>
  <c r="K69" i="2"/>
  <c r="E69" i="5" s="1"/>
  <c r="K70" i="2"/>
  <c r="E70" i="5" s="1"/>
  <c r="K71" i="2"/>
  <c r="E71" i="5" s="1"/>
  <c r="K72" i="2"/>
  <c r="E72" i="5" s="1"/>
  <c r="K73" i="2"/>
  <c r="E73" i="5" s="1"/>
  <c r="K74" i="2"/>
  <c r="E74" i="5" s="1"/>
  <c r="K75" i="2"/>
  <c r="E75" i="5" s="1"/>
  <c r="K76" i="2"/>
  <c r="E76" i="5" s="1"/>
  <c r="K77" i="2"/>
  <c r="E77" i="5" s="1"/>
  <c r="K78" i="2"/>
  <c r="E78" i="5" s="1"/>
  <c r="K79" i="2"/>
  <c r="E79" i="5" s="1"/>
  <c r="K80" i="2"/>
  <c r="E80" i="5" s="1"/>
  <c r="K81" i="2"/>
  <c r="E81" i="5" s="1"/>
  <c r="K82" i="2"/>
  <c r="E82" i="5" s="1"/>
  <c r="K83" i="2"/>
  <c r="E83" i="5" s="1"/>
  <c r="K84" i="2"/>
  <c r="E84" i="5" s="1"/>
  <c r="K85" i="2"/>
  <c r="E85" i="5" s="1"/>
  <c r="K86" i="2"/>
  <c r="E86" i="5" s="1"/>
  <c r="K87" i="2"/>
  <c r="E87" i="5" s="1"/>
  <c r="K88" i="2"/>
  <c r="E88" i="5" s="1"/>
  <c r="K89" i="2"/>
  <c r="E89" i="5" s="1"/>
  <c r="K90" i="2"/>
  <c r="E90" i="5" s="1"/>
  <c r="K91" i="2"/>
  <c r="E91" i="5" s="1"/>
  <c r="K92" i="2"/>
  <c r="E92" i="5" s="1"/>
  <c r="K93" i="2"/>
  <c r="E93" i="5" s="1"/>
  <c r="K94" i="2"/>
  <c r="E94" i="5" s="1"/>
  <c r="K95" i="2"/>
  <c r="E95" i="5" s="1"/>
  <c r="K96" i="2"/>
  <c r="E96" i="5" s="1"/>
  <c r="K97" i="2"/>
  <c r="E97" i="5" s="1"/>
  <c r="K98" i="2"/>
  <c r="E98" i="5" s="1"/>
  <c r="K99" i="2"/>
  <c r="E99" i="5" s="1"/>
  <c r="K100" i="2"/>
  <c r="E100" i="5" s="1"/>
  <c r="K101" i="2"/>
  <c r="E101" i="5" s="1"/>
  <c r="K102" i="2"/>
  <c r="E102" i="5" s="1"/>
  <c r="K103" i="2"/>
  <c r="E103" i="5" s="1"/>
  <c r="K104" i="2"/>
  <c r="E104" i="5" s="1"/>
  <c r="K105" i="2"/>
  <c r="E105" i="5" s="1"/>
  <c r="K106" i="2"/>
  <c r="E106" i="5" s="1"/>
  <c r="K107" i="2"/>
  <c r="E107" i="5" s="1"/>
  <c r="K108" i="2"/>
  <c r="E108" i="5" s="1"/>
  <c r="K109" i="2"/>
  <c r="E109" i="5" s="1"/>
  <c r="K110" i="2"/>
  <c r="E110" i="5" s="1"/>
  <c r="K111" i="2"/>
  <c r="E111" i="5" s="1"/>
  <c r="K112" i="2"/>
  <c r="E112" i="5" s="1"/>
  <c r="K113" i="2"/>
  <c r="E113" i="5" s="1"/>
  <c r="K114" i="2"/>
  <c r="E114" i="5" s="1"/>
  <c r="K115" i="2"/>
  <c r="E115" i="5" s="1"/>
  <c r="K116" i="2"/>
  <c r="E116" i="5" s="1"/>
  <c r="K117" i="2"/>
  <c r="E117" i="5" s="1"/>
  <c r="K118" i="2"/>
  <c r="E118" i="5" s="1"/>
  <c r="K119" i="2"/>
  <c r="E119" i="5" s="1"/>
  <c r="K120" i="2"/>
  <c r="E120" i="5" s="1"/>
  <c r="K121" i="2"/>
  <c r="E121" i="5" s="1"/>
  <c r="K122" i="2"/>
  <c r="E122" i="5" s="1"/>
  <c r="K123" i="2"/>
  <c r="E123" i="5" s="1"/>
  <c r="K124" i="2"/>
  <c r="E124" i="5" s="1"/>
  <c r="K125" i="2"/>
  <c r="E125" i="5" s="1"/>
  <c r="K126" i="2"/>
  <c r="E126" i="5" s="1"/>
  <c r="K127" i="2"/>
  <c r="E127" i="5" s="1"/>
  <c r="K128" i="2"/>
  <c r="E128" i="5" s="1"/>
  <c r="K129" i="2"/>
  <c r="E129" i="5" s="1"/>
  <c r="K130" i="2"/>
  <c r="E130" i="5" s="1"/>
  <c r="K131" i="2"/>
  <c r="E131" i="5" s="1"/>
  <c r="K132" i="2"/>
  <c r="E132" i="5" s="1"/>
  <c r="K133" i="2"/>
  <c r="E133" i="5" s="1"/>
  <c r="K134" i="2"/>
  <c r="E134" i="5" s="1"/>
  <c r="K135" i="2"/>
  <c r="E135" i="5" s="1"/>
  <c r="K136" i="2"/>
  <c r="E136" i="5" s="1"/>
  <c r="K137" i="2"/>
  <c r="E137" i="5" s="1"/>
  <c r="K138" i="2"/>
  <c r="E138" i="5" s="1"/>
  <c r="K139" i="2"/>
  <c r="E139" i="5" s="1"/>
  <c r="K140" i="2"/>
  <c r="E140" i="5" s="1"/>
  <c r="K141" i="2"/>
  <c r="E141" i="5" s="1"/>
  <c r="K142" i="2"/>
  <c r="E142" i="5" s="1"/>
  <c r="K143" i="2"/>
  <c r="E143" i="5" s="1"/>
  <c r="K144" i="2"/>
  <c r="E144" i="5" s="1"/>
  <c r="K145" i="2"/>
  <c r="E145" i="5" s="1"/>
  <c r="K146" i="2"/>
  <c r="E146" i="5" s="1"/>
  <c r="K147" i="2"/>
  <c r="E147" i="5" s="1"/>
  <c r="K148" i="2"/>
  <c r="E148" i="5" s="1"/>
  <c r="K149" i="2"/>
  <c r="E149" i="5" s="1"/>
  <c r="K150" i="2"/>
  <c r="E150" i="5" s="1"/>
  <c r="K151" i="2"/>
  <c r="E151" i="5" s="1"/>
  <c r="K152" i="2"/>
  <c r="E152" i="5" s="1"/>
  <c r="K153" i="2"/>
  <c r="E153" i="5" s="1"/>
  <c r="K154" i="2"/>
  <c r="E154" i="5" s="1"/>
  <c r="K155" i="2"/>
  <c r="E155" i="5" s="1"/>
  <c r="K156" i="2"/>
  <c r="E156" i="5" s="1"/>
  <c r="K157" i="2"/>
  <c r="E157" i="5" s="1"/>
  <c r="K158" i="2"/>
  <c r="E158" i="5" s="1"/>
  <c r="K159" i="2"/>
  <c r="E159" i="5" s="1"/>
  <c r="K160" i="2"/>
  <c r="E160" i="5" s="1"/>
  <c r="K161" i="2"/>
  <c r="E161" i="5" s="1"/>
  <c r="K162" i="2"/>
  <c r="E162" i="5" s="1"/>
  <c r="K163" i="2"/>
  <c r="E163" i="5" s="1"/>
  <c r="K164" i="2"/>
  <c r="E164" i="5" s="1"/>
  <c r="K165" i="2"/>
  <c r="E165" i="5" s="1"/>
  <c r="K166" i="2"/>
  <c r="E166" i="5" s="1"/>
  <c r="K167" i="2"/>
  <c r="E167" i="5" s="1"/>
  <c r="K168" i="2"/>
  <c r="E168" i="5" s="1"/>
  <c r="K169" i="2"/>
  <c r="E169" i="5" s="1"/>
  <c r="K170" i="2"/>
  <c r="E170" i="5" s="1"/>
  <c r="K171" i="2"/>
  <c r="E171" i="5" s="1"/>
  <c r="K172" i="2"/>
  <c r="E172" i="5" s="1"/>
  <c r="K173" i="2"/>
  <c r="E173" i="5" s="1"/>
  <c r="K174" i="2"/>
  <c r="E174" i="5" s="1"/>
  <c r="K175" i="2"/>
  <c r="E175" i="5" s="1"/>
  <c r="K176" i="2"/>
  <c r="E176" i="5" s="1"/>
  <c r="K177" i="2"/>
  <c r="E177" i="5" s="1"/>
  <c r="K178" i="2"/>
  <c r="E178" i="5" s="1"/>
  <c r="K179" i="2"/>
  <c r="E179" i="5" s="1"/>
  <c r="K180" i="2"/>
  <c r="E180" i="5" s="1"/>
  <c r="K181" i="2"/>
  <c r="E181" i="5" s="1"/>
  <c r="K182" i="2"/>
  <c r="E182" i="5" s="1"/>
  <c r="K183" i="2"/>
  <c r="E183" i="5" s="1"/>
  <c r="K184" i="2"/>
  <c r="E184" i="5" s="1"/>
  <c r="K185" i="2"/>
  <c r="E185" i="5" s="1"/>
  <c r="K186" i="2"/>
  <c r="E186" i="5" s="1"/>
  <c r="K187" i="2"/>
  <c r="E187" i="5" s="1"/>
  <c r="K188" i="2"/>
  <c r="E188" i="5" s="1"/>
  <c r="K189" i="2"/>
  <c r="E189" i="5" s="1"/>
  <c r="K190" i="2"/>
  <c r="E190" i="5" s="1"/>
  <c r="K191" i="2"/>
  <c r="E191" i="5" s="1"/>
  <c r="K192" i="2"/>
  <c r="E192" i="5" s="1"/>
  <c r="K193" i="2"/>
  <c r="E193" i="5" s="1"/>
  <c r="K194" i="2"/>
  <c r="E194" i="5" s="1"/>
  <c r="K195" i="2"/>
  <c r="E195" i="5" s="1"/>
  <c r="K196" i="2"/>
  <c r="E196" i="5" s="1"/>
  <c r="K197" i="2"/>
  <c r="E197" i="5" s="1"/>
  <c r="K198" i="2"/>
  <c r="E198" i="5" s="1"/>
  <c r="K199" i="2"/>
  <c r="E199" i="5" s="1"/>
  <c r="K200" i="2"/>
  <c r="E200" i="5" s="1"/>
  <c r="K201" i="2"/>
  <c r="E201" i="5" s="1"/>
  <c r="K202" i="2"/>
  <c r="E202" i="5" s="1"/>
  <c r="K203" i="2"/>
  <c r="E203" i="5" s="1"/>
  <c r="K204" i="2"/>
  <c r="E204" i="5" s="1"/>
  <c r="K205" i="2"/>
  <c r="E205" i="5" s="1"/>
  <c r="K206" i="2"/>
  <c r="E206" i="5" s="1"/>
  <c r="K207" i="2"/>
  <c r="E207" i="5" s="1"/>
  <c r="K208" i="2"/>
  <c r="E208" i="5" s="1"/>
  <c r="K209" i="2"/>
  <c r="E209" i="5" s="1"/>
  <c r="K210" i="2"/>
  <c r="E210" i="5" s="1"/>
  <c r="K211" i="2"/>
  <c r="E211" i="5" s="1"/>
  <c r="K212" i="2"/>
  <c r="E212" i="5" s="1"/>
  <c r="K213" i="2"/>
  <c r="E213" i="5" s="1"/>
  <c r="K214" i="2"/>
  <c r="E214" i="5" s="1"/>
  <c r="K215" i="2"/>
  <c r="E215" i="5" s="1"/>
  <c r="K216" i="2"/>
  <c r="E216" i="5" s="1"/>
  <c r="K217" i="2"/>
  <c r="E217" i="5" s="1"/>
  <c r="K218" i="2"/>
  <c r="E218" i="5" s="1"/>
  <c r="K219" i="2"/>
  <c r="E219" i="5" s="1"/>
  <c r="K220" i="2"/>
  <c r="E220" i="5" s="1"/>
  <c r="K221" i="2"/>
  <c r="E221" i="5" s="1"/>
  <c r="K222" i="2"/>
  <c r="E222" i="5" s="1"/>
  <c r="K223" i="2"/>
  <c r="E223" i="5" s="1"/>
  <c r="K224" i="2"/>
  <c r="E224" i="5" s="1"/>
  <c r="K225" i="2"/>
  <c r="E225" i="5" s="1"/>
  <c r="K226" i="2"/>
  <c r="E226" i="5" s="1"/>
  <c r="K227" i="2"/>
  <c r="E227" i="5" s="1"/>
  <c r="K228" i="2"/>
  <c r="E228" i="5" s="1"/>
  <c r="K229" i="2"/>
  <c r="E229" i="5" s="1"/>
  <c r="K230" i="2"/>
  <c r="E230" i="5" s="1"/>
  <c r="K231" i="2"/>
  <c r="E231" i="5" s="1"/>
  <c r="K232" i="2"/>
  <c r="E232" i="5" s="1"/>
  <c r="K233" i="2"/>
  <c r="E233" i="5" s="1"/>
  <c r="K234" i="2"/>
  <c r="E234" i="5" s="1"/>
  <c r="K235" i="2"/>
  <c r="E235" i="5" s="1"/>
  <c r="K236" i="2"/>
  <c r="E236" i="5" s="1"/>
  <c r="K237" i="2"/>
  <c r="E237" i="5" s="1"/>
  <c r="K238" i="2"/>
  <c r="E238" i="5" s="1"/>
  <c r="K239" i="2"/>
  <c r="E239" i="5" s="1"/>
  <c r="K240" i="2"/>
  <c r="E240" i="5" s="1"/>
  <c r="K241" i="2"/>
  <c r="E241" i="5" s="1"/>
  <c r="K242" i="2"/>
  <c r="E242" i="5" s="1"/>
  <c r="K243" i="2"/>
  <c r="E243" i="5" s="1"/>
  <c r="K244" i="2"/>
  <c r="E244" i="5" s="1"/>
  <c r="K245" i="2"/>
  <c r="E245" i="5" s="1"/>
  <c r="K246" i="2"/>
  <c r="E246" i="5" s="1"/>
  <c r="K247" i="2"/>
  <c r="E247" i="5" s="1"/>
  <c r="K248" i="2"/>
  <c r="E248" i="5" s="1"/>
  <c r="K249" i="2"/>
  <c r="E249" i="5" s="1"/>
  <c r="K250" i="2"/>
  <c r="E250" i="5" s="1"/>
  <c r="K251" i="2"/>
  <c r="E251" i="5" s="1"/>
  <c r="K252" i="2"/>
  <c r="E252" i="5" s="1"/>
  <c r="K253" i="2"/>
  <c r="E253" i="5" s="1"/>
  <c r="K254" i="2"/>
  <c r="E254" i="5" s="1"/>
  <c r="K255" i="2"/>
  <c r="E255" i="5" s="1"/>
  <c r="K256" i="2"/>
  <c r="E256" i="5" s="1"/>
  <c r="K257" i="2"/>
  <c r="E257" i="5" s="1"/>
  <c r="K258" i="2"/>
  <c r="E258" i="5" s="1"/>
  <c r="K259" i="2"/>
  <c r="E259" i="5" s="1"/>
  <c r="K260" i="2"/>
  <c r="E260" i="5" s="1"/>
  <c r="K261" i="2"/>
  <c r="E261" i="5" s="1"/>
  <c r="K262" i="2"/>
  <c r="E262" i="5" s="1"/>
  <c r="K263" i="2"/>
  <c r="E263" i="5" s="1"/>
  <c r="K264" i="2"/>
  <c r="E264" i="5" s="1"/>
  <c r="K265" i="2"/>
  <c r="E265" i="5" s="1"/>
  <c r="K266" i="2"/>
  <c r="E266" i="5" s="1"/>
  <c r="K267" i="2"/>
  <c r="E267" i="5" s="1"/>
  <c r="K268" i="2"/>
  <c r="E268" i="5" s="1"/>
  <c r="K269" i="2"/>
  <c r="E269" i="5" s="1"/>
  <c r="K270" i="2"/>
  <c r="E270" i="5" s="1"/>
  <c r="K271" i="2"/>
  <c r="E271" i="5" s="1"/>
  <c r="K272" i="2"/>
  <c r="E272" i="5" s="1"/>
  <c r="K273" i="2"/>
  <c r="E273" i="5" s="1"/>
  <c r="K274" i="2"/>
  <c r="E274" i="5" s="1"/>
  <c r="K275" i="2"/>
  <c r="E275" i="5" s="1"/>
  <c r="K276" i="2"/>
  <c r="E276" i="5" s="1"/>
  <c r="K277" i="2"/>
  <c r="E277" i="5" s="1"/>
  <c r="K278" i="2"/>
  <c r="E278" i="5" s="1"/>
  <c r="K279" i="2"/>
  <c r="E279" i="5" s="1"/>
  <c r="K280" i="2"/>
  <c r="E280" i="5" s="1"/>
  <c r="K281" i="2"/>
  <c r="E281" i="5" s="1"/>
  <c r="K282" i="2"/>
  <c r="E282" i="5" s="1"/>
  <c r="K283" i="2"/>
  <c r="E283" i="5" s="1"/>
  <c r="K284" i="2"/>
  <c r="E284" i="5" s="1"/>
  <c r="K285" i="2"/>
  <c r="E285" i="5" s="1"/>
  <c r="K286" i="2"/>
  <c r="E286" i="5" s="1"/>
  <c r="K287" i="2"/>
  <c r="E287" i="5" s="1"/>
  <c r="K288" i="2"/>
  <c r="E288" i="5" s="1"/>
  <c r="K289" i="2"/>
  <c r="E289" i="5" s="1"/>
  <c r="K290" i="2"/>
  <c r="E290" i="5" s="1"/>
  <c r="K291" i="2"/>
  <c r="E291" i="5" s="1"/>
  <c r="K292" i="2"/>
  <c r="E292" i="5" s="1"/>
  <c r="K293" i="2"/>
  <c r="E293" i="5" s="1"/>
  <c r="K294" i="2"/>
  <c r="E294" i="5" s="1"/>
  <c r="K295" i="2"/>
  <c r="E295" i="5" s="1"/>
  <c r="K296" i="2"/>
  <c r="E296" i="5" s="1"/>
  <c r="K297" i="2"/>
  <c r="E297" i="5" s="1"/>
  <c r="K298" i="2"/>
  <c r="E298" i="5" s="1"/>
  <c r="K299" i="2"/>
  <c r="E299" i="5" s="1"/>
  <c r="K300" i="2"/>
  <c r="E300" i="5" s="1"/>
  <c r="K301" i="2"/>
  <c r="E301" i="5" s="1"/>
  <c r="K302" i="2"/>
  <c r="E302" i="5" s="1"/>
  <c r="K303" i="2"/>
  <c r="E303" i="5" s="1"/>
  <c r="K304" i="2"/>
  <c r="E304" i="5" s="1"/>
  <c r="K305" i="2"/>
  <c r="E305" i="5" s="1"/>
  <c r="K306" i="2"/>
  <c r="E306" i="5" s="1"/>
  <c r="K307" i="2"/>
  <c r="E307" i="5" s="1"/>
  <c r="K308" i="2"/>
  <c r="E308" i="5" s="1"/>
  <c r="K309" i="2"/>
  <c r="E309" i="5" s="1"/>
  <c r="K310" i="2"/>
  <c r="E310" i="5" s="1"/>
  <c r="K311" i="2"/>
  <c r="E311" i="5" s="1"/>
  <c r="K312" i="2"/>
  <c r="E312" i="5" s="1"/>
  <c r="K313" i="2"/>
  <c r="E313" i="5" s="1"/>
  <c r="K314" i="2"/>
  <c r="E314" i="5" s="1"/>
  <c r="K315" i="2"/>
  <c r="E315" i="5" s="1"/>
  <c r="K316" i="2"/>
  <c r="E316" i="5" s="1"/>
  <c r="K317" i="2"/>
  <c r="E317" i="5" s="1"/>
  <c r="K318" i="2"/>
  <c r="E318" i="5" s="1"/>
  <c r="K319" i="2"/>
  <c r="E319" i="5" s="1"/>
  <c r="K320" i="2"/>
  <c r="E320" i="5" s="1"/>
  <c r="K321" i="2"/>
  <c r="E321" i="5" s="1"/>
  <c r="K322" i="2"/>
  <c r="E322" i="5" s="1"/>
  <c r="K323" i="2"/>
  <c r="E323" i="5" s="1"/>
  <c r="K324" i="2"/>
  <c r="E324" i="5" s="1"/>
  <c r="K325" i="2"/>
  <c r="E325" i="5" s="1"/>
  <c r="K326" i="2"/>
  <c r="E326" i="5" s="1"/>
  <c r="K327" i="2"/>
  <c r="E327" i="5" s="1"/>
  <c r="K328" i="2"/>
  <c r="E328" i="5" s="1"/>
  <c r="K329" i="2"/>
  <c r="E329" i="5" s="1"/>
  <c r="K330" i="2"/>
  <c r="E330" i="5" s="1"/>
  <c r="K331" i="2"/>
  <c r="E331" i="5" s="1"/>
  <c r="K332" i="2"/>
  <c r="E332" i="5" s="1"/>
  <c r="K333" i="2"/>
  <c r="E333" i="5" s="1"/>
  <c r="K334" i="2"/>
  <c r="E334" i="5" s="1"/>
  <c r="K335" i="2"/>
  <c r="E335" i="5" s="1"/>
  <c r="K336" i="2"/>
  <c r="E336" i="5" s="1"/>
  <c r="K337" i="2"/>
  <c r="E337" i="5" s="1"/>
  <c r="K338" i="2"/>
  <c r="E338" i="5" s="1"/>
  <c r="K339" i="2"/>
  <c r="E339" i="5" s="1"/>
  <c r="K340" i="2"/>
  <c r="E340" i="5" s="1"/>
  <c r="K341" i="2"/>
  <c r="E341" i="5" s="1"/>
  <c r="K342" i="2"/>
  <c r="E342" i="5" s="1"/>
  <c r="K343" i="2"/>
  <c r="E343" i="5" s="1"/>
  <c r="K344" i="2"/>
  <c r="E344" i="5" s="1"/>
  <c r="K345" i="2"/>
  <c r="E345" i="5" s="1"/>
  <c r="K346" i="2"/>
  <c r="E346" i="5" s="1"/>
  <c r="K347" i="2"/>
  <c r="E347" i="5" s="1"/>
  <c r="K348" i="2"/>
  <c r="E348" i="5" s="1"/>
  <c r="K349" i="2"/>
  <c r="E349" i="5" s="1"/>
  <c r="K350" i="2"/>
  <c r="E350" i="5" s="1"/>
  <c r="K351" i="2"/>
  <c r="E351" i="5" s="1"/>
  <c r="K352" i="2"/>
  <c r="E352" i="5" s="1"/>
  <c r="K353" i="2"/>
  <c r="E353" i="5" s="1"/>
  <c r="K354" i="2"/>
  <c r="E354" i="5" s="1"/>
  <c r="K355" i="2"/>
  <c r="E355" i="5" s="1"/>
  <c r="K356" i="2"/>
  <c r="E356" i="5" s="1"/>
  <c r="K357" i="2"/>
  <c r="E357" i="5" s="1"/>
  <c r="K358" i="2"/>
  <c r="E358" i="5" s="1"/>
  <c r="K359" i="2"/>
  <c r="E359" i="5" s="1"/>
  <c r="K360" i="2"/>
  <c r="E360" i="5" s="1"/>
  <c r="K361" i="2"/>
  <c r="E361" i="5" s="1"/>
  <c r="K362" i="2"/>
  <c r="E362" i="5" s="1"/>
  <c r="K363" i="2"/>
  <c r="E363" i="5" s="1"/>
  <c r="K364" i="2"/>
  <c r="E364" i="5" s="1"/>
  <c r="K365" i="2"/>
  <c r="E365" i="5" s="1"/>
  <c r="K366" i="2"/>
  <c r="E366" i="5" s="1"/>
  <c r="K367" i="2"/>
  <c r="E367" i="5" s="1"/>
  <c r="K368" i="2"/>
  <c r="E368" i="5" s="1"/>
  <c r="K369" i="2"/>
  <c r="E369" i="5" s="1"/>
  <c r="K370" i="2"/>
  <c r="E370" i="5" s="1"/>
  <c r="K371" i="2"/>
  <c r="E371" i="5" s="1"/>
  <c r="K372" i="2"/>
  <c r="E372" i="5" s="1"/>
  <c r="K373" i="2"/>
  <c r="E373" i="5" s="1"/>
  <c r="K374" i="2"/>
  <c r="E374" i="5" s="1"/>
  <c r="K375" i="2"/>
  <c r="E375" i="5" s="1"/>
  <c r="K376" i="2"/>
  <c r="E376" i="5" s="1"/>
  <c r="K377" i="2"/>
  <c r="E377" i="5" s="1"/>
  <c r="K378" i="2"/>
  <c r="E378" i="5" s="1"/>
  <c r="K379" i="2"/>
  <c r="E379" i="5" s="1"/>
  <c r="K380" i="2"/>
  <c r="E380" i="5" s="1"/>
  <c r="K381" i="2"/>
  <c r="E381" i="5" s="1"/>
  <c r="K382" i="2"/>
  <c r="E382" i="5" s="1"/>
  <c r="K383" i="2"/>
  <c r="E383" i="5" s="1"/>
  <c r="K384" i="2"/>
  <c r="E384" i="5" s="1"/>
  <c r="K385" i="2"/>
  <c r="E385" i="5" s="1"/>
  <c r="K386" i="2"/>
  <c r="E386" i="5" s="1"/>
  <c r="K387" i="2"/>
  <c r="E387" i="5" s="1"/>
  <c r="K388" i="2"/>
  <c r="E388" i="5" s="1"/>
  <c r="K389" i="2"/>
  <c r="E389" i="5" s="1"/>
  <c r="K390" i="2"/>
  <c r="E390" i="5" s="1"/>
  <c r="K391" i="2"/>
  <c r="E391" i="5" s="1"/>
  <c r="K392" i="2"/>
  <c r="E392" i="5" s="1"/>
  <c r="K393" i="2"/>
  <c r="E393" i="5" s="1"/>
  <c r="K394" i="2"/>
  <c r="E394" i="5" s="1"/>
  <c r="K395" i="2"/>
  <c r="E395" i="5" s="1"/>
  <c r="K396" i="2"/>
  <c r="E396" i="5" s="1"/>
  <c r="K397" i="2"/>
  <c r="E397" i="5" s="1"/>
  <c r="K398" i="2"/>
  <c r="E398" i="5" s="1"/>
  <c r="K399" i="2"/>
  <c r="E399" i="5" s="1"/>
  <c r="K400" i="2"/>
  <c r="E400" i="5" s="1"/>
  <c r="K401" i="2"/>
  <c r="E401" i="5" s="1"/>
  <c r="K402" i="2"/>
  <c r="E402" i="5" s="1"/>
  <c r="K403" i="2"/>
  <c r="E403" i="5" s="1"/>
  <c r="K404" i="2"/>
  <c r="E404" i="5" s="1"/>
  <c r="K405" i="2"/>
  <c r="E405" i="5" s="1"/>
  <c r="K406" i="2"/>
  <c r="E406" i="5" s="1"/>
  <c r="K407" i="2"/>
  <c r="E407" i="5" s="1"/>
  <c r="K408" i="2"/>
  <c r="E408" i="5" s="1"/>
  <c r="K409" i="2"/>
  <c r="E409" i="5" s="1"/>
  <c r="K410" i="2"/>
  <c r="E410" i="5" s="1"/>
  <c r="K411" i="2"/>
  <c r="E411" i="5" s="1"/>
  <c r="K412" i="2"/>
  <c r="E412" i="5" s="1"/>
  <c r="K413" i="2"/>
  <c r="E413" i="5" s="1"/>
  <c r="K414" i="2"/>
  <c r="E414" i="5" s="1"/>
  <c r="K415" i="2"/>
  <c r="E415" i="5" s="1"/>
  <c r="K416" i="2"/>
  <c r="E416" i="5" s="1"/>
  <c r="K417" i="2"/>
  <c r="E417" i="5" s="1"/>
  <c r="K418" i="2"/>
  <c r="E418" i="5" s="1"/>
  <c r="K419" i="2"/>
  <c r="E419" i="5" s="1"/>
  <c r="K420" i="2"/>
  <c r="E420" i="5" s="1"/>
  <c r="K421" i="2"/>
  <c r="E421" i="5" s="1"/>
  <c r="K422" i="2"/>
  <c r="E422" i="5" s="1"/>
  <c r="K423" i="2"/>
  <c r="E423" i="5" s="1"/>
  <c r="K424" i="2"/>
  <c r="E424" i="5" s="1"/>
  <c r="K425" i="2"/>
  <c r="E425" i="5" s="1"/>
  <c r="K426" i="2"/>
  <c r="E426" i="5" s="1"/>
  <c r="K427" i="2"/>
  <c r="E427" i="5" s="1"/>
  <c r="K428" i="2"/>
  <c r="E428" i="5" s="1"/>
  <c r="K429" i="2"/>
  <c r="E429" i="5" s="1"/>
  <c r="K430" i="2"/>
  <c r="E430" i="5" s="1"/>
  <c r="K431" i="2"/>
  <c r="E431" i="5" s="1"/>
  <c r="K432" i="2"/>
  <c r="E432" i="5" s="1"/>
  <c r="K433" i="2"/>
  <c r="E433" i="5" s="1"/>
  <c r="K434" i="2"/>
  <c r="E434" i="5" s="1"/>
  <c r="K435" i="2"/>
  <c r="E435" i="5" s="1"/>
  <c r="K436" i="2"/>
  <c r="E436" i="5" s="1"/>
  <c r="K437" i="2"/>
  <c r="E437" i="5" s="1"/>
  <c r="K438" i="2"/>
  <c r="E438" i="5" s="1"/>
  <c r="K439" i="2"/>
  <c r="E439" i="5" s="1"/>
  <c r="K440" i="2"/>
  <c r="E440" i="5" s="1"/>
  <c r="K441" i="2"/>
  <c r="E441" i="5" s="1"/>
  <c r="K442" i="2"/>
  <c r="E442" i="5" s="1"/>
  <c r="K443" i="2"/>
  <c r="E443" i="5" s="1"/>
  <c r="K444" i="2"/>
  <c r="E444" i="5" s="1"/>
  <c r="K445" i="2"/>
  <c r="E445" i="5" s="1"/>
  <c r="K446" i="2"/>
  <c r="E446" i="5" s="1"/>
  <c r="K447" i="2"/>
  <c r="E447" i="5" s="1"/>
  <c r="K448" i="2"/>
  <c r="E448" i="5" s="1"/>
  <c r="K449" i="2"/>
  <c r="E449" i="5" s="1"/>
  <c r="K450" i="2"/>
  <c r="E450" i="5" s="1"/>
  <c r="K451" i="2"/>
  <c r="E451" i="5" s="1"/>
  <c r="K452" i="2"/>
  <c r="E452" i="5" s="1"/>
  <c r="K453" i="2"/>
  <c r="E453" i="5" s="1"/>
  <c r="K454" i="2"/>
  <c r="E454" i="5" s="1"/>
  <c r="K455" i="2"/>
  <c r="E455" i="5" s="1"/>
  <c r="K456" i="2"/>
  <c r="E456" i="5" s="1"/>
  <c r="K457" i="2"/>
  <c r="E457" i="5" s="1"/>
  <c r="K458" i="2"/>
  <c r="E458" i="5" s="1"/>
  <c r="K459" i="2"/>
  <c r="E459" i="5" s="1"/>
  <c r="K460" i="2"/>
  <c r="E460" i="5" s="1"/>
  <c r="K461" i="2"/>
  <c r="E461" i="5" s="1"/>
  <c r="K462" i="2"/>
  <c r="E462" i="5" s="1"/>
  <c r="K463" i="2"/>
  <c r="E463" i="5" s="1"/>
  <c r="K464" i="2"/>
  <c r="E464" i="5" s="1"/>
  <c r="K465" i="2"/>
  <c r="E465" i="5" s="1"/>
  <c r="K466" i="2"/>
  <c r="E466" i="5" s="1"/>
  <c r="K467" i="2"/>
  <c r="E467" i="5" s="1"/>
  <c r="K468" i="2"/>
  <c r="E468" i="5" s="1"/>
  <c r="K469" i="2"/>
  <c r="E469" i="5" s="1"/>
  <c r="K470" i="2"/>
  <c r="E470" i="5" s="1"/>
  <c r="K471" i="2"/>
  <c r="E471" i="5" s="1"/>
  <c r="K472" i="2"/>
  <c r="E472" i="5" s="1"/>
  <c r="K473" i="2"/>
  <c r="E473" i="5" s="1"/>
  <c r="K474" i="2"/>
  <c r="E474" i="5" s="1"/>
  <c r="K475" i="2"/>
  <c r="E475" i="5" s="1"/>
  <c r="K476" i="2"/>
  <c r="E476" i="5" s="1"/>
  <c r="K477" i="2"/>
  <c r="E477" i="5" s="1"/>
  <c r="K478" i="2"/>
  <c r="E478" i="5" s="1"/>
  <c r="K479" i="2"/>
  <c r="E479" i="5" s="1"/>
  <c r="K480" i="2"/>
  <c r="E480" i="5" s="1"/>
  <c r="K481" i="2"/>
  <c r="E481" i="5" s="1"/>
  <c r="K482" i="2"/>
  <c r="E482" i="5" s="1"/>
  <c r="K483" i="2"/>
  <c r="E483" i="5" s="1"/>
  <c r="K484" i="2"/>
  <c r="E484" i="5" s="1"/>
  <c r="K485" i="2"/>
  <c r="E485" i="5" s="1"/>
  <c r="K486" i="2"/>
  <c r="E486" i="5" s="1"/>
  <c r="K487" i="2"/>
  <c r="E487" i="5" s="1"/>
  <c r="K488" i="2"/>
  <c r="E488" i="5" s="1"/>
  <c r="K489" i="2"/>
  <c r="E489" i="5" s="1"/>
  <c r="K490" i="2"/>
  <c r="E490" i="5" s="1"/>
  <c r="K491" i="2"/>
  <c r="E491" i="5" s="1"/>
  <c r="K492" i="2"/>
  <c r="E492" i="5" s="1"/>
  <c r="K493" i="2"/>
  <c r="E493" i="5" s="1"/>
  <c r="K494" i="2"/>
  <c r="E494" i="5" s="1"/>
  <c r="K495" i="2"/>
  <c r="E495" i="5" s="1"/>
  <c r="K496" i="2"/>
  <c r="E496" i="5" s="1"/>
  <c r="K497" i="2"/>
  <c r="E497" i="5" s="1"/>
  <c r="K498" i="2"/>
  <c r="E498" i="5" s="1"/>
  <c r="K499" i="2"/>
  <c r="E499" i="5" s="1"/>
  <c r="K500" i="2"/>
  <c r="E500" i="5" s="1"/>
  <c r="K501" i="2"/>
  <c r="E501" i="5" s="1"/>
  <c r="K502" i="2"/>
  <c r="E502" i="5" s="1"/>
  <c r="K503" i="2"/>
  <c r="E503" i="5" s="1"/>
  <c r="K504" i="2"/>
  <c r="E504" i="5" s="1"/>
  <c r="K505" i="2"/>
  <c r="E505" i="5" s="1"/>
  <c r="K506" i="2"/>
  <c r="E506" i="5" s="1"/>
  <c r="K507" i="2"/>
  <c r="E507" i="5" s="1"/>
  <c r="K508" i="2"/>
  <c r="E508" i="5" s="1"/>
  <c r="K509" i="2"/>
  <c r="E509" i="5" s="1"/>
  <c r="K510" i="2"/>
  <c r="E510" i="5" s="1"/>
  <c r="K511" i="2"/>
  <c r="E511" i="5" s="1"/>
  <c r="K512" i="2"/>
  <c r="E512" i="5" s="1"/>
  <c r="K513" i="2"/>
  <c r="E513" i="5" s="1"/>
  <c r="K514" i="2"/>
  <c r="E514" i="5" s="1"/>
  <c r="K515" i="2"/>
  <c r="E515" i="5" s="1"/>
  <c r="K516" i="2"/>
  <c r="E516" i="5" s="1"/>
  <c r="K517" i="2"/>
  <c r="E517" i="5" s="1"/>
  <c r="K518" i="2"/>
  <c r="E518" i="5" s="1"/>
  <c r="K519" i="2"/>
  <c r="E519" i="5" s="1"/>
  <c r="K520" i="2"/>
  <c r="E520" i="5" s="1"/>
  <c r="K521" i="2"/>
  <c r="E521" i="5" s="1"/>
  <c r="K522" i="2"/>
  <c r="E522" i="5" s="1"/>
  <c r="K523" i="2"/>
  <c r="E523" i="5" s="1"/>
  <c r="K524" i="2"/>
  <c r="E524" i="5" s="1"/>
  <c r="K525" i="2"/>
  <c r="E525" i="5" s="1"/>
  <c r="K526" i="2"/>
  <c r="E526" i="5" s="1"/>
  <c r="K527" i="2"/>
  <c r="E527" i="5" s="1"/>
  <c r="K528" i="2"/>
  <c r="E528" i="5" s="1"/>
  <c r="K529" i="2"/>
  <c r="E529" i="5" s="1"/>
  <c r="K530" i="2"/>
  <c r="E530" i="5" s="1"/>
  <c r="K531" i="2"/>
  <c r="E531" i="5" s="1"/>
  <c r="K532" i="2"/>
  <c r="E532" i="5" s="1"/>
  <c r="K533" i="2"/>
  <c r="E533" i="5" s="1"/>
  <c r="K534" i="2"/>
  <c r="E534" i="5" s="1"/>
  <c r="K535" i="2"/>
  <c r="E535" i="5" s="1"/>
  <c r="K536" i="2"/>
  <c r="E536" i="5" s="1"/>
  <c r="K537" i="2"/>
  <c r="E537" i="5" s="1"/>
  <c r="K538" i="2"/>
  <c r="E538" i="5" s="1"/>
  <c r="K539" i="2"/>
  <c r="E539" i="5" s="1"/>
  <c r="K540" i="2"/>
  <c r="E540" i="5" s="1"/>
  <c r="K541" i="2"/>
  <c r="E541" i="5" s="1"/>
  <c r="K542" i="2"/>
  <c r="E542" i="5" s="1"/>
  <c r="K543" i="2"/>
  <c r="E543" i="5" s="1"/>
  <c r="K544" i="2"/>
  <c r="E544" i="5" s="1"/>
  <c r="K545" i="2"/>
  <c r="E545" i="5" s="1"/>
  <c r="K546" i="2"/>
  <c r="E546" i="5" s="1"/>
  <c r="K547" i="2"/>
  <c r="E547" i="5" s="1"/>
  <c r="K548" i="2"/>
  <c r="E548" i="5" s="1"/>
  <c r="K549" i="2"/>
  <c r="E549" i="5" s="1"/>
  <c r="K550" i="2"/>
  <c r="E550" i="5" s="1"/>
  <c r="K551" i="2"/>
  <c r="E551" i="5" s="1"/>
  <c r="K552" i="2"/>
  <c r="E552" i="5" s="1"/>
  <c r="K553" i="2"/>
  <c r="E553" i="5" s="1"/>
  <c r="K554" i="2"/>
  <c r="E554" i="5" s="1"/>
  <c r="K555" i="2"/>
  <c r="E555" i="5" s="1"/>
  <c r="K556" i="2"/>
  <c r="E556" i="5" s="1"/>
  <c r="K557" i="2"/>
  <c r="E557" i="5" s="1"/>
  <c r="K558" i="2"/>
  <c r="E558" i="5" s="1"/>
  <c r="K559" i="2"/>
  <c r="E559" i="5" s="1"/>
  <c r="K560" i="2"/>
  <c r="E560" i="5" s="1"/>
  <c r="K561" i="2"/>
  <c r="E561" i="5" s="1"/>
  <c r="K562" i="2"/>
  <c r="E562" i="5" s="1"/>
  <c r="K563" i="2"/>
  <c r="E563" i="5" s="1"/>
  <c r="K564" i="2"/>
  <c r="E564" i="5" s="1"/>
  <c r="K565" i="2"/>
  <c r="E565" i="5" s="1"/>
  <c r="K566" i="2"/>
  <c r="E566" i="5" s="1"/>
  <c r="K567" i="2"/>
  <c r="E567" i="5" s="1"/>
  <c r="K568" i="2"/>
  <c r="E568" i="5" s="1"/>
  <c r="K569" i="2"/>
  <c r="E569" i="5" s="1"/>
  <c r="K570" i="2"/>
  <c r="E570" i="5" s="1"/>
  <c r="K571" i="2"/>
  <c r="E571" i="5" s="1"/>
  <c r="K572" i="2"/>
  <c r="E572" i="5" s="1"/>
  <c r="K573" i="2"/>
  <c r="E573" i="5" s="1"/>
  <c r="K574" i="2"/>
  <c r="E574" i="5" s="1"/>
  <c r="K575" i="2"/>
  <c r="E575" i="5" s="1"/>
  <c r="K576" i="2"/>
  <c r="E576" i="5" s="1"/>
  <c r="K577" i="2"/>
  <c r="E577" i="5" s="1"/>
  <c r="K578" i="2"/>
  <c r="E578" i="5" s="1"/>
  <c r="K579" i="2"/>
  <c r="E579" i="5" s="1"/>
  <c r="K580" i="2"/>
  <c r="E580" i="5" s="1"/>
  <c r="K581" i="2"/>
  <c r="E581" i="5" s="1"/>
  <c r="K582" i="2"/>
  <c r="E582" i="5" s="1"/>
  <c r="K583" i="2"/>
  <c r="E583" i="5" s="1"/>
  <c r="K584" i="2"/>
  <c r="E584" i="5" s="1"/>
  <c r="K585" i="2"/>
  <c r="E585" i="5" s="1"/>
  <c r="K586" i="2"/>
  <c r="E586" i="5" s="1"/>
  <c r="K587" i="2"/>
  <c r="E587" i="5" s="1"/>
  <c r="K588" i="2"/>
  <c r="E588" i="5" s="1"/>
  <c r="K589" i="2"/>
  <c r="E589" i="5" s="1"/>
  <c r="K590" i="2"/>
  <c r="E590" i="5" s="1"/>
  <c r="K591" i="2"/>
  <c r="E591" i="5" s="1"/>
  <c r="K592" i="2"/>
  <c r="E592" i="5" s="1"/>
  <c r="K593" i="2"/>
  <c r="E593" i="5" s="1"/>
  <c r="K594" i="2"/>
  <c r="E594" i="5" s="1"/>
  <c r="K595" i="2"/>
  <c r="E595" i="5" s="1"/>
  <c r="K596" i="2"/>
  <c r="E596" i="5" s="1"/>
  <c r="K597" i="2"/>
  <c r="E597" i="5" s="1"/>
  <c r="K598" i="2"/>
  <c r="E598" i="5" s="1"/>
  <c r="K599" i="2"/>
  <c r="E599" i="5" s="1"/>
  <c r="K600" i="2"/>
  <c r="E600" i="5" s="1"/>
  <c r="K601" i="2"/>
  <c r="E601" i="5" s="1"/>
  <c r="K602" i="2"/>
  <c r="E602" i="5" s="1"/>
  <c r="K603" i="2"/>
  <c r="E603" i="5" s="1"/>
  <c r="K604" i="2"/>
  <c r="E604" i="5" s="1"/>
  <c r="K605" i="2"/>
  <c r="E605" i="5" s="1"/>
  <c r="K606" i="2"/>
  <c r="E606" i="5" s="1"/>
  <c r="K607" i="2"/>
  <c r="E607" i="5" s="1"/>
  <c r="K608" i="2"/>
  <c r="E608" i="5" s="1"/>
  <c r="K609" i="2"/>
  <c r="E609" i="5" s="1"/>
  <c r="K610" i="2"/>
  <c r="E610" i="5" s="1"/>
  <c r="K611" i="2"/>
  <c r="E611" i="5" s="1"/>
  <c r="K612" i="2"/>
  <c r="E612" i="5" s="1"/>
  <c r="K613" i="2"/>
  <c r="E613" i="5" s="1"/>
  <c r="K614" i="2"/>
  <c r="E614" i="5" s="1"/>
  <c r="K615" i="2"/>
  <c r="E615" i="5" s="1"/>
  <c r="K616" i="2"/>
  <c r="E616" i="5" s="1"/>
  <c r="K617" i="2"/>
  <c r="E617" i="5" s="1"/>
  <c r="K618" i="2"/>
  <c r="E618" i="5" s="1"/>
  <c r="K619" i="2"/>
  <c r="E619" i="5" s="1"/>
  <c r="K620" i="2"/>
  <c r="E620" i="5" s="1"/>
  <c r="K621" i="2"/>
  <c r="E621" i="5" s="1"/>
  <c r="K622" i="2"/>
  <c r="E622" i="5" s="1"/>
  <c r="K623" i="2"/>
  <c r="E623" i="5" s="1"/>
  <c r="K624" i="2"/>
  <c r="E624" i="5" s="1"/>
  <c r="K625" i="2"/>
  <c r="E625" i="5" s="1"/>
  <c r="K626" i="2"/>
  <c r="E626" i="5" s="1"/>
  <c r="K627" i="2"/>
  <c r="E627" i="5" s="1"/>
  <c r="K628" i="2"/>
  <c r="E628" i="5" s="1"/>
  <c r="K629" i="2"/>
  <c r="E629" i="5" s="1"/>
  <c r="K630" i="2"/>
  <c r="E630" i="5" s="1"/>
  <c r="K631" i="2"/>
  <c r="E631" i="5" s="1"/>
  <c r="K632" i="2"/>
  <c r="E632" i="5" s="1"/>
  <c r="K633" i="2"/>
  <c r="E633" i="5" s="1"/>
  <c r="K634" i="2"/>
  <c r="E634" i="5" s="1"/>
  <c r="K635" i="2"/>
  <c r="E635" i="5" s="1"/>
  <c r="K636" i="2"/>
  <c r="E636" i="5" s="1"/>
  <c r="K637" i="2"/>
  <c r="E637" i="5" s="1"/>
  <c r="K638" i="2"/>
  <c r="E638" i="5" s="1"/>
  <c r="K639" i="2"/>
  <c r="E639" i="5" s="1"/>
  <c r="K640" i="2"/>
  <c r="E640" i="5" s="1"/>
  <c r="K641" i="2"/>
  <c r="E641" i="5" s="1"/>
  <c r="K642" i="2"/>
  <c r="E642" i="5" s="1"/>
  <c r="K643" i="2"/>
  <c r="E643" i="5" s="1"/>
  <c r="K644" i="2"/>
  <c r="E644" i="5" s="1"/>
  <c r="K645" i="2"/>
  <c r="E645" i="5" s="1"/>
  <c r="K646" i="2"/>
  <c r="E646" i="5" s="1"/>
  <c r="K647" i="2"/>
  <c r="E647" i="5" s="1"/>
  <c r="K648" i="2"/>
  <c r="E648" i="5" s="1"/>
  <c r="K649" i="2"/>
  <c r="E649" i="5" s="1"/>
  <c r="K650" i="2"/>
  <c r="E650" i="5" s="1"/>
  <c r="K651" i="2"/>
  <c r="E651" i="5" s="1"/>
  <c r="K652" i="2"/>
  <c r="E652" i="5" s="1"/>
  <c r="K653" i="2"/>
  <c r="E653" i="5" s="1"/>
  <c r="K654" i="2"/>
  <c r="E654" i="5" s="1"/>
  <c r="K655" i="2"/>
  <c r="E655" i="5" s="1"/>
  <c r="K656" i="2"/>
  <c r="E656" i="5" s="1"/>
  <c r="K657" i="2"/>
  <c r="E657" i="5" s="1"/>
  <c r="K658" i="2"/>
  <c r="E658" i="5" s="1"/>
  <c r="K659" i="2"/>
  <c r="E659" i="5" s="1"/>
  <c r="K660" i="2"/>
  <c r="E660" i="5" s="1"/>
  <c r="K661" i="2"/>
  <c r="E661" i="5" s="1"/>
  <c r="K662" i="2"/>
  <c r="E662" i="5" s="1"/>
  <c r="K663" i="2"/>
  <c r="E663" i="5" s="1"/>
  <c r="K664" i="2"/>
  <c r="E664" i="5" s="1"/>
  <c r="K665" i="2"/>
  <c r="E665" i="5" s="1"/>
  <c r="K666" i="2"/>
  <c r="E666" i="5" s="1"/>
  <c r="K667" i="2"/>
  <c r="E667" i="5" s="1"/>
  <c r="K668" i="2"/>
  <c r="E668" i="5" s="1"/>
  <c r="K669" i="2"/>
  <c r="E669" i="5" s="1"/>
  <c r="K670" i="2"/>
  <c r="E670" i="5" s="1"/>
  <c r="K671" i="2"/>
  <c r="E671" i="5" s="1"/>
  <c r="K672" i="2"/>
  <c r="E672" i="5" s="1"/>
  <c r="K673" i="2"/>
  <c r="E673" i="5" s="1"/>
  <c r="K674" i="2"/>
  <c r="E674" i="5" s="1"/>
  <c r="K675" i="2"/>
  <c r="E675" i="5" s="1"/>
  <c r="K676" i="2"/>
  <c r="E676" i="5" s="1"/>
  <c r="K677" i="2"/>
  <c r="E677" i="5" s="1"/>
  <c r="K678" i="2"/>
  <c r="E678" i="5" s="1"/>
  <c r="K679" i="2"/>
  <c r="E679" i="5" s="1"/>
  <c r="K680" i="2"/>
  <c r="E680" i="5" s="1"/>
  <c r="K681" i="2"/>
  <c r="E681" i="5" s="1"/>
  <c r="K682" i="2"/>
  <c r="E682" i="5" s="1"/>
  <c r="K683" i="2"/>
  <c r="E683" i="5" s="1"/>
  <c r="K684" i="2"/>
  <c r="E684" i="5" s="1"/>
  <c r="K685" i="2"/>
  <c r="E685" i="5" s="1"/>
  <c r="K686" i="2"/>
  <c r="E686" i="5" s="1"/>
  <c r="K687" i="2"/>
  <c r="E687" i="5" s="1"/>
  <c r="K688" i="2"/>
  <c r="E688" i="5" s="1"/>
  <c r="K689" i="2"/>
  <c r="E689" i="5" s="1"/>
  <c r="K690" i="2"/>
  <c r="E690" i="5" s="1"/>
  <c r="K691" i="2"/>
  <c r="E691" i="5" s="1"/>
  <c r="K692" i="2"/>
  <c r="E692" i="5" s="1"/>
  <c r="K693" i="2"/>
  <c r="E693" i="5" s="1"/>
  <c r="K694" i="2"/>
  <c r="E694" i="5" s="1"/>
  <c r="K695" i="2"/>
  <c r="E695" i="5" s="1"/>
  <c r="K696" i="2"/>
  <c r="E696" i="5" s="1"/>
  <c r="K697" i="2"/>
  <c r="E697" i="5" s="1"/>
  <c r="K698" i="2"/>
  <c r="E698" i="5" s="1"/>
  <c r="K699" i="2"/>
  <c r="E699" i="5" s="1"/>
  <c r="K700" i="2"/>
  <c r="E700" i="5" s="1"/>
  <c r="K701" i="2"/>
  <c r="E701" i="5" s="1"/>
  <c r="K702" i="2"/>
  <c r="E702" i="5" s="1"/>
  <c r="K703" i="2"/>
  <c r="E703" i="5" s="1"/>
  <c r="K704" i="2"/>
  <c r="E704" i="5" s="1"/>
  <c r="K705" i="2"/>
  <c r="E705" i="5" s="1"/>
  <c r="K706" i="2"/>
  <c r="E706" i="5" s="1"/>
  <c r="K707" i="2"/>
  <c r="E707" i="5" s="1"/>
  <c r="K708" i="2"/>
  <c r="E708" i="5" s="1"/>
  <c r="K709" i="2"/>
  <c r="E709" i="5" s="1"/>
  <c r="K710" i="2"/>
  <c r="E710" i="5" s="1"/>
  <c r="K711" i="2"/>
  <c r="E711" i="5" s="1"/>
  <c r="K712" i="2"/>
  <c r="E712" i="5" s="1"/>
  <c r="K713" i="2"/>
  <c r="E713" i="5" s="1"/>
  <c r="K714" i="2"/>
  <c r="E714" i="5" s="1"/>
  <c r="K715" i="2"/>
  <c r="E715" i="5" s="1"/>
  <c r="K716" i="2"/>
  <c r="E716" i="5" s="1"/>
  <c r="K717" i="2"/>
  <c r="E717" i="5" s="1"/>
  <c r="K718" i="2"/>
  <c r="E718" i="5" s="1"/>
  <c r="K719" i="2"/>
  <c r="E719" i="5" s="1"/>
  <c r="K720" i="2"/>
  <c r="E720" i="5" s="1"/>
  <c r="K721" i="2"/>
  <c r="E721" i="5" s="1"/>
  <c r="K722" i="2"/>
  <c r="E722" i="5" s="1"/>
  <c r="K723" i="2"/>
  <c r="E723" i="5" s="1"/>
  <c r="K724" i="2"/>
  <c r="E724" i="5" s="1"/>
  <c r="K725" i="2"/>
  <c r="E725" i="5" s="1"/>
  <c r="K726" i="2"/>
  <c r="E726" i="5" s="1"/>
  <c r="K727" i="2"/>
  <c r="E727" i="5" s="1"/>
  <c r="K728" i="2"/>
  <c r="E728" i="5" s="1"/>
  <c r="K729" i="2"/>
  <c r="E729" i="5" s="1"/>
  <c r="K730" i="2"/>
  <c r="E730" i="5" s="1"/>
  <c r="K731" i="2"/>
  <c r="E731" i="5" s="1"/>
  <c r="K732" i="2"/>
  <c r="E732" i="5" s="1"/>
  <c r="K733" i="2"/>
  <c r="E733" i="5" s="1"/>
  <c r="K734" i="2"/>
  <c r="E734" i="5" s="1"/>
  <c r="K735" i="2"/>
  <c r="E735" i="5" s="1"/>
  <c r="K736" i="2"/>
  <c r="E736" i="5" s="1"/>
  <c r="K737" i="2"/>
  <c r="E737" i="5" s="1"/>
  <c r="K738" i="2"/>
  <c r="E738" i="5" s="1"/>
  <c r="K739" i="2"/>
  <c r="E739" i="5" s="1"/>
  <c r="K740" i="2"/>
  <c r="E740" i="5" s="1"/>
  <c r="K741" i="2"/>
  <c r="E741" i="5" s="1"/>
  <c r="K742" i="2"/>
  <c r="E742" i="5" s="1"/>
  <c r="K743" i="2"/>
  <c r="E743" i="5" s="1"/>
  <c r="K744" i="2"/>
  <c r="E744" i="5" s="1"/>
  <c r="K745" i="2"/>
  <c r="E745" i="5" s="1"/>
  <c r="K746" i="2"/>
  <c r="E746" i="5" s="1"/>
  <c r="K747" i="2"/>
  <c r="E747" i="5" s="1"/>
  <c r="K748" i="2"/>
  <c r="E748" i="5" s="1"/>
  <c r="K749" i="2"/>
  <c r="E749" i="5" s="1"/>
  <c r="K750" i="2"/>
  <c r="E750" i="5" s="1"/>
  <c r="K751" i="2"/>
  <c r="E751" i="5" s="1"/>
  <c r="K752" i="2"/>
  <c r="E752" i="5" s="1"/>
  <c r="K753" i="2"/>
  <c r="E753" i="5" s="1"/>
  <c r="K754" i="2"/>
  <c r="E754" i="5" s="1"/>
  <c r="K755" i="2"/>
  <c r="E755" i="5" s="1"/>
  <c r="K756" i="2"/>
  <c r="E756" i="5" s="1"/>
  <c r="K757" i="2"/>
  <c r="E757" i="5" s="1"/>
  <c r="K758" i="2"/>
  <c r="E758" i="5" s="1"/>
  <c r="K759" i="2"/>
  <c r="E759" i="5" s="1"/>
  <c r="K760" i="2"/>
  <c r="E760" i="5" s="1"/>
  <c r="K761" i="2"/>
  <c r="E761" i="5" s="1"/>
  <c r="K762" i="2"/>
  <c r="E762" i="5" s="1"/>
  <c r="K763" i="2"/>
  <c r="E763" i="5" s="1"/>
  <c r="K764" i="2"/>
  <c r="E764" i="5" s="1"/>
  <c r="K765" i="2"/>
  <c r="E765" i="5" s="1"/>
  <c r="K766" i="2"/>
  <c r="E766" i="5" s="1"/>
  <c r="K767" i="2"/>
  <c r="E767" i="5" s="1"/>
  <c r="K768" i="2"/>
  <c r="E768" i="5" s="1"/>
  <c r="K769" i="2"/>
  <c r="E769" i="5" s="1"/>
  <c r="K770" i="2"/>
  <c r="E770" i="5" s="1"/>
  <c r="K771" i="2"/>
  <c r="E771" i="5" s="1"/>
  <c r="K772" i="2"/>
  <c r="E772" i="5" s="1"/>
  <c r="K773" i="2"/>
  <c r="E773" i="5" s="1"/>
  <c r="K774" i="2"/>
  <c r="E774" i="5" s="1"/>
  <c r="K775" i="2"/>
  <c r="E775" i="5" s="1"/>
  <c r="K776" i="2"/>
  <c r="E776" i="5" s="1"/>
  <c r="K777" i="2"/>
  <c r="E777" i="5" s="1"/>
  <c r="K778" i="2"/>
  <c r="E778" i="5" s="1"/>
  <c r="K779" i="2"/>
  <c r="E779" i="5" s="1"/>
  <c r="K780" i="2"/>
  <c r="E780" i="5" s="1"/>
  <c r="K781" i="2"/>
  <c r="E781" i="5" s="1"/>
  <c r="K782" i="2"/>
  <c r="E782" i="5" s="1"/>
  <c r="K783" i="2"/>
  <c r="E783" i="5" s="1"/>
  <c r="K784" i="2"/>
  <c r="E784" i="5" s="1"/>
  <c r="K785" i="2"/>
  <c r="E785" i="5" s="1"/>
  <c r="K786" i="2"/>
  <c r="E786" i="5" s="1"/>
  <c r="K787" i="2"/>
  <c r="E787" i="5" s="1"/>
  <c r="K788" i="2"/>
  <c r="E788" i="5" s="1"/>
  <c r="K789" i="2"/>
  <c r="E789" i="5" s="1"/>
  <c r="K790" i="2"/>
  <c r="E790" i="5" s="1"/>
  <c r="K791" i="2"/>
  <c r="E791" i="5" s="1"/>
  <c r="K792" i="2"/>
  <c r="E792" i="5" s="1"/>
  <c r="K793" i="2"/>
  <c r="E793" i="5" s="1"/>
  <c r="K794" i="2"/>
  <c r="E794" i="5" s="1"/>
  <c r="K795" i="2"/>
  <c r="E795" i="5" s="1"/>
  <c r="K796" i="2"/>
  <c r="E796" i="5" s="1"/>
  <c r="K797" i="2"/>
  <c r="E797" i="5" s="1"/>
  <c r="K798" i="2"/>
  <c r="E798" i="5" s="1"/>
  <c r="K799" i="2"/>
  <c r="E799" i="5" s="1"/>
  <c r="K800" i="2"/>
  <c r="E800" i="5" s="1"/>
  <c r="K801" i="2"/>
  <c r="E801" i="5" s="1"/>
  <c r="K802" i="2"/>
  <c r="E802" i="5" s="1"/>
  <c r="K803" i="2"/>
  <c r="E803" i="5" s="1"/>
  <c r="K804" i="2"/>
  <c r="E804" i="5" s="1"/>
  <c r="K805" i="2"/>
  <c r="E805" i="5" s="1"/>
  <c r="K806" i="2"/>
  <c r="E806" i="5" s="1"/>
  <c r="K807" i="2"/>
  <c r="E807" i="5" s="1"/>
  <c r="K808" i="2"/>
  <c r="E808" i="5" s="1"/>
  <c r="K809" i="2"/>
  <c r="E809" i="5" s="1"/>
  <c r="K810" i="2"/>
  <c r="E810" i="5" s="1"/>
  <c r="K811" i="2"/>
  <c r="E811" i="5" s="1"/>
  <c r="K812" i="2"/>
  <c r="E812" i="5" s="1"/>
  <c r="K813" i="2"/>
  <c r="E813" i="5" s="1"/>
  <c r="K814" i="2"/>
  <c r="E814" i="5" s="1"/>
  <c r="K815" i="2"/>
  <c r="E815" i="5" s="1"/>
  <c r="K816" i="2"/>
  <c r="E816" i="5" s="1"/>
  <c r="K817" i="2"/>
  <c r="E817" i="5" s="1"/>
  <c r="K818" i="2"/>
  <c r="E818" i="5" s="1"/>
  <c r="K819" i="2"/>
  <c r="E819" i="5" s="1"/>
  <c r="K820" i="2"/>
  <c r="E820" i="5" s="1"/>
  <c r="K821" i="2"/>
  <c r="E821" i="5" s="1"/>
  <c r="K822" i="2"/>
  <c r="E822" i="5" s="1"/>
  <c r="K823" i="2"/>
  <c r="E823" i="5" s="1"/>
  <c r="K824" i="2"/>
  <c r="E824" i="5" s="1"/>
  <c r="K825" i="2"/>
  <c r="E825" i="5" s="1"/>
  <c r="K826" i="2"/>
  <c r="E826" i="5" s="1"/>
  <c r="K827" i="2"/>
  <c r="E827" i="5" s="1"/>
  <c r="K828" i="2"/>
  <c r="E828" i="5" s="1"/>
  <c r="K829" i="2"/>
  <c r="E829" i="5" s="1"/>
  <c r="K830" i="2"/>
  <c r="E830" i="5" s="1"/>
  <c r="K831" i="2"/>
  <c r="E831" i="5" s="1"/>
  <c r="K832" i="2"/>
  <c r="E832" i="5" s="1"/>
  <c r="K833" i="2"/>
  <c r="E833" i="5" s="1"/>
  <c r="K834" i="2"/>
  <c r="E834" i="5" s="1"/>
  <c r="K835" i="2"/>
  <c r="E835" i="5" s="1"/>
  <c r="K836" i="2"/>
  <c r="E836" i="5" s="1"/>
  <c r="K837" i="2"/>
  <c r="E837" i="5" s="1"/>
  <c r="K838" i="2"/>
  <c r="E838" i="5" s="1"/>
  <c r="K839" i="2"/>
  <c r="E839" i="5" s="1"/>
  <c r="K840" i="2"/>
  <c r="E840" i="5" s="1"/>
  <c r="K841" i="2"/>
  <c r="E841" i="5" s="1"/>
  <c r="K842" i="2"/>
  <c r="E842" i="5" s="1"/>
  <c r="K843" i="2"/>
  <c r="E843" i="5" s="1"/>
  <c r="K844" i="2"/>
  <c r="E844" i="5" s="1"/>
  <c r="K845" i="2"/>
  <c r="E845" i="5" s="1"/>
  <c r="K846" i="2"/>
  <c r="E846" i="5" s="1"/>
  <c r="K847" i="2"/>
  <c r="E847" i="5" s="1"/>
  <c r="K848" i="2"/>
  <c r="E848" i="5" s="1"/>
  <c r="K849" i="2"/>
  <c r="E849" i="5" s="1"/>
  <c r="K850" i="2"/>
  <c r="E850" i="5" s="1"/>
  <c r="K851" i="2"/>
  <c r="E851" i="5" s="1"/>
  <c r="K852" i="2"/>
  <c r="E852" i="5" s="1"/>
  <c r="K853" i="2"/>
  <c r="E853" i="5" s="1"/>
  <c r="K854" i="2"/>
  <c r="E854" i="5" s="1"/>
  <c r="K855" i="2"/>
  <c r="E855" i="5" s="1"/>
  <c r="K856" i="2"/>
  <c r="E856" i="5" s="1"/>
  <c r="K857" i="2"/>
  <c r="E857" i="5" s="1"/>
  <c r="K858" i="2"/>
  <c r="E858" i="5" s="1"/>
  <c r="K859" i="2"/>
  <c r="E859" i="5" s="1"/>
  <c r="K860" i="2"/>
  <c r="E860" i="5" s="1"/>
  <c r="K861" i="2"/>
  <c r="E861" i="5" s="1"/>
  <c r="K862" i="2"/>
  <c r="E862" i="5" s="1"/>
  <c r="K863" i="2"/>
  <c r="E863" i="5" s="1"/>
  <c r="K864" i="2"/>
  <c r="E864" i="5" s="1"/>
  <c r="K865" i="2"/>
  <c r="E865" i="5" s="1"/>
  <c r="K866" i="2"/>
  <c r="E866" i="5" s="1"/>
  <c r="K867" i="2"/>
  <c r="E867" i="5" s="1"/>
  <c r="K868" i="2"/>
  <c r="E868" i="5" s="1"/>
  <c r="K869" i="2"/>
  <c r="E869" i="5" s="1"/>
  <c r="K870" i="2"/>
  <c r="E870" i="5" s="1"/>
  <c r="K871" i="2"/>
  <c r="E871" i="5" s="1"/>
  <c r="K872" i="2"/>
  <c r="E872" i="5" s="1"/>
  <c r="K873" i="2"/>
  <c r="E873" i="5" s="1"/>
  <c r="K874" i="2"/>
  <c r="E874" i="5" s="1"/>
  <c r="K875" i="2"/>
  <c r="E875" i="5" s="1"/>
  <c r="K876" i="2"/>
  <c r="E876" i="5" s="1"/>
  <c r="K877" i="2"/>
  <c r="E877" i="5" s="1"/>
  <c r="K878" i="2"/>
  <c r="E878" i="5" s="1"/>
  <c r="K879" i="2"/>
  <c r="E879" i="5" s="1"/>
  <c r="K880" i="2"/>
  <c r="E880" i="5" s="1"/>
  <c r="K881" i="2"/>
  <c r="E881" i="5" s="1"/>
  <c r="K882" i="2"/>
  <c r="E882" i="5" s="1"/>
  <c r="K883" i="2"/>
  <c r="E883" i="5" s="1"/>
  <c r="K884" i="2"/>
  <c r="E884" i="5" s="1"/>
  <c r="K885" i="2"/>
  <c r="E885" i="5" s="1"/>
  <c r="K886" i="2"/>
  <c r="E886" i="5" s="1"/>
  <c r="K887" i="2"/>
  <c r="E887" i="5" s="1"/>
  <c r="K888" i="2"/>
  <c r="E888" i="5" s="1"/>
  <c r="K889" i="2"/>
  <c r="E889" i="5" s="1"/>
  <c r="K890" i="2"/>
  <c r="E890" i="5" s="1"/>
  <c r="K891" i="2"/>
  <c r="E891" i="5" s="1"/>
  <c r="K892" i="2"/>
  <c r="E892" i="5" s="1"/>
  <c r="K893" i="2"/>
  <c r="E893" i="5" s="1"/>
  <c r="K894" i="2"/>
  <c r="E894" i="5" s="1"/>
  <c r="K895" i="2"/>
  <c r="E895" i="5" s="1"/>
  <c r="K896" i="2"/>
  <c r="E896" i="5" s="1"/>
  <c r="K897" i="2"/>
  <c r="E897" i="5" s="1"/>
  <c r="K898" i="2"/>
  <c r="E898" i="5" s="1"/>
  <c r="K899" i="2"/>
  <c r="E899" i="5" s="1"/>
  <c r="K900" i="2"/>
  <c r="E900" i="5" s="1"/>
  <c r="K901" i="2"/>
  <c r="E901" i="5" s="1"/>
  <c r="K902" i="2"/>
  <c r="E902" i="5" s="1"/>
  <c r="K903" i="2"/>
  <c r="E903" i="5" s="1"/>
  <c r="K904" i="2"/>
  <c r="E904" i="5" s="1"/>
  <c r="K905" i="2"/>
  <c r="E905" i="5" s="1"/>
  <c r="K906" i="2"/>
  <c r="E906" i="5" s="1"/>
  <c r="K907" i="2"/>
  <c r="E907" i="5" s="1"/>
  <c r="K908" i="2"/>
  <c r="E908" i="5" s="1"/>
  <c r="K909" i="2"/>
  <c r="E909" i="5" s="1"/>
  <c r="K910" i="2"/>
  <c r="E910" i="5" s="1"/>
  <c r="K911" i="2"/>
  <c r="E911" i="5" s="1"/>
  <c r="K912" i="2"/>
  <c r="E912" i="5" s="1"/>
  <c r="K913" i="2"/>
  <c r="E913" i="5" s="1"/>
  <c r="K914" i="2"/>
  <c r="E914" i="5" s="1"/>
  <c r="K915" i="2"/>
  <c r="E915" i="5" s="1"/>
  <c r="K916" i="2"/>
  <c r="E916" i="5" s="1"/>
  <c r="K917" i="2"/>
  <c r="E917" i="5" s="1"/>
  <c r="K918" i="2"/>
  <c r="E918" i="5" s="1"/>
  <c r="K919" i="2"/>
  <c r="E919" i="5" s="1"/>
  <c r="K920" i="2"/>
  <c r="E920" i="5" s="1"/>
  <c r="K921" i="2"/>
  <c r="E921" i="5" s="1"/>
  <c r="K922" i="2"/>
  <c r="E922" i="5" s="1"/>
  <c r="K923" i="2"/>
  <c r="E923" i="5" s="1"/>
  <c r="K924" i="2"/>
  <c r="E924" i="5" s="1"/>
  <c r="K925" i="2"/>
  <c r="E925" i="5" s="1"/>
  <c r="K926" i="2"/>
  <c r="E926" i="5" s="1"/>
  <c r="K927" i="2"/>
  <c r="E927" i="5" s="1"/>
  <c r="K928" i="2"/>
  <c r="E928" i="5" s="1"/>
  <c r="K929" i="2"/>
  <c r="E929" i="5" s="1"/>
  <c r="K930" i="2"/>
  <c r="E930" i="5" s="1"/>
  <c r="K931" i="2"/>
  <c r="E931" i="5" s="1"/>
  <c r="K932" i="2"/>
  <c r="E932" i="5" s="1"/>
  <c r="K933" i="2"/>
  <c r="E933" i="5" s="1"/>
  <c r="K934" i="2"/>
  <c r="E934" i="5" s="1"/>
  <c r="K935" i="2"/>
  <c r="E935" i="5" s="1"/>
  <c r="K936" i="2"/>
  <c r="E936" i="5" s="1"/>
  <c r="K937" i="2"/>
  <c r="E937" i="5" s="1"/>
  <c r="K938" i="2"/>
  <c r="E938" i="5" s="1"/>
  <c r="K939" i="2"/>
  <c r="E939" i="5" s="1"/>
  <c r="K940" i="2"/>
  <c r="E940" i="5" s="1"/>
  <c r="K941" i="2"/>
  <c r="E941" i="5" s="1"/>
  <c r="K942" i="2"/>
  <c r="E942" i="5" s="1"/>
  <c r="K943" i="2"/>
  <c r="E943" i="5" s="1"/>
  <c r="K944" i="2"/>
  <c r="E944" i="5" s="1"/>
  <c r="K945" i="2"/>
  <c r="E945" i="5" s="1"/>
  <c r="K946" i="2"/>
  <c r="E946" i="5" s="1"/>
  <c r="K947" i="2"/>
  <c r="E947" i="5" s="1"/>
  <c r="K948" i="2"/>
  <c r="E948" i="5" s="1"/>
  <c r="K949" i="2"/>
  <c r="E949" i="5" s="1"/>
  <c r="K950" i="2"/>
  <c r="E950" i="5" s="1"/>
  <c r="K951" i="2"/>
  <c r="E951" i="5" s="1"/>
  <c r="K952" i="2"/>
  <c r="E952" i="5" s="1"/>
  <c r="K953" i="2"/>
  <c r="E953" i="5" s="1"/>
  <c r="K954" i="2"/>
  <c r="E954" i="5" s="1"/>
  <c r="K955" i="2"/>
  <c r="E955" i="5" s="1"/>
  <c r="K956" i="2"/>
  <c r="E956" i="5" s="1"/>
  <c r="K957" i="2"/>
  <c r="E957" i="5" s="1"/>
  <c r="K958" i="2"/>
  <c r="E958" i="5" s="1"/>
  <c r="K959" i="2"/>
  <c r="E959" i="5" s="1"/>
  <c r="K960" i="2"/>
  <c r="E960" i="5" s="1"/>
  <c r="K961" i="2"/>
  <c r="E961" i="5" s="1"/>
  <c r="K962" i="2"/>
  <c r="E962" i="5" s="1"/>
  <c r="K963" i="2"/>
  <c r="E963" i="5" s="1"/>
  <c r="K964" i="2"/>
  <c r="E964" i="5" s="1"/>
  <c r="K965" i="2"/>
  <c r="E965" i="5" s="1"/>
  <c r="K966" i="2"/>
  <c r="E966" i="5" s="1"/>
  <c r="K967" i="2"/>
  <c r="E967" i="5" s="1"/>
  <c r="K968" i="2"/>
  <c r="E968" i="5" s="1"/>
  <c r="K969" i="2"/>
  <c r="E969" i="5" s="1"/>
  <c r="K970" i="2"/>
  <c r="E970" i="5" s="1"/>
  <c r="K971" i="2"/>
  <c r="E971" i="5" s="1"/>
  <c r="K972" i="2"/>
  <c r="E972" i="5" s="1"/>
  <c r="K973" i="2"/>
  <c r="E973" i="5" s="1"/>
  <c r="K974" i="2"/>
  <c r="E974" i="5" s="1"/>
  <c r="K975" i="2"/>
  <c r="E975" i="5" s="1"/>
  <c r="K976" i="2"/>
  <c r="E976" i="5" s="1"/>
  <c r="K977" i="2"/>
  <c r="E977" i="5" s="1"/>
  <c r="K978" i="2"/>
  <c r="E978" i="5" s="1"/>
  <c r="K979" i="2"/>
  <c r="E979" i="5" s="1"/>
  <c r="K980" i="2"/>
  <c r="E980" i="5" s="1"/>
  <c r="K981" i="2"/>
  <c r="E981" i="5" s="1"/>
  <c r="K982" i="2"/>
  <c r="E982" i="5" s="1"/>
  <c r="K983" i="2"/>
  <c r="E983" i="5" s="1"/>
  <c r="K984" i="2"/>
  <c r="E984" i="5" s="1"/>
  <c r="K985" i="2"/>
  <c r="E985" i="5" s="1"/>
  <c r="K986" i="2"/>
  <c r="E986" i="5" s="1"/>
  <c r="K987" i="2"/>
  <c r="E987" i="5" s="1"/>
  <c r="K988" i="2"/>
  <c r="E988" i="5" s="1"/>
  <c r="K989" i="2"/>
  <c r="E989" i="5" s="1"/>
  <c r="K990" i="2"/>
  <c r="E990" i="5" s="1"/>
  <c r="K991" i="2"/>
  <c r="E991" i="5" s="1"/>
  <c r="K992" i="2"/>
  <c r="E992" i="5" s="1"/>
  <c r="K993" i="2"/>
  <c r="E993" i="5" s="1"/>
  <c r="K994" i="2"/>
  <c r="E994" i="5" s="1"/>
  <c r="K995" i="2"/>
  <c r="E995" i="5" s="1"/>
  <c r="K996" i="2"/>
  <c r="E996" i="5" s="1"/>
  <c r="K997" i="2"/>
  <c r="E997" i="5" s="1"/>
  <c r="K998" i="2"/>
  <c r="E998" i="5" s="1"/>
  <c r="K999" i="2"/>
  <c r="E999" i="5" s="1"/>
  <c r="K1000" i="2"/>
  <c r="E1000" i="5" s="1"/>
  <c r="K1001" i="2"/>
  <c r="E1001" i="5" s="1"/>
  <c r="K1002" i="2"/>
  <c r="E1002" i="5" s="1"/>
  <c r="K1003" i="2"/>
  <c r="E1003" i="5" s="1"/>
  <c r="K1004" i="2"/>
  <c r="E1004" i="5" s="1"/>
  <c r="K1005" i="2"/>
  <c r="E1005" i="5" s="1"/>
  <c r="K1006" i="2"/>
  <c r="E1006" i="5" s="1"/>
  <c r="K1007" i="2"/>
  <c r="E1007" i="5" s="1"/>
  <c r="K1008" i="2"/>
  <c r="E1008" i="5" s="1"/>
  <c r="K1009" i="2"/>
  <c r="E1009" i="5" s="1"/>
  <c r="K1010" i="2"/>
  <c r="E1010" i="5" s="1"/>
  <c r="K1011" i="2"/>
  <c r="E1011" i="5" s="1"/>
  <c r="K1012" i="2"/>
  <c r="E1012" i="5" s="1"/>
  <c r="K1013" i="2"/>
  <c r="E1013" i="5" s="1"/>
  <c r="K1014" i="2"/>
  <c r="E1014" i="5" s="1"/>
  <c r="K1015" i="2"/>
  <c r="E1015" i="5" s="1"/>
  <c r="K1016" i="2"/>
  <c r="E1016" i="5" s="1"/>
  <c r="K1017" i="2"/>
  <c r="E1017" i="5" s="1"/>
  <c r="K1018" i="2"/>
  <c r="E1018" i="5" s="1"/>
  <c r="K1019" i="2"/>
  <c r="E1019" i="5" s="1"/>
  <c r="K1020" i="2"/>
  <c r="E1020" i="5" s="1"/>
  <c r="K1021" i="2"/>
  <c r="E1021" i="5" s="1"/>
  <c r="K1022" i="2"/>
  <c r="E1022" i="5" s="1"/>
  <c r="K1023" i="2"/>
  <c r="E1023" i="5" s="1"/>
  <c r="K1024" i="2"/>
  <c r="E1024" i="5" s="1"/>
  <c r="K1025" i="2"/>
  <c r="E1025" i="5" s="1"/>
  <c r="K1026" i="2"/>
  <c r="E1026" i="5" s="1"/>
  <c r="K1027" i="2"/>
  <c r="E1027" i="5" s="1"/>
  <c r="K1028" i="2"/>
  <c r="E1028" i="5" s="1"/>
  <c r="K1029" i="2"/>
  <c r="E1029" i="5" s="1"/>
  <c r="K1030" i="2"/>
  <c r="E1030" i="5" s="1"/>
  <c r="K1031" i="2"/>
  <c r="E1031" i="5" s="1"/>
  <c r="K1032" i="2"/>
  <c r="E1032" i="5" s="1"/>
  <c r="K1033" i="2"/>
  <c r="E1033" i="5" s="1"/>
  <c r="K1034" i="2"/>
  <c r="E1034" i="5" s="1"/>
  <c r="K1035" i="2"/>
  <c r="E1035" i="5" s="1"/>
  <c r="K1036" i="2"/>
  <c r="E1036" i="5" s="1"/>
  <c r="K1037" i="2"/>
  <c r="E1037" i="5" s="1"/>
  <c r="K1038" i="2"/>
  <c r="E1038" i="5" s="1"/>
  <c r="K1039" i="2"/>
  <c r="E1039" i="5" s="1"/>
  <c r="K1040" i="2"/>
  <c r="E1040" i="5" s="1"/>
  <c r="K1041" i="2"/>
  <c r="E1041" i="5" s="1"/>
  <c r="K1042" i="2"/>
  <c r="E1042" i="5" s="1"/>
  <c r="K1043" i="2"/>
  <c r="E1043" i="5" s="1"/>
  <c r="K1044" i="2"/>
  <c r="E1044" i="5" s="1"/>
  <c r="K1045" i="2"/>
  <c r="E1045" i="5" s="1"/>
  <c r="K1046" i="2"/>
  <c r="E1046" i="5" s="1"/>
  <c r="K1047" i="2"/>
  <c r="E1047" i="5" s="1"/>
  <c r="K1048" i="2"/>
  <c r="E1048" i="5" s="1"/>
  <c r="K1049" i="2"/>
  <c r="E1049" i="5" s="1"/>
  <c r="K1050" i="2"/>
  <c r="E1050" i="5" s="1"/>
  <c r="K1051" i="2"/>
  <c r="E1051" i="5" s="1"/>
  <c r="K1052" i="2"/>
  <c r="E1052" i="5" s="1"/>
  <c r="K1053" i="2"/>
  <c r="E1053" i="5" s="1"/>
  <c r="K1054" i="2"/>
  <c r="E1054" i="5" s="1"/>
  <c r="K1055" i="2"/>
  <c r="E1055" i="5" s="1"/>
  <c r="K1056" i="2"/>
  <c r="E1056" i="5" s="1"/>
  <c r="K1057" i="2"/>
  <c r="E1057" i="5" s="1"/>
  <c r="K1058" i="2"/>
  <c r="E1058" i="5" s="1"/>
  <c r="K1059" i="2"/>
  <c r="E1059" i="5" s="1"/>
  <c r="K1060" i="2"/>
  <c r="E1060" i="5" s="1"/>
  <c r="K1061" i="2"/>
  <c r="E1061" i="5" s="1"/>
  <c r="K1062" i="2"/>
  <c r="E1062" i="5" s="1"/>
  <c r="K1063" i="2"/>
  <c r="E1063" i="5" s="1"/>
  <c r="K1064" i="2"/>
  <c r="E1064" i="5" s="1"/>
  <c r="K1065" i="2"/>
  <c r="E1065" i="5" s="1"/>
  <c r="K1066" i="2"/>
  <c r="E1066" i="5" s="1"/>
  <c r="K1067" i="2"/>
  <c r="E1067" i="5" s="1"/>
  <c r="K1068" i="2"/>
  <c r="E1068" i="5" s="1"/>
  <c r="K1069" i="2"/>
  <c r="E1069" i="5" s="1"/>
  <c r="K1070" i="2"/>
  <c r="E1070" i="5" s="1"/>
  <c r="K1071" i="2"/>
  <c r="E1071" i="5" s="1"/>
  <c r="K1072" i="2"/>
  <c r="E1072" i="5" s="1"/>
  <c r="K1073" i="2"/>
  <c r="E1073" i="5" s="1"/>
  <c r="K1074" i="2"/>
  <c r="E1074" i="5" s="1"/>
  <c r="K1075" i="2"/>
  <c r="E1075" i="5" s="1"/>
  <c r="K1076" i="2"/>
  <c r="E1076" i="5" s="1"/>
  <c r="K1077" i="2"/>
  <c r="E1077" i="5" s="1"/>
  <c r="K1078" i="2"/>
  <c r="E1078" i="5" s="1"/>
  <c r="K1079" i="2"/>
  <c r="E1079" i="5" s="1"/>
  <c r="K1080" i="2"/>
  <c r="E1080" i="5" s="1"/>
  <c r="K1081" i="2"/>
  <c r="E1081" i="5" s="1"/>
  <c r="K1082" i="2"/>
  <c r="E1082" i="5" s="1"/>
  <c r="K1083" i="2"/>
  <c r="E1083" i="5" s="1"/>
  <c r="K1084" i="2"/>
  <c r="E1084" i="5" s="1"/>
  <c r="K1085" i="2"/>
  <c r="E1085" i="5" s="1"/>
  <c r="K1086" i="2"/>
  <c r="E1086" i="5" s="1"/>
  <c r="K1087" i="2"/>
  <c r="E1087" i="5" s="1"/>
  <c r="K1088" i="2"/>
  <c r="E1088" i="5" s="1"/>
  <c r="K1089" i="2"/>
  <c r="E1089" i="5" s="1"/>
  <c r="K1090" i="2"/>
  <c r="E1090" i="5" s="1"/>
  <c r="K1091" i="2"/>
  <c r="E1091" i="5" s="1"/>
  <c r="K1092" i="2"/>
  <c r="E1092" i="5" s="1"/>
  <c r="K1093" i="2"/>
  <c r="E1093" i="5" s="1"/>
  <c r="K1094" i="2"/>
  <c r="E1094" i="5" s="1"/>
  <c r="K1095" i="2"/>
  <c r="E1095" i="5" s="1"/>
  <c r="K1096" i="2"/>
  <c r="E1096" i="5" s="1"/>
  <c r="K1097" i="2"/>
  <c r="E1097" i="5" s="1"/>
  <c r="K1098" i="2"/>
  <c r="E1098" i="5" s="1"/>
  <c r="K1099" i="2"/>
  <c r="E1099" i="5" s="1"/>
  <c r="K1100" i="2"/>
  <c r="E1100" i="5" s="1"/>
  <c r="K1101" i="2"/>
  <c r="E1101" i="5" s="1"/>
  <c r="K1102" i="2"/>
  <c r="E1102" i="5" s="1"/>
  <c r="K1103" i="2"/>
  <c r="E1103" i="5" s="1"/>
  <c r="K1104" i="2"/>
  <c r="E1104" i="5" s="1"/>
  <c r="K1105" i="2"/>
  <c r="E1105" i="5" s="1"/>
  <c r="K1106" i="2"/>
  <c r="E1106" i="5" s="1"/>
  <c r="K1107" i="2"/>
  <c r="E1107" i="5" s="1"/>
  <c r="K1108" i="2"/>
  <c r="E1108" i="5" s="1"/>
  <c r="K1109" i="2"/>
  <c r="E1109" i="5" s="1"/>
  <c r="K1110" i="2"/>
  <c r="E1110" i="5" s="1"/>
  <c r="K1111" i="2"/>
  <c r="E1111" i="5" s="1"/>
  <c r="K1112" i="2"/>
  <c r="E1112" i="5" s="1"/>
  <c r="K1113" i="2"/>
  <c r="E1113" i="5" s="1"/>
  <c r="K1114" i="2"/>
  <c r="E1114" i="5" s="1"/>
  <c r="K1115" i="2"/>
  <c r="E1115" i="5" s="1"/>
  <c r="K1116" i="2"/>
  <c r="E1116" i="5" s="1"/>
  <c r="K1117" i="2"/>
  <c r="E1117" i="5" s="1"/>
  <c r="K1118" i="2"/>
  <c r="E1118" i="5" s="1"/>
  <c r="K1119" i="2"/>
  <c r="E1119" i="5" s="1"/>
  <c r="K1120" i="2"/>
  <c r="E1120" i="5" s="1"/>
  <c r="K1121" i="2"/>
  <c r="E1121" i="5" s="1"/>
  <c r="K1122" i="2"/>
  <c r="E1122" i="5" s="1"/>
  <c r="K1123" i="2"/>
  <c r="E1123" i="5" s="1"/>
  <c r="K1124" i="2"/>
  <c r="E1124" i="5" s="1"/>
  <c r="K1125" i="2"/>
  <c r="E1125" i="5" s="1"/>
  <c r="K1126" i="2"/>
  <c r="E1126" i="5" s="1"/>
  <c r="K1127" i="2"/>
  <c r="E1127" i="5" s="1"/>
  <c r="K1128" i="2"/>
  <c r="E1128" i="5" s="1"/>
  <c r="K1129" i="2"/>
  <c r="E1129" i="5" s="1"/>
  <c r="K1130" i="2"/>
  <c r="E1130" i="5" s="1"/>
  <c r="K1131" i="2"/>
  <c r="E1131" i="5" s="1"/>
  <c r="K1132" i="2"/>
  <c r="E1132" i="5" s="1"/>
  <c r="K1133" i="2"/>
  <c r="E1133" i="5" s="1"/>
  <c r="K1134" i="2"/>
  <c r="E1134" i="5" s="1"/>
  <c r="K1135" i="2"/>
  <c r="E1135" i="5" s="1"/>
  <c r="K1136" i="2"/>
  <c r="E1136" i="5" s="1"/>
  <c r="K1137" i="2"/>
  <c r="E1137" i="5" s="1"/>
  <c r="K1138" i="2"/>
  <c r="E1138" i="5" s="1"/>
  <c r="K1139" i="2"/>
  <c r="E1139" i="5" s="1"/>
  <c r="K1140" i="2"/>
  <c r="E1140" i="5" s="1"/>
  <c r="K1141" i="2"/>
  <c r="E1141" i="5" s="1"/>
  <c r="K1142" i="2"/>
  <c r="E1142" i="5" s="1"/>
  <c r="K1143" i="2"/>
  <c r="E1143" i="5" s="1"/>
  <c r="K1144" i="2"/>
  <c r="E1144" i="5" s="1"/>
  <c r="K1145" i="2"/>
  <c r="E1145" i="5" s="1"/>
  <c r="K1146" i="2"/>
  <c r="E1146" i="5" s="1"/>
  <c r="K1147" i="2"/>
  <c r="E1147" i="5" s="1"/>
  <c r="K1148" i="2"/>
  <c r="E1148" i="5" s="1"/>
  <c r="K1149" i="2"/>
  <c r="E1149" i="5" s="1"/>
  <c r="K1150" i="2"/>
  <c r="E1150" i="5" s="1"/>
  <c r="K1151" i="2"/>
  <c r="E1151" i="5" s="1"/>
  <c r="K1152" i="2"/>
  <c r="E1152" i="5" s="1"/>
  <c r="K1153" i="2"/>
  <c r="E1153" i="5" s="1"/>
  <c r="K1154" i="2"/>
  <c r="E1154" i="5" s="1"/>
  <c r="K1155" i="2"/>
  <c r="E1155" i="5" s="1"/>
  <c r="K1156" i="2"/>
  <c r="E1156" i="5" s="1"/>
  <c r="K1157" i="2"/>
  <c r="E1157" i="5" s="1"/>
  <c r="K1158" i="2"/>
  <c r="E1158" i="5" s="1"/>
  <c r="K1159" i="2"/>
  <c r="E1159" i="5" s="1"/>
  <c r="K1160" i="2"/>
  <c r="E1160" i="5" s="1"/>
  <c r="K1161" i="2"/>
  <c r="E1161" i="5" s="1"/>
  <c r="K1162" i="2"/>
  <c r="E1162" i="5" s="1"/>
  <c r="K1163" i="2"/>
  <c r="E1163" i="5" s="1"/>
  <c r="K1164" i="2"/>
  <c r="E1164" i="5" s="1"/>
  <c r="K1165" i="2"/>
  <c r="E1165" i="5" s="1"/>
  <c r="K1166" i="2"/>
  <c r="E1166" i="5" s="1"/>
  <c r="K1167" i="2"/>
  <c r="E1167" i="5" s="1"/>
  <c r="K1168" i="2"/>
  <c r="E1168" i="5" s="1"/>
  <c r="K1169" i="2"/>
  <c r="E1169" i="5" s="1"/>
  <c r="K1170" i="2"/>
  <c r="E1170" i="5" s="1"/>
  <c r="K1171" i="2"/>
  <c r="E1171" i="5" s="1"/>
  <c r="K1172" i="2"/>
  <c r="E1172" i="5" s="1"/>
  <c r="K1173" i="2"/>
  <c r="E1173" i="5" s="1"/>
  <c r="K1174" i="2"/>
  <c r="E1174" i="5" s="1"/>
  <c r="K1175" i="2"/>
  <c r="E1175" i="5" s="1"/>
  <c r="K1176" i="2"/>
  <c r="E1176" i="5" s="1"/>
  <c r="K1177" i="2"/>
  <c r="E1177" i="5" s="1"/>
  <c r="K1178" i="2"/>
  <c r="E1178" i="5" s="1"/>
  <c r="K1179" i="2"/>
  <c r="E1179" i="5" s="1"/>
  <c r="K1180" i="2"/>
  <c r="E1180" i="5" s="1"/>
  <c r="K1181" i="2"/>
  <c r="E1181" i="5" s="1"/>
  <c r="K1182" i="2"/>
  <c r="E1182" i="5" s="1"/>
  <c r="K1183" i="2"/>
  <c r="E1183" i="5" s="1"/>
  <c r="K1184" i="2"/>
  <c r="E1184" i="5" s="1"/>
  <c r="K1185" i="2"/>
  <c r="E1185" i="5" s="1"/>
  <c r="K1186" i="2"/>
  <c r="E1186" i="5" s="1"/>
  <c r="K1187" i="2"/>
  <c r="E1187" i="5" s="1"/>
  <c r="K1188" i="2"/>
  <c r="E1188" i="5" s="1"/>
  <c r="K1189" i="2"/>
  <c r="E1189" i="5" s="1"/>
  <c r="K1190" i="2"/>
  <c r="E1190" i="5" s="1"/>
  <c r="K1191" i="2"/>
  <c r="E1191" i="5" s="1"/>
  <c r="K1192" i="2"/>
  <c r="E1192" i="5" s="1"/>
  <c r="K1193" i="2"/>
  <c r="E1193" i="5" s="1"/>
  <c r="K1194" i="2"/>
  <c r="E1194" i="5" s="1"/>
  <c r="K1195" i="2"/>
  <c r="E1195" i="5" s="1"/>
  <c r="K1196" i="2"/>
  <c r="E1196" i="5" s="1"/>
  <c r="K1197" i="2"/>
  <c r="E1197" i="5" s="1"/>
  <c r="K1198" i="2"/>
  <c r="E1198" i="5" s="1"/>
  <c r="K1199" i="2"/>
  <c r="E1199" i="5" s="1"/>
  <c r="K1200" i="2"/>
  <c r="E1200" i="5" s="1"/>
  <c r="K1201" i="2"/>
  <c r="E1201" i="5" s="1"/>
  <c r="K1202" i="2"/>
  <c r="E1202" i="5" s="1"/>
  <c r="K1203" i="2"/>
  <c r="E1203" i="5" s="1"/>
  <c r="K1204" i="2"/>
  <c r="E1204" i="5" s="1"/>
  <c r="K1205" i="2"/>
  <c r="E1205" i="5" s="1"/>
  <c r="K1206" i="2"/>
  <c r="E1206" i="5" s="1"/>
  <c r="K1207" i="2"/>
  <c r="E1207" i="5" s="1"/>
  <c r="K1208" i="2"/>
  <c r="E1208" i="5" s="1"/>
  <c r="K1209" i="2"/>
  <c r="E1209" i="5" s="1"/>
  <c r="K1210" i="2"/>
  <c r="E1210" i="5" s="1"/>
  <c r="K1211" i="2"/>
  <c r="E1211" i="5" s="1"/>
  <c r="K1212" i="2"/>
  <c r="E1212" i="5" s="1"/>
  <c r="K1213" i="2"/>
  <c r="E1213" i="5" s="1"/>
  <c r="K1214" i="2"/>
  <c r="E1214" i="5" s="1"/>
  <c r="K1215" i="2"/>
  <c r="E1215" i="5" s="1"/>
  <c r="K1216" i="2"/>
  <c r="E1216" i="5" s="1"/>
  <c r="K1217" i="2"/>
  <c r="E1217" i="5" s="1"/>
  <c r="K1218" i="2"/>
  <c r="E1218" i="5" s="1"/>
  <c r="K1219" i="2"/>
  <c r="E1219" i="5" s="1"/>
  <c r="K1220" i="2"/>
  <c r="E1220" i="5" s="1"/>
  <c r="K1221" i="2"/>
  <c r="E1221" i="5" s="1"/>
  <c r="K1222" i="2"/>
  <c r="E1222" i="5" s="1"/>
  <c r="K1223" i="2"/>
  <c r="E1223" i="5" s="1"/>
  <c r="K1224" i="2"/>
  <c r="E1224" i="5" s="1"/>
  <c r="K1225" i="2"/>
  <c r="E1225" i="5" s="1"/>
  <c r="K1226" i="2"/>
  <c r="E1226" i="5" s="1"/>
  <c r="K1227" i="2"/>
  <c r="E1227" i="5" s="1"/>
  <c r="K1228" i="2"/>
  <c r="E1228" i="5" s="1"/>
  <c r="K1229" i="2"/>
  <c r="E1229" i="5" s="1"/>
  <c r="K1230" i="2"/>
  <c r="E1230" i="5" s="1"/>
  <c r="K1231" i="2"/>
  <c r="E1231" i="5" s="1"/>
  <c r="K1232" i="2"/>
  <c r="E1232" i="5" s="1"/>
  <c r="K1233" i="2"/>
  <c r="E1233" i="5" s="1"/>
  <c r="K1234" i="2"/>
  <c r="E1234" i="5" s="1"/>
  <c r="K1235" i="2"/>
  <c r="E1235" i="5" s="1"/>
  <c r="K1236" i="2"/>
  <c r="E1236" i="5" s="1"/>
  <c r="K1237" i="2"/>
  <c r="E1237" i="5" s="1"/>
  <c r="K1238" i="2"/>
  <c r="E1238" i="5" s="1"/>
  <c r="K1239" i="2"/>
  <c r="E1239" i="5" s="1"/>
  <c r="K1240" i="2"/>
  <c r="E1240" i="5" s="1"/>
  <c r="K1241" i="2"/>
  <c r="E1241" i="5" s="1"/>
  <c r="K1242" i="2"/>
  <c r="E1242" i="5" s="1"/>
  <c r="K1243" i="2"/>
  <c r="E1243" i="5" s="1"/>
  <c r="K1244" i="2"/>
  <c r="E1244" i="5" s="1"/>
  <c r="K1245" i="2"/>
  <c r="E1245" i="5" s="1"/>
  <c r="K1246" i="2"/>
  <c r="E1246" i="5" s="1"/>
  <c r="K1247" i="2"/>
  <c r="E1247" i="5" s="1"/>
  <c r="K1248" i="2"/>
  <c r="E1248" i="5" s="1"/>
  <c r="K1249" i="2"/>
  <c r="E1249" i="5" s="1"/>
  <c r="K1250" i="2"/>
  <c r="E1250" i="5" s="1"/>
  <c r="K1251" i="2"/>
  <c r="E1251" i="5" s="1"/>
  <c r="K1252" i="2"/>
  <c r="E1252" i="5" s="1"/>
  <c r="K1253" i="2"/>
  <c r="E1253" i="5" s="1"/>
  <c r="K1254" i="2"/>
  <c r="E1254" i="5" s="1"/>
  <c r="K1255" i="2"/>
  <c r="E1255" i="5" s="1"/>
  <c r="K1256" i="2"/>
  <c r="E1256" i="5" s="1"/>
  <c r="K1257" i="2"/>
  <c r="E1257" i="5" s="1"/>
  <c r="K1258" i="2"/>
  <c r="E1258" i="5" s="1"/>
  <c r="K1259" i="2"/>
  <c r="E1259" i="5" s="1"/>
  <c r="K1260" i="2"/>
  <c r="E1260" i="5" s="1"/>
  <c r="K1261" i="2"/>
  <c r="E1261" i="5" s="1"/>
  <c r="K1262" i="2"/>
  <c r="E1262" i="5" s="1"/>
  <c r="K1263" i="2"/>
  <c r="E1263" i="5" s="1"/>
  <c r="K1264" i="2"/>
  <c r="E1264" i="5" s="1"/>
  <c r="K1265" i="2"/>
  <c r="E1265" i="5" s="1"/>
  <c r="K1266" i="2"/>
  <c r="E1266" i="5" s="1"/>
  <c r="K1267" i="2"/>
  <c r="E1267" i="5" s="1"/>
  <c r="K1268" i="2"/>
  <c r="E1268" i="5" s="1"/>
  <c r="K1269" i="2"/>
  <c r="E1269" i="5" s="1"/>
  <c r="K1270" i="2"/>
  <c r="E1270" i="5" s="1"/>
  <c r="K1271" i="2"/>
  <c r="E1271" i="5" s="1"/>
  <c r="K1272" i="2"/>
  <c r="E1272" i="5" s="1"/>
  <c r="K1273" i="2"/>
  <c r="E1273" i="5" s="1"/>
  <c r="K1274" i="2"/>
  <c r="E1274" i="5" s="1"/>
  <c r="K1275" i="2"/>
  <c r="E1275" i="5" s="1"/>
  <c r="K1276" i="2"/>
  <c r="E1276" i="5" s="1"/>
  <c r="K1277" i="2"/>
  <c r="E1277" i="5" s="1"/>
  <c r="K1278" i="2"/>
  <c r="E1278" i="5" s="1"/>
  <c r="K1279" i="2"/>
  <c r="E1279" i="5" s="1"/>
  <c r="K1280" i="2"/>
  <c r="E1280" i="5" s="1"/>
  <c r="K1281" i="2"/>
  <c r="E1281" i="5" s="1"/>
  <c r="K1282" i="2"/>
  <c r="E1282" i="5" s="1"/>
  <c r="K1283" i="2"/>
  <c r="E1283" i="5" s="1"/>
  <c r="K1284" i="2"/>
  <c r="E1284" i="5" s="1"/>
  <c r="K1285" i="2"/>
  <c r="E1285" i="5" s="1"/>
  <c r="K1286" i="2"/>
  <c r="E1286" i="5" s="1"/>
  <c r="K1287" i="2"/>
  <c r="E1287" i="5" s="1"/>
  <c r="K1288" i="2"/>
  <c r="E1288" i="5" s="1"/>
  <c r="K1289" i="2"/>
  <c r="E1289" i="5" s="1"/>
  <c r="K1290" i="2"/>
  <c r="E1290" i="5" s="1"/>
  <c r="K1291" i="2"/>
  <c r="E1291" i="5" s="1"/>
  <c r="K1292" i="2"/>
  <c r="E1292" i="5" s="1"/>
  <c r="K1293" i="2"/>
  <c r="E1293" i="5" s="1"/>
  <c r="K1294" i="2"/>
  <c r="E1294" i="5" s="1"/>
  <c r="K1295" i="2"/>
  <c r="E1295" i="5" s="1"/>
  <c r="K1296" i="2"/>
  <c r="E1296" i="5" s="1"/>
  <c r="K1297" i="2"/>
  <c r="E1297" i="5" s="1"/>
  <c r="K1298" i="2"/>
  <c r="E1298" i="5" s="1"/>
  <c r="K1299" i="2"/>
  <c r="E1299" i="5" s="1"/>
  <c r="K1300" i="2"/>
  <c r="E1300" i="5" s="1"/>
  <c r="K1301" i="2"/>
  <c r="E1301" i="5" s="1"/>
  <c r="K1302" i="2"/>
  <c r="E1302" i="5" s="1"/>
  <c r="K1303" i="2"/>
  <c r="E1303" i="5" s="1"/>
  <c r="K1304" i="2"/>
  <c r="E1304" i="5" s="1"/>
  <c r="K1305" i="2"/>
  <c r="E1305" i="5" s="1"/>
  <c r="K1306" i="2"/>
  <c r="E1306" i="5" s="1"/>
  <c r="K1307" i="2"/>
  <c r="E1307" i="5" s="1"/>
  <c r="K1308" i="2"/>
  <c r="E1308" i="5" s="1"/>
  <c r="K1309" i="2"/>
  <c r="E1309" i="5" s="1"/>
  <c r="K1310" i="2"/>
  <c r="E1310" i="5" s="1"/>
  <c r="K1311" i="2"/>
  <c r="E1311" i="5" s="1"/>
  <c r="K1312" i="2"/>
  <c r="E1312" i="5" s="1"/>
  <c r="K1313" i="2"/>
  <c r="E1313" i="5" s="1"/>
  <c r="K1314" i="2"/>
  <c r="E1314" i="5" s="1"/>
  <c r="K1315" i="2"/>
  <c r="E1315" i="5" s="1"/>
  <c r="K1316" i="2"/>
  <c r="E1316" i="5" s="1"/>
  <c r="K1317" i="2"/>
  <c r="E1317" i="5" s="1"/>
  <c r="K1318" i="2"/>
  <c r="E1318" i="5" s="1"/>
  <c r="K1319" i="2"/>
  <c r="E1319" i="5" s="1"/>
  <c r="K1320" i="2"/>
  <c r="E1320" i="5" s="1"/>
  <c r="K1321" i="2"/>
  <c r="E1321" i="5" s="1"/>
  <c r="K1322" i="2"/>
  <c r="E1322" i="5" s="1"/>
  <c r="K1323" i="2"/>
  <c r="E1323" i="5" s="1"/>
  <c r="K1324" i="2"/>
  <c r="E1324" i="5" s="1"/>
  <c r="K1325" i="2"/>
  <c r="E1325" i="5" s="1"/>
  <c r="K1326" i="2"/>
  <c r="E1326" i="5" s="1"/>
  <c r="K1327" i="2"/>
  <c r="E1327" i="5" s="1"/>
  <c r="K1328" i="2"/>
  <c r="E1328" i="5" s="1"/>
  <c r="K1329" i="2"/>
  <c r="E1329" i="5" s="1"/>
  <c r="K1330" i="2"/>
  <c r="E1330" i="5" s="1"/>
  <c r="K1331" i="2"/>
  <c r="E1331" i="5" s="1"/>
  <c r="K1332" i="2"/>
  <c r="E1332" i="5" s="1"/>
  <c r="K1333" i="2"/>
  <c r="E1333" i="5" s="1"/>
  <c r="K1334" i="2"/>
  <c r="E1334" i="5" s="1"/>
  <c r="K1335" i="2"/>
  <c r="E1335" i="5" s="1"/>
  <c r="K1336" i="2"/>
  <c r="E1336" i="5" s="1"/>
  <c r="K1337" i="2"/>
  <c r="E1337" i="5" s="1"/>
  <c r="K1338" i="2"/>
  <c r="E1338" i="5" s="1"/>
  <c r="K1339" i="2"/>
  <c r="E1339" i="5" s="1"/>
  <c r="K1340" i="2"/>
  <c r="E1340" i="5" s="1"/>
  <c r="K1341" i="2"/>
  <c r="E1341" i="5" s="1"/>
  <c r="K1342" i="2"/>
  <c r="E1342" i="5" s="1"/>
  <c r="K1343" i="2"/>
  <c r="E1343" i="5" s="1"/>
  <c r="K1344" i="2"/>
  <c r="E1344" i="5" s="1"/>
  <c r="K1345" i="2"/>
  <c r="E1345" i="5" s="1"/>
  <c r="K1346" i="2"/>
  <c r="E1346" i="5" s="1"/>
  <c r="K1347" i="2"/>
  <c r="E1347" i="5" s="1"/>
  <c r="K1348" i="2"/>
  <c r="E1348" i="5" s="1"/>
  <c r="K1349" i="2"/>
  <c r="E1349" i="5" s="1"/>
  <c r="K1350" i="2"/>
  <c r="E1350" i="5" s="1"/>
  <c r="K1351" i="2"/>
  <c r="E1351" i="5" s="1"/>
  <c r="K1352" i="2"/>
  <c r="E1352" i="5" s="1"/>
  <c r="K1353" i="2"/>
  <c r="E1353" i="5" s="1"/>
  <c r="K1354" i="2"/>
  <c r="E1354" i="5" s="1"/>
  <c r="K1355" i="2"/>
  <c r="E1355" i="5" s="1"/>
  <c r="K1356" i="2"/>
  <c r="E1356" i="5" s="1"/>
  <c r="K1357" i="2"/>
  <c r="E1357" i="5" s="1"/>
  <c r="K1358" i="2"/>
  <c r="E1358" i="5" s="1"/>
  <c r="K1359" i="2"/>
  <c r="E1359" i="5" s="1"/>
  <c r="K1360" i="2"/>
  <c r="E1360" i="5" s="1"/>
  <c r="K1361" i="2"/>
  <c r="E1361" i="5" s="1"/>
  <c r="K1362" i="2"/>
  <c r="E1362" i="5" s="1"/>
  <c r="K1363" i="2"/>
  <c r="E1363" i="5" s="1"/>
  <c r="K1364" i="2"/>
  <c r="E1364" i="5" s="1"/>
  <c r="K1365" i="2"/>
  <c r="E1365" i="5" s="1"/>
  <c r="K1366" i="2"/>
  <c r="E1366" i="5" s="1"/>
  <c r="K1367" i="2"/>
  <c r="E1367" i="5" s="1"/>
  <c r="K1368" i="2"/>
  <c r="E1368" i="5" s="1"/>
  <c r="K1369" i="2"/>
  <c r="E1369" i="5" s="1"/>
  <c r="K1370" i="2"/>
  <c r="E1370" i="5" s="1"/>
  <c r="K1371" i="2"/>
  <c r="E1371" i="5" s="1"/>
  <c r="K1372" i="2"/>
  <c r="E1372" i="5" s="1"/>
  <c r="K1373" i="2"/>
  <c r="E1373" i="5" s="1"/>
  <c r="K1374" i="2"/>
  <c r="E1374" i="5" s="1"/>
  <c r="K1375" i="2"/>
  <c r="E1375" i="5" s="1"/>
  <c r="K1376" i="2"/>
  <c r="E1376" i="5" s="1"/>
  <c r="K1377" i="2"/>
  <c r="E1377" i="5" s="1"/>
  <c r="K1378" i="2"/>
  <c r="E1378" i="5" s="1"/>
  <c r="K1379" i="2"/>
  <c r="E1379" i="5" s="1"/>
  <c r="K1380" i="2"/>
  <c r="E1380" i="5" s="1"/>
  <c r="K1381" i="2"/>
  <c r="E1381" i="5" s="1"/>
  <c r="K1382" i="2"/>
  <c r="E1382" i="5" s="1"/>
  <c r="K1383" i="2"/>
  <c r="E1383" i="5" s="1"/>
  <c r="K1384" i="2"/>
  <c r="E1384" i="5" s="1"/>
  <c r="K1385" i="2"/>
  <c r="E1385" i="5" s="1"/>
  <c r="K1386" i="2"/>
  <c r="E1386" i="5" s="1"/>
  <c r="K1387" i="2"/>
  <c r="E1387" i="5" s="1"/>
  <c r="K1388" i="2"/>
  <c r="E1388" i="5" s="1"/>
  <c r="K1389" i="2"/>
  <c r="E1389" i="5" s="1"/>
  <c r="K1390" i="2"/>
  <c r="E1390" i="5" s="1"/>
  <c r="K1391" i="2"/>
  <c r="E1391" i="5" s="1"/>
  <c r="K1392" i="2"/>
  <c r="E1392" i="5" s="1"/>
  <c r="K1393" i="2"/>
  <c r="E1393" i="5" s="1"/>
  <c r="K1394" i="2"/>
  <c r="E1394" i="5" s="1"/>
  <c r="K1395" i="2"/>
  <c r="E1395" i="5" s="1"/>
  <c r="K1396" i="2"/>
  <c r="E1396" i="5" s="1"/>
  <c r="K1397" i="2"/>
  <c r="E1397" i="5" s="1"/>
  <c r="K1398" i="2"/>
  <c r="E1398" i="5" s="1"/>
  <c r="K1399" i="2"/>
  <c r="E1399" i="5" s="1"/>
  <c r="K1400" i="2"/>
  <c r="E1400" i="5" s="1"/>
  <c r="K1401" i="2"/>
  <c r="E1401" i="5" s="1"/>
  <c r="K1402" i="2"/>
  <c r="E1402" i="5" s="1"/>
  <c r="K1403" i="2"/>
  <c r="E1403" i="5" s="1"/>
  <c r="K1404" i="2"/>
  <c r="E1404" i="5" s="1"/>
  <c r="K1405" i="2"/>
  <c r="E1405" i="5" s="1"/>
  <c r="K1406" i="2"/>
  <c r="E1406" i="5" s="1"/>
  <c r="K1407" i="2"/>
  <c r="E1407" i="5" s="1"/>
  <c r="K1408" i="2"/>
  <c r="E1408" i="5" s="1"/>
  <c r="K1409" i="2"/>
  <c r="E1409" i="5" s="1"/>
  <c r="K1410" i="2"/>
  <c r="E1410" i="5" s="1"/>
  <c r="K1411" i="2"/>
  <c r="E1411" i="5" s="1"/>
  <c r="K1412" i="2"/>
  <c r="E1412" i="5" s="1"/>
  <c r="K1413" i="2"/>
  <c r="E1413" i="5" s="1"/>
  <c r="K1414" i="2"/>
  <c r="E1414" i="5" s="1"/>
  <c r="K1415" i="2"/>
  <c r="E1415" i="5" s="1"/>
  <c r="K1416" i="2"/>
  <c r="E1416" i="5" s="1"/>
  <c r="K1417" i="2"/>
  <c r="E1417" i="5" s="1"/>
  <c r="K1418" i="2"/>
  <c r="E1418" i="5" s="1"/>
  <c r="K1419" i="2"/>
  <c r="E1419" i="5" s="1"/>
  <c r="K1420" i="2"/>
  <c r="E1420" i="5" s="1"/>
  <c r="K1421" i="2"/>
  <c r="E1421" i="5" s="1"/>
  <c r="K1422" i="2"/>
  <c r="E1422" i="5" s="1"/>
  <c r="K1423" i="2"/>
  <c r="E1423" i="5" s="1"/>
  <c r="K1424" i="2"/>
  <c r="E1424" i="5" s="1"/>
  <c r="K1425" i="2"/>
  <c r="E1425" i="5" s="1"/>
  <c r="K1426" i="2"/>
  <c r="E1426" i="5" s="1"/>
  <c r="K1427" i="2"/>
  <c r="E1427" i="5" s="1"/>
  <c r="K1428" i="2"/>
  <c r="E1428" i="5" s="1"/>
  <c r="K1429" i="2"/>
  <c r="E1429" i="5" s="1"/>
  <c r="K1430" i="2"/>
  <c r="E1430" i="5" s="1"/>
  <c r="K1431" i="2"/>
  <c r="E1431" i="5" s="1"/>
  <c r="K1432" i="2"/>
  <c r="E1432" i="5" s="1"/>
  <c r="K1433" i="2"/>
  <c r="E1433" i="5" s="1"/>
  <c r="K1434" i="2"/>
  <c r="E1434" i="5" s="1"/>
  <c r="K1435" i="2"/>
  <c r="E1435" i="5" s="1"/>
  <c r="K1436" i="2"/>
  <c r="E1436" i="5" s="1"/>
  <c r="K1437" i="2"/>
  <c r="E1437" i="5" s="1"/>
  <c r="K1438" i="2"/>
  <c r="E1438" i="5" s="1"/>
  <c r="K1439" i="2"/>
  <c r="E1439" i="5" s="1"/>
  <c r="K1440" i="2"/>
  <c r="E1440" i="5" s="1"/>
  <c r="K1441" i="2"/>
  <c r="E1441" i="5" s="1"/>
  <c r="K1442" i="2"/>
  <c r="E1442" i="5" s="1"/>
  <c r="K1443" i="2"/>
  <c r="E1443" i="5" s="1"/>
  <c r="K1444" i="2"/>
  <c r="E1444" i="5" s="1"/>
  <c r="K1445" i="2"/>
  <c r="E1445" i="5" s="1"/>
  <c r="K1446" i="2"/>
  <c r="E1446" i="5" s="1"/>
  <c r="K1447" i="2"/>
  <c r="E1447" i="5" s="1"/>
  <c r="K1448" i="2"/>
  <c r="E1448" i="5" s="1"/>
  <c r="K1449" i="2"/>
  <c r="E1449" i="5" s="1"/>
  <c r="K1450" i="2"/>
  <c r="E1450" i="5" s="1"/>
  <c r="K1451" i="2"/>
  <c r="E1451" i="5" s="1"/>
  <c r="K1452" i="2"/>
  <c r="E1452" i="5" s="1"/>
  <c r="K1453" i="2"/>
  <c r="E1453" i="5" s="1"/>
  <c r="K1454" i="2"/>
  <c r="E1454" i="5" s="1"/>
  <c r="K1455" i="2"/>
  <c r="E1455" i="5" s="1"/>
  <c r="K1456" i="2"/>
  <c r="E1456" i="5" s="1"/>
  <c r="K1457" i="2"/>
  <c r="E1457" i="5" s="1"/>
  <c r="K1458" i="2"/>
  <c r="E1458" i="5" s="1"/>
  <c r="K1459" i="2"/>
  <c r="E1459" i="5" s="1"/>
  <c r="K1460" i="2"/>
  <c r="E1460" i="5" s="1"/>
  <c r="K1461" i="2"/>
  <c r="E1461" i="5" s="1"/>
  <c r="K1462" i="2"/>
  <c r="E1462" i="5" s="1"/>
  <c r="K1463" i="2"/>
  <c r="E1463" i="5" s="1"/>
  <c r="K1464" i="2"/>
  <c r="E1464" i="5" s="1"/>
  <c r="K1465" i="2"/>
  <c r="E1465" i="5" s="1"/>
  <c r="K1466" i="2"/>
  <c r="E1466" i="5" s="1"/>
  <c r="K1467" i="2"/>
  <c r="E1467" i="5" s="1"/>
  <c r="K1468" i="2"/>
  <c r="E1468" i="5" s="1"/>
  <c r="K1469" i="2"/>
  <c r="E1469" i="5" s="1"/>
  <c r="K1470" i="2"/>
  <c r="E1470" i="5" s="1"/>
  <c r="K1471" i="2"/>
  <c r="E1471" i="5" s="1"/>
  <c r="K1472" i="2"/>
  <c r="E1472" i="5" s="1"/>
  <c r="K1473" i="2"/>
  <c r="E1473" i="5" s="1"/>
  <c r="K1474" i="2"/>
  <c r="E1474" i="5" s="1"/>
  <c r="K1475" i="2"/>
  <c r="E1475" i="5" s="1"/>
  <c r="K1476" i="2"/>
  <c r="E1476" i="5" s="1"/>
  <c r="K1477" i="2"/>
  <c r="E1477" i="5" s="1"/>
  <c r="K1478" i="2"/>
  <c r="E1478" i="5" s="1"/>
  <c r="K1479" i="2"/>
  <c r="E1479" i="5" s="1"/>
  <c r="K1480" i="2"/>
  <c r="E1480" i="5" s="1"/>
  <c r="K1481" i="2"/>
  <c r="E1481" i="5" s="1"/>
  <c r="K1482" i="2"/>
  <c r="E1482" i="5" s="1"/>
  <c r="K1483" i="2"/>
  <c r="E1483" i="5" s="1"/>
  <c r="K1484" i="2"/>
  <c r="E1484" i="5" s="1"/>
  <c r="K1485" i="2"/>
  <c r="E1485" i="5" s="1"/>
  <c r="K1486" i="2"/>
  <c r="E1486" i="5" s="1"/>
  <c r="K1487" i="2"/>
  <c r="E1487" i="5" s="1"/>
  <c r="K1488" i="2"/>
  <c r="E1488" i="5" s="1"/>
  <c r="K1489" i="2"/>
  <c r="E1489" i="5" s="1"/>
  <c r="K1490" i="2"/>
  <c r="E1490" i="5" s="1"/>
  <c r="K1491" i="2"/>
  <c r="E1491" i="5" s="1"/>
  <c r="K1492" i="2"/>
  <c r="E1492" i="5" s="1"/>
  <c r="K1493" i="2"/>
  <c r="E1493" i="5" s="1"/>
  <c r="K1494" i="2"/>
  <c r="E1494" i="5" s="1"/>
  <c r="K1495" i="2"/>
  <c r="E1495" i="5" s="1"/>
  <c r="K1496" i="2"/>
  <c r="E1496" i="5" s="1"/>
  <c r="K1497" i="2"/>
  <c r="E1497" i="5" s="1"/>
  <c r="K1498" i="2"/>
  <c r="E1498" i="5" s="1"/>
  <c r="K1499" i="2"/>
  <c r="E1499" i="5" s="1"/>
  <c r="K1500" i="2"/>
  <c r="E1500" i="5" s="1"/>
  <c r="K1501" i="2"/>
  <c r="E1501" i="5" s="1"/>
  <c r="K1502" i="2"/>
  <c r="E1502" i="5" s="1"/>
  <c r="K1503" i="2"/>
  <c r="E1503" i="5" s="1"/>
  <c r="K1504" i="2"/>
  <c r="E1504" i="5" s="1"/>
  <c r="K1505" i="2"/>
  <c r="E1505" i="5" s="1"/>
  <c r="K1506" i="2"/>
  <c r="E1506" i="5" s="1"/>
  <c r="K1507" i="2"/>
  <c r="E1507" i="5" s="1"/>
  <c r="K1508" i="2"/>
  <c r="E1508" i="5" s="1"/>
  <c r="K1509" i="2"/>
  <c r="E1509" i="5" s="1"/>
  <c r="K1510" i="2"/>
  <c r="E1510" i="5" s="1"/>
  <c r="K1511" i="2"/>
  <c r="E1511" i="5" s="1"/>
  <c r="K1512" i="2"/>
  <c r="E1512" i="5" s="1"/>
  <c r="K1513" i="2"/>
  <c r="E1513" i="5" s="1"/>
  <c r="K1514" i="2"/>
  <c r="E1514" i="5" s="1"/>
  <c r="K1515" i="2"/>
  <c r="E1515" i="5" s="1"/>
  <c r="K1516" i="2"/>
  <c r="E1516" i="5" s="1"/>
  <c r="K1517" i="2"/>
  <c r="E1517" i="5" s="1"/>
  <c r="K1518" i="2"/>
  <c r="E1518" i="5" s="1"/>
  <c r="K1519" i="2"/>
  <c r="E1519" i="5" s="1"/>
  <c r="K1520" i="2"/>
  <c r="E1520" i="5" s="1"/>
  <c r="K1521" i="2"/>
  <c r="E1521" i="5" s="1"/>
  <c r="K1522" i="2"/>
  <c r="E1522" i="5" s="1"/>
  <c r="K1523" i="2"/>
  <c r="E1523" i="5" s="1"/>
  <c r="K1524" i="2"/>
  <c r="E1524" i="5" s="1"/>
  <c r="K1525" i="2"/>
  <c r="E1525" i="5" s="1"/>
  <c r="K1526" i="2"/>
  <c r="E1526" i="5" s="1"/>
  <c r="K1527" i="2"/>
  <c r="E1527" i="5" s="1"/>
  <c r="K1528" i="2"/>
  <c r="E1528" i="5" s="1"/>
  <c r="K1529" i="2"/>
  <c r="E1529" i="5" s="1"/>
  <c r="K1530" i="2"/>
  <c r="E1530" i="5" s="1"/>
  <c r="K1531" i="2"/>
  <c r="E1531" i="5" s="1"/>
  <c r="K1532" i="2"/>
  <c r="E1532" i="5" s="1"/>
  <c r="K1533" i="2"/>
  <c r="E1533" i="5" s="1"/>
  <c r="K1534" i="2"/>
  <c r="E1534" i="5" s="1"/>
  <c r="K1535" i="2"/>
  <c r="E1535" i="5" s="1"/>
  <c r="K1536" i="2"/>
  <c r="E1536" i="5" s="1"/>
  <c r="K1537" i="2"/>
  <c r="E1537" i="5" s="1"/>
  <c r="K1538" i="2"/>
  <c r="E1538" i="5" s="1"/>
  <c r="K1539" i="2"/>
  <c r="E1539" i="5" s="1"/>
  <c r="K1540" i="2"/>
  <c r="E1540" i="5" s="1"/>
  <c r="K1541" i="2"/>
  <c r="E1541" i="5" s="1"/>
  <c r="K1542" i="2"/>
  <c r="E1542" i="5" s="1"/>
  <c r="K1543" i="2"/>
  <c r="E1543" i="5" s="1"/>
  <c r="K1544" i="2"/>
  <c r="E1544" i="5" s="1"/>
  <c r="K1545" i="2"/>
  <c r="E1545" i="5" s="1"/>
  <c r="K1546" i="2"/>
  <c r="E1546" i="5" s="1"/>
  <c r="K1547" i="2"/>
  <c r="E1547" i="5" s="1"/>
  <c r="K1548" i="2"/>
  <c r="E1548" i="5" s="1"/>
  <c r="K1549" i="2"/>
  <c r="E1549" i="5" s="1"/>
  <c r="K1550" i="2"/>
  <c r="E1550" i="5" s="1"/>
  <c r="K1551" i="2"/>
  <c r="E1551" i="5" s="1"/>
  <c r="K1552" i="2"/>
  <c r="E1552" i="5" s="1"/>
  <c r="K1553" i="2"/>
  <c r="E1553" i="5" s="1"/>
  <c r="K1554" i="2"/>
  <c r="E1554" i="5" s="1"/>
  <c r="K1555" i="2"/>
  <c r="E1555" i="5" s="1"/>
  <c r="K1556" i="2"/>
  <c r="E1556" i="5" s="1"/>
  <c r="K1557" i="2"/>
  <c r="E1557" i="5" s="1"/>
  <c r="K1558" i="2"/>
  <c r="E1558" i="5" s="1"/>
  <c r="K1559" i="2"/>
  <c r="E1559" i="5" s="1"/>
  <c r="K1560" i="2"/>
  <c r="E1560" i="5" s="1"/>
  <c r="K1561" i="2"/>
  <c r="E1561" i="5" s="1"/>
  <c r="K1562" i="2"/>
  <c r="E1562" i="5" s="1"/>
  <c r="K1563" i="2"/>
  <c r="E1563" i="5" s="1"/>
  <c r="K1564" i="2"/>
  <c r="E1564" i="5" s="1"/>
  <c r="K1565" i="2"/>
  <c r="E1565" i="5" s="1"/>
  <c r="K1566" i="2"/>
  <c r="E1566" i="5" s="1"/>
  <c r="K1567" i="2"/>
  <c r="E1567" i="5" s="1"/>
  <c r="K1568" i="2"/>
  <c r="E1568" i="5" s="1"/>
  <c r="K1569" i="2"/>
  <c r="E1569" i="5" s="1"/>
  <c r="K1570" i="2"/>
  <c r="E1570" i="5" s="1"/>
  <c r="K1571" i="2"/>
  <c r="E1571" i="5" s="1"/>
  <c r="K1572" i="2"/>
  <c r="E1572" i="5" s="1"/>
  <c r="K1573" i="2"/>
  <c r="E1573" i="5" s="1"/>
  <c r="K1574" i="2"/>
  <c r="E1574" i="5" s="1"/>
  <c r="K1575" i="2"/>
  <c r="E1575" i="5" s="1"/>
  <c r="K1576" i="2"/>
  <c r="E1576" i="5" s="1"/>
  <c r="K1577" i="2"/>
  <c r="E1577" i="5" s="1"/>
  <c r="K1578" i="2"/>
  <c r="E1578" i="5" s="1"/>
  <c r="K1579" i="2"/>
  <c r="E1579" i="5" s="1"/>
  <c r="K1580" i="2"/>
  <c r="E1580" i="5" s="1"/>
  <c r="K1581" i="2"/>
  <c r="E1581" i="5" s="1"/>
  <c r="K1582" i="2"/>
  <c r="E1582" i="5" s="1"/>
  <c r="K1583" i="2"/>
  <c r="E1583" i="5" s="1"/>
  <c r="K1584" i="2"/>
  <c r="E1584" i="5" s="1"/>
  <c r="K1585" i="2"/>
  <c r="E1585" i="5" s="1"/>
  <c r="K1586" i="2"/>
  <c r="E1586" i="5" s="1"/>
  <c r="K1587" i="2"/>
  <c r="E1587" i="5" s="1"/>
  <c r="K1588" i="2"/>
  <c r="E1588" i="5" s="1"/>
  <c r="K1589" i="2"/>
  <c r="E1589" i="5" s="1"/>
  <c r="K1590" i="2"/>
  <c r="E1590" i="5" s="1"/>
  <c r="K1591" i="2"/>
  <c r="E1591" i="5" s="1"/>
  <c r="K1592" i="2"/>
  <c r="E1592" i="5" s="1"/>
  <c r="K1593" i="2"/>
  <c r="E1593" i="5" s="1"/>
  <c r="K1594" i="2"/>
  <c r="E1594" i="5" s="1"/>
  <c r="K1595" i="2"/>
  <c r="E1595" i="5" s="1"/>
  <c r="K1596" i="2"/>
  <c r="E1596" i="5" s="1"/>
  <c r="K1597" i="2"/>
  <c r="E1597" i="5" s="1"/>
  <c r="K1598" i="2"/>
  <c r="E1598" i="5" s="1"/>
  <c r="K1599" i="2"/>
  <c r="E1599" i="5" s="1"/>
  <c r="K1600" i="2"/>
  <c r="E1600" i="5" s="1"/>
  <c r="K1601" i="2"/>
  <c r="E1601" i="5" s="1"/>
  <c r="K1602" i="2"/>
  <c r="E1602" i="5" s="1"/>
  <c r="K1603" i="2"/>
  <c r="E1603" i="5" s="1"/>
  <c r="K1604" i="2"/>
  <c r="E1604" i="5" s="1"/>
  <c r="K1605" i="2"/>
  <c r="E1605" i="5" s="1"/>
  <c r="K1606" i="2"/>
  <c r="E1606" i="5" s="1"/>
  <c r="K1607" i="2"/>
  <c r="E1607" i="5" s="1"/>
  <c r="K1608" i="2"/>
  <c r="E1608" i="5" s="1"/>
  <c r="K1609" i="2"/>
  <c r="E1609" i="5" s="1"/>
  <c r="K1610" i="2"/>
  <c r="E1610" i="5" s="1"/>
  <c r="K1611" i="2"/>
  <c r="E1611" i="5" s="1"/>
  <c r="K1612" i="2"/>
  <c r="E1612" i="5" s="1"/>
  <c r="K1613" i="2"/>
  <c r="E1613" i="5" s="1"/>
  <c r="K1614" i="2"/>
  <c r="E1614" i="5" s="1"/>
  <c r="K1615" i="2"/>
  <c r="E1615" i="5" s="1"/>
  <c r="K1616" i="2"/>
  <c r="E1616" i="5" s="1"/>
  <c r="K1617" i="2"/>
  <c r="E1617" i="5" s="1"/>
  <c r="K1618" i="2"/>
  <c r="E1618" i="5" s="1"/>
  <c r="K1619" i="2"/>
  <c r="E1619" i="5" s="1"/>
  <c r="K1620" i="2"/>
  <c r="E1620" i="5" s="1"/>
  <c r="K1621" i="2"/>
  <c r="E1621" i="5" s="1"/>
  <c r="K1622" i="2"/>
  <c r="E1622" i="5" s="1"/>
  <c r="K1623" i="2"/>
  <c r="E1623" i="5" s="1"/>
  <c r="K1624" i="2"/>
  <c r="E1624" i="5" s="1"/>
  <c r="K1625" i="2"/>
  <c r="E1625" i="5" s="1"/>
  <c r="K1626" i="2"/>
  <c r="E1626" i="5" s="1"/>
  <c r="K1627" i="2"/>
  <c r="E1627" i="5" s="1"/>
  <c r="K1628" i="2"/>
  <c r="E1628" i="5" s="1"/>
  <c r="K1629" i="2"/>
  <c r="E1629" i="5" s="1"/>
  <c r="K1630" i="2"/>
  <c r="E1630" i="5" s="1"/>
  <c r="K1631" i="2"/>
  <c r="E1631" i="5" s="1"/>
  <c r="K1632" i="2"/>
  <c r="E1632" i="5" s="1"/>
  <c r="K1633" i="2"/>
  <c r="E1633" i="5" s="1"/>
  <c r="K1634" i="2"/>
  <c r="E1634" i="5" s="1"/>
  <c r="K1635" i="2"/>
  <c r="E1635" i="5" s="1"/>
  <c r="K1636" i="2"/>
  <c r="E1636" i="5" s="1"/>
  <c r="K1637" i="2"/>
  <c r="E1637" i="5" s="1"/>
  <c r="K1638" i="2"/>
  <c r="E1638" i="5" s="1"/>
  <c r="K1639" i="2"/>
  <c r="E1639" i="5" s="1"/>
  <c r="K1640" i="2"/>
  <c r="E1640" i="5" s="1"/>
  <c r="K1641" i="2"/>
  <c r="E1641" i="5" s="1"/>
  <c r="K1642" i="2"/>
  <c r="E1642" i="5" s="1"/>
  <c r="K1643" i="2"/>
  <c r="E1643" i="5" s="1"/>
  <c r="K1644" i="2"/>
  <c r="E1644" i="5" s="1"/>
  <c r="K1645" i="2"/>
  <c r="E1645" i="5" s="1"/>
  <c r="K1646" i="2"/>
  <c r="E1646" i="5" s="1"/>
  <c r="K1647" i="2"/>
  <c r="E1647" i="5" s="1"/>
  <c r="K1648" i="2"/>
  <c r="E1648" i="5" s="1"/>
  <c r="K1649" i="2"/>
  <c r="E1649" i="5" s="1"/>
  <c r="K1650" i="2"/>
  <c r="E1650" i="5" s="1"/>
  <c r="K1651" i="2"/>
  <c r="E1651" i="5" s="1"/>
  <c r="K1652" i="2"/>
  <c r="E1652" i="5" s="1"/>
  <c r="K1653" i="2"/>
  <c r="E1653" i="5" s="1"/>
  <c r="K1654" i="2"/>
  <c r="E1654" i="5" s="1"/>
  <c r="K1655" i="2"/>
  <c r="E1655" i="5" s="1"/>
  <c r="K1656" i="2"/>
  <c r="E1656" i="5" s="1"/>
  <c r="K1657" i="2"/>
  <c r="E1657" i="5" s="1"/>
  <c r="K1658" i="2"/>
  <c r="E1658" i="5" s="1"/>
  <c r="K1659" i="2"/>
  <c r="E1659" i="5" s="1"/>
  <c r="K1660" i="2"/>
  <c r="E1660" i="5" s="1"/>
  <c r="K1661" i="2"/>
  <c r="E1661" i="5" s="1"/>
  <c r="K1662" i="2"/>
  <c r="E1662" i="5" s="1"/>
  <c r="K1663" i="2"/>
  <c r="E1663" i="5" s="1"/>
  <c r="K1664" i="2"/>
  <c r="E1664" i="5" s="1"/>
  <c r="K1665" i="2"/>
  <c r="E1665" i="5" s="1"/>
  <c r="K1666" i="2"/>
  <c r="E1666" i="5" s="1"/>
  <c r="K1667" i="2"/>
  <c r="E1667" i="5" s="1"/>
  <c r="K1668" i="2"/>
  <c r="E1668" i="5" s="1"/>
  <c r="K1669" i="2"/>
  <c r="E1669" i="5" s="1"/>
  <c r="K1670" i="2"/>
  <c r="E1670" i="5" s="1"/>
  <c r="K1671" i="2"/>
  <c r="E1671" i="5" s="1"/>
  <c r="K1672" i="2"/>
  <c r="E1672" i="5" s="1"/>
  <c r="K1673" i="2"/>
  <c r="E1673" i="5" s="1"/>
  <c r="K1674" i="2"/>
  <c r="E1674" i="5" s="1"/>
  <c r="K1675" i="2"/>
  <c r="E1675" i="5" s="1"/>
  <c r="K1676" i="2"/>
  <c r="E1676" i="5" s="1"/>
  <c r="K1677" i="2"/>
  <c r="E1677" i="5" s="1"/>
  <c r="K1678" i="2"/>
  <c r="E1678" i="5" s="1"/>
  <c r="K1679" i="2"/>
  <c r="E1679" i="5" s="1"/>
  <c r="K1680" i="2"/>
  <c r="E1680" i="5" s="1"/>
  <c r="K1681" i="2"/>
  <c r="E1681" i="5" s="1"/>
  <c r="K1682" i="2"/>
  <c r="E1682" i="5" s="1"/>
  <c r="K1683" i="2"/>
  <c r="E1683" i="5" s="1"/>
  <c r="K1684" i="2"/>
  <c r="E1684" i="5" s="1"/>
  <c r="K1685" i="2"/>
  <c r="E1685" i="5" s="1"/>
  <c r="K1686" i="2"/>
  <c r="E1686" i="5" s="1"/>
  <c r="K1687" i="2"/>
  <c r="E1687" i="5" s="1"/>
  <c r="K1688" i="2"/>
  <c r="E1688" i="5" s="1"/>
  <c r="K1689" i="2"/>
  <c r="E1689" i="5" s="1"/>
  <c r="K1690" i="2"/>
  <c r="E1690" i="5" s="1"/>
  <c r="K1691" i="2"/>
  <c r="E1691" i="5" s="1"/>
  <c r="K1692" i="2"/>
  <c r="E1692" i="5" s="1"/>
  <c r="K1693" i="2"/>
  <c r="E1693" i="5" s="1"/>
  <c r="K1694" i="2"/>
  <c r="E1694" i="5" s="1"/>
  <c r="K1695" i="2"/>
  <c r="E1695" i="5" s="1"/>
  <c r="K1696" i="2"/>
  <c r="E1696" i="5" s="1"/>
  <c r="K1697" i="2"/>
  <c r="E1697" i="5" s="1"/>
  <c r="K1698" i="2"/>
  <c r="E1698" i="5" s="1"/>
  <c r="K1699" i="2"/>
  <c r="E1699" i="5" s="1"/>
  <c r="K1700" i="2"/>
  <c r="E1700" i="5" s="1"/>
  <c r="K1701" i="2"/>
  <c r="E1701" i="5" s="1"/>
  <c r="K1702" i="2"/>
  <c r="E1702" i="5" s="1"/>
  <c r="K1703" i="2"/>
  <c r="E1703" i="5" s="1"/>
  <c r="K1704" i="2"/>
  <c r="E1704" i="5" s="1"/>
  <c r="K1705" i="2"/>
  <c r="E1705" i="5" s="1"/>
  <c r="K1706" i="2"/>
  <c r="E1706" i="5" s="1"/>
  <c r="K1707" i="2"/>
  <c r="E1707" i="5" s="1"/>
  <c r="K1708" i="2"/>
  <c r="E1708" i="5" s="1"/>
  <c r="K1709" i="2"/>
  <c r="E1709" i="5" s="1"/>
  <c r="K1710" i="2"/>
  <c r="E1710" i="5" s="1"/>
  <c r="K1711" i="2"/>
  <c r="E1711" i="5" s="1"/>
  <c r="K1712" i="2"/>
  <c r="E1712" i="5" s="1"/>
  <c r="K1713" i="2"/>
  <c r="E1713" i="5" s="1"/>
  <c r="K1714" i="2"/>
  <c r="E1714" i="5" s="1"/>
  <c r="K1715" i="2"/>
  <c r="E1715" i="5" s="1"/>
  <c r="K1716" i="2"/>
  <c r="E1716" i="5" s="1"/>
  <c r="K1717" i="2"/>
  <c r="E1717" i="5" s="1"/>
  <c r="K1718" i="2"/>
  <c r="E1718" i="5" s="1"/>
  <c r="K1719" i="2"/>
  <c r="E1719" i="5" s="1"/>
  <c r="K1720" i="2"/>
  <c r="E1720" i="5" s="1"/>
  <c r="K1721" i="2"/>
  <c r="E1721" i="5" s="1"/>
  <c r="K1722" i="2"/>
  <c r="E1722" i="5" s="1"/>
  <c r="K1723" i="2"/>
  <c r="E1723" i="5" s="1"/>
  <c r="K1724" i="2"/>
  <c r="E1724" i="5" s="1"/>
  <c r="K1725" i="2"/>
  <c r="E1725" i="5" s="1"/>
  <c r="K1726" i="2"/>
  <c r="E1726" i="5" s="1"/>
  <c r="K1727" i="2"/>
  <c r="E1727" i="5" s="1"/>
  <c r="K1728" i="2"/>
  <c r="E1728" i="5" s="1"/>
  <c r="K1729" i="2"/>
  <c r="E1729" i="5" s="1"/>
  <c r="K1730" i="2"/>
  <c r="E1730" i="5" s="1"/>
  <c r="K1731" i="2"/>
  <c r="E1731" i="5" s="1"/>
  <c r="K1732" i="2"/>
  <c r="E1732" i="5" s="1"/>
  <c r="K1733" i="2"/>
  <c r="E1733" i="5" s="1"/>
  <c r="K1734" i="2"/>
  <c r="E1734" i="5" s="1"/>
  <c r="K1735" i="2"/>
  <c r="E1735" i="5" s="1"/>
  <c r="K1736" i="2"/>
  <c r="E1736" i="5" s="1"/>
  <c r="K1737" i="2"/>
  <c r="E1737" i="5" s="1"/>
  <c r="K1738" i="2"/>
  <c r="E1738" i="5" s="1"/>
  <c r="K1739" i="2"/>
  <c r="E1739" i="5" s="1"/>
  <c r="K1740" i="2"/>
  <c r="E1740" i="5" s="1"/>
  <c r="K1741" i="2"/>
  <c r="E1741" i="5" s="1"/>
  <c r="K1742" i="2"/>
  <c r="E1742" i="5" s="1"/>
  <c r="K1743" i="2"/>
  <c r="E1743" i="5" s="1"/>
  <c r="K1744" i="2"/>
  <c r="E1744" i="5" s="1"/>
  <c r="K1745" i="2"/>
  <c r="E1745" i="5" s="1"/>
  <c r="K1746" i="2"/>
  <c r="E1746" i="5" s="1"/>
  <c r="K1747" i="2"/>
  <c r="E1747" i="5" s="1"/>
  <c r="K1748" i="2"/>
  <c r="E1748" i="5" s="1"/>
  <c r="K1749" i="2"/>
  <c r="E1749" i="5" s="1"/>
  <c r="K1750" i="2"/>
  <c r="E1750" i="5" s="1"/>
  <c r="K1751" i="2"/>
  <c r="E1751" i="5" s="1"/>
  <c r="K1752" i="2"/>
  <c r="E1752" i="5" s="1"/>
  <c r="K1753" i="2"/>
  <c r="E1753" i="5" s="1"/>
  <c r="K1754" i="2"/>
  <c r="E1754" i="5" s="1"/>
  <c r="K1755" i="2"/>
  <c r="E1755" i="5" s="1"/>
  <c r="K1756" i="2"/>
  <c r="E1756" i="5" s="1"/>
  <c r="K1757" i="2"/>
  <c r="E1757" i="5" s="1"/>
  <c r="K1758" i="2"/>
  <c r="E1758" i="5" s="1"/>
  <c r="K1759" i="2"/>
  <c r="E1759" i="5" s="1"/>
  <c r="K1760" i="2"/>
  <c r="E1760" i="5" s="1"/>
  <c r="K1761" i="2"/>
  <c r="E1761" i="5" s="1"/>
  <c r="K1762" i="2"/>
  <c r="E1762" i="5" s="1"/>
  <c r="K1763" i="2"/>
  <c r="E1763" i="5" s="1"/>
  <c r="K1764" i="2"/>
  <c r="E1764" i="5" s="1"/>
  <c r="K1765" i="2"/>
  <c r="E1765" i="5" s="1"/>
  <c r="K1766" i="2"/>
  <c r="E1766" i="5" s="1"/>
  <c r="K1767" i="2"/>
  <c r="E1767" i="5" s="1"/>
  <c r="K1768" i="2"/>
  <c r="E1768" i="5" s="1"/>
  <c r="K1769" i="2"/>
  <c r="E1769" i="5" s="1"/>
  <c r="K1770" i="2"/>
  <c r="E1770" i="5" s="1"/>
  <c r="K1771" i="2"/>
  <c r="E1771" i="5" s="1"/>
  <c r="K1772" i="2"/>
  <c r="E1772" i="5" s="1"/>
  <c r="K1773" i="2"/>
  <c r="E1773" i="5" s="1"/>
  <c r="K1774" i="2"/>
  <c r="E1774" i="5" s="1"/>
  <c r="K1775" i="2"/>
  <c r="E1775" i="5" s="1"/>
  <c r="K1776" i="2"/>
  <c r="E1776" i="5" s="1"/>
  <c r="K1777" i="2"/>
  <c r="E1777" i="5" s="1"/>
  <c r="K1778" i="2"/>
  <c r="E1778" i="5" s="1"/>
  <c r="K1779" i="2"/>
  <c r="E1779" i="5" s="1"/>
  <c r="K1780" i="2"/>
  <c r="E1780" i="5" s="1"/>
  <c r="K1781" i="2"/>
  <c r="E1781" i="5" s="1"/>
  <c r="K1782" i="2"/>
  <c r="E1782" i="5" s="1"/>
  <c r="K1783" i="2"/>
  <c r="E1783" i="5" s="1"/>
  <c r="K1784" i="2"/>
  <c r="E1784" i="5" s="1"/>
  <c r="K1785" i="2"/>
  <c r="E1785" i="5" s="1"/>
  <c r="K1786" i="2"/>
  <c r="E1786" i="5" s="1"/>
  <c r="K1787" i="2"/>
  <c r="E1787" i="5" s="1"/>
  <c r="K1788" i="2"/>
  <c r="E1788" i="5" s="1"/>
  <c r="K1789" i="2"/>
  <c r="E1789" i="5" s="1"/>
  <c r="K1790" i="2"/>
  <c r="E1790" i="5" s="1"/>
  <c r="K1791" i="2"/>
  <c r="E1791" i="5" s="1"/>
  <c r="K1792" i="2"/>
  <c r="E1792" i="5" s="1"/>
  <c r="K1793" i="2"/>
  <c r="E1793" i="5" s="1"/>
  <c r="K1794" i="2"/>
  <c r="E1794" i="5" s="1"/>
  <c r="K1795" i="2"/>
  <c r="E1795" i="5" s="1"/>
  <c r="K1796" i="2"/>
  <c r="E1796" i="5" s="1"/>
  <c r="K1797" i="2"/>
  <c r="E1797" i="5" s="1"/>
  <c r="K1798" i="2"/>
  <c r="E1798" i="5" s="1"/>
  <c r="K1799" i="2"/>
  <c r="E1799" i="5" s="1"/>
  <c r="K1800" i="2"/>
  <c r="E1800" i="5" s="1"/>
  <c r="K1801" i="2"/>
  <c r="E1801" i="5" s="1"/>
  <c r="K1802" i="2"/>
  <c r="E1802" i="5" s="1"/>
  <c r="K1803" i="2"/>
  <c r="E1803" i="5" s="1"/>
  <c r="K1804" i="2"/>
  <c r="E1804" i="5" s="1"/>
  <c r="K1805" i="2"/>
  <c r="E1805" i="5" s="1"/>
  <c r="K1806" i="2"/>
  <c r="E1806" i="5" s="1"/>
  <c r="K1807" i="2"/>
  <c r="E1807" i="5" s="1"/>
  <c r="K1808" i="2"/>
  <c r="E1808" i="5" s="1"/>
  <c r="K1809" i="2"/>
  <c r="E1809" i="5" s="1"/>
  <c r="K1810" i="2"/>
  <c r="E1810" i="5" s="1"/>
  <c r="K1811" i="2"/>
  <c r="E1811" i="5" s="1"/>
  <c r="K1812" i="2"/>
  <c r="E1812" i="5" s="1"/>
  <c r="K1813" i="2"/>
  <c r="E1813" i="5" s="1"/>
  <c r="K1814" i="2"/>
  <c r="E1814" i="5" s="1"/>
  <c r="K1815" i="2"/>
  <c r="E1815" i="5" s="1"/>
  <c r="K1816" i="2"/>
  <c r="E1816" i="5" s="1"/>
  <c r="K1817" i="2"/>
  <c r="E1817" i="5" s="1"/>
  <c r="K1818" i="2"/>
  <c r="E1818" i="5" s="1"/>
  <c r="K1819" i="2"/>
  <c r="E1819" i="5" s="1"/>
  <c r="K1820" i="2"/>
  <c r="E1820" i="5" s="1"/>
  <c r="K1821" i="2"/>
  <c r="E1821" i="5" s="1"/>
  <c r="K1822" i="2"/>
  <c r="E1822" i="5" s="1"/>
  <c r="K1823" i="2"/>
  <c r="E1823" i="5" s="1"/>
  <c r="K1824" i="2"/>
  <c r="E1824" i="5" s="1"/>
  <c r="K1825" i="2"/>
  <c r="E1825" i="5" s="1"/>
  <c r="K1826" i="2"/>
  <c r="E1826" i="5" s="1"/>
  <c r="K1827" i="2"/>
  <c r="E1827" i="5" s="1"/>
  <c r="K1828" i="2"/>
  <c r="E1828" i="5" s="1"/>
  <c r="K1829" i="2"/>
  <c r="E1829" i="5" s="1"/>
  <c r="K1830" i="2"/>
  <c r="E1830" i="5" s="1"/>
  <c r="K1831" i="2"/>
  <c r="E1831" i="5" s="1"/>
  <c r="K1832" i="2"/>
  <c r="E1832" i="5" s="1"/>
  <c r="K1833" i="2"/>
  <c r="E1833" i="5" s="1"/>
  <c r="K1834" i="2"/>
  <c r="E1834" i="5" s="1"/>
  <c r="K1835" i="2"/>
  <c r="E1835" i="5" s="1"/>
  <c r="K1836" i="2"/>
  <c r="E1836" i="5" s="1"/>
  <c r="K1837" i="2"/>
  <c r="E1837" i="5" s="1"/>
  <c r="K1838" i="2"/>
  <c r="E1838" i="5" s="1"/>
  <c r="K1839" i="2"/>
  <c r="E1839" i="5" s="1"/>
  <c r="K1840" i="2"/>
  <c r="E1840" i="5" s="1"/>
  <c r="K1841" i="2"/>
  <c r="E1841" i="5" s="1"/>
  <c r="K1842" i="2"/>
  <c r="E1842" i="5" s="1"/>
  <c r="K1843" i="2"/>
  <c r="E1843" i="5" s="1"/>
  <c r="K1844" i="2"/>
  <c r="E1844" i="5" s="1"/>
  <c r="K1845" i="2"/>
  <c r="E1845" i="5" s="1"/>
  <c r="K1846" i="2"/>
  <c r="E1846" i="5" s="1"/>
  <c r="K1847" i="2"/>
  <c r="E1847" i="5" s="1"/>
  <c r="K1848" i="2"/>
  <c r="E1848" i="5" s="1"/>
  <c r="K1849" i="2"/>
  <c r="E1849" i="5" s="1"/>
  <c r="K1850" i="2"/>
  <c r="E1850" i="5" s="1"/>
  <c r="K1851" i="2"/>
  <c r="E1851" i="5" s="1"/>
  <c r="K1852" i="2"/>
  <c r="E1852" i="5" s="1"/>
  <c r="K1853" i="2"/>
  <c r="E1853" i="5" s="1"/>
  <c r="K1854" i="2"/>
  <c r="E1854" i="5" s="1"/>
  <c r="K1855" i="2"/>
  <c r="E1855" i="5" s="1"/>
  <c r="K1856" i="2"/>
  <c r="E1856" i="5" s="1"/>
  <c r="K1857" i="2"/>
  <c r="E1857" i="5" s="1"/>
  <c r="K1858" i="2"/>
  <c r="E1858" i="5" s="1"/>
  <c r="K1859" i="2"/>
  <c r="E1859" i="5" s="1"/>
  <c r="K1860" i="2"/>
  <c r="E1860" i="5" s="1"/>
  <c r="K1861" i="2"/>
  <c r="E1861" i="5" s="1"/>
  <c r="K1862" i="2"/>
  <c r="E1862" i="5" s="1"/>
  <c r="K1863" i="2"/>
  <c r="E1863" i="5" s="1"/>
  <c r="K1864" i="2"/>
  <c r="E1864" i="5" s="1"/>
  <c r="K1865" i="2"/>
  <c r="E1865" i="5" s="1"/>
  <c r="K1866" i="2"/>
  <c r="E1866" i="5" s="1"/>
  <c r="K1867" i="2"/>
  <c r="E1867" i="5" s="1"/>
  <c r="K1868" i="2"/>
  <c r="E1868" i="5" s="1"/>
  <c r="K1869" i="2"/>
  <c r="E1869" i="5" s="1"/>
  <c r="K1870" i="2"/>
  <c r="E1870" i="5" s="1"/>
  <c r="K1871" i="2"/>
  <c r="E1871" i="5" s="1"/>
  <c r="K1872" i="2"/>
  <c r="E1872" i="5" s="1"/>
  <c r="K1873" i="2"/>
  <c r="E1873" i="5" s="1"/>
  <c r="K1874" i="2"/>
  <c r="E1874" i="5" s="1"/>
  <c r="K1875" i="2"/>
  <c r="E1875" i="5" s="1"/>
  <c r="K1876" i="2"/>
  <c r="E1876" i="5" s="1"/>
  <c r="K1877" i="2"/>
  <c r="E1877" i="5" s="1"/>
  <c r="K1878" i="2"/>
  <c r="E1878" i="5" s="1"/>
  <c r="K1879" i="2"/>
  <c r="E1879" i="5" s="1"/>
  <c r="K1880" i="2"/>
  <c r="E1880" i="5" s="1"/>
  <c r="K1881" i="2"/>
  <c r="E1881" i="5" s="1"/>
  <c r="K1882" i="2"/>
  <c r="E1882" i="5" s="1"/>
  <c r="K1883" i="2"/>
  <c r="E1883" i="5" s="1"/>
  <c r="K1884" i="2"/>
  <c r="E1884" i="5" s="1"/>
  <c r="K1885" i="2"/>
  <c r="E1885" i="5" s="1"/>
  <c r="K1886" i="2"/>
  <c r="E1886" i="5" s="1"/>
  <c r="K1887" i="2"/>
  <c r="E1887" i="5" s="1"/>
  <c r="K1888" i="2"/>
  <c r="E1888" i="5" s="1"/>
  <c r="K1889" i="2"/>
  <c r="E1889" i="5" s="1"/>
  <c r="K1890" i="2"/>
  <c r="E1890" i="5" s="1"/>
  <c r="K1891" i="2"/>
  <c r="E1891" i="5" s="1"/>
  <c r="K1892" i="2"/>
  <c r="E1892" i="5" s="1"/>
  <c r="K1893" i="2"/>
  <c r="E1893" i="5" s="1"/>
  <c r="K1894" i="2"/>
  <c r="E1894" i="5" s="1"/>
  <c r="K1895" i="2"/>
  <c r="E1895" i="5" s="1"/>
  <c r="K1896" i="2"/>
  <c r="E1896" i="5" s="1"/>
  <c r="K1897" i="2"/>
  <c r="E1897" i="5" s="1"/>
  <c r="K1898" i="2"/>
  <c r="E1898" i="5" s="1"/>
  <c r="K1899" i="2"/>
  <c r="E1899" i="5" s="1"/>
  <c r="K1900" i="2"/>
  <c r="E1900" i="5" s="1"/>
  <c r="K1901" i="2"/>
  <c r="E1901" i="5" s="1"/>
  <c r="K1902" i="2"/>
  <c r="E1902" i="5" s="1"/>
  <c r="K1903" i="2"/>
  <c r="E1903" i="5" s="1"/>
  <c r="K1904" i="2"/>
  <c r="E1904" i="5" s="1"/>
  <c r="K1905" i="2"/>
  <c r="E1905" i="5" s="1"/>
  <c r="K1906" i="2"/>
  <c r="E1906" i="5" s="1"/>
  <c r="K1907" i="2"/>
  <c r="E1907" i="5" s="1"/>
  <c r="K1908" i="2"/>
  <c r="E1908" i="5" s="1"/>
  <c r="K1909" i="2"/>
  <c r="E1909" i="5" s="1"/>
  <c r="K1910" i="2"/>
  <c r="E1910" i="5" s="1"/>
  <c r="K1911" i="2"/>
  <c r="E1911" i="5" s="1"/>
  <c r="K1912" i="2"/>
  <c r="E1912" i="5" s="1"/>
  <c r="K1913" i="2"/>
  <c r="E1913" i="5" s="1"/>
  <c r="K1914" i="2"/>
  <c r="E1914" i="5" s="1"/>
  <c r="K1915" i="2"/>
  <c r="E1915" i="5" s="1"/>
  <c r="K1916" i="2"/>
  <c r="E1916" i="5" s="1"/>
  <c r="K1917" i="2"/>
  <c r="E1917" i="5" s="1"/>
  <c r="K1918" i="2"/>
  <c r="E1918" i="5" s="1"/>
  <c r="K1919" i="2"/>
  <c r="E1919" i="5" s="1"/>
  <c r="K1920" i="2"/>
  <c r="E1920" i="5" s="1"/>
  <c r="K1921" i="2"/>
  <c r="E1921" i="5" s="1"/>
  <c r="K1922" i="2"/>
  <c r="E1922" i="5" s="1"/>
  <c r="K1923" i="2"/>
  <c r="E1923" i="5" s="1"/>
  <c r="K1924" i="2"/>
  <c r="E1924" i="5" s="1"/>
  <c r="K1925" i="2"/>
  <c r="E1925" i="5" s="1"/>
  <c r="K1926" i="2"/>
  <c r="E1926" i="5" s="1"/>
  <c r="K1927" i="2"/>
  <c r="E1927" i="5" s="1"/>
  <c r="K1928" i="2"/>
  <c r="E1928" i="5" s="1"/>
  <c r="K1929" i="2"/>
  <c r="E1929" i="5" s="1"/>
  <c r="K1930" i="2"/>
  <c r="E1930" i="5" s="1"/>
  <c r="K1931" i="2"/>
  <c r="E1931" i="5" s="1"/>
  <c r="K1932" i="2"/>
  <c r="E1932" i="5" s="1"/>
  <c r="K1933" i="2"/>
  <c r="E1933" i="5" s="1"/>
  <c r="K1934" i="2"/>
  <c r="E1934" i="5" s="1"/>
  <c r="K1935" i="2"/>
  <c r="E1935" i="5" s="1"/>
  <c r="K1936" i="2"/>
  <c r="E1936" i="5" s="1"/>
  <c r="K1937" i="2"/>
  <c r="E1937" i="5" s="1"/>
  <c r="K1938" i="2"/>
  <c r="E1938" i="5" s="1"/>
  <c r="K1939" i="2"/>
  <c r="E1939" i="5" s="1"/>
  <c r="K1940" i="2"/>
  <c r="E1940" i="5" s="1"/>
  <c r="K1941" i="2"/>
  <c r="E1941" i="5" s="1"/>
  <c r="K1942" i="2"/>
  <c r="E1942" i="5" s="1"/>
  <c r="K1943" i="2"/>
  <c r="E1943" i="5" s="1"/>
  <c r="K1944" i="2"/>
  <c r="E1944" i="5" s="1"/>
  <c r="K1945" i="2"/>
  <c r="E1945" i="5" s="1"/>
  <c r="K1946" i="2"/>
  <c r="E1946" i="5" s="1"/>
  <c r="K1947" i="2"/>
  <c r="E1947" i="5" s="1"/>
  <c r="K1948" i="2"/>
  <c r="E1948" i="5" s="1"/>
  <c r="K1949" i="2"/>
  <c r="E1949" i="5" s="1"/>
  <c r="K1950" i="2"/>
  <c r="E1950" i="5" s="1"/>
  <c r="K1951" i="2"/>
  <c r="E1951" i="5" s="1"/>
  <c r="K1952" i="2"/>
  <c r="E1952" i="5" s="1"/>
  <c r="K1953" i="2"/>
  <c r="E1953" i="5" s="1"/>
  <c r="K1954" i="2"/>
  <c r="E1954" i="5" s="1"/>
  <c r="K1955" i="2"/>
  <c r="E1955" i="5" s="1"/>
  <c r="K1956" i="2"/>
  <c r="E1956" i="5" s="1"/>
  <c r="K1957" i="2"/>
  <c r="E1957" i="5" s="1"/>
  <c r="K1958" i="2"/>
  <c r="E1958" i="5" s="1"/>
  <c r="K1959" i="2"/>
  <c r="E1959" i="5" s="1"/>
  <c r="K1960" i="2"/>
  <c r="E1960" i="5" s="1"/>
  <c r="K1961" i="2"/>
  <c r="E1961" i="5" s="1"/>
  <c r="K1962" i="2"/>
  <c r="E1962" i="5" s="1"/>
  <c r="K1963" i="2"/>
  <c r="E1963" i="5" s="1"/>
  <c r="K1964" i="2"/>
  <c r="E1964" i="5" s="1"/>
  <c r="K1965" i="2"/>
  <c r="E1965" i="5" s="1"/>
  <c r="K1966" i="2"/>
  <c r="E1966" i="5" s="1"/>
  <c r="K1967" i="2"/>
  <c r="E1967" i="5" s="1"/>
  <c r="K1968" i="2"/>
  <c r="E1968" i="5" s="1"/>
  <c r="K1969" i="2"/>
  <c r="E1969" i="5" s="1"/>
  <c r="K1970" i="2"/>
  <c r="E1970" i="5" s="1"/>
  <c r="K1971" i="2"/>
  <c r="E1971" i="5" s="1"/>
  <c r="K1972" i="2"/>
  <c r="E1972" i="5" s="1"/>
  <c r="K1973" i="2"/>
  <c r="E1973" i="5" s="1"/>
  <c r="K1974" i="2"/>
  <c r="E1974" i="5" s="1"/>
  <c r="K1975" i="2"/>
  <c r="E1975" i="5" s="1"/>
  <c r="K1976" i="2"/>
  <c r="E1976" i="5" s="1"/>
  <c r="K1977" i="2"/>
  <c r="E1977" i="5" s="1"/>
  <c r="K1978" i="2"/>
  <c r="E1978" i="5" s="1"/>
  <c r="K1979" i="2"/>
  <c r="E1979" i="5" s="1"/>
  <c r="K1980" i="2"/>
  <c r="E1980" i="5" s="1"/>
  <c r="K1981" i="2"/>
  <c r="E1981" i="5" s="1"/>
  <c r="K1982" i="2"/>
  <c r="E1982" i="5" s="1"/>
  <c r="K1983" i="2"/>
  <c r="E1983" i="5" s="1"/>
  <c r="K1984" i="2"/>
  <c r="E1984" i="5" s="1"/>
  <c r="K1985" i="2"/>
  <c r="E1985" i="5" s="1"/>
  <c r="K1986" i="2"/>
  <c r="E1986" i="5" s="1"/>
  <c r="K1987" i="2"/>
  <c r="E1987" i="5" s="1"/>
  <c r="K1988" i="2"/>
  <c r="E1988" i="5" s="1"/>
  <c r="K1989" i="2"/>
  <c r="E1989" i="5" s="1"/>
  <c r="K1990" i="2"/>
  <c r="E1990" i="5" s="1"/>
  <c r="K1991" i="2"/>
  <c r="E1991" i="5" s="1"/>
  <c r="K1992" i="2"/>
  <c r="E1992" i="5" s="1"/>
  <c r="K1993" i="2"/>
  <c r="E1993" i="5" s="1"/>
  <c r="K1994" i="2"/>
  <c r="E1994" i="5" s="1"/>
  <c r="K1995" i="2"/>
  <c r="E1995" i="5" s="1"/>
  <c r="K1996" i="2"/>
  <c r="E1996" i="5" s="1"/>
  <c r="K1997" i="2"/>
  <c r="E1997" i="5" s="1"/>
  <c r="K1998" i="2"/>
  <c r="E1998" i="5" s="1"/>
  <c r="K1999" i="2"/>
  <c r="E1999" i="5" s="1"/>
  <c r="K2000" i="2"/>
  <c r="E2000" i="5" s="1"/>
  <c r="K2001" i="2"/>
  <c r="E2001" i="5" s="1"/>
  <c r="K2002" i="2"/>
  <c r="E2002" i="5" s="1"/>
  <c r="K2003" i="2"/>
  <c r="E2003" i="5" s="1"/>
  <c r="K2004" i="2"/>
  <c r="E2004" i="5" s="1"/>
  <c r="K2005" i="2"/>
  <c r="E2005" i="5" s="1"/>
  <c r="K2006" i="2"/>
  <c r="E2006" i="5" s="1"/>
  <c r="K2007" i="2"/>
  <c r="E2007" i="5" s="1"/>
  <c r="K2008" i="2"/>
  <c r="E2008" i="5" s="1"/>
  <c r="K2009" i="2"/>
  <c r="E2009" i="5" s="1"/>
  <c r="K2010" i="2"/>
  <c r="E2010" i="5" s="1"/>
  <c r="K2011" i="2"/>
  <c r="E2011" i="5" s="1"/>
  <c r="K2012" i="2"/>
  <c r="E2012" i="5" s="1"/>
  <c r="K2013" i="2"/>
  <c r="E2013" i="5" s="1"/>
  <c r="K2014" i="2"/>
  <c r="E2014" i="5" s="1"/>
  <c r="K2015" i="2"/>
  <c r="E2015" i="5" s="1"/>
  <c r="K2016" i="2"/>
  <c r="E2016" i="5" s="1"/>
  <c r="K2017" i="2"/>
  <c r="E2017" i="5" s="1"/>
  <c r="K2018" i="2"/>
  <c r="E2018" i="5" s="1"/>
  <c r="K2019" i="2"/>
  <c r="E2019" i="5" s="1"/>
  <c r="K2020" i="2"/>
  <c r="E2020" i="5" s="1"/>
  <c r="K2021" i="2"/>
  <c r="E2021" i="5" s="1"/>
  <c r="K2022" i="2"/>
  <c r="E2022" i="5" s="1"/>
  <c r="K2023" i="2"/>
  <c r="E2023" i="5" s="1"/>
  <c r="K2024" i="2"/>
  <c r="E2024" i="5" s="1"/>
  <c r="K2025" i="2"/>
  <c r="E2025" i="5" s="1"/>
  <c r="K2026" i="2"/>
  <c r="E2026" i="5" s="1"/>
  <c r="K2027" i="2"/>
  <c r="E2027" i="5" s="1"/>
  <c r="K2028" i="2"/>
  <c r="E2028" i="5" s="1"/>
  <c r="K2029" i="2"/>
  <c r="E2029" i="5" s="1"/>
  <c r="K2030" i="2"/>
  <c r="E2030" i="5" s="1"/>
  <c r="K2031" i="2"/>
  <c r="E2031" i="5" s="1"/>
  <c r="K2032" i="2"/>
  <c r="E2032" i="5" s="1"/>
  <c r="K2033" i="2"/>
  <c r="E2033" i="5" s="1"/>
  <c r="K2034" i="2"/>
  <c r="E2034" i="5" s="1"/>
  <c r="K2035" i="2"/>
  <c r="E2035" i="5" s="1"/>
  <c r="K2036" i="2"/>
  <c r="E2036" i="5" s="1"/>
  <c r="K2037" i="2"/>
  <c r="E2037" i="5" s="1"/>
  <c r="K2038" i="2"/>
  <c r="E2038" i="5" s="1"/>
  <c r="K2039" i="2"/>
  <c r="E2039" i="5" s="1"/>
  <c r="K2040" i="2"/>
  <c r="E2040" i="5" s="1"/>
  <c r="K2041" i="2"/>
  <c r="E2041" i="5" s="1"/>
  <c r="K2042" i="2"/>
  <c r="E2042" i="5" s="1"/>
  <c r="K2043" i="2"/>
  <c r="E2043" i="5" s="1"/>
  <c r="K2044" i="2"/>
  <c r="E2044" i="5" s="1"/>
  <c r="K2045" i="2"/>
  <c r="E2045" i="5" s="1"/>
  <c r="K2046" i="2"/>
  <c r="E2046" i="5" s="1"/>
  <c r="K2047" i="2"/>
  <c r="E2047" i="5" s="1"/>
  <c r="K2048" i="2"/>
  <c r="E2048" i="5" s="1"/>
  <c r="K2049" i="2"/>
  <c r="E2049" i="5" s="1"/>
  <c r="K2050" i="2"/>
  <c r="E2050" i="5" s="1"/>
  <c r="K2051" i="2"/>
  <c r="E2051" i="5" s="1"/>
  <c r="K2052" i="2"/>
  <c r="E2052" i="5" s="1"/>
  <c r="K2053" i="2"/>
  <c r="E2053" i="5" s="1"/>
  <c r="K2054" i="2"/>
  <c r="E2054" i="5" s="1"/>
  <c r="K2055" i="2"/>
  <c r="E2055" i="5" s="1"/>
  <c r="K2056" i="2"/>
  <c r="E2056" i="5" s="1"/>
  <c r="K2057" i="2"/>
  <c r="E2057" i="5" s="1"/>
  <c r="K2058" i="2"/>
  <c r="E2058" i="5" s="1"/>
  <c r="K2059" i="2"/>
  <c r="E2059" i="5" s="1"/>
  <c r="K2060" i="2"/>
  <c r="E2060" i="5" s="1"/>
  <c r="K2061" i="2"/>
  <c r="E2061" i="5" s="1"/>
  <c r="K2062" i="2"/>
  <c r="E2062" i="5" s="1"/>
  <c r="K2063" i="2"/>
  <c r="E2063" i="5" s="1"/>
  <c r="K2064" i="2"/>
  <c r="E2064" i="5" s="1"/>
  <c r="K2065" i="2"/>
  <c r="E2065" i="5" s="1"/>
  <c r="K2066" i="2"/>
  <c r="E2066" i="5" s="1"/>
  <c r="K2067" i="2"/>
  <c r="E2067" i="5" s="1"/>
  <c r="K2068" i="2"/>
  <c r="E2068" i="5" s="1"/>
  <c r="K2069" i="2"/>
  <c r="E2069" i="5" s="1"/>
  <c r="K2070" i="2"/>
  <c r="E2070" i="5" s="1"/>
  <c r="K2071" i="2"/>
  <c r="E2071" i="5" s="1"/>
  <c r="K2072" i="2"/>
  <c r="E2072" i="5" s="1"/>
  <c r="K2073" i="2"/>
  <c r="E2073" i="5" s="1"/>
  <c r="K2074" i="2"/>
  <c r="E2074" i="5" s="1"/>
  <c r="K2075" i="2"/>
  <c r="E2075" i="5" s="1"/>
  <c r="K2076" i="2"/>
  <c r="E2076" i="5" s="1"/>
  <c r="K2077" i="2"/>
  <c r="E2077" i="5" s="1"/>
  <c r="K2078" i="2"/>
  <c r="E2078" i="5" s="1"/>
  <c r="K2079" i="2"/>
  <c r="E2079" i="5" s="1"/>
  <c r="K2080" i="2"/>
  <c r="E2080" i="5" s="1"/>
  <c r="K2081" i="2"/>
  <c r="E2081" i="5" s="1"/>
  <c r="K2082" i="2"/>
  <c r="E2082" i="5" s="1"/>
  <c r="K2083" i="2"/>
  <c r="E2083" i="5" s="1"/>
  <c r="K2084" i="2"/>
  <c r="E2084" i="5" s="1"/>
  <c r="K2085" i="2"/>
  <c r="E2085" i="5" s="1"/>
  <c r="K2086" i="2"/>
  <c r="E2086" i="5" s="1"/>
  <c r="K2087" i="2"/>
  <c r="E2087" i="5" s="1"/>
  <c r="K2088" i="2"/>
  <c r="E2088" i="5" s="1"/>
  <c r="K2089" i="2"/>
  <c r="E2089" i="5" s="1"/>
  <c r="K2090" i="2"/>
  <c r="E2090" i="5" s="1"/>
  <c r="K2091" i="2"/>
  <c r="E2091" i="5" s="1"/>
  <c r="K2092" i="2"/>
  <c r="E2092" i="5" s="1"/>
  <c r="K2093" i="2"/>
  <c r="E2093" i="5" s="1"/>
  <c r="K2094" i="2"/>
  <c r="E2094" i="5" s="1"/>
  <c r="K2095" i="2"/>
  <c r="E2095" i="5" s="1"/>
  <c r="K2096" i="2"/>
  <c r="E2096" i="5" s="1"/>
  <c r="K2097" i="2"/>
  <c r="E2097" i="5" s="1"/>
  <c r="K2098" i="2"/>
  <c r="E2098" i="5" s="1"/>
  <c r="K2099" i="2"/>
  <c r="E2099" i="5" s="1"/>
  <c r="K2100" i="2"/>
  <c r="E2100" i="5" s="1"/>
  <c r="K2101" i="2"/>
  <c r="E2101" i="5" s="1"/>
  <c r="K2102" i="2"/>
  <c r="E2102" i="5" s="1"/>
  <c r="K2103" i="2"/>
  <c r="E2103" i="5" s="1"/>
  <c r="K2104" i="2"/>
  <c r="E2104" i="5" s="1"/>
  <c r="K2105" i="2"/>
  <c r="E2105" i="5" s="1"/>
  <c r="K2106" i="2"/>
  <c r="E2106" i="5" s="1"/>
  <c r="K2107" i="2"/>
  <c r="E2107" i="5" s="1"/>
  <c r="K2108" i="2"/>
  <c r="E2108" i="5" s="1"/>
  <c r="K2109" i="2"/>
  <c r="E2109" i="5" s="1"/>
  <c r="K2110" i="2"/>
  <c r="E2110" i="5" s="1"/>
  <c r="K2111" i="2"/>
  <c r="E2111" i="5" s="1"/>
  <c r="K2112" i="2"/>
  <c r="E2112" i="5" s="1"/>
  <c r="K2113" i="2"/>
  <c r="E2113" i="5" s="1"/>
  <c r="K2114" i="2"/>
  <c r="E2114" i="5" s="1"/>
  <c r="K2115" i="2"/>
  <c r="E2115" i="5" s="1"/>
  <c r="K2116" i="2"/>
  <c r="E2116" i="5" s="1"/>
  <c r="K2117" i="2"/>
  <c r="E2117" i="5" s="1"/>
  <c r="K2118" i="2"/>
  <c r="E2118" i="5" s="1"/>
  <c r="K2119" i="2"/>
  <c r="E2119" i="5" s="1"/>
  <c r="K2120" i="2"/>
  <c r="E2120" i="5" s="1"/>
  <c r="K2121" i="2"/>
  <c r="E2121" i="5" s="1"/>
  <c r="K2122" i="2"/>
  <c r="E2122" i="5" s="1"/>
  <c r="K2123" i="2"/>
  <c r="E2123" i="5" s="1"/>
  <c r="K2124" i="2"/>
  <c r="E2124" i="5" s="1"/>
  <c r="K2125" i="2"/>
  <c r="E2125" i="5" s="1"/>
  <c r="K2126" i="2"/>
  <c r="E2126" i="5" s="1"/>
  <c r="K2127" i="2"/>
  <c r="E2127" i="5" s="1"/>
  <c r="K2128" i="2"/>
  <c r="E2128" i="5" s="1"/>
  <c r="K2129" i="2"/>
  <c r="E2129" i="5" s="1"/>
  <c r="K2130" i="2"/>
  <c r="E2130" i="5" s="1"/>
  <c r="K2131" i="2"/>
  <c r="E2131" i="5" s="1"/>
  <c r="K2132" i="2"/>
  <c r="E2132" i="5" s="1"/>
  <c r="K2133" i="2"/>
  <c r="E2133" i="5" s="1"/>
  <c r="K2134" i="2"/>
  <c r="E2134" i="5" s="1"/>
  <c r="K2135" i="2"/>
  <c r="E2135" i="5" s="1"/>
  <c r="K2136" i="2"/>
  <c r="E2136" i="5" s="1"/>
  <c r="K2137" i="2"/>
  <c r="E2137" i="5" s="1"/>
  <c r="K2138" i="2"/>
  <c r="E2138" i="5" s="1"/>
  <c r="K2139" i="2"/>
  <c r="E2139" i="5" s="1"/>
  <c r="K2140" i="2"/>
  <c r="E2140" i="5" s="1"/>
  <c r="K2141" i="2"/>
  <c r="E2141" i="5" s="1"/>
  <c r="K2142" i="2"/>
  <c r="E2142" i="5" s="1"/>
  <c r="K2143" i="2"/>
  <c r="E2143" i="5" s="1"/>
  <c r="K2144" i="2"/>
  <c r="E2144" i="5" s="1"/>
  <c r="K2145" i="2"/>
  <c r="E2145" i="5" s="1"/>
  <c r="K2146" i="2"/>
  <c r="E2146" i="5" s="1"/>
  <c r="K2147" i="2"/>
  <c r="E2147" i="5" s="1"/>
  <c r="K2148" i="2"/>
  <c r="E2148" i="5" s="1"/>
  <c r="K2149" i="2"/>
  <c r="E2149" i="5" s="1"/>
  <c r="K2150" i="2"/>
  <c r="E2150" i="5" s="1"/>
  <c r="K2151" i="2"/>
  <c r="E2151" i="5" s="1"/>
  <c r="K2152" i="2"/>
  <c r="E2152" i="5" s="1"/>
  <c r="K2153" i="2"/>
  <c r="E2153" i="5" s="1"/>
  <c r="K2154" i="2"/>
  <c r="E2154" i="5" s="1"/>
  <c r="K2155" i="2"/>
  <c r="E2155" i="5" s="1"/>
  <c r="K2156" i="2"/>
  <c r="E2156" i="5" s="1"/>
  <c r="K2157" i="2"/>
  <c r="E2157" i="5" s="1"/>
  <c r="K2158" i="2"/>
  <c r="E2158" i="5" s="1"/>
  <c r="K2159" i="2"/>
  <c r="E2159" i="5" s="1"/>
  <c r="K2160" i="2"/>
  <c r="E2160" i="5" s="1"/>
  <c r="K2161" i="2"/>
  <c r="E2161" i="5" s="1"/>
  <c r="K2162" i="2"/>
  <c r="E2162" i="5" s="1"/>
  <c r="K2163" i="2"/>
  <c r="E2163" i="5" s="1"/>
  <c r="K2164" i="2"/>
  <c r="E2164" i="5" s="1"/>
  <c r="K2165" i="2"/>
  <c r="E2165" i="5" s="1"/>
  <c r="K2166" i="2"/>
  <c r="E2166" i="5" s="1"/>
  <c r="K2167" i="2"/>
  <c r="E2167" i="5" s="1"/>
  <c r="K2168" i="2"/>
  <c r="E2168" i="5" s="1"/>
  <c r="K2169" i="2"/>
  <c r="E2169" i="5" s="1"/>
  <c r="K2170" i="2"/>
  <c r="E2170" i="5" s="1"/>
  <c r="K2171" i="2"/>
  <c r="E2171" i="5" s="1"/>
  <c r="K2172" i="2"/>
  <c r="E2172" i="5" s="1"/>
  <c r="K2173" i="2"/>
  <c r="E2173" i="5" s="1"/>
  <c r="K2174" i="2"/>
  <c r="E2174" i="5" s="1"/>
  <c r="K2175" i="2"/>
  <c r="E2175" i="5" s="1"/>
  <c r="K2176" i="2"/>
  <c r="E2176" i="5" s="1"/>
  <c r="K2177" i="2"/>
  <c r="E2177" i="5" s="1"/>
  <c r="K2178" i="2"/>
  <c r="E2178" i="5" s="1"/>
  <c r="K2179" i="2"/>
  <c r="E2179" i="5" s="1"/>
  <c r="K2180" i="2"/>
  <c r="E2180" i="5" s="1"/>
  <c r="K2181" i="2"/>
  <c r="E2181" i="5" s="1"/>
  <c r="K2182" i="2"/>
  <c r="E2182" i="5" s="1"/>
  <c r="K2183" i="2"/>
  <c r="E2183" i="5" s="1"/>
  <c r="K2184" i="2"/>
  <c r="E2184" i="5" s="1"/>
  <c r="K2185" i="2"/>
  <c r="E2185" i="5" s="1"/>
  <c r="K2186" i="2"/>
  <c r="E2186" i="5" s="1"/>
  <c r="K2187" i="2"/>
  <c r="E2187" i="5" s="1"/>
  <c r="K2188" i="2"/>
  <c r="E2188" i="5" s="1"/>
  <c r="K2189" i="2"/>
  <c r="E2189" i="5" s="1"/>
  <c r="K2190" i="2"/>
  <c r="E2190" i="5" s="1"/>
  <c r="K2191" i="2"/>
  <c r="E2191" i="5" s="1"/>
  <c r="K2192" i="2"/>
  <c r="E2192" i="5" s="1"/>
  <c r="K2193" i="2"/>
  <c r="E2193" i="5" s="1"/>
  <c r="K2194" i="2"/>
  <c r="E2194" i="5" s="1"/>
  <c r="K2195" i="2"/>
  <c r="E2195" i="5" s="1"/>
  <c r="K2196" i="2"/>
  <c r="E2196" i="5" s="1"/>
  <c r="K2197" i="2"/>
  <c r="E2197" i="5" s="1"/>
  <c r="K2198" i="2"/>
  <c r="E2198" i="5" s="1"/>
  <c r="K2199" i="2"/>
  <c r="E2199" i="5" s="1"/>
  <c r="K2200" i="2"/>
  <c r="E2200" i="5" s="1"/>
  <c r="K2201" i="2"/>
  <c r="E2201" i="5" s="1"/>
  <c r="K2202" i="2"/>
  <c r="E2202" i="5" s="1"/>
  <c r="K2203" i="2"/>
  <c r="E2203" i="5" s="1"/>
  <c r="K2204" i="2"/>
  <c r="E2204" i="5" s="1"/>
  <c r="K2205" i="2"/>
  <c r="E2205" i="5" s="1"/>
  <c r="K2206" i="2"/>
  <c r="E2206" i="5" s="1"/>
  <c r="K2207" i="2"/>
  <c r="E2207" i="5" s="1"/>
  <c r="K2208" i="2"/>
  <c r="E2208" i="5" s="1"/>
  <c r="K2209" i="2"/>
  <c r="E2209" i="5" s="1"/>
  <c r="K2210" i="2"/>
  <c r="E2210" i="5" s="1"/>
  <c r="K2211" i="2"/>
  <c r="E2211" i="5" s="1"/>
  <c r="K2212" i="2"/>
  <c r="E2212" i="5" s="1"/>
  <c r="K2213" i="2"/>
  <c r="E2213" i="5" s="1"/>
  <c r="K2214" i="2"/>
  <c r="E2214" i="5" s="1"/>
  <c r="K2215" i="2"/>
  <c r="E2215" i="5" s="1"/>
  <c r="K2216" i="2"/>
  <c r="E2216" i="5" s="1"/>
  <c r="K2217" i="2"/>
  <c r="E2217" i="5" s="1"/>
  <c r="K2218" i="2"/>
  <c r="E2218" i="5" s="1"/>
  <c r="K2219" i="2"/>
  <c r="E2219" i="5" s="1"/>
  <c r="K2220" i="2"/>
  <c r="E2220" i="5" s="1"/>
  <c r="K2221" i="2"/>
  <c r="E2221" i="5" s="1"/>
  <c r="K2222" i="2"/>
  <c r="E2222" i="5" s="1"/>
  <c r="K2223" i="2"/>
  <c r="E2223" i="5" s="1"/>
  <c r="K2224" i="2"/>
  <c r="E2224" i="5" s="1"/>
  <c r="K2225" i="2"/>
  <c r="E2225" i="5" s="1"/>
  <c r="K2226" i="2"/>
  <c r="E2226" i="5" s="1"/>
  <c r="K2227" i="2"/>
  <c r="E2227" i="5" s="1"/>
  <c r="K2228" i="2"/>
  <c r="E2228" i="5" s="1"/>
  <c r="K2229" i="2"/>
  <c r="E2229" i="5" s="1"/>
  <c r="K2230" i="2"/>
  <c r="E2230" i="5" s="1"/>
  <c r="K2231" i="2"/>
  <c r="E2231" i="5" s="1"/>
  <c r="K2232" i="2"/>
  <c r="E2232" i="5" s="1"/>
  <c r="K2233" i="2"/>
  <c r="E2233" i="5" s="1"/>
  <c r="K2234" i="2"/>
  <c r="E2234" i="5" s="1"/>
  <c r="K2235" i="2"/>
  <c r="E2235" i="5" s="1"/>
  <c r="K2236" i="2"/>
  <c r="E2236" i="5" s="1"/>
  <c r="K2237" i="2"/>
  <c r="E2237" i="5" s="1"/>
  <c r="K2238" i="2"/>
  <c r="E2238" i="5" s="1"/>
  <c r="K2239" i="2"/>
  <c r="E2239" i="5" s="1"/>
  <c r="K2240" i="2"/>
  <c r="E2240" i="5" s="1"/>
  <c r="K2241" i="2"/>
  <c r="E2241" i="5" s="1"/>
  <c r="K2242" i="2"/>
  <c r="E2242" i="5" s="1"/>
  <c r="K2243" i="2"/>
  <c r="E2243" i="5" s="1"/>
  <c r="K2244" i="2"/>
  <c r="E2244" i="5" s="1"/>
  <c r="K2245" i="2"/>
  <c r="E2245" i="5" s="1"/>
  <c r="K2246" i="2"/>
  <c r="E2246" i="5" s="1"/>
  <c r="K2247" i="2"/>
  <c r="E2247" i="5" s="1"/>
  <c r="K2248" i="2"/>
  <c r="E2248" i="5" s="1"/>
  <c r="K2249" i="2"/>
  <c r="E2249" i="5" s="1"/>
  <c r="K2250" i="2"/>
  <c r="E2250" i="5" s="1"/>
  <c r="K2251" i="2"/>
  <c r="E2251" i="5" s="1"/>
  <c r="K2252" i="2"/>
  <c r="E2252" i="5" s="1"/>
  <c r="K2253" i="2"/>
  <c r="E2253" i="5" s="1"/>
  <c r="K2254" i="2"/>
  <c r="E2254" i="5" s="1"/>
  <c r="K2255" i="2"/>
  <c r="E2255" i="5" s="1"/>
  <c r="K2256" i="2"/>
  <c r="E2256" i="5" s="1"/>
  <c r="K2257" i="2"/>
  <c r="E2257" i="5" s="1"/>
  <c r="K2258" i="2"/>
  <c r="E2258" i="5" s="1"/>
  <c r="K2259" i="2"/>
  <c r="E2259" i="5" s="1"/>
  <c r="K2260" i="2"/>
  <c r="E2260" i="5" s="1"/>
  <c r="K2261" i="2"/>
  <c r="E2261" i="5" s="1"/>
  <c r="K2262" i="2"/>
  <c r="E2262" i="5" s="1"/>
  <c r="K2263" i="2"/>
  <c r="E2263" i="5" s="1"/>
  <c r="K2264" i="2"/>
  <c r="E2264" i="5" s="1"/>
  <c r="K2265" i="2"/>
  <c r="E2265" i="5" s="1"/>
  <c r="K2266" i="2"/>
  <c r="E2266" i="5" s="1"/>
  <c r="K2267" i="2"/>
  <c r="E2267" i="5" s="1"/>
  <c r="K2268" i="2"/>
  <c r="E2268" i="5" s="1"/>
  <c r="K2269" i="2"/>
  <c r="E2269" i="5" s="1"/>
  <c r="K2270" i="2"/>
  <c r="E2270" i="5" s="1"/>
  <c r="K2271" i="2"/>
  <c r="E2271" i="5" s="1"/>
  <c r="K2272" i="2"/>
  <c r="E2272" i="5" s="1"/>
  <c r="K2273" i="2"/>
  <c r="E2273" i="5" s="1"/>
  <c r="K2274" i="2"/>
  <c r="E2274" i="5" s="1"/>
  <c r="K2275" i="2"/>
  <c r="E2275" i="5" s="1"/>
  <c r="K2276" i="2"/>
  <c r="E2276" i="5" s="1"/>
  <c r="K2277" i="2"/>
  <c r="E2277" i="5" s="1"/>
  <c r="K2278" i="2"/>
  <c r="E2278" i="5" s="1"/>
  <c r="K2279" i="2"/>
  <c r="E2279" i="5" s="1"/>
  <c r="K2280" i="2"/>
  <c r="E2280" i="5" s="1"/>
  <c r="K2281" i="2"/>
  <c r="E2281" i="5" s="1"/>
  <c r="K2282" i="2"/>
  <c r="E2282" i="5" s="1"/>
  <c r="K2283" i="2"/>
  <c r="E2283" i="5" s="1"/>
  <c r="K2284" i="2"/>
  <c r="E2284" i="5" s="1"/>
  <c r="K2285" i="2"/>
  <c r="E2285" i="5" s="1"/>
  <c r="K2286" i="2"/>
  <c r="E2286" i="5" s="1"/>
  <c r="K2287" i="2"/>
  <c r="E2287" i="5" s="1"/>
  <c r="K2288" i="2"/>
  <c r="E2288" i="5" s="1"/>
  <c r="K2289" i="2"/>
  <c r="E2289" i="5" s="1"/>
  <c r="K2290" i="2"/>
  <c r="E2290" i="5" s="1"/>
  <c r="K2291" i="2"/>
  <c r="E2291" i="5" s="1"/>
  <c r="K2292" i="2"/>
  <c r="E2292" i="5" s="1"/>
  <c r="K2293" i="2"/>
  <c r="E2293" i="5" s="1"/>
  <c r="K2294" i="2"/>
  <c r="E2294" i="5" s="1"/>
  <c r="K2295" i="2"/>
  <c r="E2295" i="5" s="1"/>
  <c r="K2296" i="2"/>
  <c r="E2296" i="5" s="1"/>
  <c r="K2297" i="2"/>
  <c r="E2297" i="5" s="1"/>
  <c r="K2298" i="2"/>
  <c r="E2298" i="5" s="1"/>
  <c r="K2299" i="2"/>
  <c r="E2299" i="5" s="1"/>
  <c r="K2300" i="2"/>
  <c r="E2300" i="5" s="1"/>
  <c r="K2301" i="2"/>
  <c r="E2301" i="5" s="1"/>
  <c r="K2302" i="2"/>
  <c r="E2302" i="5" s="1"/>
  <c r="K2303" i="2"/>
  <c r="E2303" i="5" s="1"/>
  <c r="K2304" i="2"/>
  <c r="E2304" i="5" s="1"/>
  <c r="K2305" i="2"/>
  <c r="E2305" i="5" s="1"/>
  <c r="K2306" i="2"/>
  <c r="E2306" i="5" s="1"/>
  <c r="K2307" i="2"/>
  <c r="E2307" i="5" s="1"/>
  <c r="K2308" i="2"/>
  <c r="E2308" i="5" s="1"/>
  <c r="K2309" i="2"/>
  <c r="E2309" i="5" s="1"/>
  <c r="K2310" i="2"/>
  <c r="E2310" i="5" s="1"/>
  <c r="K2311" i="2"/>
  <c r="E2311" i="5" s="1"/>
  <c r="K2312" i="2"/>
  <c r="E2312" i="5" s="1"/>
  <c r="K2313" i="2"/>
  <c r="E2313" i="5" s="1"/>
  <c r="K2314" i="2"/>
  <c r="E2314" i="5" s="1"/>
  <c r="K2315" i="2"/>
  <c r="E2315" i="5" s="1"/>
  <c r="K2316" i="2"/>
  <c r="E2316" i="5" s="1"/>
  <c r="K2317" i="2"/>
  <c r="E2317" i="5" s="1"/>
  <c r="K2318" i="2"/>
  <c r="E2318" i="5" s="1"/>
  <c r="K2319" i="2"/>
  <c r="E2319" i="5" s="1"/>
  <c r="K2320" i="2"/>
  <c r="E2320" i="5" s="1"/>
  <c r="K2321" i="2"/>
  <c r="E2321" i="5" s="1"/>
  <c r="K2322" i="2"/>
  <c r="E2322" i="5" s="1"/>
  <c r="K2323" i="2"/>
  <c r="E2323" i="5" s="1"/>
  <c r="K2324" i="2"/>
  <c r="E2324" i="5" s="1"/>
  <c r="K2325" i="2"/>
  <c r="E2325" i="5" s="1"/>
  <c r="K2326" i="2"/>
  <c r="E2326" i="5" s="1"/>
  <c r="K2327" i="2"/>
  <c r="E2327" i="5" s="1"/>
  <c r="K2328" i="2"/>
  <c r="E2328" i="5" s="1"/>
  <c r="K2329" i="2"/>
  <c r="E2329" i="5" s="1"/>
  <c r="K2330" i="2"/>
  <c r="E2330" i="5" s="1"/>
  <c r="K2331" i="2"/>
  <c r="E2331" i="5" s="1"/>
  <c r="K2332" i="2"/>
  <c r="E2332" i="5" s="1"/>
  <c r="K2333" i="2"/>
  <c r="E2333" i="5" s="1"/>
  <c r="K2334" i="2"/>
  <c r="E2334" i="5" s="1"/>
  <c r="K2335" i="2"/>
  <c r="E2335" i="5" s="1"/>
  <c r="K2336" i="2"/>
  <c r="E2336" i="5" s="1"/>
  <c r="K2" i="2"/>
  <c r="E2" i="5" s="1"/>
  <c r="J3" i="2"/>
  <c r="H3" i="5" s="1"/>
  <c r="J4" i="2"/>
  <c r="H4" i="5" s="1"/>
  <c r="J5" i="2"/>
  <c r="H5" i="5" s="1"/>
  <c r="J6" i="2"/>
  <c r="H6" i="5" s="1"/>
  <c r="J7" i="2"/>
  <c r="H7" i="5" s="1"/>
  <c r="J8" i="2"/>
  <c r="H8" i="5" s="1"/>
  <c r="J9" i="2"/>
  <c r="H9" i="5" s="1"/>
  <c r="J10" i="2"/>
  <c r="H10" i="5" s="1"/>
  <c r="J11" i="2"/>
  <c r="H11" i="5" s="1"/>
  <c r="J12" i="2"/>
  <c r="H12" i="5" s="1"/>
  <c r="J13" i="2"/>
  <c r="H13" i="5" s="1"/>
  <c r="J14" i="2"/>
  <c r="H14" i="5" s="1"/>
  <c r="J15" i="2"/>
  <c r="H15" i="5" s="1"/>
  <c r="J16" i="2"/>
  <c r="H16" i="5" s="1"/>
  <c r="J17" i="2"/>
  <c r="H17" i="5" s="1"/>
  <c r="J18" i="2"/>
  <c r="H18" i="5" s="1"/>
  <c r="J19" i="2"/>
  <c r="H19" i="5" s="1"/>
  <c r="J20" i="2"/>
  <c r="H20" i="5" s="1"/>
  <c r="J21" i="2"/>
  <c r="H21" i="5" s="1"/>
  <c r="J22" i="2"/>
  <c r="H22" i="5" s="1"/>
  <c r="J23" i="2"/>
  <c r="H23" i="5" s="1"/>
  <c r="J24" i="2"/>
  <c r="H24" i="5" s="1"/>
  <c r="J25" i="2"/>
  <c r="H25" i="5" s="1"/>
  <c r="J26" i="2"/>
  <c r="H26" i="5" s="1"/>
  <c r="J27" i="2"/>
  <c r="H27" i="5" s="1"/>
  <c r="J28" i="2"/>
  <c r="H28" i="5" s="1"/>
  <c r="J29" i="2"/>
  <c r="H29" i="5" s="1"/>
  <c r="J30" i="2"/>
  <c r="H30" i="5" s="1"/>
  <c r="J31" i="2"/>
  <c r="H31" i="5" s="1"/>
  <c r="J32" i="2"/>
  <c r="H32" i="5" s="1"/>
  <c r="J33" i="2"/>
  <c r="H33" i="5" s="1"/>
  <c r="J34" i="2"/>
  <c r="H34" i="5" s="1"/>
  <c r="J35" i="2"/>
  <c r="H35" i="5" s="1"/>
  <c r="J36" i="2"/>
  <c r="H36" i="5" s="1"/>
  <c r="J37" i="2"/>
  <c r="H37" i="5" s="1"/>
  <c r="J38" i="2"/>
  <c r="H38" i="5" s="1"/>
  <c r="J39" i="2"/>
  <c r="H39" i="5" s="1"/>
  <c r="J40" i="2"/>
  <c r="H40" i="5" s="1"/>
  <c r="J41" i="2"/>
  <c r="H41" i="5" s="1"/>
  <c r="J42" i="2"/>
  <c r="H42" i="5" s="1"/>
  <c r="J43" i="2"/>
  <c r="H43" i="5" s="1"/>
  <c r="J44" i="2"/>
  <c r="H44" i="5" s="1"/>
  <c r="J45" i="2"/>
  <c r="H45" i="5" s="1"/>
  <c r="J46" i="2"/>
  <c r="H46" i="5" s="1"/>
  <c r="J47" i="2"/>
  <c r="H47" i="5" s="1"/>
  <c r="J48" i="2"/>
  <c r="H48" i="5" s="1"/>
  <c r="J49" i="2"/>
  <c r="H49" i="5" s="1"/>
  <c r="J50" i="2"/>
  <c r="H50" i="5" s="1"/>
  <c r="J51" i="2"/>
  <c r="H51" i="5" s="1"/>
  <c r="J52" i="2"/>
  <c r="H52" i="5" s="1"/>
  <c r="J53" i="2"/>
  <c r="H53" i="5" s="1"/>
  <c r="J54" i="2"/>
  <c r="H54" i="5" s="1"/>
  <c r="J55" i="2"/>
  <c r="H55" i="5" s="1"/>
  <c r="J56" i="2"/>
  <c r="H56" i="5" s="1"/>
  <c r="J57" i="2"/>
  <c r="H57" i="5" s="1"/>
  <c r="J58" i="2"/>
  <c r="H58" i="5" s="1"/>
  <c r="J59" i="2"/>
  <c r="H59" i="5" s="1"/>
  <c r="J60" i="2"/>
  <c r="H60" i="5" s="1"/>
  <c r="J61" i="2"/>
  <c r="H61" i="5" s="1"/>
  <c r="J62" i="2"/>
  <c r="H62" i="5" s="1"/>
  <c r="J63" i="2"/>
  <c r="H63" i="5" s="1"/>
  <c r="J64" i="2"/>
  <c r="H64" i="5" s="1"/>
  <c r="J65" i="2"/>
  <c r="H65" i="5" s="1"/>
  <c r="J66" i="2"/>
  <c r="H66" i="5" s="1"/>
  <c r="J67" i="2"/>
  <c r="H67" i="5" s="1"/>
  <c r="J68" i="2"/>
  <c r="H68" i="5" s="1"/>
  <c r="J69" i="2"/>
  <c r="H69" i="5" s="1"/>
  <c r="J70" i="2"/>
  <c r="H70" i="5" s="1"/>
  <c r="J71" i="2"/>
  <c r="H71" i="5" s="1"/>
  <c r="J72" i="2"/>
  <c r="H72" i="5" s="1"/>
  <c r="J73" i="2"/>
  <c r="H73" i="5" s="1"/>
  <c r="J74" i="2"/>
  <c r="H74" i="5" s="1"/>
  <c r="J75" i="2"/>
  <c r="H75" i="5" s="1"/>
  <c r="J76" i="2"/>
  <c r="H76" i="5" s="1"/>
  <c r="J77" i="2"/>
  <c r="H77" i="5" s="1"/>
  <c r="J78" i="2"/>
  <c r="H78" i="5" s="1"/>
  <c r="J79" i="2"/>
  <c r="H79" i="5" s="1"/>
  <c r="J80" i="2"/>
  <c r="H80" i="5" s="1"/>
  <c r="J81" i="2"/>
  <c r="H81" i="5" s="1"/>
  <c r="J82" i="2"/>
  <c r="H82" i="5" s="1"/>
  <c r="J83" i="2"/>
  <c r="H83" i="5" s="1"/>
  <c r="J84" i="2"/>
  <c r="H84" i="5" s="1"/>
  <c r="J85" i="2"/>
  <c r="H85" i="5" s="1"/>
  <c r="J86" i="2"/>
  <c r="H86" i="5" s="1"/>
  <c r="J87" i="2"/>
  <c r="H87" i="5" s="1"/>
  <c r="J88" i="2"/>
  <c r="H88" i="5" s="1"/>
  <c r="J89" i="2"/>
  <c r="H89" i="5" s="1"/>
  <c r="J90" i="2"/>
  <c r="H90" i="5" s="1"/>
  <c r="J91" i="2"/>
  <c r="H91" i="5" s="1"/>
  <c r="J92" i="2"/>
  <c r="H92" i="5" s="1"/>
  <c r="J93" i="2"/>
  <c r="H93" i="5" s="1"/>
  <c r="J94" i="2"/>
  <c r="H94" i="5" s="1"/>
  <c r="J95" i="2"/>
  <c r="H95" i="5" s="1"/>
  <c r="J96" i="2"/>
  <c r="H96" i="5" s="1"/>
  <c r="J97" i="2"/>
  <c r="H97" i="5" s="1"/>
  <c r="J98" i="2"/>
  <c r="H98" i="5" s="1"/>
  <c r="J99" i="2"/>
  <c r="H99" i="5" s="1"/>
  <c r="J100" i="2"/>
  <c r="H100" i="5" s="1"/>
  <c r="J101" i="2"/>
  <c r="H101" i="5" s="1"/>
  <c r="J102" i="2"/>
  <c r="H102" i="5" s="1"/>
  <c r="J103" i="2"/>
  <c r="H103" i="5" s="1"/>
  <c r="J104" i="2"/>
  <c r="H104" i="5" s="1"/>
  <c r="J105" i="2"/>
  <c r="H105" i="5" s="1"/>
  <c r="J106" i="2"/>
  <c r="H106" i="5" s="1"/>
  <c r="J107" i="2"/>
  <c r="H107" i="5" s="1"/>
  <c r="J108" i="2"/>
  <c r="H108" i="5" s="1"/>
  <c r="J109" i="2"/>
  <c r="H109" i="5" s="1"/>
  <c r="J110" i="2"/>
  <c r="H110" i="5" s="1"/>
  <c r="J111" i="2"/>
  <c r="H111" i="5" s="1"/>
  <c r="J112" i="2"/>
  <c r="H112" i="5" s="1"/>
  <c r="J113" i="2"/>
  <c r="H113" i="5" s="1"/>
  <c r="J114" i="2"/>
  <c r="H114" i="5" s="1"/>
  <c r="J115" i="2"/>
  <c r="H115" i="5" s="1"/>
  <c r="J116" i="2"/>
  <c r="H116" i="5" s="1"/>
  <c r="J117" i="2"/>
  <c r="H117" i="5" s="1"/>
  <c r="J118" i="2"/>
  <c r="H118" i="5" s="1"/>
  <c r="J119" i="2"/>
  <c r="H119" i="5" s="1"/>
  <c r="J120" i="2"/>
  <c r="H120" i="5" s="1"/>
  <c r="J121" i="2"/>
  <c r="H121" i="5" s="1"/>
  <c r="J122" i="2"/>
  <c r="H122" i="5" s="1"/>
  <c r="J123" i="2"/>
  <c r="H123" i="5" s="1"/>
  <c r="J124" i="2"/>
  <c r="H124" i="5" s="1"/>
  <c r="J125" i="2"/>
  <c r="H125" i="5" s="1"/>
  <c r="J126" i="2"/>
  <c r="H126" i="5" s="1"/>
  <c r="J127" i="2"/>
  <c r="H127" i="5" s="1"/>
  <c r="J128" i="2"/>
  <c r="H128" i="5" s="1"/>
  <c r="J129" i="2"/>
  <c r="H129" i="5" s="1"/>
  <c r="J130" i="2"/>
  <c r="H130" i="5" s="1"/>
  <c r="J131" i="2"/>
  <c r="H131" i="5" s="1"/>
  <c r="J132" i="2"/>
  <c r="H132" i="5" s="1"/>
  <c r="J133" i="2"/>
  <c r="H133" i="5" s="1"/>
  <c r="J134" i="2"/>
  <c r="H134" i="5" s="1"/>
  <c r="J135" i="2"/>
  <c r="H135" i="5" s="1"/>
  <c r="J136" i="2"/>
  <c r="H136" i="5" s="1"/>
  <c r="J137" i="2"/>
  <c r="H137" i="5" s="1"/>
  <c r="J138" i="2"/>
  <c r="H138" i="5" s="1"/>
  <c r="J139" i="2"/>
  <c r="H139" i="5" s="1"/>
  <c r="J140" i="2"/>
  <c r="H140" i="5" s="1"/>
  <c r="J141" i="2"/>
  <c r="H141" i="5" s="1"/>
  <c r="J142" i="2"/>
  <c r="H142" i="5" s="1"/>
  <c r="J143" i="2"/>
  <c r="H143" i="5" s="1"/>
  <c r="J144" i="2"/>
  <c r="H144" i="5" s="1"/>
  <c r="J145" i="2"/>
  <c r="H145" i="5" s="1"/>
  <c r="J146" i="2"/>
  <c r="H146" i="5" s="1"/>
  <c r="J147" i="2"/>
  <c r="H147" i="5" s="1"/>
  <c r="J148" i="2"/>
  <c r="H148" i="5" s="1"/>
  <c r="J149" i="2"/>
  <c r="H149" i="5" s="1"/>
  <c r="J150" i="2"/>
  <c r="H150" i="5" s="1"/>
  <c r="J151" i="2"/>
  <c r="H151" i="5" s="1"/>
  <c r="J152" i="2"/>
  <c r="H152" i="5" s="1"/>
  <c r="J153" i="2"/>
  <c r="H153" i="5" s="1"/>
  <c r="J154" i="2"/>
  <c r="H154" i="5" s="1"/>
  <c r="J155" i="2"/>
  <c r="H155" i="5" s="1"/>
  <c r="J156" i="2"/>
  <c r="H156" i="5" s="1"/>
  <c r="J157" i="2"/>
  <c r="H157" i="5" s="1"/>
  <c r="J158" i="2"/>
  <c r="H158" i="5" s="1"/>
  <c r="J159" i="2"/>
  <c r="H159" i="5" s="1"/>
  <c r="J160" i="2"/>
  <c r="H160" i="5" s="1"/>
  <c r="J161" i="2"/>
  <c r="H161" i="5" s="1"/>
  <c r="J162" i="2"/>
  <c r="H162" i="5" s="1"/>
  <c r="J163" i="2"/>
  <c r="H163" i="5" s="1"/>
  <c r="J164" i="2"/>
  <c r="H164" i="5" s="1"/>
  <c r="J165" i="2"/>
  <c r="H165" i="5" s="1"/>
  <c r="J166" i="2"/>
  <c r="H166" i="5" s="1"/>
  <c r="J167" i="2"/>
  <c r="H167" i="5" s="1"/>
  <c r="J168" i="2"/>
  <c r="H168" i="5" s="1"/>
  <c r="J169" i="2"/>
  <c r="H169" i="5" s="1"/>
  <c r="J170" i="2"/>
  <c r="H170" i="5" s="1"/>
  <c r="J171" i="2"/>
  <c r="H171" i="5" s="1"/>
  <c r="J172" i="2"/>
  <c r="H172" i="5" s="1"/>
  <c r="J173" i="2"/>
  <c r="H173" i="5" s="1"/>
  <c r="J174" i="2"/>
  <c r="H174" i="5" s="1"/>
  <c r="J175" i="2"/>
  <c r="H175" i="5" s="1"/>
  <c r="J176" i="2"/>
  <c r="H176" i="5" s="1"/>
  <c r="J177" i="2"/>
  <c r="H177" i="5" s="1"/>
  <c r="J178" i="2"/>
  <c r="H178" i="5" s="1"/>
  <c r="J179" i="2"/>
  <c r="H179" i="5" s="1"/>
  <c r="J180" i="2"/>
  <c r="H180" i="5" s="1"/>
  <c r="J181" i="2"/>
  <c r="H181" i="5" s="1"/>
  <c r="J182" i="2"/>
  <c r="H182" i="5" s="1"/>
  <c r="J183" i="2"/>
  <c r="H183" i="5" s="1"/>
  <c r="J184" i="2"/>
  <c r="H184" i="5" s="1"/>
  <c r="J185" i="2"/>
  <c r="H185" i="5" s="1"/>
  <c r="J186" i="2"/>
  <c r="H186" i="5" s="1"/>
  <c r="J187" i="2"/>
  <c r="H187" i="5" s="1"/>
  <c r="J188" i="2"/>
  <c r="H188" i="5" s="1"/>
  <c r="J189" i="2"/>
  <c r="H189" i="5" s="1"/>
  <c r="J190" i="2"/>
  <c r="H190" i="5" s="1"/>
  <c r="J191" i="2"/>
  <c r="H191" i="5" s="1"/>
  <c r="J192" i="2"/>
  <c r="H192" i="5" s="1"/>
  <c r="J193" i="2"/>
  <c r="H193" i="5" s="1"/>
  <c r="J194" i="2"/>
  <c r="H194" i="5" s="1"/>
  <c r="J195" i="2"/>
  <c r="H195" i="5" s="1"/>
  <c r="J196" i="2"/>
  <c r="H196" i="5" s="1"/>
  <c r="J197" i="2"/>
  <c r="H197" i="5" s="1"/>
  <c r="J198" i="2"/>
  <c r="H198" i="5" s="1"/>
  <c r="J199" i="2"/>
  <c r="H199" i="5" s="1"/>
  <c r="J200" i="2"/>
  <c r="H200" i="5" s="1"/>
  <c r="J201" i="2"/>
  <c r="H201" i="5" s="1"/>
  <c r="J202" i="2"/>
  <c r="H202" i="5" s="1"/>
  <c r="J203" i="2"/>
  <c r="H203" i="5" s="1"/>
  <c r="J204" i="2"/>
  <c r="H204" i="5" s="1"/>
  <c r="J205" i="2"/>
  <c r="H205" i="5" s="1"/>
  <c r="J206" i="2"/>
  <c r="H206" i="5" s="1"/>
  <c r="J207" i="2"/>
  <c r="H207" i="5" s="1"/>
  <c r="J208" i="2"/>
  <c r="H208" i="5" s="1"/>
  <c r="J209" i="2"/>
  <c r="H209" i="5" s="1"/>
  <c r="J210" i="2"/>
  <c r="H210" i="5" s="1"/>
  <c r="J211" i="2"/>
  <c r="H211" i="5" s="1"/>
  <c r="J212" i="2"/>
  <c r="H212" i="5" s="1"/>
  <c r="J213" i="2"/>
  <c r="H213" i="5" s="1"/>
  <c r="J214" i="2"/>
  <c r="H214" i="5" s="1"/>
  <c r="J215" i="2"/>
  <c r="H215" i="5" s="1"/>
  <c r="J216" i="2"/>
  <c r="H216" i="5" s="1"/>
  <c r="J217" i="2"/>
  <c r="H217" i="5" s="1"/>
  <c r="J218" i="2"/>
  <c r="H218" i="5" s="1"/>
  <c r="J219" i="2"/>
  <c r="H219" i="5" s="1"/>
  <c r="J220" i="2"/>
  <c r="H220" i="5" s="1"/>
  <c r="J221" i="2"/>
  <c r="H221" i="5" s="1"/>
  <c r="J222" i="2"/>
  <c r="H222" i="5" s="1"/>
  <c r="J223" i="2"/>
  <c r="H223" i="5" s="1"/>
  <c r="J224" i="2"/>
  <c r="H224" i="5" s="1"/>
  <c r="J225" i="2"/>
  <c r="H225" i="5" s="1"/>
  <c r="J226" i="2"/>
  <c r="H226" i="5" s="1"/>
  <c r="J227" i="2"/>
  <c r="H227" i="5" s="1"/>
  <c r="J228" i="2"/>
  <c r="H228" i="5" s="1"/>
  <c r="J229" i="2"/>
  <c r="H229" i="5" s="1"/>
  <c r="J230" i="2"/>
  <c r="H230" i="5" s="1"/>
  <c r="J231" i="2"/>
  <c r="H231" i="5" s="1"/>
  <c r="J232" i="2"/>
  <c r="H232" i="5" s="1"/>
  <c r="J233" i="2"/>
  <c r="H233" i="5" s="1"/>
  <c r="J234" i="2"/>
  <c r="H234" i="5" s="1"/>
  <c r="J235" i="2"/>
  <c r="H235" i="5" s="1"/>
  <c r="J236" i="2"/>
  <c r="H236" i="5" s="1"/>
  <c r="J237" i="2"/>
  <c r="H237" i="5" s="1"/>
  <c r="J238" i="2"/>
  <c r="H238" i="5" s="1"/>
  <c r="J239" i="2"/>
  <c r="H239" i="5" s="1"/>
  <c r="J240" i="2"/>
  <c r="H240" i="5" s="1"/>
  <c r="J241" i="2"/>
  <c r="H241" i="5" s="1"/>
  <c r="J242" i="2"/>
  <c r="H242" i="5" s="1"/>
  <c r="J243" i="2"/>
  <c r="H243" i="5" s="1"/>
  <c r="J244" i="2"/>
  <c r="H244" i="5" s="1"/>
  <c r="J245" i="2"/>
  <c r="H245" i="5" s="1"/>
  <c r="J246" i="2"/>
  <c r="H246" i="5" s="1"/>
  <c r="J247" i="2"/>
  <c r="H247" i="5" s="1"/>
  <c r="J248" i="2"/>
  <c r="H248" i="5" s="1"/>
  <c r="J249" i="2"/>
  <c r="H249" i="5" s="1"/>
  <c r="J250" i="2"/>
  <c r="H250" i="5" s="1"/>
  <c r="J251" i="2"/>
  <c r="H251" i="5" s="1"/>
  <c r="J252" i="2"/>
  <c r="H252" i="5" s="1"/>
  <c r="J253" i="2"/>
  <c r="H253" i="5" s="1"/>
  <c r="J254" i="2"/>
  <c r="H254" i="5" s="1"/>
  <c r="J255" i="2"/>
  <c r="H255" i="5" s="1"/>
  <c r="J256" i="2"/>
  <c r="H256" i="5" s="1"/>
  <c r="J257" i="2"/>
  <c r="H257" i="5" s="1"/>
  <c r="J258" i="2"/>
  <c r="H258" i="5" s="1"/>
  <c r="J259" i="2"/>
  <c r="H259" i="5" s="1"/>
  <c r="J260" i="2"/>
  <c r="H260" i="5" s="1"/>
  <c r="J261" i="2"/>
  <c r="H261" i="5" s="1"/>
  <c r="J262" i="2"/>
  <c r="H262" i="5" s="1"/>
  <c r="J263" i="2"/>
  <c r="H263" i="5" s="1"/>
  <c r="J264" i="2"/>
  <c r="H264" i="5" s="1"/>
  <c r="J265" i="2"/>
  <c r="H265" i="5" s="1"/>
  <c r="J266" i="2"/>
  <c r="H266" i="5" s="1"/>
  <c r="J267" i="2"/>
  <c r="H267" i="5" s="1"/>
  <c r="J268" i="2"/>
  <c r="H268" i="5" s="1"/>
  <c r="J269" i="2"/>
  <c r="H269" i="5" s="1"/>
  <c r="J270" i="2"/>
  <c r="H270" i="5" s="1"/>
  <c r="J271" i="2"/>
  <c r="H271" i="5" s="1"/>
  <c r="J272" i="2"/>
  <c r="H272" i="5" s="1"/>
  <c r="J273" i="2"/>
  <c r="H273" i="5" s="1"/>
  <c r="J274" i="2"/>
  <c r="H274" i="5" s="1"/>
  <c r="J275" i="2"/>
  <c r="H275" i="5" s="1"/>
  <c r="J276" i="2"/>
  <c r="H276" i="5" s="1"/>
  <c r="J277" i="2"/>
  <c r="H277" i="5" s="1"/>
  <c r="J278" i="2"/>
  <c r="H278" i="5" s="1"/>
  <c r="J279" i="2"/>
  <c r="H279" i="5" s="1"/>
  <c r="J280" i="2"/>
  <c r="H280" i="5" s="1"/>
  <c r="J281" i="2"/>
  <c r="H281" i="5" s="1"/>
  <c r="J282" i="2"/>
  <c r="H282" i="5" s="1"/>
  <c r="J283" i="2"/>
  <c r="H283" i="5" s="1"/>
  <c r="J284" i="2"/>
  <c r="H284" i="5" s="1"/>
  <c r="J285" i="2"/>
  <c r="H285" i="5" s="1"/>
  <c r="J286" i="2"/>
  <c r="H286" i="5" s="1"/>
  <c r="J287" i="2"/>
  <c r="H287" i="5" s="1"/>
  <c r="J288" i="2"/>
  <c r="H288" i="5" s="1"/>
  <c r="J289" i="2"/>
  <c r="H289" i="5" s="1"/>
  <c r="J290" i="2"/>
  <c r="H290" i="5" s="1"/>
  <c r="J291" i="2"/>
  <c r="H291" i="5" s="1"/>
  <c r="J292" i="2"/>
  <c r="H292" i="5" s="1"/>
  <c r="J293" i="2"/>
  <c r="H293" i="5" s="1"/>
  <c r="J294" i="2"/>
  <c r="H294" i="5" s="1"/>
  <c r="J295" i="2"/>
  <c r="H295" i="5" s="1"/>
  <c r="J296" i="2"/>
  <c r="H296" i="5" s="1"/>
  <c r="J297" i="2"/>
  <c r="H297" i="5" s="1"/>
  <c r="J298" i="2"/>
  <c r="H298" i="5" s="1"/>
  <c r="J299" i="2"/>
  <c r="H299" i="5" s="1"/>
  <c r="J300" i="2"/>
  <c r="H300" i="5" s="1"/>
  <c r="J301" i="2"/>
  <c r="H301" i="5" s="1"/>
  <c r="J302" i="2"/>
  <c r="H302" i="5" s="1"/>
  <c r="J303" i="2"/>
  <c r="H303" i="5" s="1"/>
  <c r="J304" i="2"/>
  <c r="H304" i="5" s="1"/>
  <c r="J305" i="2"/>
  <c r="H305" i="5" s="1"/>
  <c r="J306" i="2"/>
  <c r="H306" i="5" s="1"/>
  <c r="J307" i="2"/>
  <c r="H307" i="5" s="1"/>
  <c r="J308" i="2"/>
  <c r="H308" i="5" s="1"/>
  <c r="J309" i="2"/>
  <c r="H309" i="5" s="1"/>
  <c r="J310" i="2"/>
  <c r="H310" i="5" s="1"/>
  <c r="J311" i="2"/>
  <c r="H311" i="5" s="1"/>
  <c r="J312" i="2"/>
  <c r="H312" i="5" s="1"/>
  <c r="J313" i="2"/>
  <c r="H313" i="5" s="1"/>
  <c r="J314" i="2"/>
  <c r="H314" i="5" s="1"/>
  <c r="J315" i="2"/>
  <c r="H315" i="5" s="1"/>
  <c r="J316" i="2"/>
  <c r="H316" i="5" s="1"/>
  <c r="J317" i="2"/>
  <c r="H317" i="5" s="1"/>
  <c r="J318" i="2"/>
  <c r="H318" i="5" s="1"/>
  <c r="J319" i="2"/>
  <c r="H319" i="5" s="1"/>
  <c r="J320" i="2"/>
  <c r="H320" i="5" s="1"/>
  <c r="J321" i="2"/>
  <c r="H321" i="5" s="1"/>
  <c r="J322" i="2"/>
  <c r="H322" i="5" s="1"/>
  <c r="J323" i="2"/>
  <c r="H323" i="5" s="1"/>
  <c r="J324" i="2"/>
  <c r="H324" i="5" s="1"/>
  <c r="J325" i="2"/>
  <c r="H325" i="5" s="1"/>
  <c r="J326" i="2"/>
  <c r="H326" i="5" s="1"/>
  <c r="J327" i="2"/>
  <c r="H327" i="5" s="1"/>
  <c r="J328" i="2"/>
  <c r="H328" i="5" s="1"/>
  <c r="J329" i="2"/>
  <c r="H329" i="5" s="1"/>
  <c r="J330" i="2"/>
  <c r="H330" i="5" s="1"/>
  <c r="J331" i="2"/>
  <c r="H331" i="5" s="1"/>
  <c r="J332" i="2"/>
  <c r="H332" i="5" s="1"/>
  <c r="J333" i="2"/>
  <c r="H333" i="5" s="1"/>
  <c r="J334" i="2"/>
  <c r="H334" i="5" s="1"/>
  <c r="J335" i="2"/>
  <c r="H335" i="5" s="1"/>
  <c r="J336" i="2"/>
  <c r="H336" i="5" s="1"/>
  <c r="J337" i="2"/>
  <c r="H337" i="5" s="1"/>
  <c r="J338" i="2"/>
  <c r="H338" i="5" s="1"/>
  <c r="J339" i="2"/>
  <c r="H339" i="5" s="1"/>
  <c r="J340" i="2"/>
  <c r="H340" i="5" s="1"/>
  <c r="J341" i="2"/>
  <c r="H341" i="5" s="1"/>
  <c r="J342" i="2"/>
  <c r="H342" i="5" s="1"/>
  <c r="J343" i="2"/>
  <c r="H343" i="5" s="1"/>
  <c r="J344" i="2"/>
  <c r="H344" i="5" s="1"/>
  <c r="J345" i="2"/>
  <c r="H345" i="5" s="1"/>
  <c r="J346" i="2"/>
  <c r="H346" i="5" s="1"/>
  <c r="J347" i="2"/>
  <c r="H347" i="5" s="1"/>
  <c r="J348" i="2"/>
  <c r="H348" i="5" s="1"/>
  <c r="J349" i="2"/>
  <c r="H349" i="5" s="1"/>
  <c r="J350" i="2"/>
  <c r="H350" i="5" s="1"/>
  <c r="J351" i="2"/>
  <c r="H351" i="5" s="1"/>
  <c r="J352" i="2"/>
  <c r="H352" i="5" s="1"/>
  <c r="J353" i="2"/>
  <c r="H353" i="5" s="1"/>
  <c r="J354" i="2"/>
  <c r="H354" i="5" s="1"/>
  <c r="J355" i="2"/>
  <c r="H355" i="5" s="1"/>
  <c r="J356" i="2"/>
  <c r="H356" i="5" s="1"/>
  <c r="J357" i="2"/>
  <c r="H357" i="5" s="1"/>
  <c r="J358" i="2"/>
  <c r="H358" i="5" s="1"/>
  <c r="J359" i="2"/>
  <c r="H359" i="5" s="1"/>
  <c r="J360" i="2"/>
  <c r="H360" i="5" s="1"/>
  <c r="J361" i="2"/>
  <c r="H361" i="5" s="1"/>
  <c r="J362" i="2"/>
  <c r="H362" i="5" s="1"/>
  <c r="J363" i="2"/>
  <c r="H363" i="5" s="1"/>
  <c r="J364" i="2"/>
  <c r="H364" i="5" s="1"/>
  <c r="J365" i="2"/>
  <c r="H365" i="5" s="1"/>
  <c r="J366" i="2"/>
  <c r="H366" i="5" s="1"/>
  <c r="J367" i="2"/>
  <c r="H367" i="5" s="1"/>
  <c r="J368" i="2"/>
  <c r="H368" i="5" s="1"/>
  <c r="J369" i="2"/>
  <c r="H369" i="5" s="1"/>
  <c r="J370" i="2"/>
  <c r="H370" i="5" s="1"/>
  <c r="J371" i="2"/>
  <c r="H371" i="5" s="1"/>
  <c r="J372" i="2"/>
  <c r="H372" i="5" s="1"/>
  <c r="J373" i="2"/>
  <c r="H373" i="5" s="1"/>
  <c r="J374" i="2"/>
  <c r="H374" i="5" s="1"/>
  <c r="J375" i="2"/>
  <c r="H375" i="5" s="1"/>
  <c r="J376" i="2"/>
  <c r="H376" i="5" s="1"/>
  <c r="J377" i="2"/>
  <c r="H377" i="5" s="1"/>
  <c r="J378" i="2"/>
  <c r="H378" i="5" s="1"/>
  <c r="J379" i="2"/>
  <c r="H379" i="5" s="1"/>
  <c r="J380" i="2"/>
  <c r="H380" i="5" s="1"/>
  <c r="J381" i="2"/>
  <c r="H381" i="5" s="1"/>
  <c r="J382" i="2"/>
  <c r="H382" i="5" s="1"/>
  <c r="J383" i="2"/>
  <c r="H383" i="5" s="1"/>
  <c r="J384" i="2"/>
  <c r="H384" i="5" s="1"/>
  <c r="J385" i="2"/>
  <c r="H385" i="5" s="1"/>
  <c r="J386" i="2"/>
  <c r="H386" i="5" s="1"/>
  <c r="J387" i="2"/>
  <c r="H387" i="5" s="1"/>
  <c r="J388" i="2"/>
  <c r="H388" i="5" s="1"/>
  <c r="J389" i="2"/>
  <c r="H389" i="5" s="1"/>
  <c r="J390" i="2"/>
  <c r="H390" i="5" s="1"/>
  <c r="J391" i="2"/>
  <c r="H391" i="5" s="1"/>
  <c r="J392" i="2"/>
  <c r="H392" i="5" s="1"/>
  <c r="J393" i="2"/>
  <c r="H393" i="5" s="1"/>
  <c r="J394" i="2"/>
  <c r="H394" i="5" s="1"/>
  <c r="J395" i="2"/>
  <c r="H395" i="5" s="1"/>
  <c r="J396" i="2"/>
  <c r="H396" i="5" s="1"/>
  <c r="J397" i="2"/>
  <c r="H397" i="5" s="1"/>
  <c r="J398" i="2"/>
  <c r="H398" i="5" s="1"/>
  <c r="J399" i="2"/>
  <c r="H399" i="5" s="1"/>
  <c r="J400" i="2"/>
  <c r="H400" i="5" s="1"/>
  <c r="J401" i="2"/>
  <c r="H401" i="5" s="1"/>
  <c r="J402" i="2"/>
  <c r="H402" i="5" s="1"/>
  <c r="J403" i="2"/>
  <c r="H403" i="5" s="1"/>
  <c r="J404" i="2"/>
  <c r="H404" i="5" s="1"/>
  <c r="J405" i="2"/>
  <c r="H405" i="5" s="1"/>
  <c r="J406" i="2"/>
  <c r="H406" i="5" s="1"/>
  <c r="J407" i="2"/>
  <c r="H407" i="5" s="1"/>
  <c r="J408" i="2"/>
  <c r="H408" i="5" s="1"/>
  <c r="J409" i="2"/>
  <c r="H409" i="5" s="1"/>
  <c r="J410" i="2"/>
  <c r="H410" i="5" s="1"/>
  <c r="J411" i="2"/>
  <c r="H411" i="5" s="1"/>
  <c r="J412" i="2"/>
  <c r="H412" i="5" s="1"/>
  <c r="J413" i="2"/>
  <c r="H413" i="5" s="1"/>
  <c r="J414" i="2"/>
  <c r="H414" i="5" s="1"/>
  <c r="J415" i="2"/>
  <c r="H415" i="5" s="1"/>
  <c r="J416" i="2"/>
  <c r="H416" i="5" s="1"/>
  <c r="J417" i="2"/>
  <c r="H417" i="5" s="1"/>
  <c r="J418" i="2"/>
  <c r="H418" i="5" s="1"/>
  <c r="J419" i="2"/>
  <c r="H419" i="5" s="1"/>
  <c r="J420" i="2"/>
  <c r="H420" i="5" s="1"/>
  <c r="J421" i="2"/>
  <c r="H421" i="5" s="1"/>
  <c r="J422" i="2"/>
  <c r="H422" i="5" s="1"/>
  <c r="J423" i="2"/>
  <c r="H423" i="5" s="1"/>
  <c r="J424" i="2"/>
  <c r="H424" i="5" s="1"/>
  <c r="J425" i="2"/>
  <c r="H425" i="5" s="1"/>
  <c r="J426" i="2"/>
  <c r="H426" i="5" s="1"/>
  <c r="J427" i="2"/>
  <c r="H427" i="5" s="1"/>
  <c r="J428" i="2"/>
  <c r="H428" i="5" s="1"/>
  <c r="J429" i="2"/>
  <c r="H429" i="5" s="1"/>
  <c r="J430" i="2"/>
  <c r="H430" i="5" s="1"/>
  <c r="J431" i="2"/>
  <c r="H431" i="5" s="1"/>
  <c r="J432" i="2"/>
  <c r="H432" i="5" s="1"/>
  <c r="J433" i="2"/>
  <c r="H433" i="5" s="1"/>
  <c r="J434" i="2"/>
  <c r="H434" i="5" s="1"/>
  <c r="J435" i="2"/>
  <c r="H435" i="5" s="1"/>
  <c r="J436" i="2"/>
  <c r="H436" i="5" s="1"/>
  <c r="J437" i="2"/>
  <c r="H437" i="5" s="1"/>
  <c r="J438" i="2"/>
  <c r="H438" i="5" s="1"/>
  <c r="J439" i="2"/>
  <c r="H439" i="5" s="1"/>
  <c r="J440" i="2"/>
  <c r="H440" i="5" s="1"/>
  <c r="J441" i="2"/>
  <c r="H441" i="5" s="1"/>
  <c r="J442" i="2"/>
  <c r="H442" i="5" s="1"/>
  <c r="J443" i="2"/>
  <c r="H443" i="5" s="1"/>
  <c r="J444" i="2"/>
  <c r="H444" i="5" s="1"/>
  <c r="J445" i="2"/>
  <c r="H445" i="5" s="1"/>
  <c r="J446" i="2"/>
  <c r="H446" i="5" s="1"/>
  <c r="J447" i="2"/>
  <c r="H447" i="5" s="1"/>
  <c r="J448" i="2"/>
  <c r="H448" i="5" s="1"/>
  <c r="J449" i="2"/>
  <c r="H449" i="5" s="1"/>
  <c r="J450" i="2"/>
  <c r="H450" i="5" s="1"/>
  <c r="J451" i="2"/>
  <c r="H451" i="5" s="1"/>
  <c r="J452" i="2"/>
  <c r="H452" i="5" s="1"/>
  <c r="J453" i="2"/>
  <c r="H453" i="5" s="1"/>
  <c r="J454" i="2"/>
  <c r="H454" i="5" s="1"/>
  <c r="J455" i="2"/>
  <c r="H455" i="5" s="1"/>
  <c r="J456" i="2"/>
  <c r="H456" i="5" s="1"/>
  <c r="J457" i="2"/>
  <c r="H457" i="5" s="1"/>
  <c r="J458" i="2"/>
  <c r="H458" i="5" s="1"/>
  <c r="J459" i="2"/>
  <c r="H459" i="5" s="1"/>
  <c r="J460" i="2"/>
  <c r="H460" i="5" s="1"/>
  <c r="J461" i="2"/>
  <c r="H461" i="5" s="1"/>
  <c r="J462" i="2"/>
  <c r="H462" i="5" s="1"/>
  <c r="J463" i="2"/>
  <c r="H463" i="5" s="1"/>
  <c r="J464" i="2"/>
  <c r="H464" i="5" s="1"/>
  <c r="J465" i="2"/>
  <c r="H465" i="5" s="1"/>
  <c r="J466" i="2"/>
  <c r="H466" i="5" s="1"/>
  <c r="J467" i="2"/>
  <c r="H467" i="5" s="1"/>
  <c r="J468" i="2"/>
  <c r="H468" i="5" s="1"/>
  <c r="J469" i="2"/>
  <c r="H469" i="5" s="1"/>
  <c r="J470" i="2"/>
  <c r="H470" i="5" s="1"/>
  <c r="J471" i="2"/>
  <c r="H471" i="5" s="1"/>
  <c r="J472" i="2"/>
  <c r="H472" i="5" s="1"/>
  <c r="J473" i="2"/>
  <c r="H473" i="5" s="1"/>
  <c r="J474" i="2"/>
  <c r="H474" i="5" s="1"/>
  <c r="J475" i="2"/>
  <c r="H475" i="5" s="1"/>
  <c r="J476" i="2"/>
  <c r="H476" i="5" s="1"/>
  <c r="J477" i="2"/>
  <c r="H477" i="5" s="1"/>
  <c r="J478" i="2"/>
  <c r="H478" i="5" s="1"/>
  <c r="J479" i="2"/>
  <c r="H479" i="5" s="1"/>
  <c r="J480" i="2"/>
  <c r="H480" i="5" s="1"/>
  <c r="J481" i="2"/>
  <c r="H481" i="5" s="1"/>
  <c r="J482" i="2"/>
  <c r="H482" i="5" s="1"/>
  <c r="J483" i="2"/>
  <c r="H483" i="5" s="1"/>
  <c r="J484" i="2"/>
  <c r="H484" i="5" s="1"/>
  <c r="J485" i="2"/>
  <c r="H485" i="5" s="1"/>
  <c r="J486" i="2"/>
  <c r="H486" i="5" s="1"/>
  <c r="J487" i="2"/>
  <c r="H487" i="5" s="1"/>
  <c r="J488" i="2"/>
  <c r="H488" i="5" s="1"/>
  <c r="J489" i="2"/>
  <c r="H489" i="5" s="1"/>
  <c r="J490" i="2"/>
  <c r="H490" i="5" s="1"/>
  <c r="J491" i="2"/>
  <c r="H491" i="5" s="1"/>
  <c r="J492" i="2"/>
  <c r="H492" i="5" s="1"/>
  <c r="J493" i="2"/>
  <c r="H493" i="5" s="1"/>
  <c r="J494" i="2"/>
  <c r="H494" i="5" s="1"/>
  <c r="J495" i="2"/>
  <c r="H495" i="5" s="1"/>
  <c r="J496" i="2"/>
  <c r="H496" i="5" s="1"/>
  <c r="J497" i="2"/>
  <c r="H497" i="5" s="1"/>
  <c r="J498" i="2"/>
  <c r="H498" i="5" s="1"/>
  <c r="J499" i="2"/>
  <c r="H499" i="5" s="1"/>
  <c r="J500" i="2"/>
  <c r="H500" i="5" s="1"/>
  <c r="J501" i="2"/>
  <c r="H501" i="5" s="1"/>
  <c r="J502" i="2"/>
  <c r="H502" i="5" s="1"/>
  <c r="J503" i="2"/>
  <c r="H503" i="5" s="1"/>
  <c r="J504" i="2"/>
  <c r="H504" i="5" s="1"/>
  <c r="J505" i="2"/>
  <c r="H505" i="5" s="1"/>
  <c r="J506" i="2"/>
  <c r="H506" i="5" s="1"/>
  <c r="J507" i="2"/>
  <c r="H507" i="5" s="1"/>
  <c r="J508" i="2"/>
  <c r="H508" i="5" s="1"/>
  <c r="J509" i="2"/>
  <c r="H509" i="5" s="1"/>
  <c r="J510" i="2"/>
  <c r="H510" i="5" s="1"/>
  <c r="J511" i="2"/>
  <c r="H511" i="5" s="1"/>
  <c r="J512" i="2"/>
  <c r="H512" i="5" s="1"/>
  <c r="J513" i="2"/>
  <c r="H513" i="5" s="1"/>
  <c r="J514" i="2"/>
  <c r="H514" i="5" s="1"/>
  <c r="J515" i="2"/>
  <c r="H515" i="5" s="1"/>
  <c r="J516" i="2"/>
  <c r="H516" i="5" s="1"/>
  <c r="J517" i="2"/>
  <c r="H517" i="5" s="1"/>
  <c r="J518" i="2"/>
  <c r="H518" i="5" s="1"/>
  <c r="J519" i="2"/>
  <c r="H519" i="5" s="1"/>
  <c r="J520" i="2"/>
  <c r="H520" i="5" s="1"/>
  <c r="J521" i="2"/>
  <c r="H521" i="5" s="1"/>
  <c r="J522" i="2"/>
  <c r="H522" i="5" s="1"/>
  <c r="J523" i="2"/>
  <c r="H523" i="5" s="1"/>
  <c r="J524" i="2"/>
  <c r="H524" i="5" s="1"/>
  <c r="J525" i="2"/>
  <c r="H525" i="5" s="1"/>
  <c r="J526" i="2"/>
  <c r="H526" i="5" s="1"/>
  <c r="J527" i="2"/>
  <c r="H527" i="5" s="1"/>
  <c r="J528" i="2"/>
  <c r="H528" i="5" s="1"/>
  <c r="J529" i="2"/>
  <c r="H529" i="5" s="1"/>
  <c r="J530" i="2"/>
  <c r="H530" i="5" s="1"/>
  <c r="J531" i="2"/>
  <c r="H531" i="5" s="1"/>
  <c r="J532" i="2"/>
  <c r="H532" i="5" s="1"/>
  <c r="J533" i="2"/>
  <c r="H533" i="5" s="1"/>
  <c r="J534" i="2"/>
  <c r="H534" i="5" s="1"/>
  <c r="J535" i="2"/>
  <c r="H535" i="5" s="1"/>
  <c r="J536" i="2"/>
  <c r="H536" i="5" s="1"/>
  <c r="J537" i="2"/>
  <c r="H537" i="5" s="1"/>
  <c r="J538" i="2"/>
  <c r="H538" i="5" s="1"/>
  <c r="J539" i="2"/>
  <c r="H539" i="5" s="1"/>
  <c r="J540" i="2"/>
  <c r="H540" i="5" s="1"/>
  <c r="J541" i="2"/>
  <c r="H541" i="5" s="1"/>
  <c r="J542" i="2"/>
  <c r="H542" i="5" s="1"/>
  <c r="J543" i="2"/>
  <c r="H543" i="5" s="1"/>
  <c r="J544" i="2"/>
  <c r="H544" i="5" s="1"/>
  <c r="J545" i="2"/>
  <c r="H545" i="5" s="1"/>
  <c r="J546" i="2"/>
  <c r="H546" i="5" s="1"/>
  <c r="J547" i="2"/>
  <c r="H547" i="5" s="1"/>
  <c r="J548" i="2"/>
  <c r="H548" i="5" s="1"/>
  <c r="J549" i="2"/>
  <c r="H549" i="5" s="1"/>
  <c r="J550" i="2"/>
  <c r="H550" i="5" s="1"/>
  <c r="J551" i="2"/>
  <c r="H551" i="5" s="1"/>
  <c r="J552" i="2"/>
  <c r="H552" i="5" s="1"/>
  <c r="J553" i="2"/>
  <c r="H553" i="5" s="1"/>
  <c r="J554" i="2"/>
  <c r="H554" i="5" s="1"/>
  <c r="J555" i="2"/>
  <c r="H555" i="5" s="1"/>
  <c r="J556" i="2"/>
  <c r="H556" i="5" s="1"/>
  <c r="J557" i="2"/>
  <c r="H557" i="5" s="1"/>
  <c r="J558" i="2"/>
  <c r="H558" i="5" s="1"/>
  <c r="J559" i="2"/>
  <c r="H559" i="5" s="1"/>
  <c r="J560" i="2"/>
  <c r="H560" i="5" s="1"/>
  <c r="J561" i="2"/>
  <c r="H561" i="5" s="1"/>
  <c r="J562" i="2"/>
  <c r="H562" i="5" s="1"/>
  <c r="J563" i="2"/>
  <c r="H563" i="5" s="1"/>
  <c r="J564" i="2"/>
  <c r="H564" i="5" s="1"/>
  <c r="J565" i="2"/>
  <c r="H565" i="5" s="1"/>
  <c r="J566" i="2"/>
  <c r="H566" i="5" s="1"/>
  <c r="J567" i="2"/>
  <c r="H567" i="5" s="1"/>
  <c r="J568" i="2"/>
  <c r="H568" i="5" s="1"/>
  <c r="J569" i="2"/>
  <c r="H569" i="5" s="1"/>
  <c r="J570" i="2"/>
  <c r="H570" i="5" s="1"/>
  <c r="J571" i="2"/>
  <c r="H571" i="5" s="1"/>
  <c r="J572" i="2"/>
  <c r="H572" i="5" s="1"/>
  <c r="J573" i="2"/>
  <c r="H573" i="5" s="1"/>
  <c r="J574" i="2"/>
  <c r="H574" i="5" s="1"/>
  <c r="J575" i="2"/>
  <c r="H575" i="5" s="1"/>
  <c r="J576" i="2"/>
  <c r="H576" i="5" s="1"/>
  <c r="J577" i="2"/>
  <c r="H577" i="5" s="1"/>
  <c r="J578" i="2"/>
  <c r="H578" i="5" s="1"/>
  <c r="J579" i="2"/>
  <c r="H579" i="5" s="1"/>
  <c r="J580" i="2"/>
  <c r="H580" i="5" s="1"/>
  <c r="J581" i="2"/>
  <c r="H581" i="5" s="1"/>
  <c r="J582" i="2"/>
  <c r="H582" i="5" s="1"/>
  <c r="J583" i="2"/>
  <c r="H583" i="5" s="1"/>
  <c r="J584" i="2"/>
  <c r="H584" i="5" s="1"/>
  <c r="J585" i="2"/>
  <c r="H585" i="5" s="1"/>
  <c r="J586" i="2"/>
  <c r="H586" i="5" s="1"/>
  <c r="J587" i="2"/>
  <c r="H587" i="5" s="1"/>
  <c r="J588" i="2"/>
  <c r="H588" i="5" s="1"/>
  <c r="J589" i="2"/>
  <c r="H589" i="5" s="1"/>
  <c r="J590" i="2"/>
  <c r="H590" i="5" s="1"/>
  <c r="J591" i="2"/>
  <c r="H591" i="5" s="1"/>
  <c r="J592" i="2"/>
  <c r="H592" i="5" s="1"/>
  <c r="J593" i="2"/>
  <c r="H593" i="5" s="1"/>
  <c r="J594" i="2"/>
  <c r="H594" i="5" s="1"/>
  <c r="J595" i="2"/>
  <c r="H595" i="5" s="1"/>
  <c r="J596" i="2"/>
  <c r="H596" i="5" s="1"/>
  <c r="J597" i="2"/>
  <c r="H597" i="5" s="1"/>
  <c r="J598" i="2"/>
  <c r="H598" i="5" s="1"/>
  <c r="J599" i="2"/>
  <c r="H599" i="5" s="1"/>
  <c r="J600" i="2"/>
  <c r="H600" i="5" s="1"/>
  <c r="J601" i="2"/>
  <c r="H601" i="5" s="1"/>
  <c r="J602" i="2"/>
  <c r="H602" i="5" s="1"/>
  <c r="J603" i="2"/>
  <c r="H603" i="5" s="1"/>
  <c r="J604" i="2"/>
  <c r="H604" i="5" s="1"/>
  <c r="J605" i="2"/>
  <c r="H605" i="5" s="1"/>
  <c r="J606" i="2"/>
  <c r="H606" i="5" s="1"/>
  <c r="J607" i="2"/>
  <c r="H607" i="5" s="1"/>
  <c r="J608" i="2"/>
  <c r="H608" i="5" s="1"/>
  <c r="J609" i="2"/>
  <c r="H609" i="5" s="1"/>
  <c r="J610" i="2"/>
  <c r="H610" i="5" s="1"/>
  <c r="J611" i="2"/>
  <c r="H611" i="5" s="1"/>
  <c r="J612" i="2"/>
  <c r="H612" i="5" s="1"/>
  <c r="J613" i="2"/>
  <c r="H613" i="5" s="1"/>
  <c r="J614" i="2"/>
  <c r="H614" i="5" s="1"/>
  <c r="J615" i="2"/>
  <c r="H615" i="5" s="1"/>
  <c r="J616" i="2"/>
  <c r="H616" i="5" s="1"/>
  <c r="J617" i="2"/>
  <c r="H617" i="5" s="1"/>
  <c r="J618" i="2"/>
  <c r="H618" i="5" s="1"/>
  <c r="J619" i="2"/>
  <c r="H619" i="5" s="1"/>
  <c r="J620" i="2"/>
  <c r="H620" i="5" s="1"/>
  <c r="J621" i="2"/>
  <c r="H621" i="5" s="1"/>
  <c r="J622" i="2"/>
  <c r="H622" i="5" s="1"/>
  <c r="J623" i="2"/>
  <c r="H623" i="5" s="1"/>
  <c r="J624" i="2"/>
  <c r="H624" i="5" s="1"/>
  <c r="J625" i="2"/>
  <c r="H625" i="5" s="1"/>
  <c r="J626" i="2"/>
  <c r="H626" i="5" s="1"/>
  <c r="J627" i="2"/>
  <c r="H627" i="5" s="1"/>
  <c r="J628" i="2"/>
  <c r="H628" i="5" s="1"/>
  <c r="J629" i="2"/>
  <c r="H629" i="5" s="1"/>
  <c r="J630" i="2"/>
  <c r="H630" i="5" s="1"/>
  <c r="J631" i="2"/>
  <c r="H631" i="5" s="1"/>
  <c r="J632" i="2"/>
  <c r="H632" i="5" s="1"/>
  <c r="J633" i="2"/>
  <c r="H633" i="5" s="1"/>
  <c r="J634" i="2"/>
  <c r="H634" i="5" s="1"/>
  <c r="J635" i="2"/>
  <c r="H635" i="5" s="1"/>
  <c r="J636" i="2"/>
  <c r="H636" i="5" s="1"/>
  <c r="J637" i="2"/>
  <c r="H637" i="5" s="1"/>
  <c r="J638" i="2"/>
  <c r="H638" i="5" s="1"/>
  <c r="J639" i="2"/>
  <c r="H639" i="5" s="1"/>
  <c r="J640" i="2"/>
  <c r="H640" i="5" s="1"/>
  <c r="J641" i="2"/>
  <c r="H641" i="5" s="1"/>
  <c r="J642" i="2"/>
  <c r="H642" i="5" s="1"/>
  <c r="J643" i="2"/>
  <c r="H643" i="5" s="1"/>
  <c r="J644" i="2"/>
  <c r="H644" i="5" s="1"/>
  <c r="J645" i="2"/>
  <c r="H645" i="5" s="1"/>
  <c r="J646" i="2"/>
  <c r="H646" i="5" s="1"/>
  <c r="J647" i="2"/>
  <c r="H647" i="5" s="1"/>
  <c r="J648" i="2"/>
  <c r="H648" i="5" s="1"/>
  <c r="J649" i="2"/>
  <c r="H649" i="5" s="1"/>
  <c r="J650" i="2"/>
  <c r="H650" i="5" s="1"/>
  <c r="J651" i="2"/>
  <c r="H651" i="5" s="1"/>
  <c r="J652" i="2"/>
  <c r="H652" i="5" s="1"/>
  <c r="J653" i="2"/>
  <c r="H653" i="5" s="1"/>
  <c r="J654" i="2"/>
  <c r="H654" i="5" s="1"/>
  <c r="J655" i="2"/>
  <c r="H655" i="5" s="1"/>
  <c r="J656" i="2"/>
  <c r="H656" i="5" s="1"/>
  <c r="J657" i="2"/>
  <c r="H657" i="5" s="1"/>
  <c r="J658" i="2"/>
  <c r="H658" i="5" s="1"/>
  <c r="J659" i="2"/>
  <c r="H659" i="5" s="1"/>
  <c r="J660" i="2"/>
  <c r="H660" i="5" s="1"/>
  <c r="J661" i="2"/>
  <c r="H661" i="5" s="1"/>
  <c r="J662" i="2"/>
  <c r="H662" i="5" s="1"/>
  <c r="J663" i="2"/>
  <c r="H663" i="5" s="1"/>
  <c r="J664" i="2"/>
  <c r="H664" i="5" s="1"/>
  <c r="J665" i="2"/>
  <c r="H665" i="5" s="1"/>
  <c r="J666" i="2"/>
  <c r="H666" i="5" s="1"/>
  <c r="J667" i="2"/>
  <c r="H667" i="5" s="1"/>
  <c r="J668" i="2"/>
  <c r="H668" i="5" s="1"/>
  <c r="J669" i="2"/>
  <c r="H669" i="5" s="1"/>
  <c r="J670" i="2"/>
  <c r="H670" i="5" s="1"/>
  <c r="J671" i="2"/>
  <c r="H671" i="5" s="1"/>
  <c r="J672" i="2"/>
  <c r="H672" i="5" s="1"/>
  <c r="J673" i="2"/>
  <c r="H673" i="5" s="1"/>
  <c r="J674" i="2"/>
  <c r="H674" i="5" s="1"/>
  <c r="J675" i="2"/>
  <c r="H675" i="5" s="1"/>
  <c r="J676" i="2"/>
  <c r="H676" i="5" s="1"/>
  <c r="J677" i="2"/>
  <c r="H677" i="5" s="1"/>
  <c r="J678" i="2"/>
  <c r="H678" i="5" s="1"/>
  <c r="J679" i="2"/>
  <c r="H679" i="5" s="1"/>
  <c r="J680" i="2"/>
  <c r="H680" i="5" s="1"/>
  <c r="J681" i="2"/>
  <c r="H681" i="5" s="1"/>
  <c r="J682" i="2"/>
  <c r="H682" i="5" s="1"/>
  <c r="J683" i="2"/>
  <c r="H683" i="5" s="1"/>
  <c r="J684" i="2"/>
  <c r="H684" i="5" s="1"/>
  <c r="J685" i="2"/>
  <c r="H685" i="5" s="1"/>
  <c r="J686" i="2"/>
  <c r="H686" i="5" s="1"/>
  <c r="J687" i="2"/>
  <c r="H687" i="5" s="1"/>
  <c r="J688" i="2"/>
  <c r="H688" i="5" s="1"/>
  <c r="J689" i="2"/>
  <c r="H689" i="5" s="1"/>
  <c r="J690" i="2"/>
  <c r="H690" i="5" s="1"/>
  <c r="J691" i="2"/>
  <c r="H691" i="5" s="1"/>
  <c r="J692" i="2"/>
  <c r="H692" i="5" s="1"/>
  <c r="J693" i="2"/>
  <c r="H693" i="5" s="1"/>
  <c r="J694" i="2"/>
  <c r="H694" i="5" s="1"/>
  <c r="J695" i="2"/>
  <c r="H695" i="5" s="1"/>
  <c r="J696" i="2"/>
  <c r="H696" i="5" s="1"/>
  <c r="J697" i="2"/>
  <c r="H697" i="5" s="1"/>
  <c r="J698" i="2"/>
  <c r="H698" i="5" s="1"/>
  <c r="J699" i="2"/>
  <c r="H699" i="5" s="1"/>
  <c r="J700" i="2"/>
  <c r="H700" i="5" s="1"/>
  <c r="J701" i="2"/>
  <c r="H701" i="5" s="1"/>
  <c r="J702" i="2"/>
  <c r="H702" i="5" s="1"/>
  <c r="J703" i="2"/>
  <c r="H703" i="5" s="1"/>
  <c r="J704" i="2"/>
  <c r="H704" i="5" s="1"/>
  <c r="J705" i="2"/>
  <c r="H705" i="5" s="1"/>
  <c r="J706" i="2"/>
  <c r="H706" i="5" s="1"/>
  <c r="J707" i="2"/>
  <c r="H707" i="5" s="1"/>
  <c r="J708" i="2"/>
  <c r="H708" i="5" s="1"/>
  <c r="J709" i="2"/>
  <c r="H709" i="5" s="1"/>
  <c r="J710" i="2"/>
  <c r="H710" i="5" s="1"/>
  <c r="J711" i="2"/>
  <c r="H711" i="5" s="1"/>
  <c r="J712" i="2"/>
  <c r="H712" i="5" s="1"/>
  <c r="J713" i="2"/>
  <c r="H713" i="5" s="1"/>
  <c r="J714" i="2"/>
  <c r="H714" i="5" s="1"/>
  <c r="J715" i="2"/>
  <c r="H715" i="5" s="1"/>
  <c r="J716" i="2"/>
  <c r="H716" i="5" s="1"/>
  <c r="J717" i="2"/>
  <c r="H717" i="5" s="1"/>
  <c r="J718" i="2"/>
  <c r="H718" i="5" s="1"/>
  <c r="J719" i="2"/>
  <c r="H719" i="5" s="1"/>
  <c r="J720" i="2"/>
  <c r="H720" i="5" s="1"/>
  <c r="J721" i="2"/>
  <c r="H721" i="5" s="1"/>
  <c r="J722" i="2"/>
  <c r="H722" i="5" s="1"/>
  <c r="J723" i="2"/>
  <c r="H723" i="5" s="1"/>
  <c r="J724" i="2"/>
  <c r="H724" i="5" s="1"/>
  <c r="J725" i="2"/>
  <c r="H725" i="5" s="1"/>
  <c r="J726" i="2"/>
  <c r="H726" i="5" s="1"/>
  <c r="J727" i="2"/>
  <c r="H727" i="5" s="1"/>
  <c r="J728" i="2"/>
  <c r="H728" i="5" s="1"/>
  <c r="J729" i="2"/>
  <c r="H729" i="5" s="1"/>
  <c r="J730" i="2"/>
  <c r="H730" i="5" s="1"/>
  <c r="J731" i="2"/>
  <c r="H731" i="5" s="1"/>
  <c r="J732" i="2"/>
  <c r="H732" i="5" s="1"/>
  <c r="J733" i="2"/>
  <c r="H733" i="5" s="1"/>
  <c r="J734" i="2"/>
  <c r="H734" i="5" s="1"/>
  <c r="J735" i="2"/>
  <c r="H735" i="5" s="1"/>
  <c r="J736" i="2"/>
  <c r="H736" i="5" s="1"/>
  <c r="J737" i="2"/>
  <c r="H737" i="5" s="1"/>
  <c r="J738" i="2"/>
  <c r="H738" i="5" s="1"/>
  <c r="J739" i="2"/>
  <c r="H739" i="5" s="1"/>
  <c r="J740" i="2"/>
  <c r="H740" i="5" s="1"/>
  <c r="J741" i="2"/>
  <c r="H741" i="5" s="1"/>
  <c r="J742" i="2"/>
  <c r="H742" i="5" s="1"/>
  <c r="J743" i="2"/>
  <c r="H743" i="5" s="1"/>
  <c r="J744" i="2"/>
  <c r="H744" i="5" s="1"/>
  <c r="J745" i="2"/>
  <c r="H745" i="5" s="1"/>
  <c r="J746" i="2"/>
  <c r="H746" i="5" s="1"/>
  <c r="J747" i="2"/>
  <c r="H747" i="5" s="1"/>
  <c r="J748" i="2"/>
  <c r="H748" i="5" s="1"/>
  <c r="J749" i="2"/>
  <c r="H749" i="5" s="1"/>
  <c r="J750" i="2"/>
  <c r="H750" i="5" s="1"/>
  <c r="J751" i="2"/>
  <c r="H751" i="5" s="1"/>
  <c r="J752" i="2"/>
  <c r="H752" i="5" s="1"/>
  <c r="J753" i="2"/>
  <c r="H753" i="5" s="1"/>
  <c r="J754" i="2"/>
  <c r="H754" i="5" s="1"/>
  <c r="J755" i="2"/>
  <c r="H755" i="5" s="1"/>
  <c r="J756" i="2"/>
  <c r="H756" i="5" s="1"/>
  <c r="J757" i="2"/>
  <c r="H757" i="5" s="1"/>
  <c r="J758" i="2"/>
  <c r="H758" i="5" s="1"/>
  <c r="J759" i="2"/>
  <c r="H759" i="5" s="1"/>
  <c r="J760" i="2"/>
  <c r="H760" i="5" s="1"/>
  <c r="J761" i="2"/>
  <c r="H761" i="5" s="1"/>
  <c r="J762" i="2"/>
  <c r="H762" i="5" s="1"/>
  <c r="J763" i="2"/>
  <c r="H763" i="5" s="1"/>
  <c r="J764" i="2"/>
  <c r="H764" i="5" s="1"/>
  <c r="J765" i="2"/>
  <c r="H765" i="5" s="1"/>
  <c r="J766" i="2"/>
  <c r="H766" i="5" s="1"/>
  <c r="J767" i="2"/>
  <c r="H767" i="5" s="1"/>
  <c r="J768" i="2"/>
  <c r="H768" i="5" s="1"/>
  <c r="J769" i="2"/>
  <c r="H769" i="5" s="1"/>
  <c r="J770" i="2"/>
  <c r="H770" i="5" s="1"/>
  <c r="J771" i="2"/>
  <c r="H771" i="5" s="1"/>
  <c r="J772" i="2"/>
  <c r="H772" i="5" s="1"/>
  <c r="J773" i="2"/>
  <c r="H773" i="5" s="1"/>
  <c r="J774" i="2"/>
  <c r="H774" i="5" s="1"/>
  <c r="J775" i="2"/>
  <c r="H775" i="5" s="1"/>
  <c r="J776" i="2"/>
  <c r="H776" i="5" s="1"/>
  <c r="J777" i="2"/>
  <c r="H777" i="5" s="1"/>
  <c r="J778" i="2"/>
  <c r="H778" i="5" s="1"/>
  <c r="J779" i="2"/>
  <c r="H779" i="5" s="1"/>
  <c r="J780" i="2"/>
  <c r="H780" i="5" s="1"/>
  <c r="J781" i="2"/>
  <c r="H781" i="5" s="1"/>
  <c r="J782" i="2"/>
  <c r="H782" i="5" s="1"/>
  <c r="J783" i="2"/>
  <c r="H783" i="5" s="1"/>
  <c r="J784" i="2"/>
  <c r="H784" i="5" s="1"/>
  <c r="J785" i="2"/>
  <c r="H785" i="5" s="1"/>
  <c r="J786" i="2"/>
  <c r="H786" i="5" s="1"/>
  <c r="J787" i="2"/>
  <c r="H787" i="5" s="1"/>
  <c r="J788" i="2"/>
  <c r="H788" i="5" s="1"/>
  <c r="J789" i="2"/>
  <c r="H789" i="5" s="1"/>
  <c r="J790" i="2"/>
  <c r="H790" i="5" s="1"/>
  <c r="J791" i="2"/>
  <c r="H791" i="5" s="1"/>
  <c r="J792" i="2"/>
  <c r="H792" i="5" s="1"/>
  <c r="J793" i="2"/>
  <c r="H793" i="5" s="1"/>
  <c r="J794" i="2"/>
  <c r="H794" i="5" s="1"/>
  <c r="J795" i="2"/>
  <c r="H795" i="5" s="1"/>
  <c r="J796" i="2"/>
  <c r="H796" i="5" s="1"/>
  <c r="J797" i="2"/>
  <c r="H797" i="5" s="1"/>
  <c r="J798" i="2"/>
  <c r="H798" i="5" s="1"/>
  <c r="J799" i="2"/>
  <c r="H799" i="5" s="1"/>
  <c r="J800" i="2"/>
  <c r="H800" i="5" s="1"/>
  <c r="J801" i="2"/>
  <c r="H801" i="5" s="1"/>
  <c r="J802" i="2"/>
  <c r="H802" i="5" s="1"/>
  <c r="J803" i="2"/>
  <c r="H803" i="5" s="1"/>
  <c r="J804" i="2"/>
  <c r="H804" i="5" s="1"/>
  <c r="J805" i="2"/>
  <c r="H805" i="5" s="1"/>
  <c r="J806" i="2"/>
  <c r="H806" i="5" s="1"/>
  <c r="J807" i="2"/>
  <c r="H807" i="5" s="1"/>
  <c r="J808" i="2"/>
  <c r="H808" i="5" s="1"/>
  <c r="J809" i="2"/>
  <c r="H809" i="5" s="1"/>
  <c r="J810" i="2"/>
  <c r="H810" i="5" s="1"/>
  <c r="J811" i="2"/>
  <c r="H811" i="5" s="1"/>
  <c r="J812" i="2"/>
  <c r="H812" i="5" s="1"/>
  <c r="J813" i="2"/>
  <c r="H813" i="5" s="1"/>
  <c r="J814" i="2"/>
  <c r="H814" i="5" s="1"/>
  <c r="J815" i="2"/>
  <c r="H815" i="5" s="1"/>
  <c r="J816" i="2"/>
  <c r="H816" i="5" s="1"/>
  <c r="J817" i="2"/>
  <c r="H817" i="5" s="1"/>
  <c r="J818" i="2"/>
  <c r="H818" i="5" s="1"/>
  <c r="J819" i="2"/>
  <c r="H819" i="5" s="1"/>
  <c r="J820" i="2"/>
  <c r="H820" i="5" s="1"/>
  <c r="J821" i="2"/>
  <c r="H821" i="5" s="1"/>
  <c r="J822" i="2"/>
  <c r="H822" i="5" s="1"/>
  <c r="J823" i="2"/>
  <c r="H823" i="5" s="1"/>
  <c r="J824" i="2"/>
  <c r="H824" i="5" s="1"/>
  <c r="J825" i="2"/>
  <c r="H825" i="5" s="1"/>
  <c r="J826" i="2"/>
  <c r="H826" i="5" s="1"/>
  <c r="J827" i="2"/>
  <c r="H827" i="5" s="1"/>
  <c r="J828" i="2"/>
  <c r="H828" i="5" s="1"/>
  <c r="J829" i="2"/>
  <c r="H829" i="5" s="1"/>
  <c r="J830" i="2"/>
  <c r="H830" i="5" s="1"/>
  <c r="J831" i="2"/>
  <c r="H831" i="5" s="1"/>
  <c r="J832" i="2"/>
  <c r="H832" i="5" s="1"/>
  <c r="J833" i="2"/>
  <c r="H833" i="5" s="1"/>
  <c r="J834" i="2"/>
  <c r="H834" i="5" s="1"/>
  <c r="J835" i="2"/>
  <c r="H835" i="5" s="1"/>
  <c r="J836" i="2"/>
  <c r="H836" i="5" s="1"/>
  <c r="J837" i="2"/>
  <c r="H837" i="5" s="1"/>
  <c r="J838" i="2"/>
  <c r="H838" i="5" s="1"/>
  <c r="J839" i="2"/>
  <c r="H839" i="5" s="1"/>
  <c r="J840" i="2"/>
  <c r="H840" i="5" s="1"/>
  <c r="J841" i="2"/>
  <c r="H841" i="5" s="1"/>
  <c r="J842" i="2"/>
  <c r="H842" i="5" s="1"/>
  <c r="J843" i="2"/>
  <c r="H843" i="5" s="1"/>
  <c r="J844" i="2"/>
  <c r="H844" i="5" s="1"/>
  <c r="J845" i="2"/>
  <c r="H845" i="5" s="1"/>
  <c r="J846" i="2"/>
  <c r="H846" i="5" s="1"/>
  <c r="J847" i="2"/>
  <c r="H847" i="5" s="1"/>
  <c r="J848" i="2"/>
  <c r="H848" i="5" s="1"/>
  <c r="J849" i="2"/>
  <c r="H849" i="5" s="1"/>
  <c r="J850" i="2"/>
  <c r="H850" i="5" s="1"/>
  <c r="J851" i="2"/>
  <c r="H851" i="5" s="1"/>
  <c r="J852" i="2"/>
  <c r="H852" i="5" s="1"/>
  <c r="J853" i="2"/>
  <c r="H853" i="5" s="1"/>
  <c r="J854" i="2"/>
  <c r="H854" i="5" s="1"/>
  <c r="J855" i="2"/>
  <c r="H855" i="5" s="1"/>
  <c r="J856" i="2"/>
  <c r="H856" i="5" s="1"/>
  <c r="J857" i="2"/>
  <c r="H857" i="5" s="1"/>
  <c r="J858" i="2"/>
  <c r="H858" i="5" s="1"/>
  <c r="J859" i="2"/>
  <c r="H859" i="5" s="1"/>
  <c r="J860" i="2"/>
  <c r="H860" i="5" s="1"/>
  <c r="J861" i="2"/>
  <c r="H861" i="5" s="1"/>
  <c r="J862" i="2"/>
  <c r="H862" i="5" s="1"/>
  <c r="J863" i="2"/>
  <c r="H863" i="5" s="1"/>
  <c r="J864" i="2"/>
  <c r="H864" i="5" s="1"/>
  <c r="J865" i="2"/>
  <c r="H865" i="5" s="1"/>
  <c r="J866" i="2"/>
  <c r="H866" i="5" s="1"/>
  <c r="J867" i="2"/>
  <c r="H867" i="5" s="1"/>
  <c r="J868" i="2"/>
  <c r="H868" i="5" s="1"/>
  <c r="J869" i="2"/>
  <c r="H869" i="5" s="1"/>
  <c r="J870" i="2"/>
  <c r="H870" i="5" s="1"/>
  <c r="J871" i="2"/>
  <c r="H871" i="5" s="1"/>
  <c r="J872" i="2"/>
  <c r="H872" i="5" s="1"/>
  <c r="J873" i="2"/>
  <c r="H873" i="5" s="1"/>
  <c r="J874" i="2"/>
  <c r="H874" i="5" s="1"/>
  <c r="J875" i="2"/>
  <c r="H875" i="5" s="1"/>
  <c r="J876" i="2"/>
  <c r="H876" i="5" s="1"/>
  <c r="J877" i="2"/>
  <c r="H877" i="5" s="1"/>
  <c r="J878" i="2"/>
  <c r="H878" i="5" s="1"/>
  <c r="J879" i="2"/>
  <c r="H879" i="5" s="1"/>
  <c r="J880" i="2"/>
  <c r="H880" i="5" s="1"/>
  <c r="J881" i="2"/>
  <c r="H881" i="5" s="1"/>
  <c r="J882" i="2"/>
  <c r="H882" i="5" s="1"/>
  <c r="J883" i="2"/>
  <c r="H883" i="5" s="1"/>
  <c r="J884" i="2"/>
  <c r="H884" i="5" s="1"/>
  <c r="J885" i="2"/>
  <c r="H885" i="5" s="1"/>
  <c r="J886" i="2"/>
  <c r="H886" i="5" s="1"/>
  <c r="J887" i="2"/>
  <c r="H887" i="5" s="1"/>
  <c r="J888" i="2"/>
  <c r="H888" i="5" s="1"/>
  <c r="J889" i="2"/>
  <c r="H889" i="5" s="1"/>
  <c r="J890" i="2"/>
  <c r="H890" i="5" s="1"/>
  <c r="J891" i="2"/>
  <c r="H891" i="5" s="1"/>
  <c r="J892" i="2"/>
  <c r="H892" i="5" s="1"/>
  <c r="J893" i="2"/>
  <c r="H893" i="5" s="1"/>
  <c r="J894" i="2"/>
  <c r="H894" i="5" s="1"/>
  <c r="J895" i="2"/>
  <c r="H895" i="5" s="1"/>
  <c r="J896" i="2"/>
  <c r="H896" i="5" s="1"/>
  <c r="J897" i="2"/>
  <c r="H897" i="5" s="1"/>
  <c r="J898" i="2"/>
  <c r="H898" i="5" s="1"/>
  <c r="J899" i="2"/>
  <c r="H899" i="5" s="1"/>
  <c r="J900" i="2"/>
  <c r="H900" i="5" s="1"/>
  <c r="J901" i="2"/>
  <c r="H901" i="5" s="1"/>
  <c r="J902" i="2"/>
  <c r="H902" i="5" s="1"/>
  <c r="J903" i="2"/>
  <c r="H903" i="5" s="1"/>
  <c r="J904" i="2"/>
  <c r="H904" i="5" s="1"/>
  <c r="J905" i="2"/>
  <c r="H905" i="5" s="1"/>
  <c r="J906" i="2"/>
  <c r="H906" i="5" s="1"/>
  <c r="J907" i="2"/>
  <c r="H907" i="5" s="1"/>
  <c r="J908" i="2"/>
  <c r="H908" i="5" s="1"/>
  <c r="J909" i="2"/>
  <c r="H909" i="5" s="1"/>
  <c r="J910" i="2"/>
  <c r="H910" i="5" s="1"/>
  <c r="J911" i="2"/>
  <c r="H911" i="5" s="1"/>
  <c r="J912" i="2"/>
  <c r="H912" i="5" s="1"/>
  <c r="J913" i="2"/>
  <c r="H913" i="5" s="1"/>
  <c r="J914" i="2"/>
  <c r="H914" i="5" s="1"/>
  <c r="J915" i="2"/>
  <c r="H915" i="5" s="1"/>
  <c r="J916" i="2"/>
  <c r="H916" i="5" s="1"/>
  <c r="J917" i="2"/>
  <c r="H917" i="5" s="1"/>
  <c r="J918" i="2"/>
  <c r="H918" i="5" s="1"/>
  <c r="J919" i="2"/>
  <c r="H919" i="5" s="1"/>
  <c r="J920" i="2"/>
  <c r="H920" i="5" s="1"/>
  <c r="J921" i="2"/>
  <c r="H921" i="5" s="1"/>
  <c r="J922" i="2"/>
  <c r="H922" i="5" s="1"/>
  <c r="J923" i="2"/>
  <c r="H923" i="5" s="1"/>
  <c r="J924" i="2"/>
  <c r="H924" i="5" s="1"/>
  <c r="J925" i="2"/>
  <c r="H925" i="5" s="1"/>
  <c r="J926" i="2"/>
  <c r="H926" i="5" s="1"/>
  <c r="J927" i="2"/>
  <c r="H927" i="5" s="1"/>
  <c r="J928" i="2"/>
  <c r="H928" i="5" s="1"/>
  <c r="J929" i="2"/>
  <c r="H929" i="5" s="1"/>
  <c r="J930" i="2"/>
  <c r="H930" i="5" s="1"/>
  <c r="J931" i="2"/>
  <c r="H931" i="5" s="1"/>
  <c r="J932" i="2"/>
  <c r="H932" i="5" s="1"/>
  <c r="J933" i="2"/>
  <c r="H933" i="5" s="1"/>
  <c r="J934" i="2"/>
  <c r="H934" i="5" s="1"/>
  <c r="J935" i="2"/>
  <c r="H935" i="5" s="1"/>
  <c r="J936" i="2"/>
  <c r="H936" i="5" s="1"/>
  <c r="J937" i="2"/>
  <c r="H937" i="5" s="1"/>
  <c r="J938" i="2"/>
  <c r="H938" i="5" s="1"/>
  <c r="J939" i="2"/>
  <c r="H939" i="5" s="1"/>
  <c r="J940" i="2"/>
  <c r="H940" i="5" s="1"/>
  <c r="J941" i="2"/>
  <c r="H941" i="5" s="1"/>
  <c r="J942" i="2"/>
  <c r="H942" i="5" s="1"/>
  <c r="J943" i="2"/>
  <c r="H943" i="5" s="1"/>
  <c r="J944" i="2"/>
  <c r="H944" i="5" s="1"/>
  <c r="J945" i="2"/>
  <c r="H945" i="5" s="1"/>
  <c r="J946" i="2"/>
  <c r="H946" i="5" s="1"/>
  <c r="J947" i="2"/>
  <c r="H947" i="5" s="1"/>
  <c r="J948" i="2"/>
  <c r="H948" i="5" s="1"/>
  <c r="J949" i="2"/>
  <c r="H949" i="5" s="1"/>
  <c r="J950" i="2"/>
  <c r="H950" i="5" s="1"/>
  <c r="J951" i="2"/>
  <c r="H951" i="5" s="1"/>
  <c r="J952" i="2"/>
  <c r="H952" i="5" s="1"/>
  <c r="J953" i="2"/>
  <c r="H953" i="5" s="1"/>
  <c r="J954" i="2"/>
  <c r="H954" i="5" s="1"/>
  <c r="J955" i="2"/>
  <c r="H955" i="5" s="1"/>
  <c r="J956" i="2"/>
  <c r="H956" i="5" s="1"/>
  <c r="J957" i="2"/>
  <c r="H957" i="5" s="1"/>
  <c r="J958" i="2"/>
  <c r="H958" i="5" s="1"/>
  <c r="J959" i="2"/>
  <c r="H959" i="5" s="1"/>
  <c r="J960" i="2"/>
  <c r="H960" i="5" s="1"/>
  <c r="J961" i="2"/>
  <c r="H961" i="5" s="1"/>
  <c r="J962" i="2"/>
  <c r="H962" i="5" s="1"/>
  <c r="J963" i="2"/>
  <c r="H963" i="5" s="1"/>
  <c r="J964" i="2"/>
  <c r="H964" i="5" s="1"/>
  <c r="J965" i="2"/>
  <c r="H965" i="5" s="1"/>
  <c r="J966" i="2"/>
  <c r="H966" i="5" s="1"/>
  <c r="J967" i="2"/>
  <c r="H967" i="5" s="1"/>
  <c r="J968" i="2"/>
  <c r="H968" i="5" s="1"/>
  <c r="J969" i="2"/>
  <c r="H969" i="5" s="1"/>
  <c r="J970" i="2"/>
  <c r="H970" i="5" s="1"/>
  <c r="J971" i="2"/>
  <c r="H971" i="5" s="1"/>
  <c r="J972" i="2"/>
  <c r="H972" i="5" s="1"/>
  <c r="J973" i="2"/>
  <c r="H973" i="5" s="1"/>
  <c r="J974" i="2"/>
  <c r="H974" i="5" s="1"/>
  <c r="J975" i="2"/>
  <c r="H975" i="5" s="1"/>
  <c r="J976" i="2"/>
  <c r="H976" i="5" s="1"/>
  <c r="J977" i="2"/>
  <c r="H977" i="5" s="1"/>
  <c r="J978" i="2"/>
  <c r="H978" i="5" s="1"/>
  <c r="J979" i="2"/>
  <c r="H979" i="5" s="1"/>
  <c r="J980" i="2"/>
  <c r="H980" i="5" s="1"/>
  <c r="J981" i="2"/>
  <c r="H981" i="5" s="1"/>
  <c r="J982" i="2"/>
  <c r="H982" i="5" s="1"/>
  <c r="J983" i="2"/>
  <c r="H983" i="5" s="1"/>
  <c r="J984" i="2"/>
  <c r="H984" i="5" s="1"/>
  <c r="J985" i="2"/>
  <c r="H985" i="5" s="1"/>
  <c r="J986" i="2"/>
  <c r="H986" i="5" s="1"/>
  <c r="J987" i="2"/>
  <c r="H987" i="5" s="1"/>
  <c r="J988" i="2"/>
  <c r="H988" i="5" s="1"/>
  <c r="J989" i="2"/>
  <c r="H989" i="5" s="1"/>
  <c r="J990" i="2"/>
  <c r="H990" i="5" s="1"/>
  <c r="J991" i="2"/>
  <c r="H991" i="5" s="1"/>
  <c r="J992" i="2"/>
  <c r="H992" i="5" s="1"/>
  <c r="J993" i="2"/>
  <c r="H993" i="5" s="1"/>
  <c r="J994" i="2"/>
  <c r="H994" i="5" s="1"/>
  <c r="J995" i="2"/>
  <c r="H995" i="5" s="1"/>
  <c r="J996" i="2"/>
  <c r="H996" i="5" s="1"/>
  <c r="J997" i="2"/>
  <c r="H997" i="5" s="1"/>
  <c r="J998" i="2"/>
  <c r="H998" i="5" s="1"/>
  <c r="J999" i="2"/>
  <c r="H999" i="5" s="1"/>
  <c r="J1000" i="2"/>
  <c r="H1000" i="5" s="1"/>
  <c r="J1001" i="2"/>
  <c r="H1001" i="5" s="1"/>
  <c r="J1002" i="2"/>
  <c r="H1002" i="5" s="1"/>
  <c r="J1003" i="2"/>
  <c r="H1003" i="5" s="1"/>
  <c r="J1004" i="2"/>
  <c r="H1004" i="5" s="1"/>
  <c r="J1005" i="2"/>
  <c r="H1005" i="5" s="1"/>
  <c r="J1006" i="2"/>
  <c r="H1006" i="5" s="1"/>
  <c r="J1007" i="2"/>
  <c r="H1007" i="5" s="1"/>
  <c r="J1008" i="2"/>
  <c r="H1008" i="5" s="1"/>
  <c r="J1009" i="2"/>
  <c r="H1009" i="5" s="1"/>
  <c r="J1010" i="2"/>
  <c r="H1010" i="5" s="1"/>
  <c r="J1011" i="2"/>
  <c r="H1011" i="5" s="1"/>
  <c r="J1012" i="2"/>
  <c r="H1012" i="5" s="1"/>
  <c r="J1013" i="2"/>
  <c r="H1013" i="5" s="1"/>
  <c r="J1014" i="2"/>
  <c r="H1014" i="5" s="1"/>
  <c r="J1015" i="2"/>
  <c r="H1015" i="5" s="1"/>
  <c r="J1016" i="2"/>
  <c r="H1016" i="5" s="1"/>
  <c r="J1017" i="2"/>
  <c r="H1017" i="5" s="1"/>
  <c r="J1018" i="2"/>
  <c r="H1018" i="5" s="1"/>
  <c r="J1019" i="2"/>
  <c r="H1019" i="5" s="1"/>
  <c r="J1020" i="2"/>
  <c r="H1020" i="5" s="1"/>
  <c r="J1021" i="2"/>
  <c r="H1021" i="5" s="1"/>
  <c r="J1022" i="2"/>
  <c r="H1022" i="5" s="1"/>
  <c r="J1023" i="2"/>
  <c r="H1023" i="5" s="1"/>
  <c r="J1024" i="2"/>
  <c r="H1024" i="5" s="1"/>
  <c r="J1025" i="2"/>
  <c r="H1025" i="5" s="1"/>
  <c r="J1026" i="2"/>
  <c r="H1026" i="5" s="1"/>
  <c r="J1027" i="2"/>
  <c r="H1027" i="5" s="1"/>
  <c r="J1028" i="2"/>
  <c r="H1028" i="5" s="1"/>
  <c r="J1029" i="2"/>
  <c r="H1029" i="5" s="1"/>
  <c r="J1030" i="2"/>
  <c r="H1030" i="5" s="1"/>
  <c r="J1031" i="2"/>
  <c r="H1031" i="5" s="1"/>
  <c r="J1032" i="2"/>
  <c r="H1032" i="5" s="1"/>
  <c r="J1033" i="2"/>
  <c r="H1033" i="5" s="1"/>
  <c r="J1034" i="2"/>
  <c r="H1034" i="5" s="1"/>
  <c r="J1035" i="2"/>
  <c r="H1035" i="5" s="1"/>
  <c r="J1036" i="2"/>
  <c r="H1036" i="5" s="1"/>
  <c r="J1037" i="2"/>
  <c r="H1037" i="5" s="1"/>
  <c r="J1038" i="2"/>
  <c r="H1038" i="5" s="1"/>
  <c r="J1039" i="2"/>
  <c r="H1039" i="5" s="1"/>
  <c r="J1040" i="2"/>
  <c r="H1040" i="5" s="1"/>
  <c r="J1041" i="2"/>
  <c r="H1041" i="5" s="1"/>
  <c r="J1042" i="2"/>
  <c r="H1042" i="5" s="1"/>
  <c r="J1043" i="2"/>
  <c r="H1043" i="5" s="1"/>
  <c r="J1044" i="2"/>
  <c r="H1044" i="5" s="1"/>
  <c r="J1045" i="2"/>
  <c r="H1045" i="5" s="1"/>
  <c r="J1046" i="2"/>
  <c r="H1046" i="5" s="1"/>
  <c r="J1047" i="2"/>
  <c r="H1047" i="5" s="1"/>
  <c r="J1048" i="2"/>
  <c r="H1048" i="5" s="1"/>
  <c r="J1049" i="2"/>
  <c r="H1049" i="5" s="1"/>
  <c r="J1050" i="2"/>
  <c r="H1050" i="5" s="1"/>
  <c r="J1051" i="2"/>
  <c r="H1051" i="5" s="1"/>
  <c r="J1052" i="2"/>
  <c r="H1052" i="5" s="1"/>
  <c r="J1053" i="2"/>
  <c r="H1053" i="5" s="1"/>
  <c r="J1054" i="2"/>
  <c r="H1054" i="5" s="1"/>
  <c r="J1055" i="2"/>
  <c r="H1055" i="5" s="1"/>
  <c r="J1056" i="2"/>
  <c r="H1056" i="5" s="1"/>
  <c r="J1057" i="2"/>
  <c r="H1057" i="5" s="1"/>
  <c r="J1058" i="2"/>
  <c r="H1058" i="5" s="1"/>
  <c r="J1059" i="2"/>
  <c r="H1059" i="5" s="1"/>
  <c r="J1060" i="2"/>
  <c r="H1060" i="5" s="1"/>
  <c r="J1061" i="2"/>
  <c r="H1061" i="5" s="1"/>
  <c r="J1062" i="2"/>
  <c r="H1062" i="5" s="1"/>
  <c r="J1063" i="2"/>
  <c r="H1063" i="5" s="1"/>
  <c r="J1064" i="2"/>
  <c r="H1064" i="5" s="1"/>
  <c r="J1065" i="2"/>
  <c r="H1065" i="5" s="1"/>
  <c r="J1066" i="2"/>
  <c r="H1066" i="5" s="1"/>
  <c r="J1067" i="2"/>
  <c r="H1067" i="5" s="1"/>
  <c r="J1068" i="2"/>
  <c r="H1068" i="5" s="1"/>
  <c r="J1069" i="2"/>
  <c r="H1069" i="5" s="1"/>
  <c r="J1070" i="2"/>
  <c r="H1070" i="5" s="1"/>
  <c r="J1071" i="2"/>
  <c r="H1071" i="5" s="1"/>
  <c r="J1072" i="2"/>
  <c r="H1072" i="5" s="1"/>
  <c r="J1073" i="2"/>
  <c r="H1073" i="5" s="1"/>
  <c r="J1074" i="2"/>
  <c r="H1074" i="5" s="1"/>
  <c r="J1075" i="2"/>
  <c r="H1075" i="5" s="1"/>
  <c r="J1076" i="2"/>
  <c r="H1076" i="5" s="1"/>
  <c r="J1077" i="2"/>
  <c r="H1077" i="5" s="1"/>
  <c r="J1078" i="2"/>
  <c r="H1078" i="5" s="1"/>
  <c r="J1079" i="2"/>
  <c r="H1079" i="5" s="1"/>
  <c r="J1080" i="2"/>
  <c r="H1080" i="5" s="1"/>
  <c r="J1081" i="2"/>
  <c r="H1081" i="5" s="1"/>
  <c r="J1082" i="2"/>
  <c r="H1082" i="5" s="1"/>
  <c r="J1083" i="2"/>
  <c r="H1083" i="5" s="1"/>
  <c r="J1084" i="2"/>
  <c r="H1084" i="5" s="1"/>
  <c r="J1085" i="2"/>
  <c r="H1085" i="5" s="1"/>
  <c r="J1086" i="2"/>
  <c r="H1086" i="5" s="1"/>
  <c r="J1087" i="2"/>
  <c r="H1087" i="5" s="1"/>
  <c r="J1088" i="2"/>
  <c r="H1088" i="5" s="1"/>
  <c r="J1089" i="2"/>
  <c r="H1089" i="5" s="1"/>
  <c r="J1090" i="2"/>
  <c r="H1090" i="5" s="1"/>
  <c r="J1091" i="2"/>
  <c r="H1091" i="5" s="1"/>
  <c r="J1092" i="2"/>
  <c r="H1092" i="5" s="1"/>
  <c r="J1093" i="2"/>
  <c r="H1093" i="5" s="1"/>
  <c r="J1094" i="2"/>
  <c r="H1094" i="5" s="1"/>
  <c r="J1095" i="2"/>
  <c r="H1095" i="5" s="1"/>
  <c r="J1096" i="2"/>
  <c r="H1096" i="5" s="1"/>
  <c r="J1097" i="2"/>
  <c r="H1097" i="5" s="1"/>
  <c r="J1098" i="2"/>
  <c r="H1098" i="5" s="1"/>
  <c r="J1099" i="2"/>
  <c r="H1099" i="5" s="1"/>
  <c r="J1100" i="2"/>
  <c r="H1100" i="5" s="1"/>
  <c r="J1101" i="2"/>
  <c r="H1101" i="5" s="1"/>
  <c r="J1102" i="2"/>
  <c r="H1102" i="5" s="1"/>
  <c r="J1103" i="2"/>
  <c r="H1103" i="5" s="1"/>
  <c r="J1104" i="2"/>
  <c r="H1104" i="5" s="1"/>
  <c r="J1105" i="2"/>
  <c r="H1105" i="5" s="1"/>
  <c r="J1106" i="2"/>
  <c r="H1106" i="5" s="1"/>
  <c r="J1107" i="2"/>
  <c r="H1107" i="5" s="1"/>
  <c r="J1108" i="2"/>
  <c r="H1108" i="5" s="1"/>
  <c r="J1109" i="2"/>
  <c r="H1109" i="5" s="1"/>
  <c r="J1110" i="2"/>
  <c r="H1110" i="5" s="1"/>
  <c r="J1111" i="2"/>
  <c r="H1111" i="5" s="1"/>
  <c r="J1112" i="2"/>
  <c r="H1112" i="5" s="1"/>
  <c r="J1113" i="2"/>
  <c r="H1113" i="5" s="1"/>
  <c r="J1114" i="2"/>
  <c r="H1114" i="5" s="1"/>
  <c r="J1115" i="2"/>
  <c r="H1115" i="5" s="1"/>
  <c r="J1116" i="2"/>
  <c r="H1116" i="5" s="1"/>
  <c r="J1117" i="2"/>
  <c r="H1117" i="5" s="1"/>
  <c r="J1118" i="2"/>
  <c r="H1118" i="5" s="1"/>
  <c r="J1119" i="2"/>
  <c r="H1119" i="5" s="1"/>
  <c r="J1120" i="2"/>
  <c r="H1120" i="5" s="1"/>
  <c r="J1121" i="2"/>
  <c r="H1121" i="5" s="1"/>
  <c r="J1122" i="2"/>
  <c r="H1122" i="5" s="1"/>
  <c r="J1123" i="2"/>
  <c r="H1123" i="5" s="1"/>
  <c r="J1124" i="2"/>
  <c r="H1124" i="5" s="1"/>
  <c r="J1125" i="2"/>
  <c r="H1125" i="5" s="1"/>
  <c r="J1126" i="2"/>
  <c r="H1126" i="5" s="1"/>
  <c r="J1127" i="2"/>
  <c r="H1127" i="5" s="1"/>
  <c r="J1128" i="2"/>
  <c r="H1128" i="5" s="1"/>
  <c r="J1129" i="2"/>
  <c r="H1129" i="5" s="1"/>
  <c r="J1130" i="2"/>
  <c r="H1130" i="5" s="1"/>
  <c r="J1131" i="2"/>
  <c r="H1131" i="5" s="1"/>
  <c r="J1132" i="2"/>
  <c r="H1132" i="5" s="1"/>
  <c r="J1133" i="2"/>
  <c r="H1133" i="5" s="1"/>
  <c r="J1134" i="2"/>
  <c r="H1134" i="5" s="1"/>
  <c r="J1135" i="2"/>
  <c r="H1135" i="5" s="1"/>
  <c r="J1136" i="2"/>
  <c r="H1136" i="5" s="1"/>
  <c r="J1137" i="2"/>
  <c r="H1137" i="5" s="1"/>
  <c r="J1138" i="2"/>
  <c r="H1138" i="5" s="1"/>
  <c r="J1139" i="2"/>
  <c r="H1139" i="5" s="1"/>
  <c r="J1140" i="2"/>
  <c r="H1140" i="5" s="1"/>
  <c r="J1141" i="2"/>
  <c r="H1141" i="5" s="1"/>
  <c r="J1142" i="2"/>
  <c r="H1142" i="5" s="1"/>
  <c r="J1143" i="2"/>
  <c r="H1143" i="5" s="1"/>
  <c r="J1144" i="2"/>
  <c r="H1144" i="5" s="1"/>
  <c r="J1145" i="2"/>
  <c r="H1145" i="5" s="1"/>
  <c r="J1146" i="2"/>
  <c r="H1146" i="5" s="1"/>
  <c r="J1147" i="2"/>
  <c r="H1147" i="5" s="1"/>
  <c r="J1148" i="2"/>
  <c r="H1148" i="5" s="1"/>
  <c r="J1149" i="2"/>
  <c r="H1149" i="5" s="1"/>
  <c r="J1150" i="2"/>
  <c r="H1150" i="5" s="1"/>
  <c r="J1151" i="2"/>
  <c r="H1151" i="5" s="1"/>
  <c r="J1152" i="2"/>
  <c r="H1152" i="5" s="1"/>
  <c r="J1153" i="2"/>
  <c r="H1153" i="5" s="1"/>
  <c r="J1154" i="2"/>
  <c r="H1154" i="5" s="1"/>
  <c r="J1155" i="2"/>
  <c r="H1155" i="5" s="1"/>
  <c r="J1156" i="2"/>
  <c r="H1156" i="5" s="1"/>
  <c r="J1157" i="2"/>
  <c r="H1157" i="5" s="1"/>
  <c r="J1158" i="2"/>
  <c r="H1158" i="5" s="1"/>
  <c r="J1159" i="2"/>
  <c r="H1159" i="5" s="1"/>
  <c r="J1160" i="2"/>
  <c r="H1160" i="5" s="1"/>
  <c r="J1161" i="2"/>
  <c r="H1161" i="5" s="1"/>
  <c r="J1162" i="2"/>
  <c r="H1162" i="5" s="1"/>
  <c r="J1163" i="2"/>
  <c r="H1163" i="5" s="1"/>
  <c r="J1164" i="2"/>
  <c r="H1164" i="5" s="1"/>
  <c r="J1165" i="2"/>
  <c r="H1165" i="5" s="1"/>
  <c r="J1166" i="2"/>
  <c r="H1166" i="5" s="1"/>
  <c r="J1167" i="2"/>
  <c r="H1167" i="5" s="1"/>
  <c r="J1168" i="2"/>
  <c r="H1168" i="5" s="1"/>
  <c r="J1169" i="2"/>
  <c r="H1169" i="5" s="1"/>
  <c r="J1170" i="2"/>
  <c r="H1170" i="5" s="1"/>
  <c r="J1171" i="2"/>
  <c r="H1171" i="5" s="1"/>
  <c r="J1172" i="2"/>
  <c r="H1172" i="5" s="1"/>
  <c r="J1173" i="2"/>
  <c r="H1173" i="5" s="1"/>
  <c r="J1174" i="2"/>
  <c r="H1174" i="5" s="1"/>
  <c r="J1175" i="2"/>
  <c r="H1175" i="5" s="1"/>
  <c r="J1176" i="2"/>
  <c r="H1176" i="5" s="1"/>
  <c r="J1177" i="2"/>
  <c r="H1177" i="5" s="1"/>
  <c r="J1178" i="2"/>
  <c r="H1178" i="5" s="1"/>
  <c r="J1179" i="2"/>
  <c r="H1179" i="5" s="1"/>
  <c r="J1180" i="2"/>
  <c r="H1180" i="5" s="1"/>
  <c r="J1181" i="2"/>
  <c r="H1181" i="5" s="1"/>
  <c r="J1182" i="2"/>
  <c r="H1182" i="5" s="1"/>
  <c r="J1183" i="2"/>
  <c r="H1183" i="5" s="1"/>
  <c r="J1184" i="2"/>
  <c r="H1184" i="5" s="1"/>
  <c r="J1185" i="2"/>
  <c r="H1185" i="5" s="1"/>
  <c r="J1186" i="2"/>
  <c r="H1186" i="5" s="1"/>
  <c r="J1187" i="2"/>
  <c r="H1187" i="5" s="1"/>
  <c r="J1188" i="2"/>
  <c r="H1188" i="5" s="1"/>
  <c r="J1189" i="2"/>
  <c r="H1189" i="5" s="1"/>
  <c r="J1190" i="2"/>
  <c r="H1190" i="5" s="1"/>
  <c r="J1191" i="2"/>
  <c r="H1191" i="5" s="1"/>
  <c r="J1192" i="2"/>
  <c r="H1192" i="5" s="1"/>
  <c r="J1193" i="2"/>
  <c r="H1193" i="5" s="1"/>
  <c r="J1194" i="2"/>
  <c r="H1194" i="5" s="1"/>
  <c r="J1195" i="2"/>
  <c r="H1195" i="5" s="1"/>
  <c r="J1196" i="2"/>
  <c r="H1196" i="5" s="1"/>
  <c r="J1197" i="2"/>
  <c r="H1197" i="5" s="1"/>
  <c r="J1198" i="2"/>
  <c r="H1198" i="5" s="1"/>
  <c r="J1199" i="2"/>
  <c r="H1199" i="5" s="1"/>
  <c r="J1200" i="2"/>
  <c r="H1200" i="5" s="1"/>
  <c r="J1201" i="2"/>
  <c r="H1201" i="5" s="1"/>
  <c r="J1202" i="2"/>
  <c r="H1202" i="5" s="1"/>
  <c r="J1203" i="2"/>
  <c r="H1203" i="5" s="1"/>
  <c r="J1204" i="2"/>
  <c r="H1204" i="5" s="1"/>
  <c r="J1205" i="2"/>
  <c r="H1205" i="5" s="1"/>
  <c r="J1206" i="2"/>
  <c r="H1206" i="5" s="1"/>
  <c r="J1207" i="2"/>
  <c r="H1207" i="5" s="1"/>
  <c r="J1208" i="2"/>
  <c r="H1208" i="5" s="1"/>
  <c r="J1209" i="2"/>
  <c r="H1209" i="5" s="1"/>
  <c r="J1210" i="2"/>
  <c r="H1210" i="5" s="1"/>
  <c r="J1211" i="2"/>
  <c r="H1211" i="5" s="1"/>
  <c r="J1212" i="2"/>
  <c r="H1212" i="5" s="1"/>
  <c r="J1213" i="2"/>
  <c r="H1213" i="5" s="1"/>
  <c r="J1214" i="2"/>
  <c r="H1214" i="5" s="1"/>
  <c r="J1215" i="2"/>
  <c r="H1215" i="5" s="1"/>
  <c r="J1216" i="2"/>
  <c r="H1216" i="5" s="1"/>
  <c r="J1217" i="2"/>
  <c r="H1217" i="5" s="1"/>
  <c r="J1218" i="2"/>
  <c r="H1218" i="5" s="1"/>
  <c r="J1219" i="2"/>
  <c r="H1219" i="5" s="1"/>
  <c r="J1220" i="2"/>
  <c r="H1220" i="5" s="1"/>
  <c r="J1221" i="2"/>
  <c r="H1221" i="5" s="1"/>
  <c r="J1222" i="2"/>
  <c r="H1222" i="5" s="1"/>
  <c r="J1223" i="2"/>
  <c r="H1223" i="5" s="1"/>
  <c r="J1224" i="2"/>
  <c r="H1224" i="5" s="1"/>
  <c r="J1225" i="2"/>
  <c r="H1225" i="5" s="1"/>
  <c r="J1226" i="2"/>
  <c r="H1226" i="5" s="1"/>
  <c r="J1227" i="2"/>
  <c r="H1227" i="5" s="1"/>
  <c r="J1228" i="2"/>
  <c r="H1228" i="5" s="1"/>
  <c r="J1229" i="2"/>
  <c r="H1229" i="5" s="1"/>
  <c r="J1230" i="2"/>
  <c r="H1230" i="5" s="1"/>
  <c r="J1231" i="2"/>
  <c r="H1231" i="5" s="1"/>
  <c r="J1232" i="2"/>
  <c r="H1232" i="5" s="1"/>
  <c r="J1233" i="2"/>
  <c r="H1233" i="5" s="1"/>
  <c r="J1234" i="2"/>
  <c r="H1234" i="5" s="1"/>
  <c r="J1235" i="2"/>
  <c r="H1235" i="5" s="1"/>
  <c r="J1236" i="2"/>
  <c r="H1236" i="5" s="1"/>
  <c r="J1237" i="2"/>
  <c r="H1237" i="5" s="1"/>
  <c r="J1238" i="2"/>
  <c r="H1238" i="5" s="1"/>
  <c r="J1239" i="2"/>
  <c r="H1239" i="5" s="1"/>
  <c r="J1240" i="2"/>
  <c r="H1240" i="5" s="1"/>
  <c r="J1241" i="2"/>
  <c r="H1241" i="5" s="1"/>
  <c r="J1242" i="2"/>
  <c r="H1242" i="5" s="1"/>
  <c r="J1243" i="2"/>
  <c r="H1243" i="5" s="1"/>
  <c r="J1244" i="2"/>
  <c r="H1244" i="5" s="1"/>
  <c r="J1245" i="2"/>
  <c r="H1245" i="5" s="1"/>
  <c r="J1246" i="2"/>
  <c r="H1246" i="5" s="1"/>
  <c r="J1247" i="2"/>
  <c r="H1247" i="5" s="1"/>
  <c r="J1248" i="2"/>
  <c r="H1248" i="5" s="1"/>
  <c r="J1249" i="2"/>
  <c r="H1249" i="5" s="1"/>
  <c r="J1250" i="2"/>
  <c r="H1250" i="5" s="1"/>
  <c r="J1251" i="2"/>
  <c r="H1251" i="5" s="1"/>
  <c r="J1252" i="2"/>
  <c r="H1252" i="5" s="1"/>
  <c r="J1253" i="2"/>
  <c r="H1253" i="5" s="1"/>
  <c r="J1254" i="2"/>
  <c r="H1254" i="5" s="1"/>
  <c r="J1255" i="2"/>
  <c r="H1255" i="5" s="1"/>
  <c r="J1256" i="2"/>
  <c r="H1256" i="5" s="1"/>
  <c r="J1257" i="2"/>
  <c r="H1257" i="5" s="1"/>
  <c r="J1258" i="2"/>
  <c r="H1258" i="5" s="1"/>
  <c r="J1259" i="2"/>
  <c r="H1259" i="5" s="1"/>
  <c r="J1260" i="2"/>
  <c r="H1260" i="5" s="1"/>
  <c r="J1261" i="2"/>
  <c r="H1261" i="5" s="1"/>
  <c r="J1262" i="2"/>
  <c r="H1262" i="5" s="1"/>
  <c r="J1263" i="2"/>
  <c r="H1263" i="5" s="1"/>
  <c r="J1264" i="2"/>
  <c r="H1264" i="5" s="1"/>
  <c r="J1265" i="2"/>
  <c r="H1265" i="5" s="1"/>
  <c r="J1266" i="2"/>
  <c r="H1266" i="5" s="1"/>
  <c r="J1267" i="2"/>
  <c r="H1267" i="5" s="1"/>
  <c r="J1268" i="2"/>
  <c r="H1268" i="5" s="1"/>
  <c r="J1269" i="2"/>
  <c r="H1269" i="5" s="1"/>
  <c r="J1270" i="2"/>
  <c r="H1270" i="5" s="1"/>
  <c r="J1271" i="2"/>
  <c r="H1271" i="5" s="1"/>
  <c r="J1272" i="2"/>
  <c r="H1272" i="5" s="1"/>
  <c r="J1273" i="2"/>
  <c r="H1273" i="5" s="1"/>
  <c r="J1274" i="2"/>
  <c r="H1274" i="5" s="1"/>
  <c r="J1275" i="2"/>
  <c r="H1275" i="5" s="1"/>
  <c r="J1276" i="2"/>
  <c r="H1276" i="5" s="1"/>
  <c r="J1277" i="2"/>
  <c r="H1277" i="5" s="1"/>
  <c r="J1278" i="2"/>
  <c r="H1278" i="5" s="1"/>
  <c r="J1279" i="2"/>
  <c r="H1279" i="5" s="1"/>
  <c r="J1280" i="2"/>
  <c r="H1280" i="5" s="1"/>
  <c r="J1281" i="2"/>
  <c r="H1281" i="5" s="1"/>
  <c r="J1282" i="2"/>
  <c r="H1282" i="5" s="1"/>
  <c r="J1283" i="2"/>
  <c r="H1283" i="5" s="1"/>
  <c r="J1284" i="2"/>
  <c r="H1284" i="5" s="1"/>
  <c r="J1285" i="2"/>
  <c r="H1285" i="5" s="1"/>
  <c r="J1286" i="2"/>
  <c r="H1286" i="5" s="1"/>
  <c r="J1287" i="2"/>
  <c r="H1287" i="5" s="1"/>
  <c r="J1288" i="2"/>
  <c r="H1288" i="5" s="1"/>
  <c r="J1289" i="2"/>
  <c r="H1289" i="5" s="1"/>
  <c r="J1290" i="2"/>
  <c r="H1290" i="5" s="1"/>
  <c r="J1291" i="2"/>
  <c r="H1291" i="5" s="1"/>
  <c r="J1292" i="2"/>
  <c r="H1292" i="5" s="1"/>
  <c r="J1293" i="2"/>
  <c r="H1293" i="5" s="1"/>
  <c r="J1294" i="2"/>
  <c r="H1294" i="5" s="1"/>
  <c r="J1295" i="2"/>
  <c r="H1295" i="5" s="1"/>
  <c r="J1296" i="2"/>
  <c r="H1296" i="5" s="1"/>
  <c r="J1297" i="2"/>
  <c r="H1297" i="5" s="1"/>
  <c r="J1298" i="2"/>
  <c r="H1298" i="5" s="1"/>
  <c r="J1299" i="2"/>
  <c r="H1299" i="5" s="1"/>
  <c r="J1300" i="2"/>
  <c r="H1300" i="5" s="1"/>
  <c r="J1301" i="2"/>
  <c r="H1301" i="5" s="1"/>
  <c r="J1302" i="2"/>
  <c r="H1302" i="5" s="1"/>
  <c r="J1303" i="2"/>
  <c r="H1303" i="5" s="1"/>
  <c r="J1304" i="2"/>
  <c r="H1304" i="5" s="1"/>
  <c r="J1305" i="2"/>
  <c r="H1305" i="5" s="1"/>
  <c r="J1306" i="2"/>
  <c r="H1306" i="5" s="1"/>
  <c r="J1307" i="2"/>
  <c r="H1307" i="5" s="1"/>
  <c r="J1308" i="2"/>
  <c r="H1308" i="5" s="1"/>
  <c r="J1309" i="2"/>
  <c r="H1309" i="5" s="1"/>
  <c r="J1310" i="2"/>
  <c r="H1310" i="5" s="1"/>
  <c r="J1311" i="2"/>
  <c r="H1311" i="5" s="1"/>
  <c r="J1312" i="2"/>
  <c r="H1312" i="5" s="1"/>
  <c r="J1313" i="2"/>
  <c r="H1313" i="5" s="1"/>
  <c r="J1314" i="2"/>
  <c r="H1314" i="5" s="1"/>
  <c r="J1315" i="2"/>
  <c r="H1315" i="5" s="1"/>
  <c r="J1316" i="2"/>
  <c r="H1316" i="5" s="1"/>
  <c r="J1317" i="2"/>
  <c r="H1317" i="5" s="1"/>
  <c r="J1318" i="2"/>
  <c r="H1318" i="5" s="1"/>
  <c r="J1319" i="2"/>
  <c r="H1319" i="5" s="1"/>
  <c r="J1320" i="2"/>
  <c r="H1320" i="5" s="1"/>
  <c r="J1321" i="2"/>
  <c r="H1321" i="5" s="1"/>
  <c r="J1322" i="2"/>
  <c r="H1322" i="5" s="1"/>
  <c r="J1323" i="2"/>
  <c r="H1323" i="5" s="1"/>
  <c r="J1324" i="2"/>
  <c r="H1324" i="5" s="1"/>
  <c r="J1325" i="2"/>
  <c r="H1325" i="5" s="1"/>
  <c r="J1326" i="2"/>
  <c r="H1326" i="5" s="1"/>
  <c r="J1327" i="2"/>
  <c r="H1327" i="5" s="1"/>
  <c r="J1328" i="2"/>
  <c r="H1328" i="5" s="1"/>
  <c r="J1329" i="2"/>
  <c r="H1329" i="5" s="1"/>
  <c r="J1330" i="2"/>
  <c r="H1330" i="5" s="1"/>
  <c r="J1331" i="2"/>
  <c r="H1331" i="5" s="1"/>
  <c r="J1332" i="2"/>
  <c r="H1332" i="5" s="1"/>
  <c r="J1333" i="2"/>
  <c r="H1333" i="5" s="1"/>
  <c r="J1334" i="2"/>
  <c r="H1334" i="5" s="1"/>
  <c r="J1335" i="2"/>
  <c r="H1335" i="5" s="1"/>
  <c r="J1336" i="2"/>
  <c r="H1336" i="5" s="1"/>
  <c r="J1337" i="2"/>
  <c r="H1337" i="5" s="1"/>
  <c r="J1338" i="2"/>
  <c r="H1338" i="5" s="1"/>
  <c r="J1339" i="2"/>
  <c r="H1339" i="5" s="1"/>
  <c r="J1340" i="2"/>
  <c r="H1340" i="5" s="1"/>
  <c r="J1341" i="2"/>
  <c r="H1341" i="5" s="1"/>
  <c r="J1342" i="2"/>
  <c r="H1342" i="5" s="1"/>
  <c r="J1343" i="2"/>
  <c r="H1343" i="5" s="1"/>
  <c r="J1344" i="2"/>
  <c r="H1344" i="5" s="1"/>
  <c r="J1345" i="2"/>
  <c r="H1345" i="5" s="1"/>
  <c r="J1346" i="2"/>
  <c r="H1346" i="5" s="1"/>
  <c r="J1347" i="2"/>
  <c r="H1347" i="5" s="1"/>
  <c r="J1348" i="2"/>
  <c r="H1348" i="5" s="1"/>
  <c r="J1349" i="2"/>
  <c r="H1349" i="5" s="1"/>
  <c r="J1350" i="2"/>
  <c r="H1350" i="5" s="1"/>
  <c r="J1351" i="2"/>
  <c r="H1351" i="5" s="1"/>
  <c r="J1352" i="2"/>
  <c r="H1352" i="5" s="1"/>
  <c r="J1353" i="2"/>
  <c r="H1353" i="5" s="1"/>
  <c r="J1354" i="2"/>
  <c r="H1354" i="5" s="1"/>
  <c r="J1355" i="2"/>
  <c r="H1355" i="5" s="1"/>
  <c r="J1356" i="2"/>
  <c r="H1356" i="5" s="1"/>
  <c r="J1357" i="2"/>
  <c r="H1357" i="5" s="1"/>
  <c r="J1358" i="2"/>
  <c r="H1358" i="5" s="1"/>
  <c r="J1359" i="2"/>
  <c r="H1359" i="5" s="1"/>
  <c r="J1360" i="2"/>
  <c r="H1360" i="5" s="1"/>
  <c r="J1361" i="2"/>
  <c r="H1361" i="5" s="1"/>
  <c r="J1362" i="2"/>
  <c r="H1362" i="5" s="1"/>
  <c r="J1363" i="2"/>
  <c r="H1363" i="5" s="1"/>
  <c r="J1364" i="2"/>
  <c r="H1364" i="5" s="1"/>
  <c r="J1365" i="2"/>
  <c r="H1365" i="5" s="1"/>
  <c r="J1366" i="2"/>
  <c r="H1366" i="5" s="1"/>
  <c r="J1367" i="2"/>
  <c r="H1367" i="5" s="1"/>
  <c r="J1368" i="2"/>
  <c r="H1368" i="5" s="1"/>
  <c r="J1369" i="2"/>
  <c r="H1369" i="5" s="1"/>
  <c r="J1370" i="2"/>
  <c r="H1370" i="5" s="1"/>
  <c r="J1371" i="2"/>
  <c r="H1371" i="5" s="1"/>
  <c r="J1372" i="2"/>
  <c r="H1372" i="5" s="1"/>
  <c r="J1373" i="2"/>
  <c r="H1373" i="5" s="1"/>
  <c r="J1374" i="2"/>
  <c r="H1374" i="5" s="1"/>
  <c r="J1375" i="2"/>
  <c r="H1375" i="5" s="1"/>
  <c r="J1376" i="2"/>
  <c r="H1376" i="5" s="1"/>
  <c r="J1377" i="2"/>
  <c r="H1377" i="5" s="1"/>
  <c r="J1378" i="2"/>
  <c r="H1378" i="5" s="1"/>
  <c r="J1379" i="2"/>
  <c r="H1379" i="5" s="1"/>
  <c r="J1380" i="2"/>
  <c r="H1380" i="5" s="1"/>
  <c r="J1381" i="2"/>
  <c r="H1381" i="5" s="1"/>
  <c r="J1382" i="2"/>
  <c r="H1382" i="5" s="1"/>
  <c r="J1383" i="2"/>
  <c r="H1383" i="5" s="1"/>
  <c r="J1384" i="2"/>
  <c r="H1384" i="5" s="1"/>
  <c r="J1385" i="2"/>
  <c r="H1385" i="5" s="1"/>
  <c r="J1386" i="2"/>
  <c r="H1386" i="5" s="1"/>
  <c r="J1387" i="2"/>
  <c r="H1387" i="5" s="1"/>
  <c r="J1388" i="2"/>
  <c r="H1388" i="5" s="1"/>
  <c r="J1389" i="2"/>
  <c r="H1389" i="5" s="1"/>
  <c r="J1390" i="2"/>
  <c r="H1390" i="5" s="1"/>
  <c r="J1391" i="2"/>
  <c r="H1391" i="5" s="1"/>
  <c r="J1392" i="2"/>
  <c r="H1392" i="5" s="1"/>
  <c r="J1393" i="2"/>
  <c r="H1393" i="5" s="1"/>
  <c r="J1394" i="2"/>
  <c r="H1394" i="5" s="1"/>
  <c r="J1395" i="2"/>
  <c r="H1395" i="5" s="1"/>
  <c r="J1396" i="2"/>
  <c r="H1396" i="5" s="1"/>
  <c r="J1397" i="2"/>
  <c r="H1397" i="5" s="1"/>
  <c r="J1398" i="2"/>
  <c r="H1398" i="5" s="1"/>
  <c r="J1399" i="2"/>
  <c r="H1399" i="5" s="1"/>
  <c r="J1400" i="2"/>
  <c r="H1400" i="5" s="1"/>
  <c r="J1401" i="2"/>
  <c r="H1401" i="5" s="1"/>
  <c r="J1402" i="2"/>
  <c r="H1402" i="5" s="1"/>
  <c r="J1403" i="2"/>
  <c r="H1403" i="5" s="1"/>
  <c r="J1404" i="2"/>
  <c r="H1404" i="5" s="1"/>
  <c r="J1405" i="2"/>
  <c r="H1405" i="5" s="1"/>
  <c r="J1406" i="2"/>
  <c r="H1406" i="5" s="1"/>
  <c r="J1407" i="2"/>
  <c r="H1407" i="5" s="1"/>
  <c r="J1408" i="2"/>
  <c r="H1408" i="5" s="1"/>
  <c r="J1409" i="2"/>
  <c r="H1409" i="5" s="1"/>
  <c r="J1410" i="2"/>
  <c r="H1410" i="5" s="1"/>
  <c r="J1411" i="2"/>
  <c r="H1411" i="5" s="1"/>
  <c r="J1412" i="2"/>
  <c r="H1412" i="5" s="1"/>
  <c r="J1413" i="2"/>
  <c r="H1413" i="5" s="1"/>
  <c r="J1414" i="2"/>
  <c r="H1414" i="5" s="1"/>
  <c r="J1415" i="2"/>
  <c r="H1415" i="5" s="1"/>
  <c r="J1416" i="2"/>
  <c r="H1416" i="5" s="1"/>
  <c r="J1417" i="2"/>
  <c r="H1417" i="5" s="1"/>
  <c r="J1418" i="2"/>
  <c r="H1418" i="5" s="1"/>
  <c r="J1419" i="2"/>
  <c r="H1419" i="5" s="1"/>
  <c r="J1420" i="2"/>
  <c r="H1420" i="5" s="1"/>
  <c r="J1421" i="2"/>
  <c r="H1421" i="5" s="1"/>
  <c r="J1422" i="2"/>
  <c r="H1422" i="5" s="1"/>
  <c r="J1423" i="2"/>
  <c r="H1423" i="5" s="1"/>
  <c r="J1424" i="2"/>
  <c r="H1424" i="5" s="1"/>
  <c r="J1425" i="2"/>
  <c r="H1425" i="5" s="1"/>
  <c r="J1426" i="2"/>
  <c r="H1426" i="5" s="1"/>
  <c r="J1427" i="2"/>
  <c r="H1427" i="5" s="1"/>
  <c r="J1428" i="2"/>
  <c r="H1428" i="5" s="1"/>
  <c r="J1429" i="2"/>
  <c r="H1429" i="5" s="1"/>
  <c r="J1430" i="2"/>
  <c r="H1430" i="5" s="1"/>
  <c r="J1431" i="2"/>
  <c r="H1431" i="5" s="1"/>
  <c r="J1432" i="2"/>
  <c r="H1432" i="5" s="1"/>
  <c r="J1433" i="2"/>
  <c r="H1433" i="5" s="1"/>
  <c r="J1434" i="2"/>
  <c r="H1434" i="5" s="1"/>
  <c r="J1435" i="2"/>
  <c r="H1435" i="5" s="1"/>
  <c r="J1436" i="2"/>
  <c r="H1436" i="5" s="1"/>
  <c r="J1437" i="2"/>
  <c r="H1437" i="5" s="1"/>
  <c r="J1438" i="2"/>
  <c r="H1438" i="5" s="1"/>
  <c r="J1439" i="2"/>
  <c r="H1439" i="5" s="1"/>
  <c r="J1440" i="2"/>
  <c r="H1440" i="5" s="1"/>
  <c r="J1441" i="2"/>
  <c r="H1441" i="5" s="1"/>
  <c r="J1442" i="2"/>
  <c r="H1442" i="5" s="1"/>
  <c r="J1443" i="2"/>
  <c r="H1443" i="5" s="1"/>
  <c r="J1444" i="2"/>
  <c r="H1444" i="5" s="1"/>
  <c r="J1445" i="2"/>
  <c r="H1445" i="5" s="1"/>
  <c r="J1446" i="2"/>
  <c r="H1446" i="5" s="1"/>
  <c r="J1447" i="2"/>
  <c r="H1447" i="5" s="1"/>
  <c r="J1448" i="2"/>
  <c r="H1448" i="5" s="1"/>
  <c r="J1449" i="2"/>
  <c r="H1449" i="5" s="1"/>
  <c r="J1450" i="2"/>
  <c r="H1450" i="5" s="1"/>
  <c r="J1451" i="2"/>
  <c r="H1451" i="5" s="1"/>
  <c r="J1452" i="2"/>
  <c r="H1452" i="5" s="1"/>
  <c r="J1453" i="2"/>
  <c r="H1453" i="5" s="1"/>
  <c r="J1454" i="2"/>
  <c r="H1454" i="5" s="1"/>
  <c r="J1455" i="2"/>
  <c r="H1455" i="5" s="1"/>
  <c r="J1456" i="2"/>
  <c r="H1456" i="5" s="1"/>
  <c r="J1457" i="2"/>
  <c r="H1457" i="5" s="1"/>
  <c r="J1458" i="2"/>
  <c r="H1458" i="5" s="1"/>
  <c r="J1459" i="2"/>
  <c r="H1459" i="5" s="1"/>
  <c r="J1460" i="2"/>
  <c r="H1460" i="5" s="1"/>
  <c r="J1461" i="2"/>
  <c r="H1461" i="5" s="1"/>
  <c r="J1462" i="2"/>
  <c r="H1462" i="5" s="1"/>
  <c r="J1463" i="2"/>
  <c r="H1463" i="5" s="1"/>
  <c r="J1464" i="2"/>
  <c r="H1464" i="5" s="1"/>
  <c r="J1465" i="2"/>
  <c r="H1465" i="5" s="1"/>
  <c r="J1466" i="2"/>
  <c r="H1466" i="5" s="1"/>
  <c r="J1467" i="2"/>
  <c r="H1467" i="5" s="1"/>
  <c r="J1468" i="2"/>
  <c r="H1468" i="5" s="1"/>
  <c r="J1469" i="2"/>
  <c r="H1469" i="5" s="1"/>
  <c r="J1470" i="2"/>
  <c r="H1470" i="5" s="1"/>
  <c r="J1471" i="2"/>
  <c r="H1471" i="5" s="1"/>
  <c r="J1472" i="2"/>
  <c r="H1472" i="5" s="1"/>
  <c r="J1473" i="2"/>
  <c r="H1473" i="5" s="1"/>
  <c r="J1474" i="2"/>
  <c r="H1474" i="5" s="1"/>
  <c r="J1475" i="2"/>
  <c r="H1475" i="5" s="1"/>
  <c r="J1476" i="2"/>
  <c r="H1476" i="5" s="1"/>
  <c r="J1477" i="2"/>
  <c r="H1477" i="5" s="1"/>
  <c r="J1478" i="2"/>
  <c r="H1478" i="5" s="1"/>
  <c r="J1479" i="2"/>
  <c r="H1479" i="5" s="1"/>
  <c r="J1480" i="2"/>
  <c r="H1480" i="5" s="1"/>
  <c r="J1481" i="2"/>
  <c r="H1481" i="5" s="1"/>
  <c r="J1482" i="2"/>
  <c r="H1482" i="5" s="1"/>
  <c r="J1483" i="2"/>
  <c r="H1483" i="5" s="1"/>
  <c r="J1484" i="2"/>
  <c r="H1484" i="5" s="1"/>
  <c r="J1485" i="2"/>
  <c r="H1485" i="5" s="1"/>
  <c r="J1486" i="2"/>
  <c r="H1486" i="5" s="1"/>
  <c r="J1487" i="2"/>
  <c r="H1487" i="5" s="1"/>
  <c r="J1488" i="2"/>
  <c r="H1488" i="5" s="1"/>
  <c r="J1489" i="2"/>
  <c r="H1489" i="5" s="1"/>
  <c r="J1490" i="2"/>
  <c r="H1490" i="5" s="1"/>
  <c r="J1491" i="2"/>
  <c r="H1491" i="5" s="1"/>
  <c r="J1492" i="2"/>
  <c r="H1492" i="5" s="1"/>
  <c r="J1493" i="2"/>
  <c r="H1493" i="5" s="1"/>
  <c r="J1494" i="2"/>
  <c r="H1494" i="5" s="1"/>
  <c r="J1495" i="2"/>
  <c r="H1495" i="5" s="1"/>
  <c r="J1496" i="2"/>
  <c r="H1496" i="5" s="1"/>
  <c r="J1497" i="2"/>
  <c r="H1497" i="5" s="1"/>
  <c r="J1498" i="2"/>
  <c r="H1498" i="5" s="1"/>
  <c r="J1499" i="2"/>
  <c r="H1499" i="5" s="1"/>
  <c r="J1500" i="2"/>
  <c r="H1500" i="5" s="1"/>
  <c r="J1501" i="2"/>
  <c r="H1501" i="5" s="1"/>
  <c r="J1502" i="2"/>
  <c r="H1502" i="5" s="1"/>
  <c r="J1503" i="2"/>
  <c r="H1503" i="5" s="1"/>
  <c r="J1504" i="2"/>
  <c r="H1504" i="5" s="1"/>
  <c r="J1505" i="2"/>
  <c r="H1505" i="5" s="1"/>
  <c r="J1506" i="2"/>
  <c r="H1506" i="5" s="1"/>
  <c r="J1507" i="2"/>
  <c r="H1507" i="5" s="1"/>
  <c r="J1508" i="2"/>
  <c r="H1508" i="5" s="1"/>
  <c r="J1509" i="2"/>
  <c r="H1509" i="5" s="1"/>
  <c r="J1510" i="2"/>
  <c r="H1510" i="5" s="1"/>
  <c r="J1511" i="2"/>
  <c r="H1511" i="5" s="1"/>
  <c r="J1512" i="2"/>
  <c r="H1512" i="5" s="1"/>
  <c r="J1513" i="2"/>
  <c r="H1513" i="5" s="1"/>
  <c r="J1514" i="2"/>
  <c r="H1514" i="5" s="1"/>
  <c r="J1515" i="2"/>
  <c r="H1515" i="5" s="1"/>
  <c r="J1516" i="2"/>
  <c r="H1516" i="5" s="1"/>
  <c r="J1517" i="2"/>
  <c r="H1517" i="5" s="1"/>
  <c r="J1518" i="2"/>
  <c r="H1518" i="5" s="1"/>
  <c r="J1519" i="2"/>
  <c r="H1519" i="5" s="1"/>
  <c r="J1520" i="2"/>
  <c r="H1520" i="5" s="1"/>
  <c r="J1521" i="2"/>
  <c r="H1521" i="5" s="1"/>
  <c r="J1522" i="2"/>
  <c r="H1522" i="5" s="1"/>
  <c r="J1523" i="2"/>
  <c r="H1523" i="5" s="1"/>
  <c r="J1524" i="2"/>
  <c r="H1524" i="5" s="1"/>
  <c r="J1525" i="2"/>
  <c r="H1525" i="5" s="1"/>
  <c r="J1526" i="2"/>
  <c r="H1526" i="5" s="1"/>
  <c r="J1527" i="2"/>
  <c r="H1527" i="5" s="1"/>
  <c r="J1528" i="2"/>
  <c r="H1528" i="5" s="1"/>
  <c r="J1529" i="2"/>
  <c r="H1529" i="5" s="1"/>
  <c r="J1530" i="2"/>
  <c r="H1530" i="5" s="1"/>
  <c r="J1531" i="2"/>
  <c r="H1531" i="5" s="1"/>
  <c r="J1532" i="2"/>
  <c r="H1532" i="5" s="1"/>
  <c r="J1533" i="2"/>
  <c r="H1533" i="5" s="1"/>
  <c r="J1534" i="2"/>
  <c r="H1534" i="5" s="1"/>
  <c r="J1535" i="2"/>
  <c r="H1535" i="5" s="1"/>
  <c r="J1536" i="2"/>
  <c r="H1536" i="5" s="1"/>
  <c r="J1537" i="2"/>
  <c r="H1537" i="5" s="1"/>
  <c r="J1538" i="2"/>
  <c r="H1538" i="5" s="1"/>
  <c r="J1539" i="2"/>
  <c r="H1539" i="5" s="1"/>
  <c r="J1540" i="2"/>
  <c r="H1540" i="5" s="1"/>
  <c r="J1541" i="2"/>
  <c r="H1541" i="5" s="1"/>
  <c r="J1542" i="2"/>
  <c r="H1542" i="5" s="1"/>
  <c r="J1543" i="2"/>
  <c r="H1543" i="5" s="1"/>
  <c r="J1544" i="2"/>
  <c r="H1544" i="5" s="1"/>
  <c r="J1545" i="2"/>
  <c r="H1545" i="5" s="1"/>
  <c r="J1546" i="2"/>
  <c r="H1546" i="5" s="1"/>
  <c r="J1547" i="2"/>
  <c r="H1547" i="5" s="1"/>
  <c r="J1548" i="2"/>
  <c r="H1548" i="5" s="1"/>
  <c r="J1549" i="2"/>
  <c r="H1549" i="5" s="1"/>
  <c r="J1550" i="2"/>
  <c r="H1550" i="5" s="1"/>
  <c r="J1551" i="2"/>
  <c r="H1551" i="5" s="1"/>
  <c r="J1552" i="2"/>
  <c r="H1552" i="5" s="1"/>
  <c r="J1553" i="2"/>
  <c r="H1553" i="5" s="1"/>
  <c r="J1554" i="2"/>
  <c r="H1554" i="5" s="1"/>
  <c r="J1555" i="2"/>
  <c r="H1555" i="5" s="1"/>
  <c r="J1556" i="2"/>
  <c r="H1556" i="5" s="1"/>
  <c r="J1557" i="2"/>
  <c r="H1557" i="5" s="1"/>
  <c r="J1558" i="2"/>
  <c r="H1558" i="5" s="1"/>
  <c r="J1559" i="2"/>
  <c r="H1559" i="5" s="1"/>
  <c r="J1560" i="2"/>
  <c r="H1560" i="5" s="1"/>
  <c r="J1561" i="2"/>
  <c r="H1561" i="5" s="1"/>
  <c r="J1562" i="2"/>
  <c r="H1562" i="5" s="1"/>
  <c r="J1563" i="2"/>
  <c r="H1563" i="5" s="1"/>
  <c r="J1564" i="2"/>
  <c r="H1564" i="5" s="1"/>
  <c r="J1565" i="2"/>
  <c r="H1565" i="5" s="1"/>
  <c r="J1566" i="2"/>
  <c r="H1566" i="5" s="1"/>
  <c r="J1567" i="2"/>
  <c r="H1567" i="5" s="1"/>
  <c r="J1568" i="2"/>
  <c r="H1568" i="5" s="1"/>
  <c r="J1569" i="2"/>
  <c r="H1569" i="5" s="1"/>
  <c r="J1570" i="2"/>
  <c r="H1570" i="5" s="1"/>
  <c r="J1571" i="2"/>
  <c r="H1571" i="5" s="1"/>
  <c r="J1572" i="2"/>
  <c r="H1572" i="5" s="1"/>
  <c r="J1573" i="2"/>
  <c r="H1573" i="5" s="1"/>
  <c r="J1574" i="2"/>
  <c r="H1574" i="5" s="1"/>
  <c r="J1575" i="2"/>
  <c r="H1575" i="5" s="1"/>
  <c r="J1576" i="2"/>
  <c r="H1576" i="5" s="1"/>
  <c r="J1577" i="2"/>
  <c r="H1577" i="5" s="1"/>
  <c r="J1578" i="2"/>
  <c r="H1578" i="5" s="1"/>
  <c r="J1579" i="2"/>
  <c r="H1579" i="5" s="1"/>
  <c r="J1580" i="2"/>
  <c r="H1580" i="5" s="1"/>
  <c r="J1581" i="2"/>
  <c r="H1581" i="5" s="1"/>
  <c r="J1582" i="2"/>
  <c r="H1582" i="5" s="1"/>
  <c r="J1583" i="2"/>
  <c r="H1583" i="5" s="1"/>
  <c r="J1584" i="2"/>
  <c r="H1584" i="5" s="1"/>
  <c r="J1585" i="2"/>
  <c r="H1585" i="5" s="1"/>
  <c r="J1586" i="2"/>
  <c r="H1586" i="5" s="1"/>
  <c r="J1587" i="2"/>
  <c r="H1587" i="5" s="1"/>
  <c r="J1588" i="2"/>
  <c r="H1588" i="5" s="1"/>
  <c r="J1589" i="2"/>
  <c r="H1589" i="5" s="1"/>
  <c r="J1590" i="2"/>
  <c r="H1590" i="5" s="1"/>
  <c r="J1591" i="2"/>
  <c r="H1591" i="5" s="1"/>
  <c r="J1592" i="2"/>
  <c r="H1592" i="5" s="1"/>
  <c r="J1593" i="2"/>
  <c r="H1593" i="5" s="1"/>
  <c r="J1594" i="2"/>
  <c r="H1594" i="5" s="1"/>
  <c r="J1595" i="2"/>
  <c r="H1595" i="5" s="1"/>
  <c r="J1596" i="2"/>
  <c r="H1596" i="5" s="1"/>
  <c r="J1597" i="2"/>
  <c r="H1597" i="5" s="1"/>
  <c r="J1598" i="2"/>
  <c r="H1598" i="5" s="1"/>
  <c r="J1599" i="2"/>
  <c r="H1599" i="5" s="1"/>
  <c r="J1600" i="2"/>
  <c r="H1600" i="5" s="1"/>
  <c r="J1601" i="2"/>
  <c r="H1601" i="5" s="1"/>
  <c r="J1602" i="2"/>
  <c r="H1602" i="5" s="1"/>
  <c r="J1603" i="2"/>
  <c r="H1603" i="5" s="1"/>
  <c r="J1604" i="2"/>
  <c r="H1604" i="5" s="1"/>
  <c r="J1605" i="2"/>
  <c r="H1605" i="5" s="1"/>
  <c r="J1606" i="2"/>
  <c r="H1606" i="5" s="1"/>
  <c r="J1607" i="2"/>
  <c r="H1607" i="5" s="1"/>
  <c r="J1608" i="2"/>
  <c r="H1608" i="5" s="1"/>
  <c r="J1609" i="2"/>
  <c r="H1609" i="5" s="1"/>
  <c r="J1610" i="2"/>
  <c r="H1610" i="5" s="1"/>
  <c r="J1611" i="2"/>
  <c r="H1611" i="5" s="1"/>
  <c r="J1612" i="2"/>
  <c r="H1612" i="5" s="1"/>
  <c r="J1613" i="2"/>
  <c r="H1613" i="5" s="1"/>
  <c r="J1614" i="2"/>
  <c r="H1614" i="5" s="1"/>
  <c r="J1615" i="2"/>
  <c r="H1615" i="5" s="1"/>
  <c r="J1616" i="2"/>
  <c r="H1616" i="5" s="1"/>
  <c r="J1617" i="2"/>
  <c r="H1617" i="5" s="1"/>
  <c r="J1618" i="2"/>
  <c r="H1618" i="5" s="1"/>
  <c r="J1619" i="2"/>
  <c r="H1619" i="5" s="1"/>
  <c r="J1620" i="2"/>
  <c r="H1620" i="5" s="1"/>
  <c r="J1621" i="2"/>
  <c r="H1621" i="5" s="1"/>
  <c r="J1622" i="2"/>
  <c r="H1622" i="5" s="1"/>
  <c r="J1623" i="2"/>
  <c r="H1623" i="5" s="1"/>
  <c r="J1624" i="2"/>
  <c r="H1624" i="5" s="1"/>
  <c r="J1625" i="2"/>
  <c r="H1625" i="5" s="1"/>
  <c r="J1626" i="2"/>
  <c r="H1626" i="5" s="1"/>
  <c r="J1627" i="2"/>
  <c r="H1627" i="5" s="1"/>
  <c r="J1628" i="2"/>
  <c r="H1628" i="5" s="1"/>
  <c r="J1629" i="2"/>
  <c r="H1629" i="5" s="1"/>
  <c r="J1630" i="2"/>
  <c r="H1630" i="5" s="1"/>
  <c r="J1631" i="2"/>
  <c r="H1631" i="5" s="1"/>
  <c r="J1632" i="2"/>
  <c r="H1632" i="5" s="1"/>
  <c r="J1633" i="2"/>
  <c r="H1633" i="5" s="1"/>
  <c r="J1634" i="2"/>
  <c r="H1634" i="5" s="1"/>
  <c r="J1635" i="2"/>
  <c r="H1635" i="5" s="1"/>
  <c r="J1636" i="2"/>
  <c r="H1636" i="5" s="1"/>
  <c r="J1637" i="2"/>
  <c r="H1637" i="5" s="1"/>
  <c r="J1638" i="2"/>
  <c r="H1638" i="5" s="1"/>
  <c r="J1639" i="2"/>
  <c r="H1639" i="5" s="1"/>
  <c r="J1640" i="2"/>
  <c r="H1640" i="5" s="1"/>
  <c r="J1641" i="2"/>
  <c r="H1641" i="5" s="1"/>
  <c r="J1642" i="2"/>
  <c r="H1642" i="5" s="1"/>
  <c r="J1643" i="2"/>
  <c r="H1643" i="5" s="1"/>
  <c r="J1644" i="2"/>
  <c r="H1644" i="5" s="1"/>
  <c r="J1645" i="2"/>
  <c r="H1645" i="5" s="1"/>
  <c r="J1646" i="2"/>
  <c r="H1646" i="5" s="1"/>
  <c r="J1647" i="2"/>
  <c r="H1647" i="5" s="1"/>
  <c r="J1648" i="2"/>
  <c r="H1648" i="5" s="1"/>
  <c r="J1649" i="2"/>
  <c r="H1649" i="5" s="1"/>
  <c r="J1650" i="2"/>
  <c r="H1650" i="5" s="1"/>
  <c r="J1651" i="2"/>
  <c r="H1651" i="5" s="1"/>
  <c r="J1652" i="2"/>
  <c r="H1652" i="5" s="1"/>
  <c r="J1653" i="2"/>
  <c r="H1653" i="5" s="1"/>
  <c r="J1654" i="2"/>
  <c r="H1654" i="5" s="1"/>
  <c r="J1655" i="2"/>
  <c r="H1655" i="5" s="1"/>
  <c r="J1656" i="2"/>
  <c r="H1656" i="5" s="1"/>
  <c r="J1657" i="2"/>
  <c r="H1657" i="5" s="1"/>
  <c r="J1658" i="2"/>
  <c r="H1658" i="5" s="1"/>
  <c r="J1659" i="2"/>
  <c r="H1659" i="5" s="1"/>
  <c r="J1660" i="2"/>
  <c r="H1660" i="5" s="1"/>
  <c r="J1661" i="2"/>
  <c r="H1661" i="5" s="1"/>
  <c r="J1662" i="2"/>
  <c r="H1662" i="5" s="1"/>
  <c r="J1663" i="2"/>
  <c r="H1663" i="5" s="1"/>
  <c r="J1664" i="2"/>
  <c r="H1664" i="5" s="1"/>
  <c r="J1665" i="2"/>
  <c r="H1665" i="5" s="1"/>
  <c r="J1666" i="2"/>
  <c r="H1666" i="5" s="1"/>
  <c r="J1667" i="2"/>
  <c r="H1667" i="5" s="1"/>
  <c r="J1668" i="2"/>
  <c r="H1668" i="5" s="1"/>
  <c r="J1669" i="2"/>
  <c r="H1669" i="5" s="1"/>
  <c r="J1670" i="2"/>
  <c r="H1670" i="5" s="1"/>
  <c r="J1671" i="2"/>
  <c r="H1671" i="5" s="1"/>
  <c r="J1672" i="2"/>
  <c r="H1672" i="5" s="1"/>
  <c r="J1673" i="2"/>
  <c r="H1673" i="5" s="1"/>
  <c r="J1674" i="2"/>
  <c r="H1674" i="5" s="1"/>
  <c r="J1675" i="2"/>
  <c r="H1675" i="5" s="1"/>
  <c r="J1676" i="2"/>
  <c r="H1676" i="5" s="1"/>
  <c r="J1677" i="2"/>
  <c r="H1677" i="5" s="1"/>
  <c r="J1678" i="2"/>
  <c r="H1678" i="5" s="1"/>
  <c r="J1679" i="2"/>
  <c r="H1679" i="5" s="1"/>
  <c r="J1680" i="2"/>
  <c r="H1680" i="5" s="1"/>
  <c r="J1681" i="2"/>
  <c r="H1681" i="5" s="1"/>
  <c r="J1682" i="2"/>
  <c r="H1682" i="5" s="1"/>
  <c r="J1683" i="2"/>
  <c r="H1683" i="5" s="1"/>
  <c r="J1684" i="2"/>
  <c r="H1684" i="5" s="1"/>
  <c r="J1685" i="2"/>
  <c r="H1685" i="5" s="1"/>
  <c r="J1686" i="2"/>
  <c r="H1686" i="5" s="1"/>
  <c r="J1687" i="2"/>
  <c r="H1687" i="5" s="1"/>
  <c r="J1688" i="2"/>
  <c r="H1688" i="5" s="1"/>
  <c r="J1689" i="2"/>
  <c r="H1689" i="5" s="1"/>
  <c r="J1690" i="2"/>
  <c r="H1690" i="5" s="1"/>
  <c r="J1691" i="2"/>
  <c r="H1691" i="5" s="1"/>
  <c r="J1692" i="2"/>
  <c r="H1692" i="5" s="1"/>
  <c r="J1693" i="2"/>
  <c r="H1693" i="5" s="1"/>
  <c r="J1694" i="2"/>
  <c r="H1694" i="5" s="1"/>
  <c r="J1695" i="2"/>
  <c r="H1695" i="5" s="1"/>
  <c r="J1696" i="2"/>
  <c r="H1696" i="5" s="1"/>
  <c r="J1697" i="2"/>
  <c r="H1697" i="5" s="1"/>
  <c r="J1698" i="2"/>
  <c r="H1698" i="5" s="1"/>
  <c r="J1699" i="2"/>
  <c r="H1699" i="5" s="1"/>
  <c r="J1700" i="2"/>
  <c r="H1700" i="5" s="1"/>
  <c r="J1701" i="2"/>
  <c r="H1701" i="5" s="1"/>
  <c r="J1702" i="2"/>
  <c r="H1702" i="5" s="1"/>
  <c r="J1703" i="2"/>
  <c r="H1703" i="5" s="1"/>
  <c r="J1704" i="2"/>
  <c r="H1704" i="5" s="1"/>
  <c r="J1705" i="2"/>
  <c r="H1705" i="5" s="1"/>
  <c r="J1706" i="2"/>
  <c r="H1706" i="5" s="1"/>
  <c r="J1707" i="2"/>
  <c r="H1707" i="5" s="1"/>
  <c r="J1708" i="2"/>
  <c r="H1708" i="5" s="1"/>
  <c r="J1709" i="2"/>
  <c r="H1709" i="5" s="1"/>
  <c r="J1710" i="2"/>
  <c r="H1710" i="5" s="1"/>
  <c r="J1711" i="2"/>
  <c r="H1711" i="5" s="1"/>
  <c r="J1712" i="2"/>
  <c r="H1712" i="5" s="1"/>
  <c r="J1713" i="2"/>
  <c r="H1713" i="5" s="1"/>
  <c r="J1714" i="2"/>
  <c r="H1714" i="5" s="1"/>
  <c r="J1715" i="2"/>
  <c r="H1715" i="5" s="1"/>
  <c r="J1716" i="2"/>
  <c r="H1716" i="5" s="1"/>
  <c r="J1717" i="2"/>
  <c r="H1717" i="5" s="1"/>
  <c r="J1718" i="2"/>
  <c r="H1718" i="5" s="1"/>
  <c r="J1719" i="2"/>
  <c r="H1719" i="5" s="1"/>
  <c r="J1720" i="2"/>
  <c r="H1720" i="5" s="1"/>
  <c r="J1721" i="2"/>
  <c r="H1721" i="5" s="1"/>
  <c r="J1722" i="2"/>
  <c r="H1722" i="5" s="1"/>
  <c r="J1723" i="2"/>
  <c r="H1723" i="5" s="1"/>
  <c r="J1724" i="2"/>
  <c r="H1724" i="5" s="1"/>
  <c r="J1725" i="2"/>
  <c r="H1725" i="5" s="1"/>
  <c r="J1726" i="2"/>
  <c r="H1726" i="5" s="1"/>
  <c r="J1727" i="2"/>
  <c r="H1727" i="5" s="1"/>
  <c r="J1728" i="2"/>
  <c r="H1728" i="5" s="1"/>
  <c r="J1729" i="2"/>
  <c r="H1729" i="5" s="1"/>
  <c r="J1730" i="2"/>
  <c r="H1730" i="5" s="1"/>
  <c r="J1731" i="2"/>
  <c r="H1731" i="5" s="1"/>
  <c r="J1732" i="2"/>
  <c r="H1732" i="5" s="1"/>
  <c r="J1733" i="2"/>
  <c r="H1733" i="5" s="1"/>
  <c r="J1734" i="2"/>
  <c r="H1734" i="5" s="1"/>
  <c r="J1735" i="2"/>
  <c r="H1735" i="5" s="1"/>
  <c r="J1736" i="2"/>
  <c r="H1736" i="5" s="1"/>
  <c r="J1737" i="2"/>
  <c r="H1737" i="5" s="1"/>
  <c r="J1738" i="2"/>
  <c r="H1738" i="5" s="1"/>
  <c r="J1739" i="2"/>
  <c r="H1739" i="5" s="1"/>
  <c r="J1740" i="2"/>
  <c r="H1740" i="5" s="1"/>
  <c r="J1741" i="2"/>
  <c r="H1741" i="5" s="1"/>
  <c r="J1742" i="2"/>
  <c r="H1742" i="5" s="1"/>
  <c r="J1743" i="2"/>
  <c r="H1743" i="5" s="1"/>
  <c r="J1744" i="2"/>
  <c r="H1744" i="5" s="1"/>
  <c r="J1745" i="2"/>
  <c r="H1745" i="5" s="1"/>
  <c r="J1746" i="2"/>
  <c r="H1746" i="5" s="1"/>
  <c r="J1747" i="2"/>
  <c r="H1747" i="5" s="1"/>
  <c r="J1748" i="2"/>
  <c r="H1748" i="5" s="1"/>
  <c r="J1749" i="2"/>
  <c r="H1749" i="5" s="1"/>
  <c r="J1750" i="2"/>
  <c r="H1750" i="5" s="1"/>
  <c r="J1751" i="2"/>
  <c r="H1751" i="5" s="1"/>
  <c r="J1752" i="2"/>
  <c r="H1752" i="5" s="1"/>
  <c r="J1753" i="2"/>
  <c r="H1753" i="5" s="1"/>
  <c r="J1754" i="2"/>
  <c r="H1754" i="5" s="1"/>
  <c r="J1755" i="2"/>
  <c r="H1755" i="5" s="1"/>
  <c r="J1756" i="2"/>
  <c r="H1756" i="5" s="1"/>
  <c r="J1757" i="2"/>
  <c r="H1757" i="5" s="1"/>
  <c r="J1758" i="2"/>
  <c r="H1758" i="5" s="1"/>
  <c r="J1759" i="2"/>
  <c r="H1759" i="5" s="1"/>
  <c r="J1760" i="2"/>
  <c r="H1760" i="5" s="1"/>
  <c r="J1761" i="2"/>
  <c r="H1761" i="5" s="1"/>
  <c r="J1762" i="2"/>
  <c r="H1762" i="5" s="1"/>
  <c r="J1763" i="2"/>
  <c r="H1763" i="5" s="1"/>
  <c r="J1764" i="2"/>
  <c r="H1764" i="5" s="1"/>
  <c r="J1765" i="2"/>
  <c r="H1765" i="5" s="1"/>
  <c r="J1766" i="2"/>
  <c r="H1766" i="5" s="1"/>
  <c r="J1767" i="2"/>
  <c r="H1767" i="5" s="1"/>
  <c r="J1768" i="2"/>
  <c r="H1768" i="5" s="1"/>
  <c r="J1769" i="2"/>
  <c r="H1769" i="5" s="1"/>
  <c r="J1770" i="2"/>
  <c r="H1770" i="5" s="1"/>
  <c r="J1771" i="2"/>
  <c r="H1771" i="5" s="1"/>
  <c r="J1772" i="2"/>
  <c r="H1772" i="5" s="1"/>
  <c r="J1773" i="2"/>
  <c r="H1773" i="5" s="1"/>
  <c r="J1774" i="2"/>
  <c r="H1774" i="5" s="1"/>
  <c r="J1775" i="2"/>
  <c r="H1775" i="5" s="1"/>
  <c r="J1776" i="2"/>
  <c r="H1776" i="5" s="1"/>
  <c r="J1777" i="2"/>
  <c r="H1777" i="5" s="1"/>
  <c r="J1778" i="2"/>
  <c r="H1778" i="5" s="1"/>
  <c r="J1779" i="2"/>
  <c r="H1779" i="5" s="1"/>
  <c r="J1780" i="2"/>
  <c r="H1780" i="5" s="1"/>
  <c r="J1781" i="2"/>
  <c r="H1781" i="5" s="1"/>
  <c r="J1782" i="2"/>
  <c r="H1782" i="5" s="1"/>
  <c r="J1783" i="2"/>
  <c r="H1783" i="5" s="1"/>
  <c r="J1784" i="2"/>
  <c r="H1784" i="5" s="1"/>
  <c r="J1785" i="2"/>
  <c r="H1785" i="5" s="1"/>
  <c r="J1786" i="2"/>
  <c r="H1786" i="5" s="1"/>
  <c r="J1787" i="2"/>
  <c r="H1787" i="5" s="1"/>
  <c r="J1788" i="2"/>
  <c r="H1788" i="5" s="1"/>
  <c r="J1789" i="2"/>
  <c r="H1789" i="5" s="1"/>
  <c r="J1790" i="2"/>
  <c r="H1790" i="5" s="1"/>
  <c r="J1791" i="2"/>
  <c r="H1791" i="5" s="1"/>
  <c r="J1792" i="2"/>
  <c r="H1792" i="5" s="1"/>
  <c r="J1793" i="2"/>
  <c r="H1793" i="5" s="1"/>
  <c r="J1794" i="2"/>
  <c r="H1794" i="5" s="1"/>
  <c r="J1795" i="2"/>
  <c r="H1795" i="5" s="1"/>
  <c r="J1796" i="2"/>
  <c r="H1796" i="5" s="1"/>
  <c r="J1797" i="2"/>
  <c r="H1797" i="5" s="1"/>
  <c r="J1798" i="2"/>
  <c r="H1798" i="5" s="1"/>
  <c r="J1799" i="2"/>
  <c r="H1799" i="5" s="1"/>
  <c r="J1800" i="2"/>
  <c r="H1800" i="5" s="1"/>
  <c r="J1801" i="2"/>
  <c r="H1801" i="5" s="1"/>
  <c r="J1802" i="2"/>
  <c r="H1802" i="5" s="1"/>
  <c r="J1803" i="2"/>
  <c r="H1803" i="5" s="1"/>
  <c r="J1804" i="2"/>
  <c r="H1804" i="5" s="1"/>
  <c r="J1805" i="2"/>
  <c r="H1805" i="5" s="1"/>
  <c r="J1806" i="2"/>
  <c r="H1806" i="5" s="1"/>
  <c r="J1807" i="2"/>
  <c r="H1807" i="5" s="1"/>
  <c r="J1808" i="2"/>
  <c r="H1808" i="5" s="1"/>
  <c r="J1809" i="2"/>
  <c r="H1809" i="5" s="1"/>
  <c r="J1810" i="2"/>
  <c r="H1810" i="5" s="1"/>
  <c r="J1811" i="2"/>
  <c r="H1811" i="5" s="1"/>
  <c r="J1812" i="2"/>
  <c r="H1812" i="5" s="1"/>
  <c r="J1813" i="2"/>
  <c r="H1813" i="5" s="1"/>
  <c r="J1814" i="2"/>
  <c r="H1814" i="5" s="1"/>
  <c r="J1815" i="2"/>
  <c r="H1815" i="5" s="1"/>
  <c r="J1816" i="2"/>
  <c r="H1816" i="5" s="1"/>
  <c r="J1817" i="2"/>
  <c r="H1817" i="5" s="1"/>
  <c r="J1818" i="2"/>
  <c r="H1818" i="5" s="1"/>
  <c r="J1819" i="2"/>
  <c r="H1819" i="5" s="1"/>
  <c r="J1820" i="2"/>
  <c r="H1820" i="5" s="1"/>
  <c r="J1821" i="2"/>
  <c r="H1821" i="5" s="1"/>
  <c r="J1822" i="2"/>
  <c r="H1822" i="5" s="1"/>
  <c r="J1823" i="2"/>
  <c r="H1823" i="5" s="1"/>
  <c r="J1824" i="2"/>
  <c r="H1824" i="5" s="1"/>
  <c r="J1825" i="2"/>
  <c r="H1825" i="5" s="1"/>
  <c r="J1826" i="2"/>
  <c r="H1826" i="5" s="1"/>
  <c r="J1827" i="2"/>
  <c r="H1827" i="5" s="1"/>
  <c r="J1828" i="2"/>
  <c r="H1828" i="5" s="1"/>
  <c r="J1829" i="2"/>
  <c r="H1829" i="5" s="1"/>
  <c r="J1830" i="2"/>
  <c r="H1830" i="5" s="1"/>
  <c r="J1831" i="2"/>
  <c r="H1831" i="5" s="1"/>
  <c r="J1832" i="2"/>
  <c r="H1832" i="5" s="1"/>
  <c r="J1833" i="2"/>
  <c r="H1833" i="5" s="1"/>
  <c r="J1834" i="2"/>
  <c r="H1834" i="5" s="1"/>
  <c r="J1835" i="2"/>
  <c r="H1835" i="5" s="1"/>
  <c r="J1836" i="2"/>
  <c r="H1836" i="5" s="1"/>
  <c r="J1837" i="2"/>
  <c r="H1837" i="5" s="1"/>
  <c r="J1838" i="2"/>
  <c r="H1838" i="5" s="1"/>
  <c r="J1839" i="2"/>
  <c r="H1839" i="5" s="1"/>
  <c r="J1840" i="2"/>
  <c r="H1840" i="5" s="1"/>
  <c r="J1841" i="2"/>
  <c r="H1841" i="5" s="1"/>
  <c r="J1842" i="2"/>
  <c r="H1842" i="5" s="1"/>
  <c r="J1843" i="2"/>
  <c r="H1843" i="5" s="1"/>
  <c r="J1844" i="2"/>
  <c r="H1844" i="5" s="1"/>
  <c r="J1845" i="2"/>
  <c r="H1845" i="5" s="1"/>
  <c r="J1846" i="2"/>
  <c r="H1846" i="5" s="1"/>
  <c r="J1847" i="2"/>
  <c r="H1847" i="5" s="1"/>
  <c r="J1848" i="2"/>
  <c r="H1848" i="5" s="1"/>
  <c r="J1849" i="2"/>
  <c r="H1849" i="5" s="1"/>
  <c r="J1850" i="2"/>
  <c r="H1850" i="5" s="1"/>
  <c r="J1851" i="2"/>
  <c r="H1851" i="5" s="1"/>
  <c r="J1852" i="2"/>
  <c r="H1852" i="5" s="1"/>
  <c r="J1853" i="2"/>
  <c r="H1853" i="5" s="1"/>
  <c r="J1854" i="2"/>
  <c r="H1854" i="5" s="1"/>
  <c r="J1855" i="2"/>
  <c r="H1855" i="5" s="1"/>
  <c r="J1856" i="2"/>
  <c r="H1856" i="5" s="1"/>
  <c r="J1857" i="2"/>
  <c r="H1857" i="5" s="1"/>
  <c r="J1858" i="2"/>
  <c r="H1858" i="5" s="1"/>
  <c r="J1859" i="2"/>
  <c r="H1859" i="5" s="1"/>
  <c r="J1860" i="2"/>
  <c r="H1860" i="5" s="1"/>
  <c r="J1861" i="2"/>
  <c r="H1861" i="5" s="1"/>
  <c r="J1862" i="2"/>
  <c r="H1862" i="5" s="1"/>
  <c r="J1863" i="2"/>
  <c r="H1863" i="5" s="1"/>
  <c r="J1864" i="2"/>
  <c r="H1864" i="5" s="1"/>
  <c r="J1865" i="2"/>
  <c r="H1865" i="5" s="1"/>
  <c r="J1866" i="2"/>
  <c r="H1866" i="5" s="1"/>
  <c r="J1867" i="2"/>
  <c r="H1867" i="5" s="1"/>
  <c r="J1868" i="2"/>
  <c r="H1868" i="5" s="1"/>
  <c r="J1869" i="2"/>
  <c r="H1869" i="5" s="1"/>
  <c r="J1870" i="2"/>
  <c r="H1870" i="5" s="1"/>
  <c r="J1871" i="2"/>
  <c r="H1871" i="5" s="1"/>
  <c r="J1872" i="2"/>
  <c r="H1872" i="5" s="1"/>
  <c r="J1873" i="2"/>
  <c r="H1873" i="5" s="1"/>
  <c r="J1874" i="2"/>
  <c r="H1874" i="5" s="1"/>
  <c r="J1875" i="2"/>
  <c r="H1875" i="5" s="1"/>
  <c r="J1876" i="2"/>
  <c r="H1876" i="5" s="1"/>
  <c r="J1877" i="2"/>
  <c r="H1877" i="5" s="1"/>
  <c r="J1878" i="2"/>
  <c r="H1878" i="5" s="1"/>
  <c r="J1879" i="2"/>
  <c r="H1879" i="5" s="1"/>
  <c r="J1880" i="2"/>
  <c r="H1880" i="5" s="1"/>
  <c r="J1881" i="2"/>
  <c r="H1881" i="5" s="1"/>
  <c r="J1882" i="2"/>
  <c r="H1882" i="5" s="1"/>
  <c r="J1883" i="2"/>
  <c r="H1883" i="5" s="1"/>
  <c r="J1884" i="2"/>
  <c r="H1884" i="5" s="1"/>
  <c r="J1885" i="2"/>
  <c r="H1885" i="5" s="1"/>
  <c r="J1886" i="2"/>
  <c r="H1886" i="5" s="1"/>
  <c r="J1887" i="2"/>
  <c r="H1887" i="5" s="1"/>
  <c r="J1888" i="2"/>
  <c r="H1888" i="5" s="1"/>
  <c r="J1889" i="2"/>
  <c r="H1889" i="5" s="1"/>
  <c r="J1890" i="2"/>
  <c r="H1890" i="5" s="1"/>
  <c r="J1891" i="2"/>
  <c r="H1891" i="5" s="1"/>
  <c r="J1892" i="2"/>
  <c r="H1892" i="5" s="1"/>
  <c r="J1893" i="2"/>
  <c r="H1893" i="5" s="1"/>
  <c r="J1894" i="2"/>
  <c r="H1894" i="5" s="1"/>
  <c r="J1895" i="2"/>
  <c r="H1895" i="5" s="1"/>
  <c r="J1896" i="2"/>
  <c r="H1896" i="5" s="1"/>
  <c r="J1897" i="2"/>
  <c r="H1897" i="5" s="1"/>
  <c r="J1898" i="2"/>
  <c r="H1898" i="5" s="1"/>
  <c r="J1899" i="2"/>
  <c r="H1899" i="5" s="1"/>
  <c r="J1900" i="2"/>
  <c r="H1900" i="5" s="1"/>
  <c r="J1901" i="2"/>
  <c r="H1901" i="5" s="1"/>
  <c r="J1902" i="2"/>
  <c r="H1902" i="5" s="1"/>
  <c r="J1903" i="2"/>
  <c r="H1903" i="5" s="1"/>
  <c r="J1904" i="2"/>
  <c r="H1904" i="5" s="1"/>
  <c r="J1905" i="2"/>
  <c r="H1905" i="5" s="1"/>
  <c r="J1906" i="2"/>
  <c r="H1906" i="5" s="1"/>
  <c r="J1907" i="2"/>
  <c r="H1907" i="5" s="1"/>
  <c r="J1908" i="2"/>
  <c r="H1908" i="5" s="1"/>
  <c r="J1909" i="2"/>
  <c r="H1909" i="5" s="1"/>
  <c r="J1910" i="2"/>
  <c r="H1910" i="5" s="1"/>
  <c r="J1911" i="2"/>
  <c r="H1911" i="5" s="1"/>
  <c r="J1912" i="2"/>
  <c r="H1912" i="5" s="1"/>
  <c r="J1913" i="2"/>
  <c r="H1913" i="5" s="1"/>
  <c r="J1914" i="2"/>
  <c r="H1914" i="5" s="1"/>
  <c r="J1915" i="2"/>
  <c r="H1915" i="5" s="1"/>
  <c r="J1916" i="2"/>
  <c r="H1916" i="5" s="1"/>
  <c r="J1917" i="2"/>
  <c r="H1917" i="5" s="1"/>
  <c r="J1918" i="2"/>
  <c r="H1918" i="5" s="1"/>
  <c r="J1919" i="2"/>
  <c r="H1919" i="5" s="1"/>
  <c r="J1920" i="2"/>
  <c r="H1920" i="5" s="1"/>
  <c r="J1921" i="2"/>
  <c r="H1921" i="5" s="1"/>
  <c r="J1922" i="2"/>
  <c r="H1922" i="5" s="1"/>
  <c r="J1923" i="2"/>
  <c r="H1923" i="5" s="1"/>
  <c r="J1924" i="2"/>
  <c r="H1924" i="5" s="1"/>
  <c r="J1925" i="2"/>
  <c r="H1925" i="5" s="1"/>
  <c r="J1926" i="2"/>
  <c r="H1926" i="5" s="1"/>
  <c r="J1927" i="2"/>
  <c r="H1927" i="5" s="1"/>
  <c r="J1928" i="2"/>
  <c r="H1928" i="5" s="1"/>
  <c r="J1929" i="2"/>
  <c r="H1929" i="5" s="1"/>
  <c r="J1930" i="2"/>
  <c r="H1930" i="5" s="1"/>
  <c r="J1931" i="2"/>
  <c r="H1931" i="5" s="1"/>
  <c r="J1932" i="2"/>
  <c r="H1932" i="5" s="1"/>
  <c r="J1933" i="2"/>
  <c r="H1933" i="5" s="1"/>
  <c r="J1934" i="2"/>
  <c r="H1934" i="5" s="1"/>
  <c r="J1935" i="2"/>
  <c r="H1935" i="5" s="1"/>
  <c r="J1936" i="2"/>
  <c r="H1936" i="5" s="1"/>
  <c r="J1937" i="2"/>
  <c r="H1937" i="5" s="1"/>
  <c r="J1938" i="2"/>
  <c r="H1938" i="5" s="1"/>
  <c r="J1939" i="2"/>
  <c r="H1939" i="5" s="1"/>
  <c r="J1940" i="2"/>
  <c r="H1940" i="5" s="1"/>
  <c r="J1941" i="2"/>
  <c r="H1941" i="5" s="1"/>
  <c r="J1942" i="2"/>
  <c r="H1942" i="5" s="1"/>
  <c r="J1943" i="2"/>
  <c r="H1943" i="5" s="1"/>
  <c r="J1944" i="2"/>
  <c r="H1944" i="5" s="1"/>
  <c r="J1945" i="2"/>
  <c r="H1945" i="5" s="1"/>
  <c r="J1946" i="2"/>
  <c r="H1946" i="5" s="1"/>
  <c r="J1947" i="2"/>
  <c r="H1947" i="5" s="1"/>
  <c r="J1948" i="2"/>
  <c r="H1948" i="5" s="1"/>
  <c r="J1949" i="2"/>
  <c r="H1949" i="5" s="1"/>
  <c r="J1950" i="2"/>
  <c r="H1950" i="5" s="1"/>
  <c r="J1951" i="2"/>
  <c r="H1951" i="5" s="1"/>
  <c r="J1952" i="2"/>
  <c r="H1952" i="5" s="1"/>
  <c r="J1953" i="2"/>
  <c r="H1953" i="5" s="1"/>
  <c r="J1954" i="2"/>
  <c r="H1954" i="5" s="1"/>
  <c r="J1955" i="2"/>
  <c r="H1955" i="5" s="1"/>
  <c r="J1956" i="2"/>
  <c r="H1956" i="5" s="1"/>
  <c r="J1957" i="2"/>
  <c r="H1957" i="5" s="1"/>
  <c r="J1958" i="2"/>
  <c r="H1958" i="5" s="1"/>
  <c r="J1959" i="2"/>
  <c r="H1959" i="5" s="1"/>
  <c r="J1960" i="2"/>
  <c r="H1960" i="5" s="1"/>
  <c r="J1961" i="2"/>
  <c r="H1961" i="5" s="1"/>
  <c r="J1962" i="2"/>
  <c r="H1962" i="5" s="1"/>
  <c r="J1963" i="2"/>
  <c r="H1963" i="5" s="1"/>
  <c r="J1964" i="2"/>
  <c r="H1964" i="5" s="1"/>
  <c r="J1965" i="2"/>
  <c r="H1965" i="5" s="1"/>
  <c r="J1966" i="2"/>
  <c r="H1966" i="5" s="1"/>
  <c r="J1967" i="2"/>
  <c r="H1967" i="5" s="1"/>
  <c r="J1968" i="2"/>
  <c r="H1968" i="5" s="1"/>
  <c r="J1969" i="2"/>
  <c r="H1969" i="5" s="1"/>
  <c r="J1970" i="2"/>
  <c r="H1970" i="5" s="1"/>
  <c r="J1971" i="2"/>
  <c r="H1971" i="5" s="1"/>
  <c r="J1972" i="2"/>
  <c r="H1972" i="5" s="1"/>
  <c r="J1973" i="2"/>
  <c r="H1973" i="5" s="1"/>
  <c r="J1974" i="2"/>
  <c r="H1974" i="5" s="1"/>
  <c r="J1975" i="2"/>
  <c r="H1975" i="5" s="1"/>
  <c r="J1976" i="2"/>
  <c r="H1976" i="5" s="1"/>
  <c r="J1977" i="2"/>
  <c r="H1977" i="5" s="1"/>
  <c r="J1978" i="2"/>
  <c r="H1978" i="5" s="1"/>
  <c r="J1979" i="2"/>
  <c r="H1979" i="5" s="1"/>
  <c r="J1980" i="2"/>
  <c r="H1980" i="5" s="1"/>
  <c r="J1981" i="2"/>
  <c r="H1981" i="5" s="1"/>
  <c r="J1982" i="2"/>
  <c r="H1982" i="5" s="1"/>
  <c r="J1983" i="2"/>
  <c r="H1983" i="5" s="1"/>
  <c r="J1984" i="2"/>
  <c r="H1984" i="5" s="1"/>
  <c r="J1985" i="2"/>
  <c r="H1985" i="5" s="1"/>
  <c r="J1986" i="2"/>
  <c r="H1986" i="5" s="1"/>
  <c r="J1987" i="2"/>
  <c r="H1987" i="5" s="1"/>
  <c r="J1988" i="2"/>
  <c r="H1988" i="5" s="1"/>
  <c r="J1989" i="2"/>
  <c r="H1989" i="5" s="1"/>
  <c r="J1990" i="2"/>
  <c r="H1990" i="5" s="1"/>
  <c r="J1991" i="2"/>
  <c r="H1991" i="5" s="1"/>
  <c r="J1992" i="2"/>
  <c r="H1992" i="5" s="1"/>
  <c r="J1993" i="2"/>
  <c r="H1993" i="5" s="1"/>
  <c r="J1994" i="2"/>
  <c r="H1994" i="5" s="1"/>
  <c r="J1995" i="2"/>
  <c r="H1995" i="5" s="1"/>
  <c r="J1996" i="2"/>
  <c r="H1996" i="5" s="1"/>
  <c r="J1997" i="2"/>
  <c r="H1997" i="5" s="1"/>
  <c r="J1998" i="2"/>
  <c r="H1998" i="5" s="1"/>
  <c r="J1999" i="2"/>
  <c r="H1999" i="5" s="1"/>
  <c r="J2000" i="2"/>
  <c r="H2000" i="5" s="1"/>
  <c r="J2001" i="2"/>
  <c r="H2001" i="5" s="1"/>
  <c r="J2002" i="2"/>
  <c r="H2002" i="5" s="1"/>
  <c r="J2003" i="2"/>
  <c r="H2003" i="5" s="1"/>
  <c r="J2004" i="2"/>
  <c r="H2004" i="5" s="1"/>
  <c r="J2005" i="2"/>
  <c r="H2005" i="5" s="1"/>
  <c r="J2006" i="2"/>
  <c r="H2006" i="5" s="1"/>
  <c r="J2007" i="2"/>
  <c r="H2007" i="5" s="1"/>
  <c r="J2008" i="2"/>
  <c r="H2008" i="5" s="1"/>
  <c r="J2009" i="2"/>
  <c r="H2009" i="5" s="1"/>
  <c r="J2010" i="2"/>
  <c r="H2010" i="5" s="1"/>
  <c r="J2011" i="2"/>
  <c r="H2011" i="5" s="1"/>
  <c r="J2012" i="2"/>
  <c r="H2012" i="5" s="1"/>
  <c r="J2013" i="2"/>
  <c r="H2013" i="5" s="1"/>
  <c r="J2014" i="2"/>
  <c r="H2014" i="5" s="1"/>
  <c r="J2015" i="2"/>
  <c r="H2015" i="5" s="1"/>
  <c r="J2016" i="2"/>
  <c r="H2016" i="5" s="1"/>
  <c r="J2017" i="2"/>
  <c r="H2017" i="5" s="1"/>
  <c r="J2018" i="2"/>
  <c r="H2018" i="5" s="1"/>
  <c r="J2019" i="2"/>
  <c r="H2019" i="5" s="1"/>
  <c r="J2020" i="2"/>
  <c r="H2020" i="5" s="1"/>
  <c r="J2021" i="2"/>
  <c r="H2021" i="5" s="1"/>
  <c r="J2022" i="2"/>
  <c r="H2022" i="5" s="1"/>
  <c r="J2023" i="2"/>
  <c r="H2023" i="5" s="1"/>
  <c r="J2024" i="2"/>
  <c r="H2024" i="5" s="1"/>
  <c r="J2025" i="2"/>
  <c r="H2025" i="5" s="1"/>
  <c r="J2026" i="2"/>
  <c r="H2026" i="5" s="1"/>
  <c r="J2027" i="2"/>
  <c r="H2027" i="5" s="1"/>
  <c r="J2028" i="2"/>
  <c r="H2028" i="5" s="1"/>
  <c r="J2029" i="2"/>
  <c r="H2029" i="5" s="1"/>
  <c r="J2030" i="2"/>
  <c r="H2030" i="5" s="1"/>
  <c r="J2031" i="2"/>
  <c r="H2031" i="5" s="1"/>
  <c r="J2032" i="2"/>
  <c r="H2032" i="5" s="1"/>
  <c r="J2033" i="2"/>
  <c r="H2033" i="5" s="1"/>
  <c r="J2034" i="2"/>
  <c r="H2034" i="5" s="1"/>
  <c r="J2035" i="2"/>
  <c r="H2035" i="5" s="1"/>
  <c r="J2036" i="2"/>
  <c r="H2036" i="5" s="1"/>
  <c r="J2037" i="2"/>
  <c r="H2037" i="5" s="1"/>
  <c r="J2038" i="2"/>
  <c r="H2038" i="5" s="1"/>
  <c r="J2039" i="2"/>
  <c r="H2039" i="5" s="1"/>
  <c r="J2040" i="2"/>
  <c r="H2040" i="5" s="1"/>
  <c r="J2041" i="2"/>
  <c r="H2041" i="5" s="1"/>
  <c r="J2042" i="2"/>
  <c r="H2042" i="5" s="1"/>
  <c r="J2043" i="2"/>
  <c r="H2043" i="5" s="1"/>
  <c r="J2044" i="2"/>
  <c r="H2044" i="5" s="1"/>
  <c r="J2045" i="2"/>
  <c r="H2045" i="5" s="1"/>
  <c r="J2046" i="2"/>
  <c r="H2046" i="5" s="1"/>
  <c r="J2047" i="2"/>
  <c r="H2047" i="5" s="1"/>
  <c r="J2048" i="2"/>
  <c r="H2048" i="5" s="1"/>
  <c r="J2049" i="2"/>
  <c r="H2049" i="5" s="1"/>
  <c r="J2050" i="2"/>
  <c r="H2050" i="5" s="1"/>
  <c r="J2051" i="2"/>
  <c r="H2051" i="5" s="1"/>
  <c r="J2052" i="2"/>
  <c r="H2052" i="5" s="1"/>
  <c r="J2053" i="2"/>
  <c r="H2053" i="5" s="1"/>
  <c r="J2054" i="2"/>
  <c r="H2054" i="5" s="1"/>
  <c r="J2055" i="2"/>
  <c r="H2055" i="5" s="1"/>
  <c r="J2056" i="2"/>
  <c r="H2056" i="5" s="1"/>
  <c r="J2057" i="2"/>
  <c r="H2057" i="5" s="1"/>
  <c r="J2058" i="2"/>
  <c r="H2058" i="5" s="1"/>
  <c r="J2059" i="2"/>
  <c r="H2059" i="5" s="1"/>
  <c r="J2060" i="2"/>
  <c r="H2060" i="5" s="1"/>
  <c r="J2061" i="2"/>
  <c r="H2061" i="5" s="1"/>
  <c r="J2062" i="2"/>
  <c r="H2062" i="5" s="1"/>
  <c r="J2063" i="2"/>
  <c r="H2063" i="5" s="1"/>
  <c r="J2064" i="2"/>
  <c r="H2064" i="5" s="1"/>
  <c r="J2065" i="2"/>
  <c r="H2065" i="5" s="1"/>
  <c r="J2066" i="2"/>
  <c r="H2066" i="5" s="1"/>
  <c r="J2067" i="2"/>
  <c r="H2067" i="5" s="1"/>
  <c r="J2068" i="2"/>
  <c r="H2068" i="5" s="1"/>
  <c r="J2069" i="2"/>
  <c r="H2069" i="5" s="1"/>
  <c r="J2070" i="2"/>
  <c r="H2070" i="5" s="1"/>
  <c r="J2071" i="2"/>
  <c r="H2071" i="5" s="1"/>
  <c r="J2072" i="2"/>
  <c r="H2072" i="5" s="1"/>
  <c r="J2073" i="2"/>
  <c r="H2073" i="5" s="1"/>
  <c r="J2074" i="2"/>
  <c r="H2074" i="5" s="1"/>
  <c r="J2075" i="2"/>
  <c r="H2075" i="5" s="1"/>
  <c r="J2076" i="2"/>
  <c r="H2076" i="5" s="1"/>
  <c r="J2077" i="2"/>
  <c r="H2077" i="5" s="1"/>
  <c r="J2078" i="2"/>
  <c r="H2078" i="5" s="1"/>
  <c r="J2079" i="2"/>
  <c r="H2079" i="5" s="1"/>
  <c r="J2080" i="2"/>
  <c r="H2080" i="5" s="1"/>
  <c r="J2081" i="2"/>
  <c r="H2081" i="5" s="1"/>
  <c r="J2082" i="2"/>
  <c r="H2082" i="5" s="1"/>
  <c r="J2083" i="2"/>
  <c r="H2083" i="5" s="1"/>
  <c r="J2084" i="2"/>
  <c r="H2084" i="5" s="1"/>
  <c r="J2085" i="2"/>
  <c r="H2085" i="5" s="1"/>
  <c r="J2086" i="2"/>
  <c r="H2086" i="5" s="1"/>
  <c r="J2087" i="2"/>
  <c r="H2087" i="5" s="1"/>
  <c r="J2088" i="2"/>
  <c r="H2088" i="5" s="1"/>
  <c r="J2089" i="2"/>
  <c r="H2089" i="5" s="1"/>
  <c r="J2090" i="2"/>
  <c r="H2090" i="5" s="1"/>
  <c r="J2091" i="2"/>
  <c r="H2091" i="5" s="1"/>
  <c r="J2092" i="2"/>
  <c r="H2092" i="5" s="1"/>
  <c r="J2093" i="2"/>
  <c r="H2093" i="5" s="1"/>
  <c r="J2094" i="2"/>
  <c r="H2094" i="5" s="1"/>
  <c r="J2095" i="2"/>
  <c r="H2095" i="5" s="1"/>
  <c r="J2096" i="2"/>
  <c r="H2096" i="5" s="1"/>
  <c r="J2097" i="2"/>
  <c r="H2097" i="5" s="1"/>
  <c r="J2098" i="2"/>
  <c r="H2098" i="5" s="1"/>
  <c r="J2099" i="2"/>
  <c r="H2099" i="5" s="1"/>
  <c r="J2100" i="2"/>
  <c r="H2100" i="5" s="1"/>
  <c r="J2101" i="2"/>
  <c r="H2101" i="5" s="1"/>
  <c r="J2102" i="2"/>
  <c r="H2102" i="5" s="1"/>
  <c r="J2103" i="2"/>
  <c r="H2103" i="5" s="1"/>
  <c r="J2104" i="2"/>
  <c r="H2104" i="5" s="1"/>
  <c r="J2105" i="2"/>
  <c r="H2105" i="5" s="1"/>
  <c r="J2106" i="2"/>
  <c r="H2106" i="5" s="1"/>
  <c r="J2107" i="2"/>
  <c r="H2107" i="5" s="1"/>
  <c r="J2108" i="2"/>
  <c r="H2108" i="5" s="1"/>
  <c r="J2109" i="2"/>
  <c r="H2109" i="5" s="1"/>
  <c r="J2110" i="2"/>
  <c r="H2110" i="5" s="1"/>
  <c r="J2111" i="2"/>
  <c r="H2111" i="5" s="1"/>
  <c r="J2112" i="2"/>
  <c r="H2112" i="5" s="1"/>
  <c r="J2113" i="2"/>
  <c r="H2113" i="5" s="1"/>
  <c r="J2114" i="2"/>
  <c r="H2114" i="5" s="1"/>
  <c r="J2115" i="2"/>
  <c r="H2115" i="5" s="1"/>
  <c r="J2116" i="2"/>
  <c r="H2116" i="5" s="1"/>
  <c r="J2117" i="2"/>
  <c r="H2117" i="5" s="1"/>
  <c r="J2118" i="2"/>
  <c r="H2118" i="5" s="1"/>
  <c r="J2119" i="2"/>
  <c r="H2119" i="5" s="1"/>
  <c r="J2120" i="2"/>
  <c r="H2120" i="5" s="1"/>
  <c r="J2121" i="2"/>
  <c r="H2121" i="5" s="1"/>
  <c r="J2122" i="2"/>
  <c r="H2122" i="5" s="1"/>
  <c r="J2123" i="2"/>
  <c r="H2123" i="5" s="1"/>
  <c r="J2124" i="2"/>
  <c r="H2124" i="5" s="1"/>
  <c r="J2125" i="2"/>
  <c r="H2125" i="5" s="1"/>
  <c r="J2126" i="2"/>
  <c r="H2126" i="5" s="1"/>
  <c r="J2127" i="2"/>
  <c r="H2127" i="5" s="1"/>
  <c r="J2128" i="2"/>
  <c r="H2128" i="5" s="1"/>
  <c r="J2129" i="2"/>
  <c r="H2129" i="5" s="1"/>
  <c r="J2130" i="2"/>
  <c r="H2130" i="5" s="1"/>
  <c r="J2131" i="2"/>
  <c r="H2131" i="5" s="1"/>
  <c r="J2132" i="2"/>
  <c r="H2132" i="5" s="1"/>
  <c r="J2133" i="2"/>
  <c r="H2133" i="5" s="1"/>
  <c r="J2134" i="2"/>
  <c r="H2134" i="5" s="1"/>
  <c r="J2135" i="2"/>
  <c r="H2135" i="5" s="1"/>
  <c r="J2136" i="2"/>
  <c r="H2136" i="5" s="1"/>
  <c r="J2137" i="2"/>
  <c r="H2137" i="5" s="1"/>
  <c r="J2138" i="2"/>
  <c r="H2138" i="5" s="1"/>
  <c r="J2139" i="2"/>
  <c r="H2139" i="5" s="1"/>
  <c r="J2140" i="2"/>
  <c r="H2140" i="5" s="1"/>
  <c r="J2141" i="2"/>
  <c r="H2141" i="5" s="1"/>
  <c r="J2142" i="2"/>
  <c r="H2142" i="5" s="1"/>
  <c r="J2143" i="2"/>
  <c r="H2143" i="5" s="1"/>
  <c r="J2144" i="2"/>
  <c r="H2144" i="5" s="1"/>
  <c r="J2145" i="2"/>
  <c r="H2145" i="5" s="1"/>
  <c r="J2146" i="2"/>
  <c r="H2146" i="5" s="1"/>
  <c r="J2147" i="2"/>
  <c r="H2147" i="5" s="1"/>
  <c r="J2148" i="2"/>
  <c r="H2148" i="5" s="1"/>
  <c r="J2149" i="2"/>
  <c r="H2149" i="5" s="1"/>
  <c r="J2150" i="2"/>
  <c r="H2150" i="5" s="1"/>
  <c r="J2151" i="2"/>
  <c r="H2151" i="5" s="1"/>
  <c r="J2152" i="2"/>
  <c r="H2152" i="5" s="1"/>
  <c r="J2153" i="2"/>
  <c r="H2153" i="5" s="1"/>
  <c r="J2154" i="2"/>
  <c r="H2154" i="5" s="1"/>
  <c r="J2155" i="2"/>
  <c r="H2155" i="5" s="1"/>
  <c r="J2156" i="2"/>
  <c r="H2156" i="5" s="1"/>
  <c r="J2157" i="2"/>
  <c r="H2157" i="5" s="1"/>
  <c r="J2158" i="2"/>
  <c r="H2158" i="5" s="1"/>
  <c r="J2159" i="2"/>
  <c r="H2159" i="5" s="1"/>
  <c r="J2160" i="2"/>
  <c r="H2160" i="5" s="1"/>
  <c r="J2161" i="2"/>
  <c r="H2161" i="5" s="1"/>
  <c r="J2162" i="2"/>
  <c r="H2162" i="5" s="1"/>
  <c r="J2163" i="2"/>
  <c r="H2163" i="5" s="1"/>
  <c r="J2164" i="2"/>
  <c r="H2164" i="5" s="1"/>
  <c r="J2165" i="2"/>
  <c r="H2165" i="5" s="1"/>
  <c r="J2166" i="2"/>
  <c r="H2166" i="5" s="1"/>
  <c r="J2167" i="2"/>
  <c r="H2167" i="5" s="1"/>
  <c r="J2168" i="2"/>
  <c r="H2168" i="5" s="1"/>
  <c r="J2169" i="2"/>
  <c r="H2169" i="5" s="1"/>
  <c r="J2170" i="2"/>
  <c r="H2170" i="5" s="1"/>
  <c r="J2171" i="2"/>
  <c r="H2171" i="5" s="1"/>
  <c r="J2172" i="2"/>
  <c r="H2172" i="5" s="1"/>
  <c r="J2173" i="2"/>
  <c r="H2173" i="5" s="1"/>
  <c r="J2174" i="2"/>
  <c r="H2174" i="5" s="1"/>
  <c r="J2175" i="2"/>
  <c r="H2175" i="5" s="1"/>
  <c r="J2176" i="2"/>
  <c r="H2176" i="5" s="1"/>
  <c r="J2177" i="2"/>
  <c r="H2177" i="5" s="1"/>
  <c r="J2178" i="2"/>
  <c r="H2178" i="5" s="1"/>
  <c r="J2179" i="2"/>
  <c r="H2179" i="5" s="1"/>
  <c r="J2180" i="2"/>
  <c r="H2180" i="5" s="1"/>
  <c r="J2181" i="2"/>
  <c r="H2181" i="5" s="1"/>
  <c r="J2182" i="2"/>
  <c r="H2182" i="5" s="1"/>
  <c r="J2183" i="2"/>
  <c r="H2183" i="5" s="1"/>
  <c r="J2184" i="2"/>
  <c r="H2184" i="5" s="1"/>
  <c r="J2185" i="2"/>
  <c r="H2185" i="5" s="1"/>
  <c r="J2186" i="2"/>
  <c r="H2186" i="5" s="1"/>
  <c r="J2187" i="2"/>
  <c r="H2187" i="5" s="1"/>
  <c r="J2188" i="2"/>
  <c r="H2188" i="5" s="1"/>
  <c r="J2189" i="2"/>
  <c r="H2189" i="5" s="1"/>
  <c r="J2190" i="2"/>
  <c r="H2190" i="5" s="1"/>
  <c r="J2191" i="2"/>
  <c r="H2191" i="5" s="1"/>
  <c r="J2192" i="2"/>
  <c r="H2192" i="5" s="1"/>
  <c r="J2193" i="2"/>
  <c r="H2193" i="5" s="1"/>
  <c r="J2194" i="2"/>
  <c r="H2194" i="5" s="1"/>
  <c r="J2195" i="2"/>
  <c r="H2195" i="5" s="1"/>
  <c r="J2196" i="2"/>
  <c r="H2196" i="5" s="1"/>
  <c r="J2197" i="2"/>
  <c r="H2197" i="5" s="1"/>
  <c r="J2198" i="2"/>
  <c r="H2198" i="5" s="1"/>
  <c r="J2199" i="2"/>
  <c r="H2199" i="5" s="1"/>
  <c r="J2200" i="2"/>
  <c r="H2200" i="5" s="1"/>
  <c r="J2201" i="2"/>
  <c r="H2201" i="5" s="1"/>
  <c r="J2202" i="2"/>
  <c r="H2202" i="5" s="1"/>
  <c r="J2203" i="2"/>
  <c r="H2203" i="5" s="1"/>
  <c r="J2204" i="2"/>
  <c r="H2204" i="5" s="1"/>
  <c r="J2205" i="2"/>
  <c r="H2205" i="5" s="1"/>
  <c r="J2206" i="2"/>
  <c r="H2206" i="5" s="1"/>
  <c r="J2207" i="2"/>
  <c r="H2207" i="5" s="1"/>
  <c r="J2208" i="2"/>
  <c r="H2208" i="5" s="1"/>
  <c r="J2209" i="2"/>
  <c r="H2209" i="5" s="1"/>
  <c r="J2210" i="2"/>
  <c r="H2210" i="5" s="1"/>
  <c r="J2211" i="2"/>
  <c r="H2211" i="5" s="1"/>
  <c r="J2212" i="2"/>
  <c r="H2212" i="5" s="1"/>
  <c r="J2213" i="2"/>
  <c r="H2213" i="5" s="1"/>
  <c r="J2214" i="2"/>
  <c r="H2214" i="5" s="1"/>
  <c r="J2215" i="2"/>
  <c r="H2215" i="5" s="1"/>
  <c r="J2216" i="2"/>
  <c r="H2216" i="5" s="1"/>
  <c r="J2217" i="2"/>
  <c r="H2217" i="5" s="1"/>
  <c r="J2218" i="2"/>
  <c r="H2218" i="5" s="1"/>
  <c r="J2219" i="2"/>
  <c r="H2219" i="5" s="1"/>
  <c r="J2220" i="2"/>
  <c r="H2220" i="5" s="1"/>
  <c r="J2221" i="2"/>
  <c r="H2221" i="5" s="1"/>
  <c r="J2222" i="2"/>
  <c r="H2222" i="5" s="1"/>
  <c r="J2223" i="2"/>
  <c r="H2223" i="5" s="1"/>
  <c r="J2224" i="2"/>
  <c r="H2224" i="5" s="1"/>
  <c r="J2225" i="2"/>
  <c r="H2225" i="5" s="1"/>
  <c r="J2226" i="2"/>
  <c r="H2226" i="5" s="1"/>
  <c r="J2227" i="2"/>
  <c r="H2227" i="5" s="1"/>
  <c r="J2228" i="2"/>
  <c r="H2228" i="5" s="1"/>
  <c r="J2229" i="2"/>
  <c r="H2229" i="5" s="1"/>
  <c r="J2230" i="2"/>
  <c r="H2230" i="5" s="1"/>
  <c r="J2231" i="2"/>
  <c r="H2231" i="5" s="1"/>
  <c r="J2232" i="2"/>
  <c r="H2232" i="5" s="1"/>
  <c r="J2233" i="2"/>
  <c r="H2233" i="5" s="1"/>
  <c r="J2234" i="2"/>
  <c r="H2234" i="5" s="1"/>
  <c r="J2235" i="2"/>
  <c r="H2235" i="5" s="1"/>
  <c r="J2236" i="2"/>
  <c r="H2236" i="5" s="1"/>
  <c r="J2237" i="2"/>
  <c r="H2237" i="5" s="1"/>
  <c r="J2238" i="2"/>
  <c r="H2238" i="5" s="1"/>
  <c r="J2239" i="2"/>
  <c r="H2239" i="5" s="1"/>
  <c r="J2240" i="2"/>
  <c r="H2240" i="5" s="1"/>
  <c r="J2241" i="2"/>
  <c r="H2241" i="5" s="1"/>
  <c r="J2242" i="2"/>
  <c r="H2242" i="5" s="1"/>
  <c r="J2243" i="2"/>
  <c r="H2243" i="5" s="1"/>
  <c r="J2244" i="2"/>
  <c r="H2244" i="5" s="1"/>
  <c r="J2245" i="2"/>
  <c r="H2245" i="5" s="1"/>
  <c r="J2246" i="2"/>
  <c r="H2246" i="5" s="1"/>
  <c r="J2247" i="2"/>
  <c r="H2247" i="5" s="1"/>
  <c r="J2248" i="2"/>
  <c r="H2248" i="5" s="1"/>
  <c r="J2249" i="2"/>
  <c r="H2249" i="5" s="1"/>
  <c r="J2250" i="2"/>
  <c r="H2250" i="5" s="1"/>
  <c r="J2251" i="2"/>
  <c r="H2251" i="5" s="1"/>
  <c r="J2252" i="2"/>
  <c r="H2252" i="5" s="1"/>
  <c r="J2253" i="2"/>
  <c r="H2253" i="5" s="1"/>
  <c r="J2254" i="2"/>
  <c r="H2254" i="5" s="1"/>
  <c r="J2255" i="2"/>
  <c r="H2255" i="5" s="1"/>
  <c r="J2256" i="2"/>
  <c r="H2256" i="5" s="1"/>
  <c r="J2257" i="2"/>
  <c r="H2257" i="5" s="1"/>
  <c r="J2258" i="2"/>
  <c r="H2258" i="5" s="1"/>
  <c r="J2259" i="2"/>
  <c r="H2259" i="5" s="1"/>
  <c r="J2260" i="2"/>
  <c r="H2260" i="5" s="1"/>
  <c r="J2261" i="2"/>
  <c r="H2261" i="5" s="1"/>
  <c r="J2262" i="2"/>
  <c r="H2262" i="5" s="1"/>
  <c r="J2263" i="2"/>
  <c r="H2263" i="5" s="1"/>
  <c r="J2264" i="2"/>
  <c r="H2264" i="5" s="1"/>
  <c r="J2265" i="2"/>
  <c r="H2265" i="5" s="1"/>
  <c r="J2266" i="2"/>
  <c r="H2266" i="5" s="1"/>
  <c r="J2267" i="2"/>
  <c r="H2267" i="5" s="1"/>
  <c r="J2268" i="2"/>
  <c r="H2268" i="5" s="1"/>
  <c r="J2269" i="2"/>
  <c r="H2269" i="5" s="1"/>
  <c r="J2270" i="2"/>
  <c r="H2270" i="5" s="1"/>
  <c r="J2271" i="2"/>
  <c r="H2271" i="5" s="1"/>
  <c r="J2272" i="2"/>
  <c r="H2272" i="5" s="1"/>
  <c r="J2273" i="2"/>
  <c r="H2273" i="5" s="1"/>
  <c r="J2274" i="2"/>
  <c r="H2274" i="5" s="1"/>
  <c r="J2275" i="2"/>
  <c r="H2275" i="5" s="1"/>
  <c r="J2276" i="2"/>
  <c r="H2276" i="5" s="1"/>
  <c r="J2277" i="2"/>
  <c r="H2277" i="5" s="1"/>
  <c r="J2278" i="2"/>
  <c r="H2278" i="5" s="1"/>
  <c r="J2279" i="2"/>
  <c r="H2279" i="5" s="1"/>
  <c r="J2280" i="2"/>
  <c r="H2280" i="5" s="1"/>
  <c r="J2281" i="2"/>
  <c r="H2281" i="5" s="1"/>
  <c r="J2282" i="2"/>
  <c r="H2282" i="5" s="1"/>
  <c r="J2283" i="2"/>
  <c r="H2283" i="5" s="1"/>
  <c r="J2284" i="2"/>
  <c r="H2284" i="5" s="1"/>
  <c r="J2285" i="2"/>
  <c r="H2285" i="5" s="1"/>
  <c r="J2286" i="2"/>
  <c r="H2286" i="5" s="1"/>
  <c r="J2287" i="2"/>
  <c r="H2287" i="5" s="1"/>
  <c r="J2288" i="2"/>
  <c r="H2288" i="5" s="1"/>
  <c r="J2289" i="2"/>
  <c r="H2289" i="5" s="1"/>
  <c r="J2290" i="2"/>
  <c r="H2290" i="5" s="1"/>
  <c r="J2291" i="2"/>
  <c r="H2291" i="5" s="1"/>
  <c r="J2292" i="2"/>
  <c r="H2292" i="5" s="1"/>
  <c r="J2293" i="2"/>
  <c r="H2293" i="5" s="1"/>
  <c r="J2294" i="2"/>
  <c r="H2294" i="5" s="1"/>
  <c r="J2295" i="2"/>
  <c r="H2295" i="5" s="1"/>
  <c r="J2296" i="2"/>
  <c r="H2296" i="5" s="1"/>
  <c r="J2297" i="2"/>
  <c r="H2297" i="5" s="1"/>
  <c r="J2298" i="2"/>
  <c r="H2298" i="5" s="1"/>
  <c r="J2299" i="2"/>
  <c r="H2299" i="5" s="1"/>
  <c r="J2300" i="2"/>
  <c r="H2300" i="5" s="1"/>
  <c r="J2301" i="2"/>
  <c r="H2301" i="5" s="1"/>
  <c r="J2302" i="2"/>
  <c r="H2302" i="5" s="1"/>
  <c r="J2303" i="2"/>
  <c r="H2303" i="5" s="1"/>
  <c r="J2304" i="2"/>
  <c r="H2304" i="5" s="1"/>
  <c r="J2305" i="2"/>
  <c r="H2305" i="5" s="1"/>
  <c r="J2306" i="2"/>
  <c r="H2306" i="5" s="1"/>
  <c r="J2307" i="2"/>
  <c r="H2307" i="5" s="1"/>
  <c r="J2308" i="2"/>
  <c r="H2308" i="5" s="1"/>
  <c r="J2309" i="2"/>
  <c r="H2309" i="5" s="1"/>
  <c r="J2310" i="2"/>
  <c r="H2310" i="5" s="1"/>
  <c r="J2311" i="2"/>
  <c r="H2311" i="5" s="1"/>
  <c r="J2312" i="2"/>
  <c r="H2312" i="5" s="1"/>
  <c r="J2313" i="2"/>
  <c r="H2313" i="5" s="1"/>
  <c r="J2314" i="2"/>
  <c r="H2314" i="5" s="1"/>
  <c r="J2315" i="2"/>
  <c r="H2315" i="5" s="1"/>
  <c r="J2316" i="2"/>
  <c r="H2316" i="5" s="1"/>
  <c r="J2317" i="2"/>
  <c r="H2317" i="5" s="1"/>
  <c r="J2318" i="2"/>
  <c r="H2318" i="5" s="1"/>
  <c r="J2319" i="2"/>
  <c r="H2319" i="5" s="1"/>
  <c r="J2320" i="2"/>
  <c r="H2320" i="5" s="1"/>
  <c r="J2321" i="2"/>
  <c r="H2321" i="5" s="1"/>
  <c r="J2322" i="2"/>
  <c r="H2322" i="5" s="1"/>
  <c r="J2323" i="2"/>
  <c r="H2323" i="5" s="1"/>
  <c r="J2324" i="2"/>
  <c r="H2324" i="5" s="1"/>
  <c r="J2325" i="2"/>
  <c r="H2325" i="5" s="1"/>
  <c r="J2326" i="2"/>
  <c r="H2326" i="5" s="1"/>
  <c r="J2327" i="2"/>
  <c r="H2327" i="5" s="1"/>
  <c r="J2328" i="2"/>
  <c r="H2328" i="5" s="1"/>
  <c r="J2329" i="2"/>
  <c r="H2329" i="5" s="1"/>
  <c r="J2330" i="2"/>
  <c r="H2330" i="5" s="1"/>
  <c r="J2331" i="2"/>
  <c r="H2331" i="5" s="1"/>
  <c r="J2332" i="2"/>
  <c r="H2332" i="5" s="1"/>
  <c r="J2333" i="2"/>
  <c r="H2333" i="5" s="1"/>
  <c r="J2334" i="2"/>
  <c r="H2334" i="5" s="1"/>
  <c r="J2335" i="2"/>
  <c r="H2335" i="5" s="1"/>
  <c r="J2336" i="2"/>
  <c r="H2336" i="5" s="1"/>
  <c r="J2" i="2"/>
  <c r="H2" i="5" s="1"/>
  <c r="C3" i="3"/>
  <c r="D3" i="3"/>
  <c r="E3" i="3"/>
  <c r="C4" i="3"/>
  <c r="D4" i="3"/>
  <c r="E4" i="3"/>
  <c r="C5" i="3"/>
  <c r="D5" i="3"/>
  <c r="E5" i="3"/>
  <c r="C6" i="3"/>
  <c r="D6" i="3"/>
  <c r="E6" i="3"/>
  <c r="C7" i="3"/>
  <c r="D7" i="3"/>
  <c r="E7" i="3"/>
  <c r="C8" i="3"/>
  <c r="D8" i="3"/>
  <c r="E8" i="3"/>
  <c r="C9" i="3"/>
  <c r="D9" i="3"/>
  <c r="E9" i="3"/>
  <c r="C10" i="3"/>
  <c r="D10" i="3"/>
  <c r="E10" i="3"/>
  <c r="C11" i="3"/>
  <c r="D11" i="3"/>
  <c r="E11" i="3"/>
  <c r="C12" i="3"/>
  <c r="D12" i="3"/>
  <c r="E12" i="3"/>
  <c r="C13" i="3"/>
  <c r="D13" i="3"/>
  <c r="E13" i="3"/>
  <c r="C14" i="3"/>
  <c r="D14" i="3"/>
  <c r="E14" i="3"/>
  <c r="C15" i="3"/>
  <c r="D15" i="3"/>
  <c r="E15" i="3"/>
  <c r="C16" i="3"/>
  <c r="D16" i="3"/>
  <c r="E16" i="3"/>
  <c r="C17" i="3"/>
  <c r="D17" i="3"/>
  <c r="E17" i="3"/>
  <c r="C18" i="3"/>
  <c r="D18" i="3"/>
  <c r="E18" i="3"/>
  <c r="C19" i="3"/>
  <c r="D19" i="3"/>
  <c r="E19" i="3"/>
  <c r="C20" i="3"/>
  <c r="D20" i="3"/>
  <c r="E20" i="3"/>
  <c r="C21" i="3"/>
  <c r="D21" i="3"/>
  <c r="E21" i="3"/>
  <c r="C22" i="3"/>
  <c r="D22" i="3"/>
  <c r="E22" i="3"/>
  <c r="C23" i="3"/>
  <c r="D23" i="3"/>
  <c r="E23" i="3"/>
  <c r="C24" i="3"/>
  <c r="D24" i="3"/>
  <c r="E24" i="3"/>
  <c r="C25" i="3"/>
  <c r="D25" i="3"/>
  <c r="E25" i="3"/>
  <c r="C26" i="3"/>
  <c r="D26" i="3"/>
  <c r="E26" i="3"/>
  <c r="C27" i="3"/>
  <c r="D27" i="3"/>
  <c r="E27" i="3"/>
  <c r="C28" i="3"/>
  <c r="D28" i="3"/>
  <c r="E28" i="3"/>
  <c r="C29" i="3"/>
  <c r="D29" i="3"/>
  <c r="E29" i="3"/>
  <c r="C30" i="3"/>
  <c r="D30" i="3"/>
  <c r="E30" i="3"/>
  <c r="C31" i="3"/>
  <c r="D31" i="3"/>
  <c r="E31" i="3"/>
  <c r="C32" i="3"/>
  <c r="D32" i="3"/>
  <c r="E32" i="3"/>
  <c r="C33" i="3"/>
  <c r="D33" i="3"/>
  <c r="E33" i="3"/>
  <c r="C34" i="3"/>
  <c r="D34" i="3"/>
  <c r="E34" i="3"/>
  <c r="C35" i="3"/>
  <c r="D35" i="3"/>
  <c r="E35" i="3"/>
  <c r="C36" i="3"/>
  <c r="D36" i="3"/>
  <c r="E36" i="3"/>
  <c r="C37" i="3"/>
  <c r="D37" i="3"/>
  <c r="E37" i="3"/>
  <c r="C38" i="3"/>
  <c r="D38" i="3"/>
  <c r="E38" i="3"/>
  <c r="C39" i="3"/>
  <c r="D39" i="3"/>
  <c r="E39" i="3"/>
  <c r="C40" i="3"/>
  <c r="D40" i="3"/>
  <c r="E40" i="3"/>
  <c r="C41" i="3"/>
  <c r="D41" i="3"/>
  <c r="E41" i="3"/>
  <c r="C42" i="3"/>
  <c r="D42" i="3"/>
  <c r="E42" i="3"/>
  <c r="C43" i="3"/>
  <c r="D43" i="3"/>
  <c r="E43" i="3"/>
  <c r="C44" i="3"/>
  <c r="D44" i="3"/>
  <c r="E44" i="3"/>
  <c r="C45" i="3"/>
  <c r="D45" i="3"/>
  <c r="E45" i="3"/>
  <c r="C46" i="3"/>
  <c r="D46" i="3"/>
  <c r="E46" i="3"/>
  <c r="C47" i="3"/>
  <c r="D47" i="3"/>
  <c r="E47" i="3"/>
  <c r="C48" i="3"/>
  <c r="D48" i="3"/>
  <c r="E48" i="3"/>
  <c r="C49" i="3"/>
  <c r="D49" i="3"/>
  <c r="E49" i="3"/>
  <c r="C50" i="3"/>
  <c r="D50" i="3"/>
  <c r="E50" i="3"/>
  <c r="C51" i="3"/>
  <c r="D51" i="3"/>
  <c r="E51" i="3"/>
  <c r="C52" i="3"/>
  <c r="D52" i="3"/>
  <c r="E52" i="3"/>
  <c r="C53" i="3"/>
  <c r="D53" i="3"/>
  <c r="E53" i="3"/>
  <c r="C54" i="3"/>
  <c r="D54" i="3"/>
  <c r="E54" i="3"/>
  <c r="C55" i="3"/>
  <c r="D55" i="3"/>
  <c r="E55" i="3"/>
  <c r="C56" i="3"/>
  <c r="D56" i="3"/>
  <c r="E56" i="3"/>
  <c r="C57" i="3"/>
  <c r="D57" i="3"/>
  <c r="E57" i="3"/>
  <c r="C58" i="3"/>
  <c r="D58" i="3"/>
  <c r="E58" i="3"/>
  <c r="C59" i="3"/>
  <c r="D59" i="3"/>
  <c r="E59" i="3"/>
  <c r="C60" i="3"/>
  <c r="D60" i="3"/>
  <c r="E60" i="3"/>
  <c r="C61" i="3"/>
  <c r="D61" i="3"/>
  <c r="E61" i="3"/>
  <c r="C62" i="3"/>
  <c r="D62" i="3"/>
  <c r="E62" i="3"/>
  <c r="C63" i="3"/>
  <c r="D63" i="3"/>
  <c r="E63" i="3"/>
  <c r="C64" i="3"/>
  <c r="D64" i="3"/>
  <c r="E64" i="3"/>
  <c r="C65" i="3"/>
  <c r="D65" i="3"/>
  <c r="E65" i="3"/>
  <c r="C66" i="3"/>
  <c r="D66" i="3"/>
  <c r="E66" i="3"/>
  <c r="C67" i="3"/>
  <c r="D67" i="3"/>
  <c r="E67" i="3"/>
  <c r="C68" i="3"/>
  <c r="D68" i="3"/>
  <c r="E68" i="3"/>
  <c r="C69" i="3"/>
  <c r="D69" i="3"/>
  <c r="E69" i="3"/>
  <c r="C70" i="3"/>
  <c r="D70" i="3"/>
  <c r="E70" i="3"/>
  <c r="C71" i="3"/>
  <c r="D71" i="3"/>
  <c r="E71" i="3"/>
  <c r="C72" i="3"/>
  <c r="D72" i="3"/>
  <c r="E72" i="3"/>
  <c r="C73" i="3"/>
  <c r="D73" i="3"/>
  <c r="E73" i="3"/>
  <c r="C74" i="3"/>
  <c r="D74" i="3"/>
  <c r="E74" i="3"/>
  <c r="C75" i="3"/>
  <c r="D75" i="3"/>
  <c r="E75" i="3"/>
  <c r="C76" i="3"/>
  <c r="D76" i="3"/>
  <c r="E76" i="3"/>
  <c r="C77" i="3"/>
  <c r="D77" i="3"/>
  <c r="E77" i="3"/>
  <c r="C78" i="3"/>
  <c r="D78" i="3"/>
  <c r="E78" i="3"/>
  <c r="C79" i="3"/>
  <c r="D79" i="3"/>
  <c r="E79" i="3"/>
  <c r="C80" i="3"/>
  <c r="D80" i="3"/>
  <c r="E80" i="3"/>
  <c r="C81" i="3"/>
  <c r="D81" i="3"/>
  <c r="E81" i="3"/>
  <c r="C82" i="3"/>
  <c r="D82" i="3"/>
  <c r="E82" i="3"/>
  <c r="C83" i="3"/>
  <c r="D83" i="3"/>
  <c r="E83" i="3"/>
  <c r="C84" i="3"/>
  <c r="D84" i="3"/>
  <c r="E84" i="3"/>
  <c r="C85" i="3"/>
  <c r="D85" i="3"/>
  <c r="E85" i="3"/>
  <c r="C86" i="3"/>
  <c r="D86" i="3"/>
  <c r="E86" i="3"/>
  <c r="C87" i="3"/>
  <c r="D87" i="3"/>
  <c r="E87" i="3"/>
  <c r="C88" i="3"/>
  <c r="D88" i="3"/>
  <c r="E88" i="3"/>
  <c r="C89" i="3"/>
  <c r="D89" i="3"/>
  <c r="E89" i="3"/>
  <c r="C90" i="3"/>
  <c r="D90" i="3"/>
  <c r="E90" i="3"/>
  <c r="C91" i="3"/>
  <c r="D91" i="3"/>
  <c r="E91" i="3"/>
  <c r="C92" i="3"/>
  <c r="D92" i="3"/>
  <c r="E92" i="3"/>
  <c r="C93" i="3"/>
  <c r="D93" i="3"/>
  <c r="E93" i="3"/>
  <c r="C94" i="3"/>
  <c r="D94" i="3"/>
  <c r="E94" i="3"/>
  <c r="C95" i="3"/>
  <c r="D95" i="3"/>
  <c r="E95" i="3"/>
  <c r="C96" i="3"/>
  <c r="D96" i="3"/>
  <c r="E96" i="3"/>
  <c r="C97" i="3"/>
  <c r="D97" i="3"/>
  <c r="E97" i="3"/>
  <c r="C98" i="3"/>
  <c r="D98" i="3"/>
  <c r="E98" i="3"/>
  <c r="C99" i="3"/>
  <c r="D99" i="3"/>
  <c r="E99" i="3"/>
  <c r="C100" i="3"/>
  <c r="D100" i="3"/>
  <c r="E100" i="3"/>
  <c r="C101" i="3"/>
  <c r="D101" i="3"/>
  <c r="E101" i="3"/>
  <c r="C102" i="3"/>
  <c r="D102" i="3"/>
  <c r="E102" i="3"/>
  <c r="C103" i="3"/>
  <c r="D103" i="3"/>
  <c r="E103" i="3"/>
  <c r="C104" i="3"/>
  <c r="D104" i="3"/>
  <c r="E104" i="3"/>
  <c r="C105" i="3"/>
  <c r="D105" i="3"/>
  <c r="E105" i="3"/>
  <c r="C106" i="3"/>
  <c r="D106" i="3"/>
  <c r="E106" i="3"/>
  <c r="C107" i="3"/>
  <c r="D107" i="3"/>
  <c r="E107" i="3"/>
  <c r="C108" i="3"/>
  <c r="D108" i="3"/>
  <c r="E108" i="3"/>
  <c r="C109" i="3"/>
  <c r="D109" i="3"/>
  <c r="E109" i="3"/>
  <c r="C110" i="3"/>
  <c r="D110" i="3"/>
  <c r="E110" i="3"/>
  <c r="C111" i="3"/>
  <c r="D111" i="3"/>
  <c r="E111" i="3"/>
  <c r="C112" i="3"/>
  <c r="D112" i="3"/>
  <c r="E112" i="3"/>
  <c r="C113" i="3"/>
  <c r="D113" i="3"/>
  <c r="E113" i="3"/>
  <c r="C114" i="3"/>
  <c r="D114" i="3"/>
  <c r="E114" i="3"/>
  <c r="C115" i="3"/>
  <c r="D115" i="3"/>
  <c r="E115" i="3"/>
  <c r="C116" i="3"/>
  <c r="D116" i="3"/>
  <c r="E116" i="3"/>
  <c r="C117" i="3"/>
  <c r="D117" i="3"/>
  <c r="E117" i="3"/>
  <c r="C118" i="3"/>
  <c r="D118" i="3"/>
  <c r="E118" i="3"/>
  <c r="C119" i="3"/>
  <c r="D119" i="3"/>
  <c r="E119" i="3"/>
  <c r="C120" i="3"/>
  <c r="D120" i="3"/>
  <c r="E120" i="3"/>
  <c r="C121" i="3"/>
  <c r="D121" i="3"/>
  <c r="E121" i="3"/>
  <c r="C122" i="3"/>
  <c r="D122" i="3"/>
  <c r="E122" i="3"/>
  <c r="C123" i="3"/>
  <c r="D123" i="3"/>
  <c r="E123" i="3"/>
  <c r="C124" i="3"/>
  <c r="D124" i="3"/>
  <c r="E124" i="3"/>
  <c r="C125" i="3"/>
  <c r="D125" i="3"/>
  <c r="E125" i="3"/>
  <c r="C126" i="3"/>
  <c r="D126" i="3"/>
  <c r="E126" i="3"/>
  <c r="C127" i="3"/>
  <c r="D127" i="3"/>
  <c r="E127" i="3"/>
  <c r="C128" i="3"/>
  <c r="D128" i="3"/>
  <c r="E128" i="3"/>
  <c r="C129" i="3"/>
  <c r="D129" i="3"/>
  <c r="E129" i="3"/>
  <c r="C130" i="3"/>
  <c r="D130" i="3"/>
  <c r="E130" i="3"/>
  <c r="C131" i="3"/>
  <c r="D131" i="3"/>
  <c r="E131" i="3"/>
  <c r="C132" i="3"/>
  <c r="D132" i="3"/>
  <c r="E132" i="3"/>
  <c r="C133" i="3"/>
  <c r="D133" i="3"/>
  <c r="E133" i="3"/>
  <c r="C134" i="3"/>
  <c r="D134" i="3"/>
  <c r="E134" i="3"/>
  <c r="C135" i="3"/>
  <c r="D135" i="3"/>
  <c r="E135" i="3"/>
  <c r="C136" i="3"/>
  <c r="D136" i="3"/>
  <c r="E136" i="3"/>
  <c r="C137" i="3"/>
  <c r="D137" i="3"/>
  <c r="E137" i="3"/>
  <c r="C138" i="3"/>
  <c r="D138" i="3"/>
  <c r="E138" i="3"/>
  <c r="C139" i="3"/>
  <c r="D139" i="3"/>
  <c r="E139" i="3"/>
  <c r="C140" i="3"/>
  <c r="D140" i="3"/>
  <c r="E140" i="3"/>
  <c r="C141" i="3"/>
  <c r="D141" i="3"/>
  <c r="E141" i="3"/>
  <c r="C142" i="3"/>
  <c r="D142" i="3"/>
  <c r="E142" i="3"/>
  <c r="C143" i="3"/>
  <c r="D143" i="3"/>
  <c r="E143" i="3"/>
  <c r="C144" i="3"/>
  <c r="D144" i="3"/>
  <c r="E144" i="3"/>
  <c r="C145" i="3"/>
  <c r="D145" i="3"/>
  <c r="E145" i="3"/>
  <c r="C146" i="3"/>
  <c r="D146" i="3"/>
  <c r="E146" i="3"/>
  <c r="C147" i="3"/>
  <c r="D147" i="3"/>
  <c r="E147" i="3"/>
  <c r="C148" i="3"/>
  <c r="D148" i="3"/>
  <c r="E148" i="3"/>
  <c r="C149" i="3"/>
  <c r="D149" i="3"/>
  <c r="E149" i="3"/>
  <c r="C150" i="3"/>
  <c r="D150" i="3"/>
  <c r="E150" i="3"/>
  <c r="C151" i="3"/>
  <c r="D151" i="3"/>
  <c r="E151" i="3"/>
  <c r="C152" i="3"/>
  <c r="D152" i="3"/>
  <c r="E152" i="3"/>
  <c r="C153" i="3"/>
  <c r="D153" i="3"/>
  <c r="E153" i="3"/>
  <c r="C154" i="3"/>
  <c r="D154" i="3"/>
  <c r="E154" i="3"/>
  <c r="C155" i="3"/>
  <c r="D155" i="3"/>
  <c r="E155" i="3"/>
  <c r="C156" i="3"/>
  <c r="D156" i="3"/>
  <c r="E156" i="3"/>
  <c r="C157" i="3"/>
  <c r="D157" i="3"/>
  <c r="E157" i="3"/>
  <c r="C158" i="3"/>
  <c r="D158" i="3"/>
  <c r="E158" i="3"/>
  <c r="C159" i="3"/>
  <c r="D159" i="3"/>
  <c r="E159" i="3"/>
  <c r="C160" i="3"/>
  <c r="D160" i="3"/>
  <c r="E160" i="3"/>
  <c r="C161" i="3"/>
  <c r="D161" i="3"/>
  <c r="E161" i="3"/>
  <c r="C162" i="3"/>
  <c r="D162" i="3"/>
  <c r="E162" i="3"/>
  <c r="C163" i="3"/>
  <c r="D163" i="3"/>
  <c r="E163" i="3"/>
  <c r="C164" i="3"/>
  <c r="D164" i="3"/>
  <c r="E164" i="3"/>
  <c r="C165" i="3"/>
  <c r="D165" i="3"/>
  <c r="E165" i="3"/>
  <c r="C166" i="3"/>
  <c r="D166" i="3"/>
  <c r="E166" i="3"/>
  <c r="C167" i="3"/>
  <c r="D167" i="3"/>
  <c r="E167" i="3"/>
  <c r="C168" i="3"/>
  <c r="D168" i="3"/>
  <c r="E168" i="3"/>
  <c r="C169" i="3"/>
  <c r="D169" i="3"/>
  <c r="E169" i="3"/>
  <c r="C170" i="3"/>
  <c r="D170" i="3"/>
  <c r="E170" i="3"/>
  <c r="C171" i="3"/>
  <c r="D171" i="3"/>
  <c r="E171" i="3"/>
  <c r="C172" i="3"/>
  <c r="D172" i="3"/>
  <c r="E172" i="3"/>
  <c r="C173" i="3"/>
  <c r="D173" i="3"/>
  <c r="E173" i="3"/>
  <c r="C174" i="3"/>
  <c r="D174" i="3"/>
  <c r="E174" i="3"/>
  <c r="C175" i="3"/>
  <c r="D175" i="3"/>
  <c r="E175" i="3"/>
  <c r="C176" i="3"/>
  <c r="D176" i="3"/>
  <c r="E176" i="3"/>
  <c r="C177" i="3"/>
  <c r="D177" i="3"/>
  <c r="E177" i="3"/>
  <c r="C178" i="3"/>
  <c r="D178" i="3"/>
  <c r="E178" i="3"/>
  <c r="C179" i="3"/>
  <c r="D179" i="3"/>
  <c r="E179" i="3"/>
  <c r="C180" i="3"/>
  <c r="D180" i="3"/>
  <c r="E180" i="3"/>
  <c r="C181" i="3"/>
  <c r="D181" i="3"/>
  <c r="E181" i="3"/>
  <c r="C182" i="3"/>
  <c r="D182" i="3"/>
  <c r="E182" i="3"/>
  <c r="C183" i="3"/>
  <c r="D183" i="3"/>
  <c r="E183" i="3"/>
  <c r="C184" i="3"/>
  <c r="D184" i="3"/>
  <c r="E184" i="3"/>
  <c r="C185" i="3"/>
  <c r="D185" i="3"/>
  <c r="E185" i="3"/>
  <c r="C186" i="3"/>
  <c r="D186" i="3"/>
  <c r="E186" i="3"/>
  <c r="C187" i="3"/>
  <c r="D187" i="3"/>
  <c r="E187" i="3"/>
  <c r="C188" i="3"/>
  <c r="D188" i="3"/>
  <c r="E188" i="3"/>
  <c r="C189" i="3"/>
  <c r="D189" i="3"/>
  <c r="E189" i="3"/>
  <c r="C190" i="3"/>
  <c r="D190" i="3"/>
  <c r="E190" i="3"/>
  <c r="C191" i="3"/>
  <c r="D191" i="3"/>
  <c r="E191" i="3"/>
  <c r="C192" i="3"/>
  <c r="D192" i="3"/>
  <c r="E192" i="3"/>
  <c r="C193" i="3"/>
  <c r="D193" i="3"/>
  <c r="E193" i="3"/>
  <c r="C194" i="3"/>
  <c r="D194" i="3"/>
  <c r="E194" i="3"/>
  <c r="C195" i="3"/>
  <c r="D195" i="3"/>
  <c r="E195" i="3"/>
  <c r="C196" i="3"/>
  <c r="D196" i="3"/>
  <c r="E196" i="3"/>
  <c r="C197" i="3"/>
  <c r="D197" i="3"/>
  <c r="E197" i="3"/>
  <c r="C198" i="3"/>
  <c r="D198" i="3"/>
  <c r="E198" i="3"/>
  <c r="C199" i="3"/>
  <c r="D199" i="3"/>
  <c r="E199" i="3"/>
  <c r="C200" i="3"/>
  <c r="D200" i="3"/>
  <c r="E200" i="3"/>
  <c r="C201" i="3"/>
  <c r="D201" i="3"/>
  <c r="E201" i="3"/>
  <c r="C202" i="3"/>
  <c r="D202" i="3"/>
  <c r="E202" i="3"/>
  <c r="C203" i="3"/>
  <c r="D203" i="3"/>
  <c r="E203" i="3"/>
  <c r="C204" i="3"/>
  <c r="D204" i="3"/>
  <c r="E204" i="3"/>
  <c r="C205" i="3"/>
  <c r="D205" i="3"/>
  <c r="E205" i="3"/>
  <c r="C206" i="3"/>
  <c r="D206" i="3"/>
  <c r="E206" i="3"/>
  <c r="C207" i="3"/>
  <c r="D207" i="3"/>
  <c r="E207" i="3"/>
  <c r="C208" i="3"/>
  <c r="D208" i="3"/>
  <c r="E208" i="3"/>
  <c r="C209" i="3"/>
  <c r="D209" i="3"/>
  <c r="E209" i="3"/>
  <c r="C210" i="3"/>
  <c r="D210" i="3"/>
  <c r="E210" i="3"/>
  <c r="C211" i="3"/>
  <c r="D211" i="3"/>
  <c r="E211" i="3"/>
  <c r="C212" i="3"/>
  <c r="D212" i="3"/>
  <c r="E212" i="3"/>
  <c r="C213" i="3"/>
  <c r="D213" i="3"/>
  <c r="E213" i="3"/>
  <c r="C214" i="3"/>
  <c r="D214" i="3"/>
  <c r="E214" i="3"/>
  <c r="C215" i="3"/>
  <c r="D215" i="3"/>
  <c r="E215" i="3"/>
  <c r="C216" i="3"/>
  <c r="D216" i="3"/>
  <c r="E216" i="3"/>
  <c r="C217" i="3"/>
  <c r="D217" i="3"/>
  <c r="E217" i="3"/>
  <c r="C218" i="3"/>
  <c r="D218" i="3"/>
  <c r="E218" i="3"/>
  <c r="C219" i="3"/>
  <c r="D219" i="3"/>
  <c r="E219" i="3"/>
  <c r="C220" i="3"/>
  <c r="D220" i="3"/>
  <c r="E220" i="3"/>
  <c r="C221" i="3"/>
  <c r="D221" i="3"/>
  <c r="E221" i="3"/>
  <c r="C222" i="3"/>
  <c r="D222" i="3"/>
  <c r="E222" i="3"/>
  <c r="C223" i="3"/>
  <c r="D223" i="3"/>
  <c r="E223" i="3"/>
  <c r="C224" i="3"/>
  <c r="D224" i="3"/>
  <c r="E224" i="3"/>
  <c r="C225" i="3"/>
  <c r="D225" i="3"/>
  <c r="E225" i="3"/>
  <c r="C226" i="3"/>
  <c r="D226" i="3"/>
  <c r="E226" i="3"/>
  <c r="C227" i="3"/>
  <c r="D227" i="3"/>
  <c r="E227" i="3"/>
  <c r="C228" i="3"/>
  <c r="D228" i="3"/>
  <c r="E228" i="3"/>
  <c r="C229" i="3"/>
  <c r="D229" i="3"/>
  <c r="E229" i="3"/>
  <c r="C230" i="3"/>
  <c r="D230" i="3"/>
  <c r="E230" i="3"/>
  <c r="C231" i="3"/>
  <c r="D231" i="3"/>
  <c r="E231" i="3"/>
  <c r="C232" i="3"/>
  <c r="D232" i="3"/>
  <c r="E232" i="3"/>
  <c r="C233" i="3"/>
  <c r="D233" i="3"/>
  <c r="E233" i="3"/>
  <c r="C234" i="3"/>
  <c r="D234" i="3"/>
  <c r="E234" i="3"/>
  <c r="C235" i="3"/>
  <c r="D235" i="3"/>
  <c r="E235" i="3"/>
  <c r="C236" i="3"/>
  <c r="D236" i="3"/>
  <c r="E236" i="3"/>
  <c r="C237" i="3"/>
  <c r="D237" i="3"/>
  <c r="E237" i="3"/>
  <c r="C238" i="3"/>
  <c r="D238" i="3"/>
  <c r="E238" i="3"/>
  <c r="C239" i="3"/>
  <c r="D239" i="3"/>
  <c r="E239" i="3"/>
  <c r="C240" i="3"/>
  <c r="D240" i="3"/>
  <c r="E240" i="3"/>
  <c r="C241" i="3"/>
  <c r="D241" i="3"/>
  <c r="E241" i="3"/>
  <c r="C242" i="3"/>
  <c r="D242" i="3"/>
  <c r="E242" i="3"/>
  <c r="C243" i="3"/>
  <c r="D243" i="3"/>
  <c r="E243" i="3"/>
  <c r="C244" i="3"/>
  <c r="D244" i="3"/>
  <c r="E244" i="3"/>
  <c r="C245" i="3"/>
  <c r="D245" i="3"/>
  <c r="E245" i="3"/>
  <c r="C246" i="3"/>
  <c r="D246" i="3"/>
  <c r="E246" i="3"/>
  <c r="C247" i="3"/>
  <c r="D247" i="3"/>
  <c r="E247" i="3"/>
  <c r="C248" i="3"/>
  <c r="D248" i="3"/>
  <c r="E248" i="3"/>
  <c r="C249" i="3"/>
  <c r="D249" i="3"/>
  <c r="E249" i="3"/>
  <c r="C250" i="3"/>
  <c r="D250" i="3"/>
  <c r="E250" i="3"/>
  <c r="C251" i="3"/>
  <c r="D251" i="3"/>
  <c r="E251" i="3"/>
  <c r="C252" i="3"/>
  <c r="D252" i="3"/>
  <c r="E252" i="3"/>
  <c r="C253" i="3"/>
  <c r="D253" i="3"/>
  <c r="E253" i="3"/>
  <c r="C254" i="3"/>
  <c r="D254" i="3"/>
  <c r="E254" i="3"/>
  <c r="C255" i="3"/>
  <c r="D255" i="3"/>
  <c r="E255" i="3"/>
  <c r="C256" i="3"/>
  <c r="D256" i="3"/>
  <c r="E256" i="3"/>
  <c r="C257" i="3"/>
  <c r="D257" i="3"/>
  <c r="E257" i="3"/>
  <c r="C258" i="3"/>
  <c r="D258" i="3"/>
  <c r="E258" i="3"/>
  <c r="C259" i="3"/>
  <c r="D259" i="3"/>
  <c r="E259" i="3"/>
  <c r="C260" i="3"/>
  <c r="D260" i="3"/>
  <c r="E260" i="3"/>
  <c r="C261" i="3"/>
  <c r="D261" i="3"/>
  <c r="E261" i="3"/>
  <c r="C262" i="3"/>
  <c r="D262" i="3"/>
  <c r="E262" i="3"/>
  <c r="C263" i="3"/>
  <c r="D263" i="3"/>
  <c r="E263" i="3"/>
  <c r="C264" i="3"/>
  <c r="D264" i="3"/>
  <c r="E264" i="3"/>
  <c r="C265" i="3"/>
  <c r="D265" i="3"/>
  <c r="E265" i="3"/>
  <c r="C266" i="3"/>
  <c r="D266" i="3"/>
  <c r="E266" i="3"/>
  <c r="C267" i="3"/>
  <c r="D267" i="3"/>
  <c r="E267" i="3"/>
  <c r="C268" i="3"/>
  <c r="D268" i="3"/>
  <c r="E268" i="3"/>
  <c r="C269" i="3"/>
  <c r="D269" i="3"/>
  <c r="E269" i="3"/>
  <c r="C270" i="3"/>
  <c r="D270" i="3"/>
  <c r="E270" i="3"/>
  <c r="C271" i="3"/>
  <c r="D271" i="3"/>
  <c r="E271" i="3"/>
  <c r="C272" i="3"/>
  <c r="D272" i="3"/>
  <c r="E272" i="3"/>
  <c r="C273" i="3"/>
  <c r="D273" i="3"/>
  <c r="E273" i="3"/>
  <c r="C274" i="3"/>
  <c r="D274" i="3"/>
  <c r="E274" i="3"/>
  <c r="C275" i="3"/>
  <c r="D275" i="3"/>
  <c r="E275" i="3"/>
  <c r="C276" i="3"/>
  <c r="D276" i="3"/>
  <c r="E276" i="3"/>
  <c r="C277" i="3"/>
  <c r="D277" i="3"/>
  <c r="E277" i="3"/>
  <c r="C278" i="3"/>
  <c r="D278" i="3"/>
  <c r="E278" i="3"/>
  <c r="C279" i="3"/>
  <c r="D279" i="3"/>
  <c r="E279" i="3"/>
  <c r="C280" i="3"/>
  <c r="D280" i="3"/>
  <c r="E280" i="3"/>
  <c r="C281" i="3"/>
  <c r="D281" i="3"/>
  <c r="E281" i="3"/>
  <c r="C282" i="3"/>
  <c r="D282" i="3"/>
  <c r="E282" i="3"/>
  <c r="C283" i="3"/>
  <c r="D283" i="3"/>
  <c r="E283" i="3"/>
  <c r="C284" i="3"/>
  <c r="D284" i="3"/>
  <c r="E284" i="3"/>
  <c r="C285" i="3"/>
  <c r="D285" i="3"/>
  <c r="E285" i="3"/>
  <c r="C286" i="3"/>
  <c r="D286" i="3"/>
  <c r="E286" i="3"/>
  <c r="C287" i="3"/>
  <c r="D287" i="3"/>
  <c r="E287" i="3"/>
  <c r="C288" i="3"/>
  <c r="D288" i="3"/>
  <c r="E288" i="3"/>
  <c r="C289" i="3"/>
  <c r="D289" i="3"/>
  <c r="E289" i="3"/>
  <c r="C290" i="3"/>
  <c r="D290" i="3"/>
  <c r="E290" i="3"/>
  <c r="C291" i="3"/>
  <c r="D291" i="3"/>
  <c r="E291" i="3"/>
  <c r="C292" i="3"/>
  <c r="D292" i="3"/>
  <c r="E292" i="3"/>
  <c r="C293" i="3"/>
  <c r="D293" i="3"/>
  <c r="E293" i="3"/>
  <c r="C294" i="3"/>
  <c r="D294" i="3"/>
  <c r="E294" i="3"/>
  <c r="C295" i="3"/>
  <c r="D295" i="3"/>
  <c r="E295" i="3"/>
  <c r="C296" i="3"/>
  <c r="D296" i="3"/>
  <c r="E296" i="3"/>
  <c r="C297" i="3"/>
  <c r="D297" i="3"/>
  <c r="E297" i="3"/>
  <c r="C298" i="3"/>
  <c r="D298" i="3"/>
  <c r="E298" i="3"/>
  <c r="C299" i="3"/>
  <c r="D299" i="3"/>
  <c r="E299" i="3"/>
  <c r="C300" i="3"/>
  <c r="D300" i="3"/>
  <c r="E300" i="3"/>
  <c r="C301" i="3"/>
  <c r="D301" i="3"/>
  <c r="E301" i="3"/>
  <c r="C302" i="3"/>
  <c r="D302" i="3"/>
  <c r="E302" i="3"/>
  <c r="C303" i="3"/>
  <c r="D303" i="3"/>
  <c r="E303" i="3"/>
  <c r="C304" i="3"/>
  <c r="D304" i="3"/>
  <c r="E304" i="3"/>
  <c r="C305" i="3"/>
  <c r="D305" i="3"/>
  <c r="E305" i="3"/>
  <c r="C306" i="3"/>
  <c r="D306" i="3"/>
  <c r="E306" i="3"/>
  <c r="C307" i="3"/>
  <c r="D307" i="3"/>
  <c r="E307" i="3"/>
  <c r="C308" i="3"/>
  <c r="D308" i="3"/>
  <c r="E308" i="3"/>
  <c r="C309" i="3"/>
  <c r="D309" i="3"/>
  <c r="E309" i="3"/>
  <c r="C310" i="3"/>
  <c r="D310" i="3"/>
  <c r="E310" i="3"/>
  <c r="C311" i="3"/>
  <c r="D311" i="3"/>
  <c r="E311" i="3"/>
  <c r="C312" i="3"/>
  <c r="D312" i="3"/>
  <c r="E312" i="3"/>
  <c r="C313" i="3"/>
  <c r="D313" i="3"/>
  <c r="E313" i="3"/>
  <c r="C314" i="3"/>
  <c r="D314" i="3"/>
  <c r="E314" i="3"/>
  <c r="C315" i="3"/>
  <c r="D315" i="3"/>
  <c r="E315" i="3"/>
  <c r="C316" i="3"/>
  <c r="D316" i="3"/>
  <c r="E316" i="3"/>
  <c r="C317" i="3"/>
  <c r="D317" i="3"/>
  <c r="E317" i="3"/>
  <c r="C318" i="3"/>
  <c r="D318" i="3"/>
  <c r="E318" i="3"/>
  <c r="C319" i="3"/>
  <c r="D319" i="3"/>
  <c r="E319" i="3"/>
  <c r="C320" i="3"/>
  <c r="D320" i="3"/>
  <c r="E320" i="3"/>
  <c r="C321" i="3"/>
  <c r="D321" i="3"/>
  <c r="E321" i="3"/>
  <c r="C322" i="3"/>
  <c r="D322" i="3"/>
  <c r="E322" i="3"/>
  <c r="C323" i="3"/>
  <c r="D323" i="3"/>
  <c r="E323" i="3"/>
  <c r="C324" i="3"/>
  <c r="D324" i="3"/>
  <c r="E324" i="3"/>
  <c r="C325" i="3"/>
  <c r="D325" i="3"/>
  <c r="E325" i="3"/>
  <c r="C326" i="3"/>
  <c r="D326" i="3"/>
  <c r="E326" i="3"/>
  <c r="C327" i="3"/>
  <c r="D327" i="3"/>
  <c r="E327" i="3"/>
  <c r="C328" i="3"/>
  <c r="D328" i="3"/>
  <c r="E328" i="3"/>
  <c r="C329" i="3"/>
  <c r="D329" i="3"/>
  <c r="E329" i="3"/>
  <c r="C330" i="3"/>
  <c r="D330" i="3"/>
  <c r="E330" i="3"/>
  <c r="C331" i="3"/>
  <c r="D331" i="3"/>
  <c r="E331" i="3"/>
  <c r="C332" i="3"/>
  <c r="D332" i="3"/>
  <c r="E332" i="3"/>
  <c r="C333" i="3"/>
  <c r="D333" i="3"/>
  <c r="E333" i="3"/>
  <c r="C334" i="3"/>
  <c r="D334" i="3"/>
  <c r="E334" i="3"/>
  <c r="C335" i="3"/>
  <c r="D335" i="3"/>
  <c r="E335" i="3"/>
  <c r="C336" i="3"/>
  <c r="D336" i="3"/>
  <c r="E336" i="3"/>
  <c r="C337" i="3"/>
  <c r="D337" i="3"/>
  <c r="E337" i="3"/>
  <c r="C338" i="3"/>
  <c r="D338" i="3"/>
  <c r="E338" i="3"/>
  <c r="C339" i="3"/>
  <c r="D339" i="3"/>
  <c r="E339" i="3"/>
  <c r="C340" i="3"/>
  <c r="D340" i="3"/>
  <c r="E340" i="3"/>
  <c r="C341" i="3"/>
  <c r="D341" i="3"/>
  <c r="E341" i="3"/>
  <c r="C342" i="3"/>
  <c r="D342" i="3"/>
  <c r="E342" i="3"/>
  <c r="C343" i="3"/>
  <c r="D343" i="3"/>
  <c r="E343" i="3"/>
  <c r="C344" i="3"/>
  <c r="D344" i="3"/>
  <c r="E344" i="3"/>
  <c r="C345" i="3"/>
  <c r="D345" i="3"/>
  <c r="E345" i="3"/>
  <c r="C346" i="3"/>
  <c r="D346" i="3"/>
  <c r="E346" i="3"/>
  <c r="C347" i="3"/>
  <c r="D347" i="3"/>
  <c r="E347" i="3"/>
  <c r="C348" i="3"/>
  <c r="D348" i="3"/>
  <c r="E348" i="3"/>
  <c r="C349" i="3"/>
  <c r="D349" i="3"/>
  <c r="E349" i="3"/>
  <c r="C350" i="3"/>
  <c r="D350" i="3"/>
  <c r="E350" i="3"/>
  <c r="C351" i="3"/>
  <c r="D351" i="3"/>
  <c r="E351" i="3"/>
  <c r="C352" i="3"/>
  <c r="D352" i="3"/>
  <c r="E352" i="3"/>
  <c r="C353" i="3"/>
  <c r="D353" i="3"/>
  <c r="E353" i="3"/>
  <c r="C354" i="3"/>
  <c r="D354" i="3"/>
  <c r="E354" i="3"/>
  <c r="C355" i="3"/>
  <c r="D355" i="3"/>
  <c r="E355" i="3"/>
  <c r="C356" i="3"/>
  <c r="D356" i="3"/>
  <c r="E356" i="3"/>
  <c r="C357" i="3"/>
  <c r="D357" i="3"/>
  <c r="E357" i="3"/>
  <c r="C358" i="3"/>
  <c r="D358" i="3"/>
  <c r="E358" i="3"/>
  <c r="C359" i="3"/>
  <c r="D359" i="3"/>
  <c r="E359" i="3"/>
  <c r="C360" i="3"/>
  <c r="D360" i="3"/>
  <c r="E360" i="3"/>
  <c r="C361" i="3"/>
  <c r="D361" i="3"/>
  <c r="E361" i="3"/>
  <c r="C362" i="3"/>
  <c r="D362" i="3"/>
  <c r="E362" i="3"/>
  <c r="C363" i="3"/>
  <c r="D363" i="3"/>
  <c r="E363" i="3"/>
  <c r="C364" i="3"/>
  <c r="D364" i="3"/>
  <c r="E364" i="3"/>
  <c r="C365" i="3"/>
  <c r="D365" i="3"/>
  <c r="E365" i="3"/>
  <c r="C366" i="3"/>
  <c r="D366" i="3"/>
  <c r="E366" i="3"/>
  <c r="C367" i="3"/>
  <c r="D367" i="3"/>
  <c r="E367" i="3"/>
  <c r="C368" i="3"/>
  <c r="D368" i="3"/>
  <c r="E368" i="3"/>
  <c r="C369" i="3"/>
  <c r="D369" i="3"/>
  <c r="E369" i="3"/>
  <c r="C370" i="3"/>
  <c r="D370" i="3"/>
  <c r="E370" i="3"/>
  <c r="C371" i="3"/>
  <c r="D371" i="3"/>
  <c r="E371" i="3"/>
  <c r="C372" i="3"/>
  <c r="D372" i="3"/>
  <c r="E372" i="3"/>
  <c r="C373" i="3"/>
  <c r="D373" i="3"/>
  <c r="E373" i="3"/>
  <c r="C374" i="3"/>
  <c r="D374" i="3"/>
  <c r="E374" i="3"/>
  <c r="C375" i="3"/>
  <c r="D375" i="3"/>
  <c r="E375" i="3"/>
  <c r="C376" i="3"/>
  <c r="D376" i="3"/>
  <c r="E376" i="3"/>
  <c r="C377" i="3"/>
  <c r="D377" i="3"/>
  <c r="E377" i="3"/>
  <c r="C378" i="3"/>
  <c r="D378" i="3"/>
  <c r="E378" i="3"/>
  <c r="C379" i="3"/>
  <c r="D379" i="3"/>
  <c r="E379" i="3"/>
  <c r="C380" i="3"/>
  <c r="D380" i="3"/>
  <c r="E380" i="3"/>
  <c r="C381" i="3"/>
  <c r="D381" i="3"/>
  <c r="E381" i="3"/>
  <c r="C382" i="3"/>
  <c r="D382" i="3"/>
  <c r="E382" i="3"/>
  <c r="C383" i="3"/>
  <c r="D383" i="3"/>
  <c r="E383" i="3"/>
  <c r="C384" i="3"/>
  <c r="D384" i="3"/>
  <c r="E384" i="3"/>
  <c r="C385" i="3"/>
  <c r="D385" i="3"/>
  <c r="E385" i="3"/>
  <c r="C386" i="3"/>
  <c r="D386" i="3"/>
  <c r="E386" i="3"/>
  <c r="C387" i="3"/>
  <c r="D387" i="3"/>
  <c r="E387" i="3"/>
  <c r="C388" i="3"/>
  <c r="D388" i="3"/>
  <c r="E388" i="3"/>
  <c r="C389" i="3"/>
  <c r="D389" i="3"/>
  <c r="E389" i="3"/>
  <c r="C390" i="3"/>
  <c r="D390" i="3"/>
  <c r="E390" i="3"/>
  <c r="C391" i="3"/>
  <c r="D391" i="3"/>
  <c r="E391" i="3"/>
  <c r="C392" i="3"/>
  <c r="D392" i="3"/>
  <c r="E392" i="3"/>
  <c r="C393" i="3"/>
  <c r="D393" i="3"/>
  <c r="E393" i="3"/>
  <c r="C394" i="3"/>
  <c r="D394" i="3"/>
  <c r="E394" i="3"/>
  <c r="C395" i="3"/>
  <c r="D395" i="3"/>
  <c r="E395" i="3"/>
  <c r="C396" i="3"/>
  <c r="D396" i="3"/>
  <c r="E396" i="3"/>
  <c r="C397" i="3"/>
  <c r="D397" i="3"/>
  <c r="E397" i="3"/>
  <c r="C398" i="3"/>
  <c r="D398" i="3"/>
  <c r="E398" i="3"/>
  <c r="C399" i="3"/>
  <c r="D399" i="3"/>
  <c r="E399" i="3"/>
  <c r="C400" i="3"/>
  <c r="D400" i="3"/>
  <c r="E400" i="3"/>
  <c r="C401" i="3"/>
  <c r="D401" i="3"/>
  <c r="E401" i="3"/>
  <c r="C402" i="3"/>
  <c r="D402" i="3"/>
  <c r="E402" i="3"/>
  <c r="C403" i="3"/>
  <c r="D403" i="3"/>
  <c r="E403" i="3"/>
  <c r="C404" i="3"/>
  <c r="D404" i="3"/>
  <c r="E404" i="3"/>
  <c r="C405" i="3"/>
  <c r="D405" i="3"/>
  <c r="E405" i="3"/>
  <c r="C406" i="3"/>
  <c r="D406" i="3"/>
  <c r="E406" i="3"/>
  <c r="C407" i="3"/>
  <c r="D407" i="3"/>
  <c r="E407" i="3"/>
  <c r="C408" i="3"/>
  <c r="D408" i="3"/>
  <c r="E408" i="3"/>
  <c r="C409" i="3"/>
  <c r="D409" i="3"/>
  <c r="E409" i="3"/>
  <c r="C410" i="3"/>
  <c r="D410" i="3"/>
  <c r="E410" i="3"/>
  <c r="C411" i="3"/>
  <c r="D411" i="3"/>
  <c r="E411" i="3"/>
  <c r="C412" i="3"/>
  <c r="D412" i="3"/>
  <c r="E412" i="3"/>
  <c r="C413" i="3"/>
  <c r="D413" i="3"/>
  <c r="E413" i="3"/>
  <c r="C414" i="3"/>
  <c r="D414" i="3"/>
  <c r="E414" i="3"/>
  <c r="C415" i="3"/>
  <c r="D415" i="3"/>
  <c r="E415" i="3"/>
  <c r="C416" i="3"/>
  <c r="D416" i="3"/>
  <c r="E416" i="3"/>
  <c r="C417" i="3"/>
  <c r="D417" i="3"/>
  <c r="E417" i="3"/>
  <c r="C418" i="3"/>
  <c r="D418" i="3"/>
  <c r="E418" i="3"/>
  <c r="C419" i="3"/>
  <c r="D419" i="3"/>
  <c r="E419" i="3"/>
  <c r="C420" i="3"/>
  <c r="D420" i="3"/>
  <c r="E420" i="3"/>
  <c r="C421" i="3"/>
  <c r="D421" i="3"/>
  <c r="E421" i="3"/>
  <c r="C422" i="3"/>
  <c r="D422" i="3"/>
  <c r="E422" i="3"/>
  <c r="C423" i="3"/>
  <c r="D423" i="3"/>
  <c r="E423" i="3"/>
  <c r="C424" i="3"/>
  <c r="D424" i="3"/>
  <c r="E424" i="3"/>
  <c r="C425" i="3"/>
  <c r="D425" i="3"/>
  <c r="E425" i="3"/>
  <c r="C426" i="3"/>
  <c r="D426" i="3"/>
  <c r="E426" i="3"/>
  <c r="C427" i="3"/>
  <c r="D427" i="3"/>
  <c r="E427" i="3"/>
  <c r="C428" i="3"/>
  <c r="D428" i="3"/>
  <c r="E428" i="3"/>
  <c r="C429" i="3"/>
  <c r="D429" i="3"/>
  <c r="E429" i="3"/>
  <c r="C430" i="3"/>
  <c r="D430" i="3"/>
  <c r="E430" i="3"/>
  <c r="C431" i="3"/>
  <c r="D431" i="3"/>
  <c r="E431" i="3"/>
  <c r="C432" i="3"/>
  <c r="D432" i="3"/>
  <c r="E432" i="3"/>
  <c r="C433" i="3"/>
  <c r="D433" i="3"/>
  <c r="E433" i="3"/>
  <c r="C434" i="3"/>
  <c r="D434" i="3"/>
  <c r="E434" i="3"/>
  <c r="C435" i="3"/>
  <c r="D435" i="3"/>
  <c r="E435" i="3"/>
  <c r="C436" i="3"/>
  <c r="D436" i="3"/>
  <c r="E436" i="3"/>
  <c r="C437" i="3"/>
  <c r="D437" i="3"/>
  <c r="E437" i="3"/>
  <c r="C438" i="3"/>
  <c r="D438" i="3"/>
  <c r="E438" i="3"/>
  <c r="C439" i="3"/>
  <c r="D439" i="3"/>
  <c r="E439" i="3"/>
  <c r="C440" i="3"/>
  <c r="D440" i="3"/>
  <c r="E440" i="3"/>
  <c r="C441" i="3"/>
  <c r="D441" i="3"/>
  <c r="E441" i="3"/>
  <c r="C442" i="3"/>
  <c r="D442" i="3"/>
  <c r="E442" i="3"/>
  <c r="C443" i="3"/>
  <c r="D443" i="3"/>
  <c r="E443" i="3"/>
  <c r="C444" i="3"/>
  <c r="D444" i="3"/>
  <c r="E444" i="3"/>
  <c r="C445" i="3"/>
  <c r="D445" i="3"/>
  <c r="E445" i="3"/>
  <c r="C446" i="3"/>
  <c r="D446" i="3"/>
  <c r="E446" i="3"/>
  <c r="C447" i="3"/>
  <c r="D447" i="3"/>
  <c r="E447" i="3"/>
  <c r="C448" i="3"/>
  <c r="D448" i="3"/>
  <c r="E448" i="3"/>
  <c r="C449" i="3"/>
  <c r="D449" i="3"/>
  <c r="E449" i="3"/>
  <c r="C450" i="3"/>
  <c r="D450" i="3"/>
  <c r="E450" i="3"/>
  <c r="C451" i="3"/>
  <c r="D451" i="3"/>
  <c r="E451" i="3"/>
  <c r="C452" i="3"/>
  <c r="D452" i="3"/>
  <c r="E452" i="3"/>
  <c r="C453" i="3"/>
  <c r="D453" i="3"/>
  <c r="E453" i="3"/>
  <c r="C454" i="3"/>
  <c r="D454" i="3"/>
  <c r="E454" i="3"/>
  <c r="C455" i="3"/>
  <c r="D455" i="3"/>
  <c r="E455" i="3"/>
  <c r="C456" i="3"/>
  <c r="D456" i="3"/>
  <c r="E456" i="3"/>
  <c r="C457" i="3"/>
  <c r="D457" i="3"/>
  <c r="E457" i="3"/>
  <c r="C458" i="3"/>
  <c r="D458" i="3"/>
  <c r="E458" i="3"/>
  <c r="C459" i="3"/>
  <c r="D459" i="3"/>
  <c r="E459" i="3"/>
  <c r="C460" i="3"/>
  <c r="D460" i="3"/>
  <c r="E460" i="3"/>
  <c r="C461" i="3"/>
  <c r="D461" i="3"/>
  <c r="E461" i="3"/>
  <c r="C462" i="3"/>
  <c r="D462" i="3"/>
  <c r="E462" i="3"/>
  <c r="C463" i="3"/>
  <c r="D463" i="3"/>
  <c r="E463" i="3"/>
  <c r="C464" i="3"/>
  <c r="D464" i="3"/>
  <c r="E464" i="3"/>
  <c r="C465" i="3"/>
  <c r="D465" i="3"/>
  <c r="E465" i="3"/>
  <c r="C466" i="3"/>
  <c r="D466" i="3"/>
  <c r="E466" i="3"/>
  <c r="C467" i="3"/>
  <c r="D467" i="3"/>
  <c r="E467" i="3"/>
  <c r="C468" i="3"/>
  <c r="D468" i="3"/>
  <c r="E468" i="3"/>
  <c r="C469" i="3"/>
  <c r="D469" i="3"/>
  <c r="E469" i="3"/>
  <c r="C470" i="3"/>
  <c r="D470" i="3"/>
  <c r="E470" i="3"/>
  <c r="C471" i="3"/>
  <c r="D471" i="3"/>
  <c r="E471" i="3"/>
  <c r="C472" i="3"/>
  <c r="D472" i="3"/>
  <c r="E472" i="3"/>
  <c r="C473" i="3"/>
  <c r="D473" i="3"/>
  <c r="E473" i="3"/>
  <c r="C474" i="3"/>
  <c r="D474" i="3"/>
  <c r="E474" i="3"/>
  <c r="C475" i="3"/>
  <c r="D475" i="3"/>
  <c r="E475" i="3"/>
  <c r="C476" i="3"/>
  <c r="D476" i="3"/>
  <c r="E476" i="3"/>
  <c r="C477" i="3"/>
  <c r="D477" i="3"/>
  <c r="E477" i="3"/>
  <c r="C478" i="3"/>
  <c r="D478" i="3"/>
  <c r="E478" i="3"/>
  <c r="C479" i="3"/>
  <c r="D479" i="3"/>
  <c r="E479" i="3"/>
  <c r="C480" i="3"/>
  <c r="D480" i="3"/>
  <c r="E480" i="3"/>
  <c r="C481" i="3"/>
  <c r="D481" i="3"/>
  <c r="E481" i="3"/>
  <c r="C482" i="3"/>
  <c r="D482" i="3"/>
  <c r="E482" i="3"/>
  <c r="C483" i="3"/>
  <c r="D483" i="3"/>
  <c r="E483" i="3"/>
  <c r="C484" i="3"/>
  <c r="D484" i="3"/>
  <c r="E484" i="3"/>
  <c r="C485" i="3"/>
  <c r="D485" i="3"/>
  <c r="E485" i="3"/>
  <c r="C486" i="3"/>
  <c r="D486" i="3"/>
  <c r="E486" i="3"/>
  <c r="C487" i="3"/>
  <c r="D487" i="3"/>
  <c r="E487" i="3"/>
  <c r="C488" i="3"/>
  <c r="D488" i="3"/>
  <c r="E488" i="3"/>
  <c r="C489" i="3"/>
  <c r="D489" i="3"/>
  <c r="E489" i="3"/>
  <c r="C490" i="3"/>
  <c r="D490" i="3"/>
  <c r="E490" i="3"/>
  <c r="C491" i="3"/>
  <c r="D491" i="3"/>
  <c r="E491" i="3"/>
  <c r="C492" i="3"/>
  <c r="D492" i="3"/>
  <c r="E492" i="3"/>
  <c r="C493" i="3"/>
  <c r="D493" i="3"/>
  <c r="E493" i="3"/>
  <c r="C494" i="3"/>
  <c r="D494" i="3"/>
  <c r="E494" i="3"/>
  <c r="C495" i="3"/>
  <c r="D495" i="3"/>
  <c r="E495" i="3"/>
  <c r="C496" i="3"/>
  <c r="D496" i="3"/>
  <c r="E496" i="3"/>
  <c r="C497" i="3"/>
  <c r="D497" i="3"/>
  <c r="E497" i="3"/>
  <c r="C498" i="3"/>
  <c r="D498" i="3"/>
  <c r="E498" i="3"/>
  <c r="C499" i="3"/>
  <c r="D499" i="3"/>
  <c r="E499" i="3"/>
  <c r="C500" i="3"/>
  <c r="D500" i="3"/>
  <c r="E500" i="3"/>
  <c r="C501" i="3"/>
  <c r="D501" i="3"/>
  <c r="E501" i="3"/>
  <c r="C502" i="3"/>
  <c r="D502" i="3"/>
  <c r="E502" i="3"/>
  <c r="C503" i="3"/>
  <c r="D503" i="3"/>
  <c r="E503" i="3"/>
  <c r="C504" i="3"/>
  <c r="D504" i="3"/>
  <c r="E504" i="3"/>
  <c r="C505" i="3"/>
  <c r="D505" i="3"/>
  <c r="E505" i="3"/>
  <c r="C506" i="3"/>
  <c r="D506" i="3"/>
  <c r="E506" i="3"/>
  <c r="C507" i="3"/>
  <c r="D507" i="3"/>
  <c r="E507" i="3"/>
  <c r="C508" i="3"/>
  <c r="D508" i="3"/>
  <c r="E508" i="3"/>
  <c r="C509" i="3"/>
  <c r="D509" i="3"/>
  <c r="E509" i="3"/>
  <c r="C510" i="3"/>
  <c r="D510" i="3"/>
  <c r="E510" i="3"/>
  <c r="C511" i="3"/>
  <c r="D511" i="3"/>
  <c r="E511" i="3"/>
  <c r="C512" i="3"/>
  <c r="D512" i="3"/>
  <c r="E512" i="3"/>
  <c r="C513" i="3"/>
  <c r="D513" i="3"/>
  <c r="E513" i="3"/>
  <c r="C514" i="3"/>
  <c r="D514" i="3"/>
  <c r="E514" i="3"/>
  <c r="C515" i="3"/>
  <c r="D515" i="3"/>
  <c r="E515" i="3"/>
  <c r="C516" i="3"/>
  <c r="D516" i="3"/>
  <c r="E516" i="3"/>
  <c r="C517" i="3"/>
  <c r="D517" i="3"/>
  <c r="E517" i="3"/>
  <c r="C518" i="3"/>
  <c r="D518" i="3"/>
  <c r="E518" i="3"/>
  <c r="C519" i="3"/>
  <c r="D519" i="3"/>
  <c r="E519" i="3"/>
  <c r="C520" i="3"/>
  <c r="D520" i="3"/>
  <c r="E520" i="3"/>
  <c r="C521" i="3"/>
  <c r="D521" i="3"/>
  <c r="E521" i="3"/>
  <c r="C522" i="3"/>
  <c r="D522" i="3"/>
  <c r="E522" i="3"/>
  <c r="C523" i="3"/>
  <c r="D523" i="3"/>
  <c r="E523" i="3"/>
  <c r="C524" i="3"/>
  <c r="D524" i="3"/>
  <c r="E524" i="3"/>
  <c r="C525" i="3"/>
  <c r="D525" i="3"/>
  <c r="E525" i="3"/>
  <c r="C526" i="3"/>
  <c r="D526" i="3"/>
  <c r="E526" i="3"/>
  <c r="C527" i="3"/>
  <c r="D527" i="3"/>
  <c r="E527" i="3"/>
  <c r="C528" i="3"/>
  <c r="D528" i="3"/>
  <c r="E528" i="3"/>
  <c r="C529" i="3"/>
  <c r="D529" i="3"/>
  <c r="E529" i="3"/>
  <c r="C530" i="3"/>
  <c r="D530" i="3"/>
  <c r="E530" i="3"/>
  <c r="C531" i="3"/>
  <c r="D531" i="3"/>
  <c r="E531" i="3"/>
  <c r="C532" i="3"/>
  <c r="D532" i="3"/>
  <c r="E532" i="3"/>
  <c r="C533" i="3"/>
  <c r="D533" i="3"/>
  <c r="E533" i="3"/>
  <c r="C534" i="3"/>
  <c r="D534" i="3"/>
  <c r="E534" i="3"/>
  <c r="C535" i="3"/>
  <c r="D535" i="3"/>
  <c r="E535" i="3"/>
  <c r="C536" i="3"/>
  <c r="D536" i="3"/>
  <c r="E536" i="3"/>
  <c r="C537" i="3"/>
  <c r="D537" i="3"/>
  <c r="E537" i="3"/>
  <c r="C538" i="3"/>
  <c r="D538" i="3"/>
  <c r="E538" i="3"/>
  <c r="C539" i="3"/>
  <c r="D539" i="3"/>
  <c r="E539" i="3"/>
  <c r="C540" i="3"/>
  <c r="D540" i="3"/>
  <c r="E540" i="3"/>
  <c r="C541" i="3"/>
  <c r="D541" i="3"/>
  <c r="E541" i="3"/>
  <c r="C542" i="3"/>
  <c r="D542" i="3"/>
  <c r="E542" i="3"/>
  <c r="C543" i="3"/>
  <c r="D543" i="3"/>
  <c r="E543" i="3"/>
  <c r="C544" i="3"/>
  <c r="D544" i="3"/>
  <c r="E544" i="3"/>
  <c r="C545" i="3"/>
  <c r="D545" i="3"/>
  <c r="E545" i="3"/>
  <c r="C546" i="3"/>
  <c r="D546" i="3"/>
  <c r="E546" i="3"/>
  <c r="C547" i="3"/>
  <c r="D547" i="3"/>
  <c r="E547" i="3"/>
  <c r="C548" i="3"/>
  <c r="D548" i="3"/>
  <c r="E548" i="3"/>
  <c r="C549" i="3"/>
  <c r="D549" i="3"/>
  <c r="E549" i="3"/>
  <c r="C550" i="3"/>
  <c r="D550" i="3"/>
  <c r="E550" i="3"/>
  <c r="C551" i="3"/>
  <c r="D551" i="3"/>
  <c r="E551" i="3"/>
  <c r="C552" i="3"/>
  <c r="D552" i="3"/>
  <c r="E552" i="3"/>
  <c r="C553" i="3"/>
  <c r="D553" i="3"/>
  <c r="E553" i="3"/>
  <c r="C554" i="3"/>
  <c r="D554" i="3"/>
  <c r="E554" i="3"/>
  <c r="C555" i="3"/>
  <c r="D555" i="3"/>
  <c r="E555" i="3"/>
  <c r="C556" i="3"/>
  <c r="D556" i="3"/>
  <c r="E556" i="3"/>
  <c r="C557" i="3"/>
  <c r="D557" i="3"/>
  <c r="E557" i="3"/>
  <c r="C558" i="3"/>
  <c r="D558" i="3"/>
  <c r="E558" i="3"/>
  <c r="C559" i="3"/>
  <c r="D559" i="3"/>
  <c r="E559" i="3"/>
  <c r="C560" i="3"/>
  <c r="D560" i="3"/>
  <c r="E560" i="3"/>
  <c r="C561" i="3"/>
  <c r="D561" i="3"/>
  <c r="E561" i="3"/>
  <c r="C562" i="3"/>
  <c r="D562" i="3"/>
  <c r="E562" i="3"/>
  <c r="C563" i="3"/>
  <c r="D563" i="3"/>
  <c r="E563" i="3"/>
  <c r="C564" i="3"/>
  <c r="D564" i="3"/>
  <c r="E564" i="3"/>
  <c r="C565" i="3"/>
  <c r="D565" i="3"/>
  <c r="E565" i="3"/>
  <c r="C566" i="3"/>
  <c r="D566" i="3"/>
  <c r="E566" i="3"/>
  <c r="C567" i="3"/>
  <c r="D567" i="3"/>
  <c r="E567" i="3"/>
  <c r="C568" i="3"/>
  <c r="D568" i="3"/>
  <c r="E568" i="3"/>
  <c r="C569" i="3"/>
  <c r="D569" i="3"/>
  <c r="E569" i="3"/>
  <c r="C570" i="3"/>
  <c r="D570" i="3"/>
  <c r="E570" i="3"/>
  <c r="C571" i="3"/>
  <c r="D571" i="3"/>
  <c r="E571" i="3"/>
  <c r="C572" i="3"/>
  <c r="D572" i="3"/>
  <c r="E572" i="3"/>
  <c r="C573" i="3"/>
  <c r="D573" i="3"/>
  <c r="E573" i="3"/>
  <c r="C574" i="3"/>
  <c r="D574" i="3"/>
  <c r="E574" i="3"/>
  <c r="C575" i="3"/>
  <c r="D575" i="3"/>
  <c r="E575" i="3"/>
  <c r="C576" i="3"/>
  <c r="D576" i="3"/>
  <c r="E576" i="3"/>
  <c r="C577" i="3"/>
  <c r="D577" i="3"/>
  <c r="E577" i="3"/>
  <c r="C578" i="3"/>
  <c r="D578" i="3"/>
  <c r="E578" i="3"/>
  <c r="C579" i="3"/>
  <c r="D579" i="3"/>
  <c r="E579" i="3"/>
  <c r="C580" i="3"/>
  <c r="D580" i="3"/>
  <c r="E580" i="3"/>
  <c r="C581" i="3"/>
  <c r="D581" i="3"/>
  <c r="E581" i="3"/>
  <c r="C582" i="3"/>
  <c r="D582" i="3"/>
  <c r="E582" i="3"/>
  <c r="C583" i="3"/>
  <c r="D583" i="3"/>
  <c r="E583" i="3"/>
  <c r="C584" i="3"/>
  <c r="D584" i="3"/>
  <c r="E584" i="3"/>
  <c r="C585" i="3"/>
  <c r="D585" i="3"/>
  <c r="E585" i="3"/>
  <c r="C586" i="3"/>
  <c r="D586" i="3"/>
  <c r="E586" i="3"/>
  <c r="C587" i="3"/>
  <c r="D587" i="3"/>
  <c r="E587" i="3"/>
  <c r="C588" i="3"/>
  <c r="D588" i="3"/>
  <c r="E588" i="3"/>
  <c r="C589" i="3"/>
  <c r="D589" i="3"/>
  <c r="E589" i="3"/>
  <c r="C590" i="3"/>
  <c r="D590" i="3"/>
  <c r="E590" i="3"/>
  <c r="C591" i="3"/>
  <c r="D591" i="3"/>
  <c r="E591" i="3"/>
  <c r="C592" i="3"/>
  <c r="D592" i="3"/>
  <c r="E592" i="3"/>
  <c r="C593" i="3"/>
  <c r="D593" i="3"/>
  <c r="E593" i="3"/>
  <c r="C594" i="3"/>
  <c r="D594" i="3"/>
  <c r="E594" i="3"/>
  <c r="C595" i="3"/>
  <c r="D595" i="3"/>
  <c r="E595" i="3"/>
  <c r="C596" i="3"/>
  <c r="D596" i="3"/>
  <c r="E596" i="3"/>
  <c r="C597" i="3"/>
  <c r="D597" i="3"/>
  <c r="E597" i="3"/>
  <c r="C598" i="3"/>
  <c r="D598" i="3"/>
  <c r="E598" i="3"/>
  <c r="C599" i="3"/>
  <c r="D599" i="3"/>
  <c r="E599" i="3"/>
  <c r="C600" i="3"/>
  <c r="D600" i="3"/>
  <c r="E600" i="3"/>
  <c r="C601" i="3"/>
  <c r="D601" i="3"/>
  <c r="E601" i="3"/>
  <c r="C602" i="3"/>
  <c r="D602" i="3"/>
  <c r="E602" i="3"/>
  <c r="C603" i="3"/>
  <c r="D603" i="3"/>
  <c r="E603" i="3"/>
  <c r="C604" i="3"/>
  <c r="D604" i="3"/>
  <c r="E604" i="3"/>
  <c r="C605" i="3"/>
  <c r="D605" i="3"/>
  <c r="E605" i="3"/>
  <c r="C606" i="3"/>
  <c r="D606" i="3"/>
  <c r="E606" i="3"/>
  <c r="C607" i="3"/>
  <c r="D607" i="3"/>
  <c r="E607" i="3"/>
  <c r="C608" i="3"/>
  <c r="D608" i="3"/>
  <c r="E608" i="3"/>
  <c r="C609" i="3"/>
  <c r="D609" i="3"/>
  <c r="E609" i="3"/>
  <c r="C610" i="3"/>
  <c r="D610" i="3"/>
  <c r="E610" i="3"/>
  <c r="C611" i="3"/>
  <c r="D611" i="3"/>
  <c r="E611" i="3"/>
  <c r="C612" i="3"/>
  <c r="D612" i="3"/>
  <c r="E612" i="3"/>
  <c r="C613" i="3"/>
  <c r="D613" i="3"/>
  <c r="E613" i="3"/>
  <c r="C614" i="3"/>
  <c r="D614" i="3"/>
  <c r="E614" i="3"/>
  <c r="C615" i="3"/>
  <c r="D615" i="3"/>
  <c r="E615" i="3"/>
  <c r="C616" i="3"/>
  <c r="D616" i="3"/>
  <c r="E616" i="3"/>
  <c r="C617" i="3"/>
  <c r="D617" i="3"/>
  <c r="E617" i="3"/>
  <c r="C618" i="3"/>
  <c r="D618" i="3"/>
  <c r="E618" i="3"/>
  <c r="C619" i="3"/>
  <c r="D619" i="3"/>
  <c r="E619" i="3"/>
  <c r="C620" i="3"/>
  <c r="D620" i="3"/>
  <c r="E620" i="3"/>
  <c r="C621" i="3"/>
  <c r="D621" i="3"/>
  <c r="E621" i="3"/>
  <c r="C622" i="3"/>
  <c r="D622" i="3"/>
  <c r="E622" i="3"/>
  <c r="C623" i="3"/>
  <c r="D623" i="3"/>
  <c r="E623" i="3"/>
  <c r="C624" i="3"/>
  <c r="D624" i="3"/>
  <c r="E624" i="3"/>
  <c r="C625" i="3"/>
  <c r="D625" i="3"/>
  <c r="E625" i="3"/>
  <c r="C626" i="3"/>
  <c r="D626" i="3"/>
  <c r="E626" i="3"/>
  <c r="C627" i="3"/>
  <c r="D627" i="3"/>
  <c r="E627" i="3"/>
  <c r="C628" i="3"/>
  <c r="D628" i="3"/>
  <c r="E628" i="3"/>
  <c r="C629" i="3"/>
  <c r="D629" i="3"/>
  <c r="E629" i="3"/>
  <c r="C630" i="3"/>
  <c r="D630" i="3"/>
  <c r="E630" i="3"/>
  <c r="C631" i="3"/>
  <c r="D631" i="3"/>
  <c r="E631" i="3"/>
  <c r="C632" i="3"/>
  <c r="D632" i="3"/>
  <c r="E632" i="3"/>
  <c r="C633" i="3"/>
  <c r="D633" i="3"/>
  <c r="E633" i="3"/>
  <c r="C634" i="3"/>
  <c r="D634" i="3"/>
  <c r="E634" i="3"/>
  <c r="C635" i="3"/>
  <c r="D635" i="3"/>
  <c r="E635" i="3"/>
  <c r="C636" i="3"/>
  <c r="D636" i="3"/>
  <c r="E636" i="3"/>
  <c r="C637" i="3"/>
  <c r="D637" i="3"/>
  <c r="E637" i="3"/>
  <c r="C638" i="3"/>
  <c r="D638" i="3"/>
  <c r="E638" i="3"/>
  <c r="C639" i="3"/>
  <c r="D639" i="3"/>
  <c r="E639" i="3"/>
  <c r="C640" i="3"/>
  <c r="D640" i="3"/>
  <c r="E640" i="3"/>
  <c r="C641" i="3"/>
  <c r="D641" i="3"/>
  <c r="E641" i="3"/>
  <c r="C642" i="3"/>
  <c r="D642" i="3"/>
  <c r="E642" i="3"/>
  <c r="C643" i="3"/>
  <c r="D643" i="3"/>
  <c r="E643" i="3"/>
  <c r="C644" i="3"/>
  <c r="D644" i="3"/>
  <c r="E644" i="3"/>
  <c r="C645" i="3"/>
  <c r="D645" i="3"/>
  <c r="E645" i="3"/>
  <c r="C646" i="3"/>
  <c r="D646" i="3"/>
  <c r="E646" i="3"/>
  <c r="C647" i="3"/>
  <c r="D647" i="3"/>
  <c r="E647" i="3"/>
  <c r="C648" i="3"/>
  <c r="D648" i="3"/>
  <c r="E648" i="3"/>
  <c r="C649" i="3"/>
  <c r="D649" i="3"/>
  <c r="E649" i="3"/>
  <c r="C650" i="3"/>
  <c r="D650" i="3"/>
  <c r="E650" i="3"/>
  <c r="C651" i="3"/>
  <c r="D651" i="3"/>
  <c r="E651" i="3"/>
  <c r="C652" i="3"/>
  <c r="D652" i="3"/>
  <c r="E652" i="3"/>
  <c r="C653" i="3"/>
  <c r="D653" i="3"/>
  <c r="E653" i="3"/>
  <c r="C654" i="3"/>
  <c r="D654" i="3"/>
  <c r="E654" i="3"/>
  <c r="C655" i="3"/>
  <c r="D655" i="3"/>
  <c r="E655" i="3"/>
  <c r="C656" i="3"/>
  <c r="D656" i="3"/>
  <c r="E656" i="3"/>
  <c r="C657" i="3"/>
  <c r="D657" i="3"/>
  <c r="E657" i="3"/>
  <c r="C658" i="3"/>
  <c r="D658" i="3"/>
  <c r="E658" i="3"/>
  <c r="C659" i="3"/>
  <c r="D659" i="3"/>
  <c r="E659" i="3"/>
  <c r="C660" i="3"/>
  <c r="D660" i="3"/>
  <c r="E660" i="3"/>
  <c r="C661" i="3"/>
  <c r="D661" i="3"/>
  <c r="E661" i="3"/>
  <c r="C662" i="3"/>
  <c r="D662" i="3"/>
  <c r="E662" i="3"/>
  <c r="C663" i="3"/>
  <c r="D663" i="3"/>
  <c r="E663" i="3"/>
  <c r="C664" i="3"/>
  <c r="D664" i="3"/>
  <c r="E664" i="3"/>
  <c r="C665" i="3"/>
  <c r="D665" i="3"/>
  <c r="E665" i="3"/>
  <c r="C666" i="3"/>
  <c r="D666" i="3"/>
  <c r="E666" i="3"/>
  <c r="C667" i="3"/>
  <c r="D667" i="3"/>
  <c r="E667" i="3"/>
  <c r="C668" i="3"/>
  <c r="D668" i="3"/>
  <c r="E668" i="3"/>
  <c r="C669" i="3"/>
  <c r="D669" i="3"/>
  <c r="E669" i="3"/>
  <c r="C670" i="3"/>
  <c r="D670" i="3"/>
  <c r="E670" i="3"/>
  <c r="C671" i="3"/>
  <c r="D671" i="3"/>
  <c r="E671" i="3"/>
  <c r="C672" i="3"/>
  <c r="D672" i="3"/>
  <c r="E672" i="3"/>
  <c r="C673" i="3"/>
  <c r="D673" i="3"/>
  <c r="E673" i="3"/>
  <c r="C674" i="3"/>
  <c r="D674" i="3"/>
  <c r="E674" i="3"/>
  <c r="C675" i="3"/>
  <c r="D675" i="3"/>
  <c r="E675" i="3"/>
  <c r="C676" i="3"/>
  <c r="D676" i="3"/>
  <c r="E676" i="3"/>
  <c r="C677" i="3"/>
  <c r="D677" i="3"/>
  <c r="E677" i="3"/>
  <c r="C678" i="3"/>
  <c r="D678" i="3"/>
  <c r="E678" i="3"/>
  <c r="C679" i="3"/>
  <c r="D679" i="3"/>
  <c r="E679" i="3"/>
  <c r="C680" i="3"/>
  <c r="D680" i="3"/>
  <c r="E680" i="3"/>
  <c r="C681" i="3"/>
  <c r="D681" i="3"/>
  <c r="E681" i="3"/>
  <c r="C682" i="3"/>
  <c r="D682" i="3"/>
  <c r="E682" i="3"/>
  <c r="C683" i="3"/>
  <c r="D683" i="3"/>
  <c r="E683" i="3"/>
  <c r="C684" i="3"/>
  <c r="D684" i="3"/>
  <c r="E684" i="3"/>
  <c r="C685" i="3"/>
  <c r="D685" i="3"/>
  <c r="E685" i="3"/>
  <c r="C686" i="3"/>
  <c r="D686" i="3"/>
  <c r="E686" i="3"/>
  <c r="C687" i="3"/>
  <c r="D687" i="3"/>
  <c r="E687" i="3"/>
  <c r="C688" i="3"/>
  <c r="D688" i="3"/>
  <c r="E688" i="3"/>
  <c r="C689" i="3"/>
  <c r="D689" i="3"/>
  <c r="E689" i="3"/>
  <c r="C690" i="3"/>
  <c r="D690" i="3"/>
  <c r="E690" i="3"/>
  <c r="C691" i="3"/>
  <c r="D691" i="3"/>
  <c r="E691" i="3"/>
  <c r="C692" i="3"/>
  <c r="D692" i="3"/>
  <c r="E692" i="3"/>
  <c r="C693" i="3"/>
  <c r="D693" i="3"/>
  <c r="E693" i="3"/>
  <c r="C694" i="3"/>
  <c r="D694" i="3"/>
  <c r="E694" i="3"/>
  <c r="C695" i="3"/>
  <c r="D695" i="3"/>
  <c r="E695" i="3"/>
  <c r="C696" i="3"/>
  <c r="D696" i="3"/>
  <c r="E696" i="3"/>
  <c r="C697" i="3"/>
  <c r="D697" i="3"/>
  <c r="E697" i="3"/>
  <c r="C698" i="3"/>
  <c r="D698" i="3"/>
  <c r="E698" i="3"/>
  <c r="C699" i="3"/>
  <c r="D699" i="3"/>
  <c r="E699" i="3"/>
  <c r="C700" i="3"/>
  <c r="D700" i="3"/>
  <c r="E700" i="3"/>
  <c r="C701" i="3"/>
  <c r="D701" i="3"/>
  <c r="E701" i="3"/>
  <c r="C702" i="3"/>
  <c r="D702" i="3"/>
  <c r="E702" i="3"/>
  <c r="C703" i="3"/>
  <c r="D703" i="3"/>
  <c r="E703" i="3"/>
  <c r="C704" i="3"/>
  <c r="D704" i="3"/>
  <c r="E704" i="3"/>
  <c r="C705" i="3"/>
  <c r="D705" i="3"/>
  <c r="E705" i="3"/>
  <c r="C706" i="3"/>
  <c r="D706" i="3"/>
  <c r="E706" i="3"/>
  <c r="C707" i="3"/>
  <c r="D707" i="3"/>
  <c r="E707" i="3"/>
  <c r="C708" i="3"/>
  <c r="D708" i="3"/>
  <c r="E708" i="3"/>
  <c r="C709" i="3"/>
  <c r="D709" i="3"/>
  <c r="E709" i="3"/>
  <c r="C710" i="3"/>
  <c r="D710" i="3"/>
  <c r="E710" i="3"/>
  <c r="C711" i="3"/>
  <c r="D711" i="3"/>
  <c r="E711" i="3"/>
  <c r="C712" i="3"/>
  <c r="D712" i="3"/>
  <c r="E712" i="3"/>
  <c r="C713" i="3"/>
  <c r="D713" i="3"/>
  <c r="E713" i="3"/>
  <c r="C714" i="3"/>
  <c r="D714" i="3"/>
  <c r="E714" i="3"/>
  <c r="C715" i="3"/>
  <c r="D715" i="3"/>
  <c r="E715" i="3"/>
  <c r="C716" i="3"/>
  <c r="D716" i="3"/>
  <c r="E716" i="3"/>
  <c r="C717" i="3"/>
  <c r="D717" i="3"/>
  <c r="E717" i="3"/>
  <c r="C718" i="3"/>
  <c r="D718" i="3"/>
  <c r="E718" i="3"/>
  <c r="C719" i="3"/>
  <c r="D719" i="3"/>
  <c r="E719" i="3"/>
  <c r="C720" i="3"/>
  <c r="D720" i="3"/>
  <c r="E720" i="3"/>
  <c r="C721" i="3"/>
  <c r="D721" i="3"/>
  <c r="E721" i="3"/>
  <c r="C722" i="3"/>
  <c r="D722" i="3"/>
  <c r="E722" i="3"/>
  <c r="C723" i="3"/>
  <c r="D723" i="3"/>
  <c r="E723" i="3"/>
  <c r="C724" i="3"/>
  <c r="D724" i="3"/>
  <c r="E724" i="3"/>
  <c r="C725" i="3"/>
  <c r="D725" i="3"/>
  <c r="E725" i="3"/>
  <c r="C726" i="3"/>
  <c r="D726" i="3"/>
  <c r="E726" i="3"/>
  <c r="C727" i="3"/>
  <c r="D727" i="3"/>
  <c r="E727" i="3"/>
  <c r="C728" i="3"/>
  <c r="D728" i="3"/>
  <c r="E728" i="3"/>
  <c r="C729" i="3"/>
  <c r="D729" i="3"/>
  <c r="E729" i="3"/>
  <c r="C730" i="3"/>
  <c r="D730" i="3"/>
  <c r="E730" i="3"/>
  <c r="C731" i="3"/>
  <c r="D731" i="3"/>
  <c r="E731" i="3"/>
  <c r="C732" i="3"/>
  <c r="D732" i="3"/>
  <c r="E732" i="3"/>
  <c r="C733" i="3"/>
  <c r="D733" i="3"/>
  <c r="E733" i="3"/>
  <c r="C734" i="3"/>
  <c r="D734" i="3"/>
  <c r="E734" i="3"/>
  <c r="C735" i="3"/>
  <c r="D735" i="3"/>
  <c r="E735" i="3"/>
  <c r="C736" i="3"/>
  <c r="D736" i="3"/>
  <c r="E736" i="3"/>
  <c r="C737" i="3"/>
  <c r="D737" i="3"/>
  <c r="E737" i="3"/>
  <c r="C738" i="3"/>
  <c r="D738" i="3"/>
  <c r="E738" i="3"/>
  <c r="C739" i="3"/>
  <c r="D739" i="3"/>
  <c r="E739" i="3"/>
  <c r="C740" i="3"/>
  <c r="D740" i="3"/>
  <c r="E740" i="3"/>
  <c r="C741" i="3"/>
  <c r="D741" i="3"/>
  <c r="E741" i="3"/>
  <c r="C742" i="3"/>
  <c r="D742" i="3"/>
  <c r="E742" i="3"/>
  <c r="C743" i="3"/>
  <c r="D743" i="3"/>
  <c r="E743" i="3"/>
  <c r="C744" i="3"/>
  <c r="D744" i="3"/>
  <c r="E744" i="3"/>
  <c r="C745" i="3"/>
  <c r="D745" i="3"/>
  <c r="E745" i="3"/>
  <c r="C746" i="3"/>
  <c r="D746" i="3"/>
  <c r="E746" i="3"/>
  <c r="C747" i="3"/>
  <c r="D747" i="3"/>
  <c r="E747" i="3"/>
  <c r="C748" i="3"/>
  <c r="D748" i="3"/>
  <c r="E748" i="3"/>
  <c r="C749" i="3"/>
  <c r="D749" i="3"/>
  <c r="E749" i="3"/>
  <c r="C750" i="3"/>
  <c r="D750" i="3"/>
  <c r="E750" i="3"/>
  <c r="C751" i="3"/>
  <c r="D751" i="3"/>
  <c r="E751" i="3"/>
  <c r="C752" i="3"/>
  <c r="D752" i="3"/>
  <c r="E752" i="3"/>
  <c r="C753" i="3"/>
  <c r="D753" i="3"/>
  <c r="E753" i="3"/>
  <c r="C754" i="3"/>
  <c r="D754" i="3"/>
  <c r="E754" i="3"/>
  <c r="C755" i="3"/>
  <c r="D755" i="3"/>
  <c r="E755" i="3"/>
  <c r="C756" i="3"/>
  <c r="D756" i="3"/>
  <c r="E756" i="3"/>
  <c r="C757" i="3"/>
  <c r="D757" i="3"/>
  <c r="E757" i="3"/>
  <c r="C758" i="3"/>
  <c r="D758" i="3"/>
  <c r="E758" i="3"/>
  <c r="C759" i="3"/>
  <c r="D759" i="3"/>
  <c r="E759" i="3"/>
  <c r="C760" i="3"/>
  <c r="D760" i="3"/>
  <c r="E760" i="3"/>
  <c r="C761" i="3"/>
  <c r="D761" i="3"/>
  <c r="E761" i="3"/>
  <c r="C762" i="3"/>
  <c r="D762" i="3"/>
  <c r="E762" i="3"/>
  <c r="C763" i="3"/>
  <c r="D763" i="3"/>
  <c r="E763" i="3"/>
  <c r="C764" i="3"/>
  <c r="D764" i="3"/>
  <c r="E764" i="3"/>
  <c r="C765" i="3"/>
  <c r="D765" i="3"/>
  <c r="E765" i="3"/>
  <c r="C766" i="3"/>
  <c r="D766" i="3"/>
  <c r="E766" i="3"/>
  <c r="C767" i="3"/>
  <c r="D767" i="3"/>
  <c r="E767" i="3"/>
  <c r="C768" i="3"/>
  <c r="D768" i="3"/>
  <c r="E768" i="3"/>
  <c r="C769" i="3"/>
  <c r="D769" i="3"/>
  <c r="E769" i="3"/>
  <c r="C770" i="3"/>
  <c r="D770" i="3"/>
  <c r="E770" i="3"/>
  <c r="C771" i="3"/>
  <c r="D771" i="3"/>
  <c r="E771" i="3"/>
  <c r="C772" i="3"/>
  <c r="D772" i="3"/>
  <c r="E772" i="3"/>
  <c r="C773" i="3"/>
  <c r="D773" i="3"/>
  <c r="E773" i="3"/>
  <c r="C774" i="3"/>
  <c r="D774" i="3"/>
  <c r="E774" i="3"/>
  <c r="C775" i="3"/>
  <c r="D775" i="3"/>
  <c r="E775" i="3"/>
  <c r="C776" i="3"/>
  <c r="D776" i="3"/>
  <c r="E776" i="3"/>
  <c r="C777" i="3"/>
  <c r="D777" i="3"/>
  <c r="E777" i="3"/>
  <c r="C778" i="3"/>
  <c r="D778" i="3"/>
  <c r="E778" i="3"/>
  <c r="C779" i="3"/>
  <c r="D779" i="3"/>
  <c r="E779" i="3"/>
  <c r="C780" i="3"/>
  <c r="D780" i="3"/>
  <c r="E780" i="3"/>
  <c r="C781" i="3"/>
  <c r="D781" i="3"/>
  <c r="E781" i="3"/>
  <c r="C782" i="3"/>
  <c r="D782" i="3"/>
  <c r="E782" i="3"/>
  <c r="C783" i="3"/>
  <c r="D783" i="3"/>
  <c r="E783" i="3"/>
  <c r="C784" i="3"/>
  <c r="D784" i="3"/>
  <c r="E784" i="3"/>
  <c r="C785" i="3"/>
  <c r="D785" i="3"/>
  <c r="E785" i="3"/>
  <c r="C786" i="3"/>
  <c r="D786" i="3"/>
  <c r="E786" i="3"/>
  <c r="C787" i="3"/>
  <c r="D787" i="3"/>
  <c r="E787" i="3"/>
  <c r="C788" i="3"/>
  <c r="D788" i="3"/>
  <c r="E788" i="3"/>
  <c r="C789" i="3"/>
  <c r="D789" i="3"/>
  <c r="E789" i="3"/>
  <c r="C790" i="3"/>
  <c r="D790" i="3"/>
  <c r="E790" i="3"/>
  <c r="C791" i="3"/>
  <c r="D791" i="3"/>
  <c r="E791" i="3"/>
  <c r="C792" i="3"/>
  <c r="D792" i="3"/>
  <c r="E792" i="3"/>
  <c r="C793" i="3"/>
  <c r="D793" i="3"/>
  <c r="E793" i="3"/>
  <c r="C794" i="3"/>
  <c r="D794" i="3"/>
  <c r="E794" i="3"/>
  <c r="C795" i="3"/>
  <c r="D795" i="3"/>
  <c r="E795" i="3"/>
  <c r="C796" i="3"/>
  <c r="D796" i="3"/>
  <c r="E796" i="3"/>
  <c r="C797" i="3"/>
  <c r="D797" i="3"/>
  <c r="E797" i="3"/>
  <c r="C798" i="3"/>
  <c r="D798" i="3"/>
  <c r="E798" i="3"/>
  <c r="C799" i="3"/>
  <c r="D799" i="3"/>
  <c r="E799" i="3"/>
  <c r="C800" i="3"/>
  <c r="D800" i="3"/>
  <c r="E800" i="3"/>
  <c r="C801" i="3"/>
  <c r="D801" i="3"/>
  <c r="E801" i="3"/>
  <c r="C802" i="3"/>
  <c r="D802" i="3"/>
  <c r="E802" i="3"/>
  <c r="C803" i="3"/>
  <c r="D803" i="3"/>
  <c r="E803" i="3"/>
  <c r="C804" i="3"/>
  <c r="D804" i="3"/>
  <c r="E804" i="3"/>
  <c r="C805" i="3"/>
  <c r="D805" i="3"/>
  <c r="E805" i="3"/>
  <c r="C806" i="3"/>
  <c r="D806" i="3"/>
  <c r="E806" i="3"/>
  <c r="C807" i="3"/>
  <c r="D807" i="3"/>
  <c r="E807" i="3"/>
  <c r="C808" i="3"/>
  <c r="D808" i="3"/>
  <c r="E808" i="3"/>
  <c r="C809" i="3"/>
  <c r="D809" i="3"/>
  <c r="E809" i="3"/>
  <c r="C810" i="3"/>
  <c r="D810" i="3"/>
  <c r="E810" i="3"/>
  <c r="C811" i="3"/>
  <c r="D811" i="3"/>
  <c r="E811" i="3"/>
  <c r="C812" i="3"/>
  <c r="D812" i="3"/>
  <c r="E812" i="3"/>
  <c r="C813" i="3"/>
  <c r="D813" i="3"/>
  <c r="E813" i="3"/>
  <c r="C814" i="3"/>
  <c r="D814" i="3"/>
  <c r="E814" i="3"/>
  <c r="C815" i="3"/>
  <c r="D815" i="3"/>
  <c r="E815" i="3"/>
  <c r="C816" i="3"/>
  <c r="D816" i="3"/>
  <c r="E816" i="3"/>
  <c r="C817" i="3"/>
  <c r="D817" i="3"/>
  <c r="E817" i="3"/>
  <c r="C818" i="3"/>
  <c r="D818" i="3"/>
  <c r="E818" i="3"/>
  <c r="C819" i="3"/>
  <c r="D819" i="3"/>
  <c r="E819" i="3"/>
  <c r="C820" i="3"/>
  <c r="D820" i="3"/>
  <c r="E820" i="3"/>
  <c r="C821" i="3"/>
  <c r="D821" i="3"/>
  <c r="E821" i="3"/>
  <c r="C822" i="3"/>
  <c r="D822" i="3"/>
  <c r="E822" i="3"/>
  <c r="C823" i="3"/>
  <c r="D823" i="3"/>
  <c r="E823" i="3"/>
  <c r="C824" i="3"/>
  <c r="D824" i="3"/>
  <c r="E824" i="3"/>
  <c r="C825" i="3"/>
  <c r="D825" i="3"/>
  <c r="E825" i="3"/>
  <c r="C826" i="3"/>
  <c r="D826" i="3"/>
  <c r="E826" i="3"/>
  <c r="C827" i="3"/>
  <c r="D827" i="3"/>
  <c r="E827" i="3"/>
  <c r="C828" i="3"/>
  <c r="D828" i="3"/>
  <c r="E828" i="3"/>
  <c r="C829" i="3"/>
  <c r="D829" i="3"/>
  <c r="E829" i="3"/>
  <c r="C830" i="3"/>
  <c r="D830" i="3"/>
  <c r="E830" i="3"/>
  <c r="C831" i="3"/>
  <c r="D831" i="3"/>
  <c r="E831" i="3"/>
  <c r="C832" i="3"/>
  <c r="D832" i="3"/>
  <c r="E832" i="3"/>
  <c r="C833" i="3"/>
  <c r="D833" i="3"/>
  <c r="E833" i="3"/>
  <c r="C834" i="3"/>
  <c r="D834" i="3"/>
  <c r="E834" i="3"/>
  <c r="C835" i="3"/>
  <c r="D835" i="3"/>
  <c r="E835" i="3"/>
  <c r="C836" i="3"/>
  <c r="D836" i="3"/>
  <c r="E836" i="3"/>
  <c r="C837" i="3"/>
  <c r="D837" i="3"/>
  <c r="E837" i="3"/>
  <c r="C838" i="3"/>
  <c r="D838" i="3"/>
  <c r="E838" i="3"/>
  <c r="C839" i="3"/>
  <c r="D839" i="3"/>
  <c r="E839" i="3"/>
  <c r="C840" i="3"/>
  <c r="D840" i="3"/>
  <c r="E840" i="3"/>
  <c r="C841" i="3"/>
  <c r="D841" i="3"/>
  <c r="E841" i="3"/>
  <c r="C842" i="3"/>
  <c r="D842" i="3"/>
  <c r="E842" i="3"/>
  <c r="C843" i="3"/>
  <c r="D843" i="3"/>
  <c r="E843" i="3"/>
  <c r="C844" i="3"/>
  <c r="D844" i="3"/>
  <c r="E844" i="3"/>
  <c r="C845" i="3"/>
  <c r="D845" i="3"/>
  <c r="E845" i="3"/>
  <c r="C846" i="3"/>
  <c r="D846" i="3"/>
  <c r="E846" i="3"/>
  <c r="C847" i="3"/>
  <c r="D847" i="3"/>
  <c r="E847" i="3"/>
  <c r="C848" i="3"/>
  <c r="D848" i="3"/>
  <c r="E848" i="3"/>
  <c r="C849" i="3"/>
  <c r="D849" i="3"/>
  <c r="E849" i="3"/>
  <c r="C850" i="3"/>
  <c r="D850" i="3"/>
  <c r="E850" i="3"/>
  <c r="C851" i="3"/>
  <c r="D851" i="3"/>
  <c r="E851" i="3"/>
  <c r="C852" i="3"/>
  <c r="D852" i="3"/>
  <c r="E852" i="3"/>
  <c r="C853" i="3"/>
  <c r="D853" i="3"/>
  <c r="E853" i="3"/>
  <c r="C854" i="3"/>
  <c r="D854" i="3"/>
  <c r="E854" i="3"/>
  <c r="C855" i="3"/>
  <c r="D855" i="3"/>
  <c r="E855" i="3"/>
  <c r="C856" i="3"/>
  <c r="D856" i="3"/>
  <c r="E856" i="3"/>
  <c r="C857" i="3"/>
  <c r="D857" i="3"/>
  <c r="E857" i="3"/>
  <c r="C858" i="3"/>
  <c r="D858" i="3"/>
  <c r="E858" i="3"/>
  <c r="C859" i="3"/>
  <c r="D859" i="3"/>
  <c r="E859" i="3"/>
  <c r="C860" i="3"/>
  <c r="D860" i="3"/>
  <c r="E860" i="3"/>
  <c r="C861" i="3"/>
  <c r="D861" i="3"/>
  <c r="E861" i="3"/>
  <c r="C862" i="3"/>
  <c r="D862" i="3"/>
  <c r="E862" i="3"/>
  <c r="C863" i="3"/>
  <c r="D863" i="3"/>
  <c r="E863" i="3"/>
  <c r="C864" i="3"/>
  <c r="D864" i="3"/>
  <c r="E864" i="3"/>
  <c r="C865" i="3"/>
  <c r="D865" i="3"/>
  <c r="E865" i="3"/>
  <c r="C866" i="3"/>
  <c r="D866" i="3"/>
  <c r="E866" i="3"/>
  <c r="C867" i="3"/>
  <c r="D867" i="3"/>
  <c r="E867" i="3"/>
  <c r="C868" i="3"/>
  <c r="D868" i="3"/>
  <c r="E868" i="3"/>
  <c r="C869" i="3"/>
  <c r="D869" i="3"/>
  <c r="E869" i="3"/>
  <c r="C870" i="3"/>
  <c r="D870" i="3"/>
  <c r="E870" i="3"/>
  <c r="C871" i="3"/>
  <c r="D871" i="3"/>
  <c r="E871" i="3"/>
  <c r="C872" i="3"/>
  <c r="D872" i="3"/>
  <c r="E872" i="3"/>
  <c r="C873" i="3"/>
  <c r="D873" i="3"/>
  <c r="E873" i="3"/>
  <c r="C874" i="3"/>
  <c r="D874" i="3"/>
  <c r="E874" i="3"/>
  <c r="C875" i="3"/>
  <c r="D875" i="3"/>
  <c r="E875" i="3"/>
  <c r="C876" i="3"/>
  <c r="D876" i="3"/>
  <c r="E876" i="3"/>
  <c r="C877" i="3"/>
  <c r="D877" i="3"/>
  <c r="E877" i="3"/>
  <c r="C878" i="3"/>
  <c r="D878" i="3"/>
  <c r="E878" i="3"/>
  <c r="C879" i="3"/>
  <c r="D879" i="3"/>
  <c r="E879" i="3"/>
  <c r="C880" i="3"/>
  <c r="D880" i="3"/>
  <c r="E880" i="3"/>
  <c r="C881" i="3"/>
  <c r="D881" i="3"/>
  <c r="E881" i="3"/>
  <c r="C882" i="3"/>
  <c r="D882" i="3"/>
  <c r="E882" i="3"/>
  <c r="C883" i="3"/>
  <c r="D883" i="3"/>
  <c r="E883" i="3"/>
  <c r="C884" i="3"/>
  <c r="D884" i="3"/>
  <c r="E884" i="3"/>
  <c r="C885" i="3"/>
  <c r="D885" i="3"/>
  <c r="E885" i="3"/>
  <c r="C886" i="3"/>
  <c r="D886" i="3"/>
  <c r="E886" i="3"/>
  <c r="C887" i="3"/>
  <c r="D887" i="3"/>
  <c r="E887" i="3"/>
  <c r="C888" i="3"/>
  <c r="D888" i="3"/>
  <c r="E888" i="3"/>
  <c r="C889" i="3"/>
  <c r="D889" i="3"/>
  <c r="E889" i="3"/>
  <c r="C890" i="3"/>
  <c r="D890" i="3"/>
  <c r="E890" i="3"/>
  <c r="C891" i="3"/>
  <c r="D891" i="3"/>
  <c r="E891" i="3"/>
  <c r="C892" i="3"/>
  <c r="D892" i="3"/>
  <c r="E892" i="3"/>
  <c r="C893" i="3"/>
  <c r="D893" i="3"/>
  <c r="E893" i="3"/>
  <c r="C894" i="3"/>
  <c r="D894" i="3"/>
  <c r="E894" i="3"/>
  <c r="C895" i="3"/>
  <c r="D895" i="3"/>
  <c r="E895" i="3"/>
  <c r="C896" i="3"/>
  <c r="D896" i="3"/>
  <c r="E896" i="3"/>
  <c r="C897" i="3"/>
  <c r="D897" i="3"/>
  <c r="E897" i="3"/>
  <c r="C898" i="3"/>
  <c r="D898" i="3"/>
  <c r="E898" i="3"/>
  <c r="C899" i="3"/>
  <c r="D899" i="3"/>
  <c r="E899" i="3"/>
  <c r="C900" i="3"/>
  <c r="D900" i="3"/>
  <c r="E900" i="3"/>
  <c r="C901" i="3"/>
  <c r="D901" i="3"/>
  <c r="E901" i="3"/>
  <c r="C902" i="3"/>
  <c r="D902" i="3"/>
  <c r="E902" i="3"/>
  <c r="C903" i="3"/>
  <c r="D903" i="3"/>
  <c r="E903" i="3"/>
  <c r="C904" i="3"/>
  <c r="D904" i="3"/>
  <c r="E904" i="3"/>
  <c r="C905" i="3"/>
  <c r="D905" i="3"/>
  <c r="E905" i="3"/>
  <c r="C906" i="3"/>
  <c r="D906" i="3"/>
  <c r="E906" i="3"/>
  <c r="C907" i="3"/>
  <c r="D907" i="3"/>
  <c r="E907" i="3"/>
  <c r="C908" i="3"/>
  <c r="D908" i="3"/>
  <c r="E908" i="3"/>
  <c r="C909" i="3"/>
  <c r="D909" i="3"/>
  <c r="E909" i="3"/>
  <c r="C910" i="3"/>
  <c r="D910" i="3"/>
  <c r="E910" i="3"/>
  <c r="C911" i="3"/>
  <c r="D911" i="3"/>
  <c r="E911" i="3"/>
  <c r="C912" i="3"/>
  <c r="D912" i="3"/>
  <c r="E912" i="3"/>
  <c r="C913" i="3"/>
  <c r="D913" i="3"/>
  <c r="E913" i="3"/>
  <c r="C914" i="3"/>
  <c r="D914" i="3"/>
  <c r="E914" i="3"/>
  <c r="C915" i="3"/>
  <c r="D915" i="3"/>
  <c r="E915" i="3"/>
  <c r="C916" i="3"/>
  <c r="D916" i="3"/>
  <c r="E916" i="3"/>
  <c r="C917" i="3"/>
  <c r="D917" i="3"/>
  <c r="E917" i="3"/>
  <c r="C918" i="3"/>
  <c r="D918" i="3"/>
  <c r="E918" i="3"/>
  <c r="C919" i="3"/>
  <c r="D919" i="3"/>
  <c r="E919" i="3"/>
  <c r="C920" i="3"/>
  <c r="D920" i="3"/>
  <c r="E920" i="3"/>
  <c r="C921" i="3"/>
  <c r="D921" i="3"/>
  <c r="E921" i="3"/>
  <c r="C922" i="3"/>
  <c r="D922" i="3"/>
  <c r="E922" i="3"/>
  <c r="C923" i="3"/>
  <c r="D923" i="3"/>
  <c r="E923" i="3"/>
  <c r="C924" i="3"/>
  <c r="D924" i="3"/>
  <c r="E924" i="3"/>
  <c r="C925" i="3"/>
  <c r="D925" i="3"/>
  <c r="E925" i="3"/>
  <c r="C926" i="3"/>
  <c r="D926" i="3"/>
  <c r="E926" i="3"/>
  <c r="C927" i="3"/>
  <c r="D927" i="3"/>
  <c r="E927" i="3"/>
  <c r="C928" i="3"/>
  <c r="D928" i="3"/>
  <c r="E928" i="3"/>
  <c r="C929" i="3"/>
  <c r="D929" i="3"/>
  <c r="E929" i="3"/>
  <c r="C930" i="3"/>
  <c r="D930" i="3"/>
  <c r="E930" i="3"/>
  <c r="C931" i="3"/>
  <c r="D931" i="3"/>
  <c r="E931" i="3"/>
  <c r="C932" i="3"/>
  <c r="D932" i="3"/>
  <c r="E932" i="3"/>
  <c r="C933" i="3"/>
  <c r="D933" i="3"/>
  <c r="E933" i="3"/>
  <c r="C934" i="3"/>
  <c r="D934" i="3"/>
  <c r="E934" i="3"/>
  <c r="C935" i="3"/>
  <c r="D935" i="3"/>
  <c r="E935" i="3"/>
  <c r="C936" i="3"/>
  <c r="D936" i="3"/>
  <c r="E936" i="3"/>
  <c r="C937" i="3"/>
  <c r="D937" i="3"/>
  <c r="E937" i="3"/>
  <c r="C938" i="3"/>
  <c r="D938" i="3"/>
  <c r="E938" i="3"/>
  <c r="C939" i="3"/>
  <c r="D939" i="3"/>
  <c r="E939" i="3"/>
  <c r="C940" i="3"/>
  <c r="D940" i="3"/>
  <c r="E940" i="3"/>
  <c r="C941" i="3"/>
  <c r="D941" i="3"/>
  <c r="E941" i="3"/>
  <c r="C942" i="3"/>
  <c r="D942" i="3"/>
  <c r="E942" i="3"/>
  <c r="C943" i="3"/>
  <c r="D943" i="3"/>
  <c r="E943" i="3"/>
  <c r="C944" i="3"/>
  <c r="D944" i="3"/>
  <c r="E944" i="3"/>
  <c r="C945" i="3"/>
  <c r="D945" i="3"/>
  <c r="E945" i="3"/>
  <c r="C946" i="3"/>
  <c r="D946" i="3"/>
  <c r="E946" i="3"/>
  <c r="C947" i="3"/>
  <c r="D947" i="3"/>
  <c r="E947" i="3"/>
  <c r="C948" i="3"/>
  <c r="D948" i="3"/>
  <c r="E948" i="3"/>
  <c r="C949" i="3"/>
  <c r="D949" i="3"/>
  <c r="E949" i="3"/>
  <c r="C950" i="3"/>
  <c r="D950" i="3"/>
  <c r="E950" i="3"/>
  <c r="C951" i="3"/>
  <c r="D951" i="3"/>
  <c r="E951" i="3"/>
  <c r="C952" i="3"/>
  <c r="D952" i="3"/>
  <c r="E952" i="3"/>
  <c r="C953" i="3"/>
  <c r="D953" i="3"/>
  <c r="E953" i="3"/>
  <c r="C954" i="3"/>
  <c r="D954" i="3"/>
  <c r="E954" i="3"/>
  <c r="C955" i="3"/>
  <c r="D955" i="3"/>
  <c r="E955" i="3"/>
  <c r="C956" i="3"/>
  <c r="D956" i="3"/>
  <c r="E956" i="3"/>
  <c r="C957" i="3"/>
  <c r="D957" i="3"/>
  <c r="E957" i="3"/>
  <c r="C958" i="3"/>
  <c r="D958" i="3"/>
  <c r="E958" i="3"/>
  <c r="C959" i="3"/>
  <c r="D959" i="3"/>
  <c r="E959" i="3"/>
  <c r="C960" i="3"/>
  <c r="D960" i="3"/>
  <c r="E960" i="3"/>
  <c r="C961" i="3"/>
  <c r="D961" i="3"/>
  <c r="E961" i="3"/>
  <c r="C962" i="3"/>
  <c r="D962" i="3"/>
  <c r="E962" i="3"/>
  <c r="C963" i="3"/>
  <c r="D963" i="3"/>
  <c r="E963" i="3"/>
  <c r="C964" i="3"/>
  <c r="D964" i="3"/>
  <c r="E964" i="3"/>
  <c r="C965" i="3"/>
  <c r="D965" i="3"/>
  <c r="E965" i="3"/>
  <c r="C966" i="3"/>
  <c r="D966" i="3"/>
  <c r="E966" i="3"/>
  <c r="C967" i="3"/>
  <c r="D967" i="3"/>
  <c r="E967" i="3"/>
  <c r="C968" i="3"/>
  <c r="D968" i="3"/>
  <c r="E968" i="3"/>
  <c r="C969" i="3"/>
  <c r="D969" i="3"/>
  <c r="E969" i="3"/>
  <c r="C970" i="3"/>
  <c r="D970" i="3"/>
  <c r="E970" i="3"/>
  <c r="C971" i="3"/>
  <c r="D971" i="3"/>
  <c r="E971" i="3"/>
  <c r="C972" i="3"/>
  <c r="D972" i="3"/>
  <c r="E972" i="3"/>
  <c r="C973" i="3"/>
  <c r="D973" i="3"/>
  <c r="E973" i="3"/>
  <c r="C974" i="3"/>
  <c r="D974" i="3"/>
  <c r="E974" i="3"/>
  <c r="C975" i="3"/>
  <c r="D975" i="3"/>
  <c r="E975" i="3"/>
  <c r="C976" i="3"/>
  <c r="D976" i="3"/>
  <c r="E976" i="3"/>
  <c r="C977" i="3"/>
  <c r="D977" i="3"/>
  <c r="E977" i="3"/>
  <c r="C978" i="3"/>
  <c r="D978" i="3"/>
  <c r="E978" i="3"/>
  <c r="C979" i="3"/>
  <c r="D979" i="3"/>
  <c r="E979" i="3"/>
  <c r="C980" i="3"/>
  <c r="D980" i="3"/>
  <c r="E980" i="3"/>
  <c r="C981" i="3"/>
  <c r="D981" i="3"/>
  <c r="E981" i="3"/>
  <c r="C982" i="3"/>
  <c r="D982" i="3"/>
  <c r="E982" i="3"/>
  <c r="C983" i="3"/>
  <c r="D983" i="3"/>
  <c r="E983" i="3"/>
  <c r="C984" i="3"/>
  <c r="D984" i="3"/>
  <c r="E984" i="3"/>
  <c r="C985" i="3"/>
  <c r="D985" i="3"/>
  <c r="E985" i="3"/>
  <c r="C986" i="3"/>
  <c r="D986" i="3"/>
  <c r="E986" i="3"/>
  <c r="C987" i="3"/>
  <c r="D987" i="3"/>
  <c r="E987" i="3"/>
  <c r="C988" i="3"/>
  <c r="D988" i="3"/>
  <c r="E988" i="3"/>
  <c r="C989" i="3"/>
  <c r="D989" i="3"/>
  <c r="E989" i="3"/>
  <c r="C990" i="3"/>
  <c r="D990" i="3"/>
  <c r="E990" i="3"/>
  <c r="C991" i="3"/>
  <c r="D991" i="3"/>
  <c r="E991" i="3"/>
  <c r="C992" i="3"/>
  <c r="D992" i="3"/>
  <c r="E992" i="3"/>
  <c r="C993" i="3"/>
  <c r="D993" i="3"/>
  <c r="E993" i="3"/>
  <c r="C994" i="3"/>
  <c r="D994" i="3"/>
  <c r="E994" i="3"/>
  <c r="C995" i="3"/>
  <c r="D995" i="3"/>
  <c r="E995" i="3"/>
  <c r="C996" i="3"/>
  <c r="D996" i="3"/>
  <c r="E996" i="3"/>
  <c r="C997" i="3"/>
  <c r="D997" i="3"/>
  <c r="E997" i="3"/>
  <c r="C998" i="3"/>
  <c r="D998" i="3"/>
  <c r="E998" i="3"/>
  <c r="C999" i="3"/>
  <c r="D999" i="3"/>
  <c r="E999" i="3"/>
  <c r="C1000" i="3"/>
  <c r="D1000" i="3"/>
  <c r="E1000" i="3"/>
  <c r="C1001" i="3"/>
  <c r="D1001" i="3"/>
  <c r="E1001" i="3"/>
  <c r="C1002" i="3"/>
  <c r="D1002" i="3"/>
  <c r="E1002" i="3"/>
  <c r="C1003" i="3"/>
  <c r="D1003" i="3"/>
  <c r="E1003" i="3"/>
  <c r="C1004" i="3"/>
  <c r="D1004" i="3"/>
  <c r="E1004" i="3"/>
  <c r="C1005" i="3"/>
  <c r="D1005" i="3"/>
  <c r="E1005" i="3"/>
  <c r="C1006" i="3"/>
  <c r="D1006" i="3"/>
  <c r="E1006" i="3"/>
  <c r="C1007" i="3"/>
  <c r="D1007" i="3"/>
  <c r="E1007" i="3"/>
  <c r="C1008" i="3"/>
  <c r="D1008" i="3"/>
  <c r="E1008" i="3"/>
  <c r="C1009" i="3"/>
  <c r="D1009" i="3"/>
  <c r="E1009" i="3"/>
  <c r="C1010" i="3"/>
  <c r="D1010" i="3"/>
  <c r="E1010" i="3"/>
  <c r="C1011" i="3"/>
  <c r="D1011" i="3"/>
  <c r="E1011" i="3"/>
  <c r="C1012" i="3"/>
  <c r="D1012" i="3"/>
  <c r="E1012" i="3"/>
  <c r="C1013" i="3"/>
  <c r="D1013" i="3"/>
  <c r="E1013" i="3"/>
  <c r="C1014" i="3"/>
  <c r="D1014" i="3"/>
  <c r="E1014" i="3"/>
  <c r="C1015" i="3"/>
  <c r="D1015" i="3"/>
  <c r="E1015" i="3"/>
  <c r="C1016" i="3"/>
  <c r="D1016" i="3"/>
  <c r="E1016" i="3"/>
  <c r="C1017" i="3"/>
  <c r="D1017" i="3"/>
  <c r="E1017" i="3"/>
  <c r="C1018" i="3"/>
  <c r="D1018" i="3"/>
  <c r="E1018" i="3"/>
  <c r="C1019" i="3"/>
  <c r="D1019" i="3"/>
  <c r="E1019" i="3"/>
  <c r="C1020" i="3"/>
  <c r="D1020" i="3"/>
  <c r="E1020" i="3"/>
  <c r="C1021" i="3"/>
  <c r="D1021" i="3"/>
  <c r="E1021" i="3"/>
  <c r="C1022" i="3"/>
  <c r="D1022" i="3"/>
  <c r="E1022" i="3"/>
  <c r="C1023" i="3"/>
  <c r="D1023" i="3"/>
  <c r="E1023" i="3"/>
  <c r="C1024" i="3"/>
  <c r="D1024" i="3"/>
  <c r="E1024" i="3"/>
  <c r="C1025" i="3"/>
  <c r="D1025" i="3"/>
  <c r="E1025" i="3"/>
  <c r="C1026" i="3"/>
  <c r="D1026" i="3"/>
  <c r="E1026" i="3"/>
  <c r="C1027" i="3"/>
  <c r="D1027" i="3"/>
  <c r="E1027" i="3"/>
  <c r="C1028" i="3"/>
  <c r="D1028" i="3"/>
  <c r="E1028" i="3"/>
  <c r="C1029" i="3"/>
  <c r="D1029" i="3"/>
  <c r="E1029" i="3"/>
  <c r="C1030" i="3"/>
  <c r="D1030" i="3"/>
  <c r="E1030" i="3"/>
  <c r="C1031" i="3"/>
  <c r="D1031" i="3"/>
  <c r="E1031" i="3"/>
  <c r="C1032" i="3"/>
  <c r="D1032" i="3"/>
  <c r="E1032" i="3"/>
  <c r="C1033" i="3"/>
  <c r="D1033" i="3"/>
  <c r="E1033" i="3"/>
  <c r="C1034" i="3"/>
  <c r="D1034" i="3"/>
  <c r="E1034" i="3"/>
  <c r="C1035" i="3"/>
  <c r="D1035" i="3"/>
  <c r="E1035" i="3"/>
  <c r="C1036" i="3"/>
  <c r="D1036" i="3"/>
  <c r="E1036" i="3"/>
  <c r="C1037" i="3"/>
  <c r="D1037" i="3"/>
  <c r="E1037" i="3"/>
  <c r="C1038" i="3"/>
  <c r="D1038" i="3"/>
  <c r="E1038" i="3"/>
  <c r="C1039" i="3"/>
  <c r="D1039" i="3"/>
  <c r="E1039" i="3"/>
  <c r="C1040" i="3"/>
  <c r="D1040" i="3"/>
  <c r="E1040" i="3"/>
  <c r="C1041" i="3"/>
  <c r="D1041" i="3"/>
  <c r="E1041" i="3"/>
  <c r="C1042" i="3"/>
  <c r="D1042" i="3"/>
  <c r="E1042" i="3"/>
  <c r="C1043" i="3"/>
  <c r="D1043" i="3"/>
  <c r="E1043" i="3"/>
  <c r="C1044" i="3"/>
  <c r="D1044" i="3"/>
  <c r="E1044" i="3"/>
  <c r="C1045" i="3"/>
  <c r="D1045" i="3"/>
  <c r="E1045" i="3"/>
  <c r="C1046" i="3"/>
  <c r="D1046" i="3"/>
  <c r="E1046" i="3"/>
  <c r="C1047" i="3"/>
  <c r="D1047" i="3"/>
  <c r="E1047" i="3"/>
  <c r="C1048" i="3"/>
  <c r="D1048" i="3"/>
  <c r="E1048" i="3"/>
  <c r="C1049" i="3"/>
  <c r="D1049" i="3"/>
  <c r="E1049" i="3"/>
  <c r="C1050" i="3"/>
  <c r="D1050" i="3"/>
  <c r="E1050" i="3"/>
  <c r="C1051" i="3"/>
  <c r="D1051" i="3"/>
  <c r="E1051" i="3"/>
  <c r="C1052" i="3"/>
  <c r="D1052" i="3"/>
  <c r="E1052" i="3"/>
  <c r="C1053" i="3"/>
  <c r="D1053" i="3"/>
  <c r="E1053" i="3"/>
  <c r="C1054" i="3"/>
  <c r="D1054" i="3"/>
  <c r="E1054" i="3"/>
  <c r="C1055" i="3"/>
  <c r="D1055" i="3"/>
  <c r="E1055" i="3"/>
  <c r="C1056" i="3"/>
  <c r="D1056" i="3"/>
  <c r="E1056" i="3"/>
  <c r="C1057" i="3"/>
  <c r="D1057" i="3"/>
  <c r="E1057" i="3"/>
  <c r="C1058" i="3"/>
  <c r="D1058" i="3"/>
  <c r="E1058" i="3"/>
  <c r="C1059" i="3"/>
  <c r="D1059" i="3"/>
  <c r="E1059" i="3"/>
  <c r="C1060" i="3"/>
  <c r="D1060" i="3"/>
  <c r="E1060" i="3"/>
  <c r="C1061" i="3"/>
  <c r="D1061" i="3"/>
  <c r="E1061" i="3"/>
  <c r="C1062" i="3"/>
  <c r="D1062" i="3"/>
  <c r="E1062" i="3"/>
  <c r="C1063" i="3"/>
  <c r="D1063" i="3"/>
  <c r="E1063" i="3"/>
  <c r="C1064" i="3"/>
  <c r="D1064" i="3"/>
  <c r="E1064" i="3"/>
  <c r="C1065" i="3"/>
  <c r="D1065" i="3"/>
  <c r="E1065" i="3"/>
  <c r="C1066" i="3"/>
  <c r="D1066" i="3"/>
  <c r="E1066" i="3"/>
  <c r="C1067" i="3"/>
  <c r="D1067" i="3"/>
  <c r="E1067" i="3"/>
  <c r="C1068" i="3"/>
  <c r="D1068" i="3"/>
  <c r="E1068" i="3"/>
  <c r="C1069" i="3"/>
  <c r="D1069" i="3"/>
  <c r="E1069" i="3"/>
  <c r="C1070" i="3"/>
  <c r="D1070" i="3"/>
  <c r="E1070" i="3"/>
  <c r="C1071" i="3"/>
  <c r="D1071" i="3"/>
  <c r="E1071" i="3"/>
  <c r="C1072" i="3"/>
  <c r="D1072" i="3"/>
  <c r="E1072" i="3"/>
  <c r="C1073" i="3"/>
  <c r="D1073" i="3"/>
  <c r="E1073" i="3"/>
  <c r="C1074" i="3"/>
  <c r="D1074" i="3"/>
  <c r="E1074" i="3"/>
  <c r="C1075" i="3"/>
  <c r="D1075" i="3"/>
  <c r="E1075" i="3"/>
  <c r="C1076" i="3"/>
  <c r="D1076" i="3"/>
  <c r="E1076" i="3"/>
  <c r="C1077" i="3"/>
  <c r="D1077" i="3"/>
  <c r="E1077" i="3"/>
  <c r="C1078" i="3"/>
  <c r="D1078" i="3"/>
  <c r="E1078" i="3"/>
  <c r="C1079" i="3"/>
  <c r="D1079" i="3"/>
  <c r="E1079" i="3"/>
  <c r="C1080" i="3"/>
  <c r="D1080" i="3"/>
  <c r="E1080" i="3"/>
  <c r="C1081" i="3"/>
  <c r="D1081" i="3"/>
  <c r="E1081" i="3"/>
  <c r="C1082" i="3"/>
  <c r="D1082" i="3"/>
  <c r="E1082" i="3"/>
  <c r="C1083" i="3"/>
  <c r="D1083" i="3"/>
  <c r="E1083" i="3"/>
  <c r="C1084" i="3"/>
  <c r="D1084" i="3"/>
  <c r="E1084" i="3"/>
  <c r="C1085" i="3"/>
  <c r="D1085" i="3"/>
  <c r="E1085" i="3"/>
  <c r="C1086" i="3"/>
  <c r="D1086" i="3"/>
  <c r="E1086" i="3"/>
  <c r="C1087" i="3"/>
  <c r="D1087" i="3"/>
  <c r="E1087" i="3"/>
  <c r="C1088" i="3"/>
  <c r="D1088" i="3"/>
  <c r="E1088" i="3"/>
  <c r="C1089" i="3"/>
  <c r="D1089" i="3"/>
  <c r="E1089" i="3"/>
  <c r="C1090" i="3"/>
  <c r="D1090" i="3"/>
  <c r="E1090" i="3"/>
  <c r="C1091" i="3"/>
  <c r="D1091" i="3"/>
  <c r="E1091" i="3"/>
  <c r="C1092" i="3"/>
  <c r="D1092" i="3"/>
  <c r="E1092" i="3"/>
  <c r="C1093" i="3"/>
  <c r="D1093" i="3"/>
  <c r="E1093" i="3"/>
  <c r="C1094" i="3"/>
  <c r="D1094" i="3"/>
  <c r="E1094" i="3"/>
  <c r="C1095" i="3"/>
  <c r="D1095" i="3"/>
  <c r="E1095" i="3"/>
  <c r="C1096" i="3"/>
  <c r="D1096" i="3"/>
  <c r="E1096" i="3"/>
  <c r="C1097" i="3"/>
  <c r="D1097" i="3"/>
  <c r="E1097" i="3"/>
  <c r="C1098" i="3"/>
  <c r="D1098" i="3"/>
  <c r="E1098" i="3"/>
  <c r="C1099" i="3"/>
  <c r="D1099" i="3"/>
  <c r="E1099" i="3"/>
  <c r="C1100" i="3"/>
  <c r="D1100" i="3"/>
  <c r="E1100" i="3"/>
  <c r="C1101" i="3"/>
  <c r="D1101" i="3"/>
  <c r="E1101" i="3"/>
  <c r="C1102" i="3"/>
  <c r="D1102" i="3"/>
  <c r="E1102" i="3"/>
  <c r="C1103" i="3"/>
  <c r="D1103" i="3"/>
  <c r="E1103" i="3"/>
  <c r="C1104" i="3"/>
  <c r="D1104" i="3"/>
  <c r="E1104" i="3"/>
  <c r="C1105" i="3"/>
  <c r="D1105" i="3"/>
  <c r="E1105" i="3"/>
  <c r="C1106" i="3"/>
  <c r="D1106" i="3"/>
  <c r="E1106" i="3"/>
  <c r="C1107" i="3"/>
  <c r="D1107" i="3"/>
  <c r="E1107" i="3"/>
  <c r="C1108" i="3"/>
  <c r="D1108" i="3"/>
  <c r="E1108" i="3"/>
  <c r="C1109" i="3"/>
  <c r="D1109" i="3"/>
  <c r="E1109" i="3"/>
  <c r="C1110" i="3"/>
  <c r="D1110" i="3"/>
  <c r="E1110" i="3"/>
  <c r="C1111" i="3"/>
  <c r="D1111" i="3"/>
  <c r="E1111" i="3"/>
  <c r="C1112" i="3"/>
  <c r="D1112" i="3"/>
  <c r="E1112" i="3"/>
  <c r="C1113" i="3"/>
  <c r="D1113" i="3"/>
  <c r="E1113" i="3"/>
  <c r="C1114" i="3"/>
  <c r="D1114" i="3"/>
  <c r="E1114" i="3"/>
  <c r="C1115" i="3"/>
  <c r="D1115" i="3"/>
  <c r="E1115" i="3"/>
  <c r="C1116" i="3"/>
  <c r="D1116" i="3"/>
  <c r="E1116" i="3"/>
  <c r="C1117" i="3"/>
  <c r="D1117" i="3"/>
  <c r="E1117" i="3"/>
  <c r="C1118" i="3"/>
  <c r="D1118" i="3"/>
  <c r="E1118" i="3"/>
  <c r="C1119" i="3"/>
  <c r="D1119" i="3"/>
  <c r="E1119" i="3"/>
  <c r="C1120" i="3"/>
  <c r="D1120" i="3"/>
  <c r="E1120" i="3"/>
  <c r="C1121" i="3"/>
  <c r="D1121" i="3"/>
  <c r="E1121" i="3"/>
  <c r="C1122" i="3"/>
  <c r="D1122" i="3"/>
  <c r="E1122" i="3"/>
  <c r="C1123" i="3"/>
  <c r="D1123" i="3"/>
  <c r="E1123" i="3"/>
  <c r="C1124" i="3"/>
  <c r="D1124" i="3"/>
  <c r="E1124" i="3"/>
  <c r="C1125" i="3"/>
  <c r="D1125" i="3"/>
  <c r="E1125" i="3"/>
  <c r="C1126" i="3"/>
  <c r="D1126" i="3"/>
  <c r="E1126" i="3"/>
  <c r="C1127" i="3"/>
  <c r="D1127" i="3"/>
  <c r="E1127" i="3"/>
  <c r="C1128" i="3"/>
  <c r="D1128" i="3"/>
  <c r="E1128" i="3"/>
  <c r="C1129" i="3"/>
  <c r="D1129" i="3"/>
  <c r="E1129" i="3"/>
  <c r="C1130" i="3"/>
  <c r="D1130" i="3"/>
  <c r="E1130" i="3"/>
  <c r="C1131" i="3"/>
  <c r="D1131" i="3"/>
  <c r="E1131" i="3"/>
  <c r="C1132" i="3"/>
  <c r="D1132" i="3"/>
  <c r="E1132" i="3"/>
  <c r="C1133" i="3"/>
  <c r="D1133" i="3"/>
  <c r="E1133" i="3"/>
  <c r="C1134" i="3"/>
  <c r="D1134" i="3"/>
  <c r="E1134" i="3"/>
  <c r="C1135" i="3"/>
  <c r="D1135" i="3"/>
  <c r="E1135" i="3"/>
  <c r="C1136" i="3"/>
  <c r="D1136" i="3"/>
  <c r="E1136" i="3"/>
  <c r="C1137" i="3"/>
  <c r="D1137" i="3"/>
  <c r="E1137" i="3"/>
  <c r="C1138" i="3"/>
  <c r="D1138" i="3"/>
  <c r="E1138" i="3"/>
  <c r="C1139" i="3"/>
  <c r="D1139" i="3"/>
  <c r="E1139" i="3"/>
  <c r="C1140" i="3"/>
  <c r="D1140" i="3"/>
  <c r="E1140" i="3"/>
  <c r="C1141" i="3"/>
  <c r="D1141" i="3"/>
  <c r="E1141" i="3"/>
  <c r="C1142" i="3"/>
  <c r="D1142" i="3"/>
  <c r="E1142" i="3"/>
  <c r="C1143" i="3"/>
  <c r="D1143" i="3"/>
  <c r="E1143" i="3"/>
  <c r="C1144" i="3"/>
  <c r="D1144" i="3"/>
  <c r="E1144" i="3"/>
  <c r="C1145" i="3"/>
  <c r="D1145" i="3"/>
  <c r="E1145" i="3"/>
  <c r="C1146" i="3"/>
  <c r="D1146" i="3"/>
  <c r="E1146" i="3"/>
  <c r="C1147" i="3"/>
  <c r="D1147" i="3"/>
  <c r="E1147" i="3"/>
  <c r="C1148" i="3"/>
  <c r="D1148" i="3"/>
  <c r="E1148" i="3"/>
  <c r="C1149" i="3"/>
  <c r="D1149" i="3"/>
  <c r="E1149" i="3"/>
  <c r="C1150" i="3"/>
  <c r="D1150" i="3"/>
  <c r="E1150" i="3"/>
  <c r="C1151" i="3"/>
  <c r="D1151" i="3"/>
  <c r="E1151" i="3"/>
  <c r="C1152" i="3"/>
  <c r="D1152" i="3"/>
  <c r="E1152" i="3"/>
  <c r="C1153" i="3"/>
  <c r="D1153" i="3"/>
  <c r="E1153" i="3"/>
  <c r="C1154" i="3"/>
  <c r="D1154" i="3"/>
  <c r="E1154" i="3"/>
  <c r="C1155" i="3"/>
  <c r="D1155" i="3"/>
  <c r="E1155" i="3"/>
  <c r="C1156" i="3"/>
  <c r="D1156" i="3"/>
  <c r="E1156" i="3"/>
  <c r="C1157" i="3"/>
  <c r="D1157" i="3"/>
  <c r="E1157" i="3"/>
  <c r="C1158" i="3"/>
  <c r="D1158" i="3"/>
  <c r="E1158" i="3"/>
  <c r="C1159" i="3"/>
  <c r="D1159" i="3"/>
  <c r="E1159" i="3"/>
  <c r="C1160" i="3"/>
  <c r="D1160" i="3"/>
  <c r="E1160" i="3"/>
  <c r="C1161" i="3"/>
  <c r="D1161" i="3"/>
  <c r="E1161" i="3"/>
  <c r="C1162" i="3"/>
  <c r="D1162" i="3"/>
  <c r="E1162" i="3"/>
  <c r="C1163" i="3"/>
  <c r="D1163" i="3"/>
  <c r="E1163" i="3"/>
  <c r="C1164" i="3"/>
  <c r="D1164" i="3"/>
  <c r="E1164" i="3"/>
  <c r="C1165" i="3"/>
  <c r="D1165" i="3"/>
  <c r="E1165" i="3"/>
  <c r="C1166" i="3"/>
  <c r="D1166" i="3"/>
  <c r="E1166" i="3"/>
  <c r="C1167" i="3"/>
  <c r="D1167" i="3"/>
  <c r="E1167" i="3"/>
  <c r="C1168" i="3"/>
  <c r="D1168" i="3"/>
  <c r="E1168" i="3"/>
  <c r="C1169" i="3"/>
  <c r="D1169" i="3"/>
  <c r="E1169" i="3"/>
  <c r="C1170" i="3"/>
  <c r="D1170" i="3"/>
  <c r="E1170" i="3"/>
  <c r="C1171" i="3"/>
  <c r="D1171" i="3"/>
  <c r="E1171" i="3"/>
  <c r="C1172" i="3"/>
  <c r="D1172" i="3"/>
  <c r="E1172" i="3"/>
  <c r="C1173" i="3"/>
  <c r="D1173" i="3"/>
  <c r="E1173" i="3"/>
  <c r="C1174" i="3"/>
  <c r="D1174" i="3"/>
  <c r="E1174" i="3"/>
  <c r="C1175" i="3"/>
  <c r="D1175" i="3"/>
  <c r="E1175" i="3"/>
  <c r="C1176" i="3"/>
  <c r="D1176" i="3"/>
  <c r="E1176" i="3"/>
  <c r="C1177" i="3"/>
  <c r="D1177" i="3"/>
  <c r="E1177" i="3"/>
  <c r="C1178" i="3"/>
  <c r="D1178" i="3"/>
  <c r="E1178" i="3"/>
  <c r="C1179" i="3"/>
  <c r="D1179" i="3"/>
  <c r="E1179" i="3"/>
  <c r="C1180" i="3"/>
  <c r="D1180" i="3"/>
  <c r="E1180" i="3"/>
  <c r="C1181" i="3"/>
  <c r="D1181" i="3"/>
  <c r="E1181" i="3"/>
  <c r="C1182" i="3"/>
  <c r="D1182" i="3"/>
  <c r="E1182" i="3"/>
  <c r="C1183" i="3"/>
  <c r="D1183" i="3"/>
  <c r="E1183" i="3"/>
  <c r="C1184" i="3"/>
  <c r="D1184" i="3"/>
  <c r="E1184" i="3"/>
  <c r="C1185" i="3"/>
  <c r="D1185" i="3"/>
  <c r="E1185" i="3"/>
  <c r="C1186" i="3"/>
  <c r="D1186" i="3"/>
  <c r="E1186" i="3"/>
  <c r="C1187" i="3"/>
  <c r="D1187" i="3"/>
  <c r="E1187" i="3"/>
  <c r="C1188" i="3"/>
  <c r="D1188" i="3"/>
  <c r="E1188" i="3"/>
  <c r="C1189" i="3"/>
  <c r="D1189" i="3"/>
  <c r="E1189" i="3"/>
  <c r="C1190" i="3"/>
  <c r="D1190" i="3"/>
  <c r="E1190" i="3"/>
  <c r="C1191" i="3"/>
  <c r="D1191" i="3"/>
  <c r="E1191" i="3"/>
  <c r="C1192" i="3"/>
  <c r="D1192" i="3"/>
  <c r="E1192" i="3"/>
  <c r="C1193" i="3"/>
  <c r="D1193" i="3"/>
  <c r="E1193" i="3"/>
  <c r="C1194" i="3"/>
  <c r="D1194" i="3"/>
  <c r="E1194" i="3"/>
  <c r="C1195" i="3"/>
  <c r="D1195" i="3"/>
  <c r="E1195" i="3"/>
  <c r="C1196" i="3"/>
  <c r="D1196" i="3"/>
  <c r="E1196" i="3"/>
  <c r="C1197" i="3"/>
  <c r="D1197" i="3"/>
  <c r="E1197" i="3"/>
  <c r="C1198" i="3"/>
  <c r="D1198" i="3"/>
  <c r="E1198" i="3"/>
  <c r="C1199" i="3"/>
  <c r="D1199" i="3"/>
  <c r="E1199" i="3"/>
  <c r="C1200" i="3"/>
  <c r="D1200" i="3"/>
  <c r="E1200" i="3"/>
  <c r="C1201" i="3"/>
  <c r="D1201" i="3"/>
  <c r="E1201" i="3"/>
  <c r="C1202" i="3"/>
  <c r="D1202" i="3"/>
  <c r="E1202" i="3"/>
  <c r="C1203" i="3"/>
  <c r="D1203" i="3"/>
  <c r="E1203" i="3"/>
  <c r="C1204" i="3"/>
  <c r="D1204" i="3"/>
  <c r="E1204" i="3"/>
  <c r="C1205" i="3"/>
  <c r="D1205" i="3"/>
  <c r="E1205" i="3"/>
  <c r="C1206" i="3"/>
  <c r="D1206" i="3"/>
  <c r="E1206" i="3"/>
  <c r="C1207" i="3"/>
  <c r="D1207" i="3"/>
  <c r="E1207" i="3"/>
  <c r="C1208" i="3"/>
  <c r="D1208" i="3"/>
  <c r="E1208" i="3"/>
  <c r="C1209" i="3"/>
  <c r="D1209" i="3"/>
  <c r="E1209" i="3"/>
  <c r="C1210" i="3"/>
  <c r="D1210" i="3"/>
  <c r="E1210" i="3"/>
  <c r="C1211" i="3"/>
  <c r="D1211" i="3"/>
  <c r="E1211" i="3"/>
  <c r="C1212" i="3"/>
  <c r="D1212" i="3"/>
  <c r="E1212" i="3"/>
  <c r="C1213" i="3"/>
  <c r="D1213" i="3"/>
  <c r="E1213" i="3"/>
  <c r="C1214" i="3"/>
  <c r="D1214" i="3"/>
  <c r="E1214" i="3"/>
  <c r="C1215" i="3"/>
  <c r="D1215" i="3"/>
  <c r="E1215" i="3"/>
  <c r="C1216" i="3"/>
  <c r="D1216" i="3"/>
  <c r="E1216" i="3"/>
  <c r="C1217" i="3"/>
  <c r="D1217" i="3"/>
  <c r="E1217" i="3"/>
  <c r="C1218" i="3"/>
  <c r="D1218" i="3"/>
  <c r="E1218" i="3"/>
  <c r="C1219" i="3"/>
  <c r="D1219" i="3"/>
  <c r="E1219" i="3"/>
  <c r="C1220" i="3"/>
  <c r="D1220" i="3"/>
  <c r="E1220" i="3"/>
  <c r="C1221" i="3"/>
  <c r="D1221" i="3"/>
  <c r="E1221" i="3"/>
  <c r="C1222" i="3"/>
  <c r="D1222" i="3"/>
  <c r="E1222" i="3"/>
  <c r="C1223" i="3"/>
  <c r="D1223" i="3"/>
  <c r="E1223" i="3"/>
  <c r="C1224" i="3"/>
  <c r="D1224" i="3"/>
  <c r="E1224" i="3"/>
  <c r="C1225" i="3"/>
  <c r="D1225" i="3"/>
  <c r="E1225" i="3"/>
  <c r="C1226" i="3"/>
  <c r="D1226" i="3"/>
  <c r="E1226" i="3"/>
  <c r="C1227" i="3"/>
  <c r="D1227" i="3"/>
  <c r="E1227" i="3"/>
  <c r="C1228" i="3"/>
  <c r="D1228" i="3"/>
  <c r="E1228" i="3"/>
  <c r="C1229" i="3"/>
  <c r="D1229" i="3"/>
  <c r="E1229" i="3"/>
  <c r="C1230" i="3"/>
  <c r="D1230" i="3"/>
  <c r="E1230" i="3"/>
  <c r="C1231" i="3"/>
  <c r="D1231" i="3"/>
  <c r="E1231" i="3"/>
  <c r="C1232" i="3"/>
  <c r="D1232" i="3"/>
  <c r="E1232" i="3"/>
  <c r="C1233" i="3"/>
  <c r="D1233" i="3"/>
  <c r="E1233" i="3"/>
  <c r="C1234" i="3"/>
  <c r="D1234" i="3"/>
  <c r="E1234" i="3"/>
  <c r="C1235" i="3"/>
  <c r="D1235" i="3"/>
  <c r="E1235" i="3"/>
  <c r="C1236" i="3"/>
  <c r="D1236" i="3"/>
  <c r="E1236" i="3"/>
  <c r="C1237" i="3"/>
  <c r="D1237" i="3"/>
  <c r="E1237" i="3"/>
  <c r="C1238" i="3"/>
  <c r="D1238" i="3"/>
  <c r="E1238" i="3"/>
  <c r="C1239" i="3"/>
  <c r="D1239" i="3"/>
  <c r="E1239" i="3"/>
  <c r="C1240" i="3"/>
  <c r="D1240" i="3"/>
  <c r="E1240" i="3"/>
  <c r="C1241" i="3"/>
  <c r="D1241" i="3"/>
  <c r="E1241" i="3"/>
  <c r="C1242" i="3"/>
  <c r="D1242" i="3"/>
  <c r="E1242" i="3"/>
  <c r="C1243" i="3"/>
  <c r="D1243" i="3"/>
  <c r="E1243" i="3"/>
  <c r="C1244" i="3"/>
  <c r="D1244" i="3"/>
  <c r="E1244" i="3"/>
  <c r="C1245" i="3"/>
  <c r="D1245" i="3"/>
  <c r="E1245" i="3"/>
  <c r="C1246" i="3"/>
  <c r="D1246" i="3"/>
  <c r="E1246" i="3"/>
  <c r="C1247" i="3"/>
  <c r="D1247" i="3"/>
  <c r="E1247" i="3"/>
  <c r="C1248" i="3"/>
  <c r="D1248" i="3"/>
  <c r="E1248" i="3"/>
  <c r="C1249" i="3"/>
  <c r="D1249" i="3"/>
  <c r="E1249" i="3"/>
  <c r="C1250" i="3"/>
  <c r="D1250" i="3"/>
  <c r="E1250" i="3"/>
  <c r="C1251" i="3"/>
  <c r="D1251" i="3"/>
  <c r="E1251" i="3"/>
  <c r="C1252" i="3"/>
  <c r="D1252" i="3"/>
  <c r="E1252" i="3"/>
  <c r="C1253" i="3"/>
  <c r="D1253" i="3"/>
  <c r="E1253" i="3"/>
  <c r="C1254" i="3"/>
  <c r="D1254" i="3"/>
  <c r="E1254" i="3"/>
  <c r="C1255" i="3"/>
  <c r="D1255" i="3"/>
  <c r="E1255" i="3"/>
  <c r="C1256" i="3"/>
  <c r="D1256" i="3"/>
  <c r="E1256" i="3"/>
  <c r="C1257" i="3"/>
  <c r="D1257" i="3"/>
  <c r="E1257" i="3"/>
  <c r="C1258" i="3"/>
  <c r="D1258" i="3"/>
  <c r="E1258" i="3"/>
  <c r="C1259" i="3"/>
  <c r="D1259" i="3"/>
  <c r="E1259" i="3"/>
  <c r="C1260" i="3"/>
  <c r="D1260" i="3"/>
  <c r="E1260" i="3"/>
  <c r="C1261" i="3"/>
  <c r="D1261" i="3"/>
  <c r="E1261" i="3"/>
  <c r="C1262" i="3"/>
  <c r="D1262" i="3"/>
  <c r="E1262" i="3"/>
  <c r="C1263" i="3"/>
  <c r="D1263" i="3"/>
  <c r="E1263" i="3"/>
  <c r="C1264" i="3"/>
  <c r="D1264" i="3"/>
  <c r="E1264" i="3"/>
  <c r="C1265" i="3"/>
  <c r="D1265" i="3"/>
  <c r="E1265" i="3"/>
  <c r="C1266" i="3"/>
  <c r="D1266" i="3"/>
  <c r="E1266" i="3"/>
  <c r="C1267" i="3"/>
  <c r="D1267" i="3"/>
  <c r="E1267" i="3"/>
  <c r="C1268" i="3"/>
  <c r="D1268" i="3"/>
  <c r="E1268" i="3"/>
  <c r="C1269" i="3"/>
  <c r="D1269" i="3"/>
  <c r="E1269" i="3"/>
  <c r="C1270" i="3"/>
  <c r="D1270" i="3"/>
  <c r="E1270" i="3"/>
  <c r="C1271" i="3"/>
  <c r="D1271" i="3"/>
  <c r="E1271" i="3"/>
  <c r="C1272" i="3"/>
  <c r="D1272" i="3"/>
  <c r="E1272" i="3"/>
  <c r="C1273" i="3"/>
  <c r="D1273" i="3"/>
  <c r="E1273" i="3"/>
  <c r="C1274" i="3"/>
  <c r="D1274" i="3"/>
  <c r="E1274" i="3"/>
  <c r="C1275" i="3"/>
  <c r="D1275" i="3"/>
  <c r="E1275" i="3"/>
  <c r="C1276" i="3"/>
  <c r="D1276" i="3"/>
  <c r="E1276" i="3"/>
  <c r="C1277" i="3"/>
  <c r="D1277" i="3"/>
  <c r="E1277" i="3"/>
  <c r="C1278" i="3"/>
  <c r="D1278" i="3"/>
  <c r="E1278" i="3"/>
  <c r="C1279" i="3"/>
  <c r="D1279" i="3"/>
  <c r="E1279" i="3"/>
  <c r="C1280" i="3"/>
  <c r="D1280" i="3"/>
  <c r="E1280" i="3"/>
  <c r="C1281" i="3"/>
  <c r="D1281" i="3"/>
  <c r="E1281" i="3"/>
  <c r="C1282" i="3"/>
  <c r="D1282" i="3"/>
  <c r="E1282" i="3"/>
  <c r="C1283" i="3"/>
  <c r="D1283" i="3"/>
  <c r="E1283" i="3"/>
  <c r="C1284" i="3"/>
  <c r="D1284" i="3"/>
  <c r="E1284" i="3"/>
  <c r="C1285" i="3"/>
  <c r="D1285" i="3"/>
  <c r="E1285" i="3"/>
  <c r="C1286" i="3"/>
  <c r="D1286" i="3"/>
  <c r="E1286" i="3"/>
  <c r="C1287" i="3"/>
  <c r="D1287" i="3"/>
  <c r="E1287" i="3"/>
  <c r="C1288" i="3"/>
  <c r="D1288" i="3"/>
  <c r="E1288" i="3"/>
  <c r="C1289" i="3"/>
  <c r="D1289" i="3"/>
  <c r="E1289" i="3"/>
  <c r="C1290" i="3"/>
  <c r="D1290" i="3"/>
  <c r="E1290" i="3"/>
  <c r="C1291" i="3"/>
  <c r="D1291" i="3"/>
  <c r="E1291" i="3"/>
  <c r="C1292" i="3"/>
  <c r="D1292" i="3"/>
  <c r="E1292" i="3"/>
  <c r="C1293" i="3"/>
  <c r="D1293" i="3"/>
  <c r="E1293" i="3"/>
  <c r="C1294" i="3"/>
  <c r="D1294" i="3"/>
  <c r="E1294" i="3"/>
  <c r="C1295" i="3"/>
  <c r="D1295" i="3"/>
  <c r="E1295" i="3"/>
  <c r="C1296" i="3"/>
  <c r="D1296" i="3"/>
  <c r="E1296" i="3"/>
  <c r="C1297" i="3"/>
  <c r="D1297" i="3"/>
  <c r="E1297" i="3"/>
  <c r="C1298" i="3"/>
  <c r="D1298" i="3"/>
  <c r="E1298" i="3"/>
  <c r="C1299" i="3"/>
  <c r="D1299" i="3"/>
  <c r="E1299" i="3"/>
  <c r="C1300" i="3"/>
  <c r="D1300" i="3"/>
  <c r="E1300" i="3"/>
  <c r="C1301" i="3"/>
  <c r="D1301" i="3"/>
  <c r="E1301" i="3"/>
  <c r="C1302" i="3"/>
  <c r="D1302" i="3"/>
  <c r="E1302" i="3"/>
  <c r="C1303" i="3"/>
  <c r="D1303" i="3"/>
  <c r="E1303" i="3"/>
  <c r="C1304" i="3"/>
  <c r="D1304" i="3"/>
  <c r="E1304" i="3"/>
  <c r="C1305" i="3"/>
  <c r="D1305" i="3"/>
  <c r="E1305" i="3"/>
  <c r="C1306" i="3"/>
  <c r="D1306" i="3"/>
  <c r="E1306" i="3"/>
  <c r="C1307" i="3"/>
  <c r="D1307" i="3"/>
  <c r="E1307" i="3"/>
  <c r="C1308" i="3"/>
  <c r="D1308" i="3"/>
  <c r="E1308" i="3"/>
  <c r="C1309" i="3"/>
  <c r="D1309" i="3"/>
  <c r="E1309" i="3"/>
  <c r="C1310" i="3"/>
  <c r="D1310" i="3"/>
  <c r="E1310" i="3"/>
  <c r="C1311" i="3"/>
  <c r="D1311" i="3"/>
  <c r="E1311" i="3"/>
  <c r="C1312" i="3"/>
  <c r="D1312" i="3"/>
  <c r="E1312" i="3"/>
  <c r="C1313" i="3"/>
  <c r="D1313" i="3"/>
  <c r="E1313" i="3"/>
  <c r="C1314" i="3"/>
  <c r="D1314" i="3"/>
  <c r="E1314" i="3"/>
  <c r="C1315" i="3"/>
  <c r="D1315" i="3"/>
  <c r="E1315" i="3"/>
  <c r="C1316" i="3"/>
  <c r="D1316" i="3"/>
  <c r="E1316" i="3"/>
  <c r="C1317" i="3"/>
  <c r="D1317" i="3"/>
  <c r="E1317" i="3"/>
  <c r="C1318" i="3"/>
  <c r="D1318" i="3"/>
  <c r="E1318" i="3"/>
  <c r="C1319" i="3"/>
  <c r="D1319" i="3"/>
  <c r="E1319" i="3"/>
  <c r="C1320" i="3"/>
  <c r="D1320" i="3"/>
  <c r="E1320" i="3"/>
  <c r="C1321" i="3"/>
  <c r="D1321" i="3"/>
  <c r="E1321" i="3"/>
  <c r="C1322" i="3"/>
  <c r="D1322" i="3"/>
  <c r="E1322" i="3"/>
  <c r="C1323" i="3"/>
  <c r="D1323" i="3"/>
  <c r="E1323" i="3"/>
  <c r="C1324" i="3"/>
  <c r="D1324" i="3"/>
  <c r="E1324" i="3"/>
  <c r="C1325" i="3"/>
  <c r="D1325" i="3"/>
  <c r="E1325" i="3"/>
  <c r="C1326" i="3"/>
  <c r="D1326" i="3"/>
  <c r="E1326" i="3"/>
  <c r="C1327" i="3"/>
  <c r="D1327" i="3"/>
  <c r="E1327" i="3"/>
  <c r="C1328" i="3"/>
  <c r="D1328" i="3"/>
  <c r="E1328" i="3"/>
  <c r="C1329" i="3"/>
  <c r="D1329" i="3"/>
  <c r="E1329" i="3"/>
  <c r="C1330" i="3"/>
  <c r="D1330" i="3"/>
  <c r="E1330" i="3"/>
  <c r="C1331" i="3"/>
  <c r="D1331" i="3"/>
  <c r="E1331" i="3"/>
  <c r="C1332" i="3"/>
  <c r="D1332" i="3"/>
  <c r="E1332" i="3"/>
  <c r="C1333" i="3"/>
  <c r="D1333" i="3"/>
  <c r="E1333" i="3"/>
  <c r="C1334" i="3"/>
  <c r="D1334" i="3"/>
  <c r="E1334" i="3"/>
  <c r="C1335" i="3"/>
  <c r="D1335" i="3"/>
  <c r="E1335" i="3"/>
  <c r="C1336" i="3"/>
  <c r="D1336" i="3"/>
  <c r="E1336" i="3"/>
  <c r="C1337" i="3"/>
  <c r="D1337" i="3"/>
  <c r="E1337" i="3"/>
  <c r="C1338" i="3"/>
  <c r="D1338" i="3"/>
  <c r="E1338" i="3"/>
  <c r="C1339" i="3"/>
  <c r="D1339" i="3"/>
  <c r="E1339" i="3"/>
  <c r="C1340" i="3"/>
  <c r="D1340" i="3"/>
  <c r="E1340" i="3"/>
  <c r="C1341" i="3"/>
  <c r="D1341" i="3"/>
  <c r="E1341" i="3"/>
  <c r="C1342" i="3"/>
  <c r="D1342" i="3"/>
  <c r="E1342" i="3"/>
  <c r="C1343" i="3"/>
  <c r="D1343" i="3"/>
  <c r="E1343" i="3"/>
  <c r="C1344" i="3"/>
  <c r="D1344" i="3"/>
  <c r="E1344" i="3"/>
  <c r="C1345" i="3"/>
  <c r="D1345" i="3"/>
  <c r="E1345" i="3"/>
  <c r="C1346" i="3"/>
  <c r="D1346" i="3"/>
  <c r="E1346" i="3"/>
  <c r="C1347" i="3"/>
  <c r="D1347" i="3"/>
  <c r="E1347" i="3"/>
  <c r="C1348" i="3"/>
  <c r="D1348" i="3"/>
  <c r="E1348" i="3"/>
  <c r="C1349" i="3"/>
  <c r="D1349" i="3"/>
  <c r="E1349" i="3"/>
  <c r="C1350" i="3"/>
  <c r="D1350" i="3"/>
  <c r="E1350" i="3"/>
  <c r="C1351" i="3"/>
  <c r="D1351" i="3"/>
  <c r="E1351" i="3"/>
  <c r="C1352" i="3"/>
  <c r="D1352" i="3"/>
  <c r="E1352" i="3"/>
  <c r="C1353" i="3"/>
  <c r="D1353" i="3"/>
  <c r="E1353" i="3"/>
  <c r="C1354" i="3"/>
  <c r="D1354" i="3"/>
  <c r="E1354" i="3"/>
  <c r="C1355" i="3"/>
  <c r="D1355" i="3"/>
  <c r="E1355" i="3"/>
  <c r="C1356" i="3"/>
  <c r="D1356" i="3"/>
  <c r="E1356" i="3"/>
  <c r="C1357" i="3"/>
  <c r="D1357" i="3"/>
  <c r="E1357" i="3"/>
  <c r="C1358" i="3"/>
  <c r="D1358" i="3"/>
  <c r="E1358" i="3"/>
  <c r="C1359" i="3"/>
  <c r="D1359" i="3"/>
  <c r="E1359" i="3"/>
  <c r="C1360" i="3"/>
  <c r="D1360" i="3"/>
  <c r="E1360" i="3"/>
  <c r="C1361" i="3"/>
  <c r="D1361" i="3"/>
  <c r="E1361" i="3"/>
  <c r="C1362" i="3"/>
  <c r="D1362" i="3"/>
  <c r="E1362" i="3"/>
  <c r="C1363" i="3"/>
  <c r="D1363" i="3"/>
  <c r="E1363" i="3"/>
  <c r="C1364" i="3"/>
  <c r="D1364" i="3"/>
  <c r="E1364" i="3"/>
  <c r="C1365" i="3"/>
  <c r="D1365" i="3"/>
  <c r="E1365" i="3"/>
  <c r="C1366" i="3"/>
  <c r="D1366" i="3"/>
  <c r="E1366" i="3"/>
  <c r="C1367" i="3"/>
  <c r="D1367" i="3"/>
  <c r="E1367" i="3"/>
  <c r="C1368" i="3"/>
  <c r="D1368" i="3"/>
  <c r="E1368" i="3"/>
  <c r="C1369" i="3"/>
  <c r="D1369" i="3"/>
  <c r="E1369" i="3"/>
  <c r="C1370" i="3"/>
  <c r="D1370" i="3"/>
  <c r="E1370" i="3"/>
  <c r="C1371" i="3"/>
  <c r="D1371" i="3"/>
  <c r="E1371" i="3"/>
  <c r="C1372" i="3"/>
  <c r="D1372" i="3"/>
  <c r="E1372" i="3"/>
  <c r="C1373" i="3"/>
  <c r="D1373" i="3"/>
  <c r="E1373" i="3"/>
  <c r="C1374" i="3"/>
  <c r="D1374" i="3"/>
  <c r="E1374" i="3"/>
  <c r="C1375" i="3"/>
  <c r="D1375" i="3"/>
  <c r="E1375" i="3"/>
  <c r="C1376" i="3"/>
  <c r="D1376" i="3"/>
  <c r="E1376" i="3"/>
  <c r="C1377" i="3"/>
  <c r="D1377" i="3"/>
  <c r="E1377" i="3"/>
  <c r="C1378" i="3"/>
  <c r="D1378" i="3"/>
  <c r="E1378" i="3"/>
  <c r="C1379" i="3"/>
  <c r="D1379" i="3"/>
  <c r="E1379" i="3"/>
  <c r="C1380" i="3"/>
  <c r="D1380" i="3"/>
  <c r="E1380" i="3"/>
  <c r="C1381" i="3"/>
  <c r="D1381" i="3"/>
  <c r="E1381" i="3"/>
  <c r="C1382" i="3"/>
  <c r="D1382" i="3"/>
  <c r="E1382" i="3"/>
  <c r="C1383" i="3"/>
  <c r="D1383" i="3"/>
  <c r="E1383" i="3"/>
  <c r="C1384" i="3"/>
  <c r="D1384" i="3"/>
  <c r="E1384" i="3"/>
  <c r="C1385" i="3"/>
  <c r="D1385" i="3"/>
  <c r="E1385" i="3"/>
  <c r="C1386" i="3"/>
  <c r="D1386" i="3"/>
  <c r="E1386" i="3"/>
  <c r="C1387" i="3"/>
  <c r="D1387" i="3"/>
  <c r="E1387" i="3"/>
  <c r="C1388" i="3"/>
  <c r="D1388" i="3"/>
  <c r="E1388" i="3"/>
  <c r="C1389" i="3"/>
  <c r="D1389" i="3"/>
  <c r="E1389" i="3"/>
  <c r="C1390" i="3"/>
  <c r="D1390" i="3"/>
  <c r="E1390" i="3"/>
  <c r="C1391" i="3"/>
  <c r="D1391" i="3"/>
  <c r="E1391" i="3"/>
  <c r="C1392" i="3"/>
  <c r="D1392" i="3"/>
  <c r="E1392" i="3"/>
  <c r="C1393" i="3"/>
  <c r="D1393" i="3"/>
  <c r="E1393" i="3"/>
  <c r="C1394" i="3"/>
  <c r="D1394" i="3"/>
  <c r="E1394" i="3"/>
  <c r="C1395" i="3"/>
  <c r="D1395" i="3"/>
  <c r="E1395" i="3"/>
  <c r="C1396" i="3"/>
  <c r="D1396" i="3"/>
  <c r="E1396" i="3"/>
  <c r="C1397" i="3"/>
  <c r="D1397" i="3"/>
  <c r="E1397" i="3"/>
  <c r="C1398" i="3"/>
  <c r="D1398" i="3"/>
  <c r="E1398" i="3"/>
  <c r="C1399" i="3"/>
  <c r="D1399" i="3"/>
  <c r="E1399" i="3"/>
  <c r="C1400" i="3"/>
  <c r="D1400" i="3"/>
  <c r="E1400" i="3"/>
  <c r="C1401" i="3"/>
  <c r="D1401" i="3"/>
  <c r="E1401" i="3"/>
  <c r="C1402" i="3"/>
  <c r="D1402" i="3"/>
  <c r="E1402" i="3"/>
  <c r="C1403" i="3"/>
  <c r="D1403" i="3"/>
  <c r="E1403" i="3"/>
  <c r="C1404" i="3"/>
  <c r="D1404" i="3"/>
  <c r="E1404" i="3"/>
  <c r="C1405" i="3"/>
  <c r="D1405" i="3"/>
  <c r="E1405" i="3"/>
  <c r="C1406" i="3"/>
  <c r="D1406" i="3"/>
  <c r="E1406" i="3"/>
  <c r="C1407" i="3"/>
  <c r="D1407" i="3"/>
  <c r="E1407" i="3"/>
  <c r="C1408" i="3"/>
  <c r="D1408" i="3"/>
  <c r="E1408" i="3"/>
  <c r="C1409" i="3"/>
  <c r="D1409" i="3"/>
  <c r="E1409" i="3"/>
  <c r="C1410" i="3"/>
  <c r="D1410" i="3"/>
  <c r="E1410" i="3"/>
  <c r="C1411" i="3"/>
  <c r="D1411" i="3"/>
  <c r="E1411" i="3"/>
  <c r="C1412" i="3"/>
  <c r="D1412" i="3"/>
  <c r="E1412" i="3"/>
  <c r="C1413" i="3"/>
  <c r="D1413" i="3"/>
  <c r="E1413" i="3"/>
  <c r="C1414" i="3"/>
  <c r="D1414" i="3"/>
  <c r="E1414" i="3"/>
  <c r="C1415" i="3"/>
  <c r="D1415" i="3"/>
  <c r="E1415" i="3"/>
  <c r="C1416" i="3"/>
  <c r="D1416" i="3"/>
  <c r="E1416" i="3"/>
  <c r="C1417" i="3"/>
  <c r="D1417" i="3"/>
  <c r="E1417" i="3"/>
  <c r="C1418" i="3"/>
  <c r="D1418" i="3"/>
  <c r="E1418" i="3"/>
  <c r="C1419" i="3"/>
  <c r="D1419" i="3"/>
  <c r="E1419" i="3"/>
  <c r="C1420" i="3"/>
  <c r="D1420" i="3"/>
  <c r="E1420" i="3"/>
  <c r="C1421" i="3"/>
  <c r="D1421" i="3"/>
  <c r="E1421" i="3"/>
  <c r="C1422" i="3"/>
  <c r="D1422" i="3"/>
  <c r="E1422" i="3"/>
  <c r="C1423" i="3"/>
  <c r="D1423" i="3"/>
  <c r="E1423" i="3"/>
  <c r="C1424" i="3"/>
  <c r="D1424" i="3"/>
  <c r="E1424" i="3"/>
  <c r="C1425" i="3"/>
  <c r="D1425" i="3"/>
  <c r="E1425" i="3"/>
  <c r="C1426" i="3"/>
  <c r="D1426" i="3"/>
  <c r="E1426" i="3"/>
  <c r="C1427" i="3"/>
  <c r="D1427" i="3"/>
  <c r="E1427" i="3"/>
  <c r="C1428" i="3"/>
  <c r="D1428" i="3"/>
  <c r="E1428" i="3"/>
  <c r="C1429" i="3"/>
  <c r="D1429" i="3"/>
  <c r="E1429" i="3"/>
  <c r="C1430" i="3"/>
  <c r="D1430" i="3"/>
  <c r="E1430" i="3"/>
  <c r="C1431" i="3"/>
  <c r="D1431" i="3"/>
  <c r="E1431" i="3"/>
  <c r="C1432" i="3"/>
  <c r="D1432" i="3"/>
  <c r="E1432" i="3"/>
  <c r="C1433" i="3"/>
  <c r="D1433" i="3"/>
  <c r="E1433" i="3"/>
  <c r="C1434" i="3"/>
  <c r="D1434" i="3"/>
  <c r="E1434" i="3"/>
  <c r="C1435" i="3"/>
  <c r="D1435" i="3"/>
  <c r="E1435" i="3"/>
  <c r="C1436" i="3"/>
  <c r="D1436" i="3"/>
  <c r="E1436" i="3"/>
  <c r="C1437" i="3"/>
  <c r="D1437" i="3"/>
  <c r="E1437" i="3"/>
  <c r="C1438" i="3"/>
  <c r="D1438" i="3"/>
  <c r="E1438" i="3"/>
  <c r="C1439" i="3"/>
  <c r="D1439" i="3"/>
  <c r="E1439" i="3"/>
  <c r="C1440" i="3"/>
  <c r="D1440" i="3"/>
  <c r="E1440" i="3"/>
  <c r="C1441" i="3"/>
  <c r="D1441" i="3"/>
  <c r="E1441" i="3"/>
  <c r="C1442" i="3"/>
  <c r="D1442" i="3"/>
  <c r="E1442" i="3"/>
  <c r="C1443" i="3"/>
  <c r="D1443" i="3"/>
  <c r="E1443" i="3"/>
  <c r="C1444" i="3"/>
  <c r="D1444" i="3"/>
  <c r="E1444" i="3"/>
  <c r="C1445" i="3"/>
  <c r="D1445" i="3"/>
  <c r="E1445" i="3"/>
  <c r="C1446" i="3"/>
  <c r="D1446" i="3"/>
  <c r="E1446" i="3"/>
  <c r="C1447" i="3"/>
  <c r="D1447" i="3"/>
  <c r="E1447" i="3"/>
  <c r="C1448" i="3"/>
  <c r="D1448" i="3"/>
  <c r="E1448" i="3"/>
  <c r="C1449" i="3"/>
  <c r="D1449" i="3"/>
  <c r="E1449" i="3"/>
  <c r="C1450" i="3"/>
  <c r="D1450" i="3"/>
  <c r="E1450" i="3"/>
  <c r="C1451" i="3"/>
  <c r="D1451" i="3"/>
  <c r="E1451" i="3"/>
  <c r="C1452" i="3"/>
  <c r="D1452" i="3"/>
  <c r="E1452" i="3"/>
  <c r="C1453" i="3"/>
  <c r="D1453" i="3"/>
  <c r="E1453" i="3"/>
  <c r="C1454" i="3"/>
  <c r="D1454" i="3"/>
  <c r="E1454" i="3"/>
  <c r="C1455" i="3"/>
  <c r="D1455" i="3"/>
  <c r="E1455" i="3"/>
  <c r="C1456" i="3"/>
  <c r="D1456" i="3"/>
  <c r="E1456" i="3"/>
  <c r="C1457" i="3"/>
  <c r="D1457" i="3"/>
  <c r="E1457" i="3"/>
  <c r="C1458" i="3"/>
  <c r="D1458" i="3"/>
  <c r="E1458" i="3"/>
  <c r="C1459" i="3"/>
  <c r="D1459" i="3"/>
  <c r="E1459" i="3"/>
  <c r="C1460" i="3"/>
  <c r="D1460" i="3"/>
  <c r="E1460" i="3"/>
  <c r="C1461" i="3"/>
  <c r="D1461" i="3"/>
  <c r="E1461" i="3"/>
  <c r="C1462" i="3"/>
  <c r="D1462" i="3"/>
  <c r="E1462" i="3"/>
  <c r="C1463" i="3"/>
  <c r="D1463" i="3"/>
  <c r="E1463" i="3"/>
  <c r="C1464" i="3"/>
  <c r="D1464" i="3"/>
  <c r="E1464" i="3"/>
  <c r="C1465" i="3"/>
  <c r="D1465" i="3"/>
  <c r="E1465" i="3"/>
  <c r="C1466" i="3"/>
  <c r="D1466" i="3"/>
  <c r="E1466" i="3"/>
  <c r="C1467" i="3"/>
  <c r="D1467" i="3"/>
  <c r="E1467" i="3"/>
  <c r="C1468" i="3"/>
  <c r="D1468" i="3"/>
  <c r="E1468" i="3"/>
  <c r="C1469" i="3"/>
  <c r="D1469" i="3"/>
  <c r="E1469" i="3"/>
  <c r="C1470" i="3"/>
  <c r="D1470" i="3"/>
  <c r="E1470" i="3"/>
  <c r="C1471" i="3"/>
  <c r="D1471" i="3"/>
  <c r="E1471" i="3"/>
  <c r="C1472" i="3"/>
  <c r="D1472" i="3"/>
  <c r="E1472" i="3"/>
  <c r="C1473" i="3"/>
  <c r="D1473" i="3"/>
  <c r="E1473" i="3"/>
  <c r="C1474" i="3"/>
  <c r="D1474" i="3"/>
  <c r="E1474" i="3"/>
  <c r="C1475" i="3"/>
  <c r="D1475" i="3"/>
  <c r="E1475" i="3"/>
  <c r="C1476" i="3"/>
  <c r="D1476" i="3"/>
  <c r="E1476" i="3"/>
  <c r="C1477" i="3"/>
  <c r="D1477" i="3"/>
  <c r="E1477" i="3"/>
  <c r="C1478" i="3"/>
  <c r="D1478" i="3"/>
  <c r="E1478" i="3"/>
  <c r="C1479" i="3"/>
  <c r="D1479" i="3"/>
  <c r="E1479" i="3"/>
  <c r="C1480" i="3"/>
  <c r="D1480" i="3"/>
  <c r="E1480" i="3"/>
  <c r="C1481" i="3"/>
  <c r="D1481" i="3"/>
  <c r="E1481" i="3"/>
  <c r="C1482" i="3"/>
  <c r="D1482" i="3"/>
  <c r="E1482" i="3"/>
  <c r="C1483" i="3"/>
  <c r="D1483" i="3"/>
  <c r="E1483" i="3"/>
  <c r="C1484" i="3"/>
  <c r="D1484" i="3"/>
  <c r="E1484" i="3"/>
  <c r="C1485" i="3"/>
  <c r="D1485" i="3"/>
  <c r="E1485" i="3"/>
  <c r="C1486" i="3"/>
  <c r="D1486" i="3"/>
  <c r="E1486" i="3"/>
  <c r="C1487" i="3"/>
  <c r="D1487" i="3"/>
  <c r="E1487" i="3"/>
  <c r="C1488" i="3"/>
  <c r="D1488" i="3"/>
  <c r="E1488" i="3"/>
  <c r="C1489" i="3"/>
  <c r="D1489" i="3"/>
  <c r="E1489" i="3"/>
  <c r="C1490" i="3"/>
  <c r="D1490" i="3"/>
  <c r="E1490" i="3"/>
  <c r="C1491" i="3"/>
  <c r="D1491" i="3"/>
  <c r="E1491" i="3"/>
  <c r="C1492" i="3"/>
  <c r="D1492" i="3"/>
  <c r="E1492" i="3"/>
  <c r="C1493" i="3"/>
  <c r="D1493" i="3"/>
  <c r="E1493" i="3"/>
  <c r="C1494" i="3"/>
  <c r="D1494" i="3"/>
  <c r="E1494" i="3"/>
  <c r="C1495" i="3"/>
  <c r="D1495" i="3"/>
  <c r="E1495" i="3"/>
  <c r="C1496" i="3"/>
  <c r="D1496" i="3"/>
  <c r="E1496" i="3"/>
  <c r="C1497" i="3"/>
  <c r="D1497" i="3"/>
  <c r="E1497" i="3"/>
  <c r="C1498" i="3"/>
  <c r="D1498" i="3"/>
  <c r="E1498" i="3"/>
  <c r="C1499" i="3"/>
  <c r="D1499" i="3"/>
  <c r="E1499" i="3"/>
  <c r="C1500" i="3"/>
  <c r="D1500" i="3"/>
  <c r="E1500" i="3"/>
  <c r="C1501" i="3"/>
  <c r="D1501" i="3"/>
  <c r="E1501" i="3"/>
  <c r="C1502" i="3"/>
  <c r="D1502" i="3"/>
  <c r="E1502" i="3"/>
  <c r="C1503" i="3"/>
  <c r="D1503" i="3"/>
  <c r="E1503" i="3"/>
  <c r="C1504" i="3"/>
  <c r="D1504" i="3"/>
  <c r="E1504" i="3"/>
  <c r="C1505" i="3"/>
  <c r="D1505" i="3"/>
  <c r="E1505" i="3"/>
  <c r="C1506" i="3"/>
  <c r="D1506" i="3"/>
  <c r="E1506" i="3"/>
  <c r="C1507" i="3"/>
  <c r="D1507" i="3"/>
  <c r="E1507" i="3"/>
  <c r="C1508" i="3"/>
  <c r="D1508" i="3"/>
  <c r="E1508" i="3"/>
  <c r="C1509" i="3"/>
  <c r="D1509" i="3"/>
  <c r="E1509" i="3"/>
  <c r="C1510" i="3"/>
  <c r="D1510" i="3"/>
  <c r="E1510" i="3"/>
  <c r="C1511" i="3"/>
  <c r="D1511" i="3"/>
  <c r="E1511" i="3"/>
  <c r="C1512" i="3"/>
  <c r="D1512" i="3"/>
  <c r="E1512" i="3"/>
  <c r="C1513" i="3"/>
  <c r="D1513" i="3"/>
  <c r="E1513" i="3"/>
  <c r="C1514" i="3"/>
  <c r="D1514" i="3"/>
  <c r="E1514" i="3"/>
  <c r="C1515" i="3"/>
  <c r="D1515" i="3"/>
  <c r="E1515" i="3"/>
  <c r="C1516" i="3"/>
  <c r="D1516" i="3"/>
  <c r="E1516" i="3"/>
  <c r="C1517" i="3"/>
  <c r="D1517" i="3"/>
  <c r="E1517" i="3"/>
  <c r="C1518" i="3"/>
  <c r="D1518" i="3"/>
  <c r="E1518" i="3"/>
  <c r="C1519" i="3"/>
  <c r="D1519" i="3"/>
  <c r="E1519" i="3"/>
  <c r="C1520" i="3"/>
  <c r="D1520" i="3"/>
  <c r="E1520" i="3"/>
  <c r="C1521" i="3"/>
  <c r="D1521" i="3"/>
  <c r="E1521" i="3"/>
  <c r="C1522" i="3"/>
  <c r="D1522" i="3"/>
  <c r="E1522" i="3"/>
  <c r="C1523" i="3"/>
  <c r="D1523" i="3"/>
  <c r="E1523" i="3"/>
  <c r="C1524" i="3"/>
  <c r="D1524" i="3"/>
  <c r="E1524" i="3"/>
  <c r="C1525" i="3"/>
  <c r="D1525" i="3"/>
  <c r="E1525" i="3"/>
  <c r="C1526" i="3"/>
  <c r="D1526" i="3"/>
  <c r="E1526" i="3"/>
  <c r="C1527" i="3"/>
  <c r="D1527" i="3"/>
  <c r="E1527" i="3"/>
  <c r="C1528" i="3"/>
  <c r="D1528" i="3"/>
  <c r="E1528" i="3"/>
  <c r="C1529" i="3"/>
  <c r="D1529" i="3"/>
  <c r="E1529" i="3"/>
  <c r="C1530" i="3"/>
  <c r="D1530" i="3"/>
  <c r="E1530" i="3"/>
  <c r="C1531" i="3"/>
  <c r="D1531" i="3"/>
  <c r="E1531" i="3"/>
  <c r="C1532" i="3"/>
  <c r="D1532" i="3"/>
  <c r="E1532" i="3"/>
  <c r="C1533" i="3"/>
  <c r="D1533" i="3"/>
  <c r="E1533" i="3"/>
  <c r="C1534" i="3"/>
  <c r="D1534" i="3"/>
  <c r="E1534" i="3"/>
  <c r="C1535" i="3"/>
  <c r="D1535" i="3"/>
  <c r="E1535" i="3"/>
  <c r="C1536" i="3"/>
  <c r="D1536" i="3"/>
  <c r="E1536" i="3"/>
  <c r="C1537" i="3"/>
  <c r="D1537" i="3"/>
  <c r="E1537" i="3"/>
  <c r="C1538" i="3"/>
  <c r="D1538" i="3"/>
  <c r="E1538" i="3"/>
  <c r="C1539" i="3"/>
  <c r="D1539" i="3"/>
  <c r="E1539" i="3"/>
  <c r="C1540" i="3"/>
  <c r="D1540" i="3"/>
  <c r="E1540" i="3"/>
  <c r="C1541" i="3"/>
  <c r="D1541" i="3"/>
  <c r="E1541" i="3"/>
  <c r="C1542" i="3"/>
  <c r="D1542" i="3"/>
  <c r="E1542" i="3"/>
  <c r="C1543" i="3"/>
  <c r="D1543" i="3"/>
  <c r="E1543" i="3"/>
  <c r="C1544" i="3"/>
  <c r="D1544" i="3"/>
  <c r="E1544" i="3"/>
  <c r="C1545" i="3"/>
  <c r="D1545" i="3"/>
  <c r="E1545" i="3"/>
  <c r="C1546" i="3"/>
  <c r="D1546" i="3"/>
  <c r="E1546" i="3"/>
  <c r="C1547" i="3"/>
  <c r="D1547" i="3"/>
  <c r="E1547" i="3"/>
  <c r="C1548" i="3"/>
  <c r="D1548" i="3"/>
  <c r="E1548" i="3"/>
  <c r="C1549" i="3"/>
  <c r="D1549" i="3"/>
  <c r="E1549" i="3"/>
  <c r="C1550" i="3"/>
  <c r="D1550" i="3"/>
  <c r="E1550" i="3"/>
  <c r="C1551" i="3"/>
  <c r="D1551" i="3"/>
  <c r="E1551" i="3"/>
  <c r="C1552" i="3"/>
  <c r="D1552" i="3"/>
  <c r="E1552" i="3"/>
  <c r="C1553" i="3"/>
  <c r="D1553" i="3"/>
  <c r="E1553" i="3"/>
  <c r="C1554" i="3"/>
  <c r="D1554" i="3"/>
  <c r="E1554" i="3"/>
  <c r="C1555" i="3"/>
  <c r="D1555" i="3"/>
  <c r="E1555" i="3"/>
  <c r="C1556" i="3"/>
  <c r="D1556" i="3"/>
  <c r="E1556" i="3"/>
  <c r="C1557" i="3"/>
  <c r="D1557" i="3"/>
  <c r="E1557" i="3"/>
  <c r="C1558" i="3"/>
  <c r="D1558" i="3"/>
  <c r="E1558" i="3"/>
  <c r="C1559" i="3"/>
  <c r="D1559" i="3"/>
  <c r="E1559" i="3"/>
  <c r="C1560" i="3"/>
  <c r="D1560" i="3"/>
  <c r="E1560" i="3"/>
  <c r="C1561" i="3"/>
  <c r="D1561" i="3"/>
  <c r="E1561" i="3"/>
  <c r="C1562" i="3"/>
  <c r="D1562" i="3"/>
  <c r="E1562" i="3"/>
  <c r="C1563" i="3"/>
  <c r="D1563" i="3"/>
  <c r="E1563" i="3"/>
  <c r="C1564" i="3"/>
  <c r="D1564" i="3"/>
  <c r="E1564" i="3"/>
  <c r="C1565" i="3"/>
  <c r="D1565" i="3"/>
  <c r="E1565" i="3"/>
  <c r="C1566" i="3"/>
  <c r="D1566" i="3"/>
  <c r="E1566" i="3"/>
  <c r="C1567" i="3"/>
  <c r="D1567" i="3"/>
  <c r="E1567" i="3"/>
  <c r="C1568" i="3"/>
  <c r="D1568" i="3"/>
  <c r="E1568" i="3"/>
  <c r="C1569" i="3"/>
  <c r="D1569" i="3"/>
  <c r="E1569" i="3"/>
  <c r="C1570" i="3"/>
  <c r="D1570" i="3"/>
  <c r="E1570" i="3"/>
  <c r="C1571" i="3"/>
  <c r="D1571" i="3"/>
  <c r="E1571" i="3"/>
  <c r="C1572" i="3"/>
  <c r="D1572" i="3"/>
  <c r="E1572" i="3"/>
  <c r="C1573" i="3"/>
  <c r="D1573" i="3"/>
  <c r="E1573" i="3"/>
  <c r="C1574" i="3"/>
  <c r="D1574" i="3"/>
  <c r="E1574" i="3"/>
  <c r="C1575" i="3"/>
  <c r="D1575" i="3"/>
  <c r="E1575" i="3"/>
  <c r="C1576" i="3"/>
  <c r="D1576" i="3"/>
  <c r="E1576" i="3"/>
  <c r="C1577" i="3"/>
  <c r="D1577" i="3"/>
  <c r="E1577" i="3"/>
  <c r="C1578" i="3"/>
  <c r="D1578" i="3"/>
  <c r="E1578" i="3"/>
  <c r="C1579" i="3"/>
  <c r="D1579" i="3"/>
  <c r="E1579" i="3"/>
  <c r="C1580" i="3"/>
  <c r="D1580" i="3"/>
  <c r="E1580" i="3"/>
  <c r="C1581" i="3"/>
  <c r="D1581" i="3"/>
  <c r="E1581" i="3"/>
  <c r="C1582" i="3"/>
  <c r="D1582" i="3"/>
  <c r="E1582" i="3"/>
  <c r="C1583" i="3"/>
  <c r="D1583" i="3"/>
  <c r="E1583" i="3"/>
  <c r="C1584" i="3"/>
  <c r="D1584" i="3"/>
  <c r="E1584" i="3"/>
  <c r="C1585" i="3"/>
  <c r="D1585" i="3"/>
  <c r="E1585" i="3"/>
  <c r="C1586" i="3"/>
  <c r="D1586" i="3"/>
  <c r="E1586" i="3"/>
  <c r="C1587" i="3"/>
  <c r="D1587" i="3"/>
  <c r="E1587" i="3"/>
  <c r="C1588" i="3"/>
  <c r="D1588" i="3"/>
  <c r="E1588" i="3"/>
  <c r="C1589" i="3"/>
  <c r="D1589" i="3"/>
  <c r="E1589" i="3"/>
  <c r="C1590" i="3"/>
  <c r="D1590" i="3"/>
  <c r="E1590" i="3"/>
  <c r="C1591" i="3"/>
  <c r="D1591" i="3"/>
  <c r="E1591" i="3"/>
  <c r="C1592" i="3"/>
  <c r="D1592" i="3"/>
  <c r="E1592" i="3"/>
  <c r="C1593" i="3"/>
  <c r="D1593" i="3"/>
  <c r="E1593" i="3"/>
  <c r="C1594" i="3"/>
  <c r="D1594" i="3"/>
  <c r="E1594" i="3"/>
  <c r="C1595" i="3"/>
  <c r="D1595" i="3"/>
  <c r="E1595" i="3"/>
  <c r="C1596" i="3"/>
  <c r="D1596" i="3"/>
  <c r="E1596" i="3"/>
  <c r="C1597" i="3"/>
  <c r="D1597" i="3"/>
  <c r="E1597" i="3"/>
  <c r="C1598" i="3"/>
  <c r="D1598" i="3"/>
  <c r="E1598" i="3"/>
  <c r="C1599" i="3"/>
  <c r="D1599" i="3"/>
  <c r="E1599" i="3"/>
  <c r="C1600" i="3"/>
  <c r="D1600" i="3"/>
  <c r="E1600" i="3"/>
  <c r="C1601" i="3"/>
  <c r="D1601" i="3"/>
  <c r="E1601" i="3"/>
  <c r="C1602" i="3"/>
  <c r="D1602" i="3"/>
  <c r="E1602" i="3"/>
  <c r="C1603" i="3"/>
  <c r="D1603" i="3"/>
  <c r="E1603" i="3"/>
  <c r="C1604" i="3"/>
  <c r="D1604" i="3"/>
  <c r="E1604" i="3"/>
  <c r="C1605" i="3"/>
  <c r="D1605" i="3"/>
  <c r="E1605" i="3"/>
  <c r="C1606" i="3"/>
  <c r="D1606" i="3"/>
  <c r="E1606" i="3"/>
  <c r="C1607" i="3"/>
  <c r="D1607" i="3"/>
  <c r="E1607" i="3"/>
  <c r="C1608" i="3"/>
  <c r="D1608" i="3"/>
  <c r="E1608" i="3"/>
  <c r="C1609" i="3"/>
  <c r="D1609" i="3"/>
  <c r="E1609" i="3"/>
  <c r="C1610" i="3"/>
  <c r="D1610" i="3"/>
  <c r="E1610" i="3"/>
  <c r="C1611" i="3"/>
  <c r="D1611" i="3"/>
  <c r="E1611" i="3"/>
  <c r="C1612" i="3"/>
  <c r="D1612" i="3"/>
  <c r="E1612" i="3"/>
  <c r="C1613" i="3"/>
  <c r="D1613" i="3"/>
  <c r="E1613" i="3"/>
  <c r="C1614" i="3"/>
  <c r="D1614" i="3"/>
  <c r="E1614" i="3"/>
  <c r="C1615" i="3"/>
  <c r="D1615" i="3"/>
  <c r="E1615" i="3"/>
  <c r="C1616" i="3"/>
  <c r="D1616" i="3"/>
  <c r="E1616" i="3"/>
  <c r="C1617" i="3"/>
  <c r="D1617" i="3"/>
  <c r="E1617" i="3"/>
  <c r="C1618" i="3"/>
  <c r="D1618" i="3"/>
  <c r="E1618" i="3"/>
  <c r="C1619" i="3"/>
  <c r="D1619" i="3"/>
  <c r="E1619" i="3"/>
  <c r="C1620" i="3"/>
  <c r="D1620" i="3"/>
  <c r="E1620" i="3"/>
  <c r="C1621" i="3"/>
  <c r="D1621" i="3"/>
  <c r="E1621" i="3"/>
  <c r="C1622" i="3"/>
  <c r="D1622" i="3"/>
  <c r="E1622" i="3"/>
  <c r="C1623" i="3"/>
  <c r="D1623" i="3"/>
  <c r="E1623" i="3"/>
  <c r="C1624" i="3"/>
  <c r="D1624" i="3"/>
  <c r="E1624" i="3"/>
  <c r="C1625" i="3"/>
  <c r="D1625" i="3"/>
  <c r="E1625" i="3"/>
  <c r="C1626" i="3"/>
  <c r="D1626" i="3"/>
  <c r="E1626" i="3"/>
  <c r="C1627" i="3"/>
  <c r="D1627" i="3"/>
  <c r="E1627" i="3"/>
  <c r="C1628" i="3"/>
  <c r="D1628" i="3"/>
  <c r="E1628" i="3"/>
  <c r="C1629" i="3"/>
  <c r="D1629" i="3"/>
  <c r="E1629" i="3"/>
  <c r="C1630" i="3"/>
  <c r="D1630" i="3"/>
  <c r="E1630" i="3"/>
  <c r="C1631" i="3"/>
  <c r="D1631" i="3"/>
  <c r="E1631" i="3"/>
  <c r="C1632" i="3"/>
  <c r="D1632" i="3"/>
  <c r="E1632" i="3"/>
  <c r="C1633" i="3"/>
  <c r="D1633" i="3"/>
  <c r="E1633" i="3"/>
  <c r="C1634" i="3"/>
  <c r="D1634" i="3"/>
  <c r="E1634" i="3"/>
  <c r="C1635" i="3"/>
  <c r="D1635" i="3"/>
  <c r="E1635" i="3"/>
  <c r="C1636" i="3"/>
  <c r="D1636" i="3"/>
  <c r="E1636" i="3"/>
  <c r="C1637" i="3"/>
  <c r="D1637" i="3"/>
  <c r="E1637" i="3"/>
  <c r="C1638" i="3"/>
  <c r="D1638" i="3"/>
  <c r="E1638" i="3"/>
  <c r="C1639" i="3"/>
  <c r="D1639" i="3"/>
  <c r="E1639" i="3"/>
  <c r="C1640" i="3"/>
  <c r="D1640" i="3"/>
  <c r="E1640" i="3"/>
  <c r="C1641" i="3"/>
  <c r="D1641" i="3"/>
  <c r="E1641" i="3"/>
  <c r="C1642" i="3"/>
  <c r="D1642" i="3"/>
  <c r="E1642" i="3"/>
  <c r="C1643" i="3"/>
  <c r="D1643" i="3"/>
  <c r="E1643" i="3"/>
  <c r="C1644" i="3"/>
  <c r="D1644" i="3"/>
  <c r="E1644" i="3"/>
  <c r="C1645" i="3"/>
  <c r="D1645" i="3"/>
  <c r="E1645" i="3"/>
  <c r="C1646" i="3"/>
  <c r="D1646" i="3"/>
  <c r="E1646" i="3"/>
  <c r="C1647" i="3"/>
  <c r="D1647" i="3"/>
  <c r="E1647" i="3"/>
  <c r="C1648" i="3"/>
  <c r="D1648" i="3"/>
  <c r="E1648" i="3"/>
  <c r="C1649" i="3"/>
  <c r="D1649" i="3"/>
  <c r="E1649" i="3"/>
  <c r="C1650" i="3"/>
  <c r="D1650" i="3"/>
  <c r="E1650" i="3"/>
  <c r="C1651" i="3"/>
  <c r="D1651" i="3"/>
  <c r="E1651" i="3"/>
  <c r="C1652" i="3"/>
  <c r="D1652" i="3"/>
  <c r="E1652" i="3"/>
  <c r="C1653" i="3"/>
  <c r="D1653" i="3"/>
  <c r="E1653" i="3"/>
  <c r="C1654" i="3"/>
  <c r="D1654" i="3"/>
  <c r="E1654" i="3"/>
  <c r="C1655" i="3"/>
  <c r="D1655" i="3"/>
  <c r="E1655" i="3"/>
  <c r="C1656" i="3"/>
  <c r="D1656" i="3"/>
  <c r="E1656" i="3"/>
  <c r="C1657" i="3"/>
  <c r="D1657" i="3"/>
  <c r="E1657" i="3"/>
  <c r="C1658" i="3"/>
  <c r="D1658" i="3"/>
  <c r="E1658" i="3"/>
  <c r="C1659" i="3"/>
  <c r="D1659" i="3"/>
  <c r="E1659" i="3"/>
  <c r="C1660" i="3"/>
  <c r="D1660" i="3"/>
  <c r="E1660" i="3"/>
  <c r="C1661" i="3"/>
  <c r="D1661" i="3"/>
  <c r="E1661" i="3"/>
  <c r="C1662" i="3"/>
  <c r="D1662" i="3"/>
  <c r="E1662" i="3"/>
  <c r="C1663" i="3"/>
  <c r="D1663" i="3"/>
  <c r="E1663" i="3"/>
  <c r="C1664" i="3"/>
  <c r="D1664" i="3"/>
  <c r="E1664" i="3"/>
  <c r="C1665" i="3"/>
  <c r="D1665" i="3"/>
  <c r="E1665" i="3"/>
  <c r="C1666" i="3"/>
  <c r="D1666" i="3"/>
  <c r="E1666" i="3"/>
  <c r="C1667" i="3"/>
  <c r="D1667" i="3"/>
  <c r="E1667" i="3"/>
  <c r="C1668" i="3"/>
  <c r="D1668" i="3"/>
  <c r="E1668" i="3"/>
  <c r="C1669" i="3"/>
  <c r="D1669" i="3"/>
  <c r="E1669" i="3"/>
  <c r="C1670" i="3"/>
  <c r="D1670" i="3"/>
  <c r="E1670" i="3"/>
  <c r="C1671" i="3"/>
  <c r="D1671" i="3"/>
  <c r="E1671" i="3"/>
  <c r="C1672" i="3"/>
  <c r="D1672" i="3"/>
  <c r="E1672" i="3"/>
  <c r="C1673" i="3"/>
  <c r="D1673" i="3"/>
  <c r="E1673" i="3"/>
  <c r="C1674" i="3"/>
  <c r="D1674" i="3"/>
  <c r="E1674" i="3"/>
  <c r="C1675" i="3"/>
  <c r="D1675" i="3"/>
  <c r="E1675" i="3"/>
  <c r="C1676" i="3"/>
  <c r="D1676" i="3"/>
  <c r="E1676" i="3"/>
  <c r="C1677" i="3"/>
  <c r="D1677" i="3"/>
  <c r="E1677" i="3"/>
  <c r="C1678" i="3"/>
  <c r="D1678" i="3"/>
  <c r="E1678" i="3"/>
  <c r="C1679" i="3"/>
  <c r="D1679" i="3"/>
  <c r="E1679" i="3"/>
  <c r="C1680" i="3"/>
  <c r="D1680" i="3"/>
  <c r="E1680" i="3"/>
  <c r="C1681" i="3"/>
  <c r="D1681" i="3"/>
  <c r="E1681" i="3"/>
  <c r="C1682" i="3"/>
  <c r="D1682" i="3"/>
  <c r="E1682" i="3"/>
  <c r="C1683" i="3"/>
  <c r="D1683" i="3"/>
  <c r="E1683" i="3"/>
  <c r="C1684" i="3"/>
  <c r="D1684" i="3"/>
  <c r="E1684" i="3"/>
  <c r="C1685" i="3"/>
  <c r="D1685" i="3"/>
  <c r="E1685" i="3"/>
  <c r="C1686" i="3"/>
  <c r="D1686" i="3"/>
  <c r="E1686" i="3"/>
  <c r="C1687" i="3"/>
  <c r="D1687" i="3"/>
  <c r="E1687" i="3"/>
  <c r="C1688" i="3"/>
  <c r="D1688" i="3"/>
  <c r="E1688" i="3"/>
  <c r="C1689" i="3"/>
  <c r="D1689" i="3"/>
  <c r="E1689" i="3"/>
  <c r="C1690" i="3"/>
  <c r="D1690" i="3"/>
  <c r="E1690" i="3"/>
  <c r="C1691" i="3"/>
  <c r="D1691" i="3"/>
  <c r="E1691" i="3"/>
  <c r="C1692" i="3"/>
  <c r="D1692" i="3"/>
  <c r="E1692" i="3"/>
  <c r="C1693" i="3"/>
  <c r="D1693" i="3"/>
  <c r="E1693" i="3"/>
  <c r="C1694" i="3"/>
  <c r="D1694" i="3"/>
  <c r="E1694" i="3"/>
  <c r="C1695" i="3"/>
  <c r="D1695" i="3"/>
  <c r="E1695" i="3"/>
  <c r="C1696" i="3"/>
  <c r="D1696" i="3"/>
  <c r="E1696" i="3"/>
  <c r="C1697" i="3"/>
  <c r="D1697" i="3"/>
  <c r="E1697" i="3"/>
  <c r="C1698" i="3"/>
  <c r="D1698" i="3"/>
  <c r="E1698" i="3"/>
  <c r="C1699" i="3"/>
  <c r="D1699" i="3"/>
  <c r="E1699" i="3"/>
  <c r="C1700" i="3"/>
  <c r="D1700" i="3"/>
  <c r="E1700" i="3"/>
  <c r="C1701" i="3"/>
  <c r="D1701" i="3"/>
  <c r="E1701" i="3"/>
  <c r="C1702" i="3"/>
  <c r="D1702" i="3"/>
  <c r="E1702" i="3"/>
  <c r="C1703" i="3"/>
  <c r="D1703" i="3"/>
  <c r="E1703" i="3"/>
  <c r="C1704" i="3"/>
  <c r="D1704" i="3"/>
  <c r="E1704" i="3"/>
  <c r="C1705" i="3"/>
  <c r="D1705" i="3"/>
  <c r="E1705" i="3"/>
  <c r="C1706" i="3"/>
  <c r="D1706" i="3"/>
  <c r="E1706" i="3"/>
  <c r="C1707" i="3"/>
  <c r="D1707" i="3"/>
  <c r="E1707" i="3"/>
  <c r="C1708" i="3"/>
  <c r="D1708" i="3"/>
  <c r="E1708" i="3"/>
  <c r="C1709" i="3"/>
  <c r="D1709" i="3"/>
  <c r="E1709" i="3"/>
  <c r="C1710" i="3"/>
  <c r="D1710" i="3"/>
  <c r="E1710" i="3"/>
  <c r="C1711" i="3"/>
  <c r="D1711" i="3"/>
  <c r="E1711" i="3"/>
  <c r="C1712" i="3"/>
  <c r="D1712" i="3"/>
  <c r="E1712" i="3"/>
  <c r="C1713" i="3"/>
  <c r="D1713" i="3"/>
  <c r="E1713" i="3"/>
  <c r="C1714" i="3"/>
  <c r="D1714" i="3"/>
  <c r="E1714" i="3"/>
  <c r="C1715" i="3"/>
  <c r="D1715" i="3"/>
  <c r="E1715" i="3"/>
  <c r="C1716" i="3"/>
  <c r="D1716" i="3"/>
  <c r="E1716" i="3"/>
  <c r="C1717" i="3"/>
  <c r="D1717" i="3"/>
  <c r="E1717" i="3"/>
  <c r="C1718" i="3"/>
  <c r="D1718" i="3"/>
  <c r="E1718" i="3"/>
  <c r="C1719" i="3"/>
  <c r="D1719" i="3"/>
  <c r="E1719" i="3"/>
  <c r="C1720" i="3"/>
  <c r="D1720" i="3"/>
  <c r="E1720" i="3"/>
  <c r="C1721" i="3"/>
  <c r="D1721" i="3"/>
  <c r="E1721" i="3"/>
  <c r="C1722" i="3"/>
  <c r="D1722" i="3"/>
  <c r="E1722" i="3"/>
  <c r="C1723" i="3"/>
  <c r="D1723" i="3"/>
  <c r="E1723" i="3"/>
  <c r="C1724" i="3"/>
  <c r="D1724" i="3"/>
  <c r="E1724" i="3"/>
  <c r="C1725" i="3"/>
  <c r="D1725" i="3"/>
  <c r="E1725" i="3"/>
  <c r="C1726" i="3"/>
  <c r="D1726" i="3"/>
  <c r="E1726" i="3"/>
  <c r="C1727" i="3"/>
  <c r="D1727" i="3"/>
  <c r="E1727" i="3"/>
  <c r="C1728" i="3"/>
  <c r="D1728" i="3"/>
  <c r="E1728" i="3"/>
  <c r="C1729" i="3"/>
  <c r="D1729" i="3"/>
  <c r="E1729" i="3"/>
  <c r="C1730" i="3"/>
  <c r="D1730" i="3"/>
  <c r="E1730" i="3"/>
  <c r="C1731" i="3"/>
  <c r="D1731" i="3"/>
  <c r="E1731" i="3"/>
  <c r="C1732" i="3"/>
  <c r="D1732" i="3"/>
  <c r="E1732" i="3"/>
  <c r="C1733" i="3"/>
  <c r="D1733" i="3"/>
  <c r="E1733" i="3"/>
  <c r="C1734" i="3"/>
  <c r="D1734" i="3"/>
  <c r="E1734" i="3"/>
  <c r="C1735" i="3"/>
  <c r="D1735" i="3"/>
  <c r="E1735" i="3"/>
  <c r="C1736" i="3"/>
  <c r="D1736" i="3"/>
  <c r="E1736" i="3"/>
  <c r="C1737" i="3"/>
  <c r="D1737" i="3"/>
  <c r="E1737" i="3"/>
  <c r="C1738" i="3"/>
  <c r="D1738" i="3"/>
  <c r="E1738" i="3"/>
  <c r="C1739" i="3"/>
  <c r="D1739" i="3"/>
  <c r="E1739" i="3"/>
  <c r="C1740" i="3"/>
  <c r="D1740" i="3"/>
  <c r="E1740" i="3"/>
  <c r="C1741" i="3"/>
  <c r="D1741" i="3"/>
  <c r="E1741" i="3"/>
  <c r="C1742" i="3"/>
  <c r="D1742" i="3"/>
  <c r="E1742" i="3"/>
  <c r="C1743" i="3"/>
  <c r="D1743" i="3"/>
  <c r="E1743" i="3"/>
  <c r="C1744" i="3"/>
  <c r="D1744" i="3"/>
  <c r="E1744" i="3"/>
  <c r="C1745" i="3"/>
  <c r="D1745" i="3"/>
  <c r="E1745" i="3"/>
  <c r="C1746" i="3"/>
  <c r="D1746" i="3"/>
  <c r="E1746" i="3"/>
  <c r="C1747" i="3"/>
  <c r="D1747" i="3"/>
  <c r="E1747" i="3"/>
  <c r="C1748" i="3"/>
  <c r="D1748" i="3"/>
  <c r="E1748" i="3"/>
  <c r="C1749" i="3"/>
  <c r="D1749" i="3"/>
  <c r="E1749" i="3"/>
  <c r="C1750" i="3"/>
  <c r="D1750" i="3"/>
  <c r="E1750" i="3"/>
  <c r="C1751" i="3"/>
  <c r="D1751" i="3"/>
  <c r="E1751" i="3"/>
  <c r="C1752" i="3"/>
  <c r="D1752" i="3"/>
  <c r="E1752" i="3"/>
  <c r="C1753" i="3"/>
  <c r="D1753" i="3"/>
  <c r="E1753" i="3"/>
  <c r="C1754" i="3"/>
  <c r="D1754" i="3"/>
  <c r="E1754" i="3"/>
  <c r="C1755" i="3"/>
  <c r="D1755" i="3"/>
  <c r="E1755" i="3"/>
  <c r="C1756" i="3"/>
  <c r="D1756" i="3"/>
  <c r="E1756" i="3"/>
  <c r="C1757" i="3"/>
  <c r="D1757" i="3"/>
  <c r="E1757" i="3"/>
  <c r="C1758" i="3"/>
  <c r="D1758" i="3"/>
  <c r="E1758" i="3"/>
  <c r="C1759" i="3"/>
  <c r="D1759" i="3"/>
  <c r="E1759" i="3"/>
  <c r="C1760" i="3"/>
  <c r="D1760" i="3"/>
  <c r="E1760" i="3"/>
  <c r="C1761" i="3"/>
  <c r="D1761" i="3"/>
  <c r="E1761" i="3"/>
  <c r="C1762" i="3"/>
  <c r="D1762" i="3"/>
  <c r="E1762" i="3"/>
  <c r="C1763" i="3"/>
  <c r="D1763" i="3"/>
  <c r="E1763" i="3"/>
  <c r="C1764" i="3"/>
  <c r="D1764" i="3"/>
  <c r="E1764" i="3"/>
  <c r="C1765" i="3"/>
  <c r="D1765" i="3"/>
  <c r="E1765" i="3"/>
  <c r="C1766" i="3"/>
  <c r="D1766" i="3"/>
  <c r="E1766" i="3"/>
  <c r="C1767" i="3"/>
  <c r="D1767" i="3"/>
  <c r="E1767" i="3"/>
  <c r="C1768" i="3"/>
  <c r="D1768" i="3"/>
  <c r="E1768" i="3"/>
  <c r="C1769" i="3"/>
  <c r="D1769" i="3"/>
  <c r="E1769" i="3"/>
  <c r="C1770" i="3"/>
  <c r="D1770" i="3"/>
  <c r="E1770" i="3"/>
  <c r="C1771" i="3"/>
  <c r="D1771" i="3"/>
  <c r="E1771" i="3"/>
  <c r="C1772" i="3"/>
  <c r="D1772" i="3"/>
  <c r="E1772" i="3"/>
  <c r="C1773" i="3"/>
  <c r="D1773" i="3"/>
  <c r="E1773" i="3"/>
  <c r="C1774" i="3"/>
  <c r="D1774" i="3"/>
  <c r="E1774" i="3"/>
  <c r="C1775" i="3"/>
  <c r="D1775" i="3"/>
  <c r="E1775" i="3"/>
  <c r="C1776" i="3"/>
  <c r="D1776" i="3"/>
  <c r="E1776" i="3"/>
  <c r="C1777" i="3"/>
  <c r="D1777" i="3"/>
  <c r="E1777" i="3"/>
  <c r="C1778" i="3"/>
  <c r="D1778" i="3"/>
  <c r="E1778" i="3"/>
  <c r="C1779" i="3"/>
  <c r="D1779" i="3"/>
  <c r="E1779" i="3"/>
  <c r="C1780" i="3"/>
  <c r="D1780" i="3"/>
  <c r="E1780" i="3"/>
  <c r="C1781" i="3"/>
  <c r="D1781" i="3"/>
  <c r="E1781" i="3"/>
  <c r="C1782" i="3"/>
  <c r="D1782" i="3"/>
  <c r="E1782" i="3"/>
  <c r="C1783" i="3"/>
  <c r="D1783" i="3"/>
  <c r="E1783" i="3"/>
  <c r="C1784" i="3"/>
  <c r="D1784" i="3"/>
  <c r="E1784" i="3"/>
  <c r="C1785" i="3"/>
  <c r="D1785" i="3"/>
  <c r="E1785" i="3"/>
  <c r="C1786" i="3"/>
  <c r="D1786" i="3"/>
  <c r="E1786" i="3"/>
  <c r="C1787" i="3"/>
  <c r="D1787" i="3"/>
  <c r="E1787" i="3"/>
  <c r="C1788" i="3"/>
  <c r="D1788" i="3"/>
  <c r="E1788" i="3"/>
  <c r="C1789" i="3"/>
  <c r="D1789" i="3"/>
  <c r="E1789" i="3"/>
  <c r="C1790" i="3"/>
  <c r="D1790" i="3"/>
  <c r="E1790" i="3"/>
  <c r="C1791" i="3"/>
  <c r="D1791" i="3"/>
  <c r="E1791" i="3"/>
  <c r="C1792" i="3"/>
  <c r="D1792" i="3"/>
  <c r="E1792" i="3"/>
  <c r="C1793" i="3"/>
  <c r="D1793" i="3"/>
  <c r="E1793" i="3"/>
  <c r="C1794" i="3"/>
  <c r="D1794" i="3"/>
  <c r="E1794" i="3"/>
  <c r="C1795" i="3"/>
  <c r="D1795" i="3"/>
  <c r="E1795" i="3"/>
  <c r="C1796" i="3"/>
  <c r="D1796" i="3"/>
  <c r="E1796" i="3"/>
  <c r="C1797" i="3"/>
  <c r="D1797" i="3"/>
  <c r="E1797" i="3"/>
  <c r="C1798" i="3"/>
  <c r="D1798" i="3"/>
  <c r="E1798" i="3"/>
  <c r="C1799" i="3"/>
  <c r="D1799" i="3"/>
  <c r="E1799" i="3"/>
  <c r="C1800" i="3"/>
  <c r="D1800" i="3"/>
  <c r="E1800" i="3"/>
  <c r="C1801" i="3"/>
  <c r="D1801" i="3"/>
  <c r="E1801" i="3"/>
  <c r="C1802" i="3"/>
  <c r="D1802" i="3"/>
  <c r="E1802" i="3"/>
  <c r="C1803" i="3"/>
  <c r="D1803" i="3"/>
  <c r="E1803" i="3"/>
  <c r="C1804" i="3"/>
  <c r="D1804" i="3"/>
  <c r="E1804" i="3"/>
  <c r="C1805" i="3"/>
  <c r="D1805" i="3"/>
  <c r="E1805" i="3"/>
  <c r="C1806" i="3"/>
  <c r="D1806" i="3"/>
  <c r="E1806" i="3"/>
  <c r="C1807" i="3"/>
  <c r="D1807" i="3"/>
  <c r="E1807" i="3"/>
  <c r="C1808" i="3"/>
  <c r="D1808" i="3"/>
  <c r="E1808" i="3"/>
  <c r="C1809" i="3"/>
  <c r="D1809" i="3"/>
  <c r="E1809" i="3"/>
  <c r="C1810" i="3"/>
  <c r="D1810" i="3"/>
  <c r="E1810" i="3"/>
  <c r="C1811" i="3"/>
  <c r="D1811" i="3"/>
  <c r="E1811" i="3"/>
  <c r="C1812" i="3"/>
  <c r="D1812" i="3"/>
  <c r="E1812" i="3"/>
  <c r="C1813" i="3"/>
  <c r="D1813" i="3"/>
  <c r="E1813" i="3"/>
  <c r="C1814" i="3"/>
  <c r="D1814" i="3"/>
  <c r="E1814" i="3"/>
  <c r="C1815" i="3"/>
  <c r="D1815" i="3"/>
  <c r="E1815" i="3"/>
  <c r="C1816" i="3"/>
  <c r="D1816" i="3"/>
  <c r="E1816" i="3"/>
  <c r="C1817" i="3"/>
  <c r="D1817" i="3"/>
  <c r="E1817" i="3"/>
  <c r="C1818" i="3"/>
  <c r="D1818" i="3"/>
  <c r="E1818" i="3"/>
  <c r="C1819" i="3"/>
  <c r="D1819" i="3"/>
  <c r="E1819" i="3"/>
  <c r="C1820" i="3"/>
  <c r="D1820" i="3"/>
  <c r="E1820" i="3"/>
  <c r="C1821" i="3"/>
  <c r="D1821" i="3"/>
  <c r="E1821" i="3"/>
  <c r="C1822" i="3"/>
  <c r="D1822" i="3"/>
  <c r="E1822" i="3"/>
  <c r="C1823" i="3"/>
  <c r="D1823" i="3"/>
  <c r="E1823" i="3"/>
  <c r="C1824" i="3"/>
  <c r="D1824" i="3"/>
  <c r="E1824" i="3"/>
  <c r="C1825" i="3"/>
  <c r="D1825" i="3"/>
  <c r="E1825" i="3"/>
  <c r="C1826" i="3"/>
  <c r="D1826" i="3"/>
  <c r="E1826" i="3"/>
  <c r="C1827" i="3"/>
  <c r="D1827" i="3"/>
  <c r="E1827" i="3"/>
  <c r="C1828" i="3"/>
  <c r="D1828" i="3"/>
  <c r="E1828" i="3"/>
  <c r="C1829" i="3"/>
  <c r="D1829" i="3"/>
  <c r="E1829" i="3"/>
  <c r="C1830" i="3"/>
  <c r="D1830" i="3"/>
  <c r="E1830" i="3"/>
  <c r="C1831" i="3"/>
  <c r="D1831" i="3"/>
  <c r="E1831" i="3"/>
  <c r="C1832" i="3"/>
  <c r="D1832" i="3"/>
  <c r="E1832" i="3"/>
  <c r="C1833" i="3"/>
  <c r="D1833" i="3"/>
  <c r="E1833" i="3"/>
  <c r="C1834" i="3"/>
  <c r="D1834" i="3"/>
  <c r="E1834" i="3"/>
  <c r="C1835" i="3"/>
  <c r="D1835" i="3"/>
  <c r="E1835" i="3"/>
  <c r="C1836" i="3"/>
  <c r="D1836" i="3"/>
  <c r="E1836" i="3"/>
  <c r="C1837" i="3"/>
  <c r="D1837" i="3"/>
  <c r="E1837" i="3"/>
  <c r="C1838" i="3"/>
  <c r="D1838" i="3"/>
  <c r="E1838" i="3"/>
  <c r="C1839" i="3"/>
  <c r="D1839" i="3"/>
  <c r="E1839" i="3"/>
  <c r="C1840" i="3"/>
  <c r="D1840" i="3"/>
  <c r="E1840" i="3"/>
  <c r="C1841" i="3"/>
  <c r="D1841" i="3"/>
  <c r="E1841" i="3"/>
  <c r="C1842" i="3"/>
  <c r="D1842" i="3"/>
  <c r="E1842" i="3"/>
  <c r="C1843" i="3"/>
  <c r="D1843" i="3"/>
  <c r="E1843" i="3"/>
  <c r="C1844" i="3"/>
  <c r="D1844" i="3"/>
  <c r="E1844" i="3"/>
  <c r="C1845" i="3"/>
  <c r="D1845" i="3"/>
  <c r="E1845" i="3"/>
  <c r="C1846" i="3"/>
  <c r="D1846" i="3"/>
  <c r="E1846" i="3"/>
  <c r="C1847" i="3"/>
  <c r="D1847" i="3"/>
  <c r="E1847" i="3"/>
  <c r="C1848" i="3"/>
  <c r="D1848" i="3"/>
  <c r="E1848" i="3"/>
  <c r="C1849" i="3"/>
  <c r="D1849" i="3"/>
  <c r="E1849" i="3"/>
  <c r="C1850" i="3"/>
  <c r="D1850" i="3"/>
  <c r="E1850" i="3"/>
  <c r="C1851" i="3"/>
  <c r="D1851" i="3"/>
  <c r="E1851" i="3"/>
  <c r="C1852" i="3"/>
  <c r="D1852" i="3"/>
  <c r="E1852" i="3"/>
  <c r="C1853" i="3"/>
  <c r="D1853" i="3"/>
  <c r="E1853" i="3"/>
  <c r="C1854" i="3"/>
  <c r="D1854" i="3"/>
  <c r="E1854" i="3"/>
  <c r="C1855" i="3"/>
  <c r="D1855" i="3"/>
  <c r="E1855" i="3"/>
  <c r="C1856" i="3"/>
  <c r="D1856" i="3"/>
  <c r="E1856" i="3"/>
  <c r="C1857" i="3"/>
  <c r="D1857" i="3"/>
  <c r="E1857" i="3"/>
  <c r="C1858" i="3"/>
  <c r="D1858" i="3"/>
  <c r="E1858" i="3"/>
  <c r="C1859" i="3"/>
  <c r="D1859" i="3"/>
  <c r="E1859" i="3"/>
  <c r="C1860" i="3"/>
  <c r="D1860" i="3"/>
  <c r="E1860" i="3"/>
  <c r="C1861" i="3"/>
  <c r="D1861" i="3"/>
  <c r="E1861" i="3"/>
  <c r="C1862" i="3"/>
  <c r="D1862" i="3"/>
  <c r="E1862" i="3"/>
  <c r="C1863" i="3"/>
  <c r="D1863" i="3"/>
  <c r="E1863" i="3"/>
  <c r="C1864" i="3"/>
  <c r="D1864" i="3"/>
  <c r="E1864" i="3"/>
  <c r="C1865" i="3"/>
  <c r="D1865" i="3"/>
  <c r="E1865" i="3"/>
  <c r="C1866" i="3"/>
  <c r="D1866" i="3"/>
  <c r="E1866" i="3"/>
  <c r="C1867" i="3"/>
  <c r="D1867" i="3"/>
  <c r="E1867" i="3"/>
  <c r="C1868" i="3"/>
  <c r="D1868" i="3"/>
  <c r="E1868" i="3"/>
  <c r="C1869" i="3"/>
  <c r="D1869" i="3"/>
  <c r="E1869" i="3"/>
  <c r="C1870" i="3"/>
  <c r="D1870" i="3"/>
  <c r="E1870" i="3"/>
  <c r="C1871" i="3"/>
  <c r="D1871" i="3"/>
  <c r="E1871" i="3"/>
  <c r="C1872" i="3"/>
  <c r="D1872" i="3"/>
  <c r="E1872" i="3"/>
  <c r="C1873" i="3"/>
  <c r="D1873" i="3"/>
  <c r="E1873" i="3"/>
  <c r="C1874" i="3"/>
  <c r="D1874" i="3"/>
  <c r="E1874" i="3"/>
  <c r="C1875" i="3"/>
  <c r="D1875" i="3"/>
  <c r="E1875" i="3"/>
  <c r="C1876" i="3"/>
  <c r="D1876" i="3"/>
  <c r="E1876" i="3"/>
  <c r="C1877" i="3"/>
  <c r="D1877" i="3"/>
  <c r="E1877" i="3"/>
  <c r="C1878" i="3"/>
  <c r="D1878" i="3"/>
  <c r="E1878" i="3"/>
  <c r="C1879" i="3"/>
  <c r="D1879" i="3"/>
  <c r="E1879" i="3"/>
  <c r="C1880" i="3"/>
  <c r="D1880" i="3"/>
  <c r="E1880" i="3"/>
  <c r="C1881" i="3"/>
  <c r="D1881" i="3"/>
  <c r="E1881" i="3"/>
  <c r="C1882" i="3"/>
  <c r="D1882" i="3"/>
  <c r="E1882" i="3"/>
  <c r="C1883" i="3"/>
  <c r="D1883" i="3"/>
  <c r="E1883" i="3"/>
  <c r="C1884" i="3"/>
  <c r="D1884" i="3"/>
  <c r="E1884" i="3"/>
  <c r="C1885" i="3"/>
  <c r="D1885" i="3"/>
  <c r="E1885" i="3"/>
  <c r="C1886" i="3"/>
  <c r="D1886" i="3"/>
  <c r="E1886" i="3"/>
  <c r="C1887" i="3"/>
  <c r="D1887" i="3"/>
  <c r="E1887" i="3"/>
  <c r="C1888" i="3"/>
  <c r="D1888" i="3"/>
  <c r="E1888" i="3"/>
  <c r="C1889" i="3"/>
  <c r="D1889" i="3"/>
  <c r="E1889" i="3"/>
  <c r="C1890" i="3"/>
  <c r="D1890" i="3"/>
  <c r="E1890" i="3"/>
  <c r="C1891" i="3"/>
  <c r="D1891" i="3"/>
  <c r="E1891" i="3"/>
  <c r="C1892" i="3"/>
  <c r="D1892" i="3"/>
  <c r="E1892" i="3"/>
  <c r="C1893" i="3"/>
  <c r="D1893" i="3"/>
  <c r="E1893" i="3"/>
  <c r="C1894" i="3"/>
  <c r="D1894" i="3"/>
  <c r="E1894" i="3"/>
  <c r="C1895" i="3"/>
  <c r="D1895" i="3"/>
  <c r="E1895" i="3"/>
  <c r="C1896" i="3"/>
  <c r="D1896" i="3"/>
  <c r="E1896" i="3"/>
  <c r="C1897" i="3"/>
  <c r="D1897" i="3"/>
  <c r="E1897" i="3"/>
  <c r="C1898" i="3"/>
  <c r="D1898" i="3"/>
  <c r="E1898" i="3"/>
  <c r="C1899" i="3"/>
  <c r="D1899" i="3"/>
  <c r="E1899" i="3"/>
  <c r="C1900" i="3"/>
  <c r="D1900" i="3"/>
  <c r="E1900" i="3"/>
  <c r="C1901" i="3"/>
  <c r="D1901" i="3"/>
  <c r="E1901" i="3"/>
  <c r="C1902" i="3"/>
  <c r="D1902" i="3"/>
  <c r="E1902" i="3"/>
  <c r="C1903" i="3"/>
  <c r="D1903" i="3"/>
  <c r="E1903" i="3"/>
  <c r="C1904" i="3"/>
  <c r="D1904" i="3"/>
  <c r="E1904" i="3"/>
  <c r="C1905" i="3"/>
  <c r="D1905" i="3"/>
  <c r="E1905" i="3"/>
  <c r="C1906" i="3"/>
  <c r="D1906" i="3"/>
  <c r="E1906" i="3"/>
  <c r="C1907" i="3"/>
  <c r="D1907" i="3"/>
  <c r="E1907" i="3"/>
  <c r="C1908" i="3"/>
  <c r="D1908" i="3"/>
  <c r="E1908" i="3"/>
  <c r="C1909" i="3"/>
  <c r="D1909" i="3"/>
  <c r="E1909" i="3"/>
  <c r="C1910" i="3"/>
  <c r="D1910" i="3"/>
  <c r="E1910" i="3"/>
  <c r="C1911" i="3"/>
  <c r="D1911" i="3"/>
  <c r="E1911" i="3"/>
  <c r="C1912" i="3"/>
  <c r="D1912" i="3"/>
  <c r="E1912" i="3"/>
  <c r="C1913" i="3"/>
  <c r="D1913" i="3"/>
  <c r="E1913" i="3"/>
  <c r="C1914" i="3"/>
  <c r="D1914" i="3"/>
  <c r="E1914" i="3"/>
  <c r="C1915" i="3"/>
  <c r="D1915" i="3"/>
  <c r="E1915" i="3"/>
  <c r="C1916" i="3"/>
  <c r="D1916" i="3"/>
  <c r="E1916" i="3"/>
  <c r="C1917" i="3"/>
  <c r="D1917" i="3"/>
  <c r="E1917" i="3"/>
  <c r="C1918" i="3"/>
  <c r="D1918" i="3"/>
  <c r="E1918" i="3"/>
  <c r="C1919" i="3"/>
  <c r="D1919" i="3"/>
  <c r="E1919" i="3"/>
  <c r="C1920" i="3"/>
  <c r="D1920" i="3"/>
  <c r="E1920" i="3"/>
  <c r="C1921" i="3"/>
  <c r="D1921" i="3"/>
  <c r="E1921" i="3"/>
  <c r="C1922" i="3"/>
  <c r="D1922" i="3"/>
  <c r="E1922" i="3"/>
  <c r="C1923" i="3"/>
  <c r="D1923" i="3"/>
  <c r="E1923" i="3"/>
  <c r="C1924" i="3"/>
  <c r="D1924" i="3"/>
  <c r="E1924" i="3"/>
  <c r="C1925" i="3"/>
  <c r="D1925" i="3"/>
  <c r="E1925" i="3"/>
  <c r="C1926" i="3"/>
  <c r="D1926" i="3"/>
  <c r="E1926" i="3"/>
  <c r="C1927" i="3"/>
  <c r="D1927" i="3"/>
  <c r="E1927" i="3"/>
  <c r="C1928" i="3"/>
  <c r="D1928" i="3"/>
  <c r="E1928" i="3"/>
  <c r="C1929" i="3"/>
  <c r="D1929" i="3"/>
  <c r="E1929" i="3"/>
  <c r="C1930" i="3"/>
  <c r="D1930" i="3"/>
  <c r="E1930" i="3"/>
  <c r="C1931" i="3"/>
  <c r="D1931" i="3"/>
  <c r="E1931" i="3"/>
  <c r="C1932" i="3"/>
  <c r="D1932" i="3"/>
  <c r="E1932" i="3"/>
  <c r="C1933" i="3"/>
  <c r="D1933" i="3"/>
  <c r="E1933" i="3"/>
  <c r="C1934" i="3"/>
  <c r="D1934" i="3"/>
  <c r="E1934" i="3"/>
  <c r="C1935" i="3"/>
  <c r="D1935" i="3"/>
  <c r="E1935" i="3"/>
  <c r="C1936" i="3"/>
  <c r="D1936" i="3"/>
  <c r="E1936" i="3"/>
  <c r="C1937" i="3"/>
  <c r="D1937" i="3"/>
  <c r="E1937" i="3"/>
  <c r="C1938" i="3"/>
  <c r="D1938" i="3"/>
  <c r="E1938" i="3"/>
  <c r="C1939" i="3"/>
  <c r="D1939" i="3"/>
  <c r="E1939" i="3"/>
  <c r="C1940" i="3"/>
  <c r="D1940" i="3"/>
  <c r="E1940" i="3"/>
  <c r="C1941" i="3"/>
  <c r="D1941" i="3"/>
  <c r="E1941" i="3"/>
  <c r="C1942" i="3"/>
  <c r="D1942" i="3"/>
  <c r="E1942" i="3"/>
  <c r="C1943" i="3"/>
  <c r="D1943" i="3"/>
  <c r="E1943" i="3"/>
  <c r="C1944" i="3"/>
  <c r="D1944" i="3"/>
  <c r="E1944" i="3"/>
  <c r="C1945" i="3"/>
  <c r="D1945" i="3"/>
  <c r="E1945" i="3"/>
  <c r="C1946" i="3"/>
  <c r="D1946" i="3"/>
  <c r="E1946" i="3"/>
  <c r="C1947" i="3"/>
  <c r="D1947" i="3"/>
  <c r="E1947" i="3"/>
  <c r="C1948" i="3"/>
  <c r="D1948" i="3"/>
  <c r="E1948" i="3"/>
  <c r="C1949" i="3"/>
  <c r="D1949" i="3"/>
  <c r="E1949" i="3"/>
  <c r="C1950" i="3"/>
  <c r="D1950" i="3"/>
  <c r="E1950" i="3"/>
  <c r="C1951" i="3"/>
  <c r="D1951" i="3"/>
  <c r="E1951" i="3"/>
  <c r="C1952" i="3"/>
  <c r="D1952" i="3"/>
  <c r="E1952" i="3"/>
  <c r="C1953" i="3"/>
  <c r="D1953" i="3"/>
  <c r="E1953" i="3"/>
  <c r="C1954" i="3"/>
  <c r="D1954" i="3"/>
  <c r="E1954" i="3"/>
  <c r="C1955" i="3"/>
  <c r="D1955" i="3"/>
  <c r="E1955" i="3"/>
  <c r="C1956" i="3"/>
  <c r="D1956" i="3"/>
  <c r="E1956" i="3"/>
  <c r="C1957" i="3"/>
  <c r="D1957" i="3"/>
  <c r="E1957" i="3"/>
  <c r="C1958" i="3"/>
  <c r="D1958" i="3"/>
  <c r="E1958" i="3"/>
  <c r="C1959" i="3"/>
  <c r="D1959" i="3"/>
  <c r="E1959" i="3"/>
  <c r="C1960" i="3"/>
  <c r="D1960" i="3"/>
  <c r="E1960" i="3"/>
  <c r="C1961" i="3"/>
  <c r="D1961" i="3"/>
  <c r="E1961" i="3"/>
  <c r="C1962" i="3"/>
  <c r="D1962" i="3"/>
  <c r="E1962" i="3"/>
  <c r="C1963" i="3"/>
  <c r="D1963" i="3"/>
  <c r="E1963" i="3"/>
  <c r="C1964" i="3"/>
  <c r="D1964" i="3"/>
  <c r="E1964" i="3"/>
  <c r="C1965" i="3"/>
  <c r="D1965" i="3"/>
  <c r="E1965" i="3"/>
  <c r="C1966" i="3"/>
  <c r="D1966" i="3"/>
  <c r="E1966" i="3"/>
  <c r="C1967" i="3"/>
  <c r="D1967" i="3"/>
  <c r="E1967" i="3"/>
  <c r="C1968" i="3"/>
  <c r="D1968" i="3"/>
  <c r="E1968" i="3"/>
  <c r="C1969" i="3"/>
  <c r="D1969" i="3"/>
  <c r="E1969" i="3"/>
  <c r="C1970" i="3"/>
  <c r="D1970" i="3"/>
  <c r="E1970" i="3"/>
  <c r="C1971" i="3"/>
  <c r="D1971" i="3"/>
  <c r="E1971" i="3"/>
  <c r="C1972" i="3"/>
  <c r="D1972" i="3"/>
  <c r="E1972" i="3"/>
  <c r="C1973" i="3"/>
  <c r="D1973" i="3"/>
  <c r="E1973" i="3"/>
  <c r="C1974" i="3"/>
  <c r="D1974" i="3"/>
  <c r="E1974" i="3"/>
  <c r="C1975" i="3"/>
  <c r="D1975" i="3"/>
  <c r="E1975" i="3"/>
  <c r="C1976" i="3"/>
  <c r="D1976" i="3"/>
  <c r="E1976" i="3"/>
  <c r="C1977" i="3"/>
  <c r="D1977" i="3"/>
  <c r="E1977" i="3"/>
  <c r="C1978" i="3"/>
  <c r="D1978" i="3"/>
  <c r="E1978" i="3"/>
  <c r="C1979" i="3"/>
  <c r="D1979" i="3"/>
  <c r="E1979" i="3"/>
  <c r="C1980" i="3"/>
  <c r="D1980" i="3"/>
  <c r="E1980" i="3"/>
  <c r="C1981" i="3"/>
  <c r="D1981" i="3"/>
  <c r="E1981" i="3"/>
  <c r="C1982" i="3"/>
  <c r="D1982" i="3"/>
  <c r="E1982" i="3"/>
  <c r="C1983" i="3"/>
  <c r="D1983" i="3"/>
  <c r="E1983" i="3"/>
  <c r="C1984" i="3"/>
  <c r="D1984" i="3"/>
  <c r="E1984" i="3"/>
  <c r="C1985" i="3"/>
  <c r="D1985" i="3"/>
  <c r="E1985" i="3"/>
  <c r="C1986" i="3"/>
  <c r="D1986" i="3"/>
  <c r="E1986" i="3"/>
  <c r="C1987" i="3"/>
  <c r="D1987" i="3"/>
  <c r="E1987" i="3"/>
  <c r="C1988" i="3"/>
  <c r="D1988" i="3"/>
  <c r="E1988" i="3"/>
  <c r="C1989" i="3"/>
  <c r="D1989" i="3"/>
  <c r="E1989" i="3"/>
  <c r="C1990" i="3"/>
  <c r="D1990" i="3"/>
  <c r="E1990" i="3"/>
  <c r="C1991" i="3"/>
  <c r="D1991" i="3"/>
  <c r="E1991" i="3"/>
  <c r="C1992" i="3"/>
  <c r="D1992" i="3"/>
  <c r="E1992" i="3"/>
  <c r="C1993" i="3"/>
  <c r="D1993" i="3"/>
  <c r="E1993" i="3"/>
  <c r="C1994" i="3"/>
  <c r="D1994" i="3"/>
  <c r="E1994" i="3"/>
  <c r="C1995" i="3"/>
  <c r="D1995" i="3"/>
  <c r="E1995" i="3"/>
  <c r="C1996" i="3"/>
  <c r="D1996" i="3"/>
  <c r="E1996" i="3"/>
  <c r="C1997" i="3"/>
  <c r="D1997" i="3"/>
  <c r="E1997" i="3"/>
  <c r="C1998" i="3"/>
  <c r="D1998" i="3"/>
  <c r="E1998" i="3"/>
  <c r="C1999" i="3"/>
  <c r="D1999" i="3"/>
  <c r="E1999" i="3"/>
  <c r="C2000" i="3"/>
  <c r="D2000" i="3"/>
  <c r="E2000" i="3"/>
  <c r="C2001" i="3"/>
  <c r="D2001" i="3"/>
  <c r="E2001" i="3"/>
  <c r="C2002" i="3"/>
  <c r="D2002" i="3"/>
  <c r="E2002" i="3"/>
  <c r="C2003" i="3"/>
  <c r="D2003" i="3"/>
  <c r="E2003" i="3"/>
  <c r="C2004" i="3"/>
  <c r="D2004" i="3"/>
  <c r="E2004" i="3"/>
  <c r="C2005" i="3"/>
  <c r="D2005" i="3"/>
  <c r="E2005" i="3"/>
  <c r="C2006" i="3"/>
  <c r="D2006" i="3"/>
  <c r="E2006" i="3"/>
  <c r="C2007" i="3"/>
  <c r="D2007" i="3"/>
  <c r="E2007" i="3"/>
  <c r="C2008" i="3"/>
  <c r="D2008" i="3"/>
  <c r="E2008" i="3"/>
  <c r="C2009" i="3"/>
  <c r="D2009" i="3"/>
  <c r="E2009" i="3"/>
  <c r="C2010" i="3"/>
  <c r="D2010" i="3"/>
  <c r="E2010" i="3"/>
  <c r="C2011" i="3"/>
  <c r="D2011" i="3"/>
  <c r="E2011" i="3"/>
  <c r="C2012" i="3"/>
  <c r="D2012" i="3"/>
  <c r="E2012" i="3"/>
  <c r="C2013" i="3"/>
  <c r="D2013" i="3"/>
  <c r="E2013" i="3"/>
  <c r="C2014" i="3"/>
  <c r="D2014" i="3"/>
  <c r="E2014" i="3"/>
  <c r="C2015" i="3"/>
  <c r="D2015" i="3"/>
  <c r="E2015" i="3"/>
  <c r="C2016" i="3"/>
  <c r="D2016" i="3"/>
  <c r="E2016" i="3"/>
  <c r="C2017" i="3"/>
  <c r="D2017" i="3"/>
  <c r="E2017" i="3"/>
  <c r="C2018" i="3"/>
  <c r="D2018" i="3"/>
  <c r="E2018" i="3"/>
  <c r="C2019" i="3"/>
  <c r="D2019" i="3"/>
  <c r="E2019" i="3"/>
  <c r="C2020" i="3"/>
  <c r="D2020" i="3"/>
  <c r="E2020" i="3"/>
  <c r="C2021" i="3"/>
  <c r="D2021" i="3"/>
  <c r="E2021" i="3"/>
  <c r="C2022" i="3"/>
  <c r="D2022" i="3"/>
  <c r="E2022" i="3"/>
  <c r="C2023" i="3"/>
  <c r="D2023" i="3"/>
  <c r="E2023" i="3"/>
  <c r="C2024" i="3"/>
  <c r="D2024" i="3"/>
  <c r="E2024" i="3"/>
  <c r="C2025" i="3"/>
  <c r="D2025" i="3"/>
  <c r="E2025" i="3"/>
  <c r="C2026" i="3"/>
  <c r="D2026" i="3"/>
  <c r="E2026" i="3"/>
  <c r="C2027" i="3"/>
  <c r="D2027" i="3"/>
  <c r="E2027" i="3"/>
  <c r="C2028" i="3"/>
  <c r="D2028" i="3"/>
  <c r="E2028" i="3"/>
  <c r="C2029" i="3"/>
  <c r="D2029" i="3"/>
  <c r="E2029" i="3"/>
  <c r="C2030" i="3"/>
  <c r="D2030" i="3"/>
  <c r="E2030" i="3"/>
  <c r="C2031" i="3"/>
  <c r="D2031" i="3"/>
  <c r="E2031" i="3"/>
  <c r="C2032" i="3"/>
  <c r="D2032" i="3"/>
  <c r="E2032" i="3"/>
  <c r="C2033" i="3"/>
  <c r="D2033" i="3"/>
  <c r="E2033" i="3"/>
  <c r="C2034" i="3"/>
  <c r="D2034" i="3"/>
  <c r="E2034" i="3"/>
  <c r="C2035" i="3"/>
  <c r="D2035" i="3"/>
  <c r="E2035" i="3"/>
  <c r="C2036" i="3"/>
  <c r="D2036" i="3"/>
  <c r="E2036" i="3"/>
  <c r="C2037" i="3"/>
  <c r="D2037" i="3"/>
  <c r="E2037" i="3"/>
  <c r="C2038" i="3"/>
  <c r="D2038" i="3"/>
  <c r="E2038" i="3"/>
  <c r="C2039" i="3"/>
  <c r="D2039" i="3"/>
  <c r="E2039" i="3"/>
  <c r="C2040" i="3"/>
  <c r="D2040" i="3"/>
  <c r="E2040" i="3"/>
  <c r="C2041" i="3"/>
  <c r="D2041" i="3"/>
  <c r="E2041" i="3"/>
  <c r="C2042" i="3"/>
  <c r="D2042" i="3"/>
  <c r="E2042" i="3"/>
  <c r="C2043" i="3"/>
  <c r="D2043" i="3"/>
  <c r="E2043" i="3"/>
  <c r="C2044" i="3"/>
  <c r="D2044" i="3"/>
  <c r="E2044" i="3"/>
  <c r="C2045" i="3"/>
  <c r="D2045" i="3"/>
  <c r="E2045" i="3"/>
  <c r="C2046" i="3"/>
  <c r="D2046" i="3"/>
  <c r="E2046" i="3"/>
  <c r="C2047" i="3"/>
  <c r="D2047" i="3"/>
  <c r="E2047" i="3"/>
  <c r="C2048" i="3"/>
  <c r="D2048" i="3"/>
  <c r="E2048" i="3"/>
  <c r="C2049" i="3"/>
  <c r="D2049" i="3"/>
  <c r="E2049" i="3"/>
  <c r="C2050" i="3"/>
  <c r="D2050" i="3"/>
  <c r="E2050" i="3"/>
  <c r="C2051" i="3"/>
  <c r="D2051" i="3"/>
  <c r="E2051" i="3"/>
  <c r="C2052" i="3"/>
  <c r="D2052" i="3"/>
  <c r="E2052" i="3"/>
  <c r="C2053" i="3"/>
  <c r="D2053" i="3"/>
  <c r="E2053" i="3"/>
  <c r="C2054" i="3"/>
  <c r="D2054" i="3"/>
  <c r="E2054" i="3"/>
  <c r="C2055" i="3"/>
  <c r="D2055" i="3"/>
  <c r="E2055" i="3"/>
  <c r="C2056" i="3"/>
  <c r="D2056" i="3"/>
  <c r="E2056" i="3"/>
  <c r="C2057" i="3"/>
  <c r="D2057" i="3"/>
  <c r="E2057" i="3"/>
  <c r="C2058" i="3"/>
  <c r="D2058" i="3"/>
  <c r="E2058" i="3"/>
  <c r="C2059" i="3"/>
  <c r="D2059" i="3"/>
  <c r="E2059" i="3"/>
  <c r="C2060" i="3"/>
  <c r="D2060" i="3"/>
  <c r="E2060" i="3"/>
  <c r="C2061" i="3"/>
  <c r="D2061" i="3"/>
  <c r="E2061" i="3"/>
  <c r="C2062" i="3"/>
  <c r="D2062" i="3"/>
  <c r="E2062" i="3"/>
  <c r="C2063" i="3"/>
  <c r="D2063" i="3"/>
  <c r="E2063" i="3"/>
  <c r="C2064" i="3"/>
  <c r="D2064" i="3"/>
  <c r="E2064" i="3"/>
  <c r="C2065" i="3"/>
  <c r="D2065" i="3"/>
  <c r="E2065" i="3"/>
  <c r="C2066" i="3"/>
  <c r="D2066" i="3"/>
  <c r="E2066" i="3"/>
  <c r="C2067" i="3"/>
  <c r="D2067" i="3"/>
  <c r="E2067" i="3"/>
  <c r="C2068" i="3"/>
  <c r="D2068" i="3"/>
  <c r="E2068" i="3"/>
  <c r="C2069" i="3"/>
  <c r="D2069" i="3"/>
  <c r="E2069" i="3"/>
  <c r="C2070" i="3"/>
  <c r="D2070" i="3"/>
  <c r="E2070" i="3"/>
  <c r="C2071" i="3"/>
  <c r="D2071" i="3"/>
  <c r="E2071" i="3"/>
  <c r="C2072" i="3"/>
  <c r="D2072" i="3"/>
  <c r="E2072" i="3"/>
  <c r="C2073" i="3"/>
  <c r="D2073" i="3"/>
  <c r="E2073" i="3"/>
  <c r="C2074" i="3"/>
  <c r="D2074" i="3"/>
  <c r="E2074" i="3"/>
  <c r="C2075" i="3"/>
  <c r="D2075" i="3"/>
  <c r="E2075" i="3"/>
  <c r="C2076" i="3"/>
  <c r="D2076" i="3"/>
  <c r="E2076" i="3"/>
  <c r="C2077" i="3"/>
  <c r="D2077" i="3"/>
  <c r="E2077" i="3"/>
  <c r="C2078" i="3"/>
  <c r="D2078" i="3"/>
  <c r="E2078" i="3"/>
  <c r="C2079" i="3"/>
  <c r="D2079" i="3"/>
  <c r="E2079" i="3"/>
  <c r="C2080" i="3"/>
  <c r="D2080" i="3"/>
  <c r="E2080" i="3"/>
  <c r="C2081" i="3"/>
  <c r="D2081" i="3"/>
  <c r="E2081" i="3"/>
  <c r="C2082" i="3"/>
  <c r="D2082" i="3"/>
  <c r="E2082" i="3"/>
  <c r="C2083" i="3"/>
  <c r="D2083" i="3"/>
  <c r="E2083" i="3"/>
  <c r="C2084" i="3"/>
  <c r="D2084" i="3"/>
  <c r="E2084" i="3"/>
  <c r="C2085" i="3"/>
  <c r="D2085" i="3"/>
  <c r="E2085" i="3"/>
  <c r="C2086" i="3"/>
  <c r="D2086" i="3"/>
  <c r="E2086" i="3"/>
  <c r="C2087" i="3"/>
  <c r="D2087" i="3"/>
  <c r="E2087" i="3"/>
  <c r="C2088" i="3"/>
  <c r="D2088" i="3"/>
  <c r="E2088" i="3"/>
  <c r="C2089" i="3"/>
  <c r="D2089" i="3"/>
  <c r="E2089" i="3"/>
  <c r="C2090" i="3"/>
  <c r="D2090" i="3"/>
  <c r="E2090" i="3"/>
  <c r="C2091" i="3"/>
  <c r="D2091" i="3"/>
  <c r="E2091" i="3"/>
  <c r="C2092" i="3"/>
  <c r="D2092" i="3"/>
  <c r="E2092" i="3"/>
  <c r="C2093" i="3"/>
  <c r="D2093" i="3"/>
  <c r="E2093" i="3"/>
  <c r="C2094" i="3"/>
  <c r="D2094" i="3"/>
  <c r="E2094" i="3"/>
  <c r="C2095" i="3"/>
  <c r="D2095" i="3"/>
  <c r="E2095" i="3"/>
  <c r="C2096" i="3"/>
  <c r="D2096" i="3"/>
  <c r="E2096" i="3"/>
  <c r="C2097" i="3"/>
  <c r="D2097" i="3"/>
  <c r="E2097" i="3"/>
  <c r="C2098" i="3"/>
  <c r="D2098" i="3"/>
  <c r="E2098" i="3"/>
  <c r="C2099" i="3"/>
  <c r="D2099" i="3"/>
  <c r="E2099" i="3"/>
  <c r="C2100" i="3"/>
  <c r="D2100" i="3"/>
  <c r="E2100" i="3"/>
  <c r="C2101" i="3"/>
  <c r="D2101" i="3"/>
  <c r="E2101" i="3"/>
  <c r="C2102" i="3"/>
  <c r="D2102" i="3"/>
  <c r="E2102" i="3"/>
  <c r="C2103" i="3"/>
  <c r="D2103" i="3"/>
  <c r="E2103" i="3"/>
  <c r="C2104" i="3"/>
  <c r="D2104" i="3"/>
  <c r="E2104" i="3"/>
  <c r="C2105" i="3"/>
  <c r="D2105" i="3"/>
  <c r="E2105" i="3"/>
  <c r="C2106" i="3"/>
  <c r="D2106" i="3"/>
  <c r="E2106" i="3"/>
  <c r="C2107" i="3"/>
  <c r="D2107" i="3"/>
  <c r="E2107" i="3"/>
  <c r="C2108" i="3"/>
  <c r="D2108" i="3"/>
  <c r="E2108" i="3"/>
  <c r="C2109" i="3"/>
  <c r="D2109" i="3"/>
  <c r="E2109" i="3"/>
  <c r="C2110" i="3"/>
  <c r="D2110" i="3"/>
  <c r="E2110" i="3"/>
  <c r="C2111" i="3"/>
  <c r="D2111" i="3"/>
  <c r="E2111" i="3"/>
  <c r="C2112" i="3"/>
  <c r="D2112" i="3"/>
  <c r="E2112" i="3"/>
  <c r="C2113" i="3"/>
  <c r="D2113" i="3"/>
  <c r="E2113" i="3"/>
  <c r="C2114" i="3"/>
  <c r="D2114" i="3"/>
  <c r="E2114" i="3"/>
  <c r="C2115" i="3"/>
  <c r="D2115" i="3"/>
  <c r="E2115" i="3"/>
  <c r="C2116" i="3"/>
  <c r="D2116" i="3"/>
  <c r="E2116" i="3"/>
  <c r="C2117" i="3"/>
  <c r="D2117" i="3"/>
  <c r="E2117" i="3"/>
  <c r="C2118" i="3"/>
  <c r="D2118" i="3"/>
  <c r="E2118" i="3"/>
  <c r="C2119" i="3"/>
  <c r="D2119" i="3"/>
  <c r="E2119" i="3"/>
  <c r="C2120" i="3"/>
  <c r="D2120" i="3"/>
  <c r="E2120" i="3"/>
  <c r="C2121" i="3"/>
  <c r="D2121" i="3"/>
  <c r="E2121" i="3"/>
  <c r="C2122" i="3"/>
  <c r="D2122" i="3"/>
  <c r="E2122" i="3"/>
  <c r="C2123" i="3"/>
  <c r="D2123" i="3"/>
  <c r="E2123" i="3"/>
  <c r="C2124" i="3"/>
  <c r="D2124" i="3"/>
  <c r="E2124" i="3"/>
  <c r="C2125" i="3"/>
  <c r="D2125" i="3"/>
  <c r="E2125" i="3"/>
  <c r="C2126" i="3"/>
  <c r="D2126" i="3"/>
  <c r="E2126" i="3"/>
  <c r="C2127" i="3"/>
  <c r="D2127" i="3"/>
  <c r="E2127" i="3"/>
  <c r="C2128" i="3"/>
  <c r="D2128" i="3"/>
  <c r="E2128" i="3"/>
  <c r="C2129" i="3"/>
  <c r="D2129" i="3"/>
  <c r="E2129" i="3"/>
  <c r="C2130" i="3"/>
  <c r="D2130" i="3"/>
  <c r="E2130" i="3"/>
  <c r="C2131" i="3"/>
  <c r="D2131" i="3"/>
  <c r="E2131" i="3"/>
  <c r="C2132" i="3"/>
  <c r="D2132" i="3"/>
  <c r="E2132" i="3"/>
  <c r="C2133" i="3"/>
  <c r="D2133" i="3"/>
  <c r="E2133" i="3"/>
  <c r="C2134" i="3"/>
  <c r="D2134" i="3"/>
  <c r="E2134" i="3"/>
  <c r="C2135" i="3"/>
  <c r="D2135" i="3"/>
  <c r="E2135" i="3"/>
  <c r="C2136" i="3"/>
  <c r="D2136" i="3"/>
  <c r="E2136" i="3"/>
  <c r="C2137" i="3"/>
  <c r="D2137" i="3"/>
  <c r="E2137" i="3"/>
  <c r="C2138" i="3"/>
  <c r="D2138" i="3"/>
  <c r="E2138" i="3"/>
  <c r="C2139" i="3"/>
  <c r="D2139" i="3"/>
  <c r="E2139" i="3"/>
  <c r="C2140" i="3"/>
  <c r="D2140" i="3"/>
  <c r="E2140" i="3"/>
  <c r="C2141" i="3"/>
  <c r="D2141" i="3"/>
  <c r="E2141" i="3"/>
  <c r="C2142" i="3"/>
  <c r="D2142" i="3"/>
  <c r="E2142" i="3"/>
  <c r="C2143" i="3"/>
  <c r="D2143" i="3"/>
  <c r="E2143" i="3"/>
  <c r="C2144" i="3"/>
  <c r="D2144" i="3"/>
  <c r="E2144" i="3"/>
  <c r="C2145" i="3"/>
  <c r="D2145" i="3"/>
  <c r="E2145" i="3"/>
  <c r="C2146" i="3"/>
  <c r="D2146" i="3"/>
  <c r="E2146" i="3"/>
  <c r="C2147" i="3"/>
  <c r="D2147" i="3"/>
  <c r="E2147" i="3"/>
  <c r="C2148" i="3"/>
  <c r="D2148" i="3"/>
  <c r="E2148" i="3"/>
  <c r="C2149" i="3"/>
  <c r="D2149" i="3"/>
  <c r="E2149" i="3"/>
  <c r="C2150" i="3"/>
  <c r="D2150" i="3"/>
  <c r="E2150" i="3"/>
  <c r="C2151" i="3"/>
  <c r="D2151" i="3"/>
  <c r="E2151" i="3"/>
  <c r="C2152" i="3"/>
  <c r="D2152" i="3"/>
  <c r="E2152" i="3"/>
  <c r="C2153" i="3"/>
  <c r="D2153" i="3"/>
  <c r="E2153" i="3"/>
  <c r="C2154" i="3"/>
  <c r="D2154" i="3"/>
  <c r="E2154" i="3"/>
  <c r="C2155" i="3"/>
  <c r="D2155" i="3"/>
  <c r="E2155" i="3"/>
  <c r="C2156" i="3"/>
  <c r="D2156" i="3"/>
  <c r="E2156" i="3"/>
  <c r="C2157" i="3"/>
  <c r="D2157" i="3"/>
  <c r="E2157" i="3"/>
  <c r="C2158" i="3"/>
  <c r="D2158" i="3"/>
  <c r="E2158" i="3"/>
  <c r="C2159" i="3"/>
  <c r="D2159" i="3"/>
  <c r="E2159" i="3"/>
  <c r="C2160" i="3"/>
  <c r="D2160" i="3"/>
  <c r="E2160" i="3"/>
  <c r="C2161" i="3"/>
  <c r="D2161" i="3"/>
  <c r="E2161" i="3"/>
  <c r="C2162" i="3"/>
  <c r="D2162" i="3"/>
  <c r="E2162" i="3"/>
  <c r="C2163" i="3"/>
  <c r="D2163" i="3"/>
  <c r="E2163" i="3"/>
  <c r="C2164" i="3"/>
  <c r="D2164" i="3"/>
  <c r="E2164" i="3"/>
  <c r="C2165" i="3"/>
  <c r="D2165" i="3"/>
  <c r="E2165" i="3"/>
  <c r="C2166" i="3"/>
  <c r="D2166" i="3"/>
  <c r="E2166" i="3"/>
  <c r="C2167" i="3"/>
  <c r="D2167" i="3"/>
  <c r="E2167" i="3"/>
  <c r="C2168" i="3"/>
  <c r="D2168" i="3"/>
  <c r="E2168" i="3"/>
  <c r="C2169" i="3"/>
  <c r="D2169" i="3"/>
  <c r="E2169" i="3"/>
  <c r="C2170" i="3"/>
  <c r="D2170" i="3"/>
  <c r="E2170" i="3"/>
  <c r="C2171" i="3"/>
  <c r="D2171" i="3"/>
  <c r="E2171" i="3"/>
  <c r="C2172" i="3"/>
  <c r="D2172" i="3"/>
  <c r="E2172" i="3"/>
  <c r="C2173" i="3"/>
  <c r="D2173" i="3"/>
  <c r="E2173" i="3"/>
  <c r="C2174" i="3"/>
  <c r="D2174" i="3"/>
  <c r="E2174" i="3"/>
  <c r="C2175" i="3"/>
  <c r="D2175" i="3"/>
  <c r="E2175" i="3"/>
  <c r="C2176" i="3"/>
  <c r="D2176" i="3"/>
  <c r="E2176" i="3"/>
  <c r="C2177" i="3"/>
  <c r="D2177" i="3"/>
  <c r="E2177" i="3"/>
  <c r="C2178" i="3"/>
  <c r="D2178" i="3"/>
  <c r="E2178" i="3"/>
  <c r="C2179" i="3"/>
  <c r="D2179" i="3"/>
  <c r="E2179" i="3"/>
  <c r="C2180" i="3"/>
  <c r="D2180" i="3"/>
  <c r="E2180" i="3"/>
  <c r="C2181" i="3"/>
  <c r="D2181" i="3"/>
  <c r="E2181" i="3"/>
  <c r="C2182" i="3"/>
  <c r="D2182" i="3"/>
  <c r="E2182" i="3"/>
  <c r="C2183" i="3"/>
  <c r="D2183" i="3"/>
  <c r="E2183" i="3"/>
  <c r="C2184" i="3"/>
  <c r="D2184" i="3"/>
  <c r="E2184" i="3"/>
  <c r="C2185" i="3"/>
  <c r="D2185" i="3"/>
  <c r="E2185" i="3"/>
  <c r="C2186" i="3"/>
  <c r="D2186" i="3"/>
  <c r="E2186" i="3"/>
  <c r="C2187" i="3"/>
  <c r="D2187" i="3"/>
  <c r="E2187" i="3"/>
  <c r="C2188" i="3"/>
  <c r="D2188" i="3"/>
  <c r="E2188" i="3"/>
  <c r="C2189" i="3"/>
  <c r="D2189" i="3"/>
  <c r="E2189" i="3"/>
  <c r="C2190" i="3"/>
  <c r="D2190" i="3"/>
  <c r="E2190" i="3"/>
  <c r="C2191" i="3"/>
  <c r="D2191" i="3"/>
  <c r="E2191" i="3"/>
  <c r="C2192" i="3"/>
  <c r="D2192" i="3"/>
  <c r="E2192" i="3"/>
  <c r="C2193" i="3"/>
  <c r="D2193" i="3"/>
  <c r="E2193" i="3"/>
  <c r="C2194" i="3"/>
  <c r="D2194" i="3"/>
  <c r="E2194" i="3"/>
  <c r="C2195" i="3"/>
  <c r="D2195" i="3"/>
  <c r="E2195" i="3"/>
  <c r="C2196" i="3"/>
  <c r="D2196" i="3"/>
  <c r="E2196" i="3"/>
  <c r="C2197" i="3"/>
  <c r="D2197" i="3"/>
  <c r="E2197" i="3"/>
  <c r="C2198" i="3"/>
  <c r="D2198" i="3"/>
  <c r="E2198" i="3"/>
  <c r="C2199" i="3"/>
  <c r="D2199" i="3"/>
  <c r="E2199" i="3"/>
  <c r="C2200" i="3"/>
  <c r="D2200" i="3"/>
  <c r="E2200" i="3"/>
  <c r="C2201" i="3"/>
  <c r="D2201" i="3"/>
  <c r="E2201" i="3"/>
  <c r="C2202" i="3"/>
  <c r="D2202" i="3"/>
  <c r="E2202" i="3"/>
  <c r="C2203" i="3"/>
  <c r="D2203" i="3"/>
  <c r="E2203" i="3"/>
  <c r="C2204" i="3"/>
  <c r="D2204" i="3"/>
  <c r="E2204" i="3"/>
  <c r="C2205" i="3"/>
  <c r="D2205" i="3"/>
  <c r="E2205" i="3"/>
  <c r="C2206" i="3"/>
  <c r="D2206" i="3"/>
  <c r="E2206" i="3"/>
  <c r="C2207" i="3"/>
  <c r="D2207" i="3"/>
  <c r="E2207" i="3"/>
  <c r="C2208" i="3"/>
  <c r="D2208" i="3"/>
  <c r="E2208" i="3"/>
  <c r="C2209" i="3"/>
  <c r="D2209" i="3"/>
  <c r="E2209" i="3"/>
  <c r="C2210" i="3"/>
  <c r="D2210" i="3"/>
  <c r="E2210" i="3"/>
  <c r="C2211" i="3"/>
  <c r="D2211" i="3"/>
  <c r="E2211" i="3"/>
  <c r="C2212" i="3"/>
  <c r="D2212" i="3"/>
  <c r="E2212" i="3"/>
  <c r="C2213" i="3"/>
  <c r="D2213" i="3"/>
  <c r="E2213" i="3"/>
  <c r="C2214" i="3"/>
  <c r="D2214" i="3"/>
  <c r="E2214" i="3"/>
  <c r="C2215" i="3"/>
  <c r="D2215" i="3"/>
  <c r="E2215" i="3"/>
  <c r="C2216" i="3"/>
  <c r="D2216" i="3"/>
  <c r="E2216" i="3"/>
  <c r="C2217" i="3"/>
  <c r="D2217" i="3"/>
  <c r="E2217" i="3"/>
  <c r="C2218" i="3"/>
  <c r="D2218" i="3"/>
  <c r="E2218" i="3"/>
  <c r="C2219" i="3"/>
  <c r="D2219" i="3"/>
  <c r="E2219" i="3"/>
  <c r="C2220" i="3"/>
  <c r="D2220" i="3"/>
  <c r="E2220" i="3"/>
  <c r="C2221" i="3"/>
  <c r="D2221" i="3"/>
  <c r="E2221" i="3"/>
  <c r="C2222" i="3"/>
  <c r="D2222" i="3"/>
  <c r="E2222" i="3"/>
  <c r="C2223" i="3"/>
  <c r="D2223" i="3"/>
  <c r="E2223" i="3"/>
  <c r="C2224" i="3"/>
  <c r="D2224" i="3"/>
  <c r="E2224" i="3"/>
  <c r="C2225" i="3"/>
  <c r="D2225" i="3"/>
  <c r="E2225" i="3"/>
  <c r="C2226" i="3"/>
  <c r="D2226" i="3"/>
  <c r="E2226" i="3"/>
  <c r="C2227" i="3"/>
  <c r="D2227" i="3"/>
  <c r="E2227" i="3"/>
  <c r="C2228" i="3"/>
  <c r="D2228" i="3"/>
  <c r="E2228" i="3"/>
  <c r="C2229" i="3"/>
  <c r="D2229" i="3"/>
  <c r="E2229" i="3"/>
  <c r="C2230" i="3"/>
  <c r="D2230" i="3"/>
  <c r="E2230" i="3"/>
  <c r="C2231" i="3"/>
  <c r="D2231" i="3"/>
  <c r="E2231" i="3"/>
  <c r="C2232" i="3"/>
  <c r="D2232" i="3"/>
  <c r="E2232" i="3"/>
  <c r="C2233" i="3"/>
  <c r="D2233" i="3"/>
  <c r="E2233" i="3"/>
  <c r="C2234" i="3"/>
  <c r="D2234" i="3"/>
  <c r="E2234" i="3"/>
  <c r="C2235" i="3"/>
  <c r="D2235" i="3"/>
  <c r="E2235" i="3"/>
  <c r="C2236" i="3"/>
  <c r="D2236" i="3"/>
  <c r="E2236" i="3"/>
  <c r="C2237" i="3"/>
  <c r="D2237" i="3"/>
  <c r="E2237" i="3"/>
  <c r="C2238" i="3"/>
  <c r="D2238" i="3"/>
  <c r="E2238" i="3"/>
  <c r="C2239" i="3"/>
  <c r="D2239" i="3"/>
  <c r="E2239" i="3"/>
  <c r="C2240" i="3"/>
  <c r="D2240" i="3"/>
  <c r="E2240" i="3"/>
  <c r="C2241" i="3"/>
  <c r="D2241" i="3"/>
  <c r="E2241" i="3"/>
  <c r="C2242" i="3"/>
  <c r="D2242" i="3"/>
  <c r="E2242" i="3"/>
  <c r="C2243" i="3"/>
  <c r="D2243" i="3"/>
  <c r="E2243" i="3"/>
  <c r="C2244" i="3"/>
  <c r="D2244" i="3"/>
  <c r="E2244" i="3"/>
  <c r="C2245" i="3"/>
  <c r="D2245" i="3"/>
  <c r="E2245" i="3"/>
  <c r="C2246" i="3"/>
  <c r="D2246" i="3"/>
  <c r="E2246" i="3"/>
  <c r="C2247" i="3"/>
  <c r="D2247" i="3"/>
  <c r="E2247" i="3"/>
  <c r="C2248" i="3"/>
  <c r="D2248" i="3"/>
  <c r="E2248" i="3"/>
  <c r="C2249" i="3"/>
  <c r="D2249" i="3"/>
  <c r="E2249" i="3"/>
  <c r="C2250" i="3"/>
  <c r="D2250" i="3"/>
  <c r="E2250" i="3"/>
  <c r="C2251" i="3"/>
  <c r="D2251" i="3"/>
  <c r="E2251" i="3"/>
  <c r="C2252" i="3"/>
  <c r="D2252" i="3"/>
  <c r="E2252" i="3"/>
  <c r="C2253" i="3"/>
  <c r="D2253" i="3"/>
  <c r="E2253" i="3"/>
  <c r="C2254" i="3"/>
  <c r="D2254" i="3"/>
  <c r="E2254" i="3"/>
  <c r="C2255" i="3"/>
  <c r="D2255" i="3"/>
  <c r="E2255" i="3"/>
  <c r="C2256" i="3"/>
  <c r="D2256" i="3"/>
  <c r="E2256" i="3"/>
  <c r="C2257" i="3"/>
  <c r="D2257" i="3"/>
  <c r="E2257" i="3"/>
  <c r="C2258" i="3"/>
  <c r="D2258" i="3"/>
  <c r="E2258" i="3"/>
  <c r="C2259" i="3"/>
  <c r="D2259" i="3"/>
  <c r="E2259" i="3"/>
  <c r="C2260" i="3"/>
  <c r="D2260" i="3"/>
  <c r="E2260" i="3"/>
  <c r="C2261" i="3"/>
  <c r="D2261" i="3"/>
  <c r="E2261" i="3"/>
  <c r="C2262" i="3"/>
  <c r="D2262" i="3"/>
  <c r="E2262" i="3"/>
  <c r="C2263" i="3"/>
  <c r="D2263" i="3"/>
  <c r="E2263" i="3"/>
  <c r="C2264" i="3"/>
  <c r="D2264" i="3"/>
  <c r="E2264" i="3"/>
  <c r="C2265" i="3"/>
  <c r="D2265" i="3"/>
  <c r="E2265" i="3"/>
  <c r="C2266" i="3"/>
  <c r="D2266" i="3"/>
  <c r="E2266" i="3"/>
  <c r="C2267" i="3"/>
  <c r="D2267" i="3"/>
  <c r="E2267" i="3"/>
  <c r="C2268" i="3"/>
  <c r="D2268" i="3"/>
  <c r="E2268" i="3"/>
  <c r="C2269" i="3"/>
  <c r="D2269" i="3"/>
  <c r="E2269" i="3"/>
  <c r="C2270" i="3"/>
  <c r="D2270" i="3"/>
  <c r="E2270" i="3"/>
  <c r="C2271" i="3"/>
  <c r="D2271" i="3"/>
  <c r="E2271" i="3"/>
  <c r="C2272" i="3"/>
  <c r="D2272" i="3"/>
  <c r="E2272" i="3"/>
  <c r="C2273" i="3"/>
  <c r="D2273" i="3"/>
  <c r="E2273" i="3"/>
  <c r="C2274" i="3"/>
  <c r="D2274" i="3"/>
  <c r="E2274" i="3"/>
  <c r="C2275" i="3"/>
  <c r="D2275" i="3"/>
  <c r="E2275" i="3"/>
  <c r="C2276" i="3"/>
  <c r="D2276" i="3"/>
  <c r="E2276" i="3"/>
  <c r="C2277" i="3"/>
  <c r="D2277" i="3"/>
  <c r="E2277" i="3"/>
  <c r="C2278" i="3"/>
  <c r="D2278" i="3"/>
  <c r="E2278" i="3"/>
  <c r="C2279" i="3"/>
  <c r="D2279" i="3"/>
  <c r="E2279" i="3"/>
  <c r="C2280" i="3"/>
  <c r="D2280" i="3"/>
  <c r="E2280" i="3"/>
  <c r="C2281" i="3"/>
  <c r="D2281" i="3"/>
  <c r="E2281" i="3"/>
  <c r="C2282" i="3"/>
  <c r="D2282" i="3"/>
  <c r="E2282" i="3"/>
  <c r="C2283" i="3"/>
  <c r="D2283" i="3"/>
  <c r="E2283" i="3"/>
  <c r="C2284" i="3"/>
  <c r="D2284" i="3"/>
  <c r="E2284" i="3"/>
  <c r="C2285" i="3"/>
  <c r="D2285" i="3"/>
  <c r="E2285" i="3"/>
  <c r="C2286" i="3"/>
  <c r="D2286" i="3"/>
  <c r="E2286" i="3"/>
  <c r="C2287" i="3"/>
  <c r="D2287" i="3"/>
  <c r="E2287" i="3"/>
  <c r="C2288" i="3"/>
  <c r="D2288" i="3"/>
  <c r="E2288" i="3"/>
  <c r="C2289" i="3"/>
  <c r="D2289" i="3"/>
  <c r="E2289" i="3"/>
  <c r="C2290" i="3"/>
  <c r="D2290" i="3"/>
  <c r="E2290" i="3"/>
  <c r="C2291" i="3"/>
  <c r="D2291" i="3"/>
  <c r="E2291" i="3"/>
  <c r="C2292" i="3"/>
  <c r="D2292" i="3"/>
  <c r="E2292" i="3"/>
  <c r="C2293" i="3"/>
  <c r="D2293" i="3"/>
  <c r="E2293" i="3"/>
  <c r="C2294" i="3"/>
  <c r="D2294" i="3"/>
  <c r="E2294" i="3"/>
  <c r="C2295" i="3"/>
  <c r="D2295" i="3"/>
  <c r="E2295" i="3"/>
  <c r="C2296" i="3"/>
  <c r="D2296" i="3"/>
  <c r="E2296" i="3"/>
  <c r="C2297" i="3"/>
  <c r="D2297" i="3"/>
  <c r="E2297" i="3"/>
  <c r="C2298" i="3"/>
  <c r="D2298" i="3"/>
  <c r="E2298" i="3"/>
  <c r="C2299" i="3"/>
  <c r="D2299" i="3"/>
  <c r="E2299" i="3"/>
  <c r="C2300" i="3"/>
  <c r="D2300" i="3"/>
  <c r="E2300" i="3"/>
  <c r="C2301" i="3"/>
  <c r="D2301" i="3"/>
  <c r="E2301" i="3"/>
  <c r="C2302" i="3"/>
  <c r="D2302" i="3"/>
  <c r="E2302" i="3"/>
  <c r="C2303" i="3"/>
  <c r="D2303" i="3"/>
  <c r="E2303" i="3"/>
  <c r="C2304" i="3"/>
  <c r="D2304" i="3"/>
  <c r="E2304" i="3"/>
  <c r="C2305" i="3"/>
  <c r="D2305" i="3"/>
  <c r="E2305" i="3"/>
  <c r="C2306" i="3"/>
  <c r="D2306" i="3"/>
  <c r="E2306" i="3"/>
  <c r="C2307" i="3"/>
  <c r="D2307" i="3"/>
  <c r="E2307" i="3"/>
  <c r="C2308" i="3"/>
  <c r="D2308" i="3"/>
  <c r="E2308" i="3"/>
  <c r="C2309" i="3"/>
  <c r="D2309" i="3"/>
  <c r="E2309" i="3"/>
  <c r="C2310" i="3"/>
  <c r="D2310" i="3"/>
  <c r="E2310" i="3"/>
  <c r="C2311" i="3"/>
  <c r="D2311" i="3"/>
  <c r="E2311" i="3"/>
  <c r="C2312" i="3"/>
  <c r="D2312" i="3"/>
  <c r="E2312" i="3"/>
  <c r="C2313" i="3"/>
  <c r="D2313" i="3"/>
  <c r="E2313" i="3"/>
  <c r="C2314" i="3"/>
  <c r="D2314" i="3"/>
  <c r="E2314" i="3"/>
  <c r="C2315" i="3"/>
  <c r="D2315" i="3"/>
  <c r="E2315" i="3"/>
  <c r="C2316" i="3"/>
  <c r="D2316" i="3"/>
  <c r="E2316" i="3"/>
  <c r="C2317" i="3"/>
  <c r="D2317" i="3"/>
  <c r="E2317" i="3"/>
  <c r="C2318" i="3"/>
  <c r="D2318" i="3"/>
  <c r="E2318" i="3"/>
  <c r="C2319" i="3"/>
  <c r="D2319" i="3"/>
  <c r="E2319" i="3"/>
  <c r="C2320" i="3"/>
  <c r="D2320" i="3"/>
  <c r="E2320" i="3"/>
  <c r="C2321" i="3"/>
  <c r="D2321" i="3"/>
  <c r="E2321" i="3"/>
  <c r="C2322" i="3"/>
  <c r="D2322" i="3"/>
  <c r="E2322" i="3"/>
  <c r="C2323" i="3"/>
  <c r="D2323" i="3"/>
  <c r="E2323" i="3"/>
  <c r="C2324" i="3"/>
  <c r="D2324" i="3"/>
  <c r="E2324" i="3"/>
  <c r="C2325" i="3"/>
  <c r="D2325" i="3"/>
  <c r="E2325" i="3"/>
  <c r="C2326" i="3"/>
  <c r="D2326" i="3"/>
  <c r="E2326" i="3"/>
  <c r="C2327" i="3"/>
  <c r="D2327" i="3"/>
  <c r="E2327" i="3"/>
  <c r="C2328" i="3"/>
  <c r="D2328" i="3"/>
  <c r="E2328" i="3"/>
  <c r="C2329" i="3"/>
  <c r="D2329" i="3"/>
  <c r="E2329" i="3"/>
  <c r="C2330" i="3"/>
  <c r="D2330" i="3"/>
  <c r="E2330" i="3"/>
  <c r="C2331" i="3"/>
  <c r="D2331" i="3"/>
  <c r="E2331" i="3"/>
  <c r="C2332" i="3"/>
  <c r="D2332" i="3"/>
  <c r="E2332" i="3"/>
  <c r="C2333" i="3"/>
  <c r="D2333" i="3"/>
  <c r="E2333" i="3"/>
  <c r="C2334" i="3"/>
  <c r="D2334" i="3"/>
  <c r="E2334" i="3"/>
  <c r="C2335" i="3"/>
  <c r="D2335" i="3"/>
  <c r="E2335" i="3"/>
  <c r="C2336" i="3"/>
  <c r="D2336" i="3"/>
  <c r="E2336" i="3"/>
  <c r="E2" i="3"/>
  <c r="D2" i="3"/>
  <c r="C2" i="3"/>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 i="1"/>
  <c r="M3" i="1"/>
  <c r="M4" i="1"/>
  <c r="M5" i="1"/>
  <c r="M6" i="1"/>
  <c r="M7" i="1"/>
  <c r="M8" i="1"/>
  <c r="M9" i="1"/>
  <c r="M10" i="1"/>
  <c r="M11" i="1"/>
  <c r="M12" i="1"/>
  <c r="M13" i="1"/>
  <c r="M14" i="1"/>
  <c r="M15" i="1"/>
  <c r="M16" i="1"/>
  <c r="M17" i="1"/>
  <c r="M18"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 i="1"/>
  <c r="L3" i="1"/>
  <c r="L4" i="1"/>
  <c r="L5" i="1"/>
  <c r="L6" i="1"/>
  <c r="L7" i="1"/>
  <c r="L8" i="1"/>
  <c r="L9" i="1"/>
  <c r="L10" i="1"/>
  <c r="L11" i="1"/>
  <c r="L12"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 i="1"/>
  <c r="U4" i="1" a="1"/>
  <c r="U4" i="1" s="1"/>
  <c r="M19" i="1" s="1"/>
  <c r="U3" i="1" a="1"/>
  <c r="U3" i="1" s="1"/>
  <c r="L13" i="1" s="1"/>
  <c r="I3" i="2"/>
  <c r="I3" i="5" s="1"/>
  <c r="I4" i="2"/>
  <c r="I4" i="5" s="1"/>
  <c r="I5" i="2"/>
  <c r="I5" i="5" s="1"/>
  <c r="I6" i="2"/>
  <c r="I6" i="5" s="1"/>
  <c r="I7" i="2"/>
  <c r="I7" i="5" s="1"/>
  <c r="I8" i="2"/>
  <c r="I8" i="5" s="1"/>
  <c r="I9" i="2"/>
  <c r="I9" i="5" s="1"/>
  <c r="I10" i="2"/>
  <c r="I10" i="5" s="1"/>
  <c r="I11" i="2"/>
  <c r="I11" i="5" s="1"/>
  <c r="I12" i="2"/>
  <c r="I12" i="5" s="1"/>
  <c r="I13" i="2"/>
  <c r="I13" i="5" s="1"/>
  <c r="I14" i="2"/>
  <c r="I14" i="5" s="1"/>
  <c r="I15" i="2"/>
  <c r="I15" i="5" s="1"/>
  <c r="I16" i="2"/>
  <c r="I16" i="5" s="1"/>
  <c r="I17" i="2"/>
  <c r="I17" i="5" s="1"/>
  <c r="I18" i="2"/>
  <c r="I18" i="5" s="1"/>
  <c r="I19" i="2"/>
  <c r="I19" i="5" s="1"/>
  <c r="I20" i="2"/>
  <c r="I20" i="5" s="1"/>
  <c r="I21" i="2"/>
  <c r="I21" i="5" s="1"/>
  <c r="I22" i="2"/>
  <c r="I22" i="5" s="1"/>
  <c r="I23" i="2"/>
  <c r="I23" i="5" s="1"/>
  <c r="I24" i="2"/>
  <c r="I24" i="5" s="1"/>
  <c r="I25" i="2"/>
  <c r="I25" i="5" s="1"/>
  <c r="I26" i="2"/>
  <c r="I26" i="5" s="1"/>
  <c r="I27" i="2"/>
  <c r="I27" i="5" s="1"/>
  <c r="I28" i="2"/>
  <c r="I28" i="5" s="1"/>
  <c r="I29" i="2"/>
  <c r="I29" i="5" s="1"/>
  <c r="I30" i="2"/>
  <c r="I30" i="5" s="1"/>
  <c r="I31" i="2"/>
  <c r="I31" i="5" s="1"/>
  <c r="I32" i="2"/>
  <c r="I32" i="5" s="1"/>
  <c r="I33" i="2"/>
  <c r="I33" i="5" s="1"/>
  <c r="I34" i="2"/>
  <c r="I34" i="5" s="1"/>
  <c r="I35" i="2"/>
  <c r="I35" i="5" s="1"/>
  <c r="I36" i="2"/>
  <c r="I36" i="5" s="1"/>
  <c r="I37" i="2"/>
  <c r="I37" i="5" s="1"/>
  <c r="I38" i="2"/>
  <c r="I38" i="5" s="1"/>
  <c r="I39" i="2"/>
  <c r="I39" i="5" s="1"/>
  <c r="I40" i="2"/>
  <c r="I40" i="5" s="1"/>
  <c r="I41" i="2"/>
  <c r="I41" i="5" s="1"/>
  <c r="I42" i="2"/>
  <c r="I42" i="5" s="1"/>
  <c r="I43" i="2"/>
  <c r="I43" i="5" s="1"/>
  <c r="I44" i="2"/>
  <c r="I44" i="5" s="1"/>
  <c r="I45" i="2"/>
  <c r="I45" i="5" s="1"/>
  <c r="I46" i="2"/>
  <c r="I46" i="5" s="1"/>
  <c r="I47" i="2"/>
  <c r="I47" i="5" s="1"/>
  <c r="I48" i="2"/>
  <c r="I48" i="5" s="1"/>
  <c r="I49" i="2"/>
  <c r="I49" i="5" s="1"/>
  <c r="I50" i="2"/>
  <c r="I50" i="5" s="1"/>
  <c r="I51" i="2"/>
  <c r="I51" i="5" s="1"/>
  <c r="I52" i="2"/>
  <c r="I52" i="5" s="1"/>
  <c r="I53" i="2"/>
  <c r="I53" i="5" s="1"/>
  <c r="I54" i="2"/>
  <c r="I54" i="5" s="1"/>
  <c r="I55" i="2"/>
  <c r="I55" i="5" s="1"/>
  <c r="I56" i="2"/>
  <c r="I56" i="5" s="1"/>
  <c r="I57" i="2"/>
  <c r="I57" i="5" s="1"/>
  <c r="I58" i="2"/>
  <c r="I58" i="5" s="1"/>
  <c r="I59" i="2"/>
  <c r="I59" i="5" s="1"/>
  <c r="I60" i="2"/>
  <c r="I60" i="5" s="1"/>
  <c r="I61" i="2"/>
  <c r="I61" i="5" s="1"/>
  <c r="I62" i="2"/>
  <c r="I62" i="5" s="1"/>
  <c r="I63" i="2"/>
  <c r="I63" i="5" s="1"/>
  <c r="I64" i="2"/>
  <c r="I64" i="5" s="1"/>
  <c r="I65" i="2"/>
  <c r="I65" i="5" s="1"/>
  <c r="I66" i="2"/>
  <c r="I66" i="5" s="1"/>
  <c r="I67" i="2"/>
  <c r="I67" i="5" s="1"/>
  <c r="I68" i="2"/>
  <c r="I68" i="5" s="1"/>
  <c r="I69" i="2"/>
  <c r="I69" i="5" s="1"/>
  <c r="I70" i="2"/>
  <c r="I70" i="5" s="1"/>
  <c r="I71" i="2"/>
  <c r="I71" i="5" s="1"/>
  <c r="I72" i="2"/>
  <c r="I72" i="5" s="1"/>
  <c r="I73" i="2"/>
  <c r="I73" i="5" s="1"/>
  <c r="I74" i="2"/>
  <c r="I74" i="5" s="1"/>
  <c r="I75" i="2"/>
  <c r="I75" i="5" s="1"/>
  <c r="I76" i="2"/>
  <c r="I76" i="5" s="1"/>
  <c r="I77" i="2"/>
  <c r="I77" i="5" s="1"/>
  <c r="I78" i="2"/>
  <c r="I78" i="5" s="1"/>
  <c r="I79" i="2"/>
  <c r="I79" i="5" s="1"/>
  <c r="I80" i="2"/>
  <c r="I80" i="5" s="1"/>
  <c r="I81" i="2"/>
  <c r="I81" i="5" s="1"/>
  <c r="I82" i="2"/>
  <c r="I82" i="5" s="1"/>
  <c r="I83" i="2"/>
  <c r="I83" i="5" s="1"/>
  <c r="I84" i="2"/>
  <c r="I84" i="5" s="1"/>
  <c r="I85" i="2"/>
  <c r="I85" i="5" s="1"/>
  <c r="I86" i="2"/>
  <c r="I86" i="5" s="1"/>
  <c r="I87" i="2"/>
  <c r="I87" i="5" s="1"/>
  <c r="I88" i="2"/>
  <c r="I88" i="5" s="1"/>
  <c r="I89" i="2"/>
  <c r="I89" i="5" s="1"/>
  <c r="I90" i="2"/>
  <c r="I90" i="5" s="1"/>
  <c r="I91" i="2"/>
  <c r="I91" i="5" s="1"/>
  <c r="I92" i="2"/>
  <c r="I92" i="5" s="1"/>
  <c r="I93" i="2"/>
  <c r="I93" i="5" s="1"/>
  <c r="I94" i="2"/>
  <c r="I94" i="5" s="1"/>
  <c r="I95" i="2"/>
  <c r="I95" i="5" s="1"/>
  <c r="I96" i="2"/>
  <c r="I96" i="5" s="1"/>
  <c r="I97" i="2"/>
  <c r="I97" i="5" s="1"/>
  <c r="I98" i="2"/>
  <c r="I98" i="5" s="1"/>
  <c r="I99" i="2"/>
  <c r="I99" i="5" s="1"/>
  <c r="I100" i="2"/>
  <c r="I100" i="5" s="1"/>
  <c r="I101" i="2"/>
  <c r="I101" i="5" s="1"/>
  <c r="I102" i="2"/>
  <c r="I102" i="5" s="1"/>
  <c r="I103" i="2"/>
  <c r="I103" i="5" s="1"/>
  <c r="I104" i="2"/>
  <c r="I104" i="5" s="1"/>
  <c r="I105" i="2"/>
  <c r="I105" i="5" s="1"/>
  <c r="I106" i="2"/>
  <c r="I106" i="5" s="1"/>
  <c r="I107" i="2"/>
  <c r="I107" i="5" s="1"/>
  <c r="I108" i="2"/>
  <c r="I108" i="5" s="1"/>
  <c r="I109" i="2"/>
  <c r="I109" i="5" s="1"/>
  <c r="I110" i="2"/>
  <c r="I110" i="5" s="1"/>
  <c r="I111" i="2"/>
  <c r="I111" i="5" s="1"/>
  <c r="I112" i="2"/>
  <c r="I112" i="5" s="1"/>
  <c r="I113" i="2"/>
  <c r="I113" i="5" s="1"/>
  <c r="I114" i="2"/>
  <c r="I114" i="5" s="1"/>
  <c r="I115" i="2"/>
  <c r="I115" i="5" s="1"/>
  <c r="I116" i="2"/>
  <c r="I116" i="5" s="1"/>
  <c r="I117" i="2"/>
  <c r="I117" i="5" s="1"/>
  <c r="I118" i="2"/>
  <c r="I118" i="5" s="1"/>
  <c r="I119" i="2"/>
  <c r="I119" i="5" s="1"/>
  <c r="I120" i="2"/>
  <c r="I120" i="5" s="1"/>
  <c r="I121" i="2"/>
  <c r="I121" i="5" s="1"/>
  <c r="I122" i="2"/>
  <c r="I122" i="5" s="1"/>
  <c r="I123" i="2"/>
  <c r="I123" i="5" s="1"/>
  <c r="I124" i="2"/>
  <c r="I124" i="5" s="1"/>
  <c r="I125" i="2"/>
  <c r="I125" i="5" s="1"/>
  <c r="I126" i="2"/>
  <c r="I126" i="5" s="1"/>
  <c r="I127" i="2"/>
  <c r="I127" i="5" s="1"/>
  <c r="I128" i="2"/>
  <c r="I128" i="5" s="1"/>
  <c r="I129" i="2"/>
  <c r="I129" i="5" s="1"/>
  <c r="I130" i="2"/>
  <c r="I130" i="5" s="1"/>
  <c r="I131" i="2"/>
  <c r="I131" i="5" s="1"/>
  <c r="I132" i="2"/>
  <c r="I132" i="5" s="1"/>
  <c r="I133" i="2"/>
  <c r="I133" i="5" s="1"/>
  <c r="I134" i="2"/>
  <c r="I134" i="5" s="1"/>
  <c r="I135" i="2"/>
  <c r="I135" i="5" s="1"/>
  <c r="I136" i="2"/>
  <c r="I136" i="5" s="1"/>
  <c r="I137" i="2"/>
  <c r="I137" i="5" s="1"/>
  <c r="I138" i="2"/>
  <c r="I138" i="5" s="1"/>
  <c r="I139" i="2"/>
  <c r="I139" i="5" s="1"/>
  <c r="I140" i="2"/>
  <c r="I140" i="5" s="1"/>
  <c r="I141" i="2"/>
  <c r="I141" i="5" s="1"/>
  <c r="I142" i="2"/>
  <c r="I142" i="5" s="1"/>
  <c r="I143" i="2"/>
  <c r="I143" i="5" s="1"/>
  <c r="I144" i="2"/>
  <c r="I144" i="5" s="1"/>
  <c r="I145" i="2"/>
  <c r="I145" i="5" s="1"/>
  <c r="I146" i="2"/>
  <c r="I146" i="5" s="1"/>
  <c r="I147" i="2"/>
  <c r="I147" i="5" s="1"/>
  <c r="I148" i="2"/>
  <c r="I148" i="5" s="1"/>
  <c r="I149" i="2"/>
  <c r="I149" i="5" s="1"/>
  <c r="I150" i="2"/>
  <c r="I150" i="5" s="1"/>
  <c r="I151" i="2"/>
  <c r="I151" i="5" s="1"/>
  <c r="I152" i="2"/>
  <c r="I152" i="5" s="1"/>
  <c r="I153" i="2"/>
  <c r="I153" i="5" s="1"/>
  <c r="I154" i="2"/>
  <c r="I154" i="5" s="1"/>
  <c r="I155" i="2"/>
  <c r="I155" i="5" s="1"/>
  <c r="I156" i="2"/>
  <c r="I156" i="5" s="1"/>
  <c r="I157" i="2"/>
  <c r="I157" i="5" s="1"/>
  <c r="I158" i="2"/>
  <c r="I158" i="5" s="1"/>
  <c r="I159" i="2"/>
  <c r="I159" i="5" s="1"/>
  <c r="I160" i="2"/>
  <c r="I160" i="5" s="1"/>
  <c r="I161" i="2"/>
  <c r="I161" i="5" s="1"/>
  <c r="I162" i="2"/>
  <c r="I162" i="5" s="1"/>
  <c r="I163" i="2"/>
  <c r="I163" i="5" s="1"/>
  <c r="I164" i="2"/>
  <c r="I164" i="5" s="1"/>
  <c r="I165" i="2"/>
  <c r="I165" i="5" s="1"/>
  <c r="I166" i="2"/>
  <c r="I166" i="5" s="1"/>
  <c r="I167" i="2"/>
  <c r="I167" i="5" s="1"/>
  <c r="I168" i="2"/>
  <c r="I168" i="5" s="1"/>
  <c r="I169" i="2"/>
  <c r="I169" i="5" s="1"/>
  <c r="I170" i="2"/>
  <c r="I170" i="5" s="1"/>
  <c r="I171" i="2"/>
  <c r="I171" i="5" s="1"/>
  <c r="I172" i="2"/>
  <c r="I172" i="5" s="1"/>
  <c r="I173" i="2"/>
  <c r="I173" i="5" s="1"/>
  <c r="I174" i="2"/>
  <c r="I174" i="5" s="1"/>
  <c r="I175" i="2"/>
  <c r="I175" i="5" s="1"/>
  <c r="I176" i="2"/>
  <c r="I176" i="5" s="1"/>
  <c r="I177" i="2"/>
  <c r="I177" i="5" s="1"/>
  <c r="I178" i="2"/>
  <c r="I178" i="5" s="1"/>
  <c r="I179" i="2"/>
  <c r="I179" i="5" s="1"/>
  <c r="I180" i="2"/>
  <c r="I180" i="5" s="1"/>
  <c r="I181" i="2"/>
  <c r="I181" i="5" s="1"/>
  <c r="I182" i="2"/>
  <c r="I182" i="5" s="1"/>
  <c r="I183" i="2"/>
  <c r="I183" i="5" s="1"/>
  <c r="I184" i="2"/>
  <c r="I184" i="5" s="1"/>
  <c r="I185" i="2"/>
  <c r="I185" i="5" s="1"/>
  <c r="I186" i="2"/>
  <c r="I186" i="5" s="1"/>
  <c r="I187" i="2"/>
  <c r="I187" i="5" s="1"/>
  <c r="I188" i="2"/>
  <c r="I188" i="5" s="1"/>
  <c r="I189" i="2"/>
  <c r="I189" i="5" s="1"/>
  <c r="I190" i="2"/>
  <c r="I190" i="5" s="1"/>
  <c r="I191" i="2"/>
  <c r="I191" i="5" s="1"/>
  <c r="I192" i="2"/>
  <c r="I192" i="5" s="1"/>
  <c r="I193" i="2"/>
  <c r="I193" i="5" s="1"/>
  <c r="I194" i="2"/>
  <c r="I194" i="5" s="1"/>
  <c r="I195" i="2"/>
  <c r="I195" i="5" s="1"/>
  <c r="I196" i="2"/>
  <c r="I196" i="5" s="1"/>
  <c r="I197" i="2"/>
  <c r="I197" i="5" s="1"/>
  <c r="I198" i="2"/>
  <c r="I198" i="5" s="1"/>
  <c r="I199" i="2"/>
  <c r="I199" i="5" s="1"/>
  <c r="I200" i="2"/>
  <c r="I200" i="5" s="1"/>
  <c r="I201" i="2"/>
  <c r="I201" i="5" s="1"/>
  <c r="I202" i="2"/>
  <c r="I202" i="5" s="1"/>
  <c r="I203" i="2"/>
  <c r="I203" i="5" s="1"/>
  <c r="I204" i="2"/>
  <c r="I204" i="5" s="1"/>
  <c r="I205" i="2"/>
  <c r="I205" i="5" s="1"/>
  <c r="I206" i="2"/>
  <c r="I206" i="5" s="1"/>
  <c r="I207" i="2"/>
  <c r="I207" i="5" s="1"/>
  <c r="I208" i="2"/>
  <c r="I208" i="5" s="1"/>
  <c r="I209" i="2"/>
  <c r="I209" i="5" s="1"/>
  <c r="I210" i="2"/>
  <c r="I210" i="5" s="1"/>
  <c r="I211" i="2"/>
  <c r="I211" i="5" s="1"/>
  <c r="I212" i="2"/>
  <c r="I212" i="5" s="1"/>
  <c r="I213" i="2"/>
  <c r="I213" i="5" s="1"/>
  <c r="I214" i="2"/>
  <c r="I214" i="5" s="1"/>
  <c r="I215" i="2"/>
  <c r="I215" i="5" s="1"/>
  <c r="I216" i="2"/>
  <c r="I216" i="5" s="1"/>
  <c r="I217" i="2"/>
  <c r="I217" i="5" s="1"/>
  <c r="I218" i="2"/>
  <c r="I218" i="5" s="1"/>
  <c r="I219" i="2"/>
  <c r="I219" i="5" s="1"/>
  <c r="I220" i="2"/>
  <c r="I220" i="5" s="1"/>
  <c r="I221" i="2"/>
  <c r="I221" i="5" s="1"/>
  <c r="I222" i="2"/>
  <c r="I222" i="5" s="1"/>
  <c r="I223" i="2"/>
  <c r="I223" i="5" s="1"/>
  <c r="I224" i="2"/>
  <c r="I224" i="5" s="1"/>
  <c r="I225" i="2"/>
  <c r="I225" i="5" s="1"/>
  <c r="I226" i="2"/>
  <c r="I226" i="5" s="1"/>
  <c r="I227" i="2"/>
  <c r="I227" i="5" s="1"/>
  <c r="I228" i="2"/>
  <c r="I228" i="5" s="1"/>
  <c r="I229" i="2"/>
  <c r="I229" i="5" s="1"/>
  <c r="I230" i="2"/>
  <c r="I230" i="5" s="1"/>
  <c r="I231" i="2"/>
  <c r="I231" i="5" s="1"/>
  <c r="I232" i="2"/>
  <c r="I232" i="5" s="1"/>
  <c r="I233" i="2"/>
  <c r="I233" i="5" s="1"/>
  <c r="I234" i="2"/>
  <c r="I234" i="5" s="1"/>
  <c r="I235" i="2"/>
  <c r="I235" i="5" s="1"/>
  <c r="I236" i="2"/>
  <c r="I236" i="5" s="1"/>
  <c r="I237" i="2"/>
  <c r="I237" i="5" s="1"/>
  <c r="I238" i="2"/>
  <c r="I238" i="5" s="1"/>
  <c r="I239" i="2"/>
  <c r="I239" i="5" s="1"/>
  <c r="I240" i="2"/>
  <c r="I240" i="5" s="1"/>
  <c r="I241" i="2"/>
  <c r="I241" i="5" s="1"/>
  <c r="I242" i="2"/>
  <c r="I242" i="5" s="1"/>
  <c r="I243" i="2"/>
  <c r="I243" i="5" s="1"/>
  <c r="I244" i="2"/>
  <c r="I244" i="5" s="1"/>
  <c r="I245" i="2"/>
  <c r="I245" i="5" s="1"/>
  <c r="I246" i="2"/>
  <c r="I246" i="5" s="1"/>
  <c r="I247" i="2"/>
  <c r="I247" i="5" s="1"/>
  <c r="I248" i="2"/>
  <c r="I248" i="5" s="1"/>
  <c r="I249" i="2"/>
  <c r="I249" i="5" s="1"/>
  <c r="I250" i="2"/>
  <c r="I250" i="5" s="1"/>
  <c r="I251" i="2"/>
  <c r="I251" i="5" s="1"/>
  <c r="I252" i="2"/>
  <c r="I252" i="5" s="1"/>
  <c r="I253" i="2"/>
  <c r="I253" i="5" s="1"/>
  <c r="I254" i="2"/>
  <c r="I254" i="5" s="1"/>
  <c r="I255" i="2"/>
  <c r="I255" i="5" s="1"/>
  <c r="I256" i="2"/>
  <c r="I256" i="5" s="1"/>
  <c r="I257" i="2"/>
  <c r="I257" i="5" s="1"/>
  <c r="I258" i="2"/>
  <c r="I258" i="5" s="1"/>
  <c r="I259" i="2"/>
  <c r="I259" i="5" s="1"/>
  <c r="I260" i="2"/>
  <c r="I260" i="5" s="1"/>
  <c r="I261" i="2"/>
  <c r="I261" i="5" s="1"/>
  <c r="I262" i="2"/>
  <c r="I262" i="5" s="1"/>
  <c r="I263" i="2"/>
  <c r="I263" i="5" s="1"/>
  <c r="I264" i="2"/>
  <c r="I264" i="5" s="1"/>
  <c r="I265" i="2"/>
  <c r="I265" i="5" s="1"/>
  <c r="I266" i="2"/>
  <c r="I266" i="5" s="1"/>
  <c r="I267" i="2"/>
  <c r="I267" i="5" s="1"/>
  <c r="I268" i="2"/>
  <c r="I268" i="5" s="1"/>
  <c r="I269" i="2"/>
  <c r="I269" i="5" s="1"/>
  <c r="I270" i="2"/>
  <c r="I270" i="5" s="1"/>
  <c r="I271" i="2"/>
  <c r="I271" i="5" s="1"/>
  <c r="I272" i="2"/>
  <c r="I272" i="5" s="1"/>
  <c r="I273" i="2"/>
  <c r="I273" i="5" s="1"/>
  <c r="I274" i="2"/>
  <c r="I274" i="5" s="1"/>
  <c r="I275" i="2"/>
  <c r="I275" i="5" s="1"/>
  <c r="I276" i="2"/>
  <c r="I276" i="5" s="1"/>
  <c r="I277" i="2"/>
  <c r="I277" i="5" s="1"/>
  <c r="I278" i="2"/>
  <c r="I278" i="5" s="1"/>
  <c r="I279" i="2"/>
  <c r="I279" i="5" s="1"/>
  <c r="I280" i="2"/>
  <c r="I280" i="5" s="1"/>
  <c r="I281" i="2"/>
  <c r="I281" i="5" s="1"/>
  <c r="I282" i="2"/>
  <c r="I282" i="5" s="1"/>
  <c r="I283" i="2"/>
  <c r="I283" i="5" s="1"/>
  <c r="I284" i="2"/>
  <c r="I284" i="5" s="1"/>
  <c r="I285" i="2"/>
  <c r="I285" i="5" s="1"/>
  <c r="I286" i="2"/>
  <c r="I286" i="5" s="1"/>
  <c r="I287" i="2"/>
  <c r="I287" i="5" s="1"/>
  <c r="I288" i="2"/>
  <c r="I288" i="5" s="1"/>
  <c r="I289" i="2"/>
  <c r="I289" i="5" s="1"/>
  <c r="I290" i="2"/>
  <c r="I290" i="5" s="1"/>
  <c r="I291" i="2"/>
  <c r="I291" i="5" s="1"/>
  <c r="I292" i="2"/>
  <c r="I292" i="5" s="1"/>
  <c r="I293" i="2"/>
  <c r="I293" i="5" s="1"/>
  <c r="I294" i="2"/>
  <c r="I294" i="5" s="1"/>
  <c r="I295" i="2"/>
  <c r="I295" i="5" s="1"/>
  <c r="I296" i="2"/>
  <c r="I296" i="5" s="1"/>
  <c r="I297" i="2"/>
  <c r="I297" i="5" s="1"/>
  <c r="I298" i="2"/>
  <c r="I298" i="5" s="1"/>
  <c r="I299" i="2"/>
  <c r="I299" i="5" s="1"/>
  <c r="I300" i="2"/>
  <c r="I300" i="5" s="1"/>
  <c r="I301" i="2"/>
  <c r="I301" i="5" s="1"/>
  <c r="I302" i="2"/>
  <c r="I302" i="5" s="1"/>
  <c r="I303" i="2"/>
  <c r="I303" i="5" s="1"/>
  <c r="I304" i="2"/>
  <c r="I304" i="5" s="1"/>
  <c r="I305" i="2"/>
  <c r="I305" i="5" s="1"/>
  <c r="I306" i="2"/>
  <c r="I306" i="5" s="1"/>
  <c r="I307" i="2"/>
  <c r="I307" i="5" s="1"/>
  <c r="I308" i="2"/>
  <c r="I308" i="5" s="1"/>
  <c r="I309" i="2"/>
  <c r="I309" i="5" s="1"/>
  <c r="I310" i="2"/>
  <c r="I310" i="5" s="1"/>
  <c r="I311" i="2"/>
  <c r="I311" i="5" s="1"/>
  <c r="I312" i="2"/>
  <c r="I312" i="5" s="1"/>
  <c r="I313" i="2"/>
  <c r="I313" i="5" s="1"/>
  <c r="I314" i="2"/>
  <c r="I314" i="5" s="1"/>
  <c r="I315" i="2"/>
  <c r="I315" i="5" s="1"/>
  <c r="I316" i="2"/>
  <c r="I316" i="5" s="1"/>
  <c r="I317" i="2"/>
  <c r="I317" i="5" s="1"/>
  <c r="I318" i="2"/>
  <c r="I318" i="5" s="1"/>
  <c r="I319" i="2"/>
  <c r="I319" i="5" s="1"/>
  <c r="I320" i="2"/>
  <c r="I320" i="5" s="1"/>
  <c r="I321" i="2"/>
  <c r="I321" i="5" s="1"/>
  <c r="I322" i="2"/>
  <c r="I322" i="5" s="1"/>
  <c r="I323" i="2"/>
  <c r="I323" i="5" s="1"/>
  <c r="I324" i="2"/>
  <c r="I324" i="5" s="1"/>
  <c r="I325" i="2"/>
  <c r="I325" i="5" s="1"/>
  <c r="I326" i="2"/>
  <c r="I326" i="5" s="1"/>
  <c r="I327" i="2"/>
  <c r="I327" i="5" s="1"/>
  <c r="I328" i="2"/>
  <c r="I328" i="5" s="1"/>
  <c r="I329" i="2"/>
  <c r="I329" i="5" s="1"/>
  <c r="I330" i="2"/>
  <c r="I330" i="5" s="1"/>
  <c r="I331" i="2"/>
  <c r="I331" i="5" s="1"/>
  <c r="I332" i="2"/>
  <c r="I332" i="5" s="1"/>
  <c r="I333" i="2"/>
  <c r="I333" i="5" s="1"/>
  <c r="I334" i="2"/>
  <c r="I334" i="5" s="1"/>
  <c r="I335" i="2"/>
  <c r="I335" i="5" s="1"/>
  <c r="I336" i="2"/>
  <c r="I336" i="5" s="1"/>
  <c r="I337" i="2"/>
  <c r="I337" i="5" s="1"/>
  <c r="I338" i="2"/>
  <c r="I338" i="5" s="1"/>
  <c r="I339" i="2"/>
  <c r="I339" i="5" s="1"/>
  <c r="I340" i="2"/>
  <c r="I340" i="5" s="1"/>
  <c r="I341" i="2"/>
  <c r="I341" i="5" s="1"/>
  <c r="I342" i="2"/>
  <c r="I342" i="5" s="1"/>
  <c r="I343" i="2"/>
  <c r="I343" i="5" s="1"/>
  <c r="I344" i="2"/>
  <c r="I344" i="5" s="1"/>
  <c r="I345" i="2"/>
  <c r="I345" i="5" s="1"/>
  <c r="I346" i="2"/>
  <c r="I346" i="5" s="1"/>
  <c r="I347" i="2"/>
  <c r="I347" i="5" s="1"/>
  <c r="I348" i="2"/>
  <c r="I348" i="5" s="1"/>
  <c r="I349" i="2"/>
  <c r="I349" i="5" s="1"/>
  <c r="I350" i="2"/>
  <c r="I350" i="5" s="1"/>
  <c r="I351" i="2"/>
  <c r="I351" i="5" s="1"/>
  <c r="I352" i="2"/>
  <c r="I352" i="5" s="1"/>
  <c r="I353" i="2"/>
  <c r="I353" i="5" s="1"/>
  <c r="I354" i="2"/>
  <c r="I354" i="5" s="1"/>
  <c r="I355" i="2"/>
  <c r="I355" i="5" s="1"/>
  <c r="I356" i="2"/>
  <c r="I356" i="5" s="1"/>
  <c r="I357" i="2"/>
  <c r="I357" i="5" s="1"/>
  <c r="I358" i="2"/>
  <c r="I358" i="5" s="1"/>
  <c r="I359" i="2"/>
  <c r="I359" i="5" s="1"/>
  <c r="I360" i="2"/>
  <c r="I360" i="5" s="1"/>
  <c r="I361" i="2"/>
  <c r="I361" i="5" s="1"/>
  <c r="I362" i="2"/>
  <c r="I362" i="5" s="1"/>
  <c r="I363" i="2"/>
  <c r="I363" i="5" s="1"/>
  <c r="I364" i="2"/>
  <c r="I364" i="5" s="1"/>
  <c r="I365" i="2"/>
  <c r="I365" i="5" s="1"/>
  <c r="I366" i="2"/>
  <c r="I366" i="5" s="1"/>
  <c r="I367" i="2"/>
  <c r="I367" i="5" s="1"/>
  <c r="I368" i="2"/>
  <c r="I368" i="5" s="1"/>
  <c r="I369" i="2"/>
  <c r="I369" i="5" s="1"/>
  <c r="I370" i="2"/>
  <c r="I370" i="5" s="1"/>
  <c r="I371" i="2"/>
  <c r="I371" i="5" s="1"/>
  <c r="I372" i="2"/>
  <c r="I372" i="5" s="1"/>
  <c r="I373" i="2"/>
  <c r="I373" i="5" s="1"/>
  <c r="I374" i="2"/>
  <c r="I374" i="5" s="1"/>
  <c r="I375" i="2"/>
  <c r="I375" i="5" s="1"/>
  <c r="I376" i="2"/>
  <c r="I376" i="5" s="1"/>
  <c r="I377" i="2"/>
  <c r="I377" i="5" s="1"/>
  <c r="I378" i="2"/>
  <c r="I378" i="5" s="1"/>
  <c r="I379" i="2"/>
  <c r="I379" i="5" s="1"/>
  <c r="I380" i="2"/>
  <c r="I380" i="5" s="1"/>
  <c r="I381" i="2"/>
  <c r="I381" i="5" s="1"/>
  <c r="I382" i="2"/>
  <c r="I382" i="5" s="1"/>
  <c r="I383" i="2"/>
  <c r="I383" i="5" s="1"/>
  <c r="I384" i="2"/>
  <c r="I384" i="5" s="1"/>
  <c r="I385" i="2"/>
  <c r="I385" i="5" s="1"/>
  <c r="I386" i="2"/>
  <c r="I386" i="5" s="1"/>
  <c r="I387" i="2"/>
  <c r="I387" i="5" s="1"/>
  <c r="I388" i="2"/>
  <c r="I388" i="5" s="1"/>
  <c r="I389" i="2"/>
  <c r="I389" i="5" s="1"/>
  <c r="I390" i="2"/>
  <c r="I390" i="5" s="1"/>
  <c r="I391" i="2"/>
  <c r="I391" i="5" s="1"/>
  <c r="I392" i="2"/>
  <c r="I392" i="5" s="1"/>
  <c r="I393" i="2"/>
  <c r="I393" i="5" s="1"/>
  <c r="I394" i="2"/>
  <c r="I394" i="5" s="1"/>
  <c r="I395" i="2"/>
  <c r="I395" i="5" s="1"/>
  <c r="I396" i="2"/>
  <c r="I396" i="5" s="1"/>
  <c r="I397" i="2"/>
  <c r="I397" i="5" s="1"/>
  <c r="I398" i="2"/>
  <c r="I398" i="5" s="1"/>
  <c r="I399" i="2"/>
  <c r="I399" i="5" s="1"/>
  <c r="I400" i="2"/>
  <c r="I400" i="5" s="1"/>
  <c r="I401" i="2"/>
  <c r="I401" i="5" s="1"/>
  <c r="I402" i="2"/>
  <c r="I402" i="5" s="1"/>
  <c r="I403" i="2"/>
  <c r="I403" i="5" s="1"/>
  <c r="I404" i="2"/>
  <c r="I404" i="5" s="1"/>
  <c r="I405" i="2"/>
  <c r="I405" i="5" s="1"/>
  <c r="I406" i="2"/>
  <c r="I406" i="5" s="1"/>
  <c r="I407" i="2"/>
  <c r="I407" i="5" s="1"/>
  <c r="I408" i="2"/>
  <c r="I408" i="5" s="1"/>
  <c r="I409" i="2"/>
  <c r="I409" i="5" s="1"/>
  <c r="I410" i="2"/>
  <c r="I410" i="5" s="1"/>
  <c r="I411" i="2"/>
  <c r="I411" i="5" s="1"/>
  <c r="I412" i="2"/>
  <c r="I412" i="5" s="1"/>
  <c r="I413" i="2"/>
  <c r="I413" i="5" s="1"/>
  <c r="I414" i="2"/>
  <c r="I414" i="5" s="1"/>
  <c r="I415" i="2"/>
  <c r="I415" i="5" s="1"/>
  <c r="I416" i="2"/>
  <c r="I416" i="5" s="1"/>
  <c r="I417" i="2"/>
  <c r="I417" i="5" s="1"/>
  <c r="I418" i="2"/>
  <c r="I418" i="5" s="1"/>
  <c r="I419" i="2"/>
  <c r="I419" i="5" s="1"/>
  <c r="I420" i="2"/>
  <c r="I420" i="5" s="1"/>
  <c r="I421" i="2"/>
  <c r="I421" i="5" s="1"/>
  <c r="I422" i="2"/>
  <c r="I422" i="5" s="1"/>
  <c r="I423" i="2"/>
  <c r="I423" i="5" s="1"/>
  <c r="I424" i="2"/>
  <c r="I424" i="5" s="1"/>
  <c r="I425" i="2"/>
  <c r="I425" i="5" s="1"/>
  <c r="I426" i="2"/>
  <c r="I426" i="5" s="1"/>
  <c r="I427" i="2"/>
  <c r="I427" i="5" s="1"/>
  <c r="I428" i="2"/>
  <c r="I428" i="5" s="1"/>
  <c r="I429" i="2"/>
  <c r="I429" i="5" s="1"/>
  <c r="I430" i="2"/>
  <c r="I430" i="5" s="1"/>
  <c r="I431" i="2"/>
  <c r="I431" i="5" s="1"/>
  <c r="I432" i="2"/>
  <c r="I432" i="5" s="1"/>
  <c r="I433" i="2"/>
  <c r="I433" i="5" s="1"/>
  <c r="I434" i="2"/>
  <c r="I434" i="5" s="1"/>
  <c r="I435" i="2"/>
  <c r="I435" i="5" s="1"/>
  <c r="I436" i="2"/>
  <c r="I436" i="5" s="1"/>
  <c r="I437" i="2"/>
  <c r="I437" i="5" s="1"/>
  <c r="I438" i="2"/>
  <c r="I438" i="5" s="1"/>
  <c r="I439" i="2"/>
  <c r="I439" i="5" s="1"/>
  <c r="I440" i="2"/>
  <c r="I440" i="5" s="1"/>
  <c r="I441" i="2"/>
  <c r="I441" i="5" s="1"/>
  <c r="I442" i="2"/>
  <c r="I442" i="5" s="1"/>
  <c r="I443" i="2"/>
  <c r="I443" i="5" s="1"/>
  <c r="I444" i="2"/>
  <c r="I444" i="5" s="1"/>
  <c r="I445" i="2"/>
  <c r="I445" i="5" s="1"/>
  <c r="I446" i="2"/>
  <c r="I446" i="5" s="1"/>
  <c r="I447" i="2"/>
  <c r="I447" i="5" s="1"/>
  <c r="I448" i="2"/>
  <c r="I448" i="5" s="1"/>
  <c r="I449" i="2"/>
  <c r="I449" i="5" s="1"/>
  <c r="I450" i="2"/>
  <c r="I450" i="5" s="1"/>
  <c r="I451" i="2"/>
  <c r="I451" i="5" s="1"/>
  <c r="I452" i="2"/>
  <c r="I452" i="5" s="1"/>
  <c r="I453" i="2"/>
  <c r="I453" i="5" s="1"/>
  <c r="I454" i="2"/>
  <c r="I454" i="5" s="1"/>
  <c r="I455" i="2"/>
  <c r="I455" i="5" s="1"/>
  <c r="I456" i="2"/>
  <c r="I456" i="5" s="1"/>
  <c r="I457" i="2"/>
  <c r="I457" i="5" s="1"/>
  <c r="I458" i="2"/>
  <c r="I458" i="5" s="1"/>
  <c r="I459" i="2"/>
  <c r="I459" i="5" s="1"/>
  <c r="I460" i="2"/>
  <c r="I460" i="5" s="1"/>
  <c r="I461" i="2"/>
  <c r="I461" i="5" s="1"/>
  <c r="I462" i="2"/>
  <c r="I462" i="5" s="1"/>
  <c r="I463" i="2"/>
  <c r="I463" i="5" s="1"/>
  <c r="I464" i="2"/>
  <c r="I464" i="5" s="1"/>
  <c r="I465" i="2"/>
  <c r="I465" i="5" s="1"/>
  <c r="I466" i="2"/>
  <c r="I466" i="5" s="1"/>
  <c r="I467" i="2"/>
  <c r="I467" i="5" s="1"/>
  <c r="I468" i="2"/>
  <c r="I468" i="5" s="1"/>
  <c r="I469" i="2"/>
  <c r="I469" i="5" s="1"/>
  <c r="I470" i="2"/>
  <c r="I470" i="5" s="1"/>
  <c r="I471" i="2"/>
  <c r="I471" i="5" s="1"/>
  <c r="I472" i="2"/>
  <c r="I472" i="5" s="1"/>
  <c r="I473" i="2"/>
  <c r="I473" i="5" s="1"/>
  <c r="I474" i="2"/>
  <c r="I474" i="5" s="1"/>
  <c r="I475" i="2"/>
  <c r="I475" i="5" s="1"/>
  <c r="I476" i="2"/>
  <c r="I476" i="5" s="1"/>
  <c r="I477" i="2"/>
  <c r="I477" i="5" s="1"/>
  <c r="I478" i="2"/>
  <c r="I478" i="5" s="1"/>
  <c r="I479" i="2"/>
  <c r="I479" i="5" s="1"/>
  <c r="I480" i="2"/>
  <c r="I480" i="5" s="1"/>
  <c r="I481" i="2"/>
  <c r="I481" i="5" s="1"/>
  <c r="I482" i="2"/>
  <c r="I482" i="5" s="1"/>
  <c r="I483" i="2"/>
  <c r="I483" i="5" s="1"/>
  <c r="I484" i="2"/>
  <c r="I484" i="5" s="1"/>
  <c r="I485" i="2"/>
  <c r="I485" i="5" s="1"/>
  <c r="I486" i="2"/>
  <c r="I486" i="5" s="1"/>
  <c r="I487" i="2"/>
  <c r="I487" i="5" s="1"/>
  <c r="I488" i="2"/>
  <c r="I488" i="5" s="1"/>
  <c r="I489" i="2"/>
  <c r="I489" i="5" s="1"/>
  <c r="I490" i="2"/>
  <c r="I490" i="5" s="1"/>
  <c r="I491" i="2"/>
  <c r="I491" i="5" s="1"/>
  <c r="I492" i="2"/>
  <c r="I492" i="5" s="1"/>
  <c r="I493" i="2"/>
  <c r="I493" i="5" s="1"/>
  <c r="I494" i="2"/>
  <c r="I494" i="5" s="1"/>
  <c r="I495" i="2"/>
  <c r="I495" i="5" s="1"/>
  <c r="I496" i="2"/>
  <c r="I496" i="5" s="1"/>
  <c r="I497" i="2"/>
  <c r="I497" i="5" s="1"/>
  <c r="I498" i="2"/>
  <c r="I498" i="5" s="1"/>
  <c r="I499" i="2"/>
  <c r="I499" i="5" s="1"/>
  <c r="I500" i="2"/>
  <c r="I500" i="5" s="1"/>
  <c r="I501" i="2"/>
  <c r="I501" i="5" s="1"/>
  <c r="I502" i="2"/>
  <c r="I502" i="5" s="1"/>
  <c r="I503" i="2"/>
  <c r="I503" i="5" s="1"/>
  <c r="I504" i="2"/>
  <c r="I504" i="5" s="1"/>
  <c r="I505" i="2"/>
  <c r="I505" i="5" s="1"/>
  <c r="I506" i="2"/>
  <c r="I506" i="5" s="1"/>
  <c r="I507" i="2"/>
  <c r="I507" i="5" s="1"/>
  <c r="I508" i="2"/>
  <c r="I508" i="5" s="1"/>
  <c r="I509" i="2"/>
  <c r="I509" i="5" s="1"/>
  <c r="I510" i="2"/>
  <c r="I510" i="5" s="1"/>
  <c r="I511" i="2"/>
  <c r="I511" i="5" s="1"/>
  <c r="I512" i="2"/>
  <c r="I512" i="5" s="1"/>
  <c r="I513" i="2"/>
  <c r="I513" i="5" s="1"/>
  <c r="I514" i="2"/>
  <c r="I514" i="5" s="1"/>
  <c r="I515" i="2"/>
  <c r="I515" i="5" s="1"/>
  <c r="I516" i="2"/>
  <c r="I516" i="5" s="1"/>
  <c r="I517" i="2"/>
  <c r="I517" i="5" s="1"/>
  <c r="I518" i="2"/>
  <c r="I518" i="5" s="1"/>
  <c r="I519" i="2"/>
  <c r="I519" i="5" s="1"/>
  <c r="I520" i="2"/>
  <c r="I520" i="5" s="1"/>
  <c r="I521" i="2"/>
  <c r="I521" i="5" s="1"/>
  <c r="I522" i="2"/>
  <c r="I522" i="5" s="1"/>
  <c r="I523" i="2"/>
  <c r="I523" i="5" s="1"/>
  <c r="I524" i="2"/>
  <c r="I524" i="5" s="1"/>
  <c r="I525" i="2"/>
  <c r="I525" i="5" s="1"/>
  <c r="I526" i="2"/>
  <c r="I526" i="5" s="1"/>
  <c r="I527" i="2"/>
  <c r="I527" i="5" s="1"/>
  <c r="I528" i="2"/>
  <c r="I528" i="5" s="1"/>
  <c r="I529" i="2"/>
  <c r="I529" i="5" s="1"/>
  <c r="I530" i="2"/>
  <c r="I530" i="5" s="1"/>
  <c r="I531" i="2"/>
  <c r="I531" i="5" s="1"/>
  <c r="I532" i="2"/>
  <c r="I532" i="5" s="1"/>
  <c r="I533" i="2"/>
  <c r="I533" i="5" s="1"/>
  <c r="I534" i="2"/>
  <c r="I534" i="5" s="1"/>
  <c r="I535" i="2"/>
  <c r="I535" i="5" s="1"/>
  <c r="I536" i="2"/>
  <c r="I536" i="5" s="1"/>
  <c r="I537" i="2"/>
  <c r="I537" i="5" s="1"/>
  <c r="I538" i="2"/>
  <c r="I538" i="5" s="1"/>
  <c r="I539" i="2"/>
  <c r="I539" i="5" s="1"/>
  <c r="I540" i="2"/>
  <c r="I540" i="5" s="1"/>
  <c r="I541" i="2"/>
  <c r="I541" i="5" s="1"/>
  <c r="I542" i="2"/>
  <c r="I542" i="5" s="1"/>
  <c r="I543" i="2"/>
  <c r="I543" i="5" s="1"/>
  <c r="I544" i="2"/>
  <c r="I544" i="5" s="1"/>
  <c r="I545" i="2"/>
  <c r="I545" i="5" s="1"/>
  <c r="I546" i="2"/>
  <c r="I546" i="5" s="1"/>
  <c r="I547" i="2"/>
  <c r="I547" i="5" s="1"/>
  <c r="I548" i="2"/>
  <c r="I548" i="5" s="1"/>
  <c r="I549" i="2"/>
  <c r="I549" i="5" s="1"/>
  <c r="I550" i="2"/>
  <c r="I550" i="5" s="1"/>
  <c r="I551" i="2"/>
  <c r="I551" i="5" s="1"/>
  <c r="I552" i="2"/>
  <c r="I552" i="5" s="1"/>
  <c r="I553" i="2"/>
  <c r="I553" i="5" s="1"/>
  <c r="I554" i="2"/>
  <c r="I554" i="5" s="1"/>
  <c r="I555" i="2"/>
  <c r="I555" i="5" s="1"/>
  <c r="I556" i="2"/>
  <c r="I556" i="5" s="1"/>
  <c r="I557" i="2"/>
  <c r="I557" i="5" s="1"/>
  <c r="I558" i="2"/>
  <c r="I558" i="5" s="1"/>
  <c r="I559" i="2"/>
  <c r="I559" i="5" s="1"/>
  <c r="I560" i="2"/>
  <c r="I560" i="5" s="1"/>
  <c r="I562" i="2"/>
  <c r="I562" i="5" s="1"/>
  <c r="I563" i="2"/>
  <c r="I563" i="5" s="1"/>
  <c r="I564" i="2"/>
  <c r="I564" i="5" s="1"/>
  <c r="I565" i="2"/>
  <c r="I565" i="5" s="1"/>
  <c r="I566" i="2"/>
  <c r="I566" i="5" s="1"/>
  <c r="I567" i="2"/>
  <c r="I567" i="5" s="1"/>
  <c r="I568" i="2"/>
  <c r="I568" i="5" s="1"/>
  <c r="I569" i="2"/>
  <c r="I569" i="5" s="1"/>
  <c r="I570" i="2"/>
  <c r="I570" i="5" s="1"/>
  <c r="I571" i="2"/>
  <c r="I571" i="5" s="1"/>
  <c r="I572" i="2"/>
  <c r="I572" i="5" s="1"/>
  <c r="I573" i="2"/>
  <c r="I573" i="5" s="1"/>
  <c r="I574" i="2"/>
  <c r="I574" i="5" s="1"/>
  <c r="I575" i="2"/>
  <c r="I575" i="5" s="1"/>
  <c r="I576" i="2"/>
  <c r="I576" i="5" s="1"/>
  <c r="I577" i="2"/>
  <c r="I577" i="5" s="1"/>
  <c r="I578" i="2"/>
  <c r="I578" i="5" s="1"/>
  <c r="I579" i="2"/>
  <c r="I579" i="5" s="1"/>
  <c r="I580" i="2"/>
  <c r="I580" i="5" s="1"/>
  <c r="I581" i="2"/>
  <c r="I581" i="5" s="1"/>
  <c r="I582" i="2"/>
  <c r="I582" i="5" s="1"/>
  <c r="I583" i="2"/>
  <c r="I583" i="5" s="1"/>
  <c r="I584" i="2"/>
  <c r="I584" i="5" s="1"/>
  <c r="I585" i="2"/>
  <c r="I585" i="5" s="1"/>
  <c r="I586" i="2"/>
  <c r="I586" i="5" s="1"/>
  <c r="I587" i="2"/>
  <c r="I587" i="5" s="1"/>
  <c r="I588" i="2"/>
  <c r="I588" i="5" s="1"/>
  <c r="I589" i="2"/>
  <c r="I589" i="5" s="1"/>
  <c r="I590" i="2"/>
  <c r="I590" i="5" s="1"/>
  <c r="I591" i="2"/>
  <c r="I591" i="5" s="1"/>
  <c r="I592" i="2"/>
  <c r="I592" i="5" s="1"/>
  <c r="I593" i="2"/>
  <c r="I593" i="5" s="1"/>
  <c r="I594" i="2"/>
  <c r="I594" i="5" s="1"/>
  <c r="I595" i="2"/>
  <c r="I595" i="5" s="1"/>
  <c r="I596" i="2"/>
  <c r="I596" i="5" s="1"/>
  <c r="I597" i="2"/>
  <c r="I597" i="5" s="1"/>
  <c r="I598" i="2"/>
  <c r="I598" i="5" s="1"/>
  <c r="I599" i="2"/>
  <c r="I599" i="5" s="1"/>
  <c r="I600" i="2"/>
  <c r="I600" i="5" s="1"/>
  <c r="I601" i="2"/>
  <c r="I601" i="5" s="1"/>
  <c r="I602" i="2"/>
  <c r="I602" i="5" s="1"/>
  <c r="I603" i="2"/>
  <c r="I603" i="5" s="1"/>
  <c r="I604" i="2"/>
  <c r="I604" i="5" s="1"/>
  <c r="I605" i="2"/>
  <c r="I605" i="5" s="1"/>
  <c r="I606" i="2"/>
  <c r="I606" i="5" s="1"/>
  <c r="I607" i="2"/>
  <c r="I607" i="5" s="1"/>
  <c r="I608" i="2"/>
  <c r="I608" i="5" s="1"/>
  <c r="I609" i="2"/>
  <c r="I609" i="5" s="1"/>
  <c r="I610" i="2"/>
  <c r="I610" i="5" s="1"/>
  <c r="I611" i="2"/>
  <c r="I611" i="5" s="1"/>
  <c r="I612" i="2"/>
  <c r="I612" i="5" s="1"/>
  <c r="I613" i="2"/>
  <c r="I613" i="5" s="1"/>
  <c r="I614" i="2"/>
  <c r="I614" i="5" s="1"/>
  <c r="I615" i="2"/>
  <c r="I615" i="5" s="1"/>
  <c r="I616" i="2"/>
  <c r="I616" i="5" s="1"/>
  <c r="I617" i="2"/>
  <c r="I617" i="5" s="1"/>
  <c r="I618" i="2"/>
  <c r="I618" i="5" s="1"/>
  <c r="I619" i="2"/>
  <c r="I619" i="5" s="1"/>
  <c r="I620" i="2"/>
  <c r="I620" i="5" s="1"/>
  <c r="I621" i="2"/>
  <c r="I621" i="5" s="1"/>
  <c r="I622" i="2"/>
  <c r="I622" i="5" s="1"/>
  <c r="I623" i="2"/>
  <c r="I623" i="5" s="1"/>
  <c r="I624" i="2"/>
  <c r="I624" i="5" s="1"/>
  <c r="I625" i="2"/>
  <c r="I625" i="5" s="1"/>
  <c r="I626" i="2"/>
  <c r="I626" i="5" s="1"/>
  <c r="I627" i="2"/>
  <c r="I627" i="5" s="1"/>
  <c r="I628" i="2"/>
  <c r="I628" i="5" s="1"/>
  <c r="I629" i="2"/>
  <c r="I629" i="5" s="1"/>
  <c r="I630" i="2"/>
  <c r="I630" i="5" s="1"/>
  <c r="I631" i="2"/>
  <c r="I631" i="5" s="1"/>
  <c r="I632" i="2"/>
  <c r="I632" i="5" s="1"/>
  <c r="I633" i="2"/>
  <c r="I633" i="5" s="1"/>
  <c r="I634" i="2"/>
  <c r="I634" i="5" s="1"/>
  <c r="I635" i="2"/>
  <c r="I635" i="5" s="1"/>
  <c r="I637" i="2"/>
  <c r="I637" i="5" s="1"/>
  <c r="I638" i="2"/>
  <c r="I638" i="5" s="1"/>
  <c r="I639" i="2"/>
  <c r="I639" i="5" s="1"/>
  <c r="I640" i="2"/>
  <c r="I640" i="5" s="1"/>
  <c r="I641" i="2"/>
  <c r="I641" i="5" s="1"/>
  <c r="I642" i="2"/>
  <c r="I642" i="5" s="1"/>
  <c r="I643" i="2"/>
  <c r="I643" i="5" s="1"/>
  <c r="I644" i="2"/>
  <c r="I644" i="5" s="1"/>
  <c r="I645" i="2"/>
  <c r="I645" i="5" s="1"/>
  <c r="I646" i="2"/>
  <c r="I646" i="5" s="1"/>
  <c r="I647" i="2"/>
  <c r="I647" i="5" s="1"/>
  <c r="I648" i="2"/>
  <c r="I648" i="5" s="1"/>
  <c r="I649" i="2"/>
  <c r="I649" i="5" s="1"/>
  <c r="I650" i="2"/>
  <c r="I650" i="5" s="1"/>
  <c r="I651" i="2"/>
  <c r="I651" i="5" s="1"/>
  <c r="I652" i="2"/>
  <c r="I652" i="5" s="1"/>
  <c r="I653" i="2"/>
  <c r="I653" i="5" s="1"/>
  <c r="I654" i="2"/>
  <c r="I654" i="5" s="1"/>
  <c r="I655" i="2"/>
  <c r="I655" i="5" s="1"/>
  <c r="I656" i="2"/>
  <c r="I656" i="5" s="1"/>
  <c r="I657" i="2"/>
  <c r="I657" i="5" s="1"/>
  <c r="I658" i="2"/>
  <c r="I658" i="5" s="1"/>
  <c r="I659" i="2"/>
  <c r="I659" i="5" s="1"/>
  <c r="I660" i="2"/>
  <c r="I660" i="5" s="1"/>
  <c r="I661" i="2"/>
  <c r="I661" i="5" s="1"/>
  <c r="I662" i="2"/>
  <c r="I662" i="5" s="1"/>
  <c r="I663" i="2"/>
  <c r="I663" i="5" s="1"/>
  <c r="I664" i="2"/>
  <c r="I664" i="5" s="1"/>
  <c r="I665" i="2"/>
  <c r="I665" i="5" s="1"/>
  <c r="I666" i="2"/>
  <c r="I666" i="5" s="1"/>
  <c r="I667" i="2"/>
  <c r="I667" i="5" s="1"/>
  <c r="I668" i="2"/>
  <c r="I668" i="5" s="1"/>
  <c r="I669" i="2"/>
  <c r="I669" i="5" s="1"/>
  <c r="I670" i="2"/>
  <c r="I670" i="5" s="1"/>
  <c r="I671" i="2"/>
  <c r="I671" i="5" s="1"/>
  <c r="I672" i="2"/>
  <c r="I672" i="5" s="1"/>
  <c r="I673" i="2"/>
  <c r="I673" i="5" s="1"/>
  <c r="I674" i="2"/>
  <c r="I674" i="5" s="1"/>
  <c r="I675" i="2"/>
  <c r="I675" i="5" s="1"/>
  <c r="I676" i="2"/>
  <c r="I676" i="5" s="1"/>
  <c r="I677" i="2"/>
  <c r="I677" i="5" s="1"/>
  <c r="I678" i="2"/>
  <c r="I678" i="5" s="1"/>
  <c r="I679" i="2"/>
  <c r="I679" i="5" s="1"/>
  <c r="I680" i="2"/>
  <c r="I680" i="5" s="1"/>
  <c r="I681" i="2"/>
  <c r="I681" i="5" s="1"/>
  <c r="I682" i="2"/>
  <c r="I682" i="5" s="1"/>
  <c r="I683" i="2"/>
  <c r="I683" i="5" s="1"/>
  <c r="I684" i="2"/>
  <c r="I684" i="5" s="1"/>
  <c r="I685" i="2"/>
  <c r="I685" i="5" s="1"/>
  <c r="I686" i="2"/>
  <c r="I686" i="5" s="1"/>
  <c r="I687" i="2"/>
  <c r="I687" i="5" s="1"/>
  <c r="I688" i="2"/>
  <c r="I688" i="5" s="1"/>
  <c r="I689" i="2"/>
  <c r="I689" i="5" s="1"/>
  <c r="I690" i="2"/>
  <c r="I690" i="5" s="1"/>
  <c r="I691" i="2"/>
  <c r="I691" i="5" s="1"/>
  <c r="I692" i="2"/>
  <c r="I692" i="5" s="1"/>
  <c r="I693" i="2"/>
  <c r="I693" i="5" s="1"/>
  <c r="I694" i="2"/>
  <c r="I694" i="5" s="1"/>
  <c r="I695" i="2"/>
  <c r="I695" i="5" s="1"/>
  <c r="I696" i="2"/>
  <c r="I696" i="5" s="1"/>
  <c r="I697" i="2"/>
  <c r="I697" i="5" s="1"/>
  <c r="I698" i="2"/>
  <c r="I698" i="5" s="1"/>
  <c r="I699" i="2"/>
  <c r="I699" i="5" s="1"/>
  <c r="I700" i="2"/>
  <c r="I700" i="5" s="1"/>
  <c r="I701" i="2"/>
  <c r="I701" i="5" s="1"/>
  <c r="I702" i="2"/>
  <c r="I702" i="5" s="1"/>
  <c r="I703" i="2"/>
  <c r="I703" i="5" s="1"/>
  <c r="I704" i="2"/>
  <c r="I704" i="5" s="1"/>
  <c r="I705" i="2"/>
  <c r="I705" i="5" s="1"/>
  <c r="I706" i="2"/>
  <c r="I706" i="5" s="1"/>
  <c r="I707" i="2"/>
  <c r="I707" i="5" s="1"/>
  <c r="I708" i="2"/>
  <c r="I708" i="5" s="1"/>
  <c r="I709" i="2"/>
  <c r="I709" i="5" s="1"/>
  <c r="I710" i="2"/>
  <c r="I710" i="5" s="1"/>
  <c r="I711" i="2"/>
  <c r="I711" i="5" s="1"/>
  <c r="I712" i="2"/>
  <c r="I712" i="5" s="1"/>
  <c r="I713" i="2"/>
  <c r="I713" i="5" s="1"/>
  <c r="I714" i="2"/>
  <c r="I714" i="5" s="1"/>
  <c r="I715" i="2"/>
  <c r="I715" i="5" s="1"/>
  <c r="I716" i="2"/>
  <c r="I716" i="5" s="1"/>
  <c r="I717" i="2"/>
  <c r="I717" i="5" s="1"/>
  <c r="I718" i="2"/>
  <c r="I718" i="5" s="1"/>
  <c r="I719" i="2"/>
  <c r="I719" i="5" s="1"/>
  <c r="I720" i="2"/>
  <c r="I720" i="5" s="1"/>
  <c r="I721" i="2"/>
  <c r="I721" i="5" s="1"/>
  <c r="I722" i="2"/>
  <c r="I722" i="5" s="1"/>
  <c r="I723" i="2"/>
  <c r="I723" i="5" s="1"/>
  <c r="I724" i="2"/>
  <c r="I724" i="5" s="1"/>
  <c r="I725" i="2"/>
  <c r="I725" i="5" s="1"/>
  <c r="I726" i="2"/>
  <c r="I726" i="5" s="1"/>
  <c r="I727" i="2"/>
  <c r="I727" i="5" s="1"/>
  <c r="I728" i="2"/>
  <c r="I728" i="5" s="1"/>
  <c r="I729" i="2"/>
  <c r="I729" i="5" s="1"/>
  <c r="I730" i="2"/>
  <c r="I730" i="5" s="1"/>
  <c r="I731" i="2"/>
  <c r="I731" i="5" s="1"/>
  <c r="I732" i="2"/>
  <c r="I732" i="5" s="1"/>
  <c r="I733" i="2"/>
  <c r="I733" i="5" s="1"/>
  <c r="I734" i="2"/>
  <c r="I734" i="5" s="1"/>
  <c r="I735" i="2"/>
  <c r="I735" i="5" s="1"/>
  <c r="I736" i="2"/>
  <c r="I736" i="5" s="1"/>
  <c r="I737" i="2"/>
  <c r="I737" i="5" s="1"/>
  <c r="I738" i="2"/>
  <c r="I738" i="5" s="1"/>
  <c r="I739" i="2"/>
  <c r="I739" i="5" s="1"/>
  <c r="I740" i="2"/>
  <c r="I740" i="5" s="1"/>
  <c r="I741" i="2"/>
  <c r="I741" i="5" s="1"/>
  <c r="I742" i="2"/>
  <c r="I742" i="5" s="1"/>
  <c r="I743" i="2"/>
  <c r="I743" i="5" s="1"/>
  <c r="I744" i="2"/>
  <c r="I744" i="5" s="1"/>
  <c r="I745" i="2"/>
  <c r="I745" i="5" s="1"/>
  <c r="I746" i="2"/>
  <c r="I746" i="5" s="1"/>
  <c r="I747" i="2"/>
  <c r="I747" i="5" s="1"/>
  <c r="I748" i="2"/>
  <c r="I748" i="5" s="1"/>
  <c r="I749" i="2"/>
  <c r="I749" i="5" s="1"/>
  <c r="I750" i="2"/>
  <c r="I750" i="5" s="1"/>
  <c r="I751" i="2"/>
  <c r="I751" i="5" s="1"/>
  <c r="I752" i="2"/>
  <c r="I752" i="5" s="1"/>
  <c r="I753" i="2"/>
  <c r="I753" i="5" s="1"/>
  <c r="I754" i="2"/>
  <c r="I754" i="5" s="1"/>
  <c r="I755" i="2"/>
  <c r="I755" i="5" s="1"/>
  <c r="I756" i="2"/>
  <c r="I756" i="5" s="1"/>
  <c r="I757" i="2"/>
  <c r="I757" i="5" s="1"/>
  <c r="I758" i="2"/>
  <c r="I758" i="5" s="1"/>
  <c r="I759" i="2"/>
  <c r="I759" i="5" s="1"/>
  <c r="I760" i="2"/>
  <c r="I760" i="5" s="1"/>
  <c r="I761" i="2"/>
  <c r="I761" i="5" s="1"/>
  <c r="I762" i="2"/>
  <c r="I762" i="5" s="1"/>
  <c r="I763" i="2"/>
  <c r="I763" i="5" s="1"/>
  <c r="I764" i="2"/>
  <c r="I764" i="5" s="1"/>
  <c r="I765" i="2"/>
  <c r="I765" i="5" s="1"/>
  <c r="I766" i="2"/>
  <c r="I766" i="5" s="1"/>
  <c r="I767" i="2"/>
  <c r="I767" i="5" s="1"/>
  <c r="I768" i="2"/>
  <c r="I768" i="5" s="1"/>
  <c r="I769" i="2"/>
  <c r="I769" i="5" s="1"/>
  <c r="I770" i="2"/>
  <c r="I770" i="5" s="1"/>
  <c r="I771" i="2"/>
  <c r="I771" i="5" s="1"/>
  <c r="I772" i="2"/>
  <c r="I772" i="5" s="1"/>
  <c r="I773" i="2"/>
  <c r="I773" i="5" s="1"/>
  <c r="I774" i="2"/>
  <c r="I774" i="5" s="1"/>
  <c r="I775" i="2"/>
  <c r="I775" i="5" s="1"/>
  <c r="I776" i="2"/>
  <c r="I776" i="5" s="1"/>
  <c r="I777" i="2"/>
  <c r="I777" i="5" s="1"/>
  <c r="I778" i="2"/>
  <c r="I778" i="5" s="1"/>
  <c r="I779" i="2"/>
  <c r="I779" i="5" s="1"/>
  <c r="I780" i="2"/>
  <c r="I780" i="5" s="1"/>
  <c r="I781" i="2"/>
  <c r="I781" i="5" s="1"/>
  <c r="I782" i="2"/>
  <c r="I782" i="5" s="1"/>
  <c r="I783" i="2"/>
  <c r="I783" i="5" s="1"/>
  <c r="I784" i="2"/>
  <c r="I784" i="5" s="1"/>
  <c r="I785" i="2"/>
  <c r="I785" i="5" s="1"/>
  <c r="I786" i="2"/>
  <c r="I786" i="5" s="1"/>
  <c r="I787" i="2"/>
  <c r="I787" i="5" s="1"/>
  <c r="I788" i="2"/>
  <c r="I788" i="5" s="1"/>
  <c r="I789" i="2"/>
  <c r="I789" i="5" s="1"/>
  <c r="I790" i="2"/>
  <c r="I790" i="5" s="1"/>
  <c r="I791" i="2"/>
  <c r="I791" i="5" s="1"/>
  <c r="I792" i="2"/>
  <c r="I792" i="5" s="1"/>
  <c r="I793" i="2"/>
  <c r="I793" i="5" s="1"/>
  <c r="I794" i="2"/>
  <c r="I794" i="5" s="1"/>
  <c r="I795" i="2"/>
  <c r="I795" i="5" s="1"/>
  <c r="I796" i="2"/>
  <c r="I796" i="5" s="1"/>
  <c r="I797" i="2"/>
  <c r="I797" i="5" s="1"/>
  <c r="I798" i="2"/>
  <c r="I798" i="5" s="1"/>
  <c r="I799" i="2"/>
  <c r="I799" i="5" s="1"/>
  <c r="I800" i="2"/>
  <c r="I800" i="5" s="1"/>
  <c r="I801" i="2"/>
  <c r="I801" i="5" s="1"/>
  <c r="I802" i="2"/>
  <c r="I802" i="5" s="1"/>
  <c r="I803" i="2"/>
  <c r="I803" i="5" s="1"/>
  <c r="I804" i="2"/>
  <c r="I804" i="5" s="1"/>
  <c r="I805" i="2"/>
  <c r="I805" i="5" s="1"/>
  <c r="I806" i="2"/>
  <c r="I806" i="5" s="1"/>
  <c r="I807" i="2"/>
  <c r="I807" i="5" s="1"/>
  <c r="I808" i="2"/>
  <c r="I808" i="5" s="1"/>
  <c r="I809" i="2"/>
  <c r="I809" i="5" s="1"/>
  <c r="I810" i="2"/>
  <c r="I810" i="5" s="1"/>
  <c r="I811" i="2"/>
  <c r="I811" i="5" s="1"/>
  <c r="I812" i="2"/>
  <c r="I812" i="5" s="1"/>
  <c r="I813" i="2"/>
  <c r="I813" i="5" s="1"/>
  <c r="I814" i="2"/>
  <c r="I814" i="5" s="1"/>
  <c r="I815" i="2"/>
  <c r="I815" i="5" s="1"/>
  <c r="I816" i="2"/>
  <c r="I816" i="5" s="1"/>
  <c r="I817" i="2"/>
  <c r="I817" i="5" s="1"/>
  <c r="I818" i="2"/>
  <c r="I818" i="5" s="1"/>
  <c r="I819" i="2"/>
  <c r="I819" i="5" s="1"/>
  <c r="I820" i="2"/>
  <c r="I820" i="5" s="1"/>
  <c r="I821" i="2"/>
  <c r="I821" i="5" s="1"/>
  <c r="I822" i="2"/>
  <c r="I822" i="5" s="1"/>
  <c r="I823" i="2"/>
  <c r="I823" i="5" s="1"/>
  <c r="I824" i="2"/>
  <c r="I824" i="5" s="1"/>
  <c r="I825" i="2"/>
  <c r="I825" i="5" s="1"/>
  <c r="I826" i="2"/>
  <c r="I826" i="5" s="1"/>
  <c r="I827" i="2"/>
  <c r="I827" i="5" s="1"/>
  <c r="I828" i="2"/>
  <c r="I828" i="5" s="1"/>
  <c r="I829" i="2"/>
  <c r="I829" i="5" s="1"/>
  <c r="I830" i="2"/>
  <c r="I830" i="5" s="1"/>
  <c r="I831" i="2"/>
  <c r="I831" i="5" s="1"/>
  <c r="I832" i="2"/>
  <c r="I832" i="5" s="1"/>
  <c r="I833" i="2"/>
  <c r="I833" i="5" s="1"/>
  <c r="I834" i="2"/>
  <c r="I834" i="5" s="1"/>
  <c r="I835" i="2"/>
  <c r="I835" i="5" s="1"/>
  <c r="I836" i="2"/>
  <c r="I836" i="5" s="1"/>
  <c r="I837" i="2"/>
  <c r="I837" i="5" s="1"/>
  <c r="I838" i="2"/>
  <c r="I838" i="5" s="1"/>
  <c r="I839" i="2"/>
  <c r="I839" i="5" s="1"/>
  <c r="I840" i="2"/>
  <c r="I840" i="5" s="1"/>
  <c r="I841" i="2"/>
  <c r="I841" i="5" s="1"/>
  <c r="I842" i="2"/>
  <c r="I842" i="5" s="1"/>
  <c r="I843" i="2"/>
  <c r="I843" i="5" s="1"/>
  <c r="I844" i="2"/>
  <c r="I844" i="5" s="1"/>
  <c r="I845" i="2"/>
  <c r="I845" i="5" s="1"/>
  <c r="I846" i="2"/>
  <c r="I846" i="5" s="1"/>
  <c r="I847" i="2"/>
  <c r="I847" i="5" s="1"/>
  <c r="I848" i="2"/>
  <c r="I848" i="5" s="1"/>
  <c r="I849" i="2"/>
  <c r="I849" i="5" s="1"/>
  <c r="I850" i="2"/>
  <c r="I850" i="5" s="1"/>
  <c r="I851" i="2"/>
  <c r="I851" i="5" s="1"/>
  <c r="I852" i="2"/>
  <c r="I852" i="5" s="1"/>
  <c r="I853" i="2"/>
  <c r="I853" i="5" s="1"/>
  <c r="I854" i="2"/>
  <c r="I854" i="5" s="1"/>
  <c r="I855" i="2"/>
  <c r="I855" i="5" s="1"/>
  <c r="I856" i="2"/>
  <c r="I856" i="5" s="1"/>
  <c r="I857" i="2"/>
  <c r="I857" i="5" s="1"/>
  <c r="I858" i="2"/>
  <c r="I858" i="5" s="1"/>
  <c r="I859" i="2"/>
  <c r="I859" i="5" s="1"/>
  <c r="I860" i="2"/>
  <c r="I860" i="5" s="1"/>
  <c r="I861" i="2"/>
  <c r="I861" i="5" s="1"/>
  <c r="I862" i="2"/>
  <c r="I862" i="5" s="1"/>
  <c r="I863" i="2"/>
  <c r="I863" i="5" s="1"/>
  <c r="I864" i="2"/>
  <c r="I864" i="5" s="1"/>
  <c r="I865" i="2"/>
  <c r="I865" i="5" s="1"/>
  <c r="I866" i="2"/>
  <c r="I866" i="5" s="1"/>
  <c r="I867" i="2"/>
  <c r="I867" i="5" s="1"/>
  <c r="I868" i="2"/>
  <c r="I868" i="5" s="1"/>
  <c r="I869" i="2"/>
  <c r="I869" i="5" s="1"/>
  <c r="I870" i="2"/>
  <c r="I870" i="5" s="1"/>
  <c r="I871" i="2"/>
  <c r="I871" i="5" s="1"/>
  <c r="I872" i="2"/>
  <c r="I872" i="5" s="1"/>
  <c r="I873" i="2"/>
  <c r="I873" i="5" s="1"/>
  <c r="I874" i="2"/>
  <c r="I874" i="5" s="1"/>
  <c r="I875" i="2"/>
  <c r="I875" i="5" s="1"/>
  <c r="I876" i="2"/>
  <c r="I876" i="5" s="1"/>
  <c r="I877" i="2"/>
  <c r="I877" i="5" s="1"/>
  <c r="I878" i="2"/>
  <c r="I878" i="5" s="1"/>
  <c r="I879" i="2"/>
  <c r="I879" i="5" s="1"/>
  <c r="I880" i="2"/>
  <c r="I880" i="5" s="1"/>
  <c r="I881" i="2"/>
  <c r="I881" i="5" s="1"/>
  <c r="I882" i="2"/>
  <c r="I882" i="5" s="1"/>
  <c r="I883" i="2"/>
  <c r="I883" i="5" s="1"/>
  <c r="I884" i="2"/>
  <c r="I884" i="5" s="1"/>
  <c r="I885" i="2"/>
  <c r="I885" i="5" s="1"/>
  <c r="I886" i="2"/>
  <c r="I886" i="5" s="1"/>
  <c r="I887" i="2"/>
  <c r="I887" i="5" s="1"/>
  <c r="I888" i="2"/>
  <c r="I888" i="5" s="1"/>
  <c r="I889" i="2"/>
  <c r="I889" i="5" s="1"/>
  <c r="I890" i="2"/>
  <c r="I890" i="5" s="1"/>
  <c r="I891" i="2"/>
  <c r="I891" i="5" s="1"/>
  <c r="I892" i="2"/>
  <c r="I892" i="5" s="1"/>
  <c r="I893" i="2"/>
  <c r="I893" i="5" s="1"/>
  <c r="I894" i="2"/>
  <c r="I894" i="5" s="1"/>
  <c r="I895" i="2"/>
  <c r="I895" i="5" s="1"/>
  <c r="I896" i="2"/>
  <c r="I896" i="5" s="1"/>
  <c r="I897" i="2"/>
  <c r="I897" i="5" s="1"/>
  <c r="I898" i="2"/>
  <c r="I898" i="5" s="1"/>
  <c r="I899" i="2"/>
  <c r="I899" i="5" s="1"/>
  <c r="I900" i="2"/>
  <c r="I900" i="5" s="1"/>
  <c r="I901" i="2"/>
  <c r="I901" i="5" s="1"/>
  <c r="I902" i="2"/>
  <c r="I902" i="5" s="1"/>
  <c r="I903" i="2"/>
  <c r="I903" i="5" s="1"/>
  <c r="I904" i="2"/>
  <c r="I904" i="5" s="1"/>
  <c r="I905" i="2"/>
  <c r="I905" i="5" s="1"/>
  <c r="I906" i="2"/>
  <c r="I906" i="5" s="1"/>
  <c r="I907" i="2"/>
  <c r="I907" i="5" s="1"/>
  <c r="I908" i="2"/>
  <c r="I908" i="5" s="1"/>
  <c r="I909" i="2"/>
  <c r="I909" i="5" s="1"/>
  <c r="I910" i="2"/>
  <c r="I910" i="5" s="1"/>
  <c r="I911" i="2"/>
  <c r="I911" i="5" s="1"/>
  <c r="I912" i="2"/>
  <c r="I912" i="5" s="1"/>
  <c r="I913" i="2"/>
  <c r="I913" i="5" s="1"/>
  <c r="I914" i="2"/>
  <c r="I914" i="5" s="1"/>
  <c r="I915" i="2"/>
  <c r="I915" i="5" s="1"/>
  <c r="I916" i="2"/>
  <c r="I916" i="5" s="1"/>
  <c r="I917" i="2"/>
  <c r="I917" i="5" s="1"/>
  <c r="I918" i="2"/>
  <c r="I918" i="5" s="1"/>
  <c r="I919" i="2"/>
  <c r="I919" i="5" s="1"/>
  <c r="I920" i="2"/>
  <c r="I920" i="5" s="1"/>
  <c r="I921" i="2"/>
  <c r="I921" i="5" s="1"/>
  <c r="I922" i="2"/>
  <c r="I922" i="5" s="1"/>
  <c r="I923" i="2"/>
  <c r="I923" i="5" s="1"/>
  <c r="I924" i="2"/>
  <c r="I924" i="5" s="1"/>
  <c r="I925" i="2"/>
  <c r="I925" i="5" s="1"/>
  <c r="I926" i="2"/>
  <c r="I926" i="5" s="1"/>
  <c r="I927" i="2"/>
  <c r="I927" i="5" s="1"/>
  <c r="I928" i="2"/>
  <c r="I928" i="5" s="1"/>
  <c r="I929" i="2"/>
  <c r="I929" i="5" s="1"/>
  <c r="I930" i="2"/>
  <c r="I930" i="5" s="1"/>
  <c r="I931" i="2"/>
  <c r="I931" i="5" s="1"/>
  <c r="I932" i="2"/>
  <c r="I932" i="5" s="1"/>
  <c r="I933" i="2"/>
  <c r="I933" i="5" s="1"/>
  <c r="I934" i="2"/>
  <c r="I934" i="5" s="1"/>
  <c r="I935" i="2"/>
  <c r="I935" i="5" s="1"/>
  <c r="I936" i="2"/>
  <c r="I936" i="5" s="1"/>
  <c r="I937" i="2"/>
  <c r="I937" i="5" s="1"/>
  <c r="I938" i="2"/>
  <c r="I938" i="5" s="1"/>
  <c r="I939" i="2"/>
  <c r="I939" i="5" s="1"/>
  <c r="I940" i="2"/>
  <c r="I940" i="5" s="1"/>
  <c r="I941" i="2"/>
  <c r="I941" i="5" s="1"/>
  <c r="I942" i="2"/>
  <c r="I942" i="5" s="1"/>
  <c r="I943" i="2"/>
  <c r="I943" i="5" s="1"/>
  <c r="I944" i="2"/>
  <c r="I944" i="5" s="1"/>
  <c r="I945" i="2"/>
  <c r="I945" i="5" s="1"/>
  <c r="I946" i="2"/>
  <c r="I946" i="5" s="1"/>
  <c r="I947" i="2"/>
  <c r="I947" i="5" s="1"/>
  <c r="I948" i="2"/>
  <c r="I948" i="5" s="1"/>
  <c r="I949" i="2"/>
  <c r="I949" i="5" s="1"/>
  <c r="I950" i="2"/>
  <c r="I950" i="5" s="1"/>
  <c r="I951" i="2"/>
  <c r="I951" i="5" s="1"/>
  <c r="I952" i="2"/>
  <c r="I952" i="5" s="1"/>
  <c r="I953" i="2"/>
  <c r="I953" i="5" s="1"/>
  <c r="I954" i="2"/>
  <c r="I954" i="5" s="1"/>
  <c r="I955" i="2"/>
  <c r="I955" i="5" s="1"/>
  <c r="I956" i="2"/>
  <c r="I956" i="5" s="1"/>
  <c r="I957" i="2"/>
  <c r="I957" i="5" s="1"/>
  <c r="I958" i="2"/>
  <c r="I958" i="5" s="1"/>
  <c r="I959" i="2"/>
  <c r="I959" i="5" s="1"/>
  <c r="I960" i="2"/>
  <c r="I960" i="5" s="1"/>
  <c r="I961" i="2"/>
  <c r="I961" i="5" s="1"/>
  <c r="I962" i="2"/>
  <c r="I962" i="5" s="1"/>
  <c r="I963" i="2"/>
  <c r="I963" i="5" s="1"/>
  <c r="I964" i="2"/>
  <c r="I964" i="5" s="1"/>
  <c r="I965" i="2"/>
  <c r="I965" i="5" s="1"/>
  <c r="I966" i="2"/>
  <c r="I966" i="5" s="1"/>
  <c r="I967" i="2"/>
  <c r="I967" i="5" s="1"/>
  <c r="I968" i="2"/>
  <c r="I968" i="5" s="1"/>
  <c r="I969" i="2"/>
  <c r="I969" i="5" s="1"/>
  <c r="I970" i="2"/>
  <c r="I970" i="5" s="1"/>
  <c r="I971" i="2"/>
  <c r="I971" i="5" s="1"/>
  <c r="I972" i="2"/>
  <c r="I972" i="5" s="1"/>
  <c r="I973" i="2"/>
  <c r="I973" i="5" s="1"/>
  <c r="I974" i="2"/>
  <c r="I974" i="5" s="1"/>
  <c r="I975" i="2"/>
  <c r="I975" i="5" s="1"/>
  <c r="I976" i="2"/>
  <c r="I976" i="5" s="1"/>
  <c r="I977" i="2"/>
  <c r="I977" i="5" s="1"/>
  <c r="I978" i="2"/>
  <c r="I978" i="5" s="1"/>
  <c r="I979" i="2"/>
  <c r="I979" i="5" s="1"/>
  <c r="I980" i="2"/>
  <c r="I980" i="5" s="1"/>
  <c r="I981" i="2"/>
  <c r="I981" i="5" s="1"/>
  <c r="I982" i="2"/>
  <c r="I982" i="5" s="1"/>
  <c r="I983" i="2"/>
  <c r="I983" i="5" s="1"/>
  <c r="I984" i="2"/>
  <c r="I984" i="5" s="1"/>
  <c r="I985" i="2"/>
  <c r="I985" i="5" s="1"/>
  <c r="I986" i="2"/>
  <c r="I986" i="5" s="1"/>
  <c r="I987" i="2"/>
  <c r="I987" i="5" s="1"/>
  <c r="I988" i="2"/>
  <c r="I988" i="5" s="1"/>
  <c r="I989" i="2"/>
  <c r="I989" i="5" s="1"/>
  <c r="I990" i="2"/>
  <c r="I990" i="5" s="1"/>
  <c r="I991" i="2"/>
  <c r="I991" i="5" s="1"/>
  <c r="I992" i="2"/>
  <c r="I992" i="5" s="1"/>
  <c r="I993" i="2"/>
  <c r="I993" i="5" s="1"/>
  <c r="I994" i="2"/>
  <c r="I994" i="5" s="1"/>
  <c r="I995" i="2"/>
  <c r="I995" i="5" s="1"/>
  <c r="I996" i="2"/>
  <c r="I996" i="5" s="1"/>
  <c r="I997" i="2"/>
  <c r="I997" i="5" s="1"/>
  <c r="I998" i="2"/>
  <c r="I998" i="5" s="1"/>
  <c r="I999" i="2"/>
  <c r="I999" i="5" s="1"/>
  <c r="I1000" i="2"/>
  <c r="I1000" i="5" s="1"/>
  <c r="I1001" i="2"/>
  <c r="I1001" i="5" s="1"/>
  <c r="I1002" i="2"/>
  <c r="I1002" i="5" s="1"/>
  <c r="I1003" i="2"/>
  <c r="I1003" i="5" s="1"/>
  <c r="I1004" i="2"/>
  <c r="I1004" i="5" s="1"/>
  <c r="I1005" i="2"/>
  <c r="I1005" i="5" s="1"/>
  <c r="I1006" i="2"/>
  <c r="I1006" i="5" s="1"/>
  <c r="I1007" i="2"/>
  <c r="I1007" i="5" s="1"/>
  <c r="I1008" i="2"/>
  <c r="I1008" i="5" s="1"/>
  <c r="I1009" i="2"/>
  <c r="I1009" i="5" s="1"/>
  <c r="I1010" i="2"/>
  <c r="I1010" i="5" s="1"/>
  <c r="I1011" i="2"/>
  <c r="I1011" i="5" s="1"/>
  <c r="I1012" i="2"/>
  <c r="I1012" i="5" s="1"/>
  <c r="I1013" i="2"/>
  <c r="I1013" i="5" s="1"/>
  <c r="I1014" i="2"/>
  <c r="I1014" i="5" s="1"/>
  <c r="I1015" i="2"/>
  <c r="I1015" i="5" s="1"/>
  <c r="I1016" i="2"/>
  <c r="I1016" i="5" s="1"/>
  <c r="I1017" i="2"/>
  <c r="I1017" i="5" s="1"/>
  <c r="I1018" i="2"/>
  <c r="I1018" i="5" s="1"/>
  <c r="I1019" i="2"/>
  <c r="I1019" i="5" s="1"/>
  <c r="I1020" i="2"/>
  <c r="I1020" i="5" s="1"/>
  <c r="I1021" i="2"/>
  <c r="I1021" i="5" s="1"/>
  <c r="I1022" i="2"/>
  <c r="I1022" i="5" s="1"/>
  <c r="I1023" i="2"/>
  <c r="I1023" i="5" s="1"/>
  <c r="I1024" i="2"/>
  <c r="I1024" i="5" s="1"/>
  <c r="I1025" i="2"/>
  <c r="I1025" i="5" s="1"/>
  <c r="I1026" i="2"/>
  <c r="I1026" i="5" s="1"/>
  <c r="I1027" i="2"/>
  <c r="I1027" i="5" s="1"/>
  <c r="I1028" i="2"/>
  <c r="I1028" i="5" s="1"/>
  <c r="I1029" i="2"/>
  <c r="I1029" i="5" s="1"/>
  <c r="I1030" i="2"/>
  <c r="I1030" i="5" s="1"/>
  <c r="I1031" i="2"/>
  <c r="I1031" i="5" s="1"/>
  <c r="I1032" i="2"/>
  <c r="I1032" i="5" s="1"/>
  <c r="I1033" i="2"/>
  <c r="I1033" i="5" s="1"/>
  <c r="I1034" i="2"/>
  <c r="I1034" i="5" s="1"/>
  <c r="I1035" i="2"/>
  <c r="I1035" i="5" s="1"/>
  <c r="I1036" i="2"/>
  <c r="I1036" i="5" s="1"/>
  <c r="I1037" i="2"/>
  <c r="I1037" i="5" s="1"/>
  <c r="I1038" i="2"/>
  <c r="I1038" i="5" s="1"/>
  <c r="I1039" i="2"/>
  <c r="I1039" i="5" s="1"/>
  <c r="I1040" i="2"/>
  <c r="I1040" i="5" s="1"/>
  <c r="I1041" i="2"/>
  <c r="I1041" i="5" s="1"/>
  <c r="I1042" i="2"/>
  <c r="I1042" i="5" s="1"/>
  <c r="I1043" i="2"/>
  <c r="I1043" i="5" s="1"/>
  <c r="I1044" i="2"/>
  <c r="I1044" i="5" s="1"/>
  <c r="I1045" i="2"/>
  <c r="I1045" i="5" s="1"/>
  <c r="I1046" i="2"/>
  <c r="I1046" i="5" s="1"/>
  <c r="I1047" i="2"/>
  <c r="I1047" i="5" s="1"/>
  <c r="I1048" i="2"/>
  <c r="I1048" i="5" s="1"/>
  <c r="I1049" i="2"/>
  <c r="I1049" i="5" s="1"/>
  <c r="I1050" i="2"/>
  <c r="I1050" i="5" s="1"/>
  <c r="I1051" i="2"/>
  <c r="I1051" i="5" s="1"/>
  <c r="I1052" i="2"/>
  <c r="I1052" i="5" s="1"/>
  <c r="I1053" i="2"/>
  <c r="I1053" i="5" s="1"/>
  <c r="I1054" i="2"/>
  <c r="I1054" i="5" s="1"/>
  <c r="I1055" i="2"/>
  <c r="I1055" i="5" s="1"/>
  <c r="I1056" i="2"/>
  <c r="I1056" i="5" s="1"/>
  <c r="I1057" i="2"/>
  <c r="I1057" i="5" s="1"/>
  <c r="I1058" i="2"/>
  <c r="I1058" i="5" s="1"/>
  <c r="I1059" i="2"/>
  <c r="I1059" i="5" s="1"/>
  <c r="I1060" i="2"/>
  <c r="I1060" i="5" s="1"/>
  <c r="I1061" i="2"/>
  <c r="I1061" i="5" s="1"/>
  <c r="I1062" i="2"/>
  <c r="I1062" i="5" s="1"/>
  <c r="I1063" i="2"/>
  <c r="I1063" i="5" s="1"/>
  <c r="I1064" i="2"/>
  <c r="I1064" i="5" s="1"/>
  <c r="I1065" i="2"/>
  <c r="I1065" i="5" s="1"/>
  <c r="I1066" i="2"/>
  <c r="I1066" i="5" s="1"/>
  <c r="I1067" i="2"/>
  <c r="I1067" i="5" s="1"/>
  <c r="I1068" i="2"/>
  <c r="I1068" i="5" s="1"/>
  <c r="I1069" i="2"/>
  <c r="I1069" i="5" s="1"/>
  <c r="I1070" i="2"/>
  <c r="I1070" i="5" s="1"/>
  <c r="I1071" i="2"/>
  <c r="I1071" i="5" s="1"/>
  <c r="I1072" i="2"/>
  <c r="I1072" i="5" s="1"/>
  <c r="I1073" i="2"/>
  <c r="I1073" i="5" s="1"/>
  <c r="I1074" i="2"/>
  <c r="I1074" i="5" s="1"/>
  <c r="I1075" i="2"/>
  <c r="I1075" i="5" s="1"/>
  <c r="I1076" i="2"/>
  <c r="I1076" i="5" s="1"/>
  <c r="I1077" i="2"/>
  <c r="I1077" i="5" s="1"/>
  <c r="I1078" i="2"/>
  <c r="I1078" i="5" s="1"/>
  <c r="I1079" i="2"/>
  <c r="I1079" i="5" s="1"/>
  <c r="I1080" i="2"/>
  <c r="I1080" i="5" s="1"/>
  <c r="I1081" i="2"/>
  <c r="I1081" i="5" s="1"/>
  <c r="I1082" i="2"/>
  <c r="I1082" i="5" s="1"/>
  <c r="I1083" i="2"/>
  <c r="I1083" i="5" s="1"/>
  <c r="I1084" i="2"/>
  <c r="I1084" i="5" s="1"/>
  <c r="I1085" i="2"/>
  <c r="I1085" i="5" s="1"/>
  <c r="I1086" i="2"/>
  <c r="I1086" i="5" s="1"/>
  <c r="I1087" i="2"/>
  <c r="I1087" i="5" s="1"/>
  <c r="I1088" i="2"/>
  <c r="I1088" i="5" s="1"/>
  <c r="I1089" i="2"/>
  <c r="I1089" i="5" s="1"/>
  <c r="I1090" i="2"/>
  <c r="I1090" i="5" s="1"/>
  <c r="I1091" i="2"/>
  <c r="I1091" i="5" s="1"/>
  <c r="I1092" i="2"/>
  <c r="I1092" i="5" s="1"/>
  <c r="I1093" i="2"/>
  <c r="I1093" i="5" s="1"/>
  <c r="I1094" i="2"/>
  <c r="I1094" i="5" s="1"/>
  <c r="I1095" i="2"/>
  <c r="I1095" i="5" s="1"/>
  <c r="I1096" i="2"/>
  <c r="I1096" i="5" s="1"/>
  <c r="I1097" i="2"/>
  <c r="I1097" i="5" s="1"/>
  <c r="I1098" i="2"/>
  <c r="I1098" i="5" s="1"/>
  <c r="I1099" i="2"/>
  <c r="I1099" i="5" s="1"/>
  <c r="I1100" i="2"/>
  <c r="I1100" i="5" s="1"/>
  <c r="I1101" i="2"/>
  <c r="I1101" i="5" s="1"/>
  <c r="I1102" i="2"/>
  <c r="I1102" i="5" s="1"/>
  <c r="I1103" i="2"/>
  <c r="I1103" i="5" s="1"/>
  <c r="I1104" i="2"/>
  <c r="I1104" i="5" s="1"/>
  <c r="I1105" i="2"/>
  <c r="I1105" i="5" s="1"/>
  <c r="I1106" i="2"/>
  <c r="I1106" i="5" s="1"/>
  <c r="I1107" i="2"/>
  <c r="I1107" i="5" s="1"/>
  <c r="I1108" i="2"/>
  <c r="I1108" i="5" s="1"/>
  <c r="I1109" i="2"/>
  <c r="I1109" i="5" s="1"/>
  <c r="I1110" i="2"/>
  <c r="I1110" i="5" s="1"/>
  <c r="I1111" i="2"/>
  <c r="I1111" i="5" s="1"/>
  <c r="I1112" i="2"/>
  <c r="I1112" i="5" s="1"/>
  <c r="I1113" i="2"/>
  <c r="I1113" i="5" s="1"/>
  <c r="I1114" i="2"/>
  <c r="I1114" i="5" s="1"/>
  <c r="I1115" i="2"/>
  <c r="I1115" i="5" s="1"/>
  <c r="I1116" i="2"/>
  <c r="I1116" i="5" s="1"/>
  <c r="I1117" i="2"/>
  <c r="I1117" i="5" s="1"/>
  <c r="I1118" i="2"/>
  <c r="I1118" i="5" s="1"/>
  <c r="I1119" i="2"/>
  <c r="I1119" i="5" s="1"/>
  <c r="I1120" i="2"/>
  <c r="I1120" i="5" s="1"/>
  <c r="I1121" i="2"/>
  <c r="I1121" i="5" s="1"/>
  <c r="I1122" i="2"/>
  <c r="I1122" i="5" s="1"/>
  <c r="I1123" i="2"/>
  <c r="I1123" i="5" s="1"/>
  <c r="I1124" i="2"/>
  <c r="I1124" i="5" s="1"/>
  <c r="I1125" i="2"/>
  <c r="I1125" i="5" s="1"/>
  <c r="I1126" i="2"/>
  <c r="I1126" i="5" s="1"/>
  <c r="I1127" i="2"/>
  <c r="I1127" i="5" s="1"/>
  <c r="I1128" i="2"/>
  <c r="I1128" i="5" s="1"/>
  <c r="I1129" i="2"/>
  <c r="I1129" i="5" s="1"/>
  <c r="I1130" i="2"/>
  <c r="I1130" i="5" s="1"/>
  <c r="I1131" i="2"/>
  <c r="I1131" i="5" s="1"/>
  <c r="I1132" i="2"/>
  <c r="I1132" i="5" s="1"/>
  <c r="I1133" i="2"/>
  <c r="I1133" i="5" s="1"/>
  <c r="I1134" i="2"/>
  <c r="I1134" i="5" s="1"/>
  <c r="I1135" i="2"/>
  <c r="I1135" i="5" s="1"/>
  <c r="I1136" i="2"/>
  <c r="I1136" i="5" s="1"/>
  <c r="I1137" i="2"/>
  <c r="I1137" i="5" s="1"/>
  <c r="I1138" i="2"/>
  <c r="I1138" i="5" s="1"/>
  <c r="I1139" i="2"/>
  <c r="I1139" i="5" s="1"/>
  <c r="I1140" i="2"/>
  <c r="I1140" i="5" s="1"/>
  <c r="I1141" i="2"/>
  <c r="I1141" i="5" s="1"/>
  <c r="I1142" i="2"/>
  <c r="I1142" i="5" s="1"/>
  <c r="I1143" i="2"/>
  <c r="I1143" i="5" s="1"/>
  <c r="I1144" i="2"/>
  <c r="I1144" i="5" s="1"/>
  <c r="I1145" i="2"/>
  <c r="I1145" i="5" s="1"/>
  <c r="I1146" i="2"/>
  <c r="I1146" i="5" s="1"/>
  <c r="I1147" i="2"/>
  <c r="I1147" i="5" s="1"/>
  <c r="I1148" i="2"/>
  <c r="I1148" i="5" s="1"/>
  <c r="I1149" i="2"/>
  <c r="I1149" i="5" s="1"/>
  <c r="I1150" i="2"/>
  <c r="I1150" i="5" s="1"/>
  <c r="I1151" i="2"/>
  <c r="I1151" i="5" s="1"/>
  <c r="I1152" i="2"/>
  <c r="I1152" i="5" s="1"/>
  <c r="I1153" i="2"/>
  <c r="I1153" i="5" s="1"/>
  <c r="I1154" i="2"/>
  <c r="I1154" i="5" s="1"/>
  <c r="I1155" i="2"/>
  <c r="I1155" i="5" s="1"/>
  <c r="I1156" i="2"/>
  <c r="I1156" i="5" s="1"/>
  <c r="I1157" i="2"/>
  <c r="I1157" i="5" s="1"/>
  <c r="I1158" i="2"/>
  <c r="I1158" i="5" s="1"/>
  <c r="I1159" i="2"/>
  <c r="I1159" i="5" s="1"/>
  <c r="I1160" i="2"/>
  <c r="I1160" i="5" s="1"/>
  <c r="I1161" i="2"/>
  <c r="I1161" i="5" s="1"/>
  <c r="I1162" i="2"/>
  <c r="I1162" i="5" s="1"/>
  <c r="I1163" i="2"/>
  <c r="I1163" i="5" s="1"/>
  <c r="I1164" i="2"/>
  <c r="I1164" i="5" s="1"/>
  <c r="I1165" i="2"/>
  <c r="I1165" i="5" s="1"/>
  <c r="I1166" i="2"/>
  <c r="I1166" i="5" s="1"/>
  <c r="I1167" i="2"/>
  <c r="I1167" i="5" s="1"/>
  <c r="I1168" i="2"/>
  <c r="I1168" i="5" s="1"/>
  <c r="I1169" i="2"/>
  <c r="I1169" i="5" s="1"/>
  <c r="I1170" i="2"/>
  <c r="I1170" i="5" s="1"/>
  <c r="I1171" i="2"/>
  <c r="I1171" i="5" s="1"/>
  <c r="I1172" i="2"/>
  <c r="I1172" i="5" s="1"/>
  <c r="I1173" i="2"/>
  <c r="I1173" i="5" s="1"/>
  <c r="I1174" i="2"/>
  <c r="I1174" i="5" s="1"/>
  <c r="I1175" i="2"/>
  <c r="I1175" i="5" s="1"/>
  <c r="I1176" i="2"/>
  <c r="I1176" i="5" s="1"/>
  <c r="I1177" i="2"/>
  <c r="I1177" i="5" s="1"/>
  <c r="I1178" i="2"/>
  <c r="I1178" i="5" s="1"/>
  <c r="I1179" i="2"/>
  <c r="I1179" i="5" s="1"/>
  <c r="I1180" i="2"/>
  <c r="I1180" i="5" s="1"/>
  <c r="I1181" i="2"/>
  <c r="I1181" i="5" s="1"/>
  <c r="I1182" i="2"/>
  <c r="I1182" i="5" s="1"/>
  <c r="I1183" i="2"/>
  <c r="I1183" i="5" s="1"/>
  <c r="I1184" i="2"/>
  <c r="I1184" i="5" s="1"/>
  <c r="I1185" i="2"/>
  <c r="I1185" i="5" s="1"/>
  <c r="I1186" i="2"/>
  <c r="I1186" i="5" s="1"/>
  <c r="I1187" i="2"/>
  <c r="I1187" i="5" s="1"/>
  <c r="I1188" i="2"/>
  <c r="I1188" i="5" s="1"/>
  <c r="I1189" i="2"/>
  <c r="I1189" i="5" s="1"/>
  <c r="I1190" i="2"/>
  <c r="I1190" i="5" s="1"/>
  <c r="I1191" i="2"/>
  <c r="I1191" i="5" s="1"/>
  <c r="I1192" i="2"/>
  <c r="I1192" i="5" s="1"/>
  <c r="I1193" i="2"/>
  <c r="I1193" i="5" s="1"/>
  <c r="I1194" i="2"/>
  <c r="I1194" i="5" s="1"/>
  <c r="I1195" i="2"/>
  <c r="I1195" i="5" s="1"/>
  <c r="I1196" i="2"/>
  <c r="I1196" i="5" s="1"/>
  <c r="I1197" i="2"/>
  <c r="I1197" i="5" s="1"/>
  <c r="I1198" i="2"/>
  <c r="I1198" i="5" s="1"/>
  <c r="I1199" i="2"/>
  <c r="I1199" i="5" s="1"/>
  <c r="I1200" i="2"/>
  <c r="I1200" i="5" s="1"/>
  <c r="I1201" i="2"/>
  <c r="I1201" i="5" s="1"/>
  <c r="I1202" i="2"/>
  <c r="I1202" i="5" s="1"/>
  <c r="I1203" i="2"/>
  <c r="I1203" i="5" s="1"/>
  <c r="I1204" i="2"/>
  <c r="I1204" i="5" s="1"/>
  <c r="I1205" i="2"/>
  <c r="I1205" i="5" s="1"/>
  <c r="I1206" i="2"/>
  <c r="I1206" i="5" s="1"/>
  <c r="I1207" i="2"/>
  <c r="I1207" i="5" s="1"/>
  <c r="I1208" i="2"/>
  <c r="I1208" i="5" s="1"/>
  <c r="I1209" i="2"/>
  <c r="I1209" i="5" s="1"/>
  <c r="I1210" i="2"/>
  <c r="I1210" i="5" s="1"/>
  <c r="I1211" i="2"/>
  <c r="I1211" i="5" s="1"/>
  <c r="I1212" i="2"/>
  <c r="I1212" i="5" s="1"/>
  <c r="I1213" i="2"/>
  <c r="I1213" i="5" s="1"/>
  <c r="I1214" i="2"/>
  <c r="I1214" i="5" s="1"/>
  <c r="I1215" i="2"/>
  <c r="I1215" i="5" s="1"/>
  <c r="I1216" i="2"/>
  <c r="I1216" i="5" s="1"/>
  <c r="I1217" i="2"/>
  <c r="I1217" i="5" s="1"/>
  <c r="I1218" i="2"/>
  <c r="I1218" i="5" s="1"/>
  <c r="I1219" i="2"/>
  <c r="I1219" i="5" s="1"/>
  <c r="I1220" i="2"/>
  <c r="I1220" i="5" s="1"/>
  <c r="I1221" i="2"/>
  <c r="I1221" i="5" s="1"/>
  <c r="I1222" i="2"/>
  <c r="I1222" i="5" s="1"/>
  <c r="I1223" i="2"/>
  <c r="I1223" i="5" s="1"/>
  <c r="I1224" i="2"/>
  <c r="I1224" i="5" s="1"/>
  <c r="I1225" i="2"/>
  <c r="I1225" i="5" s="1"/>
  <c r="I1226" i="2"/>
  <c r="I1226" i="5" s="1"/>
  <c r="I1227" i="2"/>
  <c r="I1227" i="5" s="1"/>
  <c r="I1228" i="2"/>
  <c r="I1228" i="5" s="1"/>
  <c r="I1229" i="2"/>
  <c r="I1229" i="5" s="1"/>
  <c r="I1230" i="2"/>
  <c r="I1230" i="5" s="1"/>
  <c r="I1231" i="2"/>
  <c r="I1231" i="5" s="1"/>
  <c r="I1232" i="2"/>
  <c r="I1232" i="5" s="1"/>
  <c r="I1233" i="2"/>
  <c r="I1233" i="5" s="1"/>
  <c r="I1234" i="2"/>
  <c r="I1234" i="5" s="1"/>
  <c r="I1235" i="2"/>
  <c r="I1235" i="5" s="1"/>
  <c r="I1236" i="2"/>
  <c r="I1236" i="5" s="1"/>
  <c r="I1237" i="2"/>
  <c r="I1237" i="5" s="1"/>
  <c r="I1238" i="2"/>
  <c r="I1238" i="5" s="1"/>
  <c r="I1239" i="2"/>
  <c r="I1239" i="5" s="1"/>
  <c r="I1240" i="2"/>
  <c r="I1240" i="5" s="1"/>
  <c r="I1241" i="2"/>
  <c r="I1241" i="5" s="1"/>
  <c r="I1242" i="2"/>
  <c r="I1242" i="5" s="1"/>
  <c r="I1243" i="2"/>
  <c r="I1243" i="5" s="1"/>
  <c r="I1244" i="2"/>
  <c r="I1244" i="5" s="1"/>
  <c r="I1245" i="2"/>
  <c r="I1245" i="5" s="1"/>
  <c r="I1246" i="2"/>
  <c r="I1246" i="5" s="1"/>
  <c r="I1247" i="2"/>
  <c r="I1247" i="5" s="1"/>
  <c r="I1248" i="2"/>
  <c r="I1248" i="5" s="1"/>
  <c r="I1249" i="2"/>
  <c r="I1249" i="5" s="1"/>
  <c r="I1250" i="2"/>
  <c r="I1250" i="5" s="1"/>
  <c r="I1251" i="2"/>
  <c r="I1251" i="5" s="1"/>
  <c r="I1252" i="2"/>
  <c r="I1252" i="5" s="1"/>
  <c r="I1253" i="2"/>
  <c r="I1253" i="5" s="1"/>
  <c r="I1254" i="2"/>
  <c r="I1254" i="5" s="1"/>
  <c r="I1255" i="2"/>
  <c r="I1255" i="5" s="1"/>
  <c r="I1256" i="2"/>
  <c r="I1256" i="5" s="1"/>
  <c r="I1257" i="2"/>
  <c r="I1257" i="5" s="1"/>
  <c r="I1258" i="2"/>
  <c r="I1258" i="5" s="1"/>
  <c r="I1259" i="2"/>
  <c r="I1259" i="5" s="1"/>
  <c r="I1260" i="2"/>
  <c r="I1260" i="5" s="1"/>
  <c r="I1261" i="2"/>
  <c r="I1261" i="5" s="1"/>
  <c r="I1262" i="2"/>
  <c r="I1262" i="5" s="1"/>
  <c r="I1263" i="2"/>
  <c r="I1263" i="5" s="1"/>
  <c r="I1264" i="2"/>
  <c r="I1264" i="5" s="1"/>
  <c r="I1265" i="2"/>
  <c r="I1265" i="5" s="1"/>
  <c r="I1266" i="2"/>
  <c r="I1266" i="5" s="1"/>
  <c r="I1267" i="2"/>
  <c r="I1267" i="5" s="1"/>
  <c r="I1268" i="2"/>
  <c r="I1268" i="5" s="1"/>
  <c r="I1269" i="2"/>
  <c r="I1269" i="5" s="1"/>
  <c r="I1270" i="2"/>
  <c r="I1270" i="5" s="1"/>
  <c r="I1271" i="2"/>
  <c r="I1271" i="5" s="1"/>
  <c r="I1272" i="2"/>
  <c r="I1272" i="5" s="1"/>
  <c r="I1273" i="2"/>
  <c r="I1273" i="5" s="1"/>
  <c r="I1274" i="2"/>
  <c r="I1274" i="5" s="1"/>
  <c r="I1275" i="2"/>
  <c r="I1275" i="5" s="1"/>
  <c r="I1276" i="2"/>
  <c r="I1276" i="5" s="1"/>
  <c r="I1277" i="2"/>
  <c r="I1277" i="5" s="1"/>
  <c r="I1278" i="2"/>
  <c r="I1278" i="5" s="1"/>
  <c r="I1279" i="2"/>
  <c r="I1279" i="5" s="1"/>
  <c r="I1280" i="2"/>
  <c r="I1280" i="5" s="1"/>
  <c r="I1281" i="2"/>
  <c r="I1281" i="5" s="1"/>
  <c r="I1282" i="2"/>
  <c r="I1282" i="5" s="1"/>
  <c r="I1283" i="2"/>
  <c r="I1283" i="5" s="1"/>
  <c r="I1284" i="2"/>
  <c r="I1284" i="5" s="1"/>
  <c r="I1285" i="2"/>
  <c r="I1285" i="5" s="1"/>
  <c r="I1286" i="2"/>
  <c r="I1286" i="5" s="1"/>
  <c r="I1287" i="2"/>
  <c r="I1287" i="5" s="1"/>
  <c r="I1288" i="2"/>
  <c r="I1288" i="5" s="1"/>
  <c r="I1289" i="2"/>
  <c r="I1289" i="5" s="1"/>
  <c r="I1290" i="2"/>
  <c r="I1290" i="5" s="1"/>
  <c r="I1291" i="2"/>
  <c r="I1291" i="5" s="1"/>
  <c r="I1292" i="2"/>
  <c r="I1292" i="5" s="1"/>
  <c r="I1293" i="2"/>
  <c r="I1293" i="5" s="1"/>
  <c r="I1294" i="2"/>
  <c r="I1294" i="5" s="1"/>
  <c r="I1295" i="2"/>
  <c r="I1295" i="5" s="1"/>
  <c r="I1296" i="2"/>
  <c r="I1296" i="5" s="1"/>
  <c r="I1297" i="2"/>
  <c r="I1297" i="5" s="1"/>
  <c r="I1298" i="2"/>
  <c r="I1298" i="5" s="1"/>
  <c r="I1299" i="2"/>
  <c r="I1299" i="5" s="1"/>
  <c r="I1300" i="2"/>
  <c r="I1300" i="5" s="1"/>
  <c r="I1301" i="2"/>
  <c r="I1301" i="5" s="1"/>
  <c r="I1302" i="2"/>
  <c r="I1302" i="5" s="1"/>
  <c r="I1303" i="2"/>
  <c r="I1303" i="5" s="1"/>
  <c r="I1304" i="2"/>
  <c r="I1304" i="5" s="1"/>
  <c r="I1305" i="2"/>
  <c r="I1305" i="5" s="1"/>
  <c r="I1306" i="2"/>
  <c r="I1306" i="5" s="1"/>
  <c r="I1307" i="2"/>
  <c r="I1307" i="5" s="1"/>
  <c r="I1308" i="2"/>
  <c r="I1308" i="5" s="1"/>
  <c r="I1309" i="2"/>
  <c r="I1309" i="5" s="1"/>
  <c r="I1310" i="2"/>
  <c r="I1310" i="5" s="1"/>
  <c r="I1311" i="2"/>
  <c r="I1311" i="5" s="1"/>
  <c r="I1312" i="2"/>
  <c r="I1312" i="5" s="1"/>
  <c r="I1313" i="2"/>
  <c r="I1313" i="5" s="1"/>
  <c r="I1314" i="2"/>
  <c r="I1314" i="5" s="1"/>
  <c r="I1315" i="2"/>
  <c r="I1315" i="5" s="1"/>
  <c r="I1316" i="2"/>
  <c r="I1316" i="5" s="1"/>
  <c r="I1317" i="2"/>
  <c r="I1317" i="5" s="1"/>
  <c r="I1318" i="2"/>
  <c r="I1318" i="5" s="1"/>
  <c r="I1319" i="2"/>
  <c r="I1319" i="5" s="1"/>
  <c r="I1320" i="2"/>
  <c r="I1320" i="5" s="1"/>
  <c r="I1321" i="2"/>
  <c r="I1321" i="5" s="1"/>
  <c r="I1322" i="2"/>
  <c r="I1322" i="5" s="1"/>
  <c r="I1323" i="2"/>
  <c r="I1323" i="5" s="1"/>
  <c r="I1324" i="2"/>
  <c r="I1324" i="5" s="1"/>
  <c r="I1325" i="2"/>
  <c r="I1325" i="5" s="1"/>
  <c r="I1326" i="2"/>
  <c r="I1326" i="5" s="1"/>
  <c r="I1327" i="2"/>
  <c r="I1327" i="5" s="1"/>
  <c r="I1328" i="2"/>
  <c r="I1328" i="5" s="1"/>
  <c r="I1329" i="2"/>
  <c r="I1329" i="5" s="1"/>
  <c r="I1330" i="2"/>
  <c r="I1330" i="5" s="1"/>
  <c r="I1331" i="2"/>
  <c r="I1331" i="5" s="1"/>
  <c r="I1332" i="2"/>
  <c r="I1332" i="5" s="1"/>
  <c r="I1333" i="2"/>
  <c r="I1333" i="5" s="1"/>
  <c r="I1334" i="2"/>
  <c r="I1334" i="5" s="1"/>
  <c r="I1335" i="2"/>
  <c r="I1335" i="5" s="1"/>
  <c r="I1336" i="2"/>
  <c r="I1336" i="5" s="1"/>
  <c r="I1337" i="2"/>
  <c r="I1337" i="5" s="1"/>
  <c r="I1338" i="2"/>
  <c r="I1338" i="5" s="1"/>
  <c r="I1339" i="2"/>
  <c r="I1339" i="5" s="1"/>
  <c r="I1340" i="2"/>
  <c r="I1340" i="5" s="1"/>
  <c r="I1341" i="2"/>
  <c r="I1341" i="5" s="1"/>
  <c r="I1342" i="2"/>
  <c r="I1342" i="5" s="1"/>
  <c r="I1343" i="2"/>
  <c r="I1343" i="5" s="1"/>
  <c r="I1344" i="2"/>
  <c r="I1344" i="5" s="1"/>
  <c r="I1345" i="2"/>
  <c r="I1345" i="5" s="1"/>
  <c r="I1346" i="2"/>
  <c r="I1346" i="5" s="1"/>
  <c r="I1347" i="2"/>
  <c r="I1347" i="5" s="1"/>
  <c r="I1348" i="2"/>
  <c r="I1348" i="5" s="1"/>
  <c r="I1349" i="2"/>
  <c r="I1349" i="5" s="1"/>
  <c r="I1350" i="2"/>
  <c r="I1350" i="5" s="1"/>
  <c r="I1351" i="2"/>
  <c r="I1351" i="5" s="1"/>
  <c r="I1352" i="2"/>
  <c r="I1352" i="5" s="1"/>
  <c r="I1353" i="2"/>
  <c r="I1353" i="5" s="1"/>
  <c r="I1354" i="2"/>
  <c r="I1354" i="5" s="1"/>
  <c r="I1355" i="2"/>
  <c r="I1355" i="5" s="1"/>
  <c r="I1356" i="2"/>
  <c r="I1356" i="5" s="1"/>
  <c r="I1357" i="2"/>
  <c r="I1357" i="5" s="1"/>
  <c r="I1358" i="2"/>
  <c r="I1358" i="5" s="1"/>
  <c r="I1359" i="2"/>
  <c r="I1359" i="5" s="1"/>
  <c r="I1360" i="2"/>
  <c r="I1360" i="5" s="1"/>
  <c r="I1361" i="2"/>
  <c r="I1361" i="5" s="1"/>
  <c r="I1362" i="2"/>
  <c r="I1362" i="5" s="1"/>
  <c r="I1363" i="2"/>
  <c r="I1363" i="5" s="1"/>
  <c r="I1364" i="2"/>
  <c r="I1364" i="5" s="1"/>
  <c r="I1365" i="2"/>
  <c r="I1365" i="5" s="1"/>
  <c r="I1366" i="2"/>
  <c r="I1366" i="5" s="1"/>
  <c r="I1367" i="2"/>
  <c r="I1367" i="5" s="1"/>
  <c r="I1368" i="2"/>
  <c r="I1368" i="5" s="1"/>
  <c r="I1369" i="2"/>
  <c r="I1369" i="5" s="1"/>
  <c r="I1370" i="2"/>
  <c r="I1370" i="5" s="1"/>
  <c r="I1371" i="2"/>
  <c r="I1371" i="5" s="1"/>
  <c r="I1372" i="2"/>
  <c r="I1372" i="5" s="1"/>
  <c r="I1373" i="2"/>
  <c r="I1373" i="5" s="1"/>
  <c r="I1374" i="2"/>
  <c r="I1374" i="5" s="1"/>
  <c r="I1375" i="2"/>
  <c r="I1375" i="5" s="1"/>
  <c r="I1376" i="2"/>
  <c r="I1376" i="5" s="1"/>
  <c r="I1377" i="2"/>
  <c r="I1377" i="5" s="1"/>
  <c r="I1378" i="2"/>
  <c r="I1378" i="5" s="1"/>
  <c r="I1379" i="2"/>
  <c r="I1379" i="5" s="1"/>
  <c r="I1380" i="2"/>
  <c r="I1380" i="5" s="1"/>
  <c r="I1381" i="2"/>
  <c r="I1381" i="5" s="1"/>
  <c r="I1382" i="2"/>
  <c r="I1382" i="5" s="1"/>
  <c r="I1383" i="2"/>
  <c r="I1383" i="5" s="1"/>
  <c r="I1384" i="2"/>
  <c r="I1384" i="5" s="1"/>
  <c r="I1385" i="2"/>
  <c r="I1385" i="5" s="1"/>
  <c r="I1386" i="2"/>
  <c r="I1386" i="5" s="1"/>
  <c r="I1387" i="2"/>
  <c r="I1387" i="5" s="1"/>
  <c r="I1388" i="2"/>
  <c r="I1388" i="5" s="1"/>
  <c r="I1389" i="2"/>
  <c r="I1389" i="5" s="1"/>
  <c r="I1390" i="2"/>
  <c r="I1390" i="5" s="1"/>
  <c r="I1391" i="2"/>
  <c r="I1391" i="5" s="1"/>
  <c r="I1392" i="2"/>
  <c r="I1392" i="5" s="1"/>
  <c r="I1393" i="2"/>
  <c r="I1393" i="5" s="1"/>
  <c r="I1394" i="2"/>
  <c r="I1394" i="5" s="1"/>
  <c r="I1395" i="2"/>
  <c r="I1395" i="5" s="1"/>
  <c r="I1396" i="2"/>
  <c r="I1396" i="5" s="1"/>
  <c r="I1397" i="2"/>
  <c r="I1397" i="5" s="1"/>
  <c r="I1398" i="2"/>
  <c r="I1398" i="5" s="1"/>
  <c r="I1399" i="2"/>
  <c r="I1399" i="5" s="1"/>
  <c r="I1400" i="2"/>
  <c r="I1400" i="5" s="1"/>
  <c r="I1401" i="2"/>
  <c r="I1401" i="5" s="1"/>
  <c r="I1402" i="2"/>
  <c r="I1402" i="5" s="1"/>
  <c r="I1403" i="2"/>
  <c r="I1403" i="5" s="1"/>
  <c r="I1404" i="2"/>
  <c r="I1404" i="5" s="1"/>
  <c r="I1405" i="2"/>
  <c r="I1405" i="5" s="1"/>
  <c r="I1406" i="2"/>
  <c r="I1406" i="5" s="1"/>
  <c r="I1407" i="2"/>
  <c r="I1407" i="5" s="1"/>
  <c r="I1408" i="2"/>
  <c r="I1408" i="5" s="1"/>
  <c r="I1409" i="2"/>
  <c r="I1409" i="5" s="1"/>
  <c r="I1410" i="2"/>
  <c r="I1410" i="5" s="1"/>
  <c r="I1411" i="2"/>
  <c r="I1411" i="5" s="1"/>
  <c r="I1412" i="2"/>
  <c r="I1412" i="5" s="1"/>
  <c r="I1413" i="2"/>
  <c r="I1413" i="5" s="1"/>
  <c r="I1414" i="2"/>
  <c r="I1414" i="5" s="1"/>
  <c r="I1415" i="2"/>
  <c r="I1415" i="5" s="1"/>
  <c r="I1416" i="2"/>
  <c r="I1416" i="5" s="1"/>
  <c r="I1417" i="2"/>
  <c r="I1417" i="5" s="1"/>
  <c r="I1418" i="2"/>
  <c r="I1418" i="5" s="1"/>
  <c r="I1419" i="2"/>
  <c r="I1419" i="5" s="1"/>
  <c r="I1420" i="2"/>
  <c r="I1420" i="5" s="1"/>
  <c r="I1421" i="2"/>
  <c r="I1421" i="5" s="1"/>
  <c r="I1422" i="2"/>
  <c r="I1422" i="5" s="1"/>
  <c r="I1423" i="2"/>
  <c r="I1423" i="5" s="1"/>
  <c r="I1424" i="2"/>
  <c r="I1424" i="5" s="1"/>
  <c r="I1425" i="2"/>
  <c r="I1425" i="5" s="1"/>
  <c r="I1426" i="2"/>
  <c r="I1426" i="5" s="1"/>
  <c r="I1427" i="2"/>
  <c r="I1427" i="5" s="1"/>
  <c r="I1428" i="2"/>
  <c r="I1428" i="5" s="1"/>
  <c r="I1429" i="2"/>
  <c r="I1429" i="5" s="1"/>
  <c r="I1430" i="2"/>
  <c r="I1430" i="5" s="1"/>
  <c r="I1431" i="2"/>
  <c r="I1431" i="5" s="1"/>
  <c r="I1432" i="2"/>
  <c r="I1432" i="5" s="1"/>
  <c r="I1433" i="2"/>
  <c r="I1433" i="5" s="1"/>
  <c r="I1434" i="2"/>
  <c r="I1434" i="5" s="1"/>
  <c r="I1435" i="2"/>
  <c r="I1435" i="5" s="1"/>
  <c r="I1436" i="2"/>
  <c r="I1436" i="5" s="1"/>
  <c r="I1437" i="2"/>
  <c r="I1437" i="5" s="1"/>
  <c r="I1438" i="2"/>
  <c r="I1438" i="5" s="1"/>
  <c r="I1439" i="2"/>
  <c r="I1439" i="5" s="1"/>
  <c r="I1440" i="2"/>
  <c r="I1440" i="5" s="1"/>
  <c r="I1441" i="2"/>
  <c r="I1441" i="5" s="1"/>
  <c r="I1442" i="2"/>
  <c r="I1442" i="5" s="1"/>
  <c r="I1443" i="2"/>
  <c r="I1443" i="5" s="1"/>
  <c r="I1444" i="2"/>
  <c r="I1444" i="5" s="1"/>
  <c r="I1445" i="2"/>
  <c r="I1445" i="5" s="1"/>
  <c r="I1446" i="2"/>
  <c r="I1446" i="5" s="1"/>
  <c r="I1447" i="2"/>
  <c r="I1447" i="5" s="1"/>
  <c r="I1448" i="2"/>
  <c r="I1448" i="5" s="1"/>
  <c r="I1449" i="2"/>
  <c r="I1449" i="5" s="1"/>
  <c r="I1450" i="2"/>
  <c r="I1450" i="5" s="1"/>
  <c r="I1451" i="2"/>
  <c r="I1451" i="5" s="1"/>
  <c r="I1452" i="2"/>
  <c r="I1452" i="5" s="1"/>
  <c r="I1453" i="2"/>
  <c r="I1453" i="5" s="1"/>
  <c r="I1454" i="2"/>
  <c r="I1454" i="5" s="1"/>
  <c r="I1455" i="2"/>
  <c r="I1455" i="5" s="1"/>
  <c r="I1456" i="2"/>
  <c r="I1456" i="5" s="1"/>
  <c r="I1457" i="2"/>
  <c r="I1457" i="5" s="1"/>
  <c r="I1458" i="2"/>
  <c r="I1458" i="5" s="1"/>
  <c r="I1459" i="2"/>
  <c r="I1459" i="5" s="1"/>
  <c r="I1460" i="2"/>
  <c r="I1460" i="5" s="1"/>
  <c r="I1461" i="2"/>
  <c r="I1461" i="5" s="1"/>
  <c r="I1462" i="2"/>
  <c r="I1462" i="5" s="1"/>
  <c r="I1463" i="2"/>
  <c r="I1463" i="5" s="1"/>
  <c r="I1464" i="2"/>
  <c r="I1464" i="5" s="1"/>
  <c r="I1465" i="2"/>
  <c r="I1465" i="5" s="1"/>
  <c r="I1466" i="2"/>
  <c r="I1466" i="5" s="1"/>
  <c r="I1467" i="2"/>
  <c r="I1467" i="5" s="1"/>
  <c r="I1468" i="2"/>
  <c r="I1468" i="5" s="1"/>
  <c r="I1469" i="2"/>
  <c r="I1469" i="5" s="1"/>
  <c r="I1470" i="2"/>
  <c r="I1470" i="5" s="1"/>
  <c r="I1471" i="2"/>
  <c r="I1471" i="5" s="1"/>
  <c r="I1472" i="2"/>
  <c r="I1472" i="5" s="1"/>
  <c r="I1473" i="2"/>
  <c r="I1473" i="5" s="1"/>
  <c r="I1474" i="2"/>
  <c r="I1474" i="5" s="1"/>
  <c r="I1475" i="2"/>
  <c r="I1475" i="5" s="1"/>
  <c r="I1476" i="2"/>
  <c r="I1476" i="5" s="1"/>
  <c r="I1477" i="2"/>
  <c r="I1477" i="5" s="1"/>
  <c r="I1478" i="2"/>
  <c r="I1478" i="5" s="1"/>
  <c r="I1479" i="2"/>
  <c r="I1479" i="5" s="1"/>
  <c r="I1480" i="2"/>
  <c r="I1480" i="5" s="1"/>
  <c r="I1481" i="2"/>
  <c r="I1481" i="5" s="1"/>
  <c r="I1482" i="2"/>
  <c r="I1482" i="5" s="1"/>
  <c r="I1483" i="2"/>
  <c r="I1483" i="5" s="1"/>
  <c r="I1484" i="2"/>
  <c r="I1484" i="5" s="1"/>
  <c r="I1485" i="2"/>
  <c r="I1485" i="5" s="1"/>
  <c r="I1486" i="2"/>
  <c r="I1486" i="5" s="1"/>
  <c r="I1487" i="2"/>
  <c r="I1487" i="5" s="1"/>
  <c r="I1488" i="2"/>
  <c r="I1488" i="5" s="1"/>
  <c r="I1489" i="2"/>
  <c r="I1489" i="5" s="1"/>
  <c r="I1490" i="2"/>
  <c r="I1490" i="5" s="1"/>
  <c r="I1491" i="2"/>
  <c r="I1491" i="5" s="1"/>
  <c r="I1492" i="2"/>
  <c r="I1492" i="5" s="1"/>
  <c r="I1493" i="2"/>
  <c r="I1493" i="5" s="1"/>
  <c r="I1494" i="2"/>
  <c r="I1494" i="5" s="1"/>
  <c r="I1495" i="2"/>
  <c r="I1495" i="5" s="1"/>
  <c r="I1496" i="2"/>
  <c r="I1496" i="5" s="1"/>
  <c r="I1497" i="2"/>
  <c r="I1497" i="5" s="1"/>
  <c r="I1498" i="2"/>
  <c r="I1498" i="5" s="1"/>
  <c r="I1499" i="2"/>
  <c r="I1499" i="5" s="1"/>
  <c r="I1500" i="2"/>
  <c r="I1500" i="5" s="1"/>
  <c r="I1501" i="2"/>
  <c r="I1501" i="5" s="1"/>
  <c r="I1502" i="2"/>
  <c r="I1502" i="5" s="1"/>
  <c r="I1503" i="2"/>
  <c r="I1503" i="5" s="1"/>
  <c r="I1504" i="2"/>
  <c r="I1504" i="5" s="1"/>
  <c r="I1505" i="2"/>
  <c r="I1505" i="5" s="1"/>
  <c r="I1506" i="2"/>
  <c r="I1506" i="5" s="1"/>
  <c r="I1507" i="2"/>
  <c r="I1507" i="5" s="1"/>
  <c r="I1508" i="2"/>
  <c r="I1508" i="5" s="1"/>
  <c r="I1509" i="2"/>
  <c r="I1509" i="5" s="1"/>
  <c r="I1510" i="2"/>
  <c r="I1510" i="5" s="1"/>
  <c r="I1511" i="2"/>
  <c r="I1511" i="5" s="1"/>
  <c r="I1512" i="2"/>
  <c r="I1512" i="5" s="1"/>
  <c r="I1513" i="2"/>
  <c r="I1513" i="5" s="1"/>
  <c r="I1514" i="2"/>
  <c r="I1514" i="5" s="1"/>
  <c r="I1515" i="2"/>
  <c r="I1515" i="5" s="1"/>
  <c r="I1516" i="2"/>
  <c r="I1516" i="5" s="1"/>
  <c r="I1517" i="2"/>
  <c r="I1517" i="5" s="1"/>
  <c r="I1518" i="2"/>
  <c r="I1518" i="5" s="1"/>
  <c r="I1519" i="2"/>
  <c r="I1519" i="5" s="1"/>
  <c r="I1520" i="2"/>
  <c r="I1520" i="5" s="1"/>
  <c r="I1521" i="2"/>
  <c r="I1521" i="5" s="1"/>
  <c r="I1522" i="2"/>
  <c r="I1522" i="5" s="1"/>
  <c r="I1523" i="2"/>
  <c r="I1523" i="5" s="1"/>
  <c r="I1524" i="2"/>
  <c r="I1524" i="5" s="1"/>
  <c r="I1525" i="2"/>
  <c r="I1525" i="5" s="1"/>
  <c r="I1526" i="2"/>
  <c r="I1526" i="5" s="1"/>
  <c r="I1527" i="2"/>
  <c r="I1527" i="5" s="1"/>
  <c r="I1528" i="2"/>
  <c r="I1528" i="5" s="1"/>
  <c r="I1529" i="2"/>
  <c r="I1529" i="5" s="1"/>
  <c r="I1530" i="2"/>
  <c r="I1530" i="5" s="1"/>
  <c r="I1531" i="2"/>
  <c r="I1531" i="5" s="1"/>
  <c r="I1532" i="2"/>
  <c r="I1532" i="5" s="1"/>
  <c r="I1533" i="2"/>
  <c r="I1533" i="5" s="1"/>
  <c r="I1534" i="2"/>
  <c r="I1534" i="5" s="1"/>
  <c r="I1535" i="2"/>
  <c r="I1535" i="5" s="1"/>
  <c r="I1536" i="2"/>
  <c r="I1536" i="5" s="1"/>
  <c r="I1537" i="2"/>
  <c r="I1537" i="5" s="1"/>
  <c r="I1538" i="2"/>
  <c r="I1538" i="5" s="1"/>
  <c r="I1539" i="2"/>
  <c r="I1539" i="5" s="1"/>
  <c r="I1540" i="2"/>
  <c r="I1540" i="5" s="1"/>
  <c r="I1541" i="2"/>
  <c r="I1541" i="5" s="1"/>
  <c r="I1542" i="2"/>
  <c r="I1542" i="5" s="1"/>
  <c r="I1543" i="2"/>
  <c r="I1543" i="5" s="1"/>
  <c r="I1544" i="2"/>
  <c r="I1544" i="5" s="1"/>
  <c r="I1545" i="2"/>
  <c r="I1545" i="5" s="1"/>
  <c r="I1546" i="2"/>
  <c r="I1546" i="5" s="1"/>
  <c r="I1547" i="2"/>
  <c r="I1547" i="5" s="1"/>
  <c r="I1548" i="2"/>
  <c r="I1548" i="5" s="1"/>
  <c r="I1549" i="2"/>
  <c r="I1549" i="5" s="1"/>
  <c r="I1550" i="2"/>
  <c r="I1550" i="5" s="1"/>
  <c r="I1551" i="2"/>
  <c r="I1551" i="5" s="1"/>
  <c r="I1552" i="2"/>
  <c r="I1552" i="5" s="1"/>
  <c r="I1553" i="2"/>
  <c r="I1553" i="5" s="1"/>
  <c r="I1554" i="2"/>
  <c r="I1554" i="5" s="1"/>
  <c r="I1555" i="2"/>
  <c r="I1555" i="5" s="1"/>
  <c r="I1556" i="2"/>
  <c r="I1556" i="5" s="1"/>
  <c r="I1557" i="2"/>
  <c r="I1557" i="5" s="1"/>
  <c r="I1558" i="2"/>
  <c r="I1558" i="5" s="1"/>
  <c r="I1559" i="2"/>
  <c r="I1559" i="5" s="1"/>
  <c r="I1560" i="2"/>
  <c r="I1560" i="5" s="1"/>
  <c r="I1561" i="2"/>
  <c r="I1561" i="5" s="1"/>
  <c r="I1562" i="2"/>
  <c r="I1562" i="5" s="1"/>
  <c r="I1563" i="2"/>
  <c r="I1563" i="5" s="1"/>
  <c r="I1564" i="2"/>
  <c r="I1564" i="5" s="1"/>
  <c r="I1565" i="2"/>
  <c r="I1565" i="5" s="1"/>
  <c r="I1566" i="2"/>
  <c r="I1566" i="5" s="1"/>
  <c r="I1567" i="2"/>
  <c r="I1567" i="5" s="1"/>
  <c r="I1568" i="2"/>
  <c r="I1568" i="5" s="1"/>
  <c r="I1569" i="2"/>
  <c r="I1569" i="5" s="1"/>
  <c r="I1570" i="2"/>
  <c r="I1570" i="5" s="1"/>
  <c r="I1571" i="2"/>
  <c r="I1571" i="5" s="1"/>
  <c r="I1572" i="2"/>
  <c r="I1572" i="5" s="1"/>
  <c r="I1573" i="2"/>
  <c r="I1573" i="5" s="1"/>
  <c r="I1574" i="2"/>
  <c r="I1574" i="5" s="1"/>
  <c r="I1575" i="2"/>
  <c r="I1575" i="5" s="1"/>
  <c r="I1576" i="2"/>
  <c r="I1576" i="5" s="1"/>
  <c r="I1577" i="2"/>
  <c r="I1577" i="5" s="1"/>
  <c r="I1578" i="2"/>
  <c r="I1578" i="5" s="1"/>
  <c r="I1579" i="2"/>
  <c r="I1579" i="5" s="1"/>
  <c r="I1580" i="2"/>
  <c r="I1580" i="5" s="1"/>
  <c r="I1581" i="2"/>
  <c r="I1581" i="5" s="1"/>
  <c r="I1582" i="2"/>
  <c r="I1582" i="5" s="1"/>
  <c r="I1583" i="2"/>
  <c r="I1583" i="5" s="1"/>
  <c r="I1584" i="2"/>
  <c r="I1584" i="5" s="1"/>
  <c r="I1585" i="2"/>
  <c r="I1585" i="5" s="1"/>
  <c r="I1586" i="2"/>
  <c r="I1586" i="5" s="1"/>
  <c r="I1587" i="2"/>
  <c r="I1587" i="5" s="1"/>
  <c r="I1588" i="2"/>
  <c r="I1588" i="5" s="1"/>
  <c r="I1589" i="2"/>
  <c r="I1589" i="5" s="1"/>
  <c r="I1590" i="2"/>
  <c r="I1590" i="5" s="1"/>
  <c r="I1591" i="2"/>
  <c r="I1591" i="5" s="1"/>
  <c r="I1592" i="2"/>
  <c r="I1592" i="5" s="1"/>
  <c r="I1593" i="2"/>
  <c r="I1593" i="5" s="1"/>
  <c r="I1594" i="2"/>
  <c r="I1594" i="5" s="1"/>
  <c r="I1595" i="2"/>
  <c r="I1595" i="5" s="1"/>
  <c r="I1596" i="2"/>
  <c r="I1596" i="5" s="1"/>
  <c r="I1597" i="2"/>
  <c r="I1597" i="5" s="1"/>
  <c r="I1598" i="2"/>
  <c r="I1598" i="5" s="1"/>
  <c r="I1599" i="2"/>
  <c r="I1599" i="5" s="1"/>
  <c r="I1600" i="2"/>
  <c r="I1600" i="5" s="1"/>
  <c r="I1601" i="2"/>
  <c r="I1601" i="5" s="1"/>
  <c r="I1602" i="2"/>
  <c r="I1602" i="5" s="1"/>
  <c r="I1603" i="2"/>
  <c r="I1603" i="5" s="1"/>
  <c r="I1604" i="2"/>
  <c r="I1604" i="5" s="1"/>
  <c r="I1605" i="2"/>
  <c r="I1605" i="5" s="1"/>
  <c r="I1606" i="2"/>
  <c r="I1606" i="5" s="1"/>
  <c r="I1607" i="2"/>
  <c r="I1607" i="5" s="1"/>
  <c r="I1608" i="2"/>
  <c r="I1608" i="5" s="1"/>
  <c r="I1609" i="2"/>
  <c r="I1609" i="5" s="1"/>
  <c r="I1610" i="2"/>
  <c r="I1610" i="5" s="1"/>
  <c r="I1611" i="2"/>
  <c r="I1611" i="5" s="1"/>
  <c r="I1612" i="2"/>
  <c r="I1612" i="5" s="1"/>
  <c r="I1613" i="2"/>
  <c r="I1613" i="5" s="1"/>
  <c r="I1614" i="2"/>
  <c r="I1614" i="5" s="1"/>
  <c r="I1615" i="2"/>
  <c r="I1615" i="5" s="1"/>
  <c r="I1616" i="2"/>
  <c r="I1616" i="5" s="1"/>
  <c r="I1617" i="2"/>
  <c r="I1617" i="5" s="1"/>
  <c r="I1618" i="2"/>
  <c r="I1618" i="5" s="1"/>
  <c r="I1619" i="2"/>
  <c r="I1619" i="5" s="1"/>
  <c r="I1620" i="2"/>
  <c r="I1620" i="5" s="1"/>
  <c r="I1621" i="2"/>
  <c r="I1621" i="5" s="1"/>
  <c r="I1622" i="2"/>
  <c r="I1622" i="5" s="1"/>
  <c r="I1623" i="2"/>
  <c r="I1623" i="5" s="1"/>
  <c r="I1624" i="2"/>
  <c r="I1624" i="5" s="1"/>
  <c r="I1625" i="2"/>
  <c r="I1625" i="5" s="1"/>
  <c r="I1626" i="2"/>
  <c r="I1626" i="5" s="1"/>
  <c r="I1627" i="2"/>
  <c r="I1627" i="5" s="1"/>
  <c r="I1628" i="2"/>
  <c r="I1628" i="5" s="1"/>
  <c r="I1629" i="2"/>
  <c r="I1629" i="5" s="1"/>
  <c r="I1630" i="2"/>
  <c r="I1630" i="5" s="1"/>
  <c r="I1631" i="2"/>
  <c r="I1631" i="5" s="1"/>
  <c r="I1632" i="2"/>
  <c r="I1632" i="5" s="1"/>
  <c r="I1633" i="2"/>
  <c r="I1633" i="5" s="1"/>
  <c r="I1634" i="2"/>
  <c r="I1634" i="5" s="1"/>
  <c r="I1635" i="2"/>
  <c r="I1635" i="5" s="1"/>
  <c r="I1636" i="2"/>
  <c r="I1636" i="5" s="1"/>
  <c r="I1637" i="2"/>
  <c r="I1637" i="5" s="1"/>
  <c r="I1638" i="2"/>
  <c r="I1638" i="5" s="1"/>
  <c r="I1639" i="2"/>
  <c r="I1639" i="5" s="1"/>
  <c r="I1640" i="2"/>
  <c r="I1640" i="5" s="1"/>
  <c r="I1641" i="2"/>
  <c r="I1641" i="5" s="1"/>
  <c r="I1642" i="2"/>
  <c r="I1642" i="5" s="1"/>
  <c r="I1643" i="2"/>
  <c r="I1643" i="5" s="1"/>
  <c r="I1644" i="2"/>
  <c r="I1644" i="5" s="1"/>
  <c r="I1645" i="2"/>
  <c r="I1645" i="5" s="1"/>
  <c r="I1646" i="2"/>
  <c r="I1646" i="5" s="1"/>
  <c r="I1647" i="2"/>
  <c r="I1647" i="5" s="1"/>
  <c r="I1648" i="2"/>
  <c r="I1648" i="5" s="1"/>
  <c r="I1649" i="2"/>
  <c r="I1649" i="5" s="1"/>
  <c r="I1650" i="2"/>
  <c r="I1650" i="5" s="1"/>
  <c r="I1651" i="2"/>
  <c r="I1651" i="5" s="1"/>
  <c r="I1652" i="2"/>
  <c r="I1652" i="5" s="1"/>
  <c r="I1653" i="2"/>
  <c r="I1653" i="5" s="1"/>
  <c r="I1654" i="2"/>
  <c r="I1654" i="5" s="1"/>
  <c r="I1655" i="2"/>
  <c r="I1655" i="5" s="1"/>
  <c r="I1656" i="2"/>
  <c r="I1656" i="5" s="1"/>
  <c r="I1657" i="2"/>
  <c r="I1657" i="5" s="1"/>
  <c r="I1658" i="2"/>
  <c r="I1658" i="5" s="1"/>
  <c r="I1659" i="2"/>
  <c r="I1659" i="5" s="1"/>
  <c r="I1660" i="2"/>
  <c r="I1660" i="5" s="1"/>
  <c r="I1661" i="2"/>
  <c r="I1661" i="5" s="1"/>
  <c r="I1662" i="2"/>
  <c r="I1662" i="5" s="1"/>
  <c r="I1663" i="2"/>
  <c r="I1663" i="5" s="1"/>
  <c r="I1664" i="2"/>
  <c r="I1664" i="5" s="1"/>
  <c r="I1665" i="2"/>
  <c r="I1665" i="5" s="1"/>
  <c r="I1666" i="2"/>
  <c r="I1666" i="5" s="1"/>
  <c r="I1667" i="2"/>
  <c r="I1667" i="5" s="1"/>
  <c r="I1668" i="2"/>
  <c r="I1668" i="5" s="1"/>
  <c r="I1669" i="2"/>
  <c r="I1669" i="5" s="1"/>
  <c r="I1670" i="2"/>
  <c r="I1670" i="5" s="1"/>
  <c r="I1671" i="2"/>
  <c r="I1671" i="5" s="1"/>
  <c r="I1672" i="2"/>
  <c r="I1672" i="5" s="1"/>
  <c r="I1673" i="2"/>
  <c r="I1673" i="5" s="1"/>
  <c r="I1674" i="2"/>
  <c r="I1674" i="5" s="1"/>
  <c r="I1675" i="2"/>
  <c r="I1675" i="5" s="1"/>
  <c r="I1676" i="2"/>
  <c r="I1676" i="5" s="1"/>
  <c r="I1677" i="2"/>
  <c r="I1677" i="5" s="1"/>
  <c r="I1678" i="2"/>
  <c r="I1678" i="5" s="1"/>
  <c r="I1679" i="2"/>
  <c r="I1679" i="5" s="1"/>
  <c r="I1680" i="2"/>
  <c r="I1680" i="5" s="1"/>
  <c r="I1681" i="2"/>
  <c r="I1681" i="5" s="1"/>
  <c r="I1682" i="2"/>
  <c r="I1682" i="5" s="1"/>
  <c r="I1683" i="2"/>
  <c r="I1683" i="5" s="1"/>
  <c r="I1684" i="2"/>
  <c r="I1684" i="5" s="1"/>
  <c r="I1685" i="2"/>
  <c r="I1685" i="5" s="1"/>
  <c r="I1686" i="2"/>
  <c r="I1686" i="5" s="1"/>
  <c r="I1687" i="2"/>
  <c r="I1687" i="5" s="1"/>
  <c r="I1688" i="2"/>
  <c r="I1688" i="5" s="1"/>
  <c r="I1689" i="2"/>
  <c r="I1689" i="5" s="1"/>
  <c r="I1690" i="2"/>
  <c r="I1690" i="5" s="1"/>
  <c r="I1691" i="2"/>
  <c r="I1691" i="5" s="1"/>
  <c r="I1692" i="2"/>
  <c r="I1692" i="5" s="1"/>
  <c r="I1693" i="2"/>
  <c r="I1693" i="5" s="1"/>
  <c r="I1694" i="2"/>
  <c r="I1694" i="5" s="1"/>
  <c r="I1695" i="2"/>
  <c r="I1695" i="5" s="1"/>
  <c r="I1696" i="2"/>
  <c r="I1696" i="5" s="1"/>
  <c r="I1697" i="2"/>
  <c r="I1697" i="5" s="1"/>
  <c r="I1698" i="2"/>
  <c r="I1698" i="5" s="1"/>
  <c r="I1699" i="2"/>
  <c r="I1699" i="5" s="1"/>
  <c r="I1700" i="2"/>
  <c r="I1700" i="5" s="1"/>
  <c r="I1701" i="2"/>
  <c r="I1701" i="5" s="1"/>
  <c r="I1702" i="2"/>
  <c r="I1702" i="5" s="1"/>
  <c r="I1703" i="2"/>
  <c r="I1703" i="5" s="1"/>
  <c r="I1704" i="2"/>
  <c r="I1704" i="5" s="1"/>
  <c r="I1705" i="2"/>
  <c r="I1705" i="5" s="1"/>
  <c r="I1706" i="2"/>
  <c r="I1706" i="5" s="1"/>
  <c r="I1707" i="2"/>
  <c r="I1707" i="5" s="1"/>
  <c r="I1708" i="2"/>
  <c r="I1708" i="5" s="1"/>
  <c r="I1709" i="2"/>
  <c r="I1709" i="5" s="1"/>
  <c r="I1710" i="2"/>
  <c r="I1710" i="5" s="1"/>
  <c r="I1711" i="2"/>
  <c r="I1711" i="5" s="1"/>
  <c r="I1712" i="2"/>
  <c r="I1712" i="5" s="1"/>
  <c r="I1713" i="2"/>
  <c r="I1713" i="5" s="1"/>
  <c r="I1714" i="2"/>
  <c r="I1714" i="5" s="1"/>
  <c r="I1715" i="2"/>
  <c r="I1715" i="5" s="1"/>
  <c r="I1716" i="2"/>
  <c r="I1716" i="5" s="1"/>
  <c r="I1717" i="2"/>
  <c r="I1717" i="5" s="1"/>
  <c r="I1718" i="2"/>
  <c r="I1718" i="5" s="1"/>
  <c r="I1719" i="2"/>
  <c r="I1719" i="5" s="1"/>
  <c r="I1720" i="2"/>
  <c r="I1720" i="5" s="1"/>
  <c r="I1721" i="2"/>
  <c r="I1721" i="5" s="1"/>
  <c r="I1722" i="2"/>
  <c r="I1722" i="5" s="1"/>
  <c r="I1723" i="2"/>
  <c r="I1723" i="5" s="1"/>
  <c r="I1724" i="2"/>
  <c r="I1724" i="5" s="1"/>
  <c r="I1725" i="2"/>
  <c r="I1725" i="5" s="1"/>
  <c r="I1726" i="2"/>
  <c r="I1726" i="5" s="1"/>
  <c r="I1727" i="2"/>
  <c r="I1727" i="5" s="1"/>
  <c r="I1728" i="2"/>
  <c r="I1728" i="5" s="1"/>
  <c r="I1729" i="2"/>
  <c r="I1729" i="5" s="1"/>
  <c r="I1730" i="2"/>
  <c r="I1730" i="5" s="1"/>
  <c r="I1731" i="2"/>
  <c r="I1731" i="5" s="1"/>
  <c r="I1732" i="2"/>
  <c r="I1732" i="5" s="1"/>
  <c r="I1733" i="2"/>
  <c r="I1733" i="5" s="1"/>
  <c r="I1734" i="2"/>
  <c r="I1734" i="5" s="1"/>
  <c r="I1735" i="2"/>
  <c r="I1735" i="5" s="1"/>
  <c r="I1736" i="2"/>
  <c r="I1736" i="5" s="1"/>
  <c r="I1737" i="2"/>
  <c r="I1737" i="5" s="1"/>
  <c r="I1738" i="2"/>
  <c r="I1738" i="5" s="1"/>
  <c r="I1739" i="2"/>
  <c r="I1739" i="5" s="1"/>
  <c r="I1740" i="2"/>
  <c r="I1740" i="5" s="1"/>
  <c r="I1741" i="2"/>
  <c r="I1741" i="5" s="1"/>
  <c r="I1742" i="2"/>
  <c r="I1742" i="5" s="1"/>
  <c r="I1743" i="2"/>
  <c r="I1743" i="5" s="1"/>
  <c r="I1744" i="2"/>
  <c r="I1744" i="5" s="1"/>
  <c r="I1745" i="2"/>
  <c r="I1745" i="5" s="1"/>
  <c r="I1746" i="2"/>
  <c r="I1746" i="5" s="1"/>
  <c r="I1747" i="2"/>
  <c r="I1747" i="5" s="1"/>
  <c r="I1748" i="2"/>
  <c r="I1748" i="5" s="1"/>
  <c r="I1749" i="2"/>
  <c r="I1749" i="5" s="1"/>
  <c r="I1750" i="2"/>
  <c r="I1750" i="5" s="1"/>
  <c r="I1751" i="2"/>
  <c r="I1751" i="5" s="1"/>
  <c r="I1752" i="2"/>
  <c r="I1752" i="5" s="1"/>
  <c r="I1753" i="2"/>
  <c r="I1753" i="5" s="1"/>
  <c r="I1754" i="2"/>
  <c r="I1754" i="5" s="1"/>
  <c r="I1755" i="2"/>
  <c r="I1755" i="5" s="1"/>
  <c r="I1756" i="2"/>
  <c r="I1756" i="5" s="1"/>
  <c r="I1757" i="2"/>
  <c r="I1757" i="5" s="1"/>
  <c r="I1758" i="2"/>
  <c r="I1758" i="5" s="1"/>
  <c r="I1759" i="2"/>
  <c r="I1759" i="5" s="1"/>
  <c r="I1760" i="2"/>
  <c r="I1760" i="5" s="1"/>
  <c r="I1761" i="2"/>
  <c r="I1761" i="5" s="1"/>
  <c r="I1762" i="2"/>
  <c r="I1762" i="5" s="1"/>
  <c r="I1763" i="2"/>
  <c r="I1763" i="5" s="1"/>
  <c r="I1764" i="2"/>
  <c r="I1764" i="5" s="1"/>
  <c r="I1765" i="2"/>
  <c r="I1765" i="5" s="1"/>
  <c r="I1766" i="2"/>
  <c r="I1766" i="5" s="1"/>
  <c r="I1767" i="2"/>
  <c r="I1767" i="5" s="1"/>
  <c r="I1768" i="2"/>
  <c r="I1768" i="5" s="1"/>
  <c r="I1769" i="2"/>
  <c r="I1769" i="5" s="1"/>
  <c r="I1770" i="2"/>
  <c r="I1770" i="5" s="1"/>
  <c r="I1771" i="2"/>
  <c r="I1771" i="5" s="1"/>
  <c r="I1772" i="2"/>
  <c r="I1772" i="5" s="1"/>
  <c r="I1773" i="2"/>
  <c r="I1773" i="5" s="1"/>
  <c r="I1774" i="2"/>
  <c r="I1774" i="5" s="1"/>
  <c r="I1775" i="2"/>
  <c r="I1775" i="5" s="1"/>
  <c r="I1776" i="2"/>
  <c r="I1776" i="5" s="1"/>
  <c r="I1777" i="2"/>
  <c r="I1777" i="5" s="1"/>
  <c r="I1778" i="2"/>
  <c r="I1778" i="5" s="1"/>
  <c r="I1779" i="2"/>
  <c r="I1779" i="5" s="1"/>
  <c r="I1780" i="2"/>
  <c r="I1780" i="5" s="1"/>
  <c r="I1781" i="2"/>
  <c r="I1781" i="5" s="1"/>
  <c r="I1782" i="2"/>
  <c r="I1782" i="5" s="1"/>
  <c r="I1783" i="2"/>
  <c r="I1783" i="5" s="1"/>
  <c r="I1784" i="2"/>
  <c r="I1784" i="5" s="1"/>
  <c r="I1785" i="2"/>
  <c r="I1785" i="5" s="1"/>
  <c r="I1786" i="2"/>
  <c r="I1786" i="5" s="1"/>
  <c r="I1787" i="2"/>
  <c r="I1787" i="5" s="1"/>
  <c r="I1788" i="2"/>
  <c r="I1788" i="5" s="1"/>
  <c r="I1789" i="2"/>
  <c r="I1789" i="5" s="1"/>
  <c r="I1790" i="2"/>
  <c r="I1790" i="5" s="1"/>
  <c r="I1791" i="2"/>
  <c r="I1791" i="5" s="1"/>
  <c r="I1792" i="2"/>
  <c r="I1792" i="5" s="1"/>
  <c r="I1793" i="2"/>
  <c r="I1793" i="5" s="1"/>
  <c r="I1794" i="2"/>
  <c r="I1794" i="5" s="1"/>
  <c r="I1795" i="2"/>
  <c r="I1795" i="5" s="1"/>
  <c r="I1796" i="2"/>
  <c r="I1796" i="5" s="1"/>
  <c r="I1797" i="2"/>
  <c r="I1797" i="5" s="1"/>
  <c r="I1798" i="2"/>
  <c r="I1798" i="5" s="1"/>
  <c r="I1799" i="2"/>
  <c r="I1799" i="5" s="1"/>
  <c r="I1800" i="2"/>
  <c r="I1800" i="5" s="1"/>
  <c r="I1801" i="2"/>
  <c r="I1801" i="5" s="1"/>
  <c r="I1802" i="2"/>
  <c r="I1802" i="5" s="1"/>
  <c r="I1803" i="2"/>
  <c r="I1803" i="5" s="1"/>
  <c r="I1804" i="2"/>
  <c r="I1804" i="5" s="1"/>
  <c r="I1805" i="2"/>
  <c r="I1805" i="5" s="1"/>
  <c r="I1806" i="2"/>
  <c r="I1806" i="5" s="1"/>
  <c r="I1807" i="2"/>
  <c r="I1807" i="5" s="1"/>
  <c r="I1808" i="2"/>
  <c r="I1808" i="5" s="1"/>
  <c r="I1809" i="2"/>
  <c r="I1809" i="5" s="1"/>
  <c r="I1810" i="2"/>
  <c r="I1810" i="5" s="1"/>
  <c r="I1811" i="2"/>
  <c r="I1811" i="5" s="1"/>
  <c r="I1812" i="2"/>
  <c r="I1812" i="5" s="1"/>
  <c r="I1813" i="2"/>
  <c r="I1813" i="5" s="1"/>
  <c r="I1814" i="2"/>
  <c r="I1814" i="5" s="1"/>
  <c r="I1815" i="2"/>
  <c r="I1815" i="5" s="1"/>
  <c r="I1816" i="2"/>
  <c r="I1816" i="5" s="1"/>
  <c r="I1817" i="2"/>
  <c r="I1817" i="5" s="1"/>
  <c r="I1818" i="2"/>
  <c r="I1818" i="5" s="1"/>
  <c r="I1819" i="2"/>
  <c r="I1819" i="5" s="1"/>
  <c r="I1820" i="2"/>
  <c r="I1820" i="5" s="1"/>
  <c r="I1821" i="2"/>
  <c r="I1821" i="5" s="1"/>
  <c r="I1822" i="2"/>
  <c r="I1822" i="5" s="1"/>
  <c r="I1823" i="2"/>
  <c r="I1823" i="5" s="1"/>
  <c r="I1824" i="2"/>
  <c r="I1824" i="5" s="1"/>
  <c r="I1825" i="2"/>
  <c r="I1825" i="5" s="1"/>
  <c r="I1826" i="2"/>
  <c r="I1826" i="5" s="1"/>
  <c r="I1827" i="2"/>
  <c r="I1827" i="5" s="1"/>
  <c r="I1828" i="2"/>
  <c r="I1828" i="5" s="1"/>
  <c r="I1829" i="2"/>
  <c r="I1829" i="5" s="1"/>
  <c r="I1830" i="2"/>
  <c r="I1830" i="5" s="1"/>
  <c r="I1831" i="2"/>
  <c r="I1831" i="5" s="1"/>
  <c r="I1832" i="2"/>
  <c r="I1832" i="5" s="1"/>
  <c r="I1833" i="2"/>
  <c r="I1833" i="5" s="1"/>
  <c r="I1834" i="2"/>
  <c r="I1834" i="5" s="1"/>
  <c r="I1835" i="2"/>
  <c r="I1835" i="5" s="1"/>
  <c r="I1836" i="2"/>
  <c r="I1836" i="5" s="1"/>
  <c r="I1837" i="2"/>
  <c r="I1837" i="5" s="1"/>
  <c r="I1838" i="2"/>
  <c r="I1838" i="5" s="1"/>
  <c r="I1839" i="2"/>
  <c r="I1839" i="5" s="1"/>
  <c r="I1840" i="2"/>
  <c r="I1840" i="5" s="1"/>
  <c r="I1841" i="2"/>
  <c r="I1841" i="5" s="1"/>
  <c r="I1842" i="2"/>
  <c r="I1842" i="5" s="1"/>
  <c r="I1843" i="2"/>
  <c r="I1843" i="5" s="1"/>
  <c r="I1844" i="2"/>
  <c r="I1844" i="5" s="1"/>
  <c r="I1845" i="2"/>
  <c r="I1845" i="5" s="1"/>
  <c r="I1846" i="2"/>
  <c r="I1846" i="5" s="1"/>
  <c r="I1847" i="2"/>
  <c r="I1847" i="5" s="1"/>
  <c r="I1848" i="2"/>
  <c r="I1848" i="5" s="1"/>
  <c r="I1849" i="2"/>
  <c r="I1849" i="5" s="1"/>
  <c r="I1850" i="2"/>
  <c r="I1850" i="5" s="1"/>
  <c r="I1851" i="2"/>
  <c r="I1851" i="5" s="1"/>
  <c r="I1852" i="2"/>
  <c r="I1852" i="5" s="1"/>
  <c r="I1853" i="2"/>
  <c r="I1853" i="5" s="1"/>
  <c r="I1854" i="2"/>
  <c r="I1854" i="5" s="1"/>
  <c r="I1855" i="2"/>
  <c r="I1855" i="5" s="1"/>
  <c r="I1856" i="2"/>
  <c r="I1856" i="5" s="1"/>
  <c r="I1857" i="2"/>
  <c r="I1857" i="5" s="1"/>
  <c r="I1858" i="2"/>
  <c r="I1858" i="5" s="1"/>
  <c r="I1859" i="2"/>
  <c r="I1859" i="5" s="1"/>
  <c r="I1860" i="2"/>
  <c r="I1860" i="5" s="1"/>
  <c r="I1861" i="2"/>
  <c r="I1861" i="5" s="1"/>
  <c r="I1862" i="2"/>
  <c r="I1862" i="5" s="1"/>
  <c r="I1863" i="2"/>
  <c r="I1863" i="5" s="1"/>
  <c r="I1864" i="2"/>
  <c r="I1864" i="5" s="1"/>
  <c r="I1865" i="2"/>
  <c r="I1865" i="5" s="1"/>
  <c r="I1866" i="2"/>
  <c r="I1866" i="5" s="1"/>
  <c r="I1867" i="2"/>
  <c r="I1867" i="5" s="1"/>
  <c r="I1868" i="2"/>
  <c r="I1868" i="5" s="1"/>
  <c r="I1869" i="2"/>
  <c r="I1869" i="5" s="1"/>
  <c r="I1870" i="2"/>
  <c r="I1870" i="5" s="1"/>
  <c r="I1871" i="2"/>
  <c r="I1871" i="5" s="1"/>
  <c r="I1872" i="2"/>
  <c r="I1872" i="5" s="1"/>
  <c r="I1873" i="2"/>
  <c r="I1873" i="5" s="1"/>
  <c r="I1874" i="2"/>
  <c r="I1874" i="5" s="1"/>
  <c r="I1875" i="2"/>
  <c r="I1875" i="5" s="1"/>
  <c r="I1876" i="2"/>
  <c r="I1876" i="5" s="1"/>
  <c r="I1877" i="2"/>
  <c r="I1877" i="5" s="1"/>
  <c r="I1878" i="2"/>
  <c r="I1878" i="5" s="1"/>
  <c r="I1879" i="2"/>
  <c r="I1879" i="5" s="1"/>
  <c r="I1880" i="2"/>
  <c r="I1880" i="5" s="1"/>
  <c r="I1881" i="2"/>
  <c r="I1881" i="5" s="1"/>
  <c r="I1882" i="2"/>
  <c r="I1882" i="5" s="1"/>
  <c r="I1883" i="2"/>
  <c r="I1883" i="5" s="1"/>
  <c r="I1884" i="2"/>
  <c r="I1884" i="5" s="1"/>
  <c r="I1885" i="2"/>
  <c r="I1885" i="5" s="1"/>
  <c r="I1886" i="2"/>
  <c r="I1886" i="5" s="1"/>
  <c r="I1887" i="2"/>
  <c r="I1887" i="5" s="1"/>
  <c r="I1888" i="2"/>
  <c r="I1888" i="5" s="1"/>
  <c r="I1889" i="2"/>
  <c r="I1889" i="5" s="1"/>
  <c r="I1890" i="2"/>
  <c r="I1890" i="5" s="1"/>
  <c r="I1891" i="2"/>
  <c r="I1891" i="5" s="1"/>
  <c r="I1892" i="2"/>
  <c r="I1892" i="5" s="1"/>
  <c r="I1893" i="2"/>
  <c r="I1893" i="5" s="1"/>
  <c r="I1894" i="2"/>
  <c r="I1894" i="5" s="1"/>
  <c r="I1895" i="2"/>
  <c r="I1895" i="5" s="1"/>
  <c r="I1896" i="2"/>
  <c r="I1896" i="5" s="1"/>
  <c r="I1897" i="2"/>
  <c r="I1897" i="5" s="1"/>
  <c r="I1898" i="2"/>
  <c r="I1898" i="5" s="1"/>
  <c r="I1899" i="2"/>
  <c r="I1899" i="5" s="1"/>
  <c r="I1900" i="2"/>
  <c r="I1900" i="5" s="1"/>
  <c r="I1901" i="2"/>
  <c r="I1901" i="5" s="1"/>
  <c r="I1902" i="2"/>
  <c r="I1902" i="5" s="1"/>
  <c r="I1903" i="2"/>
  <c r="I1903" i="5" s="1"/>
  <c r="I1904" i="2"/>
  <c r="I1904" i="5" s="1"/>
  <c r="I1905" i="2"/>
  <c r="I1905" i="5" s="1"/>
  <c r="I1906" i="2"/>
  <c r="I1906" i="5" s="1"/>
  <c r="I1907" i="2"/>
  <c r="I1907" i="5" s="1"/>
  <c r="I1908" i="2"/>
  <c r="I1908" i="5" s="1"/>
  <c r="I1909" i="2"/>
  <c r="I1909" i="5" s="1"/>
  <c r="I1910" i="2"/>
  <c r="I1910" i="5" s="1"/>
  <c r="I1911" i="2"/>
  <c r="I1911" i="5" s="1"/>
  <c r="I1912" i="2"/>
  <c r="I1912" i="5" s="1"/>
  <c r="I1913" i="2"/>
  <c r="I1913" i="5" s="1"/>
  <c r="I1914" i="2"/>
  <c r="I1914" i="5" s="1"/>
  <c r="I1915" i="2"/>
  <c r="I1915" i="5" s="1"/>
  <c r="I1916" i="2"/>
  <c r="I1916" i="5" s="1"/>
  <c r="I1917" i="2"/>
  <c r="I1917" i="5" s="1"/>
  <c r="I1918" i="2"/>
  <c r="I1918" i="5" s="1"/>
  <c r="I1919" i="2"/>
  <c r="I1919" i="5" s="1"/>
  <c r="I1920" i="2"/>
  <c r="I1920" i="5" s="1"/>
  <c r="I1921" i="2"/>
  <c r="I1921" i="5" s="1"/>
  <c r="I1922" i="2"/>
  <c r="I1922" i="5" s="1"/>
  <c r="I1923" i="2"/>
  <c r="I1923" i="5" s="1"/>
  <c r="I1924" i="2"/>
  <c r="I1924" i="5" s="1"/>
  <c r="I1925" i="2"/>
  <c r="I1925" i="5" s="1"/>
  <c r="I1926" i="2"/>
  <c r="I1926" i="5" s="1"/>
  <c r="I1927" i="2"/>
  <c r="I1927" i="5" s="1"/>
  <c r="I1928" i="2"/>
  <c r="I1928" i="5" s="1"/>
  <c r="I1929" i="2"/>
  <c r="I1929" i="5" s="1"/>
  <c r="I1930" i="2"/>
  <c r="I1930" i="5" s="1"/>
  <c r="I1931" i="2"/>
  <c r="I1931" i="5" s="1"/>
  <c r="I1932" i="2"/>
  <c r="I1932" i="5" s="1"/>
  <c r="I1933" i="2"/>
  <c r="I1933" i="5" s="1"/>
  <c r="I1934" i="2"/>
  <c r="I1934" i="5" s="1"/>
  <c r="I1935" i="2"/>
  <c r="I1935" i="5" s="1"/>
  <c r="I1936" i="2"/>
  <c r="I1936" i="5" s="1"/>
  <c r="I1937" i="2"/>
  <c r="I1937" i="5" s="1"/>
  <c r="I1938" i="2"/>
  <c r="I1938" i="5" s="1"/>
  <c r="I1939" i="2"/>
  <c r="I1939" i="5" s="1"/>
  <c r="I1940" i="2"/>
  <c r="I1940" i="5" s="1"/>
  <c r="I1941" i="2"/>
  <c r="I1941" i="5" s="1"/>
  <c r="I1942" i="2"/>
  <c r="I1942" i="5" s="1"/>
  <c r="I1943" i="2"/>
  <c r="I1943" i="5" s="1"/>
  <c r="I1944" i="2"/>
  <c r="I1944" i="5" s="1"/>
  <c r="I1945" i="2"/>
  <c r="I1945" i="5" s="1"/>
  <c r="I1946" i="2"/>
  <c r="I1946" i="5" s="1"/>
  <c r="I1947" i="2"/>
  <c r="I1947" i="5" s="1"/>
  <c r="I1948" i="2"/>
  <c r="I1948" i="5" s="1"/>
  <c r="I1949" i="2"/>
  <c r="I1949" i="5" s="1"/>
  <c r="I1950" i="2"/>
  <c r="I1950" i="5" s="1"/>
  <c r="I1951" i="2"/>
  <c r="I1951" i="5" s="1"/>
  <c r="I1952" i="2"/>
  <c r="I1952" i="5" s="1"/>
  <c r="I1953" i="2"/>
  <c r="I1953" i="5" s="1"/>
  <c r="I1954" i="2"/>
  <c r="I1954" i="5" s="1"/>
  <c r="I1955" i="2"/>
  <c r="I1955" i="5" s="1"/>
  <c r="I1956" i="2"/>
  <c r="I1956" i="5" s="1"/>
  <c r="I1957" i="2"/>
  <c r="I1957" i="5" s="1"/>
  <c r="I1958" i="2"/>
  <c r="I1958" i="5" s="1"/>
  <c r="I1959" i="2"/>
  <c r="I1959" i="5" s="1"/>
  <c r="I1960" i="2"/>
  <c r="I1960" i="5" s="1"/>
  <c r="I1961" i="2"/>
  <c r="I1961" i="5" s="1"/>
  <c r="I1962" i="2"/>
  <c r="I1962" i="5" s="1"/>
  <c r="I1963" i="2"/>
  <c r="I1963" i="5" s="1"/>
  <c r="I1964" i="2"/>
  <c r="I1964" i="5" s="1"/>
  <c r="I1965" i="2"/>
  <c r="I1965" i="5" s="1"/>
  <c r="I1966" i="2"/>
  <c r="I1966" i="5" s="1"/>
  <c r="I1967" i="2"/>
  <c r="I1967" i="5" s="1"/>
  <c r="I1968" i="2"/>
  <c r="I1968" i="5" s="1"/>
  <c r="I1969" i="2"/>
  <c r="I1969" i="5" s="1"/>
  <c r="I1970" i="2"/>
  <c r="I1970" i="5" s="1"/>
  <c r="I1971" i="2"/>
  <c r="I1971" i="5" s="1"/>
  <c r="I1972" i="2"/>
  <c r="I1972" i="5" s="1"/>
  <c r="I1973" i="2"/>
  <c r="I1973" i="5" s="1"/>
  <c r="I1974" i="2"/>
  <c r="I1974" i="5" s="1"/>
  <c r="I1975" i="2"/>
  <c r="I1975" i="5" s="1"/>
  <c r="I1976" i="2"/>
  <c r="I1976" i="5" s="1"/>
  <c r="I1977" i="2"/>
  <c r="I1977" i="5" s="1"/>
  <c r="I1978" i="2"/>
  <c r="I1978" i="5" s="1"/>
  <c r="I1979" i="2"/>
  <c r="I1979" i="5" s="1"/>
  <c r="I1980" i="2"/>
  <c r="I1980" i="5" s="1"/>
  <c r="I1981" i="2"/>
  <c r="I1981" i="5" s="1"/>
  <c r="I1982" i="2"/>
  <c r="I1982" i="5" s="1"/>
  <c r="I1983" i="2"/>
  <c r="I1983" i="5" s="1"/>
  <c r="I1984" i="2"/>
  <c r="I1984" i="5" s="1"/>
  <c r="I1985" i="2"/>
  <c r="I1985" i="5" s="1"/>
  <c r="I1986" i="2"/>
  <c r="I1986" i="5" s="1"/>
  <c r="I1987" i="2"/>
  <c r="I1987" i="5" s="1"/>
  <c r="I1988" i="2"/>
  <c r="I1988" i="5" s="1"/>
  <c r="I1989" i="2"/>
  <c r="I1989" i="5" s="1"/>
  <c r="I1990" i="2"/>
  <c r="I1990" i="5" s="1"/>
  <c r="I1991" i="2"/>
  <c r="I1991" i="5" s="1"/>
  <c r="I1992" i="2"/>
  <c r="I1992" i="5" s="1"/>
  <c r="I1993" i="2"/>
  <c r="I1993" i="5" s="1"/>
  <c r="I1994" i="2"/>
  <c r="I1994" i="5" s="1"/>
  <c r="I1995" i="2"/>
  <c r="I1995" i="5" s="1"/>
  <c r="I1996" i="2"/>
  <c r="I1996" i="5" s="1"/>
  <c r="I1997" i="2"/>
  <c r="I1997" i="5" s="1"/>
  <c r="I1998" i="2"/>
  <c r="I1998" i="5" s="1"/>
  <c r="I1999" i="2"/>
  <c r="I1999" i="5" s="1"/>
  <c r="I2000" i="2"/>
  <c r="I2000" i="5" s="1"/>
  <c r="I2001" i="2"/>
  <c r="I2001" i="5" s="1"/>
  <c r="I2002" i="2"/>
  <c r="I2002" i="5" s="1"/>
  <c r="I2003" i="2"/>
  <c r="I2003" i="5" s="1"/>
  <c r="I2004" i="2"/>
  <c r="I2004" i="5" s="1"/>
  <c r="I2005" i="2"/>
  <c r="I2005" i="5" s="1"/>
  <c r="I2006" i="2"/>
  <c r="I2006" i="5" s="1"/>
  <c r="I2007" i="2"/>
  <c r="I2007" i="5" s="1"/>
  <c r="I2008" i="2"/>
  <c r="I2008" i="5" s="1"/>
  <c r="I2009" i="2"/>
  <c r="I2009" i="5" s="1"/>
  <c r="I2010" i="2"/>
  <c r="I2010" i="5" s="1"/>
  <c r="I2011" i="2"/>
  <c r="I2011" i="5" s="1"/>
  <c r="I2012" i="2"/>
  <c r="I2012" i="5" s="1"/>
  <c r="I2013" i="2"/>
  <c r="I2013" i="5" s="1"/>
  <c r="I2014" i="2"/>
  <c r="I2014" i="5" s="1"/>
  <c r="I2015" i="2"/>
  <c r="I2015" i="5" s="1"/>
  <c r="I2016" i="2"/>
  <c r="I2016" i="5" s="1"/>
  <c r="I2017" i="2"/>
  <c r="I2017" i="5" s="1"/>
  <c r="I2018" i="2"/>
  <c r="I2018" i="5" s="1"/>
  <c r="I2019" i="2"/>
  <c r="I2019" i="5" s="1"/>
  <c r="I2020" i="2"/>
  <c r="I2020" i="5" s="1"/>
  <c r="I2021" i="2"/>
  <c r="I2021" i="5" s="1"/>
  <c r="I2022" i="2"/>
  <c r="I2022" i="5" s="1"/>
  <c r="I2023" i="2"/>
  <c r="I2023" i="5" s="1"/>
  <c r="I2024" i="2"/>
  <c r="I2024" i="5" s="1"/>
  <c r="I2025" i="2"/>
  <c r="I2025" i="5" s="1"/>
  <c r="I2026" i="2"/>
  <c r="I2026" i="5" s="1"/>
  <c r="I2027" i="2"/>
  <c r="I2027" i="5" s="1"/>
  <c r="I2028" i="2"/>
  <c r="I2028" i="5" s="1"/>
  <c r="I2029" i="2"/>
  <c r="I2029" i="5" s="1"/>
  <c r="I2030" i="2"/>
  <c r="I2030" i="5" s="1"/>
  <c r="I2031" i="2"/>
  <c r="I2031" i="5" s="1"/>
  <c r="I2032" i="2"/>
  <c r="I2032" i="5" s="1"/>
  <c r="I2033" i="2"/>
  <c r="I2033" i="5" s="1"/>
  <c r="I2034" i="2"/>
  <c r="I2034" i="5" s="1"/>
  <c r="I2035" i="2"/>
  <c r="I2035" i="5" s="1"/>
  <c r="I2036" i="2"/>
  <c r="I2036" i="5" s="1"/>
  <c r="I2037" i="2"/>
  <c r="I2037" i="5" s="1"/>
  <c r="I2038" i="2"/>
  <c r="I2038" i="5" s="1"/>
  <c r="I2039" i="2"/>
  <c r="I2039" i="5" s="1"/>
  <c r="I2040" i="2"/>
  <c r="I2040" i="5" s="1"/>
  <c r="I2041" i="2"/>
  <c r="I2041" i="5" s="1"/>
  <c r="I2042" i="2"/>
  <c r="I2042" i="5" s="1"/>
  <c r="I2043" i="2"/>
  <c r="I2043" i="5" s="1"/>
  <c r="I2044" i="2"/>
  <c r="I2044" i="5" s="1"/>
  <c r="I2045" i="2"/>
  <c r="I2045" i="5" s="1"/>
  <c r="I2046" i="2"/>
  <c r="I2046" i="5" s="1"/>
  <c r="I2047" i="2"/>
  <c r="I2047" i="5" s="1"/>
  <c r="I2048" i="2"/>
  <c r="I2048" i="5" s="1"/>
  <c r="I2049" i="2"/>
  <c r="I2049" i="5" s="1"/>
  <c r="I2050" i="2"/>
  <c r="I2050" i="5" s="1"/>
  <c r="I2051" i="2"/>
  <c r="I2051" i="5" s="1"/>
  <c r="I2052" i="2"/>
  <c r="I2052" i="5" s="1"/>
  <c r="I2053" i="2"/>
  <c r="I2053" i="5" s="1"/>
  <c r="I2054" i="2"/>
  <c r="I2054" i="5" s="1"/>
  <c r="I2055" i="2"/>
  <c r="I2055" i="5" s="1"/>
  <c r="I2056" i="2"/>
  <c r="I2056" i="5" s="1"/>
  <c r="I2057" i="2"/>
  <c r="I2057" i="5" s="1"/>
  <c r="I2058" i="2"/>
  <c r="I2058" i="5" s="1"/>
  <c r="I2059" i="2"/>
  <c r="I2059" i="5" s="1"/>
  <c r="I2060" i="2"/>
  <c r="I2060" i="5" s="1"/>
  <c r="I2061" i="2"/>
  <c r="I2061" i="5" s="1"/>
  <c r="I2062" i="2"/>
  <c r="I2062" i="5" s="1"/>
  <c r="I2063" i="2"/>
  <c r="I2063" i="5" s="1"/>
  <c r="I2064" i="2"/>
  <c r="I2064" i="5" s="1"/>
  <c r="I2065" i="2"/>
  <c r="I2065" i="5" s="1"/>
  <c r="I2066" i="2"/>
  <c r="I2066" i="5" s="1"/>
  <c r="I2067" i="2"/>
  <c r="I2067" i="5" s="1"/>
  <c r="I2068" i="2"/>
  <c r="I2068" i="5" s="1"/>
  <c r="I2069" i="2"/>
  <c r="I2069" i="5" s="1"/>
  <c r="I2070" i="2"/>
  <c r="I2070" i="5" s="1"/>
  <c r="I2071" i="2"/>
  <c r="I2071" i="5" s="1"/>
  <c r="I2072" i="2"/>
  <c r="I2072" i="5" s="1"/>
  <c r="I2073" i="2"/>
  <c r="I2073" i="5" s="1"/>
  <c r="I2074" i="2"/>
  <c r="I2074" i="5" s="1"/>
  <c r="I2075" i="2"/>
  <c r="I2075" i="5" s="1"/>
  <c r="I2076" i="2"/>
  <c r="I2076" i="5" s="1"/>
  <c r="I2077" i="2"/>
  <c r="I2077" i="5" s="1"/>
  <c r="I2078" i="2"/>
  <c r="I2078" i="5" s="1"/>
  <c r="I2079" i="2"/>
  <c r="I2079" i="5" s="1"/>
  <c r="I2080" i="2"/>
  <c r="I2080" i="5" s="1"/>
  <c r="I2081" i="2"/>
  <c r="I2081" i="5" s="1"/>
  <c r="I2082" i="2"/>
  <c r="I2082" i="5" s="1"/>
  <c r="I2083" i="2"/>
  <c r="I2083" i="5" s="1"/>
  <c r="I2084" i="2"/>
  <c r="I2084" i="5" s="1"/>
  <c r="I2085" i="2"/>
  <c r="I2085" i="5" s="1"/>
  <c r="I2086" i="2"/>
  <c r="I2086" i="5" s="1"/>
  <c r="I2087" i="2"/>
  <c r="I2087" i="5" s="1"/>
  <c r="I2088" i="2"/>
  <c r="I2088" i="5" s="1"/>
  <c r="I2089" i="2"/>
  <c r="I2089" i="5" s="1"/>
  <c r="I2090" i="2"/>
  <c r="I2090" i="5" s="1"/>
  <c r="I2091" i="2"/>
  <c r="I2091" i="5" s="1"/>
  <c r="I2092" i="2"/>
  <c r="I2092" i="5" s="1"/>
  <c r="I2093" i="2"/>
  <c r="I2093" i="5" s="1"/>
  <c r="I2094" i="2"/>
  <c r="I2094" i="5" s="1"/>
  <c r="I2095" i="2"/>
  <c r="I2095" i="5" s="1"/>
  <c r="I2096" i="2"/>
  <c r="I2096" i="5" s="1"/>
  <c r="I2097" i="2"/>
  <c r="I2097" i="5" s="1"/>
  <c r="I2098" i="2"/>
  <c r="I2098" i="5" s="1"/>
  <c r="I2099" i="2"/>
  <c r="I2099" i="5" s="1"/>
  <c r="I2100" i="2"/>
  <c r="I2100" i="5" s="1"/>
  <c r="I2101" i="2"/>
  <c r="I2101" i="5" s="1"/>
  <c r="I2102" i="2"/>
  <c r="I2102" i="5" s="1"/>
  <c r="I2103" i="2"/>
  <c r="I2103" i="5" s="1"/>
  <c r="I2104" i="2"/>
  <c r="I2104" i="5" s="1"/>
  <c r="I2105" i="2"/>
  <c r="I2105" i="5" s="1"/>
  <c r="I2106" i="2"/>
  <c r="I2106" i="5" s="1"/>
  <c r="I2107" i="2"/>
  <c r="I2107" i="5" s="1"/>
  <c r="I2108" i="2"/>
  <c r="I2108" i="5" s="1"/>
  <c r="I2109" i="2"/>
  <c r="I2109" i="5" s="1"/>
  <c r="I2110" i="2"/>
  <c r="I2110" i="5" s="1"/>
  <c r="I2111" i="2"/>
  <c r="I2111" i="5" s="1"/>
  <c r="I2112" i="2"/>
  <c r="I2112" i="5" s="1"/>
  <c r="I2113" i="2"/>
  <c r="I2113" i="5" s="1"/>
  <c r="I2114" i="2"/>
  <c r="I2114" i="5" s="1"/>
  <c r="I2115" i="2"/>
  <c r="I2115" i="5" s="1"/>
  <c r="I2116" i="2"/>
  <c r="I2116" i="5" s="1"/>
  <c r="I2117" i="2"/>
  <c r="I2117" i="5" s="1"/>
  <c r="I2118" i="2"/>
  <c r="I2118" i="5" s="1"/>
  <c r="I2119" i="2"/>
  <c r="I2119" i="5" s="1"/>
  <c r="I2120" i="2"/>
  <c r="I2120" i="5" s="1"/>
  <c r="I2121" i="2"/>
  <c r="I2121" i="5" s="1"/>
  <c r="I2122" i="2"/>
  <c r="I2122" i="5" s="1"/>
  <c r="I2123" i="2"/>
  <c r="I2123" i="5" s="1"/>
  <c r="I2124" i="2"/>
  <c r="I2124" i="5" s="1"/>
  <c r="I2125" i="2"/>
  <c r="I2125" i="5" s="1"/>
  <c r="I2126" i="2"/>
  <c r="I2126" i="5" s="1"/>
  <c r="I2127" i="2"/>
  <c r="I2127" i="5" s="1"/>
  <c r="I2128" i="2"/>
  <c r="I2128" i="5" s="1"/>
  <c r="I2129" i="2"/>
  <c r="I2129" i="5" s="1"/>
  <c r="I2130" i="2"/>
  <c r="I2130" i="5" s="1"/>
  <c r="I2131" i="2"/>
  <c r="I2131" i="5" s="1"/>
  <c r="I2132" i="2"/>
  <c r="I2132" i="5" s="1"/>
  <c r="I2133" i="2"/>
  <c r="I2133" i="5" s="1"/>
  <c r="I2134" i="2"/>
  <c r="I2134" i="5" s="1"/>
  <c r="I2135" i="2"/>
  <c r="I2135" i="5" s="1"/>
  <c r="I2136" i="2"/>
  <c r="I2136" i="5" s="1"/>
  <c r="I2137" i="2"/>
  <c r="I2137" i="5" s="1"/>
  <c r="I2138" i="2"/>
  <c r="I2138" i="5" s="1"/>
  <c r="I2139" i="2"/>
  <c r="I2139" i="5" s="1"/>
  <c r="I2140" i="2"/>
  <c r="I2140" i="5" s="1"/>
  <c r="I2141" i="2"/>
  <c r="I2141" i="5" s="1"/>
  <c r="I2142" i="2"/>
  <c r="I2142" i="5" s="1"/>
  <c r="I2143" i="2"/>
  <c r="I2143" i="5" s="1"/>
  <c r="I2144" i="2"/>
  <c r="I2144" i="5" s="1"/>
  <c r="I2145" i="2"/>
  <c r="I2145" i="5" s="1"/>
  <c r="I2146" i="2"/>
  <c r="I2146" i="5" s="1"/>
  <c r="I2147" i="2"/>
  <c r="I2147" i="5" s="1"/>
  <c r="I2148" i="2"/>
  <c r="I2148" i="5" s="1"/>
  <c r="I2149" i="2"/>
  <c r="I2149" i="5" s="1"/>
  <c r="I2150" i="2"/>
  <c r="I2150" i="5" s="1"/>
  <c r="I2151" i="2"/>
  <c r="I2151" i="5" s="1"/>
  <c r="I2152" i="2"/>
  <c r="I2152" i="5" s="1"/>
  <c r="I2153" i="2"/>
  <c r="I2153" i="5" s="1"/>
  <c r="I2154" i="2"/>
  <c r="I2154" i="5" s="1"/>
  <c r="I2155" i="2"/>
  <c r="I2155" i="5" s="1"/>
  <c r="I2156" i="2"/>
  <c r="I2156" i="5" s="1"/>
  <c r="I2157" i="2"/>
  <c r="I2157" i="5" s="1"/>
  <c r="I2158" i="2"/>
  <c r="I2158" i="5" s="1"/>
  <c r="I2159" i="2"/>
  <c r="I2159" i="5" s="1"/>
  <c r="I2160" i="2"/>
  <c r="I2160" i="5" s="1"/>
  <c r="I2161" i="2"/>
  <c r="I2161" i="5" s="1"/>
  <c r="I2162" i="2"/>
  <c r="I2162" i="5" s="1"/>
  <c r="I2163" i="2"/>
  <c r="I2163" i="5" s="1"/>
  <c r="I2164" i="2"/>
  <c r="I2164" i="5" s="1"/>
  <c r="I2165" i="2"/>
  <c r="I2165" i="5" s="1"/>
  <c r="I2166" i="2"/>
  <c r="I2166" i="5" s="1"/>
  <c r="I2167" i="2"/>
  <c r="I2167" i="5" s="1"/>
  <c r="I2168" i="2"/>
  <c r="I2168" i="5" s="1"/>
  <c r="I2169" i="2"/>
  <c r="I2169" i="5" s="1"/>
  <c r="I2170" i="2"/>
  <c r="I2170" i="5" s="1"/>
  <c r="I2171" i="2"/>
  <c r="I2171" i="5" s="1"/>
  <c r="I2172" i="2"/>
  <c r="I2172" i="5" s="1"/>
  <c r="I2173" i="2"/>
  <c r="I2173" i="5" s="1"/>
  <c r="I2174" i="2"/>
  <c r="I2174" i="5" s="1"/>
  <c r="I2175" i="2"/>
  <c r="I2175" i="5" s="1"/>
  <c r="I2176" i="2"/>
  <c r="I2176" i="5" s="1"/>
  <c r="I2177" i="2"/>
  <c r="I2177" i="5" s="1"/>
  <c r="I2178" i="2"/>
  <c r="I2178" i="5" s="1"/>
  <c r="I2179" i="2"/>
  <c r="I2179" i="5" s="1"/>
  <c r="I2180" i="2"/>
  <c r="I2180" i="5" s="1"/>
  <c r="I2181" i="2"/>
  <c r="I2181" i="5" s="1"/>
  <c r="I2182" i="2"/>
  <c r="I2182" i="5" s="1"/>
  <c r="I2183" i="2"/>
  <c r="I2183" i="5" s="1"/>
  <c r="I2184" i="2"/>
  <c r="I2184" i="5" s="1"/>
  <c r="I2185" i="2"/>
  <c r="I2185" i="5" s="1"/>
  <c r="I2186" i="2"/>
  <c r="I2186" i="5" s="1"/>
  <c r="I2187" i="2"/>
  <c r="I2187" i="5" s="1"/>
  <c r="I2188" i="2"/>
  <c r="I2188" i="5" s="1"/>
  <c r="I2189" i="2"/>
  <c r="I2189" i="5" s="1"/>
  <c r="I2190" i="2"/>
  <c r="I2190" i="5" s="1"/>
  <c r="I2191" i="2"/>
  <c r="I2191" i="5" s="1"/>
  <c r="I2192" i="2"/>
  <c r="I2192" i="5" s="1"/>
  <c r="I2193" i="2"/>
  <c r="I2193" i="5" s="1"/>
  <c r="I2194" i="2"/>
  <c r="I2194" i="5" s="1"/>
  <c r="I2195" i="2"/>
  <c r="I2195" i="5" s="1"/>
  <c r="I2196" i="2"/>
  <c r="I2196" i="5" s="1"/>
  <c r="I2197" i="2"/>
  <c r="I2197" i="5" s="1"/>
  <c r="I2198" i="2"/>
  <c r="I2198" i="5" s="1"/>
  <c r="I2199" i="2"/>
  <c r="I2199" i="5" s="1"/>
  <c r="I2200" i="2"/>
  <c r="I2200" i="5" s="1"/>
  <c r="I2201" i="2"/>
  <c r="I2201" i="5" s="1"/>
  <c r="I2202" i="2"/>
  <c r="I2202" i="5" s="1"/>
  <c r="I2203" i="2"/>
  <c r="I2203" i="5" s="1"/>
  <c r="I2204" i="2"/>
  <c r="I2204" i="5" s="1"/>
  <c r="I2205" i="2"/>
  <c r="I2205" i="5" s="1"/>
  <c r="I2206" i="2"/>
  <c r="I2206" i="5" s="1"/>
  <c r="I2207" i="2"/>
  <c r="I2207" i="5" s="1"/>
  <c r="I2208" i="2"/>
  <c r="I2208" i="5" s="1"/>
  <c r="I2209" i="2"/>
  <c r="I2209" i="5" s="1"/>
  <c r="I2210" i="2"/>
  <c r="I2210" i="5" s="1"/>
  <c r="I2211" i="2"/>
  <c r="I2211" i="5" s="1"/>
  <c r="I2212" i="2"/>
  <c r="I2212" i="5" s="1"/>
  <c r="I2213" i="2"/>
  <c r="I2213" i="5" s="1"/>
  <c r="I2214" i="2"/>
  <c r="I2214" i="5" s="1"/>
  <c r="I2215" i="2"/>
  <c r="I2215" i="5" s="1"/>
  <c r="I2216" i="2"/>
  <c r="I2216" i="5" s="1"/>
  <c r="I2217" i="2"/>
  <c r="I2217" i="5" s="1"/>
  <c r="I2218" i="2"/>
  <c r="I2218" i="5" s="1"/>
  <c r="I2219" i="2"/>
  <c r="I2219" i="5" s="1"/>
  <c r="I2220" i="2"/>
  <c r="I2220" i="5" s="1"/>
  <c r="I2221" i="2"/>
  <c r="I2221" i="5" s="1"/>
  <c r="I2222" i="2"/>
  <c r="I2222" i="5" s="1"/>
  <c r="I2223" i="2"/>
  <c r="I2223" i="5" s="1"/>
  <c r="I2224" i="2"/>
  <c r="I2224" i="5" s="1"/>
  <c r="I2225" i="2"/>
  <c r="I2225" i="5" s="1"/>
  <c r="I2226" i="2"/>
  <c r="I2226" i="5" s="1"/>
  <c r="I2227" i="2"/>
  <c r="I2227" i="5" s="1"/>
  <c r="I2228" i="2"/>
  <c r="I2228" i="5" s="1"/>
  <c r="I2229" i="2"/>
  <c r="I2229" i="5" s="1"/>
  <c r="I2230" i="2"/>
  <c r="I2230" i="5" s="1"/>
  <c r="I2231" i="2"/>
  <c r="I2231" i="5" s="1"/>
  <c r="I2232" i="2"/>
  <c r="I2232" i="5" s="1"/>
  <c r="I2233" i="2"/>
  <c r="I2233" i="5" s="1"/>
  <c r="I2234" i="2"/>
  <c r="I2234" i="5" s="1"/>
  <c r="I2235" i="2"/>
  <c r="I2235" i="5" s="1"/>
  <c r="I2236" i="2"/>
  <c r="I2236" i="5" s="1"/>
  <c r="I2237" i="2"/>
  <c r="I2237" i="5" s="1"/>
  <c r="I2238" i="2"/>
  <c r="I2238" i="5" s="1"/>
  <c r="I2239" i="2"/>
  <c r="I2239" i="5" s="1"/>
  <c r="I2240" i="2"/>
  <c r="I2240" i="5" s="1"/>
  <c r="I2241" i="2"/>
  <c r="I2241" i="5" s="1"/>
  <c r="I2242" i="2"/>
  <c r="I2242" i="5" s="1"/>
  <c r="I2243" i="2"/>
  <c r="I2243" i="5" s="1"/>
  <c r="I2244" i="2"/>
  <c r="I2244" i="5" s="1"/>
  <c r="I2245" i="2"/>
  <c r="I2245" i="5" s="1"/>
  <c r="I2246" i="2"/>
  <c r="I2246" i="5" s="1"/>
  <c r="I2247" i="2"/>
  <c r="I2247" i="5" s="1"/>
  <c r="I2248" i="2"/>
  <c r="I2248" i="5" s="1"/>
  <c r="I2249" i="2"/>
  <c r="I2249" i="5" s="1"/>
  <c r="I2250" i="2"/>
  <c r="I2250" i="5" s="1"/>
  <c r="I2251" i="2"/>
  <c r="I2251" i="5" s="1"/>
  <c r="I2252" i="2"/>
  <c r="I2252" i="5" s="1"/>
  <c r="I2253" i="2"/>
  <c r="I2253" i="5" s="1"/>
  <c r="I2254" i="2"/>
  <c r="I2254" i="5" s="1"/>
  <c r="I2255" i="2"/>
  <c r="I2255" i="5" s="1"/>
  <c r="I2256" i="2"/>
  <c r="I2256" i="5" s="1"/>
  <c r="I2257" i="2"/>
  <c r="I2257" i="5" s="1"/>
  <c r="I2258" i="2"/>
  <c r="I2258" i="5" s="1"/>
  <c r="I2259" i="2"/>
  <c r="I2259" i="5" s="1"/>
  <c r="I2260" i="2"/>
  <c r="I2260" i="5" s="1"/>
  <c r="I2261" i="2"/>
  <c r="I2261" i="5" s="1"/>
  <c r="I2262" i="2"/>
  <c r="I2262" i="5" s="1"/>
  <c r="I2263" i="2"/>
  <c r="I2263" i="5" s="1"/>
  <c r="I2264" i="2"/>
  <c r="I2264" i="5" s="1"/>
  <c r="I2265" i="2"/>
  <c r="I2265" i="5" s="1"/>
  <c r="I2266" i="2"/>
  <c r="I2266" i="5" s="1"/>
  <c r="I2267" i="2"/>
  <c r="I2267" i="5" s="1"/>
  <c r="I2268" i="2"/>
  <c r="I2268" i="5" s="1"/>
  <c r="I2269" i="2"/>
  <c r="I2269" i="5" s="1"/>
  <c r="I2270" i="2"/>
  <c r="I2270" i="5" s="1"/>
  <c r="I2271" i="2"/>
  <c r="I2271" i="5" s="1"/>
  <c r="I2272" i="2"/>
  <c r="I2272" i="5" s="1"/>
  <c r="I2273" i="2"/>
  <c r="I2273" i="5" s="1"/>
  <c r="I2274" i="2"/>
  <c r="I2274" i="5" s="1"/>
  <c r="I2275" i="2"/>
  <c r="I2275" i="5" s="1"/>
  <c r="I2276" i="2"/>
  <c r="I2276" i="5" s="1"/>
  <c r="I2277" i="2"/>
  <c r="I2277" i="5" s="1"/>
  <c r="I2278" i="2"/>
  <c r="I2278" i="5" s="1"/>
  <c r="I2279" i="2"/>
  <c r="I2279" i="5" s="1"/>
  <c r="I2280" i="2"/>
  <c r="I2280" i="5" s="1"/>
  <c r="I2281" i="2"/>
  <c r="I2281" i="5" s="1"/>
  <c r="I2282" i="2"/>
  <c r="I2282" i="5" s="1"/>
  <c r="I2283" i="2"/>
  <c r="I2283" i="5" s="1"/>
  <c r="I2284" i="2"/>
  <c r="I2284" i="5" s="1"/>
  <c r="I2285" i="2"/>
  <c r="I2285" i="5" s="1"/>
  <c r="I2286" i="2"/>
  <c r="I2286" i="5" s="1"/>
  <c r="I2287" i="2"/>
  <c r="I2287" i="5" s="1"/>
  <c r="I2288" i="2"/>
  <c r="I2288" i="5" s="1"/>
  <c r="I2289" i="2"/>
  <c r="I2289" i="5" s="1"/>
  <c r="I2290" i="2"/>
  <c r="I2290" i="5" s="1"/>
  <c r="I2291" i="2"/>
  <c r="I2291" i="5" s="1"/>
  <c r="I2292" i="2"/>
  <c r="I2292" i="5" s="1"/>
  <c r="I2293" i="2"/>
  <c r="I2293" i="5" s="1"/>
  <c r="I2294" i="2"/>
  <c r="I2294" i="5" s="1"/>
  <c r="I2295" i="2"/>
  <c r="I2295" i="5" s="1"/>
  <c r="I2296" i="2"/>
  <c r="I2296" i="5" s="1"/>
  <c r="I2297" i="2"/>
  <c r="I2297" i="5" s="1"/>
  <c r="I2298" i="2"/>
  <c r="I2298" i="5" s="1"/>
  <c r="I2299" i="2"/>
  <c r="I2299" i="5" s="1"/>
  <c r="I2300" i="2"/>
  <c r="I2300" i="5" s="1"/>
  <c r="I2301" i="2"/>
  <c r="I2301" i="5" s="1"/>
  <c r="I2302" i="2"/>
  <c r="I2302" i="5" s="1"/>
  <c r="I2303" i="2"/>
  <c r="I2303" i="5" s="1"/>
  <c r="I2304" i="2"/>
  <c r="I2304" i="5" s="1"/>
  <c r="I2305" i="2"/>
  <c r="I2305" i="5" s="1"/>
  <c r="I2306" i="2"/>
  <c r="I2306" i="5" s="1"/>
  <c r="I2307" i="2"/>
  <c r="I2307" i="5" s="1"/>
  <c r="I2308" i="2"/>
  <c r="I2308" i="5" s="1"/>
  <c r="I2309" i="2"/>
  <c r="I2309" i="5" s="1"/>
  <c r="I2310" i="2"/>
  <c r="I2310" i="5" s="1"/>
  <c r="I2311" i="2"/>
  <c r="I2311" i="5" s="1"/>
  <c r="I2312" i="2"/>
  <c r="I2312" i="5" s="1"/>
  <c r="I2313" i="2"/>
  <c r="I2313" i="5" s="1"/>
  <c r="I2314" i="2"/>
  <c r="I2314" i="5" s="1"/>
  <c r="I2315" i="2"/>
  <c r="I2315" i="5" s="1"/>
  <c r="I2316" i="2"/>
  <c r="I2316" i="5" s="1"/>
  <c r="I2317" i="2"/>
  <c r="I2317" i="5" s="1"/>
  <c r="I2318" i="2"/>
  <c r="I2318" i="5" s="1"/>
  <c r="I2319" i="2"/>
  <c r="I2319" i="5" s="1"/>
  <c r="I2320" i="2"/>
  <c r="I2320" i="5" s="1"/>
  <c r="I2321" i="2"/>
  <c r="I2321" i="5" s="1"/>
  <c r="I2322" i="2"/>
  <c r="I2322" i="5" s="1"/>
  <c r="I2323" i="2"/>
  <c r="I2323" i="5" s="1"/>
  <c r="I2324" i="2"/>
  <c r="I2324" i="5" s="1"/>
  <c r="I2325" i="2"/>
  <c r="I2325" i="5" s="1"/>
  <c r="I2326" i="2"/>
  <c r="I2326" i="5" s="1"/>
  <c r="I2327" i="2"/>
  <c r="I2327" i="5" s="1"/>
  <c r="I2328" i="2"/>
  <c r="I2328" i="5" s="1"/>
  <c r="I2329" i="2"/>
  <c r="I2329" i="5" s="1"/>
  <c r="I2330" i="2"/>
  <c r="I2330" i="5" s="1"/>
  <c r="I2331" i="2"/>
  <c r="I2331" i="5" s="1"/>
  <c r="I2332" i="2"/>
  <c r="I2332" i="5" s="1"/>
  <c r="I2333" i="2"/>
  <c r="I2333" i="5" s="1"/>
  <c r="I2334" i="2"/>
  <c r="I2334" i="5" s="1"/>
  <c r="I2335" i="2"/>
  <c r="I2335" i="5" s="1"/>
  <c r="I2336" i="2"/>
  <c r="I2336" i="5" s="1"/>
  <c r="I2" i="2"/>
  <c r="I2" i="5" s="1"/>
  <c r="P2" i="2" a="1"/>
  <c r="P2" i="2" s="1"/>
  <c r="I561" i="2" s="1"/>
  <c r="I561" i="5" s="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 i="1"/>
  <c r="I636" i="2" l="1"/>
  <c r="I636" i="5"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<sst xmlns="http://schemas.openxmlformats.org/spreadsheetml/2006/main" count="31601" uniqueCount="4779">
  <si>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</si>
  <si>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</si>
  <si>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</si>
  <si>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</si>
  <si>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</si>
  <si>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</si>
  <si>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</si>
  <si>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</si>
  <si>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</si>
  <si>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</si>
  <si>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</si>
  <si>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</si>
  <si>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</si>
  <si>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</si>
  <si>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</si>
  <si>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</si>
  <si>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</si>
  <si>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</si>
  <si>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</si>
  <si>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</si>
  <si>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</si>
  <si>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</si>
  <si>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</si>
  <si>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</si>
  <si>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</si>
  <si>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</si>
  <si>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</si>
  <si>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</si>
  <si>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</si>
  <si>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</si>
  <si>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</si>
  <si>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</si>
  <si>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</si>
  <si>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</si>
  <si>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</si>
  <si>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</si>
  <si>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</si>
  <si>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</si>
  <si>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</si>
  <si>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</si>
  <si>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</si>
  <si>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</si>
  <si>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</si>
  <si>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</si>
  <si>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</si>
  <si>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</si>
  <si>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</si>
  <si>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</si>
  <si>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</si>
  <si>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</si>
  <si>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</si>
  <si>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</si>
  <si>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</si>
  <si>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</si>
  <si>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</si>
  <si>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</si>
  <si>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</si>
  <si>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</si>
  <si>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</si>
  <si>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</si>
  <si>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</si>
  <si>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</si>
  <si>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</si>
  <si>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</si>
  <si>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</si>
  <si>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</si>
  <si>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</si>
  <si>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</si>
  <si>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</si>
  <si>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</si>
  <si>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</si>
  <si>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</si>
  <si>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</si>
  <si>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</si>
  <si>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</si>
  <si>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</si>
  <si>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</si>
  <si>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</si>
  <si>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</si>
  <si>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</si>
  <si>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</si>
  <si>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</si>
  <si>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</si>
  <si>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</si>
  <si>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</si>
  <si>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</si>
  <si>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</si>
  <si>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</si>
  <si>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</si>
  <si>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</si>
  <si>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</si>
  <si>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</si>
  <si>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</si>
  <si>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</si>
  <si>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</si>
  <si>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</si>
  <si>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</si>
  <si>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</si>
  <si>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</si>
  <si>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</si>
  <si>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</si>
  <si>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</si>
  <si>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</si>
  <si>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</si>
  <si>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</si>
  <si>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</si>
  <si>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</si>
  <si>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</si>
  <si>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</si>
  <si>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</si>
  <si>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</si>
  <si>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</si>
  <si>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</si>
  <si>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</si>
  <si>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</si>
  <si>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</si>
  <si>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</si>
  <si>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</si>
  <si>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</si>
  <si>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</si>
  <si>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</si>
  <si>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</si>
  <si>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</si>
  <si>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</si>
  <si>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</si>
  <si>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</si>
  <si>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</si>
  <si>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</si>
  <si>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</si>
  <si>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</si>
  <si>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</si>
  <si>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</si>
  <si>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</si>
  <si>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</si>
  <si>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</si>
  <si>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</si>
  <si>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</si>
  <si>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</si>
  <si>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</si>
  <si>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</si>
  <si>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</si>
  <si>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</si>
  <si>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</si>
  <si>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</si>
  <si>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</si>
  <si>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</si>
  <si>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</si>
  <si>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</si>
  <si>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</si>
  <si>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</si>
  <si>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</si>
  <si>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</si>
  <si>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</si>
  <si>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</si>
  <si>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</si>
  <si>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</si>
  <si>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</si>
  <si>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</si>
  <si>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</si>
  <si>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</si>
  <si>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</si>
  <si>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</si>
  <si>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</si>
  <si>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</si>
  <si>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</si>
  <si>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</si>
  <si>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</si>
  <si>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</si>
  <si>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</si>
  <si>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</si>
  <si>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</si>
  <si>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</si>
  <si>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</si>
  <si>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</si>
  <si>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</si>
  <si>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</si>
  <si>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</si>
  <si>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</si>
  <si>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</si>
  <si>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</si>
  <si>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</si>
  <si>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</si>
  <si>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</si>
  <si>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</si>
  <si>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</si>
  <si>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</si>
  <si>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</si>
  <si>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</si>
  <si>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</si>
  <si>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</si>
  <si>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</si>
  <si>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</si>
  <si>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</si>
  <si>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</si>
  <si>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</si>
  <si>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</si>
  <si>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</si>
  <si>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</si>
  <si>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</si>
  <si>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</si>
  <si>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</si>
  <si>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</si>
  <si>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</si>
  <si>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</si>
  <si>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</si>
  <si>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</si>
  <si>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</si>
  <si>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</si>
  <si>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</si>
  <si>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</si>
  <si>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</si>
  <si>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</si>
  <si>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</si>
  <si>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</si>
  <si>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</si>
  <si>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</si>
  <si>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</si>
  <si>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</si>
  <si>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</si>
  <si>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</si>
  <si>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</si>
  <si>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</si>
  <si>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</si>
  <si>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</si>
  <si>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</si>
  <si>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</si>
  <si>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</si>
  <si>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</si>
  <si>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</si>
  <si>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</si>
  <si>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</si>
  <si>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</si>
  <si>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</si>
  <si>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</si>
  <si>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</si>
  <si>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</si>
  <si>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</si>
  <si>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</si>
  <si>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</si>
  <si>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</si>
  <si>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</si>
  <si>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</si>
  <si>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</si>
  <si>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</si>
  <si>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</si>
  <si>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</si>
  <si>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</si>
  <si>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</si>
  <si>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</si>
  <si>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</si>
  <si>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</si>
  <si>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</si>
  <si>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</si>
  <si>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</si>
  <si>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</si>
  <si>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</si>
  <si>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</si>
  <si>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</si>
  <si>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</si>
  <si>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</si>
  <si>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</si>
  <si>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</si>
  <si>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</si>
  <si>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</si>
  <si>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</si>
  <si>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</si>
  <si>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</si>
  <si>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</si>
  <si>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</si>
  <si>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</si>
  <si>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</si>
  <si>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</si>
  <si>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</si>
  <si>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</si>
  <si>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</si>
  <si>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</si>
  <si>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</si>
  <si>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</si>
  <si>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</si>
  <si>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</si>
  <si>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</si>
  <si>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</si>
  <si>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</si>
  <si>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</si>
  <si>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</si>
  <si>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</si>
  <si>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</si>
  <si>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</si>
  <si>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</si>
  <si>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</si>
  <si>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</si>
  <si>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</si>
  <si>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</si>
  <si>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</si>
  <si>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</si>
  <si>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</si>
  <si>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</si>
  <si>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</si>
  <si>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</si>
  <si>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</si>
  <si>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</si>
  <si>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</si>
  <si>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</si>
  <si>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</si>
  <si>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</si>
  <si>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</si>
  <si>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</si>
  <si>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</si>
  <si>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</si>
  <si>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</si>
  <si>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</si>
  <si>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</si>
  <si>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</si>
  <si>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</si>
  <si>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</si>
  <si>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</si>
  <si>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</si>
  <si>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</si>
  <si>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</si>
  <si>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</si>
  <si>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</si>
  <si>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</si>
  <si>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</si>
  <si>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</si>
  <si>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</si>
  <si>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</si>
  <si>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</si>
  <si>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</si>
  <si>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</si>
  <si>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</si>
  <si>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</si>
  <si>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</si>
  <si>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</si>
  <si>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</si>
  <si>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</si>
  <si>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</si>
  <si>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</si>
  <si>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</si>
  <si>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</si>
  <si>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</si>
  <si>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</si>
  <si>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</si>
  <si>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</si>
  <si>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</si>
  <si>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</si>
  <si>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</si>
  <si>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</si>
  <si>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</si>
  <si>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</si>
  <si>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</si>
  <si>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</si>
  <si>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</si>
  <si>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</si>
  <si>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</si>
  <si>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</si>
  <si>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</si>
  <si>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</si>
  <si>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</si>
  <si>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</si>
  <si>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</si>
  <si>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</si>
  <si>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</si>
  <si>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</si>
  <si>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</si>
  <si>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</si>
  <si>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</si>
  <si>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</si>
  <si>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</si>
  <si>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</si>
  <si>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</si>
  <si>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</si>
  <si>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</si>
  <si>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</si>
  <si>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</si>
  <si>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</si>
  <si>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</si>
  <si>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</si>
  <si>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</si>
  <si>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</si>
  <si>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</si>
  <si>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</si>
  <si>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</si>
  <si>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</si>
  <si>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</si>
  <si>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</si>
  <si>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</si>
  <si>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</si>
  <si>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</si>
  <si>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</si>
  <si>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</si>
  <si>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</si>
  <si>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</si>
  <si>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</si>
  <si>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</si>
  <si>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</si>
  <si>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</si>
  <si>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</si>
  <si>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</si>
  <si>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</si>
  <si>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</si>
  <si>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</si>
  <si>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</si>
  <si>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</si>
  <si>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</si>
  <si>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</si>
  <si>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</si>
  <si>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</si>
  <si>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</si>
  <si>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</si>
  <si>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</si>
  <si>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</si>
  <si>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</si>
  <si>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</si>
  <si>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</si>
  <si>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</si>
  <si>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</si>
  <si>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</si>
  <si>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</si>
  <si>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</si>
  <si>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</si>
  <si>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</si>
  <si>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</si>
  <si>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</si>
  <si>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</si>
  <si>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</si>
  <si>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</si>
  <si>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</si>
  <si>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</si>
  <si>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</si>
  <si>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</si>
  <si>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</si>
  <si>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</si>
  <si>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</si>
  <si>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</si>
  <si>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</si>
  <si>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</si>
  <si>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</si>
  <si>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</si>
  <si>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</si>
  <si>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</si>
  <si>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</si>
  <si>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</si>
  <si>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</si>
  <si>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</si>
  <si>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</si>
  <si>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</si>
  <si>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</si>
  <si>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</si>
  <si>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</si>
  <si>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</si>
  <si>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</si>
  <si>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</si>
  <si>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</si>
  <si>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</si>
  <si>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</si>
  <si>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</si>
  <si>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</si>
  <si>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</si>
  <si>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</si>
  <si>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</si>
  <si>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</si>
  <si>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</si>
  <si>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</si>
  <si>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</si>
  <si>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</si>
  <si>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</si>
  <si>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</si>
  <si>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</si>
  <si>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</si>
  <si>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</si>
  <si>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</si>
  <si>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</si>
  <si>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</si>
  <si>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</si>
  <si>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</si>
  <si>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</si>
  <si>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</si>
  <si>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</si>
  <si>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</si>
  <si>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</si>
  <si>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</si>
  <si>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</si>
  <si>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</si>
  <si>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</si>
  <si>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</si>
  <si>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</si>
  <si>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</si>
  <si>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</si>
  <si>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</si>
  <si>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</si>
  <si>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</si>
  <si>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</si>
  <si>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</si>
  <si>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</si>
  <si>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</si>
  <si>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</si>
  <si>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</si>
  <si>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</si>
  <si>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</si>
  <si>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</si>
  <si>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</si>
  <si>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</si>
  <si>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</si>
  <si>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</si>
  <si>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</si>
  <si>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</si>
  <si>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</si>
  <si>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</si>
  <si>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</si>
  <si>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</si>
  <si>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</si>
  <si>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</si>
  <si>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</si>
  <si>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</si>
  <si>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</si>
  <si>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</si>
  <si>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</si>
  <si>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</si>
  <si>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</si>
  <si>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</si>
  <si>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</si>
  <si>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</si>
  <si>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</si>
  <si>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</si>
  <si>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</si>
  <si>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</si>
  <si>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</si>
  <si>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</si>
  <si>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</si>
  <si>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</si>
  <si>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</si>
  <si>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</si>
  <si>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</si>
  <si>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</si>
  <si>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</si>
  <si>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</si>
  <si>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</si>
  <si>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</si>
  <si>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</si>
  <si>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</si>
  <si>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</si>
  <si>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</si>
  <si>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</si>
  <si>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</si>
  <si>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</si>
  <si>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</si>
  <si>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</si>
  <si>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</si>
  <si>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</si>
  <si>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</si>
  <si>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</si>
  <si>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</si>
  <si>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</si>
  <si>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</si>
  <si>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</si>
  <si>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</si>
  <si>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</si>
  <si>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</si>
  <si>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</si>
  <si>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</si>
  <si>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</si>
  <si>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</si>
  <si>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</si>
  <si>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</si>
  <si>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</si>
  <si>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</si>
  <si>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</si>
  <si>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</si>
  <si>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</si>
  <si>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</si>
  <si>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</si>
  <si>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</si>
  <si>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</si>
  <si>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</si>
  <si>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</si>
  <si>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</si>
  <si>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</si>
  <si>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</si>
  <si>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</si>
  <si>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</si>
  <si>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</si>
  <si>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</si>
  <si>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</si>
  <si>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</si>
  <si>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</si>
  <si>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</si>
  <si>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</si>
  <si>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</si>
  <si>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</si>
  <si>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</si>
  <si>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</si>
  <si>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</si>
  <si>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</si>
  <si>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</si>
  <si>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</si>
  <si>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</si>
  <si>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</si>
  <si>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</si>
  <si>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</si>
  <si>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</si>
  <si>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</si>
  <si>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</si>
  <si>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</si>
  <si>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</si>
  <si>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</si>
  <si>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</si>
  <si>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</si>
  <si>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</si>
  <si>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</si>
  <si>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</si>
  <si>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</si>
  <si>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</si>
  <si>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</si>
  <si>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</si>
  <si>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</si>
  <si>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</si>
  <si>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</si>
  <si>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</si>
  <si>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</si>
  <si>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</si>
  <si>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</si>
  <si>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</si>
  <si>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</si>
  <si>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</si>
  <si>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</si>
  <si>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</si>
  <si>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</si>
  <si>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</si>
  <si>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</si>
  <si>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</si>
  <si>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</si>
  <si>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</si>
  <si>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</si>
  <si>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</si>
  <si>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</si>
  <si>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</si>
  <si>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</si>
  <si>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</si>
  <si>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</si>
  <si>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</si>
  <si>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</si>
  <si>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</si>
  <si>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</si>
  <si>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</si>
  <si>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</si>
  <si>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</si>
  <si>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</si>
  <si>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</si>
  <si>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</si>
  <si>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</si>
  <si>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</si>
  <si>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</si>
  <si>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</si>
  <si>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</si>
  <si>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</si>
  <si>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</si>
  <si>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</si>
  <si>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</si>
  <si>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</si>
  <si>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</si>
  <si>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</si>
  <si>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</si>
  <si>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</si>
  <si>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</si>
  <si>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</si>
  <si>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</si>
  <si>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</si>
  <si>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</si>
  <si>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</si>
  <si>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</si>
  <si>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</si>
  <si>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</si>
  <si>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</si>
  <si>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</si>
  <si>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</si>
  <si>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</si>
  <si>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</si>
  <si>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</si>
  <si>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</si>
  <si>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</si>
  <si>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</si>
  <si>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</si>
  <si>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</si>
  <si>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</si>
  <si>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</si>
  <si>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</si>
  <si>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</si>
  <si>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</si>
  <si>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</si>
  <si>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</si>
  <si>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</si>
  <si>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</si>
  <si>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</si>
  <si>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</si>
  <si>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</si>
  <si>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</si>
  <si>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</si>
  <si>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</si>
  <si>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</si>
  <si>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</si>
  <si>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</si>
  <si>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</si>
  <si>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</si>
  <si>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</si>
  <si>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</si>
  <si>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</si>
  <si>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</si>
  <si>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</si>
  <si>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</si>
  <si>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</si>
  <si>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</si>
  <si>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</si>
  <si>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</si>
  <si>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</si>
  <si>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</si>
  <si>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</si>
  <si>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</si>
  <si>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</si>
  <si>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</si>
  <si>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</si>
  <si>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</si>
  <si>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</si>
  <si>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</si>
  <si>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</si>
  <si>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</si>
  <si>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</si>
  <si>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</si>
  <si>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</si>
  <si>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</si>
  <si>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</si>
  <si>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</si>
  <si>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</si>
  <si>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</si>
  <si>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</si>
  <si>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</si>
  <si>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</si>
  <si>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</si>
  <si>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</si>
  <si>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</si>
  <si>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</si>
  <si>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</si>
  <si>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</si>
  <si>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</si>
  <si>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</si>
  <si>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</si>
  <si>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</si>
  <si>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</si>
  <si>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</si>
  <si>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</si>
  <si>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</si>
  <si>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</si>
  <si>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</si>
  <si>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</si>
  <si>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</si>
  <si>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</si>
  <si>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</si>
  <si>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</si>
  <si>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</si>
  <si>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</si>
  <si>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</si>
  <si>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</si>
  <si>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</si>
  <si>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</si>
  <si>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</si>
  <si>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</si>
  <si>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</si>
  <si>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</si>
  <si>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</si>
  <si>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</si>
  <si>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</si>
  <si>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</si>
  <si>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</si>
  <si>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</si>
  <si>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</si>
  <si>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</si>
  <si>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</si>
  <si>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</si>
  <si>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</si>
  <si>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</si>
  <si>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</si>
  <si>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</si>
  <si>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</si>
  <si>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</si>
  <si>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</si>
  <si>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</si>
  <si>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</si>
  <si>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</si>
  <si>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</si>
  <si>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</si>
  <si>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</si>
  <si>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</si>
  <si>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</si>
  <si>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</si>
  <si>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</si>
  <si>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</si>
  <si>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</si>
  <si>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</si>
  <si>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</si>
  <si>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</si>
  <si>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</si>
  <si>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</si>
  <si>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</si>
  <si>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</si>
  <si>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</si>
  <si>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</si>
  <si>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</si>
  <si>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</si>
  <si>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</si>
  <si>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</si>
  <si>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</si>
  <si>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</si>
  <si>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</si>
  <si>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</si>
  <si>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</si>
  <si>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</si>
  <si>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</si>
  <si>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</si>
  <si>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</si>
  <si>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</si>
  <si>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</si>
  <si>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</si>
  <si>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</si>
  <si>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</si>
  <si>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</si>
  <si>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</si>
  <si>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</si>
  <si>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</si>
  <si>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</si>
  <si>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</si>
  <si>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</si>
  <si>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</si>
  <si>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</si>
  <si>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</si>
  <si>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</si>
  <si>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</si>
  <si>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</si>
  <si>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</si>
  <si>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</si>
  <si>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</si>
  <si>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</si>
  <si>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</si>
  <si>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</si>
  <si>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</si>
  <si>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</si>
  <si>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</si>
  <si>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</si>
  <si>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</si>
  <si>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</si>
  <si>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</si>
  <si>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</si>
  <si>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</si>
  <si>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</si>
  <si>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</si>
  <si>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</si>
  <si>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</si>
  <si>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</si>
  <si>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</si>
  <si>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</si>
  <si>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</si>
  <si>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</si>
  <si>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</si>
  <si>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</si>
  <si>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</si>
  <si>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</si>
  <si>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</si>
  <si>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</si>
  <si>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</si>
  <si>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</si>
  <si>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</si>
  <si>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</si>
  <si>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</si>
  <si>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</si>
  <si>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</si>
  <si>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</si>
  <si>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</si>
  <si>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</si>
  <si>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</si>
  <si>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</si>
  <si>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</si>
  <si>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</si>
  <si>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</si>
  <si>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</si>
  <si>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</si>
  <si>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</si>
  <si>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</si>
  <si>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</si>
  <si>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</si>
  <si>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</si>
  <si>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</si>
  <si>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</si>
  <si>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</si>
  <si>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</si>
  <si>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</si>
  <si>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</si>
  <si>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</si>
  <si>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</si>
  <si>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</si>
  <si>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</si>
  <si>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</si>
  <si>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</si>
  <si>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</si>
  <si>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</si>
  <si>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</si>
  <si>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</si>
  <si>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</si>
  <si>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</si>
  <si>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</si>
  <si>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</si>
  <si>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</si>
  <si>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</si>
  <si>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</si>
  <si>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</si>
  <si>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</si>
  <si>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</si>
  <si>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</si>
  <si>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</si>
  <si>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</si>
  <si>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</si>
  <si>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</si>
  <si>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</si>
  <si>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</si>
  <si>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</si>
  <si>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</si>
  <si>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</si>
  <si>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</si>
  <si>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</si>
  <si>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</si>
  <si>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</si>
  <si>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</si>
  <si>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</si>
  <si>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</si>
  <si>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</si>
  <si>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</si>
  <si>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</si>
  <si>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</si>
  <si>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</si>
  <si>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</si>
  <si>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</si>
  <si>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</si>
  <si>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</si>
  <si>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</si>
  <si>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</si>
  <si>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</si>
  <si>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</si>
  <si>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</si>
  <si>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</si>
  <si>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</si>
  <si>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</si>
  <si>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</si>
  <si>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</si>
  <si>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</si>
  <si>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</si>
  <si>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</si>
  <si>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</si>
  <si>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</si>
  <si>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</si>
  <si>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</si>
  <si>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</si>
  <si>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</si>
  <si>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</si>
  <si>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</si>
  <si>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</si>
  <si>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</si>
  <si>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</si>
  <si>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</si>
  <si>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</si>
  <si>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</si>
  <si>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</si>
  <si>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</si>
  <si>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</si>
  <si>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</si>
  <si>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</si>
  <si>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</si>
  <si>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</si>
  <si>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</si>
  <si>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</si>
  <si>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</si>
  <si>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</si>
  <si>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</si>
  <si>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</si>
  <si>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</si>
  <si>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</si>
  <si>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</si>
  <si>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</si>
  <si>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</si>
  <si>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</si>
  <si>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</si>
  <si>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</si>
  <si>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</si>
  <si>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</si>
  <si>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</si>
  <si>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</si>
  <si>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</si>
  <si>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</si>
  <si>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</si>
  <si>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</si>
  <si>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</si>
  <si>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</si>
  <si>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</si>
  <si>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</si>
  <si>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</si>
  <si>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</si>
  <si>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</si>
  <si>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</si>
  <si>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</si>
  <si>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</si>
  <si>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</si>
  <si>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</si>
  <si>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</si>
  <si>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</si>
  <si>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</si>
  <si>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</si>
  <si>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</si>
  <si>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</si>
  <si>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</si>
  <si>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</si>
  <si>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</si>
  <si>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</si>
  <si>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</si>
  <si>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</si>
  <si>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</si>
  <si>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</si>
  <si>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</si>
  <si>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</si>
  <si>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</si>
  <si>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</si>
  <si>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</si>
  <si>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</si>
  <si>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</si>
  <si>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</si>
  <si>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</si>
  <si>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</si>
  <si>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</si>
  <si>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</si>
  <si>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</si>
  <si>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</si>
  <si>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</si>
  <si>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</si>
  <si>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</si>
  <si>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</si>
  <si>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</si>
  <si>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</si>
  <si>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</si>
  <si>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</si>
  <si>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</si>
  <si>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</si>
  <si>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</si>
  <si>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</si>
  <si>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</si>
  <si>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</si>
  <si>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</si>
  <si>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</si>
  <si>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</si>
  <si>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</si>
  <si>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</si>
  <si>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</si>
  <si>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</si>
  <si>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</si>
  <si>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</si>
  <si>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</si>
  <si>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</si>
  <si>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</si>
  <si>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</si>
  <si>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</si>
  <si>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</si>
  <si>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</si>
  <si>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</si>
  <si>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</si>
  <si>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</si>
  <si>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</si>
  <si>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</si>
  <si>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</si>
  <si>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</si>
  <si>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</si>
  <si>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</si>
  <si>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</si>
  <si>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</si>
  <si>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</si>
  <si>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</si>
  <si>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</si>
  <si>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</si>
  <si>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</si>
  <si>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</si>
  <si>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</si>
  <si>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</si>
  <si>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</si>
  <si>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</si>
  <si>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</si>
  <si>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</si>
  <si>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</si>
  <si>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</si>
  <si>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</si>
  <si>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</si>
  <si>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</si>
  <si>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</si>
  <si>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</si>
  <si>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</si>
  <si>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</si>
  <si>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</si>
  <si>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</si>
  <si>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</si>
  <si>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</si>
  <si>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</si>
  <si>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</si>
  <si>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</si>
  <si>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</si>
  <si>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</si>
  <si>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</si>
  <si>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</si>
  <si>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</si>
  <si>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</si>
  <si>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</si>
  <si>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</si>
  <si>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</si>
  <si>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</si>
  <si>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</si>
  <si>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</si>
  <si>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</si>
  <si>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</si>
  <si>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</si>
  <si>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</si>
  <si>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</si>
  <si>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</si>
  <si>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</si>
  <si>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</si>
  <si>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</si>
  <si>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</si>
  <si>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</si>
  <si>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</si>
  <si>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</si>
  <si>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</si>
  <si>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</si>
  <si>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</si>
  <si>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</si>
  <si>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</si>
  <si>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</si>
  <si>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</si>
  <si>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</si>
  <si>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</si>
  <si>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</si>
  <si>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</si>
  <si>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</si>
  <si>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</si>
  <si>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</si>
  <si>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</si>
  <si>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</si>
  <si>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</si>
  <si>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</si>
  <si>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</si>
  <si>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</si>
  <si>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</si>
  <si>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</si>
  <si>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</si>
  <si>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</si>
  <si>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</si>
  <si>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</si>
  <si>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</si>
  <si>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</si>
  <si>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</si>
  <si>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</si>
  <si>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</si>
  <si>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</si>
  <si>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</si>
  <si>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</si>
  <si>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</si>
  <si>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</si>
  <si>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</si>
  <si>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</si>
  <si>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</si>
  <si>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</si>
  <si>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</si>
  <si>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</si>
  <si>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</si>
  <si>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</si>
  <si>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</si>
  <si>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</si>
  <si>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</si>
  <si>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</si>
  <si>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</si>
  <si>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</si>
  <si>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</si>
  <si>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</si>
  <si>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</si>
  <si>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</si>
  <si>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</si>
  <si>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</si>
  <si>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</si>
  <si>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</si>
  <si>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</si>
  <si>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</si>
  <si>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</si>
  <si>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</si>
  <si>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</si>
  <si>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</si>
  <si>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</si>
  <si>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</si>
  <si>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</si>
  <si>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</si>
  <si>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</si>
  <si>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</si>
  <si>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</si>
  <si>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</si>
  <si>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</si>
  <si>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</si>
  <si>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</si>
  <si>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</si>
  <si>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</si>
  <si>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</si>
  <si>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</si>
  <si>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</si>
  <si>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</si>
  <si>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</si>
  <si>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</si>
  <si>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</si>
  <si>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</si>
  <si>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</si>
  <si>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</si>
  <si>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</si>
  <si>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</si>
  <si>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</si>
  <si>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</si>
  <si>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</si>
  <si>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</si>
  <si>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</si>
  <si>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</si>
  <si>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</si>
  <si>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</si>
  <si>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</si>
  <si>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</si>
  <si>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</si>
  <si>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</si>
  <si>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</si>
  <si>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</si>
  <si>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</si>
  <si>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</si>
  <si>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</si>
  <si>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</si>
  <si>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</si>
  <si>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</si>
  <si>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</si>
  <si>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</si>
  <si>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</si>
  <si>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</si>
  <si>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</si>
  <si>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</si>
  <si>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</si>
  <si>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</si>
  <si>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</si>
  <si>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</si>
  <si>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</si>
  <si>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</si>
  <si>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</si>
  <si>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</si>
  <si>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</si>
  <si>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</si>
  <si>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</si>
  <si>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</si>
  <si>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</si>
  <si>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</si>
  <si>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</si>
  <si>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</si>
  <si>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</si>
  <si>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</si>
  <si>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</si>
  <si>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</si>
  <si>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</si>
  <si>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</si>
  <si>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</si>
  <si>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</si>
  <si>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</si>
  <si>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</si>
  <si>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</si>
  <si>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</si>
  <si>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</si>
  <si>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</si>
  <si>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</si>
  <si>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</si>
  <si>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</si>
  <si>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</si>
  <si>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</si>
  <si>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</si>
  <si>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</si>
  <si>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</si>
  <si>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</si>
  <si>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</si>
  <si>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</si>
  <si>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</si>
  <si>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</si>
  <si>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</si>
  <si>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</si>
  <si>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</si>
  <si>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</si>
  <si>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</si>
  <si>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</si>
  <si>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</si>
  <si>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</si>
  <si>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</si>
  <si>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</si>
  <si>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</si>
  <si>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</si>
  <si>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</si>
  <si>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</si>
  <si>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</si>
  <si>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</si>
  <si>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</si>
  <si>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</si>
  <si>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</si>
  <si>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</si>
  <si>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</si>
  <si>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</si>
  <si>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</si>
  <si>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</si>
  <si>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</si>
  <si>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</si>
  <si>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</si>
  <si>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</si>
  <si>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</si>
  <si>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</si>
  <si>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</si>
  <si>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</si>
  <si>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</si>
  <si>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</si>
  <si>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</si>
  <si>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</si>
  <si>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</si>
  <si>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</si>
  <si>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</si>
  <si>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</si>
  <si>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</si>
  <si>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</si>
  <si>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</si>
  <si>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</si>
  <si>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</si>
  <si>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</si>
  <si>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</si>
  <si>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</si>
  <si>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</si>
  <si>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</si>
  <si>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</si>
  <si>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</si>
  <si>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</si>
  <si>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</si>
  <si>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</si>
  <si>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</si>
  <si>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</si>
  <si>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</si>
  <si>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</si>
  <si>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</si>
  <si>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</si>
  <si>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</si>
  <si>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</si>
  <si>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</si>
  <si>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</si>
  <si>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</si>
  <si>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</si>
  <si>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</si>
  <si>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</si>
  <si>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</si>
  <si>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</si>
  <si>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</si>
  <si>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</si>
  <si>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</si>
  <si>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</si>
  <si>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</si>
  <si>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</si>
  <si>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</si>
  <si>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</si>
  <si>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</si>
  <si>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</si>
  <si>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</si>
  <si>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</si>
  <si>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</si>
  <si>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</si>
  <si>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</si>
  <si>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</si>
  <si>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</si>
  <si>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</si>
  <si>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</si>
  <si>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</si>
  <si>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</si>
  <si>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</si>
  <si>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</si>
  <si>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</si>
  <si>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</si>
  <si>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</si>
  <si>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</si>
  <si>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</si>
  <si>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</si>
  <si>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</si>
  <si>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</si>
  <si>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</si>
  <si>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</si>
  <si>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</si>
  <si>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</si>
  <si>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</si>
  <si>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</si>
  <si>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</si>
  <si>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</si>
  <si>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</si>
  <si>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</si>
  <si>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</si>
  <si>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</si>
  <si>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</si>
  <si>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</si>
  <si>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</si>
  <si>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</si>
  <si>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</si>
  <si>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</si>
  <si>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</si>
  <si>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</si>
  <si>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</si>
  <si>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</si>
  <si>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</si>
  <si>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</si>
  <si>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</si>
  <si>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</si>
  <si>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</si>
  <si>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</si>
  <si>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</si>
  <si>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</si>
  <si>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</si>
  <si>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</si>
  <si>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</si>
  <si>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</si>
  <si>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</si>
  <si>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</si>
  <si>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</si>
  <si>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</si>
  <si>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</si>
  <si>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</si>
  <si>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</si>
  <si>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</si>
  <si>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</si>
  <si>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</si>
  <si>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</si>
  <si>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</si>
  <si>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</si>
  <si>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</si>
  <si>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</si>
  <si>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</si>
  <si>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</si>
  <si>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</si>
  <si>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</si>
  <si>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</si>
  <si>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</si>
  <si>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</si>
  <si>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</si>
  <si>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</si>
  <si>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</si>
  <si>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</si>
  <si>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</si>
  <si>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</si>
  <si>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</si>
  <si>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</si>
  <si>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</si>
  <si>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</si>
  <si>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</si>
  <si>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</si>
  <si>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</si>
  <si>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</si>
  <si>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</si>
  <si>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</si>
  <si>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</si>
  <si>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</si>
  <si>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</si>
  <si>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</si>
  <si>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</si>
  <si>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</si>
  <si>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</si>
  <si>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</si>
  <si>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</si>
  <si>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</si>
  <si>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</si>
  <si>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</si>
  <si>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</si>
  <si>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</si>
  <si>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</si>
  <si>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</si>
  <si>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</si>
  <si>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</si>
  <si>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</si>
  <si>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</si>
  <si>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</si>
  <si>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</si>
  <si>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</si>
  <si>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</si>
  <si>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</si>
  <si>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</si>
  <si>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</si>
  <si>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</si>
  <si>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</si>
  <si>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</si>
  <si>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</si>
  <si>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</si>
  <si>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</si>
  <si>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</si>
  <si>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</si>
  <si>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</si>
  <si>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</si>
  <si>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</si>
  <si>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</si>
  <si>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</si>
  <si>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</si>
  <si>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</si>
  <si>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</si>
  <si>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</si>
  <si>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</si>
  <si>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</si>
  <si>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</si>
  <si>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</si>
  <si>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</si>
  <si>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</si>
  <si>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</si>
  <si>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</si>
  <si>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</si>
  <si>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</si>
  <si>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</si>
  <si>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</si>
  <si>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</si>
  <si>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</si>
  <si>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</si>
  <si>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</si>
  <si>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</si>
  <si>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</si>
  <si>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</si>
  <si>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</si>
  <si>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</si>
  <si>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</si>
  <si>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</si>
  <si>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</si>
  <si>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</si>
  <si>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</si>
  <si>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</si>
  <si>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</si>
  <si>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</si>
  <si>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</si>
  <si>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</si>
  <si>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</si>
  <si>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</si>
  <si>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</si>
  <si>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</si>
  <si>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</si>
  <si>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</si>
  <si>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</si>
  <si>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</si>
  <si>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</si>
  <si>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</si>
  <si>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</si>
  <si>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</si>
  <si>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</si>
  <si>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</si>
  <si>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</si>
  <si>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</si>
  <si>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</si>
  <si>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</si>
  <si>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</si>
  <si>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</si>
  <si>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</si>
  <si>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</si>
  <si>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</si>
  <si>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</si>
  <si>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</si>
  <si>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</si>
  <si>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</si>
  <si>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</si>
  <si>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</si>
  <si>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</si>
  <si>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</si>
  <si>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</si>
  <si>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</si>
  <si>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</si>
  <si>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</si>
  <si>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</si>
  <si>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</si>
  <si>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</si>
  <si>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</si>
  <si>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</si>
  <si>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</si>
  <si>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</si>
  <si>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</si>
  <si>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</si>
  <si>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</si>
  <si>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</si>
  <si>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</si>
  <si>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</si>
  <si>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</si>
  <si>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</si>
  <si>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</si>
  <si>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</si>
  <si>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</si>
  <si>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</si>
  <si>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</si>
  <si>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</si>
  <si>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</si>
  <si>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</si>
  <si>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</si>
  <si>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</si>
  <si>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</si>
  <si>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</si>
  <si>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</si>
  <si>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</si>
  <si>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</si>
  <si>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</si>
  <si>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</si>
  <si>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</si>
  <si>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</si>
  <si>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</si>
  <si>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</si>
  <si>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</si>
  <si>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</si>
  <si>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</si>
  <si>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</si>
  <si>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</si>
  <si>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</si>
  <si>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</si>
  <si>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</si>
  <si>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</si>
  <si>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</si>
  <si>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</si>
  <si>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</si>
  <si>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</si>
  <si>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</si>
  <si>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</si>
  <si>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</si>
  <si>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</si>
  <si>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</si>
  <si>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</si>
  <si>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</si>
  <si>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</si>
  <si>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</si>
  <si>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</si>
  <si>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</si>
  <si>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</si>
  <si>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</si>
  <si>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</si>
  <si>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</si>
  <si>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</si>
  <si>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</si>
  <si>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</si>
  <si>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</si>
  <si>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</si>
  <si>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</si>
  <si>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</si>
  <si>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</si>
  <si>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</si>
  <si>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</si>
  <si>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</si>
  <si>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</si>
  <si>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</si>
  <si>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</si>
  <si>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</si>
  <si>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</si>
  <si>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</si>
  <si>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</si>
  <si>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</si>
  <si>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</si>
  <si>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</si>
  <si>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</si>
  <si>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</si>
  <si>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</si>
  <si>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</si>
  <si>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</si>
  <si>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</si>
  <si>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</si>
  <si>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</si>
  <si>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</si>
  <si>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</si>
  <si>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</si>
  <si>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</si>
  <si>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</si>
  <si>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</si>
  <si>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</si>
  <si>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</si>
  <si>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</si>
  <si>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</si>
  <si>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</si>
  <si>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</si>
  <si>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</si>
  <si>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</si>
  <si>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</si>
  <si>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</si>
  <si>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</si>
  <si>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</si>
  <si>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</si>
  <si>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</si>
  <si>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</si>
  <si>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</si>
  <si>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</si>
  <si>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</si>
  <si>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</si>
  <si>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</si>
  <si>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</si>
  <si>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</si>
  <si>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</si>
  <si>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</si>
  <si>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</si>
  <si>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</si>
  <si>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</si>
  <si>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</si>
  <si>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</si>
  <si>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</si>
  <si>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</si>
  <si>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</si>
  <si>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</si>
  <si>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</si>
  <si>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</si>
  <si>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</si>
  <si>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</si>
  <si>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</si>
  <si>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</si>
  <si>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</si>
  <si>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</si>
  <si>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</si>
  <si>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</si>
  <si>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</si>
  <si>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</si>
  <si>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</si>
  <si>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</si>
  <si>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</si>
  <si>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</si>
  <si>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</si>
  <si>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</si>
  <si>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</si>
  <si>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</si>
  <si>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</si>
  <si>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</si>
  <si>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</si>
  <si>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</si>
  <si>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</si>
  <si>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</si>
  <si>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</si>
  <si>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</si>
  <si>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</si>
  <si>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</si>
  <si>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</si>
  <si>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</si>
  <si>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</si>
  <si>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</si>
  <si>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</si>
  <si>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</si>
  <si>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</si>
  <si>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</si>
  <si>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</si>
  <si>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</si>
  <si>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</si>
  <si>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</si>
  <si>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</si>
  <si>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</si>
  <si>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</si>
  <si>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</si>
  <si>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</si>
  <si>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</si>
  <si>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</si>
  <si>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</si>
  <si>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</si>
  <si>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</si>
  <si>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</si>
  <si>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</si>
  <si>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</si>
  <si>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</si>
  <si>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</si>
  <si>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</si>
  <si>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</si>
  <si>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</si>
  <si>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</si>
  <si>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</si>
  <si>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</si>
  <si>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</si>
  <si>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</si>
  <si>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</si>
  <si>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</si>
  <si>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</si>
  <si>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</si>
  <si>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</si>
  <si>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</si>
  <si>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</si>
  <si>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</si>
  <si>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</si>
  <si>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</si>
  <si>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</si>
  <si>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</si>
  <si>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</si>
  <si>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</si>
  <si>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</si>
  <si>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</si>
  <si>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</si>
  <si>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</si>
  <si>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</si>
  <si>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</si>
  <si>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</si>
  <si>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</si>
  <si>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</si>
  <si>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</si>
  <si>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</si>
  <si>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</si>
  <si>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</si>
  <si>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</si>
  <si>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</si>
  <si>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</si>
  <si>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</si>
  <si>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</si>
  <si>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</si>
  <si>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</si>
  <si>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</si>
  <si>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</si>
  <si>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</si>
  <si>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</si>
  <si>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</si>
  <si>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</si>
  <si>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</si>
  <si>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</si>
  <si>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</si>
  <si>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</si>
  <si>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</si>
  <si>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</si>
  <si>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</si>
  <si>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</si>
  <si>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</si>
  <si>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</si>
  <si>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</si>
  <si>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</si>
  <si>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</si>
  <si>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</si>
  <si>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</si>
  <si>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</si>
  <si>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</si>
  <si>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</si>
  <si>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</si>
  <si>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</si>
  <si>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</si>
  <si>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</si>
  <si>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</si>
  <si>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</si>
  <si>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</si>
  <si>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</si>
  <si>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</si>
  <si>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</si>
  <si>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</si>
  <si>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</si>
  <si>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</si>
  <si>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</si>
  <si>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</si>
  <si>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</si>
  <si>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</si>
  <si>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</si>
  <si>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</si>
  <si>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</si>
  <si>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</si>
  <si>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</si>
  <si>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</si>
  <si>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</si>
  <si>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</si>
  <si>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</si>
  <si>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</si>
  <si>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</si>
  <si>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</si>
  <si>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</si>
  <si>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</si>
  <si>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</si>
  <si>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</si>
  <si>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</si>
  <si>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</si>
  <si>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</si>
  <si>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</si>
  <si>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</si>
  <si>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</si>
  <si>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</si>
  <si>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</si>
  <si>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</si>
  <si>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</si>
  <si>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</si>
  <si>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</si>
  <si>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</si>
  <si>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</si>
  <si>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</si>
  <si>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</si>
  <si>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</si>
  <si>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</si>
  <si>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</si>
  <si>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</si>
  <si>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</si>
  <si>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</si>
  <si>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</si>
  <si>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</si>
  <si>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</si>
  <si>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</si>
  <si>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</si>
  <si>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</si>
  <si>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</si>
  <si>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</si>
  <si>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</si>
  <si>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</si>
  <si>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</si>
  <si>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</si>
  <si>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</si>
  <si>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</si>
  <si>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</si>
  <si>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</si>
  <si>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</si>
  <si>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</si>
  <si>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</si>
  <si>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</si>
  <si>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</si>
  <si>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</si>
  <si>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</si>
  <si>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</si>
  <si>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</si>
  <si>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</si>
  <si>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</si>
  <si>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</si>
  <si>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</si>
  <si>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</si>
  <si>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</si>
  <si>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</si>
  <si>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</si>
  <si>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</si>
  <si>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</si>
  <si>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</si>
  <si>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</si>
  <si>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</si>
  <si>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</si>
  <si>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</si>
  <si>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</si>
  <si>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</si>
  <si>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</si>
  <si>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</si>
  <si>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</si>
  <si>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</si>
  <si>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</si>
  <si>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</si>
  <si>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</si>
  <si>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</si>
  <si>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</si>
  <si>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</si>
  <si>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</si>
  <si>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</si>
  <si>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</si>
  <si>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</si>
  <si>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</si>
  <si>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</si>
  <si>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</si>
  <si>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</si>
  <si>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</si>
  <si>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</si>
  <si>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</si>
  <si>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</si>
  <si>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</si>
  <si>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</si>
  <si>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</si>
  <si>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</si>
  <si>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</si>
  <si>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</si>
  <si>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</si>
  <si>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</si>
  <si>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</si>
  <si>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</si>
  <si>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</si>
  <si>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</si>
  <si>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</si>
  <si>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</si>
  <si>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</si>
  <si>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</si>
  <si>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</si>
  <si>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</si>
  <si>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</si>
  <si>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</si>
  <si>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</si>
  <si>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</si>
  <si>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</si>
  <si>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</si>
  <si>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</si>
  <si>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</si>
  <si>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</si>
  <si>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</si>
  <si>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</si>
  <si>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</si>
  <si>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</si>
  <si>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</si>
  <si>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</si>
  <si>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</si>
  <si>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</si>
  <si>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</si>
  <si>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</si>
  <si>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</si>
  <si>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</si>
  <si>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</si>
  <si>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</si>
  <si>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</si>
  <si>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</si>
  <si>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</si>
  <si>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</si>
  <si>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</si>
  <si>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</si>
  <si>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</si>
  <si>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</si>
  <si>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</si>
  <si>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</si>
  <si>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</si>
  <si>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</si>
  <si>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</si>
  <si>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</si>
  <si>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</si>
  <si>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</si>
  <si>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</si>
  <si>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</si>
  <si>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</si>
  <si>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</si>
  <si>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</si>
  <si>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</si>
  <si>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</si>
  <si>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</si>
  <si>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</si>
  <si>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</si>
  <si>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</si>
  <si>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</si>
  <si>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</si>
  <si>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</si>
  <si>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</si>
  <si>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</si>
  <si>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</si>
  <si>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</si>
  <si>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</si>
  <si>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</si>
  <si>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</si>
  <si>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</si>
  <si>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</si>
  <si>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</si>
  <si>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</si>
  <si>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</si>
  <si>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</si>
  <si>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</si>
  <si>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</si>
  <si>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</si>
  <si>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</si>
  <si>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</si>
  <si>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</si>
  <si>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</si>
  <si>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</si>
  <si>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</si>
  <si>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</si>
  <si>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</si>
  <si>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</si>
  <si>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</si>
  <si>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</si>
  <si>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</si>
  <si>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</si>
  <si>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</si>
  <si>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</si>
  <si>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</si>
  <si>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</si>
  <si>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</si>
  <si>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</si>
  <si>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</si>
  <si>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</si>
  <si>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</si>
  <si>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</si>
  <si>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</si>
  <si>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</si>
  <si>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</si>
  <si>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</si>
  <si>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</si>
  <si>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</si>
  <si>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</si>
  <si>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</si>
  <si>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</si>
  <si>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</si>
  <si>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</si>
  <si>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</si>
  <si>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</si>
  <si>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</si>
  <si>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</si>
  <si>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</si>
  <si>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</si>
  <si>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</si>
  <si>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</si>
  <si>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</si>
  <si>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</si>
  <si>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</si>
  <si>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</si>
  <si>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</si>
  <si>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</si>
  <si>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</si>
  <si>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</si>
  <si>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</si>
  <si>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</si>
  <si>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</si>
  <si>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</si>
  <si>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</si>
  <si>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</si>
  <si>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</si>
  <si>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</si>
  <si>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</si>
  <si>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</si>
  <si>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</si>
  <si>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</si>
  <si>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</si>
  <si>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</si>
  <si>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</si>
  <si>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</si>
  <si>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</si>
  <si>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</si>
  <si>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</si>
  <si>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</si>
  <si>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</si>
  <si>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</si>
  <si>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</si>
  <si>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</si>
  <si>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</si>
  <si>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</si>
  <si>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</si>
  <si>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</si>
  <si>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</si>
  <si>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</si>
  <si>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</si>
  <si>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</si>
  <si>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</si>
  <si>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</si>
  <si>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</si>
  <si>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</si>
  <si>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</si>
  <si>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</si>
  <si>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</si>
  <si>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</si>
  <si>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</si>
  <si>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</si>
  <si>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</si>
  <si>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</si>
  <si>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</si>
  <si>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</si>
  <si>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</si>
  <si>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</si>
  <si>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</si>
  <si>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</si>
  <si>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</si>
  <si>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</si>
  <si>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</si>
  <si>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</si>
  <si>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</si>
  <si>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</si>
  <si>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</si>
  <si>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</si>
  <si>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</si>
  <si>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</si>
  <si>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</si>
  <si>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</si>
  <si>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</si>
  <si>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</si>
  <si>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</si>
  <si>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</si>
  <si>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</si>
  <si>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</si>
  <si>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</si>
  <si>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</si>
  <si>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</si>
  <si>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</si>
  <si>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</si>
  <si>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</si>
  <si>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</si>
  <si>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</si>
  <si>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</si>
  <si>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</si>
  <si>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</si>
  <si>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</si>
  <si>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</si>
  <si>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</si>
  <si>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</si>
  <si>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</si>
  <si>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</si>
  <si>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</si>
  <si>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</si>
  <si>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</si>
  <si>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</si>
  <si>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</si>
  <si>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</si>
  <si>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</si>
  <si>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</si>
  <si>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</si>
  <si>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</si>
  <si>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</si>
  <si>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</si>
  <si>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</si>
  <si>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</si>
  <si>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</si>
  <si>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</si>
  <si>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</si>
  <si>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</si>
  <si>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</si>
  <si>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</si>
  <si>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</si>
  <si>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</si>
  <si>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</si>
  <si>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</si>
  <si>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</si>
  <si>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</si>
  <si>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</si>
  <si>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</si>
  <si>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</si>
  <si>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</si>
  <si>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</si>
  <si>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</si>
  <si>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</si>
  <si>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</si>
  <si>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</si>
  <si>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</si>
  <si>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</si>
  <si>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</si>
  <si>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</si>
  <si>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</si>
  <si>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</si>
  <si>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</si>
  <si>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</si>
  <si>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</si>
  <si>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</si>
  <si>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</si>
  <si>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</si>
  <si>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</si>
  <si>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</si>
  <si>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</si>
  <si>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</si>
  <si>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</si>
  <si>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</si>
  <si>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</si>
  <si>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</si>
  <si>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</si>
  <si>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</si>
  <si>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</si>
  <si>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</si>
  <si>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</si>
  <si>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</si>
  <si>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</si>
  <si>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</si>
  <si>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</si>
  <si>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</si>
  <si>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</si>
  <si>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</si>
  <si>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</si>
  <si>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</si>
  <si>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</si>
  <si>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</si>
  <si>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</si>
  <si>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</si>
  <si>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</si>
  <si>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</si>
  <si>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</si>
  <si>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</si>
  <si>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</si>
  <si>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</si>
  <si>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</si>
  <si>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</si>
  <si>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</si>
  <si>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</si>
  <si>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</si>
  <si>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</si>
  <si>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</si>
  <si>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</si>
  <si>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</si>
  <si>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</si>
  <si>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</si>
  <si>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</si>
  <si>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</si>
  <si>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</si>
  <si>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</si>
  <si>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</si>
  <si>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</si>
  <si>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</si>
  <si>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</si>
  <si>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</si>
  <si>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</si>
  <si>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</si>
  <si>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</si>
  <si>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</si>
  <si>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</si>
  <si>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</si>
  <si>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</si>
  <si>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</si>
  <si>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</si>
  <si>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</si>
  <si>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</si>
  <si>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</si>
  <si>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</si>
  <si>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</si>
  <si>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</si>
  <si>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</si>
  <si>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</si>
  <si>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</si>
  <si>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</si>
  <si>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</si>
  <si>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</si>
  <si>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</si>
  <si>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</si>
  <si>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</si>
  <si>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</si>
  <si>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</si>
  <si>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</si>
  <si>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</si>
  <si>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</si>
  <si>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</si>
  <si>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</si>
  <si>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</si>
  <si>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</si>
  <si>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</si>
  <si>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</si>
  <si>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</si>
  <si>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</si>
  <si>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</si>
  <si>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</si>
  <si>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</si>
  <si>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</si>
  <si>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</si>
  <si>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</si>
  <si>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</si>
  <si>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</si>
  <si>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</si>
  <si>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</si>
  <si>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</si>
  <si>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</si>
  <si>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</si>
  <si>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</si>
  <si>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</si>
  <si>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</si>
  <si>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</si>
  <si>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</si>
  <si>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</si>
  <si>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</si>
  <si>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</si>
  <si>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</si>
  <si>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</si>
  <si>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</si>
  <si>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</si>
  <si>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</si>
  <si>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</si>
  <si>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</si>
  <si>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</si>
  <si>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</si>
  <si>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</si>
  <si>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</si>
  <si>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</si>
  <si>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</si>
  <si>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</si>
  <si>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</si>
  <si>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</si>
  <si>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</si>
  <si>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</si>
  <si>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</si>
  <si>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</si>
  <si>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</si>
  <si>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</si>
  <si>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</si>
  <si>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</si>
  <si>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</si>
  <si>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</si>
  <si>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</si>
  <si>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</si>
  <si>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</si>
  <si>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</si>
  <si>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</si>
  <si>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</si>
  <si>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</si>
  <si>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</si>
  <si>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</si>
  <si>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</si>
  <si>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</si>
  <si>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</si>
  <si>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</si>
  <si>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</si>
  <si>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</si>
  <si>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</si>
  <si>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</si>
  <si>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</si>
  <si>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</si>
  <si>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</si>
  <si>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</si>
  <si>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</si>
  <si>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</si>
  <si>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</si>
  <si>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</si>
  <si>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</si>
  <si>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</si>
  <si>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</si>
  <si>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</si>
  <si>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</si>
  <si>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</si>
  <si>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</si>
  <si>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</si>
  <si>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</si>
  <si>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</si>
  <si>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</si>
  <si>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</si>
  <si>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</si>
  <si>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</si>
  <si>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</si>
  <si>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</si>
  <si>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</si>
  <si>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</si>
  <si>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</si>
  <si>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</si>
  <si>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</si>
  <si>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</si>
  <si>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</si>
  <si>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</si>
  <si>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</si>
  <si>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</si>
  <si>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</si>
  <si>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</si>
  <si>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</si>
  <si>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</si>
  <si>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</si>
  <si>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</si>
  <si>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</si>
  <si>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</si>
  <si>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</si>
  <si>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</si>
  <si>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</si>
  <si>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</si>
  <si>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</si>
  <si>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</si>
  <si>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</si>
  <si>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</si>
  <si>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</si>
  <si>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</si>
  <si>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</si>
  <si>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</si>
  <si>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</si>
  <si>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</si>
  <si>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</si>
  <si>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</si>
  <si>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</si>
  <si>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</si>
  <si>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</si>
  <si>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</si>
  <si>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</si>
  <si>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</si>
  <si>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</si>
  <si>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</si>
  <si>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</si>
  <si>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</si>
  <si>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</si>
  <si>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</si>
  <si>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</si>
  <si>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</si>
  <si>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</si>
  <si>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</si>
  <si>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</si>
  <si>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</si>
  <si>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</si>
  <si>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</si>
  <si>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</si>
  <si>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</si>
  <si>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</si>
  <si>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</si>
  <si>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</si>
  <si>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</si>
  <si>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</si>
  <si>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</si>
  <si>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</si>
  <si>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</si>
  <si>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</si>
  <si>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</si>
  <si>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</si>
  <si>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</si>
  <si>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</si>
  <si>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</si>
  <si>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</si>
  <si>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</si>
  <si>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</si>
  <si>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</si>
  <si>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</si>
  <si>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</si>
  <si>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</si>
  <si>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</si>
  <si>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</si>
  <si>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</si>
  <si>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</si>
  <si>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</si>
  <si>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</si>
  <si>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</si>
  <si>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</si>
  <si>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</si>
  <si>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</si>
  <si>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</si>
  <si>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</si>
  <si>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</si>
  <si>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</si>
  <si>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</si>
  <si>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</si>
  <si>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</si>
  <si>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</si>
  <si>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</si>
  <si>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</si>
  <si>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</si>
  <si>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</si>
  <si>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</si>
  <si>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</si>
  <si>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</si>
  <si>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</si>
  <si>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</si>
  <si>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</si>
  <si>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</si>
  <si>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</si>
  <si>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</si>
  <si>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</si>
  <si>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</si>
  <si>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</si>
  <si>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</si>
  <si>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</si>
  <si>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</si>
  <si>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</si>
  <si>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</si>
  <si>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</si>
  <si>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</si>
  <si>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</si>
  <si>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</si>
  <si>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</si>
  <si>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</si>
  <si>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</si>
  <si>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</si>
  <si>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</si>
  <si>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</si>
  <si>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</si>
  <si>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</si>
  <si>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</si>
  <si>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</si>
  <si>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</si>
  <si>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</si>
  <si>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</si>
  <si>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</si>
  <si>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</si>
  <si>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</si>
  <si>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</si>
  <si>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</si>
  <si>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</si>
  <si>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</si>
  <si>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</si>
  <si>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</si>
  <si>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</si>
  <si>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</si>
  <si>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</si>
  <si>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</si>
  <si>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</si>
  <si>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</si>
  <si>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</si>
  <si>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</si>
  <si>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</si>
  <si>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</si>
  <si>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</si>
  <si>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</si>
  <si>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</si>
  <si>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</si>
  <si>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</si>
  <si>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</si>
  <si>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</si>
  <si>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</si>
  <si>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</si>
  <si>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</si>
  <si>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</si>
  <si>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</si>
  <si>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</si>
  <si>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</si>
  <si>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</si>
  <si>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</si>
  <si>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</si>
  <si>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</si>
  <si>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</si>
  <si>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</si>
  <si>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</si>
  <si>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</si>
  <si>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</si>
  <si>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</si>
  <si>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</si>
  <si>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</si>
  <si>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</si>
  <si>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</si>
  <si>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</si>
  <si>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</si>
  <si>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</si>
  <si>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</si>
  <si>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</si>
  <si>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</si>
  <si>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</si>
  <si>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</si>
  <si>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</si>
  <si>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</si>
  <si>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</si>
  <si>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</si>
  <si>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</si>
  <si>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</si>
  <si>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</si>
  <si>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</si>
  <si>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</si>
  <si>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</si>
  <si>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</si>
  <si>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</si>
  <si>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</si>
  <si>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</si>
  <si>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</si>
  <si>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</si>
  <si>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</si>
  <si>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</si>
  <si>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</si>
  <si>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</si>
  <si>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</si>
  <si>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</si>
  <si>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</si>
  <si>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</si>
  <si>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</si>
  <si>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</si>
  <si>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</si>
  <si>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</si>
  <si>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</si>
  <si>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</si>
  <si>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</si>
  <si>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</si>
  <si>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</si>
  <si>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</si>
  <si>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</si>
  <si>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</si>
  <si>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</si>
  <si>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</si>
  <si>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</si>
  <si>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</si>
  <si>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</si>
  <si>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</si>
  <si>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</si>
  <si>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</si>
  <si>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</si>
  <si>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</si>
  <si>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</si>
  <si>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</si>
  <si>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</si>
  <si>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</si>
  <si>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</si>
  <si>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</si>
  <si>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</si>
  <si>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</si>
  <si>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</si>
  <si>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</si>
  <si>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</si>
  <si>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</si>
  <si>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</si>
  <si>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</si>
  <si>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</si>
  <si>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</si>
  <si>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</si>
  <si>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</si>
  <si>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</si>
  <si>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</si>
  <si>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</si>
  <si>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</si>
  <si>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</si>
  <si>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</si>
  <si>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</si>
  <si>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</si>
  <si>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</si>
  <si>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</si>
  <si>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</si>
  <si>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</si>
  <si>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</si>
  <si>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</si>
  <si>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</si>
  <si>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</si>
  <si>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</si>
  <si>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</si>
  <si>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</si>
  <si>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</si>
  <si>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</si>
  <si>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</si>
  <si>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</si>
  <si>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</si>
  <si>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</si>
  <si>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</si>
  <si>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</si>
  <si>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</si>
  <si>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</si>
  <si>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</si>
  <si>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</si>
  <si>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</si>
  <si>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</si>
  <si>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</si>
  <si>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</si>
  <si>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</si>
  <si>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</si>
  <si>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</si>
  <si>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</si>
  <si>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</si>
  <si>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</si>
  <si>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</si>
  <si>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</si>
  <si>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</si>
  <si>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</si>
  <si>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</si>
  <si>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</si>
  <si>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</si>
  <si>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</si>
  <si>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</si>
  <si>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</si>
  <si>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</si>
  <si>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</si>
  <si>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</si>
  <si>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</si>
  <si>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</si>
  <si>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</si>
  <si>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</si>
  <si>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</si>
  <si>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</si>
  <si>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</si>
  <si>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</si>
  <si>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</si>
  <si>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</si>
  <si>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</si>
  <si>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</si>
  <si>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</si>
  <si>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</si>
  <si>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</si>
  <si>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</si>
  <si>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</si>
  <si>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</si>
  <si>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</si>
  <si>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</si>
  <si>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</si>
  <si>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</si>
  <si>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</si>
  <si>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</si>
  <si>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</si>
  <si>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</si>
  <si>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</si>
  <si>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</si>
  <si>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</si>
  <si>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</si>
  <si>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</si>
  <si>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</si>
  <si>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</si>
  <si>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</si>
  <si>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</si>
  <si>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</si>
  <si>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</si>
  <si>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</si>
  <si>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</si>
  <si>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</si>
  <si>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</si>
  <si>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</si>
  <si>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</si>
  <si>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</si>
  <si>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</si>
  <si>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</si>
  <si>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</si>
  <si>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</si>
  <si>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</si>
  <si>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</si>
  <si>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</si>
  <si>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</si>
  <si>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</si>
  <si>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</si>
  <si>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</si>
  <si>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</si>
  <si>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</si>
  <si>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</si>
  <si>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</si>
  <si>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</si>
  <si>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</si>
  <si>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</si>
  <si>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</si>
  <si>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</si>
  <si>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</si>
  <si>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</si>
  <si>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</si>
  <si>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</si>
  <si>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</si>
  <si>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</si>
  <si>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</si>
  <si>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</si>
  <si>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</si>
  <si>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</si>
  <si>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</si>
  <si>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</si>
  <si>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</si>
  <si>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</si>
  <si>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</si>
  <si>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</si>
  <si>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</si>
  <si>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</si>
  <si>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</si>
  <si>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</si>
  <si>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</si>
  <si>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</si>
  <si>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</si>
  <si>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</si>
  <si>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</si>
  <si>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</si>
  <si>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</si>
  <si>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</si>
  <si>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</si>
  <si>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</si>
  <si>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</si>
  <si>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</si>
  <si>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</si>
  <si>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</si>
  <si>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</si>
  <si>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</si>
  <si>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</si>
  <si>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</si>
  <si>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</si>
  <si>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</si>
  <si>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</si>
  <si>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</si>
  <si>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</si>
  <si>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</si>
  <si>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</si>
  <si>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</si>
  <si>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</si>
  <si>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</si>
  <si>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</si>
  <si>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</si>
  <si>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</si>
  <si>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</si>
  <si>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</si>
  <si>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</si>
  <si>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</si>
  <si>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</si>
  <si>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</si>
  <si>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</si>
  <si>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</si>
  <si>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</si>
  <si>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</si>
  <si>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</si>
  <si>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</si>
  <si>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</si>
  <si>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</si>
  <si>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</si>
  <si>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</si>
  <si>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</si>
  <si>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</si>
  <si>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</si>
  <si>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</si>
  <si>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</si>
  <si>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</si>
  <si>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</si>
  <si>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</si>
  <si>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</si>
  <si>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</si>
  <si>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</si>
  <si>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</si>
  <si>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</si>
  <si>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</si>
  <si>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</si>
  <si>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</si>
  <si>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</si>
  <si>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</si>
  <si>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</si>
  <si>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</si>
  <si>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</si>
  <si>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</si>
  <si>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</si>
  <si>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</si>
  <si>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</si>
  <si>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</si>
  <si>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</si>
  <si>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</si>
  <si>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</si>
  <si>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</si>
  <si>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</si>
  <si>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</si>
  <si>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</si>
  <si>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</si>
  <si>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</si>
  <si>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</si>
  <si>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</si>
  <si>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</si>
  <si>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</si>
  <si>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</si>
  <si>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</si>
  <si>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</si>
  <si>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</si>
  <si>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</si>
  <si>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</si>
  <si>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</si>
  <si>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</si>
  <si>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</si>
  <si>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</si>
  <si>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</si>
  <si>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</si>
  <si>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</si>
  <si>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</si>
  <si>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</si>
  <si>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</si>
  <si>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</si>
  <si>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</si>
  <si>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</si>
  <si>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</si>
  <si>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</si>
  <si>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</si>
  <si>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</si>
  <si>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</si>
  <si>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</si>
  <si>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</si>
  <si>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</si>
  <si>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</si>
  <si>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</si>
  <si>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</si>
  <si>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</si>
  <si>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</si>
  <si>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</si>
  <si>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</si>
  <si>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</si>
  <si>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</si>
  <si>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</si>
  <si>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</si>
  <si>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</si>
  <si>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</si>
  <si>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</si>
  <si>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</si>
  <si>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</si>
  <si>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</si>
  <si>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</si>
  <si>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</si>
  <si>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</si>
  <si>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</si>
  <si>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</si>
  <si>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</si>
  <si>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</si>
  <si>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</si>
  <si>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</si>
  <si>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</si>
  <si>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</si>
  <si>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</si>
  <si>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</si>
  <si>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</si>
  <si>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</si>
  <si>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</si>
  <si>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</si>
  <si>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</si>
  <si>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</si>
  <si>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</si>
  <si>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</si>
  <si>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</si>
  <si>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</si>
  <si>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</si>
  <si>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</si>
  <si>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</si>
  <si>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</si>
  <si>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</si>
  <si>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</si>
  <si>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</si>
  <si>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</si>
  <si>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</si>
  <si>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</si>
  <si>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</si>
  <si>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</si>
  <si>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</si>
  <si>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</si>
  <si>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</si>
  <si>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</si>
  <si>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</si>
  <si>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</si>
  <si>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</si>
  <si>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</si>
  <si>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</si>
  <si>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</si>
  <si>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</si>
  <si>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</si>
  <si>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</si>
  <si>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</si>
  <si>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</si>
  <si>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</si>
  <si>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</si>
  <si>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</si>
  <si>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</si>
  <si>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</si>
  <si>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</si>
  <si>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</si>
  <si>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</si>
  <si>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</si>
  <si>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</si>
  <si>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</si>
  <si>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</si>
  <si>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</si>
  <si>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</si>
  <si>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</si>
  <si>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</si>
  <si>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</si>
  <si>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</si>
  <si>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</si>
  <si>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</si>
  <si>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</si>
  <si>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</si>
  <si>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</si>
  <si>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</si>
  <si>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</si>
  <si>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</si>
  <si>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</si>
  <si>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</si>
  <si>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</si>
  <si>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</si>
  <si>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</si>
  <si>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</si>
  <si>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</si>
  <si>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</si>
  <si>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</si>
  <si>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</si>
  <si>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</si>
  <si>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</si>
  <si>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</si>
  <si>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</si>
  <si>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</si>
  <si>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</si>
  <si>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</si>
  <si>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</si>
  <si>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</si>
  <si>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</si>
  <si>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</si>
  <si>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</si>
  <si>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</si>
  <si>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</si>
  <si>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</si>
  <si>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</si>
  <si>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</si>
  <si>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</si>
  <si>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</si>
  <si>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</si>
  <si>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</si>
  <si>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</si>
  <si>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</si>
  <si>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</si>
  <si>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</si>
  <si>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</si>
  <si>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</si>
  <si>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</si>
  <si>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</si>
  <si>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</si>
  <si>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</si>
  <si>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</si>
  <si>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</si>
  <si>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</si>
  <si>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</si>
  <si>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</si>
  <si>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</si>
  <si>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</si>
  <si>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</si>
  <si>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</si>
  <si>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</si>
  <si>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</si>
  <si>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</si>
  <si>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</si>
  <si>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</si>
  <si>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</si>
  <si>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</si>
  <si>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</si>
  <si>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</si>
  <si>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</si>
  <si>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</si>
  <si>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</si>
  <si>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</si>
  <si>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</si>
  <si>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</si>
  <si>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</si>
  <si>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</si>
  <si>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</si>
  <si>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</si>
  <si>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</si>
  <si>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</si>
  <si>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</si>
  <si>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</si>
  <si>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</si>
  <si>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</si>
  <si>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</si>
  <si>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</si>
  <si>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</si>
  <si>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</si>
  <si>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</si>
  <si>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</si>
  <si>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</si>
  <si>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</si>
  <si>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</si>
  <si>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</si>
  <si>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</si>
  <si>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</si>
  <si>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</si>
  <si>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</si>
  <si>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</si>
  <si>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</si>
  <si>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</si>
  <si>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</si>
  <si>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</si>
  <si>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</si>
  <si>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</si>
  <si>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</si>
  <si>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</si>
  <si>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</si>
  <si>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</si>
  <si>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</si>
  <si>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</si>
  <si>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</si>
  <si>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</si>
  <si>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</si>
  <si>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</si>
  <si>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</si>
  <si>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</si>
  <si>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</si>
  <si>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</si>
  <si>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</si>
  <si>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</si>
  <si>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</si>
  <si>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</si>
  <si>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</si>
  <si>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</si>
  <si>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</si>
  <si>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</si>
  <si>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</si>
  <si>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</si>
  <si>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</si>
  <si>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</si>
  <si>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</si>
  <si>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</si>
  <si>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</si>
  <si>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</si>
  <si>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</si>
  <si>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</si>
  <si>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</si>
  <si>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</si>
  <si>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</si>
  <si>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</si>
  <si>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</si>
  <si>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</si>
  <si>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</si>
  <si>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</si>
  <si>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</si>
  <si>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</si>
  <si>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</si>
  <si>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</si>
  <si>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</si>
  <si>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</si>
  <si>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</si>
  <si>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</si>
  <si>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</si>
  <si>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</si>
  <si>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</si>
  <si>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</si>
  <si>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</si>
  <si>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</si>
  <si>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</si>
  <si>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</si>
  <si>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</si>
  <si>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</si>
  <si>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</si>
  <si>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</si>
  <si>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</si>
  <si>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</si>
  <si>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</si>
  <si>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</si>
  <si>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</si>
  <si>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</si>
  <si>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</si>
  <si>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</si>
  <si>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</si>
  <si>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</si>
  <si>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</si>
  <si>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</si>
  <si>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</si>
  <si>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</si>
  <si>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</si>
  <si>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</si>
  <si>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</si>
  <si>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</si>
  <si>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</si>
  <si>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</si>
  <si>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</si>
  <si>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</si>
  <si>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</si>
  <si>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</si>
  <si>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</si>
  <si>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</si>
  <si>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</si>
  <si>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</si>
  <si>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</si>
  <si>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</si>
  <si>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</si>
  <si>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</si>
  <si>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</si>
  <si>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</si>
  <si>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</si>
  <si>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</si>
  <si>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</si>
  <si>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</si>
  <si>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</si>
  <si>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</si>
  <si>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</si>
  <si>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</si>
  <si>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</si>
  <si>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</si>
  <si>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</si>
  <si>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</si>
  <si>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</si>
  <si>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</si>
  <si>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</si>
  <si>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</si>
  <si>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</si>
  <si>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</si>
  <si>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</si>
  <si>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</si>
  <si>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</si>
  <si>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</si>
  <si>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</si>
  <si>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</si>
  <si>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</si>
  <si>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</si>
  <si>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</si>
  <si>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</si>
  <si>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</si>
  <si>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</si>
  <si>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</si>
  <si>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</si>
  <si>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</si>
  <si>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</si>
  <si>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</si>
  <si>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</si>
  <si>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</si>
  <si>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</si>
  <si>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</si>
  <si>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</si>
  <si>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</si>
  <si>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</si>
  <si>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</si>
  <si>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</si>
  <si>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</si>
  <si>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</si>
  <si>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</si>
  <si>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</si>
  <si>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</si>
  <si>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</si>
  <si>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</si>
  <si>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</si>
  <si>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</si>
  <si>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</si>
  <si>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</si>
  <si>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</si>
  <si>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</si>
  <si>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</si>
  <si>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</si>
  <si>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</si>
  <si>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</si>
  <si>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</si>
  <si>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</si>
  <si>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</si>
  <si>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</si>
  <si>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</si>
  <si>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</si>
  <si>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</si>
  <si>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</si>
  <si>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</si>
  <si>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</si>
  <si>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</si>
  <si>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</si>
  <si>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</si>
  <si>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</si>
  <si>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</si>
  <si>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</si>
  <si>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</si>
  <si>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</si>
  <si>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</si>
  <si>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</si>
  <si>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</si>
  <si>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</si>
  <si>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</si>
  <si>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</si>
  <si>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</si>
  <si>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</si>
  <si>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</si>
  <si>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</si>
  <si>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</si>
  <si>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</si>
  <si>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</si>
  <si>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</si>
  <si>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</si>
  <si>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</si>
  <si>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</si>
  <si>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</si>
  <si>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</si>
  <si>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</si>
  <si>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</si>
  <si>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</si>
  <si>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</si>
  <si>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</si>
  <si>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</si>
  <si>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</si>
  <si>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</si>
  <si>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</si>
  <si>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</si>
  <si>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</si>
  <si>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</si>
  <si>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</si>
  <si>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</si>
  <si>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</si>
  <si>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</si>
  <si>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</si>
  <si>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</si>
  <si>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</si>
  <si>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</si>
  <si>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</si>
  <si>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</si>
  <si>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</si>
  <si>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</si>
  <si>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</si>
  <si>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</si>
  <si>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</si>
  <si>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</si>
  <si>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</si>
  <si>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</si>
  <si>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</si>
  <si>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</si>
  <si>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</si>
  <si>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</si>
  <si>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</si>
  <si>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</si>
  <si>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</si>
  <si>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</si>
  <si>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</si>
  <si>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</si>
  <si>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</si>
  <si>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</si>
  <si>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</si>
  <si>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</si>
  <si>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</si>
  <si>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</si>
  <si>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</si>
  <si>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</si>
  <si>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</si>
  <si>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</si>
  <si>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</si>
  <si>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</si>
  <si>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</si>
  <si>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</si>
  <si>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</si>
  <si>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</si>
  <si>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</si>
  <si>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</si>
  <si>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</si>
  <si>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</si>
  <si>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</si>
  <si>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</si>
  <si>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</si>
  <si>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</si>
  <si>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</si>
  <si>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</si>
  <si>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</si>
  <si>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</si>
  <si>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</si>
  <si>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</si>
  <si>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</si>
  <si>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</si>
  <si>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</si>
  <si>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</si>
  <si>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</si>
  <si>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</si>
  <si>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</si>
  <si>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</si>
  <si>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</si>
  <si>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</si>
  <si>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</si>
  <si>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</si>
  <si>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</si>
  <si>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</si>
  <si>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</si>
  <si>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</si>
  <si>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</si>
  <si>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</si>
  <si>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</si>
  <si>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</si>
  <si>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</si>
  <si>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</si>
  <si>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</si>
  <si>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</si>
  <si>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</si>
  <si>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</si>
  <si>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</si>
  <si>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</si>
  <si>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</si>
  <si>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</si>
  <si>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</si>
  <si>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</si>
  <si>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</si>
  <si>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</si>
  <si>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</si>
  <si>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</si>
  <si>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</si>
  <si>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</si>
  <si>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</si>
  <si>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</si>
  <si>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</si>
  <si>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</si>
  <si>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</si>
  <si>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</si>
  <si>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</si>
  <si>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</si>
  <si>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</si>
  <si>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</si>
  <si>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</si>
  <si>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</si>
  <si>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</si>
  <si>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</si>
  <si>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</si>
  <si>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</si>
  <si>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</si>
  <si>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</si>
  <si>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</si>
  <si>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</si>
  <si>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</si>
  <si>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</si>
  <si>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</si>
  <si>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</si>
  <si>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</si>
  <si>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</si>
  <si>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</si>
  <si>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</si>
  <si>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</si>
  <si>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</si>
  <si>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</si>
  <si>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</si>
  <si>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</si>
  <si>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</si>
  <si>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</si>
  <si>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</si>
  <si>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</si>
  <si>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</si>
  <si>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</si>
  <si>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</si>
  <si>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</si>
  <si>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</si>
  <si>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</si>
  <si>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</si>
  <si>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</si>
  <si>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</si>
  <si>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</si>
  <si>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</si>
  <si>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</si>
  <si>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</si>
  <si>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</si>
  <si>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</si>
  <si>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</si>
  <si>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</si>
  <si>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</si>
  <si>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</si>
  <si>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</si>
  <si>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</si>
  <si>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</si>
  <si>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</si>
  <si>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</si>
  <si>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</si>
  <si>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</si>
  <si>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</si>
  <si>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</si>
  <si>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</si>
  <si>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</si>
  <si>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</si>
  <si>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</si>
  <si>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</si>
  <si>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</si>
  <si>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</si>
  <si>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</si>
  <si>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</si>
  <si>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</si>
  <si>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</si>
  <si>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</si>
  <si>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</si>
  <si>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</si>
  <si>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</si>
  <si>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</si>
  <si>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</si>
  <si>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</si>
  <si>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</si>
  <si>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</si>
  <si>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</si>
  <si>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</si>
  <si>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</si>
  <si>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</si>
  <si>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</si>
  <si>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</si>
  <si>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</si>
  <si>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</si>
  <si>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</si>
  <si>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</si>
  <si>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</si>
  <si>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</si>
  <si>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</si>
  <si>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</si>
  <si>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</si>
  <si>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</si>
  <si>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</si>
  <si>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</si>
  <si>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</si>
  <si>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</si>
  <si>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</si>
  <si>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</si>
  <si>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</si>
  <si>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</si>
  <si>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</si>
  <si>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</si>
  <si>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</si>
  <si>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</si>
  <si>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</si>
  <si>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</si>
  <si>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</si>
  <si>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</si>
  <si>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</si>
  <si>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</si>
  <si>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</si>
  <si>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</si>
  <si>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</si>
  <si>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</si>
  <si>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</si>
  <si>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</si>
  <si>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</si>
  <si>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</si>
  <si>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</si>
  <si>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</si>
  <si>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</si>
  <si>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</si>
  <si>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</si>
  <si>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</si>
  <si>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</si>
  <si>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</si>
  <si>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</si>
  <si>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</si>
  <si>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</si>
  <si>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</si>
  <si>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</si>
  <si>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</si>
  <si>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</si>
  <si>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</si>
  <si>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</si>
  <si>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</si>
  <si>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</si>
  <si>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</si>
  <si>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</si>
  <si>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</si>
  <si>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</si>
  <si>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</si>
  <si>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</si>
  <si>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</si>
  <si>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</si>
  <si>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</si>
  <si>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</si>
  <si>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</si>
  <si>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</si>
  <si>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</si>
  <si>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</si>
  <si>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</si>
  <si>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</si>
  <si>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</si>
  <si>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</si>
  <si>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</si>
  <si>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</si>
  <si>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</si>
  <si>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</si>
  <si>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</si>
  <si>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</si>
  <si>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</si>
  <si>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</si>
  <si>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</si>
  <si>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</si>
  <si>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</si>
  <si>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</si>
  <si>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</si>
  <si>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</si>
  <si>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</si>
  <si>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</si>
  <si>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</si>
  <si>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</si>
  <si>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</si>
  <si>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</si>
  <si>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</si>
  <si>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</si>
  <si>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</si>
  <si>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</si>
  <si>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</si>
  <si>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</si>
  <si>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</si>
  <si>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</si>
  <si>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</si>
  <si>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</si>
  <si>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</si>
  <si>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</si>
  <si>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</si>
  <si>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</si>
  <si>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</si>
  <si>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</si>
  <si>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</si>
  <si>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</si>
  <si>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</si>
  <si>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</si>
  <si>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</si>
  <si>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</si>
  <si>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</si>
  <si>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</si>
  <si>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</si>
  <si>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</si>
  <si>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</si>
  <si>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</si>
  <si>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</si>
  <si>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</si>
  <si>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</si>
  <si>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</si>
  <si>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</si>
  <si>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</si>
  <si>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</si>
  <si>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</si>
  <si>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</si>
  <si>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</si>
  <si>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</si>
  <si>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</si>
  <si>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</si>
  <si>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</si>
  <si>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</si>
  <si>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</si>
  <si>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</si>
  <si>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</si>
  <si>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</si>
  <si>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</si>
  <si>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</si>
  <si>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</si>
  <si>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</si>
  <si>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</si>
  <si>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</si>
  <si>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</si>
  <si>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</si>
  <si>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</si>
  <si>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</si>
  <si>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</si>
  <si>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</si>
  <si>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</si>
  <si>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</si>
  <si>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</si>
  <si>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</si>
  <si>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</si>
  <si>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</si>
  <si>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</si>
  <si>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</si>
  <si>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</si>
  <si>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</si>
  <si>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</si>
  <si>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</si>
  <si>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</si>
  <si>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</si>
  <si>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</si>
  <si>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</si>
  <si>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</si>
  <si>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</si>
  <si>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</si>
  <si>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</si>
  <si>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</si>
  <si>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</si>
  <si>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</si>
  <si>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</si>
  <si>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</si>
  <si>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</si>
  <si>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</si>
  <si>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</si>
  <si>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</si>
  <si>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</si>
  <si>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</si>
  <si>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</si>
  <si>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</si>
  <si>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</si>
  <si>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</si>
  <si>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</si>
  <si>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</si>
  <si>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</si>
  <si>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</si>
  <si>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</si>
  <si>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</si>
  <si>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</si>
  <si>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</si>
  <si>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</si>
  <si>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</si>
  <si>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</si>
  <si>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</si>
  <si>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</si>
  <si>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</si>
  <si>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</si>
  <si>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</si>
  <si>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</si>
  <si>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</si>
  <si>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</si>
  <si>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</si>
  <si>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</si>
  <si>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</si>
  <si>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</si>
  <si>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</si>
  <si>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</si>
  <si>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</si>
  <si>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</si>
  <si>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</si>
  <si>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</si>
  <si>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</si>
  <si>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</si>
  <si>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</si>
  <si>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</si>
  <si>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</si>
  <si>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</si>
  <si>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</si>
  <si>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</si>
  <si>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</si>
  <si>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</si>
  <si>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</si>
  <si>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</si>
  <si>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</si>
  <si>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</si>
  <si>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</si>
  <si>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</si>
  <si>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</si>
  <si>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</si>
  <si>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</si>
  <si>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</si>
  <si>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</si>
  <si>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</si>
  <si>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</si>
  <si>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</si>
  <si>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</si>
  <si>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</si>
  <si>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</si>
  <si>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</si>
  <si>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</si>
  <si>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</si>
  <si>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</si>
  <si>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</si>
  <si>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</si>
  <si>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</si>
  <si>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</si>
  <si>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</si>
  <si>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</si>
  <si>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</si>
  <si>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</si>
  <si>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</si>
  <si>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</si>
  <si>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</si>
  <si>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</si>
  <si>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</si>
  <si>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</si>
  <si>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</si>
  <si>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</si>
  <si>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</si>
  <si>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</si>
  <si>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</si>
  <si>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</si>
  <si>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</si>
  <si>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</si>
  <si>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</si>
  <si>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</si>
  <si>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</si>
  <si>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</si>
  <si>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</si>
  <si>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</si>
  <si>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</si>
  <si>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</si>
  <si>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</si>
  <si>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</si>
  <si>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</si>
  <si>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</si>
  <si>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</si>
  <si>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</si>
  <si>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</si>
  <si>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</si>
  <si>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</si>
  <si>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</si>
  <si>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</si>
  <si>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</si>
  <si>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</si>
  <si>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</si>
  <si>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</si>
  <si>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</si>
  <si>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</si>
  <si>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</si>
  <si>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</si>
  <si>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</si>
  <si>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</si>
  <si>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</si>
  <si>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</si>
  <si>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</si>
  <si>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</si>
  <si>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</si>
  <si>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</si>
  <si>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</si>
  <si>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</si>
  <si>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</si>
  <si>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</si>
  <si>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</si>
  <si>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</si>
  <si>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</si>
  <si>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</si>
  <si>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</si>
  <si>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</si>
  <si>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</si>
  <si>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</si>
  <si>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</si>
  <si>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</si>
  <si>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</si>
  <si>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</si>
  <si>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</si>
  <si>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</si>
  <si>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</si>
  <si>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</si>
  <si>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</si>
  <si>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</si>
  <si>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</si>
  <si>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</si>
  <si>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</si>
  <si>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</si>
  <si>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</si>
  <si>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</si>
  <si>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</si>
  <si>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</si>
  <si>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</si>
  <si>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</si>
  <si>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</si>
  <si>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</si>
  <si>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</si>
  <si>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</si>
  <si>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</si>
  <si>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</si>
  <si>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</si>
  <si>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</si>
  <si>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</si>
  <si>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</si>
  <si>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</si>
  <si>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</si>
  <si>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</si>
  <si>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</si>
  <si>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</si>
  <si>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</si>
  <si>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</si>
  <si>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</si>
  <si>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</si>
  <si>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</si>
  <si>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</si>
  <si>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</si>
  <si>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</si>
  <si>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</si>
  <si>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</si>
  <si>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</si>
  <si>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</si>
  <si>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</si>
  <si>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</si>
  <si>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</si>
  <si>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</si>
  <si>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</si>
  <si>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</si>
  <si>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</si>
  <si>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</si>
  <si>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</si>
  <si>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</si>
  <si>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</si>
  <si>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</si>
  <si>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</si>
  <si>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</si>
  <si>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</si>
  <si>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</si>
  <si>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</si>
  <si>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</si>
  <si>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</si>
  <si>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</si>
  <si>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</si>
  <si>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</si>
  <si>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</si>
  <si>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</si>
  <si>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</si>
  <si>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</si>
  <si>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</si>
  <si>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</si>
  <si>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</si>
  <si>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</si>
  <si>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</si>
  <si>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</si>
  <si>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</si>
  <si>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</si>
  <si>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</si>
  <si>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</si>
  <si>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</si>
  <si>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</si>
  <si>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</si>
  <si>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</si>
  <si>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</si>
  <si>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</si>
  <si>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</si>
  <si>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</si>
  <si>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</si>
  <si>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</si>
  <si>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</si>
  <si>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</si>
  <si>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</si>
  <si>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</si>
  <si>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</si>
  <si>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</si>
  <si>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</si>
  <si>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</si>
  <si>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</si>
  <si>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</si>
  <si>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</si>
  <si>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</si>
  <si>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</si>
  <si>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</si>
  <si>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</si>
  <si>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</si>
  <si>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</si>
  <si>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</si>
  <si>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</si>
  <si>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</si>
  <si>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</si>
  <si>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</si>
  <si>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</si>
  <si>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</si>
  <si>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</si>
  <si>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</si>
  <si>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</si>
  <si>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</si>
  <si>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</si>
  <si>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</si>
  <si>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</si>
  <si>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</si>
  <si>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</si>
  <si>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</si>
  <si>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</si>
  <si>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</si>
  <si>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</si>
  <si>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</si>
  <si>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</si>
  <si>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</si>
  <si>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</si>
  <si>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</si>
  <si>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</si>
  <si>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</si>
  <si>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</si>
  <si>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</si>
  <si>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</si>
  <si>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</si>
  <si>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</si>
  <si>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</si>
  <si>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</si>
  <si>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</si>
  <si>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</si>
  <si>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</si>
  <si>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</si>
  <si>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</si>
  <si>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</si>
  <si>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</si>
  <si>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</si>
  <si>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</si>
  <si>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</si>
  <si>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</si>
  <si>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</si>
  <si>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</si>
  <si>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</si>
  <si>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</si>
  <si>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</si>
  <si>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</si>
  <si>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</si>
  <si>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</si>
  <si>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</si>
  <si>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</si>
  <si>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</si>
  <si>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</si>
  <si>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</si>
  <si>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</si>
  <si>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</si>
  <si>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</si>
  <si>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</si>
  <si>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</si>
  <si>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</si>
  <si>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</si>
  <si>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</si>
  <si>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</si>
  <si>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</si>
  <si>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</si>
  <si>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</si>
  <si>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</si>
  <si>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</si>
  <si>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</si>
  <si>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</si>
  <si>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</si>
  <si>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</si>
  <si>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</si>
  <si>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</si>
  <si>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</si>
  <si>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</si>
  <si>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</si>
  <si>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</si>
  <si>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</si>
  <si>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</si>
  <si>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</si>
  <si>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</si>
  <si>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</si>
  <si>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</si>
  <si>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</si>
  <si>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</si>
  <si>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</si>
  <si>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</si>
  <si>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</si>
  <si>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</si>
  <si>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</si>
  <si>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</si>
  <si>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</si>
  <si>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</si>
  <si>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</si>
  <si>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</si>
  <si>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</si>
  <si>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</si>
  <si>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</si>
  <si>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</si>
  <si>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</si>
  <si>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</si>
  <si>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</si>
  <si>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</si>
  <si>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</si>
  <si>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</si>
  <si>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</si>
  <si>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</si>
  <si>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</si>
  <si>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</si>
  <si>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</si>
  <si>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</si>
  <si>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</si>
  <si>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</si>
  <si>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</si>
  <si>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</si>
  <si>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</si>
  <si>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</si>
  <si>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</si>
  <si>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</si>
  <si>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</si>
  <si>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</si>
  <si>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</si>
  <si>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</si>
  <si>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</si>
  <si>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</si>
  <si>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</si>
  <si>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</si>
  <si>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</si>
  <si>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</si>
  <si>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</si>
  <si>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</si>
  <si>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</si>
  <si>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</si>
  <si>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</si>
  <si>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</si>
  <si>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</si>
  <si>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</si>
  <si>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</si>
  <si>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</si>
  <si>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</si>
  <si>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</si>
  <si>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</si>
  <si>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</si>
  <si>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</si>
  <si>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</si>
  <si>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</si>
  <si>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</si>
  <si>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</si>
  <si>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</si>
  <si>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</si>
  <si>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</si>
  <si>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</si>
  <si>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</si>
  <si>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</si>
  <si>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</si>
  <si>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</si>
  <si>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</si>
  <si>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</si>
  <si>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</si>
  <si>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</si>
  <si>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</si>
  <si>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</si>
  <si>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</si>
  <si>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</si>
  <si>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</si>
  <si>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</si>
  <si>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</si>
  <si>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</si>
  <si>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</si>
  <si>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</si>
  <si>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</si>
  <si>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</si>
  <si>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</si>
  <si>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</si>
  <si>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</si>
  <si>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</si>
  <si>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</si>
  <si>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</si>
  <si>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</si>
  <si>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</si>
  <si>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</si>
  <si>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</si>
  <si>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</si>
  <si>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</si>
  <si>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</si>
  <si>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</si>
  <si>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</si>
  <si>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</si>
  <si>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</si>
  <si>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</si>
  <si>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</si>
  <si>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</si>
  <si>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</si>
  <si>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</si>
  <si>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</si>
  <si>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</si>
  <si>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</si>
  <si>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</si>
  <si>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</si>
  <si>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</si>
  <si>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</si>
  <si>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</si>
  <si>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</si>
  <si>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</si>
  <si>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</si>
  <si>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</si>
  <si>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</si>
  <si>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</si>
  <si>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</si>
  <si>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</si>
  <si>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</si>
  <si>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</si>
  <si>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</si>
  <si>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</si>
  <si>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</si>
  <si>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</si>
  <si>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</si>
  <si>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</si>
  <si>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</si>
  <si>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</si>
  <si>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</si>
  <si>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</si>
  <si>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</si>
  <si>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</si>
  <si>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</si>
  <si>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</si>
  <si>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</si>
  <si>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</si>
  <si>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</si>
  <si>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</si>
  <si>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</si>
  <si>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</si>
  <si>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</si>
  <si>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</si>
  <si>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</si>
  <si>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</si>
  <si>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</si>
  <si>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</si>
  <si>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</si>
  <si>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</si>
  <si>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</si>
  <si>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</si>
  <si>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</si>
  <si>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</si>
  <si>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</si>
  <si>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</si>
  <si>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</si>
  <si>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</si>
  <si>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</si>
  <si>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</si>
  <si>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</si>
  <si>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</si>
  <si>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</si>
  <si>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</si>
  <si>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</si>
  <si>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</si>
  <si>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</si>
  <si>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</si>
  <si>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</si>
  <si>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</si>
  <si>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</si>
  <si>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</si>
  <si>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</si>
  <si>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</si>
  <si>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</si>
  <si>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</si>
  <si>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</si>
  <si>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</si>
  <si>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</si>
  <si>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</si>
  <si>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</si>
  <si>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</si>
  <si>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</si>
  <si>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</si>
  <si>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</si>
  <si>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</si>
  <si>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</si>
  <si>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</si>
  <si>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</si>
  <si>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</si>
  <si>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</si>
  <si>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</si>
  <si>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</si>
  <si>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</si>
  <si>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</si>
  <si>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</si>
  <si>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</si>
  <si>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</si>
  <si>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</si>
  <si>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</si>
  <si>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</si>
  <si>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</si>
  <si>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</si>
  <si>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</si>
  <si>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</si>
  <si>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</si>
  <si>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</si>
  <si>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</si>
  <si>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</si>
  <si>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</si>
  <si>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</si>
  <si>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</si>
  <si>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</si>
  <si>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</si>
  <si>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</si>
  <si>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</si>
  <si>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</si>
  <si>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</si>
  <si>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</si>
  <si>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</si>
  <si>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</si>
  <si>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</si>
  <si>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</si>
  <si>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</si>
  <si>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</si>
  <si>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</si>
  <si>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</si>
  <si>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</si>
  <si>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</si>
  <si>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</si>
  <si>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</si>
  <si>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</si>
  <si>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</si>
  <si>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</si>
  <si>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</si>
  <si>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</si>
  <si>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</si>
  <si>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</si>
  <si>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</si>
  <si>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</si>
  <si>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</si>
  <si>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</si>
  <si>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</si>
  <si>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</si>
  <si>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</si>
  <si>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</si>
  <si>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</si>
  <si>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</si>
  <si>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</si>
  <si>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</si>
  <si>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</si>
  <si>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</si>
  <si>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</si>
  <si>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</si>
  <si>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</si>
  <si>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</si>
  <si>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</si>
  <si>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</si>
  <si>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</si>
  <si>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</si>
  <si>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</si>
  <si>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</si>
  <si>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</si>
  <si>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</si>
  <si>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</si>
  <si>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</si>
  <si>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</si>
  <si>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</si>
  <si>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</si>
  <si>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</si>
  <si>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</si>
  <si>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</si>
  <si>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</si>
  <si>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</si>
  <si>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</si>
  <si>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</si>
  <si>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</si>
  <si>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</si>
  <si>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</si>
  <si>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</si>
  <si>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</si>
  <si>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</si>
  <si>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</si>
  <si>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</si>
  <si>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</si>
  <si>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</si>
  <si>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</si>
  <si>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</si>
  <si>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</si>
  <si>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</si>
  <si>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</si>
  <si>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</si>
  <si>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</si>
  <si>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</si>
  <si>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</si>
  <si>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</si>
  <si>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</si>
  <si>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</si>
  <si>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</si>
  <si>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</si>
  <si>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</si>
  <si>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</si>
  <si>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</si>
  <si>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</si>
  <si>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</si>
  <si>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</si>
  <si>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</si>
  <si>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</si>
  <si>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</si>
  <si>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</si>
  <si>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</si>
  <si>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</si>
  <si>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</si>
  <si>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</si>
  <si>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</si>
  <si>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</si>
  <si>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</si>
  <si>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</si>
  <si>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</si>
  <si>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</si>
  <si>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</si>
  <si>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</si>
  <si>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</si>
  <si>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</si>
  <si>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</si>
  <si>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</si>
  <si>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</si>
  <si>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</si>
  <si>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</si>
  <si>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</si>
  <si>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</si>
  <si>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</si>
  <si>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</si>
  <si>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</si>
  <si>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</si>
  <si>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</si>
  <si>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</si>
  <si>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</si>
  <si>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</si>
  <si>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</si>
  <si>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</si>
  <si>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</si>
  <si>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</si>
  <si>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</si>
  <si>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</si>
  <si>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</si>
  <si>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</si>
  <si>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</si>
  <si>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</si>
  <si>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</si>
  <si>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</si>
  <si>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</si>
  <si>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</si>
  <si>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</si>
  <si>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</si>
  <si>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</si>
  <si>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</si>
  <si>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</si>
  <si>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</si>
  <si>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</si>
  <si>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</si>
  <si>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</si>
  <si>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</si>
  <si>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</si>
  <si>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</si>
  <si>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</si>
  <si>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</si>
  <si>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</si>
  <si>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</si>
  <si>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</si>
  <si>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</si>
  <si>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</si>
  <si>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</si>
  <si>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</si>
  <si>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</si>
  <si>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</si>
  <si>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</si>
  <si>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</si>
  <si>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</si>
  <si>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</si>
  <si>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</si>
  <si>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</si>
  <si>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</si>
  <si>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</si>
  <si>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</si>
  <si>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</si>
  <si>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</si>
  <si>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</si>
  <si>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</si>
  <si>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</si>
  <si>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</si>
  <si>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</si>
  <si>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</si>
  <si>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</si>
  <si>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</si>
  <si>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</si>
  <si>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</si>
  <si>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</si>
  <si>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</si>
  <si>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</si>
  <si>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</si>
  <si>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</si>
  <si>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</si>
  <si>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</si>
  <si>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</si>
  <si>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</si>
  <si>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</si>
  <si>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</si>
  <si>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</si>
  <si>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</si>
  <si>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</si>
  <si>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</si>
  <si>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</si>
  <si>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</si>
  <si>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</si>
  <si>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</si>
  <si>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</si>
  <si>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</si>
  <si>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</si>
  <si>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</si>
  <si>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</si>
  <si>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</si>
  <si>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</si>
  <si>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</si>
  <si>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</si>
  <si>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</si>
  <si>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</si>
  <si>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</si>
  <si>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</si>
  <si>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</si>
  <si>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</si>
  <si>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</si>
  <si>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</si>
  <si>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</si>
  <si>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</si>
  <si>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</si>
  <si>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</si>
  <si>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</si>
  <si>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</si>
  <si>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</si>
  <si>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</si>
  <si>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</si>
  <si>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</si>
  <si>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</si>
  <si>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</si>
  <si>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</si>
  <si>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</si>
  <si>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</si>
  <si>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</si>
  <si>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</si>
  <si>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</si>
  <si>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</si>
  <si>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</si>
  <si>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</si>
  <si>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</si>
  <si>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</si>
  <si>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</si>
  <si>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</si>
  <si>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</si>
  <si>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</si>
  <si>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</si>
  <si>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</si>
  <si>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</si>
  <si>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</si>
  <si>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</si>
  <si>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</si>
  <si>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</si>
  <si>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</si>
  <si>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</si>
  <si>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</si>
  <si>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</si>
  <si>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</si>
  <si>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</si>
  <si>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</si>
  <si>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</si>
  <si>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</si>
  <si>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</si>
  <si>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</si>
  <si>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</si>
  <si>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</si>
  <si>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</si>
  <si>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</si>
  <si>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</si>
  <si>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</si>
  <si>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</si>
  <si>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</si>
  <si>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</si>
  <si>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</si>
  <si>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</si>
  <si>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</si>
  <si>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</si>
  <si>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</si>
  <si>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</si>
  <si>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</si>
  <si>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</si>
  <si>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</si>
  <si>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</si>
  <si>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</si>
  <si>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</si>
  <si>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</si>
  <si>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</si>
  <si>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</si>
  <si>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</si>
  <si>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</si>
  <si>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</si>
  <si>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</si>
  <si>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</si>
  <si>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</si>
  <si>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</si>
  <si>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</si>
  <si>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</si>
  <si>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</si>
  <si>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</si>
  <si>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</si>
  <si>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</si>
  <si>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</si>
  <si>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</si>
  <si>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</si>
  <si>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</si>
  <si>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</si>
  <si>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</si>
  <si>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</si>
  <si>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</si>
  <si>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</si>
  <si>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</si>
  <si>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</si>
  <si>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</si>
  <si>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</si>
  <si>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</si>
  <si>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</si>
  <si>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</si>
  <si>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</si>
  <si>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</si>
  <si>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</si>
  <si>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</si>
  <si>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</si>
  <si>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</si>
  <si>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</si>
  <si>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</si>
  <si>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</si>
  <si>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</si>
  <si>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</si>
  <si>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</si>
  <si>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</si>
  <si>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</si>
  <si>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</si>
  <si>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</si>
  <si>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</si>
  <si>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</si>
  <si>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</si>
  <si>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</si>
  <si>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</si>
  <si>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</si>
  <si>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</si>
  <si>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</si>
  <si>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</si>
  <si>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</si>
  <si>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</si>
  <si>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</si>
  <si>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</si>
  <si>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</si>
  <si>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</si>
  <si>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</si>
  <si>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</si>
  <si>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</si>
  <si>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</si>
  <si>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</si>
  <si>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</si>
  <si>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</si>
  <si>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</si>
  <si>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</si>
  <si>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</si>
  <si>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</si>
  <si>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</si>
  <si>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</si>
  <si>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</si>
  <si>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</si>
  <si>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</si>
  <si>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</si>
  <si>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</si>
  <si>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</si>
  <si>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</si>
  <si>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</si>
  <si>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</si>
  <si>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</si>
  <si>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</si>
  <si>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</si>
  <si>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</si>
  <si>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</si>
  <si>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</si>
  <si>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</si>
  <si>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</si>
  <si>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</si>
  <si>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</si>
  <si>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</si>
  <si>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</si>
  <si>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</si>
  <si>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</si>
  <si>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</si>
  <si>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</si>
  <si>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</si>
  <si>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</si>
  <si>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</si>
  <si>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</si>
  <si>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</si>
  <si>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</si>
  <si>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</si>
  <si>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</si>
  <si>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</si>
  <si>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</si>
  <si>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</si>
  <si>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</si>
  <si>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</si>
  <si>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</si>
  <si>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</si>
  <si>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</si>
  <si>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</si>
  <si>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</si>
  <si>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</si>
  <si>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</si>
  <si>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</si>
  <si>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</si>
  <si>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</si>
  <si>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</si>
  <si>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</si>
  <si>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</si>
  <si>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</si>
  <si>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</si>
  <si>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</si>
  <si>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</si>
  <si>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</si>
  <si>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</si>
  <si>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</si>
  <si>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</si>
  <si>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</si>
  <si>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</si>
  <si>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</si>
  <si>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</si>
  <si>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</si>
  <si>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</si>
  <si>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</si>
  <si>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</si>
  <si>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</si>
  <si>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</si>
  <si>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</si>
  <si>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</si>
  <si>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</si>
  <si>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</si>
  <si>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</si>
  <si>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</si>
  <si>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</si>
  <si>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</si>
  <si>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</si>
  <si>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</si>
  <si>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</si>
  <si>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</si>
  <si>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</si>
  <si>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</si>
  <si>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</si>
  <si>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</si>
  <si>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</si>
  <si>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</si>
  <si>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</si>
  <si>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</si>
  <si>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</si>
  <si>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</si>
  <si>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</si>
  <si>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</si>
  <si>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</si>
  <si>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</si>
  <si>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</si>
  <si>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</si>
  <si>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</si>
  <si>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</si>
  <si>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</si>
  <si>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</si>
  <si>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</si>
  <si>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</si>
  <si>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</si>
  <si>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</si>
  <si>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</si>
  <si>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</si>
  <si>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</si>
  <si>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</si>
  <si>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</si>
  <si>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</si>
  <si>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</si>
  <si>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</si>
  <si>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</si>
  <si>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</si>
  <si>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</si>
  <si>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</si>
  <si>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</si>
  <si>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</si>
  <si>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</si>
  <si>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</si>
  <si>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</si>
  <si>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</si>
  <si>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</si>
  <si>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</si>
  <si>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</si>
  <si>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</si>
  <si>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</si>
  <si>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</si>
  <si>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</si>
  <si>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</si>
  <si>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</si>
  <si>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</si>
  <si>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</si>
  <si>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</si>
  <si>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</si>
  <si>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</si>
  <si>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</si>
  <si>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</si>
  <si>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</si>
  <si>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</si>
  <si>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</si>
  <si>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</si>
  <si>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</si>
  <si>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</si>
  <si>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</si>
  <si>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</si>
  <si>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</si>
  <si>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</si>
  <si>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Imputed Month</t>
  </si>
  <si>
    <t>Imputed Year</t>
  </si>
  <si>
    <t>Frequently occuring Smoker</t>
  </si>
  <si>
    <t>Frequently occuring Hiospital Tier</t>
  </si>
  <si>
    <t>Frequntly occuring City Tier</t>
  </si>
  <si>
    <t>Row Labels</t>
  </si>
  <si>
    <t>(blank)</t>
  </si>
  <si>
    <t>Grand Total</t>
  </si>
  <si>
    <t>Imputed Smoker</t>
  </si>
  <si>
    <t>Impouted Hospital Tier</t>
  </si>
  <si>
    <t>Imputed City Tier</t>
  </si>
  <si>
    <t>Imputed State</t>
  </si>
  <si>
    <t>Title</t>
  </si>
  <si>
    <t>First Name</t>
  </si>
  <si>
    <t>Last Name</t>
  </si>
  <si>
    <t>Imputed NumberOfMajorSurgeries</t>
  </si>
  <si>
    <t>Imputed Heart Issues</t>
  </si>
  <si>
    <t>Weight Status</t>
  </si>
  <si>
    <t>Diabetes Status</t>
  </si>
  <si>
    <t>Date of Birth</t>
  </si>
  <si>
    <t>Collection date</t>
  </si>
  <si>
    <t>Age</t>
  </si>
  <si>
    <t>Heart
Issues</t>
  </si>
  <si>
    <t>Weight
Status</t>
  </si>
  <si>
    <t>Imputed Any Transplants</t>
  </si>
  <si>
    <t>Column Labels</t>
  </si>
  <si>
    <t>Count of Cancer history</t>
  </si>
  <si>
    <t>Non Smoker</t>
  </si>
  <si>
    <t>Smoker</t>
  </si>
  <si>
    <t>Cancer History -No</t>
  </si>
  <si>
    <t>Cancer History -Yes</t>
  </si>
  <si>
    <t>Sum of HBA1C</t>
  </si>
  <si>
    <t>Diabetes</t>
  </si>
  <si>
    <t>Normal</t>
  </si>
  <si>
    <t>Prediabetes</t>
  </si>
  <si>
    <t>0</t>
  </si>
  <si>
    <t>Count of Any Transplants</t>
  </si>
  <si>
    <t>Normal Weight</t>
  </si>
  <si>
    <t>Obesity</t>
  </si>
  <si>
    <t>Overweight</t>
  </si>
  <si>
    <t>Underweight</t>
  </si>
  <si>
    <t>Sum of charges</t>
  </si>
  <si>
    <t>Patient Status</t>
  </si>
  <si>
    <t>Cancer History - No</t>
  </si>
  <si>
    <t>Cancer History - yes</t>
  </si>
  <si>
    <t>Non Smokers</t>
  </si>
  <si>
    <t>Smokers</t>
  </si>
  <si>
    <t>Unknown</t>
  </si>
  <si>
    <t>Average of charges</t>
  </si>
  <si>
    <t>Max. of BMI</t>
  </si>
  <si>
    <t>Min. of HBA1C</t>
  </si>
  <si>
    <t>Variable Pair</t>
  </si>
  <si>
    <t>Correlation Coefficient</t>
  </si>
  <si>
    <t>Strength of Relationship</t>
  </si>
  <si>
    <t>Age – BMI</t>
  </si>
  <si>
    <t>very weak</t>
  </si>
  <si>
    <t>Age – HbA1C</t>
  </si>
  <si>
    <t>Moderate</t>
  </si>
  <si>
    <t xml:space="preserve">                                                            HEALTHCARE INTERACTIVE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</si>
</sst>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yyyy"/>
    <numFmt numFmtId="165" formatCode="dd\-mmm\-yyyy"/>
    <numFmt numFmtId="166" formatCode="_-[$$-409]* #,##0.00_ ;_-[$$-409]* \-#,##0.00\ ;_-[$$-409]* &quot;-&quot;??_ ;_-@_ "/>
    <numFmt numFmtId="167" formatCode="_ &quot;₹&quot;\ * #,##0.00_ ;_ &quot;₹&quot;\ * \-#,##0.00_ ;_ &quot;₹&quot;\ * &quot;-&quot;??_ ;_ @_ "/>
  </numFmts>
  <fonts count="8"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sz val="11"/>
      <color theme="1"/>
      <name val="Calibri"/>
      <family val="2"/>
      <scheme val="minor"/>
    </font>
    <font>
      <b/>
      <sz val="11"/>
      <color theme="1"/>
      <name val="Calibri"/>
      <family val="2"/>
      <scheme val="minor"/>
    </font>
    <font>
      <sz val="36"/>
      <color theme="1"/>
      <name val="Algerian"/>
      <family val="5"/>
    </font>
  </fonts>
  <fills count="13">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rgb="FFFFFF0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39997558519241921"/>
        <bgColor theme="4" tint="0.79998168889431442"/>
      </patternFill>
    </fill>
    <fill>
      <patternFill patternType="solid">
        <fgColor theme="7" tint="0.39997558519241921"/>
        <bgColor indexed="64"/>
      </patternFill>
    </fill>
    <fill>
      <patternFill patternType="solid">
        <fgColor theme="4" tint="0.59999389629810485"/>
        <bgColor indexed="64"/>
      </patternFill>
    </fill>
    <fill>
      <patternFill patternType="solid">
        <fgColor theme="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xf numFmtId="167" fontId="5" fillId="0" borderId="0" applyFont="0" applyFill="0" applyBorder="0" applyAlignment="0" applyProtection="0"/>
  </cellStyleXfs>
  <cellXfs count="40">
    <xf numFmtId="0" fontId="0" fillId="0" borderId="0" xfId="0"/>
    <xf numFmtId="0" fontId="1" fillId="0" borderId="0" xfId="1"/>
    <xf numFmtId="0" fontId="0" fillId="0" borderId="0" xfId="0" applyAlignment="1">
      <alignment horizontal="center" vertical="center"/>
    </xf>
    <xf numFmtId="0" fontId="2" fillId="3" borderId="1" xfId="0" applyFont="1" applyFill="1" applyBorder="1" applyAlignment="1">
      <alignment horizontal="center" vertical="center"/>
    </xf>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0" fillId="0" borderId="0" xfId="0" applyAlignment="1">
      <alignment horizontal="left"/>
    </xf>
    <xf numFmtId="0" fontId="0" fillId="0" borderId="0" xfId="0" applyNumberFormat="1"/>
    <xf numFmtId="0" fontId="4" fillId="6" borderId="1" xfId="0" applyFont="1" applyFill="1" applyBorder="1" applyAlignment="1">
      <alignment horizontal="center" vertical="center"/>
    </xf>
    <xf numFmtId="166" fontId="0" fillId="0" borderId="0" xfId="0" applyNumberFormat="1"/>
    <xf numFmtId="166" fontId="4" fillId="4" borderId="1" xfId="0" applyNumberFormat="1" applyFont="1" applyFill="1" applyBorder="1" applyAlignment="1">
      <alignment horizontal="center" vertical="center"/>
    </xf>
    <xf numFmtId="0" fontId="1" fillId="0" borderId="1" xfId="1" applyBorder="1"/>
    <xf numFmtId="0" fontId="0" fillId="0" borderId="1" xfId="0" applyBorder="1"/>
    <xf numFmtId="0" fontId="3" fillId="2" borderId="1" xfId="0" applyFont="1" applyFill="1" applyBorder="1" applyAlignment="1">
      <alignment horizontal="center" vertical="center"/>
    </xf>
    <xf numFmtId="0" fontId="0" fillId="0" borderId="1" xfId="0" applyBorder="1" applyAlignment="1">
      <alignment horizontal="left"/>
    </xf>
    <xf numFmtId="0" fontId="6" fillId="8" borderId="1" xfId="0" applyFont="1" applyFill="1" applyBorder="1" applyAlignment="1">
      <alignment horizontal="center" vertical="center"/>
    </xf>
    <xf numFmtId="0" fontId="6" fillId="8" borderId="1" xfId="0" applyFont="1" applyFill="1" applyBorder="1" applyAlignment="1">
      <alignment horizontal="left" vertical="center"/>
    </xf>
    <xf numFmtId="166" fontId="0" fillId="0" borderId="1" xfId="0" applyNumberFormat="1" applyBorder="1"/>
    <xf numFmtId="165" fontId="0" fillId="0" borderId="1" xfId="0" applyNumberFormat="1" applyBorder="1"/>
    <xf numFmtId="164" fontId="4" fillId="4" borderId="1"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0" fillId="0" borderId="0" xfId="0" pivotButton="1"/>
    <xf numFmtId="0" fontId="0" fillId="0" borderId="1" xfId="0" applyBorder="1" applyAlignment="1">
      <alignment horizontal="center"/>
    </xf>
    <xf numFmtId="0" fontId="0" fillId="10" borderId="1" xfId="0" applyFill="1" applyBorder="1" applyAlignment="1">
      <alignment horizontal="center"/>
    </xf>
    <xf numFmtId="0" fontId="6" fillId="10" borderId="1" xfId="0" applyFont="1" applyFill="1" applyBorder="1" applyAlignment="1">
      <alignment horizontal="center"/>
    </xf>
    <xf numFmtId="0" fontId="6" fillId="9" borderId="1" xfId="0" applyFont="1" applyFill="1" applyBorder="1" applyAlignment="1">
      <alignment horizontal="center" vertical="center"/>
    </xf>
    <xf numFmtId="0" fontId="0" fillId="0" borderId="0" xfId="0"/>
    <xf numFmtId="0" fontId="0" fillId="0" borderId="0" xfId="0" applyAlignment="1">
      <alignment horizontal="left"/>
    </xf>
    <xf numFmtId="0" fontId="0" fillId="0" borderId="0" xfId="0" pivotButton="1"/>
    <xf numFmtId="0" fontId="0" fillId="0" borderId="1" xfId="0" applyBorder="1" applyAlignment="1">
      <alignment horizontal="left" vertical="center"/>
    </xf>
    <xf numFmtId="0" fontId="0" fillId="0" borderId="1" xfId="0" applyBorder="1" applyAlignment="1">
      <alignment horizontal="center"/>
    </xf>
    <xf numFmtId="2" fontId="0" fillId="0" borderId="1" xfId="0" applyNumberFormat="1" applyBorder="1" applyAlignment="1">
      <alignment horizontal="left" vertical="center"/>
    </xf>
    <xf numFmtId="0" fontId="6" fillId="10" borderId="1" xfId="0" applyFont="1" applyFill="1" applyBorder="1" applyAlignment="1">
      <alignment horizontal="left" vertical="center"/>
    </xf>
    <xf numFmtId="0" fontId="0" fillId="11" borderId="0" xfId="0" applyFill="1" applyAlignment="1"/>
    <xf numFmtId="0" fontId="0" fillId="11" borderId="0" xfId="0" applyFill="1"/>
    <xf numFmtId="0" fontId="0" fillId="12" borderId="0" xfId="0" applyFill="1"/>
    <xf numFmtId="0" fontId="7" fillId="11" borderId="0" xfId="0" applyFont="1" applyFill="1" applyAlignment="1">
      <alignment horizontal="center"/>
    </xf>
    <xf numFmtId="0" fontId="0" fillId="7" borderId="0" xfId="0" applyFill="1" applyAlignment="1">
      <alignment horizontal="center"/>
    </xf>
  </cellXfs>
  <cellStyles count="3">
    <cellStyle name="Currency 2" xfId="2" xr:uid="{757B480A-4316-47D6-A323-1D5FF3CEEE78}"/>
    <cellStyle name="Normal" xfId="0" builtinId="0"/>
    <cellStyle name="Normal 2" xfId="1" xr:uid="{00000000-0005-0000-0000-000001000000}"/>
  </cellStyles>
  <dxfs count="0"/>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PROJACT.xlsx]Pivot!PivotTable2</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history smoker and Non-Smoker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Pivot!$B$3:$B$4</c:f>
              <c:strCache>
                <c:ptCount val="1"/>
                <c:pt idx="0">
                  <c:v>Non Smoker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356-4440-A1AB-615E38FDAB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356-4440-A1AB-615E38FDAB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Pivot!$A$5:$A$7</c:f>
              <c:strCache>
                <c:ptCount val="2"/>
                <c:pt idx="0">
                  <c:v>Cancer History -No</c:v>
                </c:pt>
                <c:pt idx="1">
                  <c:v>Cancer History -Yes</c:v>
                </c:pt>
              </c:strCache>
            </c:strRef>
          </c:cat>
          <c:val>
            <c:numRef>
              <c:f>Pivot!$B$5:$B$7</c:f>
              <c:numCache>
                <c:formatCode>General</c:formatCode>
                <c:ptCount val="2"/>
                <c:pt idx="0">
                  <c:v>691</c:v>
                </c:pt>
                <c:pt idx="1">
                  <c:v>183</c:v>
                </c:pt>
              </c:numCache>
            </c:numRef>
          </c:val>
          <c:extLst>
            <c:ext xmlns:c16="http://schemas.microsoft.com/office/drawing/2014/chart" uri="{C3380CC4-5D6E-409C-BE32-E72D297353CC}">
              <c16:uniqueId val="{00000000-1C06-4829-A605-61E2D0F513EB}"/>
            </c:ext>
          </c:extLst>
        </c:ser>
        <c:ser>
          <c:idx val="1"/>
          <c:order val="1"/>
          <c:tx>
            <c:strRef>
              <c:f>Pivot!$C$3:$C$4</c:f>
              <c:strCache>
                <c:ptCount val="1"/>
                <c:pt idx="0">
                  <c:v>Smoker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356-4440-A1AB-615E38FDAB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356-4440-A1AB-615E38FDAB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Pivot!$A$5:$A$7</c:f>
              <c:strCache>
                <c:ptCount val="2"/>
                <c:pt idx="0">
                  <c:v>Cancer History -No</c:v>
                </c:pt>
                <c:pt idx="1">
                  <c:v>Cancer History -Yes</c:v>
                </c:pt>
              </c:strCache>
            </c:strRef>
          </c:cat>
          <c:val>
            <c:numRef>
              <c:f>Pivot!$C$5:$C$7</c:f>
              <c:numCache>
                <c:formatCode>General</c:formatCode>
                <c:ptCount val="2"/>
                <c:pt idx="0">
                  <c:v>173</c:v>
                </c:pt>
                <c:pt idx="1">
                  <c:v>48</c:v>
                </c:pt>
              </c:numCache>
            </c:numRef>
          </c:val>
          <c:extLst>
            <c:ext xmlns:c16="http://schemas.microsoft.com/office/drawing/2014/chart" uri="{C3380CC4-5D6E-409C-BE32-E72D297353CC}">
              <c16:uniqueId val="{00000009-1C06-4829-A605-61E2D0F513EB}"/>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Number of Major vs HBA1C and History of Transplant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Pivot!$B$28</c:f>
              <c:strCache>
                <c:ptCount val="1"/>
                <c:pt idx="0">
                  <c:v>Sum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39A-427D-91F4-7BD1BE0FAB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39A-427D-91F4-7BD1BE0FAB5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39A-427D-91F4-7BD1BE0FAB5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39A-427D-91F4-7BD1BE0FAB5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Pivot!$A$29:$A$33</c:f>
              <c:strCache>
                <c:ptCount val="4"/>
                <c:pt idx="0">
                  <c:v>1</c:v>
                </c:pt>
                <c:pt idx="1">
                  <c:v>2</c:v>
                </c:pt>
                <c:pt idx="2">
                  <c:v>3</c:v>
                </c:pt>
                <c:pt idx="3">
                  <c:v>0</c:v>
                </c:pt>
              </c:strCache>
            </c:strRef>
          </c:cat>
          <c:val>
            <c:numRef>
              <c:f>Pivot!$B$29:$B$33</c:f>
              <c:numCache>
                <c:formatCode>General</c:formatCode>
                <c:ptCount val="4"/>
                <c:pt idx="0">
                  <c:v>5608.2499999999982</c:v>
                </c:pt>
                <c:pt idx="1">
                  <c:v>1923.78</c:v>
                </c:pt>
                <c:pt idx="2">
                  <c:v>201.16000000000005</c:v>
                </c:pt>
                <c:pt idx="3">
                  <c:v>7628.7699999999904</c:v>
                </c:pt>
              </c:numCache>
            </c:numRef>
          </c:val>
          <c:extLst>
            <c:ext xmlns:c16="http://schemas.microsoft.com/office/drawing/2014/chart" uri="{C3380CC4-5D6E-409C-BE32-E72D297353CC}">
              <c16:uniqueId val="{00000000-603E-4ECF-9605-CF515246A0C5}"/>
            </c:ext>
          </c:extLst>
        </c:ser>
        <c:ser>
          <c:idx val="1"/>
          <c:order val="1"/>
          <c:tx>
            <c:strRef>
              <c:f>Pivot!$C$28</c:f>
              <c:strCache>
                <c:ptCount val="1"/>
                <c:pt idx="0">
                  <c:v>Count of Any Transplants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39A-427D-91F4-7BD1BE0FAB5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39A-427D-91F4-7BD1BE0FAB50}"/>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839A-427D-91F4-7BD1BE0FAB50}"/>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839A-427D-91F4-7BD1BE0FAB5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Pivot!$A$29:$A$33</c:f>
              <c:strCache>
                <c:ptCount val="4"/>
                <c:pt idx="0">
                  <c:v>1</c:v>
                </c:pt>
                <c:pt idx="1">
                  <c:v>2</c:v>
                </c:pt>
                <c:pt idx="2">
                  <c:v>3</c:v>
                </c:pt>
                <c:pt idx="3">
                  <c:v>0</c:v>
                </c:pt>
              </c:strCache>
            </c:strRef>
          </c:cat>
          <c:val>
            <c:numRef>
              <c:f>Pivot!$C$29:$C$33</c:f>
              <c:numCache>
                <c:formatCode>General</c:formatCode>
                <c:ptCount val="4"/>
                <c:pt idx="0">
                  <c:v>965</c:v>
                </c:pt>
                <c:pt idx="1">
                  <c:v>274</c:v>
                </c:pt>
                <c:pt idx="2">
                  <c:v>22</c:v>
                </c:pt>
                <c:pt idx="3">
                  <c:v>1074</c:v>
                </c:pt>
              </c:numCache>
            </c:numRef>
          </c:val>
          <c:extLst>
            <c:ext xmlns:c16="http://schemas.microsoft.com/office/drawing/2014/chart" uri="{C3380CC4-5D6E-409C-BE32-E72D297353CC}">
              <c16:uniqueId val="{00000001-603E-4ECF-9605-CF515246A0C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PROJACT.xlsx]Pivot!PivotTable7</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Charge and Weight Diabetes Status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Pivot!$B$47:$B$48</c:f>
              <c:strCache>
                <c:ptCount val="1"/>
                <c:pt idx="0">
                  <c:v>Diabetes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Pivot!$B$49:$B$53</c:f>
              <c:numCache>
                <c:formatCode>General</c:formatCode>
                <c:ptCount val="4"/>
                <c:pt idx="0">
                  <c:v>1730218.1900000009</c:v>
                </c:pt>
                <c:pt idx="1">
                  <c:v>8184059.059999994</c:v>
                </c:pt>
                <c:pt idx="2">
                  <c:v>2240235.1999999997</c:v>
                </c:pt>
                <c:pt idx="3">
                  <c:v>483792.72000000003</c:v>
                </c:pt>
              </c:numCache>
            </c:numRef>
          </c:val>
          <c:extLst>
            <c:ext xmlns:c16="http://schemas.microsoft.com/office/drawing/2014/chart" uri="{C3380CC4-5D6E-409C-BE32-E72D297353CC}">
              <c16:uniqueId val="{00000000-D2E3-45A4-A025-A976E06145CD}"/>
            </c:ext>
          </c:extLst>
        </c:ser>
        <c:ser>
          <c:idx val="1"/>
          <c:order val="1"/>
          <c:tx>
            <c:strRef>
              <c:f>Pivot!$C$47:$C$48</c:f>
              <c:strCache>
                <c:ptCount val="1"/>
                <c:pt idx="0">
                  <c:v>Normal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Pivot!$C$49:$C$53</c:f>
              <c:numCache>
                <c:formatCode>General</c:formatCode>
                <c:ptCount val="4"/>
                <c:pt idx="0">
                  <c:v>1714717.24</c:v>
                </c:pt>
                <c:pt idx="1">
                  <c:v>8520712.9299999997</c:v>
                </c:pt>
                <c:pt idx="2">
                  <c:v>2437209.0299999993</c:v>
                </c:pt>
                <c:pt idx="3">
                  <c:v>566702.46000000008</c:v>
                </c:pt>
              </c:numCache>
            </c:numRef>
          </c:val>
          <c:extLst>
            <c:ext xmlns:c16="http://schemas.microsoft.com/office/drawing/2014/chart" uri="{C3380CC4-5D6E-409C-BE32-E72D297353CC}">
              <c16:uniqueId val="{00000001-D2E3-45A4-A025-A976E06145CD}"/>
            </c:ext>
          </c:extLst>
        </c:ser>
        <c:ser>
          <c:idx val="2"/>
          <c:order val="2"/>
          <c:tx>
            <c:strRef>
              <c:f>Pivot!$D$47:$D$48</c:f>
              <c:strCache>
                <c:ptCount val="1"/>
                <c:pt idx="0">
                  <c:v>Prediabetes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Pivot!$D$49:$D$53</c:f>
              <c:numCache>
                <c:formatCode>General</c:formatCode>
                <c:ptCount val="4"/>
                <c:pt idx="0">
                  <c:v>860354.70999999961</c:v>
                </c:pt>
                <c:pt idx="1">
                  <c:v>3638874.8299999987</c:v>
                </c:pt>
                <c:pt idx="2">
                  <c:v>1051697.54</c:v>
                </c:pt>
                <c:pt idx="3">
                  <c:v>163784.70000000001</c:v>
                </c:pt>
              </c:numCache>
            </c:numRef>
          </c:val>
          <c:extLst>
            <c:ext xmlns:c16="http://schemas.microsoft.com/office/drawing/2014/chart" uri="{C3380CC4-5D6E-409C-BE32-E72D297353CC}">
              <c16:uniqueId val="{00000002-D2E3-45A4-A025-A976E06145CD}"/>
            </c:ext>
          </c:extLst>
        </c:ser>
        <c:dLbls>
          <c:showLegendKey val="0"/>
          <c:showVal val="0"/>
          <c:showCatName val="0"/>
          <c:showSerName val="0"/>
          <c:showPercent val="0"/>
          <c:showBubbleSize val="0"/>
        </c:dLbls>
        <c:gapWidth val="315"/>
        <c:overlap val="-40"/>
        <c:axId val="454191432"/>
        <c:axId val="454193728"/>
      </c:barChart>
      <c:catAx>
        <c:axId val="454191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193728"/>
        <c:crosses val="autoZero"/>
        <c:auto val="1"/>
        <c:lblAlgn val="ctr"/>
        <c:lblOffset val="100"/>
        <c:noMultiLvlLbl val="0"/>
      </c:catAx>
      <c:valAx>
        <c:axId val="454193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1914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PROJACT.xlsx]Pivot!PivotTable8</c:name>
    <c:fmtId val="4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Charges Vs Hospital tier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Pivot!$B$67:$B$68</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Pivot!$B$69:$B$86</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8FEA-4B32-9F2F-771DF2144C03}"/>
            </c:ext>
          </c:extLst>
        </c:ser>
        <c:ser>
          <c:idx val="1"/>
          <c:order val="1"/>
          <c:tx>
            <c:strRef>
              <c:f>Pivot!$C$67:$C$68</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Pivot!$C$69:$C$86</c:f>
              <c:numCache>
                <c:formatCode>General</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8FEA-4B32-9F2F-771DF2144C03}"/>
            </c:ext>
          </c:extLst>
        </c:ser>
        <c:ser>
          <c:idx val="2"/>
          <c:order val="2"/>
          <c:tx>
            <c:strRef>
              <c:f>Pivot!$D$67:$D$68</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Pivot!$D$69:$D$86</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8FEA-4B32-9F2F-771DF2144C03}"/>
            </c:ext>
          </c:extLst>
        </c:ser>
        <c:dLbls>
          <c:showLegendKey val="0"/>
          <c:showVal val="0"/>
          <c:showCatName val="0"/>
          <c:showSerName val="0"/>
          <c:showPercent val="0"/>
          <c:showBubbleSize val="0"/>
        </c:dLbls>
        <c:gapWidth val="150"/>
        <c:shape val="box"/>
        <c:axId val="591853280"/>
        <c:axId val="591845080"/>
        <c:axId val="0"/>
      </c:bar3DChart>
      <c:catAx>
        <c:axId val="5918532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845080"/>
        <c:crosses val="autoZero"/>
        <c:auto val="1"/>
        <c:lblAlgn val="ctr"/>
        <c:lblOffset val="100"/>
        <c:noMultiLvlLbl val="0"/>
      </c:catAx>
      <c:valAx>
        <c:axId val="5918450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85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Age Vs 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68358672147113E-2"/>
          <c:y val="0.20827012945883216"/>
          <c:w val="0.78436501097740141"/>
          <c:h val="0.60248068576081237"/>
        </c:manualLayout>
      </c:layout>
      <c:lineChart>
        <c:grouping val="standard"/>
        <c:varyColors val="0"/>
        <c:ser>
          <c:idx val="0"/>
          <c:order val="0"/>
          <c:tx>
            <c:strRef>
              <c:f>Pivot!$B$111</c:f>
              <c:strCache>
                <c:ptCount val="1"/>
                <c:pt idx="0">
                  <c:v>Max.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Pivot!$A$112:$A$161</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Pivot!$B$112:$B$161</c:f>
              <c:numCache>
                <c:formatCode>General</c:formatCode>
                <c:ptCount val="49"/>
                <c:pt idx="0">
                  <c:v>53.13</c:v>
                </c:pt>
                <c:pt idx="1">
                  <c:v>52.81</c:v>
                </c:pt>
                <c:pt idx="2">
                  <c:v>54.47</c:v>
                </c:pt>
                <c:pt idx="3">
                  <c:v>51.86</c:v>
                </c:pt>
                <c:pt idx="4">
                  <c:v>54</c:v>
                </c:pt>
                <c:pt idx="5">
                  <c:v>50.38</c:v>
                </c:pt>
                <c:pt idx="6">
                  <c:v>52.66</c:v>
                </c:pt>
                <c:pt idx="7">
                  <c:v>53.25</c:v>
                </c:pt>
                <c:pt idx="8">
                  <c:v>49.45</c:v>
                </c:pt>
                <c:pt idx="9">
                  <c:v>52.89</c:v>
                </c:pt>
                <c:pt idx="10">
                  <c:v>54.61</c:v>
                </c:pt>
                <c:pt idx="11">
                  <c:v>52.54</c:v>
                </c:pt>
                <c:pt idx="12">
                  <c:v>54.4</c:v>
                </c:pt>
                <c:pt idx="13">
                  <c:v>53.48</c:v>
                </c:pt>
                <c:pt idx="14">
                  <c:v>53.62</c:v>
                </c:pt>
                <c:pt idx="15">
                  <c:v>51.72</c:v>
                </c:pt>
                <c:pt idx="16">
                  <c:v>54.59</c:v>
                </c:pt>
                <c:pt idx="17">
                  <c:v>54.85</c:v>
                </c:pt>
                <c:pt idx="18">
                  <c:v>45.9</c:v>
                </c:pt>
                <c:pt idx="19">
                  <c:v>51.86</c:v>
                </c:pt>
                <c:pt idx="20">
                  <c:v>44.98</c:v>
                </c:pt>
                <c:pt idx="21">
                  <c:v>54.74</c:v>
                </c:pt>
                <c:pt idx="22">
                  <c:v>51.51</c:v>
                </c:pt>
                <c:pt idx="23">
                  <c:v>53.81</c:v>
                </c:pt>
                <c:pt idx="24">
                  <c:v>51.72</c:v>
                </c:pt>
                <c:pt idx="25">
                  <c:v>53.98</c:v>
                </c:pt>
                <c:pt idx="26">
                  <c:v>50.07</c:v>
                </c:pt>
                <c:pt idx="27">
                  <c:v>52.9</c:v>
                </c:pt>
                <c:pt idx="28">
                  <c:v>51.65</c:v>
                </c:pt>
                <c:pt idx="29">
                  <c:v>53.61</c:v>
                </c:pt>
                <c:pt idx="30">
                  <c:v>54.12</c:v>
                </c:pt>
                <c:pt idx="31">
                  <c:v>54.99</c:v>
                </c:pt>
                <c:pt idx="32">
                  <c:v>51.28</c:v>
                </c:pt>
                <c:pt idx="33">
                  <c:v>54.82</c:v>
                </c:pt>
                <c:pt idx="34">
                  <c:v>51.94</c:v>
                </c:pt>
                <c:pt idx="35">
                  <c:v>51.92</c:v>
                </c:pt>
                <c:pt idx="36">
                  <c:v>52.06</c:v>
                </c:pt>
                <c:pt idx="37">
                  <c:v>51.48</c:v>
                </c:pt>
                <c:pt idx="38">
                  <c:v>54.47</c:v>
                </c:pt>
                <c:pt idx="39">
                  <c:v>51.93</c:v>
                </c:pt>
                <c:pt idx="40">
                  <c:v>54.3</c:v>
                </c:pt>
                <c:pt idx="41">
                  <c:v>49.2</c:v>
                </c:pt>
                <c:pt idx="42">
                  <c:v>55.05</c:v>
                </c:pt>
                <c:pt idx="43">
                  <c:v>44</c:v>
                </c:pt>
                <c:pt idx="44">
                  <c:v>39.93</c:v>
                </c:pt>
                <c:pt idx="45">
                  <c:v>41.47</c:v>
                </c:pt>
                <c:pt idx="46">
                  <c:v>40.479999999999997</c:v>
                </c:pt>
                <c:pt idx="47">
                  <c:v>26.885000000000002</c:v>
                </c:pt>
              </c:numCache>
            </c:numRef>
          </c:val>
          <c:smooth val="0"/>
          <c:extLst>
            <c:ext xmlns:c16="http://schemas.microsoft.com/office/drawing/2014/chart" uri="{C3380CC4-5D6E-409C-BE32-E72D297353CC}">
              <c16:uniqueId val="{00000000-F5A7-448C-817C-0C9DB0B7CE48}"/>
            </c:ext>
          </c:extLst>
        </c:ser>
        <c:ser>
          <c:idx val="1"/>
          <c:order val="1"/>
          <c:tx>
            <c:strRef>
              <c:f>Pivot!$C$111</c:f>
              <c:strCache>
                <c:ptCount val="1"/>
                <c:pt idx="0">
                  <c:v>Min.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Pivot!$A$112:$A$161</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Pivot!$C$112:$C$161</c:f>
              <c:numCache>
                <c:formatCode>General</c:formatCode>
                <c:ptCount val="49"/>
                <c:pt idx="0">
                  <c:v>4.0199999999999996</c:v>
                </c:pt>
                <c:pt idx="1">
                  <c:v>4.01</c:v>
                </c:pt>
                <c:pt idx="2">
                  <c:v>4.9000000000000004</c:v>
                </c:pt>
                <c:pt idx="3">
                  <c:v>4.03</c:v>
                </c:pt>
                <c:pt idx="4">
                  <c:v>4.0199999999999996</c:v>
                </c:pt>
                <c:pt idx="5">
                  <c:v>4.04</c:v>
                </c:pt>
                <c:pt idx="6">
                  <c:v>4.04</c:v>
                </c:pt>
                <c:pt idx="7">
                  <c:v>4.04</c:v>
                </c:pt>
                <c:pt idx="8">
                  <c:v>4</c:v>
                </c:pt>
                <c:pt idx="9">
                  <c:v>4.01</c:v>
                </c:pt>
                <c:pt idx="10">
                  <c:v>4.01</c:v>
                </c:pt>
                <c:pt idx="11">
                  <c:v>4</c:v>
                </c:pt>
                <c:pt idx="12">
                  <c:v>4.05</c:v>
                </c:pt>
                <c:pt idx="13">
                  <c:v>4.18</c:v>
                </c:pt>
                <c:pt idx="14">
                  <c:v>4.0599999999999996</c:v>
                </c:pt>
                <c:pt idx="15">
                  <c:v>4.0599999999999996</c:v>
                </c:pt>
                <c:pt idx="16">
                  <c:v>4.07</c:v>
                </c:pt>
                <c:pt idx="17">
                  <c:v>4.1100000000000003</c:v>
                </c:pt>
                <c:pt idx="18">
                  <c:v>5.08</c:v>
                </c:pt>
                <c:pt idx="19">
                  <c:v>4.07</c:v>
                </c:pt>
                <c:pt idx="20">
                  <c:v>4.03</c:v>
                </c:pt>
                <c:pt idx="21">
                  <c:v>4.01</c:v>
                </c:pt>
                <c:pt idx="22">
                  <c:v>4.09</c:v>
                </c:pt>
                <c:pt idx="23">
                  <c:v>6.6</c:v>
                </c:pt>
                <c:pt idx="24">
                  <c:v>4.07</c:v>
                </c:pt>
                <c:pt idx="25">
                  <c:v>4.03</c:v>
                </c:pt>
                <c:pt idx="26">
                  <c:v>6.05</c:v>
                </c:pt>
                <c:pt idx="27">
                  <c:v>4.16</c:v>
                </c:pt>
                <c:pt idx="28">
                  <c:v>4</c:v>
                </c:pt>
                <c:pt idx="29">
                  <c:v>6.53</c:v>
                </c:pt>
                <c:pt idx="30">
                  <c:v>6.94</c:v>
                </c:pt>
                <c:pt idx="31">
                  <c:v>6.84</c:v>
                </c:pt>
                <c:pt idx="32">
                  <c:v>4.01</c:v>
                </c:pt>
                <c:pt idx="33">
                  <c:v>4.76</c:v>
                </c:pt>
                <c:pt idx="34">
                  <c:v>6.54</c:v>
                </c:pt>
                <c:pt idx="35">
                  <c:v>4.0199999999999996</c:v>
                </c:pt>
                <c:pt idx="36">
                  <c:v>5.63</c:v>
                </c:pt>
                <c:pt idx="37">
                  <c:v>6.67</c:v>
                </c:pt>
                <c:pt idx="38">
                  <c:v>4.0199999999999996</c:v>
                </c:pt>
                <c:pt idx="39">
                  <c:v>6.5</c:v>
                </c:pt>
                <c:pt idx="40">
                  <c:v>4</c:v>
                </c:pt>
                <c:pt idx="41">
                  <c:v>4.03</c:v>
                </c:pt>
                <c:pt idx="42">
                  <c:v>6.59</c:v>
                </c:pt>
                <c:pt idx="43">
                  <c:v>6.55</c:v>
                </c:pt>
                <c:pt idx="44">
                  <c:v>6.65</c:v>
                </c:pt>
                <c:pt idx="45">
                  <c:v>4.1399999999999997</c:v>
                </c:pt>
                <c:pt idx="46">
                  <c:v>5.65</c:v>
                </c:pt>
                <c:pt idx="47">
                  <c:v>9.86</c:v>
                </c:pt>
              </c:numCache>
            </c:numRef>
          </c:val>
          <c:smooth val="0"/>
          <c:extLst>
            <c:ext xmlns:c16="http://schemas.microsoft.com/office/drawing/2014/chart" uri="{C3380CC4-5D6E-409C-BE32-E72D297353CC}">
              <c16:uniqueId val="{00000001-F5A7-448C-817C-0C9DB0B7CE48}"/>
            </c:ext>
          </c:extLst>
        </c:ser>
        <c:dLbls>
          <c:showLegendKey val="0"/>
          <c:showVal val="0"/>
          <c:showCatName val="0"/>
          <c:showSerName val="0"/>
          <c:showPercent val="0"/>
          <c:showBubbleSize val="0"/>
        </c:dLbls>
        <c:marker val="1"/>
        <c:smooth val="0"/>
        <c:axId val="570516416"/>
        <c:axId val="570517400"/>
      </c:lineChart>
      <c:catAx>
        <c:axId val="570516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17400"/>
        <c:crosses val="autoZero"/>
        <c:auto val="1"/>
        <c:lblAlgn val="ctr"/>
        <c:lblOffset val="100"/>
        <c:noMultiLvlLbl val="0"/>
      </c:catAx>
      <c:valAx>
        <c:axId val="570517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1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PROJACT.xlsx]Pivot!PivotTable10</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Averge</a:t>
            </a:r>
            <a:r>
              <a:rPr lang="en-US" baseline="0"/>
              <a:t> of Charges</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Pivot!$B$165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Pivot!$A$166:$A$215</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Pivot!$B$166:$B$215</c:f>
              <c:numCache>
                <c:formatCode>General</c:formatCode>
                <c:ptCount val="49"/>
                <c:pt idx="0">
                  <c:v>621463.28999999946</c:v>
                </c:pt>
                <c:pt idx="1">
                  <c:v>832238.07000000018</c:v>
                </c:pt>
                <c:pt idx="2">
                  <c:v>429864</c:v>
                </c:pt>
                <c:pt idx="3">
                  <c:v>224224.75999999998</c:v>
                </c:pt>
                <c:pt idx="4">
                  <c:v>509924.09000000008</c:v>
                </c:pt>
                <c:pt idx="5">
                  <c:v>554646.67999999982</c:v>
                </c:pt>
                <c:pt idx="6">
                  <c:v>449216.27999999991</c:v>
                </c:pt>
                <c:pt idx="7">
                  <c:v>523538.56</c:v>
                </c:pt>
                <c:pt idx="8">
                  <c:v>260505.82</c:v>
                </c:pt>
                <c:pt idx="9">
                  <c:v>604158.33000000007</c:v>
                </c:pt>
                <c:pt idx="10">
                  <c:v>516309.67000000004</c:v>
                </c:pt>
                <c:pt idx="11">
                  <c:v>525484.4</c:v>
                </c:pt>
                <c:pt idx="12">
                  <c:v>772119.45000000007</c:v>
                </c:pt>
                <c:pt idx="13">
                  <c:v>475931.78000000014</c:v>
                </c:pt>
                <c:pt idx="14">
                  <c:v>734904.55000000016</c:v>
                </c:pt>
                <c:pt idx="15">
                  <c:v>535098.74999999988</c:v>
                </c:pt>
                <c:pt idx="16">
                  <c:v>725081.81000000017</c:v>
                </c:pt>
                <c:pt idx="17">
                  <c:v>432690.4599999999</c:v>
                </c:pt>
                <c:pt idx="18">
                  <c:v>516219.9499999999</c:v>
                </c:pt>
                <c:pt idx="19">
                  <c:v>858198.31999999972</c:v>
                </c:pt>
                <c:pt idx="20">
                  <c:v>449812.20999999996</c:v>
                </c:pt>
                <c:pt idx="21">
                  <c:v>624705.46999999986</c:v>
                </c:pt>
                <c:pt idx="22">
                  <c:v>705133.36999999976</c:v>
                </c:pt>
                <c:pt idx="23">
                  <c:v>625619.7799999998</c:v>
                </c:pt>
                <c:pt idx="24">
                  <c:v>619481.70000000007</c:v>
                </c:pt>
                <c:pt idx="25">
                  <c:v>899030.30000000016</c:v>
                </c:pt>
                <c:pt idx="26">
                  <c:v>773262.85999999975</c:v>
                </c:pt>
                <c:pt idx="27">
                  <c:v>652873.68999999994</c:v>
                </c:pt>
                <c:pt idx="28">
                  <c:v>1002767.11</c:v>
                </c:pt>
                <c:pt idx="29">
                  <c:v>982484.64000000013</c:v>
                </c:pt>
                <c:pt idx="30">
                  <c:v>884717.63000000012</c:v>
                </c:pt>
                <c:pt idx="31">
                  <c:v>723644.02000000014</c:v>
                </c:pt>
                <c:pt idx="32">
                  <c:v>940073.0399999998</c:v>
                </c:pt>
                <c:pt idx="33">
                  <c:v>970026.14999999991</c:v>
                </c:pt>
                <c:pt idx="34">
                  <c:v>961174.52000000014</c:v>
                </c:pt>
                <c:pt idx="35">
                  <c:v>849578.09</c:v>
                </c:pt>
                <c:pt idx="36">
                  <c:v>875216.85000000033</c:v>
                </c:pt>
                <c:pt idx="37">
                  <c:v>830149.07</c:v>
                </c:pt>
                <c:pt idx="38">
                  <c:v>816035.29000000015</c:v>
                </c:pt>
                <c:pt idx="39">
                  <c:v>785190.9099999998</c:v>
                </c:pt>
                <c:pt idx="40">
                  <c:v>642775.51</c:v>
                </c:pt>
                <c:pt idx="41">
                  <c:v>890034.23000000021</c:v>
                </c:pt>
                <c:pt idx="42">
                  <c:v>1070005.2799999998</c:v>
                </c:pt>
                <c:pt idx="43">
                  <c:v>506562.5199999999</c:v>
                </c:pt>
                <c:pt idx="44">
                  <c:v>425156.5</c:v>
                </c:pt>
                <c:pt idx="45">
                  <c:v>457805.63999999996</c:v>
                </c:pt>
                <c:pt idx="46">
                  <c:v>497892.23000000004</c:v>
                </c:pt>
                <c:pt idx="47">
                  <c:v>29330.98</c:v>
                </c:pt>
              </c:numCache>
            </c:numRef>
          </c:val>
          <c:smooth val="0"/>
          <c:extLst>
            <c:ext xmlns:c16="http://schemas.microsoft.com/office/drawing/2014/chart" uri="{C3380CC4-5D6E-409C-BE32-E72D297353CC}">
              <c16:uniqueId val="{00000000-D5FB-4CA3-BFC6-F5EAFE4D9390}"/>
            </c:ext>
          </c:extLst>
        </c:ser>
        <c:dLbls>
          <c:showLegendKey val="0"/>
          <c:showVal val="0"/>
          <c:showCatName val="0"/>
          <c:showSerName val="0"/>
          <c:showPercent val="0"/>
          <c:showBubbleSize val="0"/>
        </c:dLbls>
        <c:marker val="1"/>
        <c:smooth val="0"/>
        <c:axId val="805809424"/>
        <c:axId val="805806472"/>
      </c:lineChart>
      <c:catAx>
        <c:axId val="805809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5806472"/>
        <c:crosses val="autoZero"/>
        <c:auto val="1"/>
        <c:lblAlgn val="ctr"/>
        <c:lblOffset val="100"/>
        <c:noMultiLvlLbl val="0"/>
      </c:catAx>
      <c:valAx>
        <c:axId val="805806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580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PROJACT.xlsx]Pivot!PivotTable2</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Cancer history smoker and Non-Smoker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Pivot!$B$3:$B$4</c:f>
              <c:strCache>
                <c:ptCount val="1"/>
                <c:pt idx="0">
                  <c:v>Non Smoker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131-43CE-AB7A-44ABA14D0649}"/>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131-43CE-AB7A-44ABA14D0649}"/>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Pivot!$A$5:$A$7</c:f>
              <c:strCache>
                <c:ptCount val="2"/>
                <c:pt idx="0">
                  <c:v>Cancer History -No</c:v>
                </c:pt>
                <c:pt idx="1">
                  <c:v>Cancer History -Yes</c:v>
                </c:pt>
              </c:strCache>
            </c:strRef>
          </c:cat>
          <c:val>
            <c:numRef>
              <c:f>Pivot!$B$5:$B$7</c:f>
              <c:numCache>
                <c:formatCode>General</c:formatCode>
                <c:ptCount val="2"/>
                <c:pt idx="0">
                  <c:v>691</c:v>
                </c:pt>
                <c:pt idx="1">
                  <c:v>183</c:v>
                </c:pt>
              </c:numCache>
            </c:numRef>
          </c:val>
          <c:extLst>
            <c:ext xmlns:c16="http://schemas.microsoft.com/office/drawing/2014/chart" uri="{C3380CC4-5D6E-409C-BE32-E72D297353CC}">
              <c16:uniqueId val="{00000004-2131-43CE-AB7A-44ABA14D0649}"/>
            </c:ext>
          </c:extLst>
        </c:ser>
        <c:ser>
          <c:idx val="1"/>
          <c:order val="1"/>
          <c:tx>
            <c:strRef>
              <c:f>Pivot!$C$3:$C$4</c:f>
              <c:strCache>
                <c:ptCount val="1"/>
                <c:pt idx="0">
                  <c:v>Smoker</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ACE-449D-A373-0E542D48B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ACE-449D-A373-0E542D48BD0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Pivot!$A$5:$A$7</c:f>
              <c:strCache>
                <c:ptCount val="2"/>
                <c:pt idx="0">
                  <c:v>Cancer History -No</c:v>
                </c:pt>
                <c:pt idx="1">
                  <c:v>Cancer History -Yes</c:v>
                </c:pt>
              </c:strCache>
            </c:strRef>
          </c:cat>
          <c:val>
            <c:numRef>
              <c:f>Pivot!$C$5:$C$7</c:f>
              <c:numCache>
                <c:formatCode>General</c:formatCode>
                <c:ptCount val="2"/>
                <c:pt idx="0">
                  <c:v>173</c:v>
                </c:pt>
                <c:pt idx="1">
                  <c:v>48</c:v>
                </c:pt>
              </c:numCache>
            </c:numRef>
          </c:val>
          <c:extLst>
            <c:ext xmlns:c16="http://schemas.microsoft.com/office/drawing/2014/chart" uri="{C3380CC4-5D6E-409C-BE32-E72D297353CC}">
              <c16:uniqueId val="{00000010-2131-43CE-AB7A-44ABA14D064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Number of Major HBA1C and History of Transplant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Pivot!$B$28</c:f>
              <c:strCache>
                <c:ptCount val="1"/>
                <c:pt idx="0">
                  <c:v>Sum of HBA1C</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475-4876-AE9F-128F1F0DBC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475-4876-AE9F-128F1F0DBC9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475-4876-AE9F-128F1F0DBC9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475-4876-AE9F-128F1F0DBC9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475-4876-AE9F-128F1F0DBC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Pivot!$A$29:$A$33</c:f>
              <c:strCache>
                <c:ptCount val="4"/>
                <c:pt idx="0">
                  <c:v>1</c:v>
                </c:pt>
                <c:pt idx="1">
                  <c:v>2</c:v>
                </c:pt>
                <c:pt idx="2">
                  <c:v>3</c:v>
                </c:pt>
                <c:pt idx="3">
                  <c:v>0</c:v>
                </c:pt>
              </c:strCache>
            </c:strRef>
          </c:cat>
          <c:val>
            <c:numRef>
              <c:f>Pivot!$B$29:$B$33</c:f>
              <c:numCache>
                <c:formatCode>General</c:formatCode>
                <c:ptCount val="4"/>
                <c:pt idx="0">
                  <c:v>5608.2499999999982</c:v>
                </c:pt>
                <c:pt idx="1">
                  <c:v>1923.78</c:v>
                </c:pt>
                <c:pt idx="2">
                  <c:v>201.16000000000005</c:v>
                </c:pt>
                <c:pt idx="3">
                  <c:v>7628.7699999999904</c:v>
                </c:pt>
              </c:numCache>
            </c:numRef>
          </c:val>
          <c:extLst>
            <c:ext xmlns:c16="http://schemas.microsoft.com/office/drawing/2014/chart" uri="{C3380CC4-5D6E-409C-BE32-E72D297353CC}">
              <c16:uniqueId val="{0000000A-D475-4876-AE9F-128F1F0DBC9C}"/>
            </c:ext>
          </c:extLst>
        </c:ser>
        <c:ser>
          <c:idx val="1"/>
          <c:order val="1"/>
          <c:tx>
            <c:strRef>
              <c:f>Pivot!$C$28</c:f>
              <c:strCache>
                <c:ptCount val="1"/>
                <c:pt idx="0">
                  <c:v>Count of Any Transplants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D475-4876-AE9F-128F1F0DBC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E-D475-4876-AE9F-128F1F0DBC9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0-D475-4876-AE9F-128F1F0DBC9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2-D475-4876-AE9F-128F1F0DBC9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4-D475-4876-AE9F-128F1F0DBC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Pivot!$A$29:$A$33</c:f>
              <c:strCache>
                <c:ptCount val="4"/>
                <c:pt idx="0">
                  <c:v>1</c:v>
                </c:pt>
                <c:pt idx="1">
                  <c:v>2</c:v>
                </c:pt>
                <c:pt idx="2">
                  <c:v>3</c:v>
                </c:pt>
                <c:pt idx="3">
                  <c:v>0</c:v>
                </c:pt>
              </c:strCache>
            </c:strRef>
          </c:cat>
          <c:val>
            <c:numRef>
              <c:f>Pivot!$C$29:$C$33</c:f>
              <c:numCache>
                <c:formatCode>General</c:formatCode>
                <c:ptCount val="4"/>
                <c:pt idx="0">
                  <c:v>965</c:v>
                </c:pt>
                <c:pt idx="1">
                  <c:v>274</c:v>
                </c:pt>
                <c:pt idx="2">
                  <c:v>22</c:v>
                </c:pt>
                <c:pt idx="3">
                  <c:v>1074</c:v>
                </c:pt>
              </c:numCache>
            </c:numRef>
          </c:val>
          <c:extLst>
            <c:ext xmlns:c16="http://schemas.microsoft.com/office/drawing/2014/chart" uri="{C3380CC4-5D6E-409C-BE32-E72D297353CC}">
              <c16:uniqueId val="{00000015-D475-4876-AE9F-128F1F0DBC9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PROJACT.xlsx]Pivot!PivotTable7</c:name>
    <c:fmtId val="1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Charge and Weight Diabetes Status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Pivot!$B$47:$B$48</c:f>
              <c:strCache>
                <c:ptCount val="1"/>
                <c:pt idx="0">
                  <c:v>Diabetes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Pivot!$B$49:$B$53</c:f>
              <c:numCache>
                <c:formatCode>General</c:formatCode>
                <c:ptCount val="4"/>
                <c:pt idx="0">
                  <c:v>1730218.1900000009</c:v>
                </c:pt>
                <c:pt idx="1">
                  <c:v>8184059.059999994</c:v>
                </c:pt>
                <c:pt idx="2">
                  <c:v>2240235.1999999997</c:v>
                </c:pt>
                <c:pt idx="3">
                  <c:v>483792.72000000003</c:v>
                </c:pt>
              </c:numCache>
            </c:numRef>
          </c:val>
          <c:extLst>
            <c:ext xmlns:c16="http://schemas.microsoft.com/office/drawing/2014/chart" uri="{C3380CC4-5D6E-409C-BE32-E72D297353CC}">
              <c16:uniqueId val="{00000000-FB07-4709-800C-57D8E9BE07DE}"/>
            </c:ext>
          </c:extLst>
        </c:ser>
        <c:ser>
          <c:idx val="1"/>
          <c:order val="1"/>
          <c:tx>
            <c:strRef>
              <c:f>Pivot!$C$47:$C$48</c:f>
              <c:strCache>
                <c:ptCount val="1"/>
                <c:pt idx="0">
                  <c:v>Normal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Pivot!$C$49:$C$53</c:f>
              <c:numCache>
                <c:formatCode>General</c:formatCode>
                <c:ptCount val="4"/>
                <c:pt idx="0">
                  <c:v>1714717.24</c:v>
                </c:pt>
                <c:pt idx="1">
                  <c:v>8520712.9299999997</c:v>
                </c:pt>
                <c:pt idx="2">
                  <c:v>2437209.0299999993</c:v>
                </c:pt>
                <c:pt idx="3">
                  <c:v>566702.46000000008</c:v>
                </c:pt>
              </c:numCache>
            </c:numRef>
          </c:val>
          <c:extLst>
            <c:ext xmlns:c16="http://schemas.microsoft.com/office/drawing/2014/chart" uri="{C3380CC4-5D6E-409C-BE32-E72D297353CC}">
              <c16:uniqueId val="{00000001-FB07-4709-800C-57D8E9BE07DE}"/>
            </c:ext>
          </c:extLst>
        </c:ser>
        <c:ser>
          <c:idx val="2"/>
          <c:order val="2"/>
          <c:tx>
            <c:strRef>
              <c:f>Pivot!$D$47:$D$48</c:f>
              <c:strCache>
                <c:ptCount val="1"/>
                <c:pt idx="0">
                  <c:v>Prediabetes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Pivot!$A$49:$A$53</c:f>
              <c:strCache>
                <c:ptCount val="4"/>
                <c:pt idx="0">
                  <c:v>Normal Weight</c:v>
                </c:pt>
                <c:pt idx="1">
                  <c:v>Obesity</c:v>
                </c:pt>
                <c:pt idx="2">
                  <c:v>Overweight</c:v>
                </c:pt>
                <c:pt idx="3">
                  <c:v>Underweight</c:v>
                </c:pt>
              </c:strCache>
            </c:strRef>
          </c:cat>
          <c:val>
            <c:numRef>
              <c:f>Pivot!$D$49:$D$53</c:f>
              <c:numCache>
                <c:formatCode>General</c:formatCode>
                <c:ptCount val="4"/>
                <c:pt idx="0">
                  <c:v>860354.70999999961</c:v>
                </c:pt>
                <c:pt idx="1">
                  <c:v>3638874.8299999987</c:v>
                </c:pt>
                <c:pt idx="2">
                  <c:v>1051697.54</c:v>
                </c:pt>
                <c:pt idx="3">
                  <c:v>163784.70000000001</c:v>
                </c:pt>
              </c:numCache>
            </c:numRef>
          </c:val>
          <c:extLst>
            <c:ext xmlns:c16="http://schemas.microsoft.com/office/drawing/2014/chart" uri="{C3380CC4-5D6E-409C-BE32-E72D297353CC}">
              <c16:uniqueId val="{00000002-FB07-4709-800C-57D8E9BE07DE}"/>
            </c:ext>
          </c:extLst>
        </c:ser>
        <c:dLbls>
          <c:showLegendKey val="0"/>
          <c:showVal val="0"/>
          <c:showCatName val="0"/>
          <c:showSerName val="0"/>
          <c:showPercent val="0"/>
          <c:showBubbleSize val="0"/>
        </c:dLbls>
        <c:gapWidth val="315"/>
        <c:overlap val="-40"/>
        <c:axId val="454191432"/>
        <c:axId val="454193728"/>
      </c:barChart>
      <c:catAx>
        <c:axId val="4541914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193728"/>
        <c:crosses val="autoZero"/>
        <c:auto val="1"/>
        <c:lblAlgn val="ctr"/>
        <c:lblOffset val="100"/>
        <c:noMultiLvlLbl val="0"/>
      </c:catAx>
      <c:valAx>
        <c:axId val="454193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54191432"/>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PROJACT.xlsx]Pivot!PivotTable8</c:name>
    <c:fmtId val="4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GB"/>
              <a:t>Charge Vs Hospital tier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Pivot!$B$67:$B$68</c:f>
              <c:strCache>
                <c:ptCount val="1"/>
                <c:pt idx="0">
                  <c:v>tier - 1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Pivot!$B$69:$B$86</c:f>
              <c:numCache>
                <c:formatCode>General</c:formatCode>
                <c:ptCount val="17"/>
                <c:pt idx="0">
                  <c:v>33081.373793103427</c:v>
                </c:pt>
                <c:pt idx="1">
                  <c:v>26111.457936507926</c:v>
                </c:pt>
                <c:pt idx="2">
                  <c:v>31328.102238805965</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1D33-4AC7-98BC-34DC72CF0D50}"/>
            </c:ext>
          </c:extLst>
        </c:ser>
        <c:ser>
          <c:idx val="1"/>
          <c:order val="1"/>
          <c:tx>
            <c:strRef>
              <c:f>Pivot!$C$67:$C$68</c:f>
              <c:strCache>
                <c:ptCount val="1"/>
                <c:pt idx="0">
                  <c:v>tier - 2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Pivot!$C$69:$C$86</c:f>
              <c:numCache>
                <c:formatCode>General</c:formatCode>
                <c:ptCount val="17"/>
                <c:pt idx="0">
                  <c:v>18997.280691823889</c:v>
                </c:pt>
                <c:pt idx="1">
                  <c:v>10334.27932153393</c:v>
                </c:pt>
                <c:pt idx="2">
                  <c:v>8439.2844000000059</c:v>
                </c:pt>
                <c:pt idx="3">
                  <c:v>2395.17</c:v>
                </c:pt>
                <c:pt idx="4">
                  <c:v>15675.543333333329</c:v>
                </c:pt>
                <c:pt idx="5">
                  <c:v>16075.963333333331</c:v>
                </c:pt>
                <c:pt idx="6">
                  <c:v>11365.621874999999</c:v>
                </c:pt>
                <c:pt idx="7">
                  <c:v>10139.553333333331</c:v>
                </c:pt>
                <c:pt idx="8">
                  <c:v>8116.72</c:v>
                </c:pt>
                <c:pt idx="9">
                  <c:v>6760.543333333334</c:v>
                </c:pt>
                <c:pt idx="10">
                  <c:v>7668.1787234042558</c:v>
                </c:pt>
                <c:pt idx="11">
                  <c:v>10102.026666666667</c:v>
                </c:pt>
                <c:pt idx="12">
                  <c:v>13457.094583333337</c:v>
                </c:pt>
                <c:pt idx="13">
                  <c:v>10174.345999999996</c:v>
                </c:pt>
                <c:pt idx="14">
                  <c:v>6886.0368421052626</c:v>
                </c:pt>
                <c:pt idx="15">
                  <c:v>11919.607857142853</c:v>
                </c:pt>
              </c:numCache>
            </c:numRef>
          </c:val>
          <c:extLst>
            <c:ext xmlns:c16="http://schemas.microsoft.com/office/drawing/2014/chart" uri="{C3380CC4-5D6E-409C-BE32-E72D297353CC}">
              <c16:uniqueId val="{00000001-1D33-4AC7-98BC-34DC72CF0D50}"/>
            </c:ext>
          </c:extLst>
        </c:ser>
        <c:ser>
          <c:idx val="2"/>
          <c:order val="2"/>
          <c:tx>
            <c:strRef>
              <c:f>Pivot!$D$67:$D$68</c:f>
              <c:strCache>
                <c:ptCount val="1"/>
                <c:pt idx="0">
                  <c:v>tier - 3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sp3d/>
          </c:spPr>
          <c:invertIfNegative val="0"/>
          <c:cat>
            <c:strRef>
              <c:f>Pivot!$A$69:$A$86</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Pivot!$D$69:$D$86</c:f>
              <c:numCache>
                <c:formatCode>General</c:formatCode>
                <c:ptCount val="17"/>
                <c:pt idx="0">
                  <c:v>9250.3617857142908</c:v>
                </c:pt>
                <c:pt idx="1">
                  <c:v>10179.941965317917</c:v>
                </c:pt>
                <c:pt idx="2">
                  <c:v>6890.7568235294129</c:v>
                </c:pt>
                <c:pt idx="3">
                  <c:v>16950.485000000001</c:v>
                </c:pt>
                <c:pt idx="4">
                  <c:v>7570.7550000000001</c:v>
                </c:pt>
                <c:pt idx="5">
                  <c:v>8133.0084090909113</c:v>
                </c:pt>
                <c:pt idx="6">
                  <c:v>8667.3661538461529</c:v>
                </c:pt>
                <c:pt idx="7">
                  <c:v>12570.970000000001</c:v>
                </c:pt>
                <c:pt idx="8">
                  <c:v>12706.975999999999</c:v>
                </c:pt>
                <c:pt idx="9">
                  <c:v>11716.453333333333</c:v>
                </c:pt>
                <c:pt idx="10">
                  <c:v>11518.785652173914</c:v>
                </c:pt>
                <c:pt idx="11">
                  <c:v>11637.812000000002</c:v>
                </c:pt>
                <c:pt idx="12">
                  <c:v>12785.637000000001</c:v>
                </c:pt>
                <c:pt idx="13">
                  <c:v>13360.978888888887</c:v>
                </c:pt>
                <c:pt idx="14">
                  <c:v>10510.31380952381</c:v>
                </c:pt>
                <c:pt idx="15">
                  <c:v>12296.779729729731</c:v>
                </c:pt>
              </c:numCache>
            </c:numRef>
          </c:val>
          <c:extLst>
            <c:ext xmlns:c16="http://schemas.microsoft.com/office/drawing/2014/chart" uri="{C3380CC4-5D6E-409C-BE32-E72D297353CC}">
              <c16:uniqueId val="{00000002-1D33-4AC7-98BC-34DC72CF0D50}"/>
            </c:ext>
          </c:extLst>
        </c:ser>
        <c:dLbls>
          <c:showLegendKey val="0"/>
          <c:showVal val="0"/>
          <c:showCatName val="0"/>
          <c:showSerName val="0"/>
          <c:showPercent val="0"/>
          <c:showBubbleSize val="0"/>
        </c:dLbls>
        <c:gapWidth val="150"/>
        <c:shape val="box"/>
        <c:axId val="591853280"/>
        <c:axId val="591845080"/>
        <c:axId val="0"/>
      </c:bar3DChart>
      <c:catAx>
        <c:axId val="5918532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845080"/>
        <c:crosses val="autoZero"/>
        <c:auto val="1"/>
        <c:lblAlgn val="ctr"/>
        <c:lblOffset val="100"/>
        <c:noMultiLvlLbl val="0"/>
      </c:catAx>
      <c:valAx>
        <c:axId val="591845080"/>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9185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PROJACT.xlsx]Pivot!PivotTable9</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Age Vs BMI Vs HBA1C</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168358672147113E-2"/>
          <c:y val="0.20827012945883216"/>
          <c:w val="0.78436501097740141"/>
          <c:h val="0.60248068576081237"/>
        </c:manualLayout>
      </c:layout>
      <c:lineChart>
        <c:grouping val="standard"/>
        <c:varyColors val="0"/>
        <c:ser>
          <c:idx val="0"/>
          <c:order val="0"/>
          <c:tx>
            <c:strRef>
              <c:f>Pivot!$B$111</c:f>
              <c:strCache>
                <c:ptCount val="1"/>
                <c:pt idx="0">
                  <c:v>Max. of BMI</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Pivot!$A$112:$A$161</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Pivot!$B$112:$B$161</c:f>
              <c:numCache>
                <c:formatCode>General</c:formatCode>
                <c:ptCount val="49"/>
                <c:pt idx="0">
                  <c:v>53.13</c:v>
                </c:pt>
                <c:pt idx="1">
                  <c:v>52.81</c:v>
                </c:pt>
                <c:pt idx="2">
                  <c:v>54.47</c:v>
                </c:pt>
                <c:pt idx="3">
                  <c:v>51.86</c:v>
                </c:pt>
                <c:pt idx="4">
                  <c:v>54</c:v>
                </c:pt>
                <c:pt idx="5">
                  <c:v>50.38</c:v>
                </c:pt>
                <c:pt idx="6">
                  <c:v>52.66</c:v>
                </c:pt>
                <c:pt idx="7">
                  <c:v>53.25</c:v>
                </c:pt>
                <c:pt idx="8">
                  <c:v>49.45</c:v>
                </c:pt>
                <c:pt idx="9">
                  <c:v>52.89</c:v>
                </c:pt>
                <c:pt idx="10">
                  <c:v>54.61</c:v>
                </c:pt>
                <c:pt idx="11">
                  <c:v>52.54</c:v>
                </c:pt>
                <c:pt idx="12">
                  <c:v>54.4</c:v>
                </c:pt>
                <c:pt idx="13">
                  <c:v>53.48</c:v>
                </c:pt>
                <c:pt idx="14">
                  <c:v>53.62</c:v>
                </c:pt>
                <c:pt idx="15">
                  <c:v>51.72</c:v>
                </c:pt>
                <c:pt idx="16">
                  <c:v>54.59</c:v>
                </c:pt>
                <c:pt idx="17">
                  <c:v>54.85</c:v>
                </c:pt>
                <c:pt idx="18">
                  <c:v>45.9</c:v>
                </c:pt>
                <c:pt idx="19">
                  <c:v>51.86</c:v>
                </c:pt>
                <c:pt idx="20">
                  <c:v>44.98</c:v>
                </c:pt>
                <c:pt idx="21">
                  <c:v>54.74</c:v>
                </c:pt>
                <c:pt idx="22">
                  <c:v>51.51</c:v>
                </c:pt>
                <c:pt idx="23">
                  <c:v>53.81</c:v>
                </c:pt>
                <c:pt idx="24">
                  <c:v>51.72</c:v>
                </c:pt>
                <c:pt idx="25">
                  <c:v>53.98</c:v>
                </c:pt>
                <c:pt idx="26">
                  <c:v>50.07</c:v>
                </c:pt>
                <c:pt idx="27">
                  <c:v>52.9</c:v>
                </c:pt>
                <c:pt idx="28">
                  <c:v>51.65</c:v>
                </c:pt>
                <c:pt idx="29">
                  <c:v>53.61</c:v>
                </c:pt>
                <c:pt idx="30">
                  <c:v>54.12</c:v>
                </c:pt>
                <c:pt idx="31">
                  <c:v>54.99</c:v>
                </c:pt>
                <c:pt idx="32">
                  <c:v>51.28</c:v>
                </c:pt>
                <c:pt idx="33">
                  <c:v>54.82</c:v>
                </c:pt>
                <c:pt idx="34">
                  <c:v>51.94</c:v>
                </c:pt>
                <c:pt idx="35">
                  <c:v>51.92</c:v>
                </c:pt>
                <c:pt idx="36">
                  <c:v>52.06</c:v>
                </c:pt>
                <c:pt idx="37">
                  <c:v>51.48</c:v>
                </c:pt>
                <c:pt idx="38">
                  <c:v>54.47</c:v>
                </c:pt>
                <c:pt idx="39">
                  <c:v>51.93</c:v>
                </c:pt>
                <c:pt idx="40">
                  <c:v>54.3</c:v>
                </c:pt>
                <c:pt idx="41">
                  <c:v>49.2</c:v>
                </c:pt>
                <c:pt idx="42">
                  <c:v>55.05</c:v>
                </c:pt>
                <c:pt idx="43">
                  <c:v>44</c:v>
                </c:pt>
                <c:pt idx="44">
                  <c:v>39.93</c:v>
                </c:pt>
                <c:pt idx="45">
                  <c:v>41.47</c:v>
                </c:pt>
                <c:pt idx="46">
                  <c:v>40.479999999999997</c:v>
                </c:pt>
                <c:pt idx="47">
                  <c:v>26.885000000000002</c:v>
                </c:pt>
              </c:numCache>
            </c:numRef>
          </c:val>
          <c:smooth val="0"/>
          <c:extLst>
            <c:ext xmlns:c16="http://schemas.microsoft.com/office/drawing/2014/chart" uri="{C3380CC4-5D6E-409C-BE32-E72D297353CC}">
              <c16:uniqueId val="{00000000-C5CA-44C6-8C42-01378E193CE7}"/>
            </c:ext>
          </c:extLst>
        </c:ser>
        <c:ser>
          <c:idx val="1"/>
          <c:order val="1"/>
          <c:tx>
            <c:strRef>
              <c:f>Pivot!$C$111</c:f>
              <c:strCache>
                <c:ptCount val="1"/>
                <c:pt idx="0">
                  <c:v>Min. of HBA1C</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Pivot!$A$112:$A$161</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Pivot!$C$112:$C$161</c:f>
              <c:numCache>
                <c:formatCode>General</c:formatCode>
                <c:ptCount val="49"/>
                <c:pt idx="0">
                  <c:v>4.0199999999999996</c:v>
                </c:pt>
                <c:pt idx="1">
                  <c:v>4.01</c:v>
                </c:pt>
                <c:pt idx="2">
                  <c:v>4.9000000000000004</c:v>
                </c:pt>
                <c:pt idx="3">
                  <c:v>4.03</c:v>
                </c:pt>
                <c:pt idx="4">
                  <c:v>4.0199999999999996</c:v>
                </c:pt>
                <c:pt idx="5">
                  <c:v>4.04</c:v>
                </c:pt>
                <c:pt idx="6">
                  <c:v>4.04</c:v>
                </c:pt>
                <c:pt idx="7">
                  <c:v>4.04</c:v>
                </c:pt>
                <c:pt idx="8">
                  <c:v>4</c:v>
                </c:pt>
                <c:pt idx="9">
                  <c:v>4.01</c:v>
                </c:pt>
                <c:pt idx="10">
                  <c:v>4.01</c:v>
                </c:pt>
                <c:pt idx="11">
                  <c:v>4</c:v>
                </c:pt>
                <c:pt idx="12">
                  <c:v>4.05</c:v>
                </c:pt>
                <c:pt idx="13">
                  <c:v>4.18</c:v>
                </c:pt>
                <c:pt idx="14">
                  <c:v>4.0599999999999996</c:v>
                </c:pt>
                <c:pt idx="15">
                  <c:v>4.0599999999999996</c:v>
                </c:pt>
                <c:pt idx="16">
                  <c:v>4.07</c:v>
                </c:pt>
                <c:pt idx="17">
                  <c:v>4.1100000000000003</c:v>
                </c:pt>
                <c:pt idx="18">
                  <c:v>5.08</c:v>
                </c:pt>
                <c:pt idx="19">
                  <c:v>4.07</c:v>
                </c:pt>
                <c:pt idx="20">
                  <c:v>4.03</c:v>
                </c:pt>
                <c:pt idx="21">
                  <c:v>4.01</c:v>
                </c:pt>
                <c:pt idx="22">
                  <c:v>4.09</c:v>
                </c:pt>
                <c:pt idx="23">
                  <c:v>6.6</c:v>
                </c:pt>
                <c:pt idx="24">
                  <c:v>4.07</c:v>
                </c:pt>
                <c:pt idx="25">
                  <c:v>4.03</c:v>
                </c:pt>
                <c:pt idx="26">
                  <c:v>6.05</c:v>
                </c:pt>
                <c:pt idx="27">
                  <c:v>4.16</c:v>
                </c:pt>
                <c:pt idx="28">
                  <c:v>4</c:v>
                </c:pt>
                <c:pt idx="29">
                  <c:v>6.53</c:v>
                </c:pt>
                <c:pt idx="30">
                  <c:v>6.94</c:v>
                </c:pt>
                <c:pt idx="31">
                  <c:v>6.84</c:v>
                </c:pt>
                <c:pt idx="32">
                  <c:v>4.01</c:v>
                </c:pt>
                <c:pt idx="33">
                  <c:v>4.76</c:v>
                </c:pt>
                <c:pt idx="34">
                  <c:v>6.54</c:v>
                </c:pt>
                <c:pt idx="35">
                  <c:v>4.0199999999999996</c:v>
                </c:pt>
                <c:pt idx="36">
                  <c:v>5.63</c:v>
                </c:pt>
                <c:pt idx="37">
                  <c:v>6.67</c:v>
                </c:pt>
                <c:pt idx="38">
                  <c:v>4.0199999999999996</c:v>
                </c:pt>
                <c:pt idx="39">
                  <c:v>6.5</c:v>
                </c:pt>
                <c:pt idx="40">
                  <c:v>4</c:v>
                </c:pt>
                <c:pt idx="41">
                  <c:v>4.03</c:v>
                </c:pt>
                <c:pt idx="42">
                  <c:v>6.59</c:v>
                </c:pt>
                <c:pt idx="43">
                  <c:v>6.55</c:v>
                </c:pt>
                <c:pt idx="44">
                  <c:v>6.65</c:v>
                </c:pt>
                <c:pt idx="45">
                  <c:v>4.1399999999999997</c:v>
                </c:pt>
                <c:pt idx="46">
                  <c:v>5.65</c:v>
                </c:pt>
                <c:pt idx="47">
                  <c:v>9.86</c:v>
                </c:pt>
              </c:numCache>
            </c:numRef>
          </c:val>
          <c:smooth val="0"/>
          <c:extLst>
            <c:ext xmlns:c16="http://schemas.microsoft.com/office/drawing/2014/chart" uri="{C3380CC4-5D6E-409C-BE32-E72D297353CC}">
              <c16:uniqueId val="{00000001-C5CA-44C6-8C42-01378E193CE7}"/>
            </c:ext>
          </c:extLst>
        </c:ser>
        <c:dLbls>
          <c:showLegendKey val="0"/>
          <c:showVal val="0"/>
          <c:showCatName val="0"/>
          <c:showSerName val="0"/>
          <c:showPercent val="0"/>
          <c:showBubbleSize val="0"/>
        </c:dLbls>
        <c:marker val="1"/>
        <c:smooth val="0"/>
        <c:axId val="570516416"/>
        <c:axId val="570517400"/>
      </c:lineChart>
      <c:catAx>
        <c:axId val="57051641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17400"/>
        <c:crosses val="autoZero"/>
        <c:auto val="1"/>
        <c:lblAlgn val="ctr"/>
        <c:lblOffset val="100"/>
        <c:noMultiLvlLbl val="0"/>
      </c:catAx>
      <c:valAx>
        <c:axId val="570517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051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[V. GOBINATH HEALTH CARE PROJACT.xlsx]Pivot!PivotTable10</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Averge</a:t>
            </a:r>
            <a:r>
              <a:rPr lang="en-US" baseline="0"/>
              <a:t> of Charge</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Pivot!$B$165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Pivot!$A$166:$A$215</c:f>
              <c:strCache>
                <c:ptCount val="49"/>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pt idx="48">
                  <c:v>(blank)</c:v>
                </c:pt>
              </c:strCache>
            </c:strRef>
          </c:cat>
          <c:val>
            <c:numRef>
              <c:f>Pivot!$B$166:$B$215</c:f>
              <c:numCache>
                <c:formatCode>General</c:formatCode>
                <c:ptCount val="49"/>
                <c:pt idx="0">
                  <c:v>621463.28999999946</c:v>
                </c:pt>
                <c:pt idx="1">
                  <c:v>832238.07000000018</c:v>
                </c:pt>
                <c:pt idx="2">
                  <c:v>429864</c:v>
                </c:pt>
                <c:pt idx="3">
                  <c:v>224224.75999999998</c:v>
                </c:pt>
                <c:pt idx="4">
                  <c:v>509924.09000000008</c:v>
                </c:pt>
                <c:pt idx="5">
                  <c:v>554646.67999999982</c:v>
                </c:pt>
                <c:pt idx="6">
                  <c:v>449216.27999999991</c:v>
                </c:pt>
                <c:pt idx="7">
                  <c:v>523538.56</c:v>
                </c:pt>
                <c:pt idx="8">
                  <c:v>260505.82</c:v>
                </c:pt>
                <c:pt idx="9">
                  <c:v>604158.33000000007</c:v>
                </c:pt>
                <c:pt idx="10">
                  <c:v>516309.67000000004</c:v>
                </c:pt>
                <c:pt idx="11">
                  <c:v>525484.4</c:v>
                </c:pt>
                <c:pt idx="12">
                  <c:v>772119.45000000007</c:v>
                </c:pt>
                <c:pt idx="13">
                  <c:v>475931.78000000014</c:v>
                </c:pt>
                <c:pt idx="14">
                  <c:v>734904.55000000016</c:v>
                </c:pt>
                <c:pt idx="15">
                  <c:v>535098.74999999988</c:v>
                </c:pt>
                <c:pt idx="16">
                  <c:v>725081.81000000017</c:v>
                </c:pt>
                <c:pt idx="17">
                  <c:v>432690.4599999999</c:v>
                </c:pt>
                <c:pt idx="18">
                  <c:v>516219.9499999999</c:v>
                </c:pt>
                <c:pt idx="19">
                  <c:v>858198.31999999972</c:v>
                </c:pt>
                <c:pt idx="20">
                  <c:v>449812.20999999996</c:v>
                </c:pt>
                <c:pt idx="21">
                  <c:v>624705.46999999986</c:v>
                </c:pt>
                <c:pt idx="22">
                  <c:v>705133.36999999976</c:v>
                </c:pt>
                <c:pt idx="23">
                  <c:v>625619.7799999998</c:v>
                </c:pt>
                <c:pt idx="24">
                  <c:v>619481.70000000007</c:v>
                </c:pt>
                <c:pt idx="25">
                  <c:v>899030.30000000016</c:v>
                </c:pt>
                <c:pt idx="26">
                  <c:v>773262.85999999975</c:v>
                </c:pt>
                <c:pt idx="27">
                  <c:v>652873.68999999994</c:v>
                </c:pt>
                <c:pt idx="28">
                  <c:v>1002767.11</c:v>
                </c:pt>
                <c:pt idx="29">
                  <c:v>982484.64000000013</c:v>
                </c:pt>
                <c:pt idx="30">
                  <c:v>884717.63000000012</c:v>
                </c:pt>
                <c:pt idx="31">
                  <c:v>723644.02000000014</c:v>
                </c:pt>
                <c:pt idx="32">
                  <c:v>940073.0399999998</c:v>
                </c:pt>
                <c:pt idx="33">
                  <c:v>970026.14999999991</c:v>
                </c:pt>
                <c:pt idx="34">
                  <c:v>961174.52000000014</c:v>
                </c:pt>
                <c:pt idx="35">
                  <c:v>849578.09</c:v>
                </c:pt>
                <c:pt idx="36">
                  <c:v>875216.85000000033</c:v>
                </c:pt>
                <c:pt idx="37">
                  <c:v>830149.07</c:v>
                </c:pt>
                <c:pt idx="38">
                  <c:v>816035.29000000015</c:v>
                </c:pt>
                <c:pt idx="39">
                  <c:v>785190.9099999998</c:v>
                </c:pt>
                <c:pt idx="40">
                  <c:v>642775.51</c:v>
                </c:pt>
                <c:pt idx="41">
                  <c:v>890034.23000000021</c:v>
                </c:pt>
                <c:pt idx="42">
                  <c:v>1070005.2799999998</c:v>
                </c:pt>
                <c:pt idx="43">
                  <c:v>506562.5199999999</c:v>
                </c:pt>
                <c:pt idx="44">
                  <c:v>425156.5</c:v>
                </c:pt>
                <c:pt idx="45">
                  <c:v>457805.63999999996</c:v>
                </c:pt>
                <c:pt idx="46">
                  <c:v>497892.23000000004</c:v>
                </c:pt>
                <c:pt idx="47">
                  <c:v>29330.98</c:v>
                </c:pt>
              </c:numCache>
            </c:numRef>
          </c:val>
          <c:smooth val="0"/>
          <c:extLst>
            <c:ext xmlns:c16="http://schemas.microsoft.com/office/drawing/2014/chart" uri="{C3380CC4-5D6E-409C-BE32-E72D297353CC}">
              <c16:uniqueId val="{00000000-ADE3-447D-BC7D-B3686DC8043B}"/>
            </c:ext>
          </c:extLst>
        </c:ser>
        <c:dLbls>
          <c:showLegendKey val="0"/>
          <c:showVal val="0"/>
          <c:showCatName val="0"/>
          <c:showSerName val="0"/>
          <c:showPercent val="0"/>
          <c:showBubbleSize val="0"/>
        </c:dLbls>
        <c:marker val="1"/>
        <c:smooth val="0"/>
        <c:axId val="805809424"/>
        <c:axId val="805806472"/>
      </c:lineChart>
      <c:catAx>
        <c:axId val="80580942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5806472"/>
        <c:crosses val="autoZero"/>
        <c:auto val="1"/>
        <c:lblAlgn val="ctr"/>
        <c:lblOffset val="100"/>
        <c:noMultiLvlLbl val="0"/>
      </c:catAx>
      <c:valAx>
        <c:axId val="8058064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05809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209550</xdr:colOff>
      <xdr:row>1</xdr:row>
      <xdr:rowOff>23812</xdr:rowOff>
    </xdr:from>
    <xdr:to>
      <xdr:col>14</xdr:col>
      <xdr:colOff>790575</xdr:colOff>
      <xdr:row>15</xdr:row>
      <xdr:rowOff>100012</xdr:rowOff>
    </xdr:to>
    <xdr:graphicFrame macro="">
      <xdr:nvGraphicFramePr>
        <xdr:cNvPr id="3" name="Chart 2">
          <a:extLst>
            <a:ext uri="{FF2B5EF4-FFF2-40B4-BE49-F238E27FC236}">
              <a16:creationId xmlns:a16="http://schemas.microsoft.com/office/drawing/2014/main" id="{D6D8624D-84AC-42EB-964C-A8C00EEA5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885825</xdr:colOff>
      <xdr:row>21</xdr:row>
      <xdr:rowOff>104775</xdr:rowOff>
    </xdr:from>
    <xdr:to>
      <xdr:col>13</xdr:col>
      <xdr:colOff>428625</xdr:colOff>
      <xdr:row>38</xdr:row>
      <xdr:rowOff>138112</xdr:rowOff>
    </xdr:to>
    <xdr:graphicFrame macro="">
      <xdr:nvGraphicFramePr>
        <xdr:cNvPr id="5" name="Chart 4">
          <a:extLst>
            <a:ext uri="{FF2B5EF4-FFF2-40B4-BE49-F238E27FC236}">
              <a16:creationId xmlns:a16="http://schemas.microsoft.com/office/drawing/2014/main" id="{5067876F-D0C8-494E-A450-91BC774EE8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295276</xdr:colOff>
      <xdr:row>42</xdr:row>
      <xdr:rowOff>171450</xdr:rowOff>
    </xdr:from>
    <xdr:to>
      <xdr:col>23</xdr:col>
      <xdr:colOff>209550</xdr:colOff>
      <xdr:row>60</xdr:row>
      <xdr:rowOff>185737</xdr:rowOff>
    </xdr:to>
    <xdr:graphicFrame macro="">
      <xdr:nvGraphicFramePr>
        <xdr:cNvPr id="6" name="Chart 5">
          <a:extLst>
            <a:ext uri="{FF2B5EF4-FFF2-40B4-BE49-F238E27FC236}">
              <a16:creationId xmlns:a16="http://schemas.microsoft.com/office/drawing/2014/main" id="{B75176B8-8356-4F00-A899-B65B55330D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66674</xdr:colOff>
      <xdr:row>88</xdr:row>
      <xdr:rowOff>157161</xdr:rowOff>
    </xdr:from>
    <xdr:to>
      <xdr:col>19</xdr:col>
      <xdr:colOff>314324</xdr:colOff>
      <xdr:row>106</xdr:row>
      <xdr:rowOff>142874</xdr:rowOff>
    </xdr:to>
    <xdr:graphicFrame macro="">
      <xdr:nvGraphicFramePr>
        <xdr:cNvPr id="9" name="Chart 8">
          <a:extLst>
            <a:ext uri="{FF2B5EF4-FFF2-40B4-BE49-F238E27FC236}">
              <a16:creationId xmlns:a16="http://schemas.microsoft.com/office/drawing/2014/main" id="{D8D70AFC-48E1-4FEE-B379-DA44AC2BF5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209550</xdr:colOff>
      <xdr:row>110</xdr:row>
      <xdr:rowOff>100011</xdr:rowOff>
    </xdr:from>
    <xdr:to>
      <xdr:col>16</xdr:col>
      <xdr:colOff>47625</xdr:colOff>
      <xdr:row>130</xdr:row>
      <xdr:rowOff>28574</xdr:rowOff>
    </xdr:to>
    <xdr:graphicFrame macro="">
      <xdr:nvGraphicFramePr>
        <xdr:cNvPr id="10" name="Chart 9">
          <a:extLst>
            <a:ext uri="{FF2B5EF4-FFF2-40B4-BE49-F238E27FC236}">
              <a16:creationId xmlns:a16="http://schemas.microsoft.com/office/drawing/2014/main" id="{D2A9DA6A-8F6C-471E-927F-56BE44CCAC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533399</xdr:colOff>
      <xdr:row>164</xdr:row>
      <xdr:rowOff>4761</xdr:rowOff>
    </xdr:from>
    <xdr:to>
      <xdr:col>17</xdr:col>
      <xdr:colOff>171451</xdr:colOff>
      <xdr:row>182</xdr:row>
      <xdr:rowOff>66674</xdr:rowOff>
    </xdr:to>
    <xdr:graphicFrame macro="">
      <xdr:nvGraphicFramePr>
        <xdr:cNvPr id="12" name="Chart 11">
          <a:extLst>
            <a:ext uri="{FF2B5EF4-FFF2-40B4-BE49-F238E27FC236}">
              <a16:creationId xmlns:a16="http://schemas.microsoft.com/office/drawing/2014/main" id="{26265DB5-C2B0-4D98-B45E-88B176E96D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47625</xdr:colOff>
      <xdr:row>3</xdr:row>
      <xdr:rowOff>28575</xdr:rowOff>
    </xdr:from>
    <xdr:to>
      <xdr:col>13</xdr:col>
      <xdr:colOff>9525</xdr:colOff>
      <xdr:row>19</xdr:row>
      <xdr:rowOff>142875</xdr:rowOff>
    </xdr:to>
    <xdr:graphicFrame macro="">
      <xdr:nvGraphicFramePr>
        <xdr:cNvPr id="2" name="Chart 1">
          <a:extLst>
            <a:ext uri="{FF2B5EF4-FFF2-40B4-BE49-F238E27FC236}">
              <a16:creationId xmlns:a16="http://schemas.microsoft.com/office/drawing/2014/main" id="{9DC6AAED-7B98-43BA-939E-80D35B2CAE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28575</xdr:colOff>
      <xdr:row>3</xdr:row>
      <xdr:rowOff>28576</xdr:rowOff>
    </xdr:from>
    <xdr:to>
      <xdr:col>22</xdr:col>
      <xdr:colOff>285750</xdr:colOff>
      <xdr:row>19</xdr:row>
      <xdr:rowOff>133350</xdr:rowOff>
    </xdr:to>
    <xdr:graphicFrame macro="">
      <xdr:nvGraphicFramePr>
        <xdr:cNvPr id="3" name="Chart 2">
          <a:extLst>
            <a:ext uri="{FF2B5EF4-FFF2-40B4-BE49-F238E27FC236}">
              <a16:creationId xmlns:a16="http://schemas.microsoft.com/office/drawing/2014/main" id="{2E82126E-72E5-4C6B-AE85-9D3FA58A3E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356508</xdr:colOff>
      <xdr:row>3</xdr:row>
      <xdr:rowOff>36739</xdr:rowOff>
    </xdr:from>
    <xdr:to>
      <xdr:col>40</xdr:col>
      <xdr:colOff>585108</xdr:colOff>
      <xdr:row>21</xdr:row>
      <xdr:rowOff>31976</xdr:rowOff>
    </xdr:to>
    <xdr:graphicFrame macro="">
      <xdr:nvGraphicFramePr>
        <xdr:cNvPr id="4" name="Chart 3">
          <a:extLst>
            <a:ext uri="{FF2B5EF4-FFF2-40B4-BE49-F238E27FC236}">
              <a16:creationId xmlns:a16="http://schemas.microsoft.com/office/drawing/2014/main" id="{A9F3FB41-286B-4741-8F72-FF9EA25D8E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591911</xdr:colOff>
      <xdr:row>20</xdr:row>
      <xdr:rowOff>84364</xdr:rowOff>
    </xdr:from>
    <xdr:to>
      <xdr:col>22</xdr:col>
      <xdr:colOff>278947</xdr:colOff>
      <xdr:row>38</xdr:row>
      <xdr:rowOff>51027</xdr:rowOff>
    </xdr:to>
    <xdr:graphicFrame macro="">
      <xdr:nvGraphicFramePr>
        <xdr:cNvPr id="5" name="Chart 4">
          <a:extLst>
            <a:ext uri="{FF2B5EF4-FFF2-40B4-BE49-F238E27FC236}">
              <a16:creationId xmlns:a16="http://schemas.microsoft.com/office/drawing/2014/main" id="{6F2BC86A-97AF-4D03-B962-EED574B1D1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381001</xdr:colOff>
      <xdr:row>22</xdr:row>
      <xdr:rowOff>27214</xdr:rowOff>
    </xdr:from>
    <xdr:to>
      <xdr:col>32</xdr:col>
      <xdr:colOff>332016</xdr:colOff>
      <xdr:row>37</xdr:row>
      <xdr:rowOff>153761</xdr:rowOff>
    </xdr:to>
    <xdr:graphicFrame macro="">
      <xdr:nvGraphicFramePr>
        <xdr:cNvPr id="6" name="Chart 5">
          <a:extLst>
            <a:ext uri="{FF2B5EF4-FFF2-40B4-BE49-F238E27FC236}">
              <a16:creationId xmlns:a16="http://schemas.microsoft.com/office/drawing/2014/main" id="{A80CC066-3BE6-4B16-AACE-279C9DC2EB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405491</xdr:colOff>
      <xdr:row>22</xdr:row>
      <xdr:rowOff>54429</xdr:rowOff>
    </xdr:from>
    <xdr:to>
      <xdr:col>41</xdr:col>
      <xdr:colOff>408213</xdr:colOff>
      <xdr:row>37</xdr:row>
      <xdr:rowOff>145596</xdr:rowOff>
    </xdr:to>
    <xdr:graphicFrame macro="">
      <xdr:nvGraphicFramePr>
        <xdr:cNvPr id="7" name="Chart 6">
          <a:extLst>
            <a:ext uri="{FF2B5EF4-FFF2-40B4-BE49-F238E27FC236}">
              <a16:creationId xmlns:a16="http://schemas.microsoft.com/office/drawing/2014/main" id="{F725854E-92D1-4E51-80FD-76A0E454D0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190500</xdr:colOff>
      <xdr:row>2</xdr:row>
      <xdr:rowOff>152401</xdr:rowOff>
    </xdr:from>
    <xdr:to>
      <xdr:col>3</xdr:col>
      <xdr:colOff>190500</xdr:colOff>
      <xdr:row>11</xdr:row>
      <xdr:rowOff>152400</xdr:rowOff>
    </xdr:to>
    <mc:AlternateContent xmlns:mc="http://schemas.openxmlformats.org/markup-compatibility/2006" xmlns:a14="http://schemas.microsoft.com/office/drawing/2010/main">
      <mc:Choice Requires="a14">
        <xdr:graphicFrame macro="">
          <xdr:nvGraphicFramePr>
            <xdr:cNvPr id="10" name="Weight&#10;Status">
              <a:extLst>
                <a:ext uri="{FF2B5EF4-FFF2-40B4-BE49-F238E27FC236}">
                  <a16:creationId xmlns:a16="http://schemas.microsoft.com/office/drawing/2014/main" id="{63F78AC1-7546-442C-B34D-A97D81102F99}"/>
                </a:ext>
              </a:extLst>
            </xdr:cNvPr>
            <xdr:cNvGraphicFramePr/>
          </xdr:nvGraphicFramePr>
          <xdr:xfrm>
            <a:off x="0" y="0"/>
            <a:ext cx="0" cy="0"/>
          </xdr:xfrm>
          <a:graphic>
            <a:graphicData uri="http://schemas.microsoft.com/office/drawing/2010/slicer">
              <sle:slicer xmlns:sle="http://schemas.microsoft.com/office/drawing/2010/slicer" name="Weight&#10;Status"/>
            </a:graphicData>
          </a:graphic>
        </xdr:graphicFrame>
      </mc:Choice>
      <mc:Fallback xmlns="">
        <xdr:sp macro="" textlink="">
          <xdr:nvSpPr>
            <xdr:cNvPr id="0" name=""/>
            <xdr:cNvSpPr>
              <a:spLocks noTextEdit="1"/>
            </xdr:cNvSpPr>
          </xdr:nvSpPr>
          <xdr:spPr>
            <a:xfrm>
              <a:off x="190500" y="533401"/>
              <a:ext cx="1828800" cy="17144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12</xdr:row>
      <xdr:rowOff>57151</xdr:rowOff>
    </xdr:from>
    <xdr:to>
      <xdr:col>3</xdr:col>
      <xdr:colOff>152400</xdr:colOff>
      <xdr:row>19</xdr:row>
      <xdr:rowOff>123825</xdr:rowOff>
    </xdr:to>
    <mc:AlternateContent xmlns:mc="http://schemas.openxmlformats.org/markup-compatibility/2006" xmlns:a14="http://schemas.microsoft.com/office/drawing/2010/main">
      <mc:Choice Requires="a14">
        <xdr:graphicFrame macro="">
          <xdr:nvGraphicFramePr>
            <xdr:cNvPr id="11" name="Diabetes Status">
              <a:extLst>
                <a:ext uri="{FF2B5EF4-FFF2-40B4-BE49-F238E27FC236}">
                  <a16:creationId xmlns:a16="http://schemas.microsoft.com/office/drawing/2014/main" id="{57398B39-38BA-4F25-B42A-A239064748F8}"/>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52400" y="2343151"/>
              <a:ext cx="1828800" cy="14001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07.6671599537" createdVersion="7" refreshedVersion="7" minRefreshableVersion="3" recordCount="2336" xr:uid="{8D56F17A-DEA7-4EAE-AD45-A9CF3E66E6EB}">
  <cacheSource type="worksheet">
    <worksheetSource ref="A1:Q1048576" sheet="Healthcare"/>
  </cacheSource>
  <cacheFields count="17">
    <cacheField name="Customer ID" numFmtId="0">
      <sharedItems containsBlank="1"/>
    </cacheField>
    <cacheField name="First Name" numFmtId="0">
      <sharedItems containsBlank="1"/>
    </cacheField>
    <cacheField name="BMI" numFmtId="0">
      <sharedItems containsString="0" containsBlank="1" containsNumber="1" minValue="15.01" maxValue="55.05" count="1336">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m/>
      </sharedItems>
    </cacheField>
    <cacheField name="HBA1C" numFmtId="0">
      <sharedItems containsString="0" containsBlank="1" containsNumber="1" minValue="4" maxValue="12" count="668">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m/>
      </sharedItems>
    </cacheField>
    <cacheField name="Heart_x000a_Issues" numFmtId="0">
      <sharedItems containsBlank="1"/>
    </cacheField>
    <cacheField name="Any Transplants" numFmtId="0">
      <sharedItems containsBlank="1"/>
    </cacheField>
    <cacheField name="Cancer history" numFmtId="0">
      <sharedItems containsBlank="1" count="3">
        <s v="No"/>
        <s v="Yes"/>
        <m/>
      </sharedItems>
    </cacheField>
    <cacheField name="NumberOfMajorSurgeries" numFmtId="0">
      <sharedItems containsBlank="1" containsMixedTypes="1" containsNumber="1" containsInteger="1" minValue="1" maxValue="3"/>
    </cacheField>
    <cacheField name="smoker" numFmtId="0">
      <sharedItems containsBlank="1" count="3">
        <s v="Yes"/>
        <s v="No"/>
        <m/>
      </sharedItems>
    </cacheField>
    <cacheField name="Weight_x000a_Status" numFmtId="0">
      <sharedItems containsBlank="1" count="5">
        <s v="Obesity"/>
        <s v="Overweight"/>
        <s v="Normal Weight"/>
        <s v="Underweight"/>
        <m/>
      </sharedItems>
    </cacheField>
    <cacheField name="Diabetes Status" numFmtId="0">
      <sharedItems containsBlank="1" count="4">
        <s v="Diabetes"/>
        <s v="Prediabetes"/>
        <s v="Normal"/>
        <m/>
      </sharedItems>
    </cacheField>
    <cacheField name="Date of Birth" numFmtId="0">
      <sharedItems containsBlank="1"/>
    </cacheField>
    <cacheField name="charges" numFmtId="166">
      <sharedItems containsString="0" containsBlank="1" containsNumber="1" minValue="563.84" maxValue="63770.43"/>
    </cacheField>
    <cacheField name="Hospital tier" numFmtId="0">
      <sharedItems containsBlank="1"/>
    </cacheField>
    <cacheField name="City tier" numFmtId="0">
      <sharedItems containsBlank="1"/>
    </cacheField>
    <cacheField name="State ID" numFmtId="0">
      <sharedItems containsBlank="1"/>
    </cacheField>
    <cacheField name="Age" numFmtId="0">
      <sharedItems containsString="0" containsBlank="1" containsNumber="1" containsInteger="1" minValue="18" maxValue="65" count="49">
        <n v="54"/>
        <n v="46"/>
        <n v="52"/>
        <n v="32"/>
        <n v="33"/>
        <n v="60"/>
        <n v="28"/>
        <n v="64"/>
        <n v="59"/>
        <n v="44"/>
        <n v="63"/>
        <n v="57"/>
        <n v="61"/>
        <n v="58"/>
        <n v="51"/>
        <n v="62"/>
        <n v="53"/>
        <n v="37"/>
        <n v="43"/>
        <n v="48"/>
        <n v="29"/>
        <n v="22"/>
        <n v="55"/>
        <n v="34"/>
        <n v="56"/>
        <n v="42"/>
        <n v="36"/>
        <n v="47"/>
        <n v="50"/>
        <n v="45"/>
        <n v="49"/>
        <n v="25"/>
        <n v="38"/>
        <n v="39"/>
        <n v="30"/>
        <n v="23"/>
        <n v="41"/>
        <n v="40"/>
        <n v="35"/>
        <n v="19"/>
        <n v="27"/>
        <n v="18"/>
        <n v="31"/>
        <n v="20"/>
        <n v="24"/>
        <n v="26"/>
        <n v="65"/>
        <n v="21"/>
        <m/>
      </sharedItems>
    </cacheField>
  </cacheFields>
  <extLst>
    <ext xmlns:x14="http://schemas.microsoft.com/office/spreadsheetml/2009/9/main" uri="{725AE2AE-9491-48be-B2B4-4EB974FC3084}">
      <x14:pivotCacheDefinition pivotCacheId="130196899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07.759191435187" createdVersion="7" refreshedVersion="7" minRefreshableVersion="3" recordCount="2336" xr:uid="{A7AC7BA8-D5BD-4371-8B94-DCB8ED7DA898}">
  <cacheSource type="worksheet">
    <worksheetSource ref="A1:J1048576" sheet="Healthcare"/>
  </cacheSource>
  <cacheFields count="10">
    <cacheField name="Customer ID" numFmtId="0">
      <sharedItems containsBlank="1"/>
    </cacheField>
    <cacheField name="First Name" numFmtId="0">
      <sharedItems containsBlank="1"/>
    </cacheField>
    <cacheField name="BMI" numFmtId="0">
      <sharedItems containsString="0" containsBlank="1" containsNumber="1" minValue="15.01" maxValue="55.05"/>
    </cacheField>
    <cacheField name="HBA1C" numFmtId="0">
      <sharedItems containsString="0" containsBlank="1" containsNumber="1" minValue="4" maxValue="12"/>
    </cacheField>
    <cacheField name="Heart_x000a_Issues" numFmtId="0">
      <sharedItems containsBlank="1"/>
    </cacheField>
    <cacheField name="Any Transplants" numFmtId="0">
      <sharedItems containsBlank="1" count="3">
        <s v="No"/>
        <s v="Yes"/>
        <m/>
      </sharedItems>
    </cacheField>
    <cacheField name="Cancer history" numFmtId="0">
      <sharedItems containsBlank="1"/>
    </cacheField>
    <cacheField name="NumberOfMajorSurgeries" numFmtId="0">
      <sharedItems containsBlank="1" containsMixedTypes="1" containsNumber="1" containsInteger="1" minValue="1" maxValue="3" count="5">
        <s v="0"/>
        <n v="2"/>
        <n v="3"/>
        <n v="1"/>
        <m/>
      </sharedItems>
    </cacheField>
    <cacheField name="smoker" numFmtId="0">
      <sharedItems containsBlank="1"/>
    </cacheField>
    <cacheField name="Weight_x000a_Status"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07.771410532405" createdVersion="7" refreshedVersion="7" minRefreshableVersion="3" recordCount="2336" xr:uid="{86E71DD0-5531-4EC0-8CE6-B5B82F2B45BD}">
  <cacheSource type="worksheet">
    <worksheetSource ref="A1:P1048576" sheet="Healthcare"/>
  </cacheSource>
  <cacheFields count="16">
    <cacheField name="Customer ID" numFmtId="0">
      <sharedItems containsBlank="1"/>
    </cacheField>
    <cacheField name="First Name" numFmtId="0">
      <sharedItems containsBlank="1"/>
    </cacheField>
    <cacheField name="BMI" numFmtId="0">
      <sharedItems containsString="0" containsBlank="1" containsNumber="1" minValue="15.01" maxValue="55.05"/>
    </cacheField>
    <cacheField name="HBA1C" numFmtId="0">
      <sharedItems containsString="0" containsBlank="1" containsNumber="1" minValue="4" maxValue="12"/>
    </cacheField>
    <cacheField name="Heart_x000a_Issues" numFmtId="0">
      <sharedItems containsBlank="1"/>
    </cacheField>
    <cacheField name="Any Transplants" numFmtId="0">
      <sharedItems containsBlank="1"/>
    </cacheField>
    <cacheField name="Cancer history" numFmtId="0">
      <sharedItems containsBlank="1"/>
    </cacheField>
    <cacheField name="NumberOfMajorSurgeries" numFmtId="0">
      <sharedItems containsBlank="1" containsMixedTypes="1" containsNumber="1" containsInteger="1" minValue="1" maxValue="3"/>
    </cacheField>
    <cacheField name="smoker" numFmtId="0">
      <sharedItems containsBlank="1"/>
    </cacheField>
    <cacheField name="Weight_x000a_Status" numFmtId="0">
      <sharedItems containsBlank="1" count="5">
        <s v="Obesity"/>
        <s v="Overweight"/>
        <s v="Normal Weight"/>
        <s v="Underweight"/>
        <m/>
      </sharedItems>
    </cacheField>
    <cacheField name="Diabetes Status" numFmtId="0">
      <sharedItems containsBlank="1" count="4">
        <s v="Diabetes"/>
        <s v="Prediabetes"/>
        <s v="Normal"/>
        <m/>
      </sharedItems>
    </cacheField>
    <cacheField name="Date of Birth" numFmtId="0">
      <sharedItems containsBlank="1"/>
    </cacheField>
    <cacheField name="charges" numFmtId="166">
      <sharedItems containsString="0" containsBlank="1" containsNumber="1" minValue="563.84" maxValue="63770.43" count="2332">
        <n v="63770.43"/>
        <n v="62592.87"/>
        <n v="60021.4"/>
        <n v="58571.07"/>
        <n v="55135.4"/>
        <n v="52590.83"/>
        <n v="51194.559999999998"/>
        <n v="49577.66"/>
        <n v="48970.25"/>
        <n v="48885.14"/>
        <n v="48824.45"/>
        <n v="48675.519999999997"/>
        <n v="48673.56"/>
        <n v="48549.18"/>
        <n v="48517.56"/>
        <n v="48173.36"/>
        <n v="47928.03"/>
        <n v="47896.79"/>
        <n v="47496.49"/>
        <n v="47462.89"/>
        <n v="47403.88"/>
        <n v="47305.31"/>
        <n v="47291.06"/>
        <n v="47269.85"/>
        <n v="47055.53"/>
        <n v="46889.26"/>
        <n v="46718.16"/>
        <n v="46661.440000000002"/>
        <n v="46599.11"/>
        <n v="46255.11"/>
        <n v="46200.99"/>
        <n v="46151.12"/>
        <n v="46130.53"/>
        <n v="46113.51"/>
        <n v="45863.21"/>
        <n v="45710.21"/>
        <n v="45702.02"/>
        <n v="45008.959999999999"/>
        <n v="44641.2"/>
        <n v="44585.46"/>
        <n v="44501.4"/>
        <n v="44423.8"/>
        <n v="44400.41"/>
        <n v="44260.75"/>
        <n v="44202.65"/>
        <n v="43943.88"/>
        <n v="43921.18"/>
        <n v="43896.38"/>
        <n v="43817.45"/>
        <n v="43813.87"/>
        <n v="43753.34"/>
        <n v="43578.94"/>
        <n v="43254.42"/>
        <n v="43073.760000000002"/>
        <n v="42983.46"/>
        <n v="42969.85"/>
        <n v="42856.84"/>
        <n v="42764.12"/>
        <n v="42760.5"/>
        <n v="42644.2"/>
        <n v="42560.43"/>
        <n v="42538.720000000001"/>
        <n v="42478.6"/>
        <n v="42303.69"/>
        <n v="42211.14"/>
        <n v="42188.15"/>
        <n v="42124.52"/>
        <n v="42112.24"/>
        <n v="42111.66"/>
        <n v="41999.519999999997"/>
        <n v="41949.24"/>
        <n v="41919.1"/>
        <n v="41886.54"/>
        <n v="41794.629999999997"/>
        <n v="41681.86"/>
        <n v="41676.080000000002"/>
        <n v="41661.599999999999"/>
        <n v="41636.199999999997"/>
        <n v="41505.15"/>
        <n v="41351.879999999997"/>
        <n v="41331.79"/>
        <n v="41271.5"/>
        <n v="41250.39"/>
        <n v="41191.57"/>
        <n v="41097.160000000003"/>
        <n v="41055.29"/>
        <n v="41034.22"/>
        <n v="40974.160000000003"/>
        <n v="40961.29"/>
        <n v="40941.29"/>
        <n v="40932.43"/>
        <n v="40904.199999999997"/>
        <n v="40817.85"/>
        <n v="40720.550000000003"/>
        <n v="40692.910000000003"/>
        <n v="40590.550000000003"/>
        <n v="40419.019999999997"/>
        <n v="40373.74"/>
        <n v="40309.93"/>
        <n v="40284.379999999997"/>
        <n v="40273.65"/>
        <n v="40208.559999999998"/>
        <n v="40204.83"/>
        <n v="40182.25"/>
        <n v="40103.89"/>
        <n v="40069.440000000002"/>
        <n v="40054.730000000003"/>
        <n v="40003.33"/>
        <n v="39983.43"/>
        <n v="39963.120000000003"/>
        <n v="39871.699999999997"/>
        <n v="39865.699999999997"/>
        <n v="39836.519999999997"/>
        <n v="39774.28"/>
        <n v="39727.61"/>
        <n v="39725.519999999997"/>
        <n v="39722.75"/>
        <n v="39721.93"/>
        <n v="39670.44"/>
        <n v="39611.760000000002"/>
        <n v="39597.410000000003"/>
        <n v="39556.49"/>
        <n v="39396.86"/>
        <n v="39352.6"/>
        <n v="39315.279999999999"/>
        <n v="39241.440000000002"/>
        <n v="39221.120000000003"/>
        <n v="39125.33"/>
        <n v="39047.29"/>
        <n v="38998.550000000003"/>
        <n v="38947.43"/>
        <n v="38932.559999999998"/>
        <n v="38924.04"/>
        <n v="38893.360000000001"/>
        <n v="38869.25"/>
        <n v="38836.980000000003"/>
        <n v="38792.69"/>
        <n v="38746.36"/>
        <n v="38740.120000000003"/>
        <n v="38711"/>
        <n v="38709.18"/>
        <n v="38652.089999999997"/>
        <n v="38511.629999999997"/>
        <n v="38415.47"/>
        <n v="38405.26"/>
        <n v="38389.79"/>
        <n v="38344.57"/>
        <n v="38313.129999999997"/>
        <n v="38282.75"/>
        <n v="38245.589999999997"/>
        <n v="38241.74"/>
        <n v="38237.339999999997"/>
        <n v="38189.1"/>
        <n v="38126.25"/>
        <n v="37829.72"/>
        <n v="37800.980000000003"/>
        <n v="37742.58"/>
        <n v="37735.199999999997"/>
        <n v="37701.879999999997"/>
        <n v="37675.06"/>
        <n v="37650.74"/>
        <n v="37607.53"/>
        <n v="37484.449999999997"/>
        <n v="37465.339999999997"/>
        <n v="37425.94"/>
        <n v="37277.269999999997"/>
        <n v="37272.339999999997"/>
        <n v="37270.15"/>
        <n v="37251.22"/>
        <n v="37165.160000000003"/>
        <n v="37133.9"/>
        <n v="37079.370000000003"/>
        <n v="37076.370000000003"/>
        <n v="37040.879999999997"/>
        <n v="36976.449999999997"/>
        <n v="36950.26"/>
        <n v="36935.64"/>
        <n v="36922.61"/>
        <n v="36911.99"/>
        <n v="36910.61"/>
        <n v="36898.730000000003"/>
        <n v="36889.99"/>
        <n v="36837.47"/>
        <n v="36795.29"/>
        <n v="36786.370000000003"/>
        <n v="36580.28"/>
        <n v="36572.800000000003"/>
        <n v="36541.550000000003"/>
        <n v="36445.550000000003"/>
        <n v="36397.58"/>
        <n v="36350.71"/>
        <n v="36332.449999999997"/>
        <n v="36314.050000000003"/>
        <n v="36307.800000000003"/>
        <n v="36219.410000000003"/>
        <n v="36197.699999999997"/>
        <n v="36189.1"/>
        <n v="36182.870000000003"/>
        <n v="36149.480000000003"/>
        <n v="36124.57"/>
        <n v="36090.49"/>
        <n v="36085.22"/>
        <n v="36074.339999999997"/>
        <n v="36021.01"/>
        <n v="35952.65"/>
        <n v="35883.269999999997"/>
        <n v="35733.96"/>
        <n v="35711.39"/>
        <n v="35701.9"/>
        <n v="35595.589999999997"/>
        <n v="35585.58"/>
        <n v="35583.17"/>
        <n v="35573.26"/>
        <n v="35547.72"/>
        <n v="35547.47"/>
        <n v="35517.19"/>
        <n v="35491.64"/>
        <n v="35345.730000000003"/>
        <n v="35315.96"/>
        <n v="35302.089999999997"/>
        <n v="35160.129999999997"/>
        <n v="35147.53"/>
        <n v="35069.370000000003"/>
        <n v="35050.620000000003"/>
        <n v="35000.730000000003"/>
        <n v="34979.86"/>
        <n v="34976.42"/>
        <n v="34975.68"/>
        <n v="34940.61"/>
        <n v="34838.870000000003"/>
        <n v="34828.65"/>
        <n v="34806.47"/>
        <n v="34779.620000000003"/>
        <n v="34672.15"/>
        <n v="34617.839999999997"/>
        <n v="34543.39"/>
        <n v="34472.839999999997"/>
        <n v="34456.269999999997"/>
        <n v="34439.86"/>
        <n v="34402.22"/>
        <n v="34307.22"/>
        <n v="34293.120000000003"/>
        <n v="34289.43"/>
        <n v="34254.050000000003"/>
        <n v="34218.019999999997"/>
        <n v="34210.33"/>
        <n v="34205.07"/>
        <n v="34166.269999999997"/>
        <n v="34084.68"/>
        <n v="34053.360000000001"/>
        <n v="33975.47"/>
        <n v="33907.550000000003"/>
        <n v="33900.65"/>
        <n v="33829.39"/>
        <n v="33753.32"/>
        <n v="33750.29"/>
        <n v="33732.69"/>
        <n v="33707.550000000003"/>
        <n v="33611.71"/>
        <n v="33527.1"/>
        <n v="33475.82"/>
        <n v="33471.97"/>
        <n v="33450.99"/>
        <n v="33344.449999999997"/>
        <n v="33307.550000000003"/>
        <n v="33292.83"/>
        <n v="33121"/>
        <n v="33090.660000000003"/>
        <n v="33074.94"/>
        <n v="33057.230000000003"/>
        <n v="33025.32"/>
        <n v="33017.46"/>
        <n v="32947.629999999997"/>
        <n v="32906.69"/>
        <n v="32827.51"/>
        <n v="32787.46"/>
        <n v="32765.33"/>
        <n v="32760.48"/>
        <n v="32734.19"/>
        <n v="32716.2"/>
        <n v="32686.080000000002"/>
        <n v="32672.11"/>
        <n v="32548.34"/>
        <n v="32485.46"/>
        <n v="32462.35"/>
        <n v="32430.22"/>
        <n v="32428.63"/>
        <n v="32288.49"/>
        <n v="32259.96"/>
        <n v="32222.81"/>
        <n v="32192.76"/>
        <n v="32108.66"/>
        <n v="32086.21"/>
        <n v="31980.89"/>
        <n v="31897.1"/>
        <n v="31743.919999999998"/>
        <n v="31736.7"/>
        <n v="31620"/>
        <n v="31591.82"/>
        <n v="31368.81"/>
        <n v="31328.27"/>
        <n v="31322.53"/>
        <n v="31234.560000000001"/>
        <n v="31196.61"/>
        <n v="30942.19"/>
        <n v="30763.01"/>
        <n v="30724.44"/>
        <n v="30697.71"/>
        <n v="30625.65"/>
        <n v="30530.5"/>
        <n v="30457.37"/>
        <n v="30422.03"/>
        <n v="30409.53"/>
        <n v="30366.93"/>
        <n v="30328.27"/>
        <n v="30284.639999999999"/>
        <n v="30260"/>
        <n v="30184.94"/>
        <n v="30166.62"/>
        <n v="30134.75"/>
        <n v="30095.97"/>
        <n v="30063.58"/>
        <n v="30026.87"/>
        <n v="29969.67"/>
        <n v="29933.75"/>
        <n v="29929.56"/>
        <n v="29899.25"/>
        <n v="29852.48"/>
        <n v="29818.76"/>
        <n v="29816.639999999999"/>
        <n v="29760.6"/>
        <n v="29757.69"/>
        <n v="29622.69"/>
        <n v="29583.8"/>
        <n v="29523.17"/>
        <n v="29443.59"/>
        <n v="29352.560000000001"/>
        <n v="29330.98"/>
        <n v="29227.599999999999"/>
        <n v="29186.48"/>
        <n v="29160.39"/>
        <n v="29141.360000000001"/>
        <n v="29114.77"/>
        <n v="29114.21"/>
        <n v="29007.82"/>
        <n v="28998.68"/>
        <n v="28950.47"/>
        <n v="28923.14"/>
        <n v="28868.66"/>
        <n v="28716.14"/>
        <n v="28542.86"/>
        <n v="28476.73"/>
        <n v="28468.92"/>
        <n v="28340.19"/>
        <n v="28302.33"/>
        <n v="28287.9"/>
        <n v="28245.34"/>
        <n v="28101.33"/>
        <n v="28006.94"/>
        <n v="27980.77"/>
        <n v="27941.29"/>
        <n v="27931.11"/>
        <n v="27925.86"/>
        <n v="27849.94"/>
        <n v="27808.73"/>
        <n v="27724.29"/>
        <n v="27696.11"/>
        <n v="27625.17"/>
        <n v="27619.360000000001"/>
        <n v="27614.71"/>
        <n v="27598.93"/>
        <n v="27534.53"/>
        <n v="27533.91"/>
        <n v="27495.59"/>
        <n v="27432.73"/>
        <n v="27375.9"/>
        <n v="27346.04"/>
        <n v="27322.73"/>
        <n v="27236.959999999999"/>
        <n v="27218.44"/>
        <n v="27117.99"/>
        <n v="27092.38"/>
        <n v="27080.639999999999"/>
        <n v="27037.91"/>
        <n v="27000.98"/>
        <n v="26936.98"/>
        <n v="26927.69"/>
        <n v="26926.51"/>
        <n v="26912.560000000001"/>
        <n v="26607.89"/>
        <n v="26479.4"/>
        <n v="26467.1"/>
        <n v="26392.26"/>
        <n v="26316.59"/>
        <n v="26236.58"/>
        <n v="26140.36"/>
        <n v="26125.67"/>
        <n v="26109.33"/>
        <n v="26026.97"/>
        <n v="26018.95"/>
        <n v="25992.82"/>
        <n v="25678.78"/>
        <n v="25656.58"/>
        <n v="25648.98"/>
        <n v="25517.11"/>
        <n v="25382.3"/>
        <n v="25333.33"/>
        <n v="25309.49"/>
        <n v="25127.22"/>
        <n v="25081.77"/>
        <n v="25075.97"/>
        <n v="24915.22"/>
        <n v="24915.05"/>
        <n v="24873.38"/>
        <n v="24869.84"/>
        <n v="24863.25"/>
        <n v="24817.25"/>
        <n v="24795.040000000001"/>
        <n v="24671.66"/>
        <n v="24667.42"/>
        <n v="24603.05"/>
        <n v="24535.7"/>
        <n v="24520.26"/>
        <n v="24513.09"/>
        <n v="24476.48"/>
        <n v="24393.62"/>
        <n v="24387.74"/>
        <n v="24294.02"/>
        <n v="24227.34"/>
        <n v="24180.93"/>
        <n v="24106.91"/>
        <n v="24059.68"/>
        <n v="23967.38"/>
        <n v="23887.66"/>
        <n v="23807.24"/>
        <n v="23568.27"/>
        <n v="23563.02"/>
        <n v="23401.31"/>
        <n v="23306.55"/>
        <n v="23288.93"/>
        <n v="23244.79"/>
        <n v="23241.47"/>
        <n v="23082.959999999999"/>
        <n v="23065.42"/>
        <n v="23045.57"/>
        <n v="22493.66"/>
        <n v="22478.6"/>
        <n v="22462.04"/>
        <n v="22412.65"/>
        <n v="22395.74"/>
        <n v="22331.57"/>
        <n v="22218.11"/>
        <n v="22192.44"/>
        <n v="22144.03"/>
        <n v="22097.62"/>
        <n v="21984.47"/>
        <n v="21978.68"/>
        <n v="21882.400000000001"/>
        <n v="21880.82"/>
        <n v="21797"/>
        <n v="21774.32"/>
        <n v="21771.34"/>
        <n v="21677.279999999999"/>
        <n v="21661.16"/>
        <n v="21659.93"/>
        <n v="21595.38"/>
        <n v="21472.48"/>
        <n v="21348.71"/>
        <n v="21344.85"/>
        <n v="21259.38"/>
        <n v="21232.18"/>
        <n v="21223.68"/>
        <n v="21195.82"/>
        <n v="21098.55"/>
        <n v="21082.16"/>
        <n v="20893.060000000001"/>
        <n v="20878.78"/>
        <n v="20781.490000000002"/>
        <n v="20773.63"/>
        <n v="20745.990000000002"/>
        <n v="20709.02"/>
        <n v="20630.28"/>
        <n v="20568.32"/>
        <n v="20463"/>
        <n v="20446.849999999999"/>
        <n v="20420.599999999999"/>
        <n v="20354.5"/>
        <n v="20296.86"/>
        <n v="20277.810000000001"/>
        <n v="20253.84"/>
        <n v="20234.849999999999"/>
        <n v="20177.669999999998"/>
        <n v="20167.34"/>
        <n v="20149.32"/>
        <n v="20009.63"/>
        <n v="19995.29"/>
        <n v="19964.75"/>
        <n v="19933.46"/>
        <n v="19798.05"/>
        <n v="19749.38"/>
        <n v="19719.689999999999"/>
        <n v="19673.34"/>
        <n v="19594.810000000001"/>
        <n v="19551.34"/>
        <n v="19539.240000000002"/>
        <n v="19521.97"/>
        <n v="19515.54"/>
        <n v="19496.72"/>
        <n v="19444.27"/>
        <n v="19442.349999999999"/>
        <n v="19362"/>
        <n v="19350.37"/>
        <n v="19321.060000000001"/>
        <n v="19259.96"/>
        <n v="19214.71"/>
        <n v="19199.939999999999"/>
        <n v="19144.580000000002"/>
        <n v="19107.78"/>
        <n v="19040.88"/>
        <n v="19023.259999999998"/>
        <n v="18972.5"/>
        <n v="18963.169999999998"/>
        <n v="18955.22"/>
        <n v="18954.560000000001"/>
        <n v="18932.810000000001"/>
        <n v="18903.490000000002"/>
        <n v="18883.330000000002"/>
        <n v="18838.7"/>
        <n v="18815.53"/>
        <n v="18806.150000000001"/>
        <n v="18804.75"/>
        <n v="18767.740000000002"/>
        <n v="18765.88"/>
        <n v="18694.689999999999"/>
        <n v="18682.740000000002"/>
        <n v="18648.419999999998"/>
        <n v="18608.259999999998"/>
        <n v="18443.11"/>
        <n v="18328.240000000002"/>
        <n v="18310.740000000002"/>
        <n v="18259.22"/>
        <n v="18246.5"/>
        <n v="18223.45"/>
        <n v="18218.16"/>
        <n v="18208.34"/>
        <n v="18157.88"/>
        <n v="18033.97"/>
        <n v="18031.189999999999"/>
        <n v="18031.16"/>
        <n v="17942.11"/>
        <n v="17929.3"/>
        <n v="17904.53"/>
        <n v="17882.669999999998"/>
        <n v="17878.900000000001"/>
        <n v="17862.919999999998"/>
        <n v="17832.599999999999"/>
        <n v="17779.939999999999"/>
        <n v="17777.73"/>
        <n v="17748.509999999998"/>
        <n v="17663.14"/>
        <n v="17626.240000000002"/>
        <n v="17584.72"/>
        <n v="17560.38"/>
        <n v="17556.88"/>
        <n v="17507.47"/>
        <n v="17505.650000000001"/>
        <n v="17496.310000000001"/>
        <n v="17479.53"/>
        <n v="17468.98"/>
        <n v="17361.77"/>
        <n v="17352.68"/>
        <n v="17337.580000000002"/>
        <n v="17253.43"/>
        <n v="17179.52"/>
        <n v="17178.68"/>
        <n v="17174.52"/>
        <n v="17172.27"/>
        <n v="17128.43"/>
        <n v="17085.27"/>
        <n v="17081.080000000002"/>
        <n v="17043.34"/>
        <n v="17016.009999999998"/>
        <n v="16990.55"/>
        <n v="16921.09"/>
        <n v="16903.5"/>
        <n v="16884.919999999998"/>
        <n v="16841.32"/>
        <n v="16796.41"/>
        <n v="16779.400000000001"/>
        <n v="16776.3"/>
        <n v="16770.990000000002"/>
        <n v="16657.72"/>
        <n v="16631.61"/>
        <n v="16602.18"/>
        <n v="16600.16"/>
        <n v="16587.96"/>
        <n v="16586.5"/>
        <n v="16577.78"/>
        <n v="16455.71"/>
        <n v="16450.89"/>
        <n v="16420.490000000002"/>
        <n v="16351.42"/>
        <n v="16311.05"/>
        <n v="16297.85"/>
        <n v="16267.32"/>
        <n v="16232.85"/>
        <n v="16205.88"/>
        <n v="16199.1"/>
        <n v="16190.97"/>
        <n v="16152.04"/>
        <n v="16138.76"/>
        <n v="16122.65"/>
        <n v="16115.3"/>
        <n v="16097.94"/>
        <n v="16085.13"/>
        <n v="16069.08"/>
        <n v="16062.89"/>
        <n v="16059.06"/>
        <n v="15966.19"/>
        <n v="15965.29"/>
        <n v="15922.29"/>
        <n v="15840.81"/>
        <n v="15828.82"/>
        <n v="15820.7"/>
        <n v="15817.99"/>
        <n v="15746.62"/>
        <n v="15698.86"/>
        <n v="15670.3"/>
        <n v="15646.28"/>
        <n v="15612.19"/>
        <n v="15608.58"/>
        <n v="15556.67"/>
        <n v="15555.19"/>
        <n v="15532.16"/>
        <n v="15518.18"/>
        <n v="15450.48"/>
        <n v="15440.2"/>
        <n v="15377.77"/>
        <n v="15368.22"/>
        <n v="15363.77"/>
        <n v="15361.5"/>
        <n v="15359.1"/>
        <n v="15322.77"/>
        <n v="15260.52"/>
        <n v="15230.32"/>
        <n v="15207.92"/>
        <n v="15174.81"/>
        <n v="15170.07"/>
        <n v="15161.53"/>
        <n v="15161.25"/>
        <n v="15150.44"/>
        <n v="15123.19"/>
        <n v="15103.69"/>
        <n v="15090.35"/>
        <n v="15052.68"/>
        <n v="15038.51"/>
        <n v="15026.3"/>
        <n v="15025.76"/>
        <n v="15019.76"/>
        <n v="15006.58"/>
        <n v="14988.43"/>
        <n v="14945.34"/>
        <n v="14926.97"/>
        <n v="14908.27"/>
        <n v="14901.52"/>
        <n v="14847.63"/>
        <n v="14843.96"/>
        <n v="14839.34"/>
        <n v="14819"/>
        <n v="14750.42"/>
        <n v="14738.43"/>
        <n v="14711.74"/>
        <n v="14696.77"/>
        <n v="14692.67"/>
        <n v="14665.75"/>
        <n v="14657.2"/>
        <n v="14640.35"/>
        <n v="14630.52"/>
        <n v="14612.33"/>
        <n v="14600.62"/>
        <n v="14590.63"/>
        <n v="14574.64"/>
        <n v="14571.89"/>
        <n v="14547.26"/>
        <n v="14507.46"/>
        <n v="14478.33"/>
        <n v="14474.68"/>
        <n v="14470.01"/>
        <n v="14455.64"/>
        <n v="14451.84"/>
        <n v="14449.85"/>
        <n v="14427.63"/>
        <n v="14426.66"/>
        <n v="14426.07"/>
        <n v="14418.28"/>
        <n v="14410.93"/>
        <n v="14394.56"/>
        <n v="14394.4"/>
        <n v="14382.71"/>
        <n v="14358.36"/>
        <n v="14355.43"/>
        <n v="14349.85"/>
        <n v="14337.91"/>
        <n v="14319.03"/>
        <n v="14313.85"/>
        <n v="14285.9"/>
        <n v="14283.46"/>
        <n v="14258.33"/>
        <n v="14256.79"/>
        <n v="14256.19"/>
        <n v="14254.61"/>
        <n v="14235.07"/>
        <n v="14210.54"/>
        <n v="14209.4"/>
        <n v="14193.55"/>
        <n v="14152.46"/>
        <n v="14133.04"/>
        <n v="14119.62"/>
        <n v="14098.07"/>
        <n v="14081.93"/>
        <n v="14043.48"/>
        <n v="14007.22"/>
        <n v="14001.29"/>
        <n v="14001.13"/>
        <n v="13981.85"/>
        <n v="13979.45"/>
        <n v="13974.46"/>
        <n v="13937.67"/>
        <n v="13919.82"/>
        <n v="13887.97"/>
        <n v="13887.2"/>
        <n v="13886.4"/>
        <n v="13880.95"/>
        <n v="13874.89"/>
        <n v="13844.8"/>
        <n v="13844.51"/>
        <n v="13831.12"/>
        <n v="13822.8"/>
        <n v="13819.49"/>
        <n v="13801.61"/>
        <n v="13770.1"/>
        <n v="13747.87"/>
        <n v="13746.74"/>
        <n v="13726.21"/>
        <n v="13725.47"/>
        <n v="13714.55"/>
        <n v="13685.51"/>
        <n v="13677.68"/>
        <n v="13638.06"/>
        <n v="13635.64"/>
        <n v="13622.01"/>
        <n v="13616.36"/>
        <n v="13607.37"/>
        <n v="13588.17"/>
        <n v="13566.04"/>
        <n v="13555"/>
        <n v="13511.28"/>
        <n v="13480.83"/>
        <n v="13472.19"/>
        <n v="13470.86"/>
        <n v="13470.8"/>
        <n v="13465.8"/>
        <n v="13462.52"/>
        <n v="13457.96"/>
        <n v="13451.12"/>
        <n v="13440.7"/>
        <n v="13430.27"/>
        <n v="13429.04"/>
        <n v="13417.05"/>
        <n v="13415.04"/>
        <n v="13412.97"/>
        <n v="13405.39"/>
        <n v="13393.76"/>
        <n v="13390.56"/>
        <n v="13383.67"/>
        <n v="13377.41"/>
        <n v="13375.76"/>
        <n v="13360.94"/>
        <n v="13352.1"/>
        <n v="13333.71"/>
        <n v="13292.52"/>
        <n v="13228.85"/>
        <n v="13224.69"/>
        <n v="13224.06"/>
        <n v="13217.09"/>
        <n v="13214.43"/>
        <n v="13204.29"/>
        <n v="13143.86"/>
        <n v="13143.34"/>
        <n v="13129.6"/>
        <n v="13126.68"/>
        <n v="13116.84"/>
        <n v="13113.51"/>
        <n v="13112.6"/>
        <n v="13110.79"/>
        <n v="13101.74"/>
        <n v="13063.88"/>
        <n v="13051.22"/>
        <n v="13047.33"/>
        <n v="13044.41"/>
        <n v="13041.92"/>
        <n v="13023.93"/>
        <n v="13019.16"/>
        <n v="13012.21"/>
        <n v="13010.86"/>
        <n v="13008.07"/>
        <n v="13004.95"/>
        <n v="13002.91"/>
        <n v="12994.12"/>
        <n v="12982.87"/>
        <n v="12981.35"/>
        <n v="12979.36"/>
        <n v="12957.12"/>
        <n v="12950.07"/>
        <n v="12949.16"/>
        <n v="12928.79"/>
        <n v="12925.89"/>
        <n v="12913.99"/>
        <n v="12890.06"/>
        <n v="12870.31"/>
        <n v="12856.84"/>
        <n v="12852.37"/>
        <n v="12847.24"/>
        <n v="12829.46"/>
        <n v="12823.25"/>
        <n v="12815.44"/>
        <n v="12797.21"/>
        <n v="12788.18"/>
        <n v="12788.03"/>
        <n v="12776.05"/>
        <n v="12770.27"/>
        <n v="12741.17"/>
        <n v="12731"/>
        <n v="12718.21"/>
        <n v="12713"/>
        <n v="12700.63"/>
        <n v="12699.56"/>
        <n v="12697.48"/>
        <n v="12648.7"/>
        <n v="12646.21"/>
        <n v="12644.59"/>
        <n v="12643.38"/>
        <n v="12640.24"/>
        <n v="12638.2"/>
        <n v="12629.9"/>
        <n v="12629.17"/>
        <n v="12624.74"/>
        <n v="12622.18"/>
        <n v="12609.89"/>
        <n v="12600.46"/>
        <n v="12592.53"/>
        <n v="12579.92"/>
        <n v="12574.05"/>
        <n v="12557.61"/>
        <n v="12523.6"/>
        <n v="12499.88"/>
        <n v="12495.29"/>
        <n v="12485.8"/>
        <n v="12479.71"/>
        <n v="12475.35"/>
        <n v="12452.25"/>
        <n v="12430.95"/>
        <n v="12408.29"/>
        <n v="12407.3"/>
        <n v="12404.88"/>
        <n v="12369.89"/>
        <n v="12363.55"/>
        <n v="12347.17"/>
        <n v="12333.83"/>
        <n v="12323.94"/>
        <n v="12299.59"/>
        <n v="12282.38"/>
        <n v="12282.03"/>
        <n v="12269.69"/>
        <n v="12268.63"/>
        <n v="12265.51"/>
        <n v="12255.04"/>
        <n v="12254.44"/>
        <n v="12245.17"/>
        <n v="12244.53"/>
        <n v="12237.73"/>
        <n v="12235.84"/>
        <n v="12233.83"/>
        <n v="12231.61"/>
        <n v="12224.35"/>
        <n v="12222.9"/>
        <n v="12218.7"/>
        <n v="12198.64"/>
        <n v="12148.2"/>
        <n v="12146.97"/>
        <n v="12142.58"/>
        <n v="12137.6"/>
        <n v="12130.8"/>
        <n v="12129.61"/>
        <n v="12124.99"/>
        <n v="12105.32"/>
        <n v="12096.65"/>
        <n v="12094.48"/>
        <n v="12091.34"/>
        <n v="12048.13"/>
        <n v="12044.34"/>
        <n v="12035.18"/>
        <n v="12032.33"/>
        <n v="12029.29"/>
        <n v="12001.29"/>
        <n v="11994.89"/>
        <n v="11987.68"/>
        <n v="11987.17"/>
        <n v="11946.63"/>
        <n v="11945.13"/>
        <n v="11944.59"/>
        <n v="11941.83"/>
        <n v="11938.26"/>
        <n v="11931.13"/>
        <n v="11918.2"/>
        <n v="11884.05"/>
        <n v="11881.97"/>
        <n v="11881.36"/>
        <n v="11879.1"/>
        <n v="11858.56"/>
        <n v="11856.41"/>
        <n v="11848.14"/>
        <n v="11842.62"/>
        <n v="11842.44"/>
        <n v="11840.78"/>
        <n v="11837.16"/>
        <n v="11833.78"/>
        <n v="11830.61"/>
        <n v="11773.06"/>
        <n v="11763"/>
        <n v="11752.68"/>
        <n v="11743.93"/>
        <n v="11743.3"/>
        <n v="11741.73"/>
        <n v="11737.85"/>
        <n v="11735.88"/>
        <n v="11730.82"/>
        <n v="11729.68"/>
        <n v="11712.97"/>
        <n v="11696.52"/>
        <n v="11674.13"/>
        <n v="11658.38"/>
        <n v="11658.12"/>
        <n v="11657.81"/>
        <n v="11657.72"/>
        <n v="11625.11"/>
        <n v="11602.75"/>
        <n v="11576.13"/>
        <n v="11566.3"/>
        <n v="11554.22"/>
        <n v="11552.9"/>
        <n v="11540.25"/>
        <n v="11538.42"/>
        <n v="11534.87"/>
        <n v="11530.12"/>
        <n v="11524.25"/>
        <n v="11520.1"/>
        <n v="11512.41"/>
        <n v="11511.61"/>
        <n v="11497.69"/>
        <n v="11492.46"/>
        <n v="11488.32"/>
        <n v="11482.63"/>
        <n v="11478.14"/>
        <n v="11455.28"/>
        <n v="11454.02"/>
        <n v="11436.74"/>
        <n v="11435.74"/>
        <n v="11419.49"/>
        <n v="11412.02"/>
        <n v="11411.69"/>
        <n v="11396.9"/>
        <n v="11394.07"/>
        <n v="11388.27"/>
        <n v="11381.33"/>
        <n v="11378.57"/>
        <n v="11369.39"/>
        <n v="11365.95"/>
        <n v="11363.28"/>
        <n v="11362.76"/>
        <n v="11356.66"/>
        <n v="11353.23"/>
        <n v="11345.52"/>
        <n v="11344.32"/>
        <n v="11326.71"/>
        <n v="11321.49"/>
        <n v="11319.12"/>
        <n v="11318.57"/>
        <n v="11312.33"/>
        <n v="11305.93"/>
        <n v="11299.34"/>
        <n v="11294.57"/>
        <n v="11289.11"/>
        <n v="11286.54"/>
        <n v="11272.33"/>
        <n v="11265.71"/>
        <n v="11264.54"/>
        <n v="11255.29"/>
        <n v="11253.42"/>
        <n v="11250.43"/>
        <n v="11244.38"/>
        <n v="11217.35"/>
        <n v="11187.66"/>
        <n v="11186.2"/>
        <n v="11165.42"/>
        <n v="11163.57"/>
        <n v="11150.78"/>
        <n v="11103.33"/>
        <n v="11093.62"/>
        <n v="11090.72"/>
        <n v="11085.59"/>
        <n v="11082.58"/>
        <n v="11073.18"/>
        <n v="11070.54"/>
        <n v="11068.77"/>
        <n v="11068.7"/>
        <n v="11046.02"/>
        <n v="11037.85"/>
        <n v="11037.51"/>
        <n v="11033.66"/>
        <n v="11028.56"/>
        <n v="11018.05"/>
        <n v="11015.17"/>
        <n v="11013.71"/>
        <n v="10991.58"/>
        <n v="10982.5"/>
        <n v="10977.21"/>
        <n v="10976.25"/>
        <n v="10965.45"/>
        <n v="10959.69"/>
        <n v="10959.33"/>
        <n v="10942.13"/>
        <n v="10928.85"/>
        <n v="10923.93"/>
        <n v="10886.66"/>
        <n v="10848.13"/>
        <n v="10825.25"/>
        <n v="10807.49"/>
        <n v="10806.84"/>
        <n v="10797.34"/>
        <n v="10796.35"/>
        <n v="10795.94"/>
        <n v="10791.96"/>
        <n v="10769.75"/>
        <n v="10749.02"/>
        <n v="10736.87"/>
        <n v="10719.57"/>
        <n v="10713.64"/>
        <n v="10704.47"/>
        <n v="10702.64"/>
        <n v="10698.38"/>
        <n v="10690.11"/>
        <n v="10676.83"/>
        <n v="10665.44"/>
        <n v="10627.81"/>
        <n v="10620.26"/>
        <n v="10617.04"/>
        <n v="10608.67"/>
        <n v="10602.39"/>
        <n v="10601.63"/>
        <n v="10601.41"/>
        <n v="10600.55"/>
        <n v="10594.5"/>
        <n v="10594.23"/>
        <n v="10579.71"/>
        <n v="10577.09"/>
        <n v="10564.88"/>
        <n v="10560.49"/>
        <n v="10546.48"/>
        <n v="10495.6"/>
        <n v="10493.95"/>
        <n v="10486.55"/>
        <n v="10464.83"/>
        <n v="10461.98"/>
        <n v="10459.19"/>
        <n v="10455.14"/>
        <n v="10455.1"/>
        <n v="10450.549999999999"/>
        <n v="10436.1"/>
        <n v="10435.07"/>
        <n v="10422.92"/>
        <n v="10419.65"/>
        <n v="10419.59"/>
        <n v="10407.98"/>
        <n v="10407.09"/>
        <n v="10403.27"/>
        <n v="10381.48"/>
        <n v="10370.91"/>
        <n v="10356.67"/>
        <n v="10355.64"/>
        <n v="10352.48"/>
        <n v="10345.93"/>
        <n v="10338.93"/>
        <n v="10329.06"/>
        <n v="10325.209999999999"/>
        <n v="10322.9"/>
        <n v="10315.91"/>
        <n v="10310.780000000001"/>
        <n v="10308.040000000001"/>
        <n v="10276.99"/>
        <n v="10274.33"/>
        <n v="10269.459999999999"/>
        <n v="10264.44"/>
        <n v="10259.129999999999"/>
        <n v="10231.5"/>
        <n v="10226.280000000001"/>
        <n v="10214.64"/>
        <n v="10197.77"/>
        <n v="10191.82"/>
        <n v="10160.870000000001"/>
        <n v="10156.780000000001"/>
        <n v="10146.129999999999"/>
        <n v="10141.14"/>
        <n v="10139.84"/>
        <n v="10118.42"/>
        <n v="10115.01"/>
        <n v="10107.219999999999"/>
        <n v="10106.129999999999"/>
        <n v="10096.969999999999"/>
        <n v="10085.85"/>
        <n v="10072.06"/>
        <n v="10065.41"/>
        <n v="10043.25"/>
        <n v="10027.15"/>
        <n v="10011.44"/>
        <n v="9991.0400000000009"/>
        <n v="9964.06"/>
        <n v="9957.7199999999993"/>
        <n v="9933.44"/>
        <n v="9931.9599999999991"/>
        <n v="9930.64"/>
        <n v="9910.36"/>
        <n v="9907.83"/>
        <n v="9894.69"/>
        <n v="9890.23"/>
        <n v="9880.07"/>
        <n v="9877.61"/>
        <n v="9875.68"/>
        <n v="9872.7000000000007"/>
        <n v="9870.59"/>
        <n v="9869.81"/>
        <n v="9866.2999999999993"/>
        <n v="9863.4699999999993"/>
        <n v="9861.0300000000007"/>
        <n v="9855.1299999999992"/>
        <n v="9850.43"/>
        <n v="9844.4500000000007"/>
        <n v="9836.2099999999991"/>
        <n v="9819.25"/>
        <n v="9800.89"/>
        <n v="9788.8700000000008"/>
        <n v="9787.32"/>
        <n v="9778.35"/>
        <n v="9764.08"/>
        <n v="9753.49"/>
        <n v="9748.91"/>
        <n v="9724.5300000000007"/>
        <n v="9722.77"/>
        <n v="9715.84"/>
        <n v="9710.7099999999991"/>
        <n v="9704.67"/>
        <n v="9698.42"/>
        <n v="9684.2900000000009"/>
        <n v="9664.34"/>
        <n v="9653.81"/>
        <n v="9644.25"/>
        <n v="9634.5400000000009"/>
        <n v="9630.91"/>
        <n v="9630.4"/>
        <n v="9630.2999999999993"/>
        <n v="9628.7900000000009"/>
        <n v="9625.92"/>
        <n v="9620.33"/>
        <n v="9619.18"/>
        <n v="9617.66"/>
        <n v="9597.6299999999992"/>
        <n v="9584.0400000000009"/>
        <n v="9583.89"/>
        <n v="9582.5400000000009"/>
        <n v="9566.99"/>
        <n v="9563.0300000000007"/>
        <n v="9549.57"/>
        <n v="9541.7000000000007"/>
        <n v="9540.17"/>
        <n v="9538.65"/>
        <n v="9528.9"/>
        <n v="9507.68"/>
        <n v="9504.31"/>
        <n v="9500.57"/>
        <n v="9487.64"/>
        <n v="9453.92"/>
        <n v="9448.42"/>
        <n v="9447.3799999999992"/>
        <n v="9447.25"/>
        <n v="9432.93"/>
        <n v="9414.92"/>
        <n v="9411.01"/>
        <n v="9391.35"/>
        <n v="9386.16"/>
        <n v="9380.75"/>
        <n v="9377.9"/>
        <n v="9377.4500000000007"/>
        <n v="9361.33"/>
        <n v="9344.2000000000007"/>
        <n v="9338.61"/>
        <n v="9320.26"/>
        <n v="9315.41"/>
        <n v="9310.81"/>
        <n v="9304.7000000000007"/>
        <n v="9301.89"/>
        <n v="9290.14"/>
        <n v="9288.0300000000007"/>
        <n v="9285.8700000000008"/>
        <n v="9283.56"/>
        <n v="9282.48"/>
        <n v="9264.7999999999993"/>
        <n v="9249.5"/>
        <n v="9247.94"/>
        <n v="9225.26"/>
        <n v="9222.4"/>
        <n v="9210.06"/>
        <n v="9193.84"/>
        <n v="9182.17"/>
        <n v="9174.14"/>
        <n v="9171.75"/>
        <n v="9159.51"/>
        <n v="9147.5"/>
        <n v="9144.57"/>
        <n v="9140.9500000000007"/>
        <n v="9101.7999999999993"/>
        <n v="9095.94"/>
        <n v="9095.07"/>
        <n v="9058.73"/>
        <n v="9048.0300000000007"/>
        <n v="9010.2000000000007"/>
        <n v="8998.43"/>
        <n v="8988.16"/>
        <n v="8978.19"/>
        <n v="8968.33"/>
        <n v="8965.7999999999993"/>
        <n v="8964.06"/>
        <n v="8954.99"/>
        <n v="8944.1200000000008"/>
        <n v="8932.08"/>
        <n v="8930.93"/>
        <n v="8908.4699999999993"/>
        <n v="8906.14"/>
        <n v="8891.14"/>
        <n v="8890.59"/>
        <n v="8871.15"/>
        <n v="8835.26"/>
        <n v="8827.2099999999991"/>
        <n v="8825.09"/>
        <n v="8824.27"/>
        <n v="8823.99"/>
        <n v="8823.2800000000007"/>
        <n v="8821.8799999999992"/>
        <n v="8800.49"/>
        <n v="8798.59"/>
        <n v="8782.4699999999993"/>
        <n v="8765.25"/>
        <n v="8760.1200000000008"/>
        <n v="8747.68"/>
        <n v="8733.23"/>
        <n v="8703.4599999999991"/>
        <n v="8701.84"/>
        <n v="8688.86"/>
        <n v="8671.19"/>
        <n v="8665.14"/>
        <n v="8665.09"/>
        <n v="8627.5400000000009"/>
        <n v="8615.2999999999993"/>
        <n v="8606.2199999999993"/>
        <n v="8605.36"/>
        <n v="8604.48"/>
        <n v="8603.82"/>
        <n v="8601.33"/>
        <n v="8596.83"/>
        <n v="8582.2999999999993"/>
        <n v="8573.2999999999993"/>
        <n v="8572.0400000000009"/>
        <n v="8569.86"/>
        <n v="8567.25"/>
        <n v="8556.91"/>
        <n v="8551.35"/>
        <n v="8547.69"/>
        <n v="8539.67"/>
        <n v="8538.2900000000009"/>
        <n v="8534.67"/>
        <n v="8527.5300000000007"/>
        <n v="8522"/>
        <n v="8520.0300000000007"/>
        <n v="8516.83"/>
        <n v="8515.76"/>
        <n v="8471.65"/>
        <n v="8466.35"/>
        <n v="8457.82"/>
        <n v="8450.82"/>
        <n v="8448.66"/>
        <n v="8444.4699999999993"/>
        <n v="8442.67"/>
        <n v="8440.0499999999993"/>
        <n v="8428.07"/>
        <n v="8413.4599999999991"/>
        <n v="8410.0499999999993"/>
        <n v="8400.01"/>
        <n v="8396.6200000000008"/>
        <n v="8355.5400000000009"/>
        <n v="8347.16"/>
        <n v="8342.91"/>
        <n v="8334.59"/>
        <n v="8334.4599999999991"/>
        <n v="8314.65"/>
        <n v="8310.84"/>
        <n v="8302.5400000000009"/>
        <n v="8283.68"/>
        <n v="8280.6200000000008"/>
        <n v="8277.52"/>
        <n v="8271.4599999999991"/>
        <n v="8269.0400000000009"/>
        <n v="8268"/>
        <n v="8252.2800000000007"/>
        <n v="8240.59"/>
        <n v="8233.1"/>
        <n v="8232.64"/>
        <n v="8219.2000000000007"/>
        <n v="8211.1"/>
        <n v="8188.12"/>
        <n v="8182.89"/>
        <n v="8179.51"/>
        <n v="8177.9"/>
        <n v="8162.72"/>
        <n v="8157.92"/>
        <n v="8125.78"/>
        <n v="8124.41"/>
        <n v="8116.68"/>
        <n v="8116.27"/>
        <n v="8112.59"/>
        <n v="8091.3"/>
        <n v="8083.92"/>
        <n v="8081.74"/>
        <n v="8081.26"/>
        <n v="8077.41"/>
        <n v="8071.57"/>
        <n v="8068.19"/>
        <n v="8067.83"/>
        <n v="8062.76"/>
        <n v="8062.31"/>
        <n v="8059.68"/>
        <n v="8059.06"/>
        <n v="8035.64"/>
        <n v="8027.97"/>
        <n v="8026.67"/>
        <n v="8023.14"/>
        <n v="8021.11"/>
        <n v="8017.06"/>
        <n v="8014.62"/>
        <n v="8004.96"/>
        <n v="7986.48"/>
        <n v="7985.82"/>
        <n v="7980.34"/>
        <n v="7966.81"/>
        <n v="7958.13"/>
        <n v="7954.52"/>
        <n v="7953.72"/>
        <n v="7948.22"/>
        <n v="7935.29"/>
        <n v="7896.41"/>
        <n v="7851.85"/>
        <n v="7844.8"/>
        <n v="7824.37"/>
        <n v="7812.67"/>
        <n v="7804.16"/>
        <n v="7803.77"/>
        <n v="7794.68"/>
        <n v="7789.64"/>
        <n v="7763.06"/>
        <n v="7749.16"/>
        <n v="7742.11"/>
        <n v="7740.34"/>
        <n v="7736.39"/>
        <n v="7731.86"/>
        <n v="7731.43"/>
        <n v="7729.65"/>
        <n v="7727.25"/>
        <n v="7726.85"/>
        <n v="7684.62"/>
        <n v="7682.67"/>
        <n v="7681.17"/>
        <n v="7680.92"/>
        <n v="7676.4"/>
        <n v="7670.75"/>
        <n v="7662.47"/>
        <n v="7657.69"/>
        <n v="7652.26"/>
        <n v="7650.8"/>
        <n v="7650.77"/>
        <n v="7642.05"/>
        <n v="7640.31"/>
        <n v="7639.42"/>
        <n v="7636.92"/>
        <n v="7633.72"/>
        <n v="7626.99"/>
        <n v="7624.63"/>
        <n v="7623.52"/>
        <n v="7623.13"/>
        <n v="7609.6"/>
        <n v="7607.03"/>
        <n v="7585.62"/>
        <n v="7567.13"/>
        <n v="7538.52"/>
        <n v="7537.16"/>
        <n v="7531.7"/>
        <n v="7526.71"/>
        <n v="7518.03"/>
        <n v="7512.27"/>
        <n v="7504.3"/>
        <n v="7494.63"/>
        <n v="7487.38"/>
        <n v="7463.51"/>
        <n v="7450.36"/>
        <n v="7448.4"/>
        <n v="7445.92"/>
        <n v="7443.64"/>
        <n v="7441.5"/>
        <n v="7441.05"/>
        <n v="7421.19"/>
        <n v="7419.48"/>
        <n v="7418.52"/>
        <n v="7403.98"/>
        <n v="7388.85"/>
        <n v="7371.77"/>
        <n v="7362.31"/>
        <n v="7358.18"/>
        <n v="7357.49"/>
        <n v="7349.12"/>
        <n v="7348.14"/>
        <n v="7345.73"/>
        <n v="7345.08"/>
        <n v="7339.93"/>
        <n v="7337.75"/>
        <n v="7325.47"/>
        <n v="7325.05"/>
        <n v="7323.73"/>
        <n v="7322.86"/>
        <n v="7318.22"/>
        <n v="7318.21"/>
        <n v="7304.65"/>
        <n v="7302.46"/>
        <n v="7281.51"/>
        <n v="7273.02"/>
        <n v="7265.7"/>
        <n v="7265.58"/>
        <n v="7261.74"/>
        <n v="7256.72"/>
        <n v="7248.71"/>
        <n v="7243.81"/>
        <n v="7228.22"/>
        <n v="7222.79"/>
        <n v="7220.25"/>
        <n v="7209.49"/>
        <n v="7201.7"/>
        <n v="7196.87"/>
        <n v="7179.52"/>
        <n v="7175.51"/>
        <n v="7173.36"/>
        <n v="7162.01"/>
        <n v="7160.33"/>
        <n v="7160.09"/>
        <n v="7153.55"/>
        <n v="7152.67"/>
        <n v="7151.09"/>
        <n v="7147.47"/>
        <n v="7147.11"/>
        <n v="7144.86"/>
        <n v="7144.4"/>
        <n v="7133.9"/>
        <n v="7128.64"/>
        <n v="7125.25"/>
        <n v="7106.81"/>
        <n v="7096.98"/>
        <n v="7077.19"/>
        <n v="7054.41"/>
        <n v="7050.64"/>
        <n v="7050.02"/>
        <n v="7046.72"/>
        <n v="7045.5"/>
        <n v="7042.11"/>
        <n v="7033.08"/>
        <n v="7003.1"/>
        <n v="6989.95"/>
        <n v="6986.7"/>
        <n v="6985.51"/>
        <n v="6965.21"/>
        <n v="6951.12"/>
        <n v="6948.7"/>
        <n v="6940.94"/>
        <n v="6940.91"/>
        <n v="6938.11"/>
        <n v="6933.24"/>
        <n v="6895.19"/>
        <n v="6877.98"/>
        <n v="6876.53"/>
        <n v="6875.96"/>
        <n v="6868.39"/>
        <n v="6863.49"/>
        <n v="6858.48"/>
        <n v="6849.03"/>
        <n v="6843.17"/>
        <n v="6842.28"/>
        <n v="6837.37"/>
        <n v="6827.69"/>
        <n v="6809.46"/>
        <n v="6799.46"/>
        <n v="6796.86"/>
        <n v="6781.52"/>
        <n v="6781.35"/>
        <n v="6775.96"/>
        <n v="6770.19"/>
        <n v="6753.04"/>
        <n v="6750.27"/>
        <n v="6749.63"/>
        <n v="6748.59"/>
        <n v="6746.74"/>
        <n v="6738.84"/>
        <n v="6737.98"/>
        <n v="6721.37"/>
        <n v="6710.19"/>
        <n v="6706.47"/>
        <n v="6700.56"/>
        <n v="6686.43"/>
        <n v="6666.24"/>
        <n v="6664.69"/>
        <n v="6664.32"/>
        <n v="6653.79"/>
        <n v="6652.53"/>
        <n v="6651.26"/>
        <n v="6640.54"/>
        <n v="6639.3"/>
        <n v="6638.16"/>
        <n v="6630.31"/>
        <n v="6610.11"/>
        <n v="6600.36"/>
        <n v="6600.21"/>
        <n v="6593.51"/>
        <n v="6571.54"/>
        <n v="6571.02"/>
        <n v="6555.07"/>
        <n v="6552.01"/>
        <n v="6551.75"/>
        <n v="6548.2"/>
        <n v="6546.16"/>
        <n v="6536.68"/>
        <n v="6532.04"/>
        <n v="6529.21"/>
        <n v="6512.24"/>
        <n v="6500.24"/>
        <n v="6496.89"/>
        <n v="6481.67"/>
        <n v="6474.01"/>
        <n v="6473.15"/>
        <n v="6457.84"/>
        <n v="6455.86"/>
        <n v="6435.62"/>
        <n v="6423.48"/>
        <n v="6417.28"/>
        <n v="6414.18"/>
        <n v="6412.34"/>
        <n v="6407.05"/>
        <n v="6406.41"/>
        <n v="6402.29"/>
        <n v="6393.6"/>
        <n v="6389.53"/>
        <n v="6389.38"/>
        <n v="6374.16"/>
        <n v="6373.56"/>
        <n v="6367.31"/>
        <n v="6361.47"/>
        <n v="6360.99"/>
        <n v="6358.78"/>
        <n v="6356.27"/>
        <n v="6338.08"/>
        <n v="6335.64"/>
        <n v="6334.34"/>
        <n v="6313.76"/>
        <n v="6311.95"/>
        <n v="6311.11"/>
        <n v="6305.61"/>
        <n v="6302.23"/>
        <n v="6293.63"/>
        <n v="6289.75"/>
        <n v="6282.24"/>
        <n v="6276.3"/>
        <n v="6272.48"/>
        <n v="6269.33"/>
        <n v="6261.2"/>
        <n v="6255.38"/>
        <n v="6254.13"/>
        <n v="6253.85"/>
        <n v="6250.44"/>
        <n v="6238.3"/>
        <n v="6236.95"/>
        <n v="6219.93"/>
        <n v="6208.5"/>
        <n v="6207.26"/>
        <n v="6203.9"/>
        <n v="6198.75"/>
        <n v="6196.45"/>
        <n v="6186.13"/>
        <n v="6185.32"/>
        <n v="6184.3"/>
        <n v="6183.46"/>
        <n v="6183.32"/>
        <n v="6170.96"/>
        <n v="6159.57"/>
        <n v="6152.05"/>
        <n v="6147.12"/>
        <n v="6139.14"/>
        <n v="6138.58"/>
        <n v="6138.5"/>
        <n v="6128.8"/>
        <n v="6123.57"/>
        <n v="6117.49"/>
        <n v="6113.23"/>
        <n v="6112.35"/>
        <n v="6111.95"/>
        <n v="6098.38"/>
        <n v="6082.41"/>
        <n v="6079.67"/>
        <n v="6074.37"/>
        <n v="6067.13"/>
        <n v="6064.37"/>
        <n v="6061.8"/>
        <n v="6059.17"/>
        <n v="5993.62"/>
        <n v="5990.17"/>
        <n v="5989.52"/>
        <n v="5979.99"/>
        <n v="5979.73"/>
        <n v="5979.66"/>
        <n v="5976.83"/>
        <n v="5974.38"/>
        <n v="5972.38"/>
        <n v="5969.72"/>
        <n v="5966.89"/>
        <n v="5960.91"/>
        <n v="5957.35"/>
        <n v="5934.38"/>
        <n v="5927.65"/>
        <n v="5926.93"/>
        <n v="5926.85"/>
        <n v="5920.1"/>
        <n v="5910.94"/>
        <n v="5877.02"/>
        <n v="5855.9"/>
        <n v="5847.24"/>
        <n v="5846.92"/>
        <n v="5843.99"/>
        <n v="5836.52"/>
        <n v="5832.6"/>
        <n v="5816.58"/>
        <n v="5812.9"/>
        <n v="5807.06"/>
        <n v="5778.71"/>
        <n v="5757.41"/>
        <n v="5748.13"/>
        <n v="5741.67"/>
        <n v="5729.01"/>
        <n v="5720.38"/>
        <n v="5709.16"/>
        <n v="5708.87"/>
        <n v="5699.84"/>
        <n v="5698.74"/>
        <n v="5693.43"/>
        <n v="5690.79"/>
        <n v="5679.13"/>
        <n v="5662.23"/>
        <n v="5650.14"/>
        <n v="5649.72"/>
        <n v="5630.46"/>
        <n v="5615.37"/>
        <n v="5612.83"/>
        <n v="5594.85"/>
        <n v="5587.59"/>
        <n v="5584.31"/>
        <n v="5582.95"/>
        <n v="5576.35"/>
        <n v="5552.61"/>
        <n v="5540.35"/>
        <n v="5539.4"/>
        <n v="5503.36"/>
        <n v="5488.26"/>
        <n v="5484.47"/>
        <n v="5478.04"/>
        <n v="5472.45"/>
        <n v="5469.01"/>
        <n v="5466.88"/>
        <n v="5458.05"/>
        <n v="5438.75"/>
        <n v="5428.98"/>
        <n v="5428.73"/>
        <n v="5425.02"/>
        <n v="5415.66"/>
        <n v="5411.99"/>
        <n v="5402.89"/>
        <n v="5400.98"/>
        <n v="5397.62"/>
        <n v="5396.44"/>
        <n v="5385.34"/>
        <n v="5383.54"/>
        <n v="5377.46"/>
        <n v="5375.04"/>
        <n v="5373.36"/>
        <n v="5364.66"/>
        <n v="5354.07"/>
        <n v="5344.81"/>
        <n v="5327.4"/>
        <n v="5325.65"/>
        <n v="5322.24"/>
        <n v="5312.17"/>
        <n v="5306.7"/>
        <n v="5293.67"/>
        <n v="5291.71"/>
        <n v="5275.86"/>
        <n v="5272.18"/>
        <n v="5267.82"/>
        <n v="5266.37"/>
        <n v="5261.47"/>
        <n v="5257.51"/>
        <n v="5253.52"/>
        <n v="5246.05"/>
        <n v="5245.23"/>
        <n v="5240.7700000000004"/>
        <n v="5227.99"/>
        <n v="5216.4799999999996"/>
        <n v="5213.22"/>
        <n v="5209.58"/>
        <n v="5207.97"/>
        <n v="5198.6899999999996"/>
        <n v="5195.58"/>
        <n v="5177.12"/>
        <n v="5166.96"/>
        <n v="5152.13"/>
        <n v="5148.55"/>
        <n v="5144.18"/>
        <n v="5138.26"/>
        <n v="5136.75"/>
        <n v="5125.22"/>
        <n v="5124.1899999999996"/>
        <n v="5116.5"/>
        <n v="5087.92"/>
        <n v="5080.1000000000004"/>
        <n v="5077.1899999999996"/>
        <n v="5059.5600000000004"/>
        <n v="5054.05"/>
        <n v="5045.1499999999996"/>
        <n v="5043.13"/>
        <n v="5038.57"/>
        <n v="5034.1000000000004"/>
        <n v="5031.2700000000004"/>
        <n v="5028.1499999999996"/>
        <n v="5012.47"/>
        <n v="5003.8500000000004"/>
        <n v="5003.7700000000004"/>
        <n v="5002.78"/>
        <n v="4999.04"/>
        <n v="4992.38"/>
        <n v="4985.22"/>
        <n v="4949.76"/>
        <n v="4942.0600000000004"/>
        <n v="4934.71"/>
        <n v="4931.6499999999996"/>
        <n v="4922.92"/>
        <n v="4915.0600000000004"/>
        <n v="4911.8900000000003"/>
        <n v="4906.41"/>
        <n v="4894.75"/>
        <n v="4894.3900000000003"/>
        <n v="4890"/>
        <n v="4889.04"/>
        <n v="4883.87"/>
        <n v="4877.9799999999996"/>
        <n v="4859.8900000000003"/>
        <n v="4846.92"/>
        <n v="4846.53"/>
        <n v="4844.67"/>
        <n v="4843.79"/>
        <n v="4840.95"/>
        <n v="4839.18"/>
        <n v="4837.58"/>
        <n v="4835.43"/>
        <n v="4830.63"/>
        <n v="4827.8999999999996"/>
        <n v="4827.1000000000004"/>
        <n v="4812.34"/>
        <n v="4795.66"/>
        <n v="4787.42"/>
        <n v="4779.6000000000004"/>
        <n v="4766.0200000000004"/>
        <n v="4762.33"/>
        <n v="4753.6400000000003"/>
        <n v="4751.07"/>
        <n v="4747.05"/>
        <n v="4746.34"/>
        <n v="4740.78"/>
        <n v="4738.2700000000004"/>
        <n v="4734.6400000000003"/>
        <n v="4728.71"/>
        <n v="4719.74"/>
        <n v="4719.5200000000004"/>
        <n v="4718.2"/>
        <n v="4712.12"/>
        <n v="4699.47"/>
        <n v="4687.8"/>
        <n v="4686.3900000000003"/>
        <n v="4678.8"/>
        <n v="4674.2"/>
        <n v="4673.3900000000003"/>
        <n v="4670.6400000000003"/>
        <n v="4667.6099999999997"/>
        <n v="4661.29"/>
        <n v="4646.76"/>
        <n v="4618.08"/>
        <n v="4608.03"/>
        <n v="4571.41"/>
        <n v="4564.1899999999996"/>
        <n v="4562.84"/>
        <n v="4561.1899999999996"/>
        <n v="4544.2299999999996"/>
        <n v="4536.26"/>
        <n v="4529.4799999999996"/>
        <n v="4527.18"/>
        <n v="4518.83"/>
        <n v="4518.7700000000004"/>
        <n v="4518.3999999999996"/>
        <n v="4515.71"/>
        <n v="4511.41"/>
        <n v="4504.66"/>
        <n v="4500.34"/>
        <n v="4488.58"/>
        <n v="4468.25"/>
        <n v="4466.62"/>
        <n v="4463.21"/>
        <n v="4462.72"/>
        <n v="4454.3999999999996"/>
        <n v="4449.46"/>
        <n v="4441.21"/>
        <n v="4438.26"/>
        <n v="4435.09"/>
        <n v="4433.92"/>
        <n v="4433.3900000000003"/>
        <n v="4428.8900000000003"/>
        <n v="4420.95"/>
        <n v="4415.16"/>
        <n v="4402.2299999999996"/>
        <n v="4399.7299999999996"/>
        <n v="4397.3100000000004"/>
        <n v="4392.7"/>
        <n v="4391.6499999999996"/>
        <n v="4357.04"/>
        <n v="4350.51"/>
        <n v="4349.46"/>
        <n v="4347.0200000000004"/>
        <n v="4340.4399999999996"/>
        <n v="4337.74"/>
        <n v="4320.41"/>
        <n v="4296.2700000000004"/>
        <n v="4278.55"/>
        <n v="4266.17"/>
        <n v="4265.01"/>
        <n v="4260.74"/>
        <n v="4250.24"/>
        <n v="4243.59"/>
        <n v="4239.8900000000003"/>
        <n v="4237.13"/>
        <n v="4234.93"/>
        <n v="4189.1099999999997"/>
        <n v="4188.7299999999996"/>
        <n v="4185.1000000000004"/>
        <n v="4163.21"/>
        <n v="4154.97"/>
        <n v="4151.03"/>
        <n v="4149.74"/>
        <n v="4137.5200000000004"/>
        <n v="4134.08"/>
        <n v="4133.6400000000003"/>
        <n v="4076.5"/>
        <n v="4074.45"/>
        <n v="4070.51"/>
        <n v="4070.42"/>
        <n v="4058.71"/>
        <n v="4058.12"/>
        <n v="4047.94"/>
        <n v="4040.56"/>
        <n v="4039.9"/>
        <n v="4038.41"/>
        <n v="4032.24"/>
        <n v="4005.42"/>
        <n v="4002.36"/>
        <n v="3994.18"/>
        <n v="3989.84"/>
        <n v="3987.93"/>
        <n v="3981.98"/>
        <n v="3972.92"/>
        <n v="3956.07"/>
        <n v="3955.98"/>
        <n v="3947.41"/>
        <n v="3943.6"/>
        <n v="3935.18"/>
        <n v="3931.51"/>
        <n v="3925.76"/>
        <n v="3910.44"/>
        <n v="3906.13"/>
        <n v="3902.07"/>
        <n v="3898.35"/>
        <n v="3889.2"/>
        <n v="3877.3"/>
        <n v="3875.73"/>
        <n v="3866.86"/>
        <n v="3861.21"/>
        <n v="3858.51"/>
        <n v="3857.76"/>
        <n v="3847.67"/>
        <n v="3797.2"/>
        <n v="3796.36"/>
        <n v="3793.55"/>
        <n v="3785.77"/>
        <n v="3773.23"/>
        <n v="3766.88"/>
        <n v="3761.29"/>
        <n v="3757.84"/>
        <n v="3756.62"/>
        <n v="3748.56"/>
        <n v="3736.46"/>
        <n v="3732.63"/>
        <n v="3731.6"/>
        <n v="3722.23"/>
        <n v="3704.35"/>
        <n v="3699.54"/>
        <n v="3693.43"/>
        <n v="3688.38"/>
        <n v="3688.35"/>
        <n v="3678.86"/>
        <n v="3659.35"/>
        <n v="3653.29"/>
        <n v="3645.09"/>
        <n v="3622.13"/>
        <n v="3606.43"/>
        <n v="3603.6"/>
        <n v="3597.6"/>
        <n v="3594.17"/>
        <n v="3591.48"/>
        <n v="3589.14"/>
        <n v="3579.83"/>
        <n v="3578"/>
        <n v="3569.96"/>
        <n v="3562.87"/>
        <n v="3561.89"/>
        <n v="3558.62"/>
        <n v="3556.92"/>
        <n v="3554.2"/>
        <n v="3540.12"/>
        <n v="3538.9"/>
        <n v="3537.7"/>
        <n v="3500.61"/>
        <n v="3490.55"/>
        <n v="3484.33"/>
        <n v="3481.87"/>
        <n v="3471.41"/>
        <n v="3463.51"/>
        <n v="3453.77"/>
        <n v="3443.06"/>
        <n v="3436.5"/>
        <n v="3434.38"/>
        <n v="3410.32"/>
        <n v="3393.36"/>
        <n v="3392.98"/>
        <n v="3392.37"/>
        <n v="3385.4"/>
        <n v="3378.91"/>
        <n v="3366.67"/>
        <n v="3353.47"/>
        <n v="3353.28"/>
        <n v="3342.79"/>
        <n v="3309.79"/>
        <n v="3308.46"/>
        <n v="3300.7"/>
        <n v="3292.53"/>
        <n v="3280.22"/>
        <n v="3279.87"/>
        <n v="3277.16"/>
        <n v="3268.85"/>
        <n v="3260.2"/>
        <n v="3238.44"/>
        <n v="3227.12"/>
        <n v="3213.62"/>
        <n v="3208.79"/>
        <n v="3206.49"/>
        <n v="3201.25"/>
        <n v="3180.51"/>
        <n v="3179.96"/>
        <n v="3176.82"/>
        <n v="3176.29"/>
        <n v="3172.02"/>
        <n v="3171.61"/>
        <n v="3167.46"/>
        <n v="3162.02"/>
        <n v="3161.45"/>
        <n v="3128.35"/>
        <n v="3088.06"/>
        <n v="3077.1"/>
        <n v="3070.81"/>
        <n v="3065.49"/>
        <n v="3062.51"/>
        <n v="3056.39"/>
        <n v="3051.73"/>
        <n v="3046.06"/>
        <n v="3044.21"/>
        <n v="3021.81"/>
        <n v="3018.04"/>
        <n v="3012.22"/>
        <n v="2985.67"/>
        <n v="2979.52"/>
        <n v="2974.13"/>
        <n v="2943.41"/>
        <n v="2927.06"/>
        <n v="2913.57"/>
        <n v="2904.09"/>
        <n v="2902.91"/>
        <n v="2899.49"/>
        <n v="2897.46"/>
        <n v="2897.32"/>
        <n v="2867.12"/>
        <n v="2866.09"/>
        <n v="2855.44"/>
        <n v="2850.68"/>
        <n v="2842.76"/>
        <n v="2819.51"/>
        <n v="2803.7"/>
        <n v="2801.26"/>
        <n v="2789.06"/>
        <n v="2775.19"/>
        <n v="2773.46"/>
        <n v="2758.99"/>
        <n v="2755.02"/>
        <n v="2741.95"/>
        <n v="2731.91"/>
        <n v="2730.11"/>
        <n v="2727.4"/>
        <n v="2726.06"/>
        <n v="2721.32"/>
        <n v="2719.28"/>
        <n v="2710.83"/>
        <n v="2709.24"/>
        <n v="2709.11"/>
        <n v="2699.57"/>
        <n v="2690.11"/>
        <n v="2689.5"/>
        <n v="2684.69"/>
        <n v="2680.95"/>
        <n v="2643.27"/>
        <n v="2639.04"/>
        <n v="2632.99"/>
        <n v="2597.7800000000002"/>
        <n v="2585.85"/>
        <n v="2585.27"/>
        <n v="2585.04"/>
        <n v="2566.4699999999998"/>
        <n v="2545.6799999999998"/>
        <n v="2540.39"/>
        <n v="2534.39"/>
        <n v="2527.8200000000002"/>
        <n v="2523.17"/>
        <n v="2510.79"/>
        <n v="2500.9299999999998"/>
        <n v="2498.41"/>
        <n v="2497.04"/>
        <n v="2494.02"/>
        <n v="2483.7399999999998"/>
        <n v="2480.98"/>
        <n v="2473.33"/>
        <n v="2464.62"/>
        <n v="2459.7199999999998"/>
        <n v="2457.5"/>
        <n v="2457.21"/>
        <n v="2438.06"/>
        <n v="2416.96"/>
        <n v="2404.73"/>
        <n v="2396.1"/>
        <n v="2395.17"/>
        <n v="2373.3000000000002"/>
        <n v="2362.23"/>
        <n v="2352.9699999999998"/>
        <n v="2331.52"/>
        <n v="2322.62"/>
        <n v="2304"/>
        <n v="2302.3000000000002"/>
        <n v="2295.2399999999998"/>
        <n v="2277.7199999999998"/>
        <n v="2261.5700000000002"/>
        <n v="2257.48"/>
        <n v="2254.8000000000002"/>
        <n v="2250.84"/>
        <n v="2221.56"/>
        <n v="2219.4499999999998"/>
        <n v="2217.6"/>
        <n v="2217.4699999999998"/>
        <n v="2213.21"/>
        <n v="2211.13"/>
        <n v="2207.6999999999998"/>
        <n v="2205.98"/>
        <n v="2203.7399999999998"/>
        <n v="2203.4699999999998"/>
        <n v="2201.1"/>
        <n v="2200.83"/>
        <n v="2198.19"/>
        <n v="2196.4699999999998"/>
        <n v="2193.1999999999998"/>
        <n v="2170.08"/>
        <n v="2166.73"/>
        <n v="2156.75"/>
        <n v="2155.6799999999998"/>
        <n v="2154.36"/>
        <n v="2150.4699999999998"/>
        <n v="2144.85"/>
        <n v="2138.0700000000002"/>
        <n v="2137.65"/>
        <n v="2136.88"/>
        <n v="2134.9"/>
        <n v="2130.6799999999998"/>
        <n v="2128.4299999999998"/>
        <n v="2118.61"/>
        <n v="2117.34"/>
        <n v="2106.2600000000002"/>
        <n v="2104.11"/>
        <n v="2103.08"/>
        <n v="2102.2600000000002"/>
        <n v="2094.1"/>
        <n v="2055.3200000000002"/>
        <n v="2045.69"/>
        <n v="2026.97"/>
        <n v="2020.55"/>
        <n v="2020.18"/>
        <n v="2007.95"/>
        <n v="1986.93"/>
        <n v="1984.45"/>
        <n v="1981.58"/>
        <n v="1980.07"/>
        <n v="1977.82"/>
        <n v="1972.95"/>
        <n v="1969.61"/>
        <n v="1967.02"/>
        <n v="1964.78"/>
        <n v="1917.32"/>
        <n v="1909.53"/>
        <n v="1908.9"/>
        <n v="1906.36"/>
        <n v="1880.49"/>
        <n v="1880.07"/>
        <n v="1877.93"/>
        <n v="1875.34"/>
        <n v="1865.98"/>
        <n v="1863.45"/>
        <n v="1850.55"/>
        <n v="1842.52"/>
        <n v="1837.28"/>
        <n v="1837.24"/>
        <n v="1832.09"/>
        <n v="1826.84"/>
        <n v="1824.29"/>
        <n v="1822.54"/>
        <n v="1815.88"/>
        <n v="1769.53"/>
        <n v="1759.34"/>
        <n v="1756.6"/>
        <n v="1748.77"/>
        <n v="1744.47"/>
        <n v="1743.21"/>
        <n v="1737.38"/>
        <n v="1731.68"/>
        <n v="1728.9"/>
        <n v="1727.79"/>
        <n v="1727.54"/>
        <n v="1725.55"/>
        <n v="1720.35"/>
        <n v="1719.44"/>
        <n v="1712.23"/>
        <n v="1711.03"/>
        <n v="1708.93"/>
        <n v="1708"/>
        <n v="1705.62"/>
        <n v="1704.7"/>
        <n v="1704.57"/>
        <n v="1702.46"/>
        <n v="1694.8"/>
        <n v="1682.6"/>
        <n v="1674.63"/>
        <n v="1665"/>
        <n v="1646.43"/>
        <n v="1639.56"/>
        <n v="1635.73"/>
        <n v="1634.57"/>
        <n v="1633.96"/>
        <n v="1633.04"/>
        <n v="1632.56"/>
        <n v="1632.04"/>
        <n v="1631.82"/>
        <n v="1631.67"/>
        <n v="1629.83"/>
        <n v="1628.47"/>
        <n v="1627.28"/>
        <n v="1625.43"/>
        <n v="1622.19"/>
        <n v="1621.88"/>
        <n v="1621.34"/>
        <n v="1617.16"/>
        <n v="1615.77"/>
        <n v="1607.51"/>
        <n v="1566.88"/>
        <n v="1534.3"/>
        <n v="1532.47"/>
        <n v="1526.31"/>
        <n v="1515.34"/>
        <n v="1497"/>
        <n v="1493"/>
        <n v="1481"/>
        <n v="1477"/>
        <n v="1467"/>
        <n v="1445"/>
        <n v="1438"/>
        <n v="1422"/>
        <n v="1421"/>
        <n v="1417"/>
        <n v="1402"/>
        <n v="1400.44"/>
        <n v="1391.53"/>
        <n v="1390"/>
        <n v="1389"/>
        <n v="1382"/>
        <n v="1359"/>
        <n v="1341.16"/>
        <n v="1338"/>
        <n v="1332.61"/>
        <n v="1329.17"/>
        <n v="1315"/>
        <n v="1304"/>
        <n v="1293"/>
        <n v="1290.93"/>
        <n v="1286"/>
        <n v="1285"/>
        <n v="1283"/>
        <n v="1276"/>
        <n v="1267"/>
        <n v="1263.25"/>
        <n v="1261.8599999999999"/>
        <n v="1261.44"/>
        <n v="1256.3"/>
        <n v="1253.94"/>
        <n v="1253"/>
        <n v="1252.4100000000001"/>
        <n v="1242.82"/>
        <n v="1242.26"/>
        <n v="1241.57"/>
        <n v="1241"/>
        <n v="1240"/>
        <n v="1237"/>
        <n v="1234"/>
        <n v="1228"/>
        <n v="1224"/>
        <n v="1220"/>
        <n v="1210"/>
        <n v="1200.55"/>
        <n v="1200"/>
        <n v="1191"/>
        <n v="1178.07"/>
        <n v="1178"/>
        <n v="1167"/>
        <n v="1165"/>
        <n v="1163.46"/>
        <n v="1158.32"/>
        <n v="1149.4000000000001"/>
        <n v="1149"/>
        <n v="1146.8"/>
        <n v="1142"/>
        <n v="1141.45"/>
        <n v="1141"/>
        <n v="1137.47"/>
        <n v="1137.01"/>
        <n v="1137"/>
        <n v="1136.4000000000001"/>
        <n v="1135.94"/>
        <n v="1135"/>
        <n v="1132"/>
        <n v="1131.51"/>
        <n v="1121.8699999999999"/>
        <n v="1086"/>
        <n v="1082"/>
        <n v="1071"/>
        <n v="1070"/>
        <n v="1068"/>
        <n v="1056"/>
        <n v="1049"/>
        <n v="1047"/>
        <n v="1044"/>
        <n v="1033.74"/>
        <n v="1019"/>
        <n v="1012"/>
        <n v="1006.65"/>
        <n v="964.71"/>
        <n v="928.59"/>
        <n v="915.07"/>
        <n v="896.21"/>
        <n v="865.41"/>
        <n v="830.52"/>
        <n v="773.54"/>
        <n v="770.38"/>
        <n v="770"/>
        <n v="760"/>
        <n v="750"/>
        <n v="722.99"/>
        <n v="700"/>
        <n v="687.54"/>
        <n v="670"/>
        <n v="668"/>
        <n v="650"/>
        <n v="646.14"/>
        <n v="637.26"/>
        <n v="604.54"/>
        <n v="600"/>
        <n v="570.62"/>
        <n v="563.84"/>
        <m/>
      </sharedItems>
    </cacheField>
    <cacheField name="Hospital tier" numFmtId="0">
      <sharedItems containsBlank="1" count="4">
        <s v="tier - 1"/>
        <s v="tier - 2"/>
        <s v="tier - 3"/>
        <m/>
      </sharedItems>
    </cacheField>
    <cacheField name="City tier" numFmtId="0">
      <sharedItems containsBlank="1"/>
    </cacheField>
    <cacheField name="State ID" numFmtId="0">
      <sharedItems containsBlank="1" count="18">
        <s v="R1013"/>
        <s v="R1012"/>
        <s v="R1024"/>
        <s v="R1011"/>
        <s v="R1016"/>
        <s v="R1015"/>
        <s v="R1017"/>
        <s v="R1014"/>
        <s v="R1023"/>
        <s v="R1019"/>
        <s v="Unknown"/>
        <s v="R1018"/>
        <s v="R1026"/>
        <s v="R1022"/>
        <s v="R1021"/>
        <s v="R1025"/>
        <s v="R1020"/>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6">
  <r>
    <s v="Id1"/>
    <s v="Kelly"/>
    <x v="0"/>
    <x v="0"/>
    <s v="No"/>
    <s v="No"/>
    <x v="0"/>
    <s v="0"/>
    <x v="0"/>
    <x v="0"/>
    <x v="0"/>
    <s v="12-Oct-1968"/>
    <n v="63770.43"/>
    <s v="tier - 1"/>
    <s v="tier - 3"/>
    <s v="R1013"/>
    <x v="0"/>
  </r>
  <r>
    <s v="Id2"/>
    <s v="Matthew D"/>
    <x v="1"/>
    <x v="1"/>
    <s v="No"/>
    <s v="No"/>
    <x v="0"/>
    <s v="0"/>
    <x v="0"/>
    <x v="0"/>
    <x v="1"/>
    <s v="8-Jun-1977"/>
    <n v="62592.87"/>
    <s v="tier - 2"/>
    <s v="tier - 3"/>
    <s v="R1013"/>
    <x v="1"/>
  </r>
  <r>
    <s v="Id3"/>
    <s v="Phil"/>
    <x v="2"/>
    <x v="2"/>
    <s v="Yes"/>
    <s v="No"/>
    <x v="0"/>
    <n v="2"/>
    <x v="0"/>
    <x v="0"/>
    <x v="0"/>
    <s v="11-Sep-1970"/>
    <n v="60021.4"/>
    <s v="tier - 1"/>
    <s v="tier - 1"/>
    <s v="R1012"/>
    <x v="2"/>
  </r>
  <r>
    <s v="Id4"/>
    <s v="Kelsey"/>
    <x v="3"/>
    <x v="3"/>
    <s v="No"/>
    <s v="No"/>
    <x v="0"/>
    <s v="0"/>
    <x v="0"/>
    <x v="0"/>
    <x v="1"/>
    <s v="6-Jun-1991"/>
    <n v="58571.07"/>
    <s v="tier - 1"/>
    <s v="tier - 3"/>
    <s v="R1024"/>
    <x v="3"/>
  </r>
  <r>
    <s v="Id5"/>
    <s v="Kristyn"/>
    <x v="4"/>
    <x v="4"/>
    <s v="No"/>
    <s v="No"/>
    <x v="0"/>
    <s v="0"/>
    <x v="0"/>
    <x v="0"/>
    <x v="2"/>
    <s v="19-Jun-1989"/>
    <n v="55135.4"/>
    <s v="tier - 1"/>
    <s v="tier - 2"/>
    <s v="R1012"/>
    <x v="4"/>
  </r>
  <r>
    <s v="Id6"/>
    <s v="Russell B."/>
    <x v="5"/>
    <x v="5"/>
    <s v="No"/>
    <s v="No"/>
    <x v="0"/>
    <s v="0"/>
    <x v="0"/>
    <x v="0"/>
    <x v="0"/>
    <s v="4-Aug-1962"/>
    <n v="52590.83"/>
    <s v="tier - 1"/>
    <s v="tier - 3"/>
    <s v="R1011"/>
    <x v="5"/>
  </r>
  <r>
    <s v="Id7"/>
    <s v="Scott"/>
    <x v="6"/>
    <x v="6"/>
    <s v="No"/>
    <s v="No"/>
    <x v="0"/>
    <s v="0"/>
    <x v="0"/>
    <x v="0"/>
    <x v="1"/>
    <s v="27-Oct-1994"/>
    <n v="51194.559999999998"/>
    <s v="tier - 1"/>
    <s v="tier - 3"/>
    <s v="R1011"/>
    <x v="6"/>
  </r>
  <r>
    <s v="Id8"/>
    <s v="Stephen"/>
    <x v="7"/>
    <x v="7"/>
    <s v="No"/>
    <s v="No"/>
    <x v="0"/>
    <n v="3"/>
    <x v="0"/>
    <x v="0"/>
    <x v="0"/>
    <s v="27-Jun-1958"/>
    <n v="49577.66"/>
    <s v="tier - 2"/>
    <s v="tier - 2"/>
    <s v="R1013"/>
    <x v="7"/>
  </r>
  <r>
    <s v="Id9"/>
    <s v="Patrick R."/>
    <x v="8"/>
    <x v="8"/>
    <s v="Yes"/>
    <s v="No"/>
    <x v="1"/>
    <n v="1"/>
    <x v="0"/>
    <x v="0"/>
    <x v="0"/>
    <s v="4-Sep-1963"/>
    <n v="48970.25"/>
    <s v="tier - 1"/>
    <s v="tier - 2"/>
    <s v="R1013"/>
    <x v="8"/>
  </r>
  <r>
    <s v="Id10"/>
    <s v="Brooke N."/>
    <x v="9"/>
    <x v="9"/>
    <s v="No"/>
    <s v="No"/>
    <x v="0"/>
    <s v="0"/>
    <x v="0"/>
    <x v="0"/>
    <x v="0"/>
    <s v="29-Dec-1978"/>
    <n v="48885.14"/>
    <s v="tier - 1"/>
    <s v="tier - 2"/>
    <s v="R1013"/>
    <x v="9"/>
  </r>
  <r>
    <s v="Id11"/>
    <s v="Paola Andrea"/>
    <x v="10"/>
    <x v="10"/>
    <s v="Yes"/>
    <s v="No"/>
    <x v="0"/>
    <n v="2"/>
    <x v="0"/>
    <x v="0"/>
    <x v="1"/>
    <s v="22-Jul-1959"/>
    <n v="48824.45"/>
    <s v="tier - 2"/>
    <s v="tier - 1"/>
    <s v="R1011"/>
    <x v="10"/>
  </r>
  <r>
    <s v="Id12"/>
    <s v="David"/>
    <x v="11"/>
    <x v="11"/>
    <s v="No"/>
    <s v="No"/>
    <x v="0"/>
    <s v="0"/>
    <x v="0"/>
    <x v="0"/>
    <x v="0"/>
    <s v="27-Oct-1965"/>
    <n v="48675.519999999997"/>
    <s v="tier - 1"/>
    <s v="tier - 2"/>
    <s v="R1013"/>
    <x v="11"/>
  </r>
  <r>
    <s v="Id13"/>
    <s v="Wade"/>
    <x v="12"/>
    <x v="12"/>
    <s v="No"/>
    <s v="No"/>
    <x v="0"/>
    <s v="0"/>
    <x v="0"/>
    <x v="0"/>
    <x v="0"/>
    <s v="11-Oct-1962"/>
    <n v="48673.56"/>
    <s v="tier - 1"/>
    <s v="tier - 2"/>
    <s v="R1013"/>
    <x v="5"/>
  </r>
  <r>
    <s v="Id14"/>
    <s v="Franklin"/>
    <x v="13"/>
    <x v="13"/>
    <s v="No"/>
    <s v="No"/>
    <x v="0"/>
    <s v="0"/>
    <x v="0"/>
    <x v="0"/>
    <x v="0"/>
    <s v="1-Dec-1968"/>
    <n v="48549.18"/>
    <s v="tier - 1"/>
    <s v="tier - 3"/>
    <s v="R1016"/>
    <x v="0"/>
  </r>
  <r>
    <s v="Id15"/>
    <s v="Leilani M."/>
    <x v="14"/>
    <x v="14"/>
    <s v="Yes"/>
    <s v="No"/>
    <x v="0"/>
    <n v="2"/>
    <x v="0"/>
    <x v="0"/>
    <x v="0"/>
    <s v="21-Dec-1961"/>
    <n v="48517.56"/>
    <s v="tier - 1"/>
    <s v="tier - 3"/>
    <s v="R1024"/>
    <x v="12"/>
  </r>
  <r>
    <s v="Id16"/>
    <s v="Philippe"/>
    <x v="15"/>
    <x v="15"/>
    <s v="No"/>
    <s v="No"/>
    <x v="0"/>
    <s v="0"/>
    <x v="0"/>
    <x v="0"/>
    <x v="0"/>
    <s v="27-Aug-1962"/>
    <n v="48173.36"/>
    <s v="tier - 1"/>
    <s v="tier - 3"/>
    <s v="R1011"/>
    <x v="5"/>
  </r>
  <r>
    <s v="Id17"/>
    <s v="Jennifer A."/>
    <x v="16"/>
    <x v="16"/>
    <s v="No"/>
    <s v="No"/>
    <x v="0"/>
    <n v="3"/>
    <x v="0"/>
    <x v="0"/>
    <x v="0"/>
    <s v="16-Nov-1958"/>
    <n v="47928.03"/>
    <s v="tier - 2"/>
    <s v="tier - 3"/>
    <s v="R1011"/>
    <x v="7"/>
  </r>
  <r>
    <s v="Id18"/>
    <s v="Christina M."/>
    <x v="17"/>
    <x v="17"/>
    <s v="Yes"/>
    <s v="No"/>
    <x v="1"/>
    <n v="1"/>
    <x v="0"/>
    <x v="0"/>
    <x v="0"/>
    <s v="5-Aug-1963"/>
    <n v="47896.79"/>
    <s v="tier - 1"/>
    <s v="tier - 3"/>
    <s v="R1024"/>
    <x v="8"/>
  </r>
  <r>
    <s v="Id19"/>
    <s v="Said Sr."/>
    <x v="18"/>
    <x v="18"/>
    <s v="Yes"/>
    <s v="No"/>
    <x v="0"/>
    <n v="1"/>
    <x v="0"/>
    <x v="0"/>
    <x v="2"/>
    <s v="7-Nov-1964"/>
    <n v="47496.49"/>
    <s v="tier - 1"/>
    <s v="tier - 3"/>
    <s v="R1012"/>
    <x v="13"/>
  </r>
  <r>
    <s v="Id20"/>
    <s v="John"/>
    <x v="19"/>
    <x v="19"/>
    <s v="No"/>
    <s v="No"/>
    <x v="0"/>
    <s v="0"/>
    <x v="0"/>
    <x v="0"/>
    <x v="0"/>
    <s v="27-Sep-1971"/>
    <n v="47462.89"/>
    <s v="tier - 1"/>
    <s v="tier - 2"/>
    <s v="R1013"/>
    <x v="14"/>
  </r>
  <r>
    <s v="Id21"/>
    <s v="Myles"/>
    <x v="20"/>
    <x v="20"/>
    <s v="Yes"/>
    <s v="No"/>
    <x v="0"/>
    <n v="2"/>
    <x v="0"/>
    <x v="0"/>
    <x v="0"/>
    <s v="13-Jun-1961"/>
    <n v="47403.88"/>
    <s v="tier - 1"/>
    <s v="tier - 3"/>
    <s v="R1011"/>
    <x v="12"/>
  </r>
  <r>
    <s v="Id22"/>
    <s v="Madelyn C"/>
    <x v="21"/>
    <x v="21"/>
    <s v="Yes"/>
    <s v="No"/>
    <x v="0"/>
    <n v="2"/>
    <x v="0"/>
    <x v="0"/>
    <x v="1"/>
    <s v="4-Oct-1959"/>
    <n v="47305.31"/>
    <s v="tier - 2"/>
    <s v="tier - 1"/>
    <s v="R1011"/>
    <x v="10"/>
  </r>
  <r>
    <s v="Id23"/>
    <s v="Nicole"/>
    <x v="22"/>
    <x v="22"/>
    <s v="No"/>
    <s v="No"/>
    <x v="0"/>
    <n v="3"/>
    <x v="0"/>
    <x v="0"/>
    <x v="0"/>
    <s v="3-Sep-1958"/>
    <n v="47291.06"/>
    <s v="tier - 2"/>
    <s v="tier - 1"/>
    <s v="R1011"/>
    <x v="7"/>
  </r>
  <r>
    <s v="Id24"/>
    <s v="Eric A."/>
    <x v="23"/>
    <x v="23"/>
    <s v="Yes"/>
    <s v="No"/>
    <x v="0"/>
    <n v="2"/>
    <x v="0"/>
    <x v="0"/>
    <x v="0"/>
    <s v="28-Dec-1970"/>
    <n v="47269.85"/>
    <s v="tier - 1"/>
    <s v="tier - 2"/>
    <s v="R1013"/>
    <x v="2"/>
  </r>
  <r>
    <s v="Id25"/>
    <s v="Emiliano I."/>
    <x v="24"/>
    <x v="24"/>
    <s v="Yes"/>
    <s v="No"/>
    <x v="0"/>
    <n v="2"/>
    <x v="0"/>
    <x v="0"/>
    <x v="2"/>
    <s v="14-Jul-1959"/>
    <n v="47055.53"/>
    <s v="tier - 2"/>
    <s v="tier - 1"/>
    <s v="R1013"/>
    <x v="10"/>
  </r>
  <r>
    <s v="Id26"/>
    <s v="Adam"/>
    <x v="25"/>
    <x v="25"/>
    <s v="No"/>
    <s v="No"/>
    <x v="0"/>
    <n v="3"/>
    <x v="0"/>
    <x v="0"/>
    <x v="0"/>
    <s v="15-Sep-1958"/>
    <n v="46889.26"/>
    <s v="tier - 2"/>
    <s v="tier - 3"/>
    <s v="R1013"/>
    <x v="7"/>
  </r>
  <r>
    <s v="Id27"/>
    <s v="Zach"/>
    <x v="26"/>
    <x v="26"/>
    <s v="No"/>
    <s v="No"/>
    <x v="0"/>
    <s v="0"/>
    <x v="0"/>
    <x v="0"/>
    <x v="0"/>
    <s v="17-Nov-1960"/>
    <n v="46718.16"/>
    <s v="tier - 1"/>
    <s v="tier - 1"/>
    <s v="R1012"/>
    <x v="15"/>
  </r>
  <r>
    <s v="Id28"/>
    <s v="Stephanie W."/>
    <x v="27"/>
    <x v="27"/>
    <s v="Yes"/>
    <s v="No"/>
    <x v="1"/>
    <n v="1"/>
    <x v="0"/>
    <x v="0"/>
    <x v="2"/>
    <s v="23-Jun-1969"/>
    <n v="46661.440000000002"/>
    <s v="tier - 1"/>
    <s v="tier - 3"/>
    <s v="R1012"/>
    <x v="16"/>
  </r>
  <r>
    <s v="Id29"/>
    <s v="Stephen"/>
    <x v="28"/>
    <x v="28"/>
    <s v="Yes"/>
    <s v="No"/>
    <x v="0"/>
    <n v="2"/>
    <x v="0"/>
    <x v="0"/>
    <x v="0"/>
    <s v="8-Aug-1961"/>
    <n v="46599.11"/>
    <s v="tier - 1"/>
    <s v="tier - 1"/>
    <s v="R1013"/>
    <x v="12"/>
  </r>
  <r>
    <s v="Id30"/>
    <s v="Natalie"/>
    <x v="29"/>
    <x v="29"/>
    <s v="No"/>
    <s v="No"/>
    <x v="0"/>
    <s v="0"/>
    <x v="0"/>
    <x v="0"/>
    <x v="0"/>
    <s v="6-Dec-1971"/>
    <n v="46255.11"/>
    <s v="tier - 1"/>
    <s v="tier - 3"/>
    <s v="R1024"/>
    <x v="14"/>
  </r>
  <r>
    <s v="Id31"/>
    <s v="Nicole J."/>
    <x v="30"/>
    <x v="30"/>
    <s v="No"/>
    <s v="No"/>
    <x v="0"/>
    <s v="0"/>
    <x v="0"/>
    <x v="0"/>
    <x v="0"/>
    <s v="17-Aug-1978"/>
    <n v="46200.99"/>
    <s v="tier - 1"/>
    <s v="tier - 1"/>
    <s v="R1013"/>
    <x v="9"/>
  </r>
  <r>
    <s v="Id32"/>
    <s v="Jefferson D"/>
    <x v="31"/>
    <x v="31"/>
    <s v="Yes"/>
    <s v="No"/>
    <x v="0"/>
    <s v="0"/>
    <x v="0"/>
    <x v="0"/>
    <x v="2"/>
    <s v="2-Dec-1976"/>
    <n v="46151.12"/>
    <s v="tier - 1"/>
    <s v="tier - 3"/>
    <s v="R1013"/>
    <x v="1"/>
  </r>
  <r>
    <s v="Id33"/>
    <s v="Brendan D."/>
    <x v="32"/>
    <x v="32"/>
    <s v="No"/>
    <s v="No"/>
    <x v="0"/>
    <s v="0"/>
    <x v="0"/>
    <x v="0"/>
    <x v="0"/>
    <s v="4-Dec-1962"/>
    <n v="46130.53"/>
    <s v="tier - 1"/>
    <s v="tier - 1"/>
    <s v="R1012"/>
    <x v="5"/>
  </r>
  <r>
    <s v="Id34"/>
    <s v="Courtney"/>
    <x v="33"/>
    <x v="33"/>
    <s v="Yes"/>
    <s v="No"/>
    <x v="0"/>
    <s v="0"/>
    <x v="0"/>
    <x v="0"/>
    <x v="1"/>
    <s v="30-Sep-1985"/>
    <n v="46113.51"/>
    <s v="tier - 2"/>
    <s v="tier - 3"/>
    <s v="R1011"/>
    <x v="17"/>
  </r>
  <r>
    <s v="Id35"/>
    <s v="Sydney L."/>
    <x v="34"/>
    <x v="34"/>
    <s v="No"/>
    <s v="No"/>
    <x v="1"/>
    <n v="1"/>
    <x v="0"/>
    <x v="0"/>
    <x v="1"/>
    <s v="12-Aug-1979"/>
    <n v="45863.21"/>
    <s v="tier - 2"/>
    <s v="tier - 1"/>
    <s v="R1013"/>
    <x v="18"/>
  </r>
  <r>
    <s v="Id36"/>
    <s v="Julien"/>
    <x v="35"/>
    <x v="35"/>
    <s v="No"/>
    <s v="No"/>
    <x v="0"/>
    <s v="0"/>
    <x v="0"/>
    <x v="0"/>
    <x v="0"/>
    <s v="21-Dec-1960"/>
    <n v="45710.21"/>
    <s v="tier - 2"/>
    <s v="tier - 2"/>
    <s v="R1016"/>
    <x v="15"/>
  </r>
  <r>
    <s v="Id37"/>
    <s v="Ryan M"/>
    <x v="13"/>
    <x v="36"/>
    <s v="No"/>
    <s v="No"/>
    <x v="0"/>
    <s v="0"/>
    <x v="0"/>
    <x v="0"/>
    <x v="0"/>
    <s v="9-Aug-1974"/>
    <n v="45702.02"/>
    <s v="tier - 2"/>
    <s v="tier - 2"/>
    <s v="R1012"/>
    <x v="19"/>
  </r>
  <r>
    <s v="Id38"/>
    <s v="Anna H."/>
    <x v="36"/>
    <x v="37"/>
    <s v="No"/>
    <s v="No"/>
    <x v="0"/>
    <s v="0"/>
    <x v="0"/>
    <x v="0"/>
    <x v="0"/>
    <s v="17-Dec-1962"/>
    <n v="45008.959999999999"/>
    <s v="tier - 2"/>
    <s v="tier - 2"/>
    <s v="R1013"/>
    <x v="5"/>
  </r>
  <r>
    <s v="Id39"/>
    <s v="Samantha"/>
    <x v="37"/>
    <x v="38"/>
    <s v="No"/>
    <s v="No"/>
    <x v="0"/>
    <s v="0"/>
    <x v="0"/>
    <x v="0"/>
    <x v="0"/>
    <s v="13-Aug-1971"/>
    <n v="44641.2"/>
    <s v="tier - 2"/>
    <s v="tier - 3"/>
    <s v="R1024"/>
    <x v="14"/>
  </r>
  <r>
    <s v="Id40"/>
    <s v="Robert"/>
    <x v="38"/>
    <x v="39"/>
    <s v="No"/>
    <s v="No"/>
    <x v="1"/>
    <n v="1"/>
    <x v="0"/>
    <x v="0"/>
    <x v="2"/>
    <s v="11-Oct-1993"/>
    <n v="44585.46"/>
    <s v="tier - 2"/>
    <s v="tier - 2"/>
    <s v="R1011"/>
    <x v="20"/>
  </r>
  <r>
    <s v="Id41"/>
    <s v="James R."/>
    <x v="39"/>
    <x v="40"/>
    <s v="No"/>
    <s v="Yes"/>
    <x v="0"/>
    <n v="1"/>
    <x v="0"/>
    <x v="0"/>
    <x v="2"/>
    <s v="2-Aug-2000"/>
    <n v="44501.4"/>
    <s v="tier - 2"/>
    <s v="tier - 3"/>
    <s v="R1013"/>
    <x v="21"/>
  </r>
  <r>
    <s v="Id42"/>
    <s v="Roseann"/>
    <x v="40"/>
    <x v="41"/>
    <s v="Yes"/>
    <s v="No"/>
    <x v="0"/>
    <s v="0"/>
    <x v="0"/>
    <x v="0"/>
    <x v="0"/>
    <s v="14-Sep-1967"/>
    <n v="44423.8"/>
    <s v="tier - 2"/>
    <s v="tier - 3"/>
    <s v="R1013"/>
    <x v="22"/>
  </r>
  <r>
    <s v="Id43"/>
    <s v="Nicole"/>
    <x v="9"/>
    <x v="42"/>
    <s v="No"/>
    <s v="No"/>
    <x v="0"/>
    <s v="0"/>
    <x v="0"/>
    <x v="0"/>
    <x v="0"/>
    <s v="29-Oct-1971"/>
    <n v="44400.41"/>
    <s v="tier - 2"/>
    <s v="tier - 2"/>
    <s v="R1013"/>
    <x v="14"/>
  </r>
  <r>
    <s v="Id44"/>
    <s v="Spencer"/>
    <x v="41"/>
    <x v="43"/>
    <s v="No"/>
    <s v="No"/>
    <x v="0"/>
    <s v="0"/>
    <x v="0"/>
    <x v="0"/>
    <x v="0"/>
    <s v="24-Nov-1968"/>
    <n v="44260.75"/>
    <s v="tier - 2"/>
    <s v="tier - 1"/>
    <s v="R1013"/>
    <x v="0"/>
  </r>
  <r>
    <s v="Id45"/>
    <s v="Eric W"/>
    <x v="42"/>
    <x v="44"/>
    <s v="Yes"/>
    <s v="No"/>
    <x v="0"/>
    <n v="1"/>
    <x v="0"/>
    <x v="0"/>
    <x v="0"/>
    <s v="1-Jun-1975"/>
    <n v="44202.65"/>
    <s v="tier - 2"/>
    <s v="tier - 2"/>
    <s v="R1013"/>
    <x v="19"/>
  </r>
  <r>
    <s v="Id46"/>
    <s v="Brianna L"/>
    <x v="43"/>
    <x v="45"/>
    <s v="Yes"/>
    <s v="No"/>
    <x v="0"/>
    <n v="1"/>
    <x v="0"/>
    <x v="0"/>
    <x v="2"/>
    <s v="16-Jul-1988"/>
    <n v="43943.88"/>
    <s v="tier - 2"/>
    <s v="tier - 1"/>
    <s v="R1012"/>
    <x v="23"/>
  </r>
  <r>
    <s v="Id47"/>
    <s v="Thomas J."/>
    <x v="44"/>
    <x v="46"/>
    <s v="Yes"/>
    <s v="No"/>
    <x v="0"/>
    <n v="2"/>
    <x v="0"/>
    <x v="0"/>
    <x v="2"/>
    <s v="5-Oct-1966"/>
    <n v="43921.18"/>
    <s v="tier - 2"/>
    <s v="tier - 2"/>
    <s v="R1012"/>
    <x v="24"/>
  </r>
  <r>
    <s v="Id48"/>
    <s v="Melissa L"/>
    <x v="45"/>
    <x v="47"/>
    <s v="No"/>
    <s v="No"/>
    <x v="0"/>
    <s v="0"/>
    <x v="0"/>
    <x v="0"/>
    <x v="2"/>
    <s v="10-Nov-1980"/>
    <n v="43896.38"/>
    <s v="tier - 2"/>
    <s v="tier - 1"/>
    <s v="R1013"/>
    <x v="25"/>
  </r>
  <r>
    <s v="Id49"/>
    <s v="Flavio"/>
    <x v="46"/>
    <x v="48"/>
    <s v="Yes"/>
    <s v="No"/>
    <x v="0"/>
    <n v="2"/>
    <x v="0"/>
    <x v="0"/>
    <x v="2"/>
    <s v="2-Jul-1966"/>
    <n v="43817.45"/>
    <s v="tier - 2"/>
    <s v="tier - 3"/>
    <s v="R1012"/>
    <x v="24"/>
  </r>
  <r>
    <s v="Id50"/>
    <s v="Ryan"/>
    <x v="47"/>
    <x v="49"/>
    <s v="Yes"/>
    <s v="No"/>
    <x v="0"/>
    <n v="2"/>
    <x v="0"/>
    <x v="0"/>
    <x v="2"/>
    <s v="25-Oct-1966"/>
    <n v="43813.87"/>
    <s v="tier - 2"/>
    <s v="tier - 2"/>
    <s v="R1013"/>
    <x v="24"/>
  </r>
  <r>
    <s v="Id51"/>
    <s v="Anthony J."/>
    <x v="48"/>
    <x v="50"/>
    <s v="Yes"/>
    <s v="No"/>
    <x v="0"/>
    <n v="1"/>
    <x v="0"/>
    <x v="0"/>
    <x v="0"/>
    <s v="29-Dec-1986"/>
    <n v="43753.34"/>
    <s v="tier - 2"/>
    <s v="tier - 1"/>
    <s v="R1015"/>
    <x v="26"/>
  </r>
  <r>
    <s v="Id52"/>
    <s v="Alex"/>
    <x v="49"/>
    <x v="51"/>
    <s v="No"/>
    <s v="No"/>
    <x v="0"/>
    <s v="0"/>
    <x v="0"/>
    <x v="0"/>
    <x v="0"/>
    <s v="22-Aug-1965"/>
    <n v="43578.94"/>
    <s v="tier - 2"/>
    <s v="tier - 2"/>
    <s v="R1012"/>
    <x v="11"/>
  </r>
  <r>
    <s v="Id53"/>
    <s v="David"/>
    <x v="50"/>
    <x v="52"/>
    <s v="Yes"/>
    <s v="No"/>
    <x v="1"/>
    <n v="1"/>
    <x v="0"/>
    <x v="0"/>
    <x v="2"/>
    <s v="3-Dec-1969"/>
    <n v="43254.42"/>
    <s v="tier - 2"/>
    <s v="tier - 2"/>
    <s v="R1016"/>
    <x v="16"/>
  </r>
  <r>
    <s v="Id54"/>
    <s v="Andrew B"/>
    <x v="51"/>
    <x v="53"/>
    <s v="No"/>
    <s v="No"/>
    <x v="0"/>
    <s v="0"/>
    <x v="0"/>
    <x v="0"/>
    <x v="0"/>
    <s v="29-Nov-1965"/>
    <n v="43073.760000000002"/>
    <s v="tier - 2"/>
    <s v="tier - 2"/>
    <s v="R1011"/>
    <x v="11"/>
  </r>
  <r>
    <s v="Id55"/>
    <s v="Dara E"/>
    <x v="52"/>
    <x v="54"/>
    <s v="No"/>
    <s v="No"/>
    <x v="0"/>
    <s v="0"/>
    <x v="0"/>
    <x v="0"/>
    <x v="0"/>
    <s v="4-Nov-1978"/>
    <n v="42983.46"/>
    <s v="tier - 1"/>
    <s v="tier - 2"/>
    <s v="R1012"/>
    <x v="9"/>
  </r>
  <r>
    <s v="Id56"/>
    <s v="Inna"/>
    <x v="53"/>
    <x v="55"/>
    <s v="Yes"/>
    <s v="No"/>
    <x v="0"/>
    <n v="1"/>
    <x v="0"/>
    <x v="0"/>
    <x v="0"/>
    <s v="23-Oct-1975"/>
    <n v="42969.85"/>
    <s v="tier - 1"/>
    <s v="tier - 3"/>
    <s v="R1013"/>
    <x v="27"/>
  </r>
  <r>
    <s v="Id57"/>
    <s v="Ari"/>
    <x v="54"/>
    <x v="56"/>
    <s v="No"/>
    <s v="No"/>
    <x v="0"/>
    <n v="2"/>
    <x v="0"/>
    <x v="0"/>
    <x v="1"/>
    <s v="10-Sep-1972"/>
    <n v="42856.84"/>
    <s v="tier - 1"/>
    <s v="tier - 1"/>
    <s v="R1011"/>
    <x v="28"/>
  </r>
  <r>
    <s v="Id58"/>
    <s v="Lindsey"/>
    <x v="55"/>
    <x v="57"/>
    <s v="No"/>
    <s v="No"/>
    <x v="0"/>
    <s v="0"/>
    <x v="0"/>
    <x v="0"/>
    <x v="0"/>
    <s v="29-Oct-1965"/>
    <n v="42764.12"/>
    <s v="tier - 1"/>
    <s v="tier - 2"/>
    <s v="R1011"/>
    <x v="11"/>
  </r>
  <r>
    <s v="Id59"/>
    <s v="Kenny"/>
    <x v="56"/>
    <x v="58"/>
    <s v="No"/>
    <s v="No"/>
    <x v="0"/>
    <s v="0"/>
    <x v="0"/>
    <x v="0"/>
    <x v="1"/>
    <s v="21-Oct-1977"/>
    <n v="42760.5"/>
    <s v="tier - 1"/>
    <s v="tier - 2"/>
    <s v="R1012"/>
    <x v="29"/>
  </r>
  <r>
    <s v="Id60"/>
    <s v="Louise"/>
    <x v="57"/>
    <x v="59"/>
    <s v="No"/>
    <s v="No"/>
    <x v="0"/>
    <s v="0"/>
    <x v="0"/>
    <x v="0"/>
    <x v="0"/>
    <s v="3-Nov-1971"/>
    <n v="42644.2"/>
    <s v="tier - 1"/>
    <s v="tier - 3"/>
    <s v="R1011"/>
    <x v="14"/>
  </r>
  <r>
    <s v="Id61"/>
    <s v="Cameron"/>
    <x v="9"/>
    <x v="60"/>
    <s v="No"/>
    <s v="No"/>
    <x v="1"/>
    <n v="1"/>
    <x v="0"/>
    <x v="0"/>
    <x v="1"/>
    <s v="27-Dec-1979"/>
    <n v="42560.43"/>
    <s v="tier - 1"/>
    <s v="tier - 3"/>
    <s v="R1013"/>
    <x v="18"/>
  </r>
  <r>
    <s v="Id62"/>
    <s v="Katie T."/>
    <x v="58"/>
    <x v="61"/>
    <s v="Yes"/>
    <s v="No"/>
    <x v="0"/>
    <s v="0"/>
    <x v="0"/>
    <x v="0"/>
    <x v="0"/>
    <s v="27-Jun-1967"/>
    <n v="42538.720000000001"/>
    <s v="tier - 1"/>
    <s v="tier - 3"/>
    <s v="R1011"/>
    <x v="22"/>
  </r>
  <r>
    <s v="Id63"/>
    <s v="Casey"/>
    <x v="59"/>
    <x v="62"/>
    <s v="No"/>
    <s v="No"/>
    <x v="0"/>
    <s v="0"/>
    <x v="0"/>
    <x v="0"/>
    <x v="0"/>
    <s v="3-Aug-1968"/>
    <n v="42478.6"/>
    <s v="tier - 1"/>
    <s v="tier - 2"/>
    <s v="R1011"/>
    <x v="0"/>
  </r>
  <r>
    <s v="Id64"/>
    <s v="David"/>
    <x v="60"/>
    <x v="13"/>
    <s v="Yes"/>
    <s v="No"/>
    <x v="0"/>
    <s v="0"/>
    <x v="0"/>
    <x v="0"/>
    <x v="0"/>
    <s v="28-Jun-1967"/>
    <n v="42303.69"/>
    <s v="tier - 1"/>
    <s v="tier - 2"/>
    <s v="R1016"/>
    <x v="22"/>
  </r>
  <r>
    <s v="Id65"/>
    <s v="Bryson C."/>
    <x v="61"/>
    <x v="63"/>
    <s v="Yes"/>
    <s v="No"/>
    <x v="0"/>
    <n v="1"/>
    <x v="0"/>
    <x v="0"/>
    <x v="0"/>
    <s v="15-Aug-1975"/>
    <n v="42211.14"/>
    <s v="tier - 1"/>
    <s v="tier - 3"/>
    <s v="R1013"/>
    <x v="27"/>
  </r>
  <r>
    <s v="Id66"/>
    <s v="Megan"/>
    <x v="62"/>
    <x v="64"/>
    <s v="No"/>
    <s v="No"/>
    <x v="0"/>
    <n v="2"/>
    <x v="0"/>
    <x v="0"/>
    <x v="0"/>
    <s v="18-Sep-1973"/>
    <n v="42188.15"/>
    <s v="tier - 1"/>
    <s v="tier - 1"/>
    <s v="R1011"/>
    <x v="30"/>
  </r>
  <r>
    <s v="Id67"/>
    <s v="Daniel"/>
    <x v="63"/>
    <x v="65"/>
    <s v="No"/>
    <s v="No"/>
    <x v="1"/>
    <n v="1"/>
    <x v="0"/>
    <x v="0"/>
    <x v="1"/>
    <s v="3-Jul-1979"/>
    <n v="42124.52"/>
    <s v="tier - 1"/>
    <s v="tier - 1"/>
    <s v="R1013"/>
    <x v="18"/>
  </r>
  <r>
    <s v="Id68"/>
    <s v="Steven M."/>
    <x v="64"/>
    <x v="66"/>
    <s v="Yes"/>
    <s v="No"/>
    <x v="1"/>
    <n v="1"/>
    <x v="0"/>
    <x v="0"/>
    <x v="2"/>
    <s v="9-Dec-1997"/>
    <n v="42112.24"/>
    <s v="tier - 1"/>
    <s v="tier - 3"/>
    <s v="R1013"/>
    <x v="31"/>
  </r>
  <r>
    <s v="Id69"/>
    <s v="Jenna L."/>
    <x v="4"/>
    <x v="67"/>
    <s v="Yes"/>
    <s v="No"/>
    <x v="0"/>
    <s v="0"/>
    <x v="0"/>
    <x v="0"/>
    <x v="2"/>
    <s v="28-Nov-1976"/>
    <n v="42111.66"/>
    <s v="tier - 1"/>
    <s v="tier - 1"/>
    <s v="R1024"/>
    <x v="1"/>
  </r>
  <r>
    <s v="Id70"/>
    <s v="Freeman"/>
    <x v="65"/>
    <x v="68"/>
    <s v="No"/>
    <s v="No"/>
    <x v="0"/>
    <s v="0"/>
    <x v="0"/>
    <x v="0"/>
    <x v="0"/>
    <s v="19-Dec-1968"/>
    <n v="41999.519999999997"/>
    <s v="tier - 1"/>
    <s v="tier - 3"/>
    <s v="R1013"/>
    <x v="0"/>
  </r>
  <r>
    <s v="Id71"/>
    <s v="Jeff"/>
    <x v="66"/>
    <x v="69"/>
    <s v="No"/>
    <s v="No"/>
    <x v="0"/>
    <n v="1"/>
    <x v="0"/>
    <x v="0"/>
    <x v="2"/>
    <s v="10-Nov-1984"/>
    <n v="41949.24"/>
    <s v="tier - 1"/>
    <s v="tier - 1"/>
    <s v="R1013"/>
    <x v="32"/>
  </r>
  <r>
    <s v="Id72"/>
    <s v="Elenilton V. Sr."/>
    <x v="67"/>
    <x v="70"/>
    <s v="No"/>
    <s v="No"/>
    <x v="0"/>
    <n v="2"/>
    <x v="0"/>
    <x v="0"/>
    <x v="2"/>
    <s v="8-Jun-1972"/>
    <n v="41919.1"/>
    <s v="tier - 1"/>
    <s v="tier - 1"/>
    <s v="R1016"/>
    <x v="14"/>
  </r>
  <r>
    <s v="Id73"/>
    <s v="Maurya"/>
    <x v="68"/>
    <x v="21"/>
    <s v="Yes"/>
    <s v="No"/>
    <x v="0"/>
    <n v="2"/>
    <x v="0"/>
    <x v="0"/>
    <x v="1"/>
    <s v="21-Sep-1966"/>
    <n v="41886.54"/>
    <s v="tier - 1"/>
    <s v="tier - 3"/>
    <s v="R1011"/>
    <x v="24"/>
  </r>
  <r>
    <s v="Id74"/>
    <s v="Samantha C"/>
    <x v="69"/>
    <x v="71"/>
    <s v="No"/>
    <s v="No"/>
    <x v="0"/>
    <s v="0"/>
    <x v="0"/>
    <x v="0"/>
    <x v="0"/>
    <s v="22-Sep-1962"/>
    <n v="41794.629999999997"/>
    <s v="tier - 1"/>
    <s v="tier - 3"/>
    <s v="R1011"/>
    <x v="5"/>
  </r>
  <r>
    <s v="Id75"/>
    <s v="Bethany A"/>
    <x v="70"/>
    <x v="72"/>
    <s v="Yes"/>
    <s v="No"/>
    <x v="0"/>
    <n v="1"/>
    <x v="0"/>
    <x v="0"/>
    <x v="0"/>
    <s v="29-Sep-1975"/>
    <n v="41681.86"/>
    <s v="tier - 1"/>
    <s v="tier - 1"/>
    <s v="R1011"/>
    <x v="27"/>
  </r>
  <r>
    <s v="Id76"/>
    <s v="Yves"/>
    <x v="71"/>
    <x v="73"/>
    <s v="Yes"/>
    <s v="No"/>
    <x v="0"/>
    <n v="1"/>
    <x v="0"/>
    <x v="0"/>
    <x v="0"/>
    <s v="14-Nov-1975"/>
    <n v="41676.080000000002"/>
    <s v="tier - 1"/>
    <s v="tier - 2"/>
    <s v="R1013"/>
    <x v="27"/>
  </r>
  <r>
    <s v="Id77"/>
    <s v="Danielle"/>
    <x v="72"/>
    <x v="74"/>
    <s v="Yes"/>
    <s v="No"/>
    <x v="0"/>
    <s v="0"/>
    <x v="0"/>
    <x v="0"/>
    <x v="1"/>
    <s v="29-Oct-1976"/>
    <n v="41661.599999999999"/>
    <s v="tier - 1"/>
    <s v="tier - 3"/>
    <s v="R1011"/>
    <x v="1"/>
  </r>
  <r>
    <s v="Id78"/>
    <s v="Julia"/>
    <x v="73"/>
    <x v="75"/>
    <s v="No"/>
    <s v="No"/>
    <x v="0"/>
    <s v="0"/>
    <x v="0"/>
    <x v="0"/>
    <x v="0"/>
    <s v="24-Nov-1974"/>
    <n v="41636.199999999997"/>
    <s v="tier - 1"/>
    <s v="tier - 1"/>
    <s v="R1011"/>
    <x v="19"/>
  </r>
  <r>
    <s v="Id79"/>
    <s v="Joshua"/>
    <x v="74"/>
    <x v="76"/>
    <s v="Yes"/>
    <s v="No"/>
    <x v="0"/>
    <s v="0"/>
    <x v="0"/>
    <x v="0"/>
    <x v="0"/>
    <s v="22-Dec-1967"/>
    <n v="41505.15"/>
    <s v="tier - 1"/>
    <s v="tier - 2"/>
    <s v="R1011"/>
    <x v="22"/>
  </r>
  <r>
    <s v="Id80"/>
    <s v="Jennifer"/>
    <x v="75"/>
    <x v="77"/>
    <s v="No"/>
    <s v="No"/>
    <x v="0"/>
    <s v="0"/>
    <x v="0"/>
    <x v="0"/>
    <x v="0"/>
    <s v="16-Oct-1971"/>
    <n v="41351.879999999997"/>
    <s v="tier - 1"/>
    <s v="tier - 2"/>
    <s v="R1011"/>
    <x v="14"/>
  </r>
  <r>
    <s v="Id81"/>
    <s v="Gwen M."/>
    <x v="76"/>
    <x v="78"/>
    <s v="Yes"/>
    <s v="No"/>
    <x v="0"/>
    <n v="1"/>
    <x v="0"/>
    <x v="0"/>
    <x v="2"/>
    <s v="7-Oct-1964"/>
    <n v="41331.79"/>
    <s v="tier - 1"/>
    <s v="tier - 2"/>
    <s v="R1011"/>
    <x v="13"/>
  </r>
  <r>
    <s v="Id82"/>
    <s v="Patrick"/>
    <x v="77"/>
    <x v="45"/>
    <s v="No"/>
    <s v="No"/>
    <x v="0"/>
    <s v="0"/>
    <x v="0"/>
    <x v="0"/>
    <x v="2"/>
    <s v="27-Aug-1977"/>
    <n v="41271.5"/>
    <s v="tier - 1"/>
    <s v="tier - 2"/>
    <s v="R1011"/>
    <x v="29"/>
  </r>
  <r>
    <s v="Id83"/>
    <s v="Kate"/>
    <x v="78"/>
    <x v="79"/>
    <s v="Yes"/>
    <s v="No"/>
    <x v="0"/>
    <n v="1"/>
    <x v="0"/>
    <x v="0"/>
    <x v="2"/>
    <s v="6-Jun-1964"/>
    <n v="41250.39"/>
    <s v="tier - 1"/>
    <s v="tier - 3"/>
    <s v="R1011"/>
    <x v="8"/>
  </r>
  <r>
    <s v="Id84"/>
    <s v="Kevin"/>
    <x v="79"/>
    <x v="80"/>
    <s v="Yes"/>
    <s v="No"/>
    <x v="1"/>
    <n v="1"/>
    <x v="0"/>
    <x v="0"/>
    <x v="2"/>
    <s v="8-Aug-1969"/>
    <n v="41191.57"/>
    <s v="tier - 1"/>
    <s v="tier - 2"/>
    <s v="R1011"/>
    <x v="16"/>
  </r>
  <r>
    <s v="Id85"/>
    <s v="Stephen II"/>
    <x v="80"/>
    <x v="81"/>
    <s v="No"/>
    <s v="No"/>
    <x v="0"/>
    <n v="2"/>
    <x v="0"/>
    <x v="0"/>
    <x v="2"/>
    <s v="6-Sep-1972"/>
    <n v="41097.160000000003"/>
    <s v="tier - 1"/>
    <s v="tier - 3"/>
    <s v="R1016"/>
    <x v="28"/>
  </r>
  <r>
    <s v="Id86"/>
    <s v="Philip"/>
    <x v="81"/>
    <x v="82"/>
    <s v="No"/>
    <s v="No"/>
    <x v="0"/>
    <n v="2"/>
    <x v="0"/>
    <x v="0"/>
    <x v="2"/>
    <s v="12-Aug-1972"/>
    <n v="41055.29"/>
    <s v="tier - 1"/>
    <s v="tier - 2"/>
    <s v="R1011"/>
    <x v="28"/>
  </r>
  <r>
    <s v="Id87"/>
    <s v="Brett A"/>
    <x v="37"/>
    <x v="83"/>
    <s v="No"/>
    <s v="No"/>
    <x v="1"/>
    <n v="1"/>
    <x v="0"/>
    <x v="0"/>
    <x v="2"/>
    <s v="11-Oct-1979"/>
    <n v="41034.22"/>
    <s v="tier - 1"/>
    <s v="tier - 3"/>
    <s v="R1017"/>
    <x v="18"/>
  </r>
  <r>
    <s v="Id88"/>
    <s v="Rebecca"/>
    <x v="82"/>
    <x v="84"/>
    <s v="No"/>
    <s v="No"/>
    <x v="0"/>
    <s v="0"/>
    <x v="0"/>
    <x v="0"/>
    <x v="0"/>
    <s v="5-Jun-1974"/>
    <n v="40974.160000000003"/>
    <s v="tier - 1"/>
    <s v="tier - 2"/>
    <s v="R1013"/>
    <x v="30"/>
  </r>
  <r>
    <s v="Id89"/>
    <s v="Kelley"/>
    <x v="83"/>
    <x v="85"/>
    <s v="Yes"/>
    <s v="No"/>
    <x v="1"/>
    <n v="1"/>
    <x v="0"/>
    <x v="0"/>
    <x v="1"/>
    <s v="8-Sep-1983"/>
    <n v="40961.29"/>
    <s v="tier - 1"/>
    <s v="tier - 2"/>
    <s v="R1011"/>
    <x v="33"/>
  </r>
  <r>
    <s v="Id90"/>
    <s v="Abigail K"/>
    <x v="84"/>
    <x v="86"/>
    <s v="No"/>
    <s v="No"/>
    <x v="1"/>
    <n v="1"/>
    <x v="0"/>
    <x v="0"/>
    <x v="2"/>
    <s v="16-Sep-1979"/>
    <n v="40941.29"/>
    <s v="tier - 1"/>
    <s v="tier - 2"/>
    <s v="R1013"/>
    <x v="18"/>
  </r>
  <r>
    <s v="Id91"/>
    <s v="Hope"/>
    <x v="85"/>
    <x v="87"/>
    <s v="No"/>
    <s v="No"/>
    <x v="0"/>
    <n v="1"/>
    <x v="0"/>
    <x v="0"/>
    <x v="1"/>
    <s v="4-Aug-1992"/>
    <n v="40932.43"/>
    <s v="tier - 1"/>
    <s v="tier - 2"/>
    <s v="R1013"/>
    <x v="34"/>
  </r>
  <r>
    <s v="Id92"/>
    <s v="Elyse M."/>
    <x v="86"/>
    <x v="88"/>
    <s v="No"/>
    <s v="No"/>
    <x v="0"/>
    <s v="0"/>
    <x v="0"/>
    <x v="0"/>
    <x v="2"/>
    <s v="2-Jul-1999"/>
    <n v="40904.199999999997"/>
    <s v="tier - 1"/>
    <s v="tier - 1"/>
    <s v="R1024"/>
    <x v="35"/>
  </r>
  <r>
    <s v="Id93"/>
    <s v="Nicholas"/>
    <x v="87"/>
    <x v="89"/>
    <s v="No"/>
    <s v="No"/>
    <x v="0"/>
    <n v="2"/>
    <x v="0"/>
    <x v="0"/>
    <x v="2"/>
    <s v="10-Jun-1972"/>
    <n v="40817.85"/>
    <s v="tier - 1"/>
    <s v="tier - 3"/>
    <s v="R1011"/>
    <x v="28"/>
  </r>
  <r>
    <s v="Id94"/>
    <s v="David"/>
    <x v="88"/>
    <x v="90"/>
    <s v="Yes"/>
    <s v="No"/>
    <x v="0"/>
    <s v="0"/>
    <x v="0"/>
    <x v="0"/>
    <x v="2"/>
    <s v="26-Dec-1976"/>
    <n v="40720.550000000003"/>
    <s v="tier - 1"/>
    <s v="tier - 3"/>
    <s v="R1012"/>
    <x v="1"/>
  </r>
  <r>
    <s v="Id95"/>
    <s v="Natalie"/>
    <x v="89"/>
    <x v="8"/>
    <s v="Yes"/>
    <s v="No"/>
    <x v="0"/>
    <n v="2"/>
    <x v="0"/>
    <x v="0"/>
    <x v="0"/>
    <s v="25-Sep-1970"/>
    <n v="40692.910000000003"/>
    <s v="tier - 1"/>
    <s v="tier - 1"/>
    <s v="R1011"/>
    <x v="2"/>
  </r>
  <r>
    <s v="Id96"/>
    <s v="Thomas"/>
    <x v="90"/>
    <x v="91"/>
    <s v="Yes"/>
    <s v="No"/>
    <x v="0"/>
    <n v="1"/>
    <x v="0"/>
    <x v="0"/>
    <x v="0"/>
    <s v="10-Jul-1975"/>
    <n v="40590.550000000003"/>
    <s v="tier - 1"/>
    <s v="tier - 3"/>
    <s v="R1012"/>
    <x v="27"/>
  </r>
  <r>
    <s v="Id97"/>
    <s v="Pamela J."/>
    <x v="66"/>
    <x v="92"/>
    <s v="Yes"/>
    <s v="No"/>
    <x v="0"/>
    <s v="0"/>
    <x v="0"/>
    <x v="0"/>
    <x v="2"/>
    <s v="3-Nov-1985"/>
    <n v="40419.019999999997"/>
    <s v="tier - 1"/>
    <s v="tier - 2"/>
    <s v="R1013"/>
    <x v="17"/>
  </r>
  <r>
    <s v="Id98"/>
    <s v="Jessica"/>
    <x v="91"/>
    <x v="93"/>
    <s v="Yes"/>
    <s v="No"/>
    <x v="0"/>
    <n v="2"/>
    <x v="0"/>
    <x v="0"/>
    <x v="2"/>
    <s v="12-Aug-1966"/>
    <n v="40373.74"/>
    <s v="tier - 1"/>
    <s v="tier - 3"/>
    <s v="R1011"/>
    <x v="24"/>
  </r>
  <r>
    <s v="Id99"/>
    <s v="Ron N"/>
    <x v="92"/>
    <x v="94"/>
    <s v="No"/>
    <s v="No"/>
    <x v="0"/>
    <s v="0"/>
    <x v="0"/>
    <x v="0"/>
    <x v="0"/>
    <s v="4-Sep-1962"/>
    <n v="40309.93"/>
    <s v="tier - 1"/>
    <s v="tier - 3"/>
    <s v="R1011"/>
    <x v="5"/>
  </r>
  <r>
    <s v="Id100"/>
    <s v="Daniel"/>
    <x v="93"/>
    <x v="95"/>
    <s v="No"/>
    <s v="No"/>
    <x v="0"/>
    <s v="0"/>
    <x v="0"/>
    <x v="0"/>
    <x v="2"/>
    <s v="27-Jun-1977"/>
    <n v="40284.379999999997"/>
    <s v="tier - 1"/>
    <s v="tier - 3"/>
    <s v="R1012"/>
    <x v="29"/>
  </r>
  <r>
    <s v="Id101"/>
    <s v="Brian"/>
    <x v="94"/>
    <x v="96"/>
    <s v="Yes"/>
    <s v="No"/>
    <x v="0"/>
    <s v="0"/>
    <x v="0"/>
    <x v="0"/>
    <x v="0"/>
    <s v="4-Oct-1981"/>
    <n v="40273.65"/>
    <s v="tier - 1"/>
    <s v="tier - 3"/>
    <s v="R1013"/>
    <x v="36"/>
  </r>
  <r>
    <s v="Id102"/>
    <s v="Sari"/>
    <x v="95"/>
    <x v="97"/>
    <s v="Yes"/>
    <s v="No"/>
    <x v="0"/>
    <s v="0"/>
    <x v="0"/>
    <x v="0"/>
    <x v="0"/>
    <s v="28-Jul-1981"/>
    <n v="40208.559999999998"/>
    <s v="tier - 1"/>
    <s v="tier - 2"/>
    <s v="R1011"/>
    <x v="36"/>
  </r>
  <r>
    <s v="Id103"/>
    <s v="Robert M."/>
    <x v="96"/>
    <x v="98"/>
    <s v="No"/>
    <s v="No"/>
    <x v="1"/>
    <n v="1"/>
    <x v="0"/>
    <x v="0"/>
    <x v="2"/>
    <s v="18-Aug-1979"/>
    <n v="40204.83"/>
    <s v="tier - 1"/>
    <s v="tier - 3"/>
    <s v="R1012"/>
    <x v="18"/>
  </r>
  <r>
    <s v="Id104"/>
    <s v="Ricardo"/>
    <x v="97"/>
    <x v="46"/>
    <s v="Yes"/>
    <s v="No"/>
    <x v="0"/>
    <s v="0"/>
    <x v="0"/>
    <x v="0"/>
    <x v="2"/>
    <s v="21-Oct-1985"/>
    <n v="40182.25"/>
    <s v="tier - 1"/>
    <s v="tier - 2"/>
    <s v="R1011"/>
    <x v="17"/>
  </r>
  <r>
    <s v="Id105"/>
    <s v="Gedion"/>
    <x v="98"/>
    <x v="99"/>
    <s v="Yes"/>
    <s v="No"/>
    <x v="1"/>
    <n v="1"/>
    <x v="0"/>
    <x v="0"/>
    <x v="1"/>
    <s v="14-Oct-1983"/>
    <n v="40103.89"/>
    <s v="tier - 1"/>
    <s v="tier - 2"/>
    <s v="R1011"/>
    <x v="33"/>
  </r>
  <r>
    <s v="Id106"/>
    <s v="Mark"/>
    <x v="99"/>
    <x v="100"/>
    <s v="Yes"/>
    <s v="No"/>
    <x v="0"/>
    <n v="2"/>
    <x v="0"/>
    <x v="0"/>
    <x v="1"/>
    <s v="12-Aug-1966"/>
    <n v="40069.440000000002"/>
    <s v="tier - 1"/>
    <s v="tier - 3"/>
    <s v="R1011"/>
    <x v="24"/>
  </r>
  <r>
    <s v="Id107"/>
    <s v="Gamini P."/>
    <x v="100"/>
    <x v="101"/>
    <s v="No"/>
    <s v="No"/>
    <x v="0"/>
    <s v="0"/>
    <x v="0"/>
    <x v="0"/>
    <x v="0"/>
    <s v="20-Dec-1978"/>
    <n v="40054.730000000003"/>
    <s v="tier - 1"/>
    <s v="tier - 3"/>
    <s v="R1011"/>
    <x v="9"/>
  </r>
  <r>
    <s v="Id108"/>
    <s v="Emily J"/>
    <x v="101"/>
    <x v="102"/>
    <s v="No"/>
    <s v="No"/>
    <x v="0"/>
    <s v="0"/>
    <x v="0"/>
    <x v="0"/>
    <x v="2"/>
    <s v="25-Dec-1982"/>
    <n v="40003.33"/>
    <s v="tier - 1"/>
    <s v="tier - 1"/>
    <s v="R1012"/>
    <x v="37"/>
  </r>
  <r>
    <s v="Id109"/>
    <s v="Amanda"/>
    <x v="50"/>
    <x v="103"/>
    <s v="No"/>
    <s v="No"/>
    <x v="0"/>
    <n v="1"/>
    <x v="0"/>
    <x v="0"/>
    <x v="2"/>
    <s v="8-Aug-1987"/>
    <n v="39983.43"/>
    <s v="tier - 2"/>
    <s v="tier - 3"/>
    <s v="R1012"/>
    <x v="38"/>
  </r>
  <r>
    <s v="Id110"/>
    <s v="Nicholas"/>
    <x v="102"/>
    <x v="104"/>
    <s v="Yes"/>
    <s v="No"/>
    <x v="0"/>
    <n v="1"/>
    <x v="0"/>
    <x v="0"/>
    <x v="0"/>
    <s v="2-Dec-1975"/>
    <n v="39963.120000000003"/>
    <s v="tier - 2"/>
    <s v="tier - 2"/>
    <s v="R1011"/>
    <x v="27"/>
  </r>
  <r>
    <s v="Id111"/>
    <s v="Knox"/>
    <x v="103"/>
    <x v="105"/>
    <s v="Yes"/>
    <s v="No"/>
    <x v="0"/>
    <s v="0"/>
    <x v="0"/>
    <x v="0"/>
    <x v="1"/>
    <s v="22-Aug-1985"/>
    <n v="39871.699999999997"/>
    <s v="tier - 1"/>
    <s v="tier - 2"/>
    <s v="R1013"/>
    <x v="17"/>
  </r>
  <r>
    <s v="Id112"/>
    <s v="Yianna"/>
    <x v="104"/>
    <x v="106"/>
    <s v="Yes"/>
    <s v="No"/>
    <x v="1"/>
    <n v="1"/>
    <x v="0"/>
    <x v="0"/>
    <x v="1"/>
    <s v="1-Jun-1983"/>
    <n v="39865.699999999997"/>
    <s v="tier - 2"/>
    <s v="tier - 2"/>
    <s v="R1011"/>
    <x v="37"/>
  </r>
  <r>
    <s v="Id113"/>
    <s v="Roberta"/>
    <x v="105"/>
    <x v="18"/>
    <s v="Yes"/>
    <s v="No"/>
    <x v="0"/>
    <s v="0"/>
    <x v="0"/>
    <x v="0"/>
    <x v="2"/>
    <s v="17-Jul-1985"/>
    <n v="39836.519999999997"/>
    <s v="tier - 2"/>
    <s v="tier - 1"/>
    <s v="R1011"/>
    <x v="17"/>
  </r>
  <r>
    <s v="Id114"/>
    <s v="Benjamin P."/>
    <x v="106"/>
    <x v="107"/>
    <s v="No"/>
    <s v="No"/>
    <x v="0"/>
    <n v="1"/>
    <x v="0"/>
    <x v="0"/>
    <x v="2"/>
    <s v="24-Jul-1987"/>
    <n v="39774.28"/>
    <s v="tier - 1"/>
    <s v="tier - 1"/>
    <s v="R1014"/>
    <x v="38"/>
  </r>
  <r>
    <s v="Id115"/>
    <s v="Craig"/>
    <x v="107"/>
    <x v="108"/>
    <s v="No"/>
    <s v="No"/>
    <x v="0"/>
    <n v="2"/>
    <x v="0"/>
    <x v="0"/>
    <x v="0"/>
    <s v="17-Dec-1973"/>
    <n v="39727.61"/>
    <s v="tier - 1"/>
    <s v="tier - 2"/>
    <s v="R1011"/>
    <x v="30"/>
  </r>
  <r>
    <s v="Id116"/>
    <s v="Ann"/>
    <x v="88"/>
    <x v="109"/>
    <s v="No"/>
    <s v="No"/>
    <x v="0"/>
    <s v="0"/>
    <x v="0"/>
    <x v="0"/>
    <x v="1"/>
    <s v="12-Aug-1977"/>
    <n v="39725.519999999997"/>
    <s v="tier - 2"/>
    <s v="tier - 1"/>
    <s v="R1012"/>
    <x v="29"/>
  </r>
  <r>
    <s v="Id117"/>
    <s v="Jamie P"/>
    <x v="108"/>
    <x v="60"/>
    <s v="No"/>
    <s v="No"/>
    <x v="1"/>
    <n v="1"/>
    <x v="0"/>
    <x v="0"/>
    <x v="1"/>
    <s v="16-Jul-2003"/>
    <n v="39722.75"/>
    <s v="tier - 1"/>
    <s v="tier - 1"/>
    <s v="R1013"/>
    <x v="39"/>
  </r>
  <r>
    <s v="Id118"/>
    <s v="John"/>
    <x v="109"/>
    <x v="110"/>
    <s v="No"/>
    <s v="No"/>
    <x v="0"/>
    <s v="0"/>
    <x v="0"/>
    <x v="0"/>
    <x v="0"/>
    <s v="29-Sep-1968"/>
    <n v="39721.93"/>
    <s v="tier - 2"/>
    <s v="tier - 2"/>
    <s v="R1011"/>
    <x v="0"/>
  </r>
  <r>
    <s v="Id119"/>
    <s v="Charlie"/>
    <x v="110"/>
    <x v="111"/>
    <s v="No"/>
    <s v="No"/>
    <x v="0"/>
    <s v="0"/>
    <x v="0"/>
    <x v="0"/>
    <x v="2"/>
    <s v="17-Dec-1977"/>
    <n v="39670.44"/>
    <s v="tier - 2"/>
    <s v="tier - 1"/>
    <s v="R1012"/>
    <x v="29"/>
  </r>
  <r>
    <s v="Id120"/>
    <s v="Meb"/>
    <x v="11"/>
    <x v="112"/>
    <s v="Yes"/>
    <s v="No"/>
    <x v="0"/>
    <n v="1"/>
    <x v="0"/>
    <x v="0"/>
    <x v="2"/>
    <s v="7-Aug-1995"/>
    <n v="39611.760000000002"/>
    <s v="tier - 1"/>
    <s v="tier - 3"/>
    <s v="R1013"/>
    <x v="40"/>
  </r>
  <r>
    <s v="Id121"/>
    <s v="Aaqib L."/>
    <x v="111"/>
    <x v="113"/>
    <s v="Yes"/>
    <s v="No"/>
    <x v="0"/>
    <s v="0"/>
    <x v="0"/>
    <x v="0"/>
    <x v="0"/>
    <s v="5-Jul-1981"/>
    <n v="39597.410000000003"/>
    <s v="tier - 1"/>
    <s v="tier - 2"/>
    <s v="R1017"/>
    <x v="36"/>
  </r>
  <r>
    <s v="Id122"/>
    <s v="Craig A."/>
    <x v="32"/>
    <x v="114"/>
    <s v="No"/>
    <s v="No"/>
    <x v="0"/>
    <s v="0"/>
    <x v="0"/>
    <x v="0"/>
    <x v="0"/>
    <s v="12-Jul-1978"/>
    <n v="39556.49"/>
    <s v="tier - 1"/>
    <s v="tier - 2"/>
    <s v="R1015"/>
    <x v="9"/>
  </r>
  <r>
    <s v="Id123"/>
    <s v="Meredith"/>
    <x v="112"/>
    <x v="115"/>
    <s v="Yes"/>
    <s v="No"/>
    <x v="0"/>
    <n v="2"/>
    <x v="0"/>
    <x v="0"/>
    <x v="2"/>
    <s v="24-Jun-1966"/>
    <n v="39396.86"/>
    <s v="tier - 2"/>
    <s v="tier - 2"/>
    <s v="R1011"/>
    <x v="24"/>
  </r>
  <r>
    <s v="Id124"/>
    <s v="Doug"/>
    <x v="113"/>
    <x v="116"/>
    <s v="No"/>
    <s v="No"/>
    <x v="0"/>
    <s v="0"/>
    <x v="0"/>
    <x v="0"/>
    <x v="0"/>
    <s v="5-Aug-1978"/>
    <n v="39352.6"/>
    <s v="tier - 2"/>
    <s v="tier - 3"/>
    <s v="R1011"/>
    <x v="9"/>
  </r>
  <r>
    <s v="Id125"/>
    <s v="Elizabeth J."/>
    <x v="114"/>
    <x v="117"/>
    <s v="No"/>
    <s v="No"/>
    <x v="0"/>
    <s v="0"/>
    <x v="0"/>
    <x v="0"/>
    <x v="2"/>
    <s v="16-Aug-1982"/>
    <n v="39315.279999999999"/>
    <s v="tier - 2"/>
    <s v="tier - 3"/>
    <s v="R1011"/>
    <x v="37"/>
  </r>
  <r>
    <s v="Id126"/>
    <s v="Matthew P"/>
    <x v="115"/>
    <x v="109"/>
    <s v="No"/>
    <s v="No"/>
    <x v="0"/>
    <n v="1"/>
    <x v="0"/>
    <x v="0"/>
    <x v="1"/>
    <s v="30-Nov-1992"/>
    <n v="39241.440000000002"/>
    <s v="tier - 1"/>
    <s v="tier - 3"/>
    <s v="R1011"/>
    <x v="34"/>
  </r>
  <r>
    <s v="Id127"/>
    <s v="Guillermo Sr."/>
    <x v="116"/>
    <x v="118"/>
    <s v="No"/>
    <s v="No"/>
    <x v="0"/>
    <s v="0"/>
    <x v="0"/>
    <x v="0"/>
    <x v="0"/>
    <s v="7-Jul-1962"/>
    <n v="39221.120000000003"/>
    <s v="tier - 2"/>
    <s v="tier - 1"/>
    <s v="R1011"/>
    <x v="5"/>
  </r>
  <r>
    <s v="Id128"/>
    <s v="Ryan C"/>
    <x v="101"/>
    <x v="18"/>
    <s v="No"/>
    <s v="No"/>
    <x v="0"/>
    <s v="0"/>
    <x v="0"/>
    <x v="0"/>
    <x v="2"/>
    <s v="4-Aug-1982"/>
    <n v="39125.33"/>
    <s v="tier - 1"/>
    <s v="tier - 1"/>
    <s v="R1016"/>
    <x v="37"/>
  </r>
  <r>
    <s v="Id129"/>
    <s v="Dane"/>
    <x v="54"/>
    <x v="119"/>
    <s v="Yes"/>
    <s v="No"/>
    <x v="0"/>
    <s v="0"/>
    <x v="0"/>
    <x v="0"/>
    <x v="1"/>
    <s v="20-Sep-1985"/>
    <n v="39047.29"/>
    <s v="tier - 1"/>
    <s v="tier - 3"/>
    <s v="R1017"/>
    <x v="17"/>
  </r>
  <r>
    <s v="Id130"/>
    <s v="Jonas"/>
    <x v="117"/>
    <x v="8"/>
    <s v="No"/>
    <s v="No"/>
    <x v="0"/>
    <s v="0"/>
    <x v="0"/>
    <x v="0"/>
    <x v="0"/>
    <s v="12-Oct-1978"/>
    <n v="38998.550000000003"/>
    <s v="tier - 1"/>
    <s v="tier - 1"/>
    <s v="R1011"/>
    <x v="9"/>
  </r>
  <r>
    <s v="Id131"/>
    <s v="George E"/>
    <x v="118"/>
    <x v="1"/>
    <s v="No"/>
    <s v="No"/>
    <x v="0"/>
    <s v="0"/>
    <x v="0"/>
    <x v="0"/>
    <x v="1"/>
    <s v="24-Sep-1980"/>
    <n v="38947.43"/>
    <s v="tier - 2"/>
    <s v="tier - 3"/>
    <s v="R1011"/>
    <x v="25"/>
  </r>
  <r>
    <s v="Id132"/>
    <s v="Sara S"/>
    <x v="119"/>
    <x v="24"/>
    <s v="Yes"/>
    <s v="No"/>
    <x v="0"/>
    <s v="0"/>
    <x v="0"/>
    <x v="0"/>
    <x v="2"/>
    <s v="15-Dec-1976"/>
    <n v="38932.559999999998"/>
    <s v="tier - 2"/>
    <s v="tier - 3"/>
    <s v="R1011"/>
    <x v="1"/>
  </r>
  <r>
    <s v="Id133"/>
    <s v="Nick"/>
    <x v="120"/>
    <x v="120"/>
    <s v="No"/>
    <s v="No"/>
    <x v="0"/>
    <n v="1"/>
    <x v="0"/>
    <x v="0"/>
    <x v="2"/>
    <s v="16-Jun-1987"/>
    <n v="38924.04"/>
    <s v="tier - 2"/>
    <s v="tier - 2"/>
    <s v="R1011"/>
    <x v="38"/>
  </r>
  <r>
    <s v="Id134"/>
    <s v="Timothy"/>
    <x v="121"/>
    <x v="121"/>
    <s v="Yes"/>
    <s v="No"/>
    <x v="0"/>
    <s v="0"/>
    <x v="0"/>
    <x v="0"/>
    <x v="0"/>
    <s v="30-Jul-1967"/>
    <n v="38893.360000000001"/>
    <s v="tier - 1"/>
    <s v="tier - 2"/>
    <s v="R1011"/>
    <x v="22"/>
  </r>
  <r>
    <s v="Id135"/>
    <s v="Becky L"/>
    <x v="66"/>
    <x v="78"/>
    <s v="Yes"/>
    <s v="No"/>
    <x v="0"/>
    <n v="1"/>
    <x v="0"/>
    <x v="0"/>
    <x v="2"/>
    <s v="6-Jun-1964"/>
    <n v="38869.25"/>
    <s v="tier - 2"/>
    <s v="tier - 2"/>
    <s v="R1011"/>
    <x v="8"/>
  </r>
  <r>
    <s v="Id136"/>
    <s v="Steph K."/>
    <x v="122"/>
    <x v="69"/>
    <s v="No"/>
    <s v="No"/>
    <x v="1"/>
    <n v="1"/>
    <x v="0"/>
    <x v="0"/>
    <x v="2"/>
    <s v="3-Dec-1979"/>
    <n v="38836.980000000003"/>
    <s v="tier - 2"/>
    <s v="tier - 1"/>
    <s v="R1011"/>
    <x v="18"/>
  </r>
  <r>
    <s v="Id137"/>
    <s v="Kristine B."/>
    <x v="123"/>
    <x v="122"/>
    <s v="No"/>
    <s v="Yes"/>
    <x v="0"/>
    <n v="1"/>
    <x v="0"/>
    <x v="0"/>
    <x v="2"/>
    <s v="5-Dec-2004"/>
    <n v="38792.69"/>
    <s v="tier - 2"/>
    <s v="tier - 2"/>
    <s v="R1013"/>
    <x v="41"/>
  </r>
  <r>
    <s v="Id138"/>
    <s v="Taylor B"/>
    <x v="124"/>
    <x v="123"/>
    <s v="No"/>
    <s v="No"/>
    <x v="0"/>
    <s v="0"/>
    <x v="0"/>
    <x v="0"/>
    <x v="1"/>
    <s v="8-Nov-1991"/>
    <n v="38746.36"/>
    <s v="tier - 1"/>
    <s v="tier - 2"/>
    <s v="R1012"/>
    <x v="42"/>
  </r>
  <r>
    <s v="Id139"/>
    <s v="William"/>
    <x v="125"/>
    <x v="124"/>
    <s v="Yes"/>
    <s v="No"/>
    <x v="0"/>
    <s v="0"/>
    <x v="0"/>
    <x v="0"/>
    <x v="2"/>
    <s v="15-Jun-1976"/>
    <n v="38740.120000000003"/>
    <s v="tier - 2"/>
    <s v="tier - 2"/>
    <s v="R1012"/>
    <x v="1"/>
  </r>
  <r>
    <s v="Id140"/>
    <s v="Sage"/>
    <x v="20"/>
    <x v="125"/>
    <s v="No"/>
    <s v="No"/>
    <x v="0"/>
    <s v="0"/>
    <x v="0"/>
    <x v="0"/>
    <x v="2"/>
    <s v="2-Nov-1991"/>
    <n v="38711"/>
    <s v="tier - 2"/>
    <s v="tier - 2"/>
    <s v="R1011"/>
    <x v="42"/>
  </r>
  <r>
    <s v="Id141"/>
    <s v="Cole"/>
    <x v="40"/>
    <x v="126"/>
    <s v="Yes"/>
    <s v="No"/>
    <x v="0"/>
    <n v="1"/>
    <x v="0"/>
    <x v="0"/>
    <x v="0"/>
    <s v="20-Jul-1986"/>
    <n v="38709.18"/>
    <s v="tier - 1"/>
    <s v="tier - 3"/>
    <s v="R1013"/>
    <x v="26"/>
  </r>
  <r>
    <s v="Id142"/>
    <s v="Jesse"/>
    <x v="126"/>
    <x v="127"/>
    <s v="No"/>
    <s v="No"/>
    <x v="0"/>
    <s v="0"/>
    <x v="0"/>
    <x v="0"/>
    <x v="2"/>
    <s v="13-Jul-1990"/>
    <n v="38652.089999999997"/>
    <s v="tier - 2"/>
    <s v="tier - 2"/>
    <s v="R1011"/>
    <x v="3"/>
  </r>
  <r>
    <s v="Id143"/>
    <s v="Tammi J."/>
    <x v="106"/>
    <x v="128"/>
    <s v="No"/>
    <s v="No"/>
    <x v="0"/>
    <s v="0"/>
    <x v="0"/>
    <x v="0"/>
    <x v="1"/>
    <s v="12-Nov-1999"/>
    <n v="38511.629999999997"/>
    <s v="tier - 2"/>
    <s v="tier - 2"/>
    <s v="R1024"/>
    <x v="35"/>
  </r>
  <r>
    <s v="Id144"/>
    <s v="Matthew S."/>
    <x v="127"/>
    <x v="129"/>
    <s v="Yes"/>
    <s v="No"/>
    <x v="0"/>
    <n v="1"/>
    <x v="0"/>
    <x v="0"/>
    <x v="0"/>
    <s v="21-Jun-1986"/>
    <n v="38415.47"/>
    <s v="tier - 1"/>
    <s v="tier - 2"/>
    <s v="R1011"/>
    <x v="26"/>
  </r>
  <r>
    <s v="Id145"/>
    <s v="Eric"/>
    <x v="128"/>
    <x v="130"/>
    <s v="No"/>
    <s v="No"/>
    <x v="0"/>
    <s v="0"/>
    <x v="0"/>
    <x v="0"/>
    <x v="0"/>
    <s v="23-Dec-1971"/>
    <n v="38405.26"/>
    <s v="tier - 2"/>
    <s v="tier - 1"/>
    <s v="R1011"/>
    <x v="14"/>
  </r>
  <r>
    <s v="Id146"/>
    <s v="Valeria R"/>
    <x v="129"/>
    <x v="131"/>
    <s v="Yes"/>
    <s v="No"/>
    <x v="0"/>
    <n v="2"/>
    <x v="0"/>
    <x v="0"/>
    <x v="0"/>
    <s v="22-Aug-1970"/>
    <n v="38389.79"/>
    <s v="tier - 2"/>
    <s v="tier - 3"/>
    <s v="R1011"/>
    <x v="2"/>
  </r>
  <r>
    <s v="Id147"/>
    <s v="Michael P"/>
    <x v="130"/>
    <x v="132"/>
    <s v="No"/>
    <s v="No"/>
    <x v="0"/>
    <s v="0"/>
    <x v="0"/>
    <x v="0"/>
    <x v="0"/>
    <s v="17-Sep-2002"/>
    <n v="38344.57"/>
    <s v="tier - 1"/>
    <s v="tier - 3"/>
    <s v="R1011"/>
    <x v="43"/>
  </r>
  <r>
    <s v="Id148"/>
    <s v="Rami"/>
    <x v="131"/>
    <x v="133"/>
    <s v="No"/>
    <s v="No"/>
    <x v="0"/>
    <s v="0"/>
    <x v="0"/>
    <x v="0"/>
    <x v="2"/>
    <s v="12-Jun-1980"/>
    <n v="38313.129999999997"/>
    <s v="tier - 1"/>
    <s v="tier - 3"/>
    <s v="R1011"/>
    <x v="25"/>
  </r>
  <r>
    <s v="Id149"/>
    <s v="Denis"/>
    <x v="94"/>
    <x v="40"/>
    <s v="No"/>
    <s v="No"/>
    <x v="0"/>
    <s v="0"/>
    <x v="0"/>
    <x v="0"/>
    <x v="2"/>
    <s v="30-Oct-1989"/>
    <n v="38282.75"/>
    <s v="tier - 1"/>
    <s v="tier - 2"/>
    <s v="R1013"/>
    <x v="4"/>
  </r>
  <r>
    <s v="Id150"/>
    <s v="Brian E"/>
    <x v="132"/>
    <x v="134"/>
    <s v="No"/>
    <s v="No"/>
    <x v="0"/>
    <s v="0"/>
    <x v="0"/>
    <x v="1"/>
    <x v="2"/>
    <s v="16-Aug-1980"/>
    <n v="38245.589999999997"/>
    <s v="tier - 1"/>
    <s v="tier - 2"/>
    <s v="R1013"/>
    <x v="25"/>
  </r>
  <r>
    <s v="Id151"/>
    <s v="Bonnie"/>
    <x v="133"/>
    <x v="135"/>
    <s v="Yes"/>
    <s v="No"/>
    <x v="0"/>
    <n v="1"/>
    <x v="0"/>
    <x v="0"/>
    <x v="2"/>
    <s v="16-Jun-1964"/>
    <n v="38241.74"/>
    <s v="tier - 2"/>
    <s v="tier - 3"/>
    <s v="R1011"/>
    <x v="13"/>
  </r>
  <r>
    <s v="Id152"/>
    <s v="Michael P"/>
    <x v="134"/>
    <x v="120"/>
    <s v="No"/>
    <s v="No"/>
    <x v="0"/>
    <s v="0"/>
    <x v="0"/>
    <x v="0"/>
    <x v="2"/>
    <s v="8-Sep-1989"/>
    <n v="38237.339999999997"/>
    <s v="tier - 2"/>
    <s v="tier - 3"/>
    <s v="R1011"/>
    <x v="4"/>
  </r>
  <r>
    <s v="Id153"/>
    <s v="Paul"/>
    <x v="135"/>
    <x v="60"/>
    <s v="No"/>
    <s v="No"/>
    <x v="0"/>
    <n v="2"/>
    <x v="0"/>
    <x v="0"/>
    <x v="1"/>
    <s v="19-Nov-1972"/>
    <n v="38189.1"/>
    <s v="tier - 2"/>
    <s v="tier - 2"/>
    <s v="R1011"/>
    <x v="28"/>
  </r>
  <r>
    <s v="Id154"/>
    <s v="Michael"/>
    <x v="136"/>
    <x v="136"/>
    <s v="No"/>
    <s v="No"/>
    <x v="0"/>
    <n v="1"/>
    <x v="0"/>
    <x v="0"/>
    <x v="1"/>
    <s v="29-Jul-1998"/>
    <n v="38126.25"/>
    <s v="tier - 1"/>
    <s v="tier - 3"/>
    <s v="R1013"/>
    <x v="44"/>
  </r>
  <r>
    <s v="Id155"/>
    <s v="Samuel"/>
    <x v="137"/>
    <x v="67"/>
    <s v="No"/>
    <s v="No"/>
    <x v="1"/>
    <n v="1"/>
    <x v="0"/>
    <x v="1"/>
    <x v="2"/>
    <s v="9-Sep-1979"/>
    <n v="37829.72"/>
    <s v="tier - 1"/>
    <s v="tier - 2"/>
    <s v="R1011"/>
    <x v="18"/>
  </r>
  <r>
    <s v="Id156"/>
    <s v="Matthew"/>
    <x v="138"/>
    <x v="70"/>
    <s v="Yes"/>
    <s v="No"/>
    <x v="1"/>
    <n v="1"/>
    <x v="0"/>
    <x v="0"/>
    <x v="2"/>
    <s v="26-Jul-1983"/>
    <n v="37800.980000000003"/>
    <s v="tier - 2"/>
    <s v="tier - 2"/>
    <s v="R1011"/>
    <x v="33"/>
  </r>
  <r>
    <s v="Id157"/>
    <s v="Daniel"/>
    <x v="139"/>
    <x v="137"/>
    <s v="Yes"/>
    <s v="No"/>
    <x v="0"/>
    <n v="1"/>
    <x v="0"/>
    <x v="0"/>
    <x v="0"/>
    <s v="15-Aug-1986"/>
    <n v="37742.58"/>
    <s v="tier - 1"/>
    <s v="tier - 1"/>
    <s v="R1013"/>
    <x v="26"/>
  </r>
  <r>
    <s v="Id158"/>
    <s v="Syndy"/>
    <x v="140"/>
    <x v="138"/>
    <s v="Yes"/>
    <s v="No"/>
    <x v="0"/>
    <s v="0"/>
    <x v="0"/>
    <x v="0"/>
    <x v="2"/>
    <s v="18-Sep-1976"/>
    <n v="37735.199999999997"/>
    <s v="tier - 2"/>
    <s v="tier - 2"/>
    <s v="R1011"/>
    <x v="1"/>
  </r>
  <r>
    <s v="Id159"/>
    <s v="Aleksandra"/>
    <x v="141"/>
    <x v="89"/>
    <s v="Yes"/>
    <s v="No"/>
    <x v="0"/>
    <n v="1"/>
    <x v="0"/>
    <x v="0"/>
    <x v="2"/>
    <s v="10-Oct-1988"/>
    <n v="37701.879999999997"/>
    <s v="tier - 2"/>
    <s v="tier - 3"/>
    <s v="R1023"/>
    <x v="23"/>
  </r>
  <r>
    <s v="Id160"/>
    <s v="Steeve T Sr."/>
    <x v="142"/>
    <x v="116"/>
    <s v="Yes"/>
    <s v="No"/>
    <x v="0"/>
    <n v="2"/>
    <x v="0"/>
    <x v="0"/>
    <x v="0"/>
    <s v="28-Oct-1970"/>
    <n v="37675.06"/>
    <s v="tier - 2"/>
    <s v="tier - 3"/>
    <s v="R1011"/>
    <x v="2"/>
  </r>
  <r>
    <s v="Id161"/>
    <s v="Richard"/>
    <x v="143"/>
    <x v="139"/>
    <s v="No"/>
    <s v="No"/>
    <x v="0"/>
    <s v="0"/>
    <x v="0"/>
    <x v="0"/>
    <x v="2"/>
    <s v="20-Jun-1982"/>
    <n v="37650.74"/>
    <s v="tier - 2"/>
    <s v="tier - 2"/>
    <s v="R1012"/>
    <x v="37"/>
  </r>
  <r>
    <s v="Id162"/>
    <s v="Aaron T"/>
    <x v="44"/>
    <x v="140"/>
    <s v="No"/>
    <s v="No"/>
    <x v="0"/>
    <s v="0"/>
    <x v="0"/>
    <x v="0"/>
    <x v="2"/>
    <s v="16-Nov-1990"/>
    <n v="37607.53"/>
    <s v="tier - 1"/>
    <s v="tier - 2"/>
    <s v="R1019"/>
    <x v="3"/>
  </r>
  <r>
    <s v="Id163"/>
    <s v="Akira"/>
    <x v="103"/>
    <x v="141"/>
    <s v="No"/>
    <s v="Yes"/>
    <x v="0"/>
    <n v="1"/>
    <x v="0"/>
    <x v="0"/>
    <x v="2"/>
    <s v="12-Oct-2000"/>
    <n v="37484.449999999997"/>
    <s v="tier - 1"/>
    <s v="tier - 1"/>
    <s v="R1013"/>
    <x v="21"/>
  </r>
  <r>
    <s v="Id164"/>
    <s v="Ben"/>
    <x v="144"/>
    <x v="142"/>
    <s v="No"/>
    <s v="No"/>
    <x v="0"/>
    <s v="0"/>
    <x v="0"/>
    <x v="0"/>
    <x v="0"/>
    <s v="27-Sep-2002"/>
    <n v="37465.339999999997"/>
    <s v="tier - 1"/>
    <s v="tier - 2"/>
    <s v="R1012"/>
    <x v="43"/>
  </r>
  <r>
    <s v="Id165"/>
    <s v="Jana"/>
    <x v="145"/>
    <x v="143"/>
    <s v="No"/>
    <s v="No"/>
    <x v="1"/>
    <n v="1"/>
    <x v="0"/>
    <x v="0"/>
    <x v="2"/>
    <s v="3-Aug-1979"/>
    <n v="37425.94"/>
    <s v="tier - 2"/>
    <s v="tier - 1"/>
    <s v="R1011"/>
    <x v="18"/>
  </r>
  <r>
    <s v="Id166"/>
    <s v="Jay T."/>
    <x v="146"/>
    <x v="144"/>
    <s v="Yes"/>
    <s v="No"/>
    <x v="1"/>
    <n v="1"/>
    <x v="0"/>
    <x v="0"/>
    <x v="2"/>
    <s v="30-Oct-1969"/>
    <n v="37277.269999999997"/>
    <s v="tier - 1"/>
    <s v="tier - 3"/>
    <s v="R1011"/>
    <x v="16"/>
  </r>
  <r>
    <s v="Id167"/>
    <s v="Marie-Helene"/>
    <x v="147"/>
    <x v="96"/>
    <s v="Yes"/>
    <s v="No"/>
    <x v="0"/>
    <n v="1"/>
    <x v="0"/>
    <x v="0"/>
    <x v="0"/>
    <s v="9-Nov-1975"/>
    <n v="37272.339999999997"/>
    <s v="tier - 2"/>
    <s v="tier - 3"/>
    <s v="R1011"/>
    <x v="27"/>
  </r>
  <r>
    <s v="Id168"/>
    <s v="Bret R"/>
    <x v="111"/>
    <x v="145"/>
    <s v="Yes"/>
    <s v="No"/>
    <x v="0"/>
    <s v="0"/>
    <x v="0"/>
    <x v="0"/>
    <x v="2"/>
    <s v="17-Nov-1985"/>
    <n v="37270.15"/>
    <s v="tier - 2"/>
    <s v="tier - 1"/>
    <s v="R1024"/>
    <x v="17"/>
  </r>
  <r>
    <s v="Id169"/>
    <s v="Gardner L"/>
    <x v="148"/>
    <x v="146"/>
    <s v="No"/>
    <s v="No"/>
    <x v="0"/>
    <s v="0"/>
    <x v="0"/>
    <x v="0"/>
    <x v="2"/>
    <s v="17-Oct-1990"/>
    <n v="37251.22"/>
    <s v="tier - 2"/>
    <s v="tier - 2"/>
    <s v="R1011"/>
    <x v="3"/>
  </r>
  <r>
    <s v="Id170"/>
    <s v="Bobby"/>
    <x v="149"/>
    <x v="147"/>
    <s v="Yes"/>
    <s v="Yes"/>
    <x v="0"/>
    <n v="2"/>
    <x v="0"/>
    <x v="0"/>
    <x v="1"/>
    <s v="5-Sep-2000"/>
    <n v="37165.160000000003"/>
    <s v="tier - 1"/>
    <s v="tier - 3"/>
    <s v="Unknown"/>
    <x v="21"/>
  </r>
  <r>
    <s v="Id171"/>
    <s v="Natalie"/>
    <x v="61"/>
    <x v="148"/>
    <s v="Yes"/>
    <s v="No"/>
    <x v="0"/>
    <n v="1"/>
    <x v="0"/>
    <x v="0"/>
    <x v="1"/>
    <s v="30-Oct-1995"/>
    <n v="37133.9"/>
    <s v="tier - 2"/>
    <s v="tier - 2"/>
    <s v="R1013"/>
    <x v="40"/>
  </r>
  <r>
    <s v="Id172"/>
    <s v="Lina"/>
    <x v="150"/>
    <x v="66"/>
    <s v="No"/>
    <s v="No"/>
    <x v="0"/>
    <s v="0"/>
    <x v="0"/>
    <x v="0"/>
    <x v="2"/>
    <s v="10-Jun-1989"/>
    <n v="37079.370000000003"/>
    <s v="tier - 2"/>
    <s v="tier - 3"/>
    <s v="R1011"/>
    <x v="4"/>
  </r>
  <r>
    <s v="Id173"/>
    <s v="Zebulon"/>
    <x v="151"/>
    <x v="149"/>
    <s v="Yes"/>
    <s v="No"/>
    <x v="0"/>
    <n v="1"/>
    <x v="0"/>
    <x v="0"/>
    <x v="1"/>
    <s v="17-Dec-1988"/>
    <n v="37076.370000000003"/>
    <s v="tier - 2"/>
    <s v="tier - 1"/>
    <s v="R1011"/>
    <x v="23"/>
  </r>
  <r>
    <s v="Id174"/>
    <s v="Amanda"/>
    <x v="152"/>
    <x v="150"/>
    <s v="No"/>
    <s v="No"/>
    <x v="0"/>
    <s v="0"/>
    <x v="0"/>
    <x v="0"/>
    <x v="2"/>
    <s v="1-Nov-1991"/>
    <n v="37040.879999999997"/>
    <s v="tier - 2"/>
    <s v="tier - 2"/>
    <s v="R1011"/>
    <x v="42"/>
  </r>
  <r>
    <s v="Id175"/>
    <s v="Greg"/>
    <x v="153"/>
    <x v="151"/>
    <s v="No"/>
    <s v="No"/>
    <x v="0"/>
    <n v="1"/>
    <x v="0"/>
    <x v="0"/>
    <x v="2"/>
    <s v="13-Sep-1992"/>
    <n v="36976.449999999997"/>
    <s v="tier - 2"/>
    <s v="tier - 3"/>
    <s v="R1011"/>
    <x v="34"/>
  </r>
  <r>
    <s v="Id176"/>
    <s v="John"/>
    <x v="4"/>
    <x v="152"/>
    <s v="No"/>
    <s v="No"/>
    <x v="0"/>
    <n v="1"/>
    <x v="0"/>
    <x v="0"/>
    <x v="2"/>
    <s v="25-Aug-1992"/>
    <n v="36950.26"/>
    <s v="tier - 1"/>
    <s v="tier - 1"/>
    <s v="R1013"/>
    <x v="34"/>
  </r>
  <r>
    <s v="Id177"/>
    <s v="Kelsey A."/>
    <x v="154"/>
    <x v="149"/>
    <s v="No"/>
    <s v="No"/>
    <x v="0"/>
    <s v="0"/>
    <x v="0"/>
    <x v="0"/>
    <x v="1"/>
    <s v="13-Aug-1977"/>
    <n v="36935.64"/>
    <s v="tier - 2"/>
    <s v="tier - 1"/>
    <s v="R1011"/>
    <x v="29"/>
  </r>
  <r>
    <s v="Id178"/>
    <s v="Bronwen L"/>
    <x v="155"/>
    <x v="153"/>
    <s v="No"/>
    <s v="No"/>
    <x v="0"/>
    <s v="0"/>
    <x v="0"/>
    <x v="0"/>
    <x v="0"/>
    <s v="22-Oct-1968"/>
    <n v="36922.61"/>
    <s v="tier - 2"/>
    <s v="tier - 1"/>
    <s v="R1011"/>
    <x v="0"/>
  </r>
  <r>
    <s v="Id179"/>
    <s v="Manuela"/>
    <x v="156"/>
    <x v="34"/>
    <s v="No"/>
    <s v="No"/>
    <x v="0"/>
    <s v="0"/>
    <x v="0"/>
    <x v="0"/>
    <x v="1"/>
    <s v="10-Jun-1991"/>
    <n v="36911.99"/>
    <s v="tier - 2"/>
    <s v="tier - 2"/>
    <s v="R1011"/>
    <x v="42"/>
  </r>
  <r>
    <s v="Id180"/>
    <s v="Jennifer L"/>
    <x v="105"/>
    <x v="154"/>
    <s v="Yes"/>
    <s v="No"/>
    <x v="1"/>
    <n v="1"/>
    <x v="1"/>
    <x v="0"/>
    <x v="0"/>
    <s v="24-Jul-1963"/>
    <n v="36910.61"/>
    <s v="tier - 2"/>
    <s v="tier - 2"/>
    <s v="R1011"/>
    <x v="8"/>
  </r>
  <r>
    <s v="Id181"/>
    <s v="Abby W."/>
    <x v="157"/>
    <x v="144"/>
    <s v="No"/>
    <s v="No"/>
    <x v="1"/>
    <n v="1"/>
    <x v="0"/>
    <x v="0"/>
    <x v="2"/>
    <s v="21-Jun-2003"/>
    <n v="36898.730000000003"/>
    <s v="tier - 2"/>
    <s v="tier - 1"/>
    <s v="R1012"/>
    <x v="39"/>
  </r>
  <r>
    <s v="Id182"/>
    <s v="Tyler"/>
    <x v="158"/>
    <x v="155"/>
    <s v="No"/>
    <s v="No"/>
    <x v="0"/>
    <n v="2"/>
    <x v="0"/>
    <x v="0"/>
    <x v="1"/>
    <s v="5-Dec-1972"/>
    <n v="36889.99"/>
    <s v="tier - 1"/>
    <s v="tier - 3"/>
    <s v="R1011"/>
    <x v="28"/>
  </r>
  <r>
    <s v="Id183"/>
    <s v="Jeffrey"/>
    <x v="98"/>
    <x v="34"/>
    <s v="No"/>
    <s v="No"/>
    <x v="0"/>
    <n v="1"/>
    <x v="0"/>
    <x v="0"/>
    <x v="1"/>
    <s v="4-Jul-1992"/>
    <n v="36837.47"/>
    <s v="tier - 2"/>
    <s v="tier - 3"/>
    <s v="R1011"/>
    <x v="34"/>
  </r>
  <r>
    <s v="Id184"/>
    <s v="Matthew F"/>
    <x v="159"/>
    <x v="156"/>
    <s v="No"/>
    <s v="No"/>
    <x v="0"/>
    <s v="0"/>
    <x v="0"/>
    <x v="0"/>
    <x v="0"/>
    <s v="28-Dec-1965"/>
    <n v="36795.29"/>
    <s v="tier - 2"/>
    <s v="tier - 1"/>
    <s v="R1011"/>
    <x v="11"/>
  </r>
  <r>
    <s v="Id185"/>
    <s v="Ryan J."/>
    <x v="160"/>
    <x v="157"/>
    <s v="Yes"/>
    <s v="No"/>
    <x v="0"/>
    <n v="2"/>
    <x v="0"/>
    <x v="0"/>
    <x v="0"/>
    <s v="14-Jul-1970"/>
    <n v="36786.370000000003"/>
    <s v="tier - 1"/>
    <s v="tier - 1"/>
    <s v="R1011"/>
    <x v="2"/>
  </r>
  <r>
    <s v="Id186"/>
    <s v="Amy"/>
    <x v="161"/>
    <x v="158"/>
    <s v="Yes"/>
    <s v="No"/>
    <x v="0"/>
    <n v="2"/>
    <x v="1"/>
    <x v="0"/>
    <x v="0"/>
    <s v="29-Jul-1961"/>
    <n v="36580.28"/>
    <s v="tier - 2"/>
    <s v="tier - 2"/>
    <s v="R1013"/>
    <x v="12"/>
  </r>
  <r>
    <s v="Id187"/>
    <s v="Andrew P"/>
    <x v="162"/>
    <x v="159"/>
    <s v="No"/>
    <s v="No"/>
    <x v="0"/>
    <n v="1"/>
    <x v="0"/>
    <x v="0"/>
    <x v="2"/>
    <s v="9-Oct-1992"/>
    <n v="36572.800000000003"/>
    <s v="tier - 1"/>
    <s v="tier - 2"/>
    <s v="R1011"/>
    <x v="34"/>
  </r>
  <r>
    <s v="Id188"/>
    <s v="George M. V"/>
    <x v="163"/>
    <x v="73"/>
    <s v="No"/>
    <s v="No"/>
    <x v="0"/>
    <n v="2"/>
    <x v="0"/>
    <x v="0"/>
    <x v="0"/>
    <s v="9-Aug-1973"/>
    <n v="36541.550000000003"/>
    <s v="tier - 2"/>
    <s v="tier - 3"/>
    <s v="R1011"/>
    <x v="30"/>
  </r>
  <r>
    <s v="Id189"/>
    <s v="Sarah"/>
    <x v="164"/>
    <x v="160"/>
    <s v="No"/>
    <s v="No"/>
    <x v="0"/>
    <s v="0"/>
    <x v="0"/>
    <x v="1"/>
    <x v="0"/>
    <s v="19-Nov-1962"/>
    <n v="36445.550000000003"/>
    <s v="tier - 2"/>
    <s v="tier - 2"/>
    <s v="R1011"/>
    <x v="5"/>
  </r>
  <r>
    <s v="Id190"/>
    <s v="Lara"/>
    <x v="165"/>
    <x v="161"/>
    <s v="No"/>
    <s v="No"/>
    <x v="1"/>
    <n v="1"/>
    <x v="0"/>
    <x v="0"/>
    <x v="2"/>
    <s v="9-Dec-2003"/>
    <n v="36397.58"/>
    <s v="tier - 2"/>
    <s v="tier - 3"/>
    <s v="R1011"/>
    <x v="39"/>
  </r>
  <r>
    <s v="Id191"/>
    <s v="Sebastien"/>
    <x v="166"/>
    <x v="162"/>
    <s v="Yes"/>
    <s v="No"/>
    <x v="0"/>
    <n v="1"/>
    <x v="0"/>
    <x v="0"/>
    <x v="0"/>
    <s v="5-Jun-1975"/>
    <n v="36350.71"/>
    <s v="tier - 1"/>
    <s v="tier - 2"/>
    <s v="R1011"/>
    <x v="19"/>
  </r>
  <r>
    <s v="Id192"/>
    <s v="Padraig"/>
    <x v="167"/>
    <x v="163"/>
    <s v="Yes"/>
    <s v="No"/>
    <x v="0"/>
    <s v="0"/>
    <x v="0"/>
    <x v="0"/>
    <x v="0"/>
    <s v="18-Oct-1967"/>
    <n v="36332.449999999997"/>
    <s v="tier - 1"/>
    <s v="tier - 3"/>
    <s v="R1011"/>
    <x v="22"/>
  </r>
  <r>
    <s v="Id193"/>
    <s v="Heather"/>
    <x v="59"/>
    <x v="164"/>
    <s v="No"/>
    <s v="No"/>
    <x v="0"/>
    <n v="1"/>
    <x v="0"/>
    <x v="0"/>
    <x v="2"/>
    <s v="16-Jun-1992"/>
    <n v="36314.050000000003"/>
    <s v="tier - 2"/>
    <s v="tier - 2"/>
    <s v="R1011"/>
    <x v="34"/>
  </r>
  <r>
    <s v="Id194"/>
    <s v="Jorge"/>
    <x v="168"/>
    <x v="165"/>
    <s v="No"/>
    <s v="Yes"/>
    <x v="0"/>
    <n v="1"/>
    <x v="0"/>
    <x v="0"/>
    <x v="2"/>
    <s v="25-Dec-2004"/>
    <n v="36307.800000000003"/>
    <s v="tier - 1"/>
    <s v="tier - 2"/>
    <s v="R1013"/>
    <x v="41"/>
  </r>
  <r>
    <s v="Id195"/>
    <s v="Jack R"/>
    <x v="18"/>
    <x v="85"/>
    <s v="No"/>
    <s v="No"/>
    <x v="1"/>
    <n v="1"/>
    <x v="0"/>
    <x v="0"/>
    <x v="1"/>
    <s v="5-Sep-2003"/>
    <n v="36219.410000000003"/>
    <s v="tier - 1"/>
    <s v="tier - 1"/>
    <s v="R1012"/>
    <x v="39"/>
  </r>
  <r>
    <s v="Id196"/>
    <s v="Felix"/>
    <x v="169"/>
    <x v="166"/>
    <s v="No"/>
    <s v="No"/>
    <x v="1"/>
    <n v="1"/>
    <x v="0"/>
    <x v="0"/>
    <x v="2"/>
    <s v="28-Dec-1993"/>
    <n v="36197.699999999997"/>
    <s v="tier - 1"/>
    <s v="tier - 3"/>
    <s v="R1011"/>
    <x v="20"/>
  </r>
  <r>
    <s v="Id197"/>
    <s v="Christopher C"/>
    <x v="170"/>
    <x v="167"/>
    <s v="No"/>
    <s v="No"/>
    <x v="0"/>
    <s v="0"/>
    <x v="0"/>
    <x v="0"/>
    <x v="2"/>
    <s v="1-Oct-1999"/>
    <n v="36189.1"/>
    <s v="tier - 1"/>
    <s v="tier - 3"/>
    <s v="R1016"/>
    <x v="35"/>
  </r>
  <r>
    <s v="Id198"/>
    <s v="Jesse"/>
    <x v="171"/>
    <x v="168"/>
    <s v="No"/>
    <s v="No"/>
    <x v="0"/>
    <s v="0"/>
    <x v="0"/>
    <x v="0"/>
    <x v="0"/>
    <s v="6-Dec-1974"/>
    <n v="36182.870000000003"/>
    <s v="tier - 2"/>
    <s v="tier - 3"/>
    <s v="R1012"/>
    <x v="19"/>
  </r>
  <r>
    <s v="Id199"/>
    <s v="Jill"/>
    <x v="172"/>
    <x v="169"/>
    <s v="No"/>
    <s v="Yes"/>
    <x v="0"/>
    <n v="1"/>
    <x v="0"/>
    <x v="0"/>
    <x v="1"/>
    <s v="30-Aug-2004"/>
    <n v="36149.480000000003"/>
    <s v="tier - 2"/>
    <s v="tier - 2"/>
    <s v="R1013"/>
    <x v="41"/>
  </r>
  <r>
    <s v="Id200"/>
    <s v="William"/>
    <x v="161"/>
    <x v="170"/>
    <s v="Yes"/>
    <s v="No"/>
    <x v="1"/>
    <n v="1"/>
    <x v="0"/>
    <x v="0"/>
    <x v="2"/>
    <s v="12-Jun-1997"/>
    <n v="36124.57"/>
    <s v="tier - 1"/>
    <s v="tier - 3"/>
    <s v="R1013"/>
    <x v="31"/>
  </r>
  <r>
    <s v="Id201"/>
    <s v="Alejandro"/>
    <x v="173"/>
    <x v="171"/>
    <s v="No"/>
    <s v="No"/>
    <x v="1"/>
    <n v="1"/>
    <x v="0"/>
    <x v="0"/>
    <x v="2"/>
    <s v="4-Nov-1979"/>
    <n v="36090.49"/>
    <s v="tier - 2"/>
    <s v="tier - 2"/>
    <s v="R1011"/>
    <x v="18"/>
  </r>
  <r>
    <s v="Id202"/>
    <s v="Ian E."/>
    <x v="174"/>
    <x v="106"/>
    <s v="Yes"/>
    <s v="No"/>
    <x v="0"/>
    <s v="0"/>
    <x v="0"/>
    <x v="0"/>
    <x v="1"/>
    <s v="20-Aug-1996"/>
    <n v="36085.22"/>
    <s v="tier - 1"/>
    <s v="tier - 1"/>
    <s v="R1011"/>
    <x v="45"/>
  </r>
  <r>
    <s v="Id203"/>
    <s v="Hector Sr."/>
    <x v="175"/>
    <x v="172"/>
    <s v="Yes"/>
    <s v="No"/>
    <x v="1"/>
    <n v="1"/>
    <x v="0"/>
    <x v="1"/>
    <x v="0"/>
    <s v="22-Jul-1963"/>
    <n v="36074.339999999997"/>
    <s v="tier - 2"/>
    <s v="tier - 1"/>
    <s v="R1011"/>
    <x v="8"/>
  </r>
  <r>
    <s v="Id204"/>
    <s v="Rebecca"/>
    <x v="176"/>
    <x v="173"/>
    <s v="No"/>
    <s v="No"/>
    <x v="0"/>
    <s v="0"/>
    <x v="0"/>
    <x v="0"/>
    <x v="2"/>
    <s v="4-Sep-1999"/>
    <n v="36021.01"/>
    <s v="tier - 2"/>
    <s v="tier - 3"/>
    <s v="R1013"/>
    <x v="35"/>
  </r>
  <r>
    <s v="Id205"/>
    <s v="Matt"/>
    <x v="177"/>
    <x v="129"/>
    <s v="Yes"/>
    <s v="No"/>
    <x v="0"/>
    <s v="0"/>
    <x v="0"/>
    <x v="0"/>
    <x v="0"/>
    <s v="22-Nov-1981"/>
    <n v="35952.65"/>
    <s v="tier - 1"/>
    <s v="tier - 3"/>
    <s v="R1011"/>
    <x v="36"/>
  </r>
  <r>
    <s v="Id206"/>
    <s v="Elizabeth H"/>
    <x v="178"/>
    <x v="150"/>
    <s v="No"/>
    <s v="No"/>
    <x v="0"/>
    <n v="1"/>
    <x v="0"/>
    <x v="0"/>
    <x v="2"/>
    <s v="18-Jun-1992"/>
    <n v="35883.269999999997"/>
    <s v="tier - 2"/>
    <s v="tier - 1"/>
    <s v="R1011"/>
    <x v="34"/>
  </r>
  <r>
    <s v="Id207"/>
    <s v="Grace"/>
    <x v="179"/>
    <x v="174"/>
    <s v="Yes"/>
    <s v="No"/>
    <x v="0"/>
    <s v="0"/>
    <x v="0"/>
    <x v="0"/>
    <x v="2"/>
    <s v="4-Oct-1976"/>
    <n v="35733.96"/>
    <s v="tier - 2"/>
    <s v="tier - 2"/>
    <s v="R1011"/>
    <x v="1"/>
  </r>
  <r>
    <s v="Id208"/>
    <s v="Jaime"/>
    <x v="180"/>
    <x v="118"/>
    <s v="No"/>
    <s v="No"/>
    <x v="0"/>
    <s v="0"/>
    <x v="0"/>
    <x v="0"/>
    <x v="0"/>
    <s v="15-Jul-1974"/>
    <n v="35711.39"/>
    <s v="tier - 2"/>
    <s v="tier - 3"/>
    <s v="R1012"/>
    <x v="19"/>
  </r>
  <r>
    <s v="Id209"/>
    <s v="Calesse"/>
    <x v="172"/>
    <x v="175"/>
    <s v="No"/>
    <s v="No"/>
    <x v="0"/>
    <s v="0"/>
    <x v="0"/>
    <x v="0"/>
    <x v="0"/>
    <s v="19-Dec-1978"/>
    <n v="35701.9"/>
    <s v="tier - 2"/>
    <s v="tier - 1"/>
    <s v="R1011"/>
    <x v="9"/>
  </r>
  <r>
    <s v="Id210"/>
    <s v="Kate L"/>
    <x v="181"/>
    <x v="176"/>
    <s v="No"/>
    <s v="Yes"/>
    <x v="0"/>
    <n v="1"/>
    <x v="0"/>
    <x v="0"/>
    <x v="2"/>
    <s v="17-Dec-2000"/>
    <n v="35595.589999999997"/>
    <s v="tier - 2"/>
    <s v="tier - 3"/>
    <s v="R1013"/>
    <x v="21"/>
  </r>
  <r>
    <s v="Id211"/>
    <s v="Sergey"/>
    <x v="182"/>
    <x v="93"/>
    <s v="Yes"/>
    <s v="Yes"/>
    <x v="0"/>
    <n v="2"/>
    <x v="0"/>
    <x v="0"/>
    <x v="2"/>
    <s v="19-Nov-2000"/>
    <n v="35585.58"/>
    <s v="tier - 2"/>
    <s v="tier - 3"/>
    <s v="R1011"/>
    <x v="21"/>
  </r>
  <r>
    <s v="Id212"/>
    <s v="Timothy V"/>
    <x v="124"/>
    <x v="177"/>
    <s v="No"/>
    <s v="No"/>
    <x v="0"/>
    <s v="0"/>
    <x v="0"/>
    <x v="0"/>
    <x v="0"/>
    <s v="10-Aug-1971"/>
    <n v="35583.17"/>
    <s v="tier - 1"/>
    <s v="tier - 3"/>
    <s v="R1011"/>
    <x v="14"/>
  </r>
  <r>
    <s v="Id213"/>
    <s v="Andrew S"/>
    <x v="183"/>
    <x v="178"/>
    <s v="Yes"/>
    <s v="No"/>
    <x v="0"/>
    <n v="1"/>
    <x v="0"/>
    <x v="1"/>
    <x v="1"/>
    <s v="29-Aug-1964"/>
    <n v="35573.26"/>
    <s v="tier - 2"/>
    <s v="tier - 1"/>
    <s v="R1011"/>
    <x v="13"/>
  </r>
  <r>
    <s v="Id214"/>
    <s v="Matthew D"/>
    <x v="184"/>
    <x v="179"/>
    <s v="No"/>
    <s v="No"/>
    <x v="0"/>
    <n v="2"/>
    <x v="0"/>
    <x v="0"/>
    <x v="0"/>
    <s v="27-Oct-1973"/>
    <n v="35547.72"/>
    <s v="tier - 1"/>
    <s v="tier - 1"/>
    <s v="R1011"/>
    <x v="30"/>
  </r>
  <r>
    <s v="Id215"/>
    <s v="Jessica"/>
    <x v="185"/>
    <x v="180"/>
    <s v="No"/>
    <s v="No"/>
    <x v="0"/>
    <n v="1"/>
    <x v="0"/>
    <x v="0"/>
    <x v="2"/>
    <s v="13-Sep-1992"/>
    <n v="35547.47"/>
    <s v="tier - 2"/>
    <s v="tier - 3"/>
    <s v="R1011"/>
    <x v="34"/>
  </r>
  <r>
    <s v="Id216"/>
    <s v="Lawrence"/>
    <x v="186"/>
    <x v="181"/>
    <s v="No"/>
    <s v="No"/>
    <x v="0"/>
    <n v="2"/>
    <x v="0"/>
    <x v="0"/>
    <x v="0"/>
    <s v="16-Dec-1973"/>
    <n v="35517.19"/>
    <s v="tier - 2"/>
    <s v="tier - 2"/>
    <s v="R1011"/>
    <x v="30"/>
  </r>
  <r>
    <s v="Id217"/>
    <s v="Alex"/>
    <x v="65"/>
    <x v="182"/>
    <s v="Yes"/>
    <s v="No"/>
    <x v="0"/>
    <n v="1"/>
    <x v="0"/>
    <x v="0"/>
    <x v="2"/>
    <s v="20-Nov-1988"/>
    <n v="35491.64"/>
    <s v="tier - 1"/>
    <s v="tier - 2"/>
    <s v="R1011"/>
    <x v="23"/>
  </r>
  <r>
    <s v="Id218"/>
    <s v="Kevin"/>
    <x v="187"/>
    <x v="183"/>
    <s v="No"/>
    <s v="No"/>
    <x v="0"/>
    <s v="0"/>
    <x v="0"/>
    <x v="0"/>
    <x v="0"/>
    <s v="22-Sep-1971"/>
    <n v="35345.730000000003"/>
    <s v="tier - 2"/>
    <s v="tier - 3"/>
    <s v="R1011"/>
    <x v="14"/>
  </r>
  <r>
    <s v="Id219"/>
    <s v="Gavin M."/>
    <x v="188"/>
    <x v="3"/>
    <s v="Yes"/>
    <s v="No"/>
    <x v="0"/>
    <n v="1"/>
    <x v="0"/>
    <x v="0"/>
    <x v="1"/>
    <s v="19-Sep-1988"/>
    <n v="35315.96"/>
    <s v="tier - 2"/>
    <s v="tier - 1"/>
    <s v="R1011"/>
    <x v="23"/>
  </r>
  <r>
    <s v="Id220"/>
    <s v="Rick E"/>
    <x v="189"/>
    <x v="184"/>
    <s v="Yes"/>
    <s v="No"/>
    <x v="1"/>
    <n v="1"/>
    <x v="0"/>
    <x v="0"/>
    <x v="1"/>
    <s v="9-Jul-1997"/>
    <n v="35302.089999999997"/>
    <s v="tier - 1"/>
    <s v="tier - 2"/>
    <s v="R1011"/>
    <x v="31"/>
  </r>
  <r>
    <s v="Id221"/>
    <s v="Andrea H."/>
    <x v="190"/>
    <x v="185"/>
    <s v="Yes"/>
    <s v="No"/>
    <x v="0"/>
    <s v="0"/>
    <x v="1"/>
    <x v="1"/>
    <x v="0"/>
    <s v="30-Dec-1967"/>
    <n v="35160.129999999997"/>
    <s v="tier - 2"/>
    <s v="tier - 2"/>
    <s v="R1011"/>
    <x v="22"/>
  </r>
  <r>
    <s v="Id222"/>
    <s v="Anthony S"/>
    <x v="191"/>
    <x v="89"/>
    <s v="No"/>
    <s v="No"/>
    <x v="0"/>
    <n v="1"/>
    <x v="0"/>
    <x v="1"/>
    <x v="2"/>
    <s v="22-Dec-1998"/>
    <n v="35147.53"/>
    <s v="tier - 1"/>
    <s v="tier - 1"/>
    <s v="R1016"/>
    <x v="44"/>
  </r>
  <r>
    <s v="Id223"/>
    <s v="Erik"/>
    <x v="192"/>
    <x v="186"/>
    <s v="No"/>
    <s v="No"/>
    <x v="0"/>
    <s v="0"/>
    <x v="0"/>
    <x v="2"/>
    <x v="1"/>
    <s v="29-Jun-1977"/>
    <n v="35069.370000000003"/>
    <s v="tier - 1"/>
    <s v="tier - 1"/>
    <s v="R1017"/>
    <x v="29"/>
  </r>
  <r>
    <s v="Id224"/>
    <s v="Kiley D"/>
    <x v="193"/>
    <x v="187"/>
    <s v="Yes"/>
    <s v="No"/>
    <x v="0"/>
    <n v="1"/>
    <x v="0"/>
    <x v="0"/>
    <x v="0"/>
    <s v="29-Aug-1975"/>
    <n v="35050.620000000003"/>
    <s v="tier - 2"/>
    <s v="tier - 1"/>
    <s v="R1011"/>
    <x v="27"/>
  </r>
  <r>
    <s v="Id225"/>
    <s v="Jennifer"/>
    <x v="194"/>
    <x v="188"/>
    <s v="No"/>
    <s v="No"/>
    <x v="0"/>
    <s v="0"/>
    <x v="0"/>
    <x v="0"/>
    <x v="2"/>
    <s v="5-Jul-1982"/>
    <n v="35000.730000000003"/>
    <s v="tier - 2"/>
    <s v="tier - 3"/>
    <s v="R1011"/>
    <x v="37"/>
  </r>
  <r>
    <s v="Id226"/>
    <s v="Chris"/>
    <x v="195"/>
    <x v="189"/>
    <s v="Yes"/>
    <s v="No"/>
    <x v="1"/>
    <n v="1"/>
    <x v="0"/>
    <x v="0"/>
    <x v="2"/>
    <s v="22-Aug-1997"/>
    <n v="34979.86"/>
    <s v="tier - 2"/>
    <s v="tier - 2"/>
    <s v="R1011"/>
    <x v="31"/>
  </r>
  <r>
    <s v="Id227"/>
    <s v="Marian M."/>
    <x v="196"/>
    <x v="150"/>
    <s v="No"/>
    <s v="No"/>
    <x v="0"/>
    <n v="1"/>
    <x v="0"/>
    <x v="0"/>
    <x v="2"/>
    <s v="22-Aug-1998"/>
    <n v="34976.42"/>
    <s v="tier - 2"/>
    <s v="tier - 1"/>
    <s v="R1011"/>
    <x v="44"/>
  </r>
  <r>
    <s v="Id228"/>
    <s v="Jeremy"/>
    <x v="197"/>
    <x v="190"/>
    <s v="Yes"/>
    <s v="No"/>
    <x v="0"/>
    <s v="0"/>
    <x v="0"/>
    <x v="1"/>
    <x v="0"/>
    <s v="7-Oct-1967"/>
    <n v="34975.68"/>
    <s v="tier - 2"/>
    <s v="tier - 2"/>
    <s v="R1011"/>
    <x v="22"/>
  </r>
  <r>
    <s v="Id229"/>
    <s v="Allison H"/>
    <x v="198"/>
    <x v="191"/>
    <s v="Yes"/>
    <s v="No"/>
    <x v="1"/>
    <n v="1"/>
    <x v="0"/>
    <x v="0"/>
    <x v="2"/>
    <s v="29-Jul-1983"/>
    <n v="34940.61"/>
    <s v="tier - 2"/>
    <s v="tier - 3"/>
    <s v="R1011"/>
    <x v="33"/>
  </r>
  <r>
    <s v="Id230"/>
    <s v="Elizabeth"/>
    <x v="199"/>
    <x v="192"/>
    <s v="Yes"/>
    <s v="No"/>
    <x v="0"/>
    <n v="1"/>
    <x v="0"/>
    <x v="0"/>
    <x v="2"/>
    <s v="17-Oct-1995"/>
    <n v="34838.870000000003"/>
    <s v="tier - 2"/>
    <s v="tier - 3"/>
    <s v="R1011"/>
    <x v="40"/>
  </r>
  <r>
    <s v="Id231"/>
    <s v="Andrew"/>
    <x v="200"/>
    <x v="21"/>
    <s v="No"/>
    <s v="No"/>
    <x v="1"/>
    <n v="1"/>
    <x v="0"/>
    <x v="0"/>
    <x v="1"/>
    <s v="17-Sep-2003"/>
    <n v="34828.65"/>
    <s v="tier - 1"/>
    <s v="tier - 3"/>
    <s v="R1011"/>
    <x v="39"/>
  </r>
  <r>
    <s v="Id232"/>
    <s v="Anders J"/>
    <x v="201"/>
    <x v="193"/>
    <s v="Yes"/>
    <s v="No"/>
    <x v="0"/>
    <n v="1"/>
    <x v="0"/>
    <x v="0"/>
    <x v="2"/>
    <s v="27-Dec-1995"/>
    <n v="34806.47"/>
    <s v="tier - 1"/>
    <s v="tier - 2"/>
    <s v="R1013"/>
    <x v="40"/>
  </r>
  <r>
    <s v="Id233"/>
    <s v="Sean"/>
    <x v="105"/>
    <x v="194"/>
    <s v="No"/>
    <s v="No"/>
    <x v="1"/>
    <n v="1"/>
    <x v="0"/>
    <x v="0"/>
    <x v="1"/>
    <s v="3-Jul-2003"/>
    <n v="34779.620000000003"/>
    <s v="tier - 1"/>
    <s v="tier - 2"/>
    <s v="R1011"/>
    <x v="39"/>
  </r>
  <r>
    <s v="Id234"/>
    <s v="Brian M."/>
    <x v="202"/>
    <x v="171"/>
    <s v="No"/>
    <s v="No"/>
    <x v="0"/>
    <s v="0"/>
    <x v="0"/>
    <x v="0"/>
    <x v="2"/>
    <s v="7-Jul-1994"/>
    <n v="34672.15"/>
    <s v="tier - 1"/>
    <s v="tier - 3"/>
    <s v="R1013"/>
    <x v="6"/>
  </r>
  <r>
    <s v="Id235"/>
    <s v="Jeremy"/>
    <x v="203"/>
    <x v="195"/>
    <s v="No"/>
    <s v="Yes"/>
    <x v="0"/>
    <n v="1"/>
    <x v="0"/>
    <x v="0"/>
    <x v="1"/>
    <s v="9-Oct-2004"/>
    <n v="34617.839999999997"/>
    <s v="tier - 1"/>
    <s v="tier - 3"/>
    <s v="R1016"/>
    <x v="41"/>
  </r>
  <r>
    <s v="Id236"/>
    <s v="Susannah"/>
    <x v="141"/>
    <x v="196"/>
    <s v="Yes"/>
    <s v="No"/>
    <x v="0"/>
    <s v="0"/>
    <x v="0"/>
    <x v="0"/>
    <x v="2"/>
    <s v="25-Nov-1976"/>
    <n v="34543.39"/>
    <s v="tier - 2"/>
    <s v="tier - 3"/>
    <s v="R1011"/>
    <x v="1"/>
  </r>
  <r>
    <s v="Id237"/>
    <s v="Randy"/>
    <x v="204"/>
    <x v="197"/>
    <s v="No"/>
    <s v="No"/>
    <x v="0"/>
    <n v="1"/>
    <x v="0"/>
    <x v="0"/>
    <x v="2"/>
    <s v="24-Jun-1998"/>
    <n v="34472.839999999997"/>
    <s v="tier - 1"/>
    <s v="tier - 3"/>
    <s v="R1011"/>
    <x v="44"/>
  </r>
  <r>
    <s v="Id238"/>
    <s v="Leslie"/>
    <x v="205"/>
    <x v="27"/>
    <s v="No"/>
    <s v="No"/>
    <x v="0"/>
    <s v="0"/>
    <x v="0"/>
    <x v="0"/>
    <x v="2"/>
    <s v="24-Sep-1990"/>
    <n v="34456.269999999997"/>
    <s v="tier - 1"/>
    <s v="tier - 2"/>
    <s v="R1011"/>
    <x v="3"/>
  </r>
  <r>
    <s v="Id239"/>
    <s v="Brittany L."/>
    <x v="82"/>
    <x v="198"/>
    <s v="No"/>
    <s v="No"/>
    <x v="1"/>
    <n v="1"/>
    <x v="0"/>
    <x v="0"/>
    <x v="2"/>
    <s v="5-Oct-2003"/>
    <n v="34439.86"/>
    <s v="tier - 2"/>
    <s v="tier - 1"/>
    <s v="R1013"/>
    <x v="39"/>
  </r>
  <r>
    <s v="Id240"/>
    <s v="Cassie J."/>
    <x v="206"/>
    <x v="199"/>
    <s v="No"/>
    <s v="No"/>
    <x v="0"/>
    <n v="1"/>
    <x v="0"/>
    <x v="0"/>
    <x v="2"/>
    <s v="1-Oct-1984"/>
    <n v="34402.22"/>
    <s v="tier - 2"/>
    <s v="tier - 3"/>
    <s v="R1011"/>
    <x v="32"/>
  </r>
  <r>
    <s v="Id241"/>
    <s v="Peter W"/>
    <x v="207"/>
    <x v="200"/>
    <s v="Yes"/>
    <s v="No"/>
    <x v="1"/>
    <n v="1"/>
    <x v="0"/>
    <x v="0"/>
    <x v="1"/>
    <s v="2-Oct-1983"/>
    <n v="34307.22"/>
    <s v="tier - 2"/>
    <s v="tier - 2"/>
    <s v="R1012"/>
    <x v="33"/>
  </r>
  <r>
    <s v="Id242"/>
    <s v="Douglas"/>
    <x v="208"/>
    <x v="201"/>
    <s v="Yes"/>
    <s v="No"/>
    <x v="0"/>
    <n v="1"/>
    <x v="0"/>
    <x v="0"/>
    <x v="0"/>
    <s v="11-Oct-1986"/>
    <n v="34293.120000000003"/>
    <s v="tier - 1"/>
    <s v="tier - 2"/>
    <s v="R1011"/>
    <x v="26"/>
  </r>
  <r>
    <s v="Id243"/>
    <s v="Dan"/>
    <x v="209"/>
    <x v="202"/>
    <s v="Yes"/>
    <s v="No"/>
    <x v="0"/>
    <n v="1"/>
    <x v="0"/>
    <x v="0"/>
    <x v="2"/>
    <s v="30-Oct-1995"/>
    <n v="34289.43"/>
    <s v="tier - 1"/>
    <s v="tier - 1"/>
    <s v="R1011"/>
    <x v="40"/>
  </r>
  <r>
    <s v="Id244"/>
    <s v="Dan M."/>
    <x v="210"/>
    <x v="203"/>
    <s v="No"/>
    <s v="No"/>
    <x v="0"/>
    <n v="1"/>
    <x v="0"/>
    <x v="0"/>
    <x v="2"/>
    <s v="11-Jun-1998"/>
    <n v="34254.050000000003"/>
    <s v="tier - 1"/>
    <s v="tier - 3"/>
    <s v="R1019"/>
    <x v="44"/>
  </r>
  <r>
    <s v="Id245"/>
    <s v="Eric L."/>
    <x v="211"/>
    <x v="204"/>
    <s v="No"/>
    <s v="No"/>
    <x v="0"/>
    <s v="0"/>
    <x v="0"/>
    <x v="2"/>
    <x v="0"/>
    <s v="5-Jul-1962"/>
    <n v="34218.019999999997"/>
    <s v="tier - 1"/>
    <s v="tier - 1"/>
    <s v="R1011"/>
    <x v="5"/>
  </r>
  <r>
    <s v="Id246"/>
    <s v="Les J"/>
    <x v="212"/>
    <x v="205"/>
    <s v="Yes"/>
    <s v="No"/>
    <x v="0"/>
    <n v="1"/>
    <x v="0"/>
    <x v="0"/>
    <x v="0"/>
    <s v="21-Jul-1975"/>
    <n v="34210.33"/>
    <s v="tier - 2"/>
    <s v="tier - 1"/>
    <s v="R1012"/>
    <x v="27"/>
  </r>
  <r>
    <s v="Id247"/>
    <s v="Stephanie"/>
    <x v="213"/>
    <x v="14"/>
    <s v="No"/>
    <s v="No"/>
    <x v="0"/>
    <s v="0"/>
    <x v="0"/>
    <x v="1"/>
    <x v="0"/>
    <s v="25-Aug-1971"/>
    <n v="34205.07"/>
    <s v="tier - 2"/>
    <s v="tier - 2"/>
    <s v="R1011"/>
    <x v="14"/>
  </r>
  <r>
    <s v="Id248"/>
    <s v="Melissa Y"/>
    <x v="199"/>
    <x v="206"/>
    <s v="No"/>
    <s v="No"/>
    <x v="0"/>
    <s v="0"/>
    <x v="0"/>
    <x v="0"/>
    <x v="2"/>
    <s v="6-Nov-1999"/>
    <n v="34166.269999999997"/>
    <s v="tier - 2"/>
    <s v="tier - 3"/>
    <s v="R1011"/>
    <x v="35"/>
  </r>
  <r>
    <s v="Id249"/>
    <s v="Ashley"/>
    <x v="214"/>
    <x v="41"/>
    <s v="No"/>
    <s v="No"/>
    <x v="0"/>
    <s v="0"/>
    <x v="0"/>
    <x v="0"/>
    <x v="0"/>
    <s v="26-Dec-2002"/>
    <n v="34084.68"/>
    <s v="tier - 2"/>
    <s v="tier - 3"/>
    <s v="R1011"/>
    <x v="43"/>
  </r>
  <r>
    <s v="Id250"/>
    <s v="Stephanie M."/>
    <x v="215"/>
    <x v="40"/>
    <s v="No"/>
    <s v="No"/>
    <x v="0"/>
    <n v="2"/>
    <x v="0"/>
    <x v="0"/>
    <x v="2"/>
    <s v="26-Jul-1972"/>
    <n v="34053.360000000001"/>
    <s v="tier - 2"/>
    <s v="tier - 2"/>
    <s v="R1011"/>
    <x v="28"/>
  </r>
  <r>
    <s v="Id251"/>
    <s v="Kylie"/>
    <x v="216"/>
    <x v="138"/>
    <s v="No"/>
    <s v="No"/>
    <x v="0"/>
    <s v="0"/>
    <x v="0"/>
    <x v="0"/>
    <x v="2"/>
    <s v="25-Sep-1994"/>
    <n v="33975.47"/>
    <s v="tier - 2"/>
    <s v="tier - 2"/>
    <s v="R1011"/>
    <x v="6"/>
  </r>
  <r>
    <s v="Id252"/>
    <s v="Kelly"/>
    <x v="217"/>
    <x v="119"/>
    <s v="No"/>
    <s v="Yes"/>
    <x v="0"/>
    <n v="2"/>
    <x v="0"/>
    <x v="0"/>
    <x v="1"/>
    <s v="27-Dec-2000"/>
    <n v="33907.550000000003"/>
    <s v="tier - 2"/>
    <s v="tier - 2"/>
    <s v="R1012"/>
    <x v="21"/>
  </r>
  <r>
    <s v="Id253"/>
    <s v="Carrie"/>
    <x v="117"/>
    <x v="47"/>
    <s v="Yes"/>
    <s v="No"/>
    <x v="1"/>
    <n v="1"/>
    <x v="0"/>
    <x v="0"/>
    <x v="2"/>
    <s v="9-Aug-1997"/>
    <n v="33900.65"/>
    <s v="tier - 2"/>
    <s v="tier - 3"/>
    <s v="R1011"/>
    <x v="31"/>
  </r>
  <r>
    <s v="Id254"/>
    <s v="Alex"/>
    <x v="218"/>
    <x v="176"/>
    <s v="Yes"/>
    <s v="Yes"/>
    <x v="0"/>
    <n v="2"/>
    <x v="0"/>
    <x v="0"/>
    <x v="2"/>
    <s v="26-Oct-2000"/>
    <n v="33829.39"/>
    <s v="tier - 2"/>
    <s v="tier - 3"/>
    <s v="R1011"/>
    <x v="21"/>
  </r>
  <r>
    <s v="Id255"/>
    <s v="Zach S"/>
    <x v="219"/>
    <x v="207"/>
    <s v="No"/>
    <s v="No"/>
    <x v="0"/>
    <s v="0"/>
    <x v="0"/>
    <x v="2"/>
    <x v="0"/>
    <s v="11-Dec-1962"/>
    <n v="33753.32"/>
    <s v="tier - 1"/>
    <s v="tier - 3"/>
    <s v="R1011"/>
    <x v="5"/>
  </r>
  <r>
    <s v="Id256"/>
    <s v="Alan"/>
    <x v="141"/>
    <x v="78"/>
    <s v="No"/>
    <s v="No"/>
    <x v="1"/>
    <n v="1"/>
    <x v="0"/>
    <x v="0"/>
    <x v="2"/>
    <s v="12-Sep-2003"/>
    <n v="33750.29"/>
    <s v="tier - 1"/>
    <s v="tier - 3"/>
    <s v="R1012"/>
    <x v="39"/>
  </r>
  <r>
    <s v="Id257"/>
    <s v="Nate"/>
    <x v="170"/>
    <x v="208"/>
    <s v="No"/>
    <s v="Yes"/>
    <x v="0"/>
    <n v="1"/>
    <x v="0"/>
    <x v="0"/>
    <x v="1"/>
    <s v="1-Nov-2004"/>
    <n v="33732.69"/>
    <s v="tier - 1"/>
    <s v="tier - 1"/>
    <s v="R1017"/>
    <x v="41"/>
  </r>
  <r>
    <s v="Id258"/>
    <s v="Jesse G."/>
    <x v="220"/>
    <x v="60"/>
    <s v="No"/>
    <s v="No"/>
    <x v="1"/>
    <n v="1"/>
    <x v="0"/>
    <x v="0"/>
    <x v="1"/>
    <s v="28-Nov-1993"/>
    <n v="33707.550000000003"/>
    <s v="tier - 2"/>
    <s v="tier - 2"/>
    <s v="R1011"/>
    <x v="20"/>
  </r>
  <r>
    <s v="Id259"/>
    <s v="Jason"/>
    <x v="221"/>
    <x v="27"/>
    <s v="No"/>
    <s v="No"/>
    <x v="1"/>
    <n v="1"/>
    <x v="0"/>
    <x v="0"/>
    <x v="2"/>
    <s v="9-Sep-2003"/>
    <n v="33611.71"/>
    <s v="tier - 1"/>
    <s v="tier - 2"/>
    <s v="R1011"/>
    <x v="39"/>
  </r>
  <r>
    <s v="Id260"/>
    <s v="Megan A."/>
    <x v="222"/>
    <x v="209"/>
    <s v="No"/>
    <s v="No"/>
    <x v="0"/>
    <n v="1"/>
    <x v="0"/>
    <x v="0"/>
    <x v="2"/>
    <s v="22-Jul-1984"/>
    <n v="33527.1"/>
    <s v="tier - 2"/>
    <s v="tier - 3"/>
    <s v="R1011"/>
    <x v="32"/>
  </r>
  <r>
    <s v="Id261"/>
    <s v="Luke M"/>
    <x v="60"/>
    <x v="210"/>
    <s v="No"/>
    <s v="No"/>
    <x v="0"/>
    <s v="0"/>
    <x v="0"/>
    <x v="0"/>
    <x v="0"/>
    <s v="25-Aug-2002"/>
    <n v="33475.82"/>
    <s v="tier - 1"/>
    <s v="tier - 1"/>
    <s v="R1018"/>
    <x v="43"/>
  </r>
  <r>
    <s v="Id262"/>
    <s v="Jacy D"/>
    <x v="223"/>
    <x v="211"/>
    <s v="Yes"/>
    <s v="No"/>
    <x v="0"/>
    <n v="2"/>
    <x v="1"/>
    <x v="0"/>
    <x v="0"/>
    <s v="18-Jun-1970"/>
    <n v="33471.97"/>
    <s v="tier - 2"/>
    <s v="tier - 2"/>
    <s v="R1012"/>
    <x v="2"/>
  </r>
  <r>
    <s v="Id263"/>
    <s v="Simon G."/>
    <x v="224"/>
    <x v="212"/>
    <s v="Yes"/>
    <s v="No"/>
    <x v="0"/>
    <s v="0"/>
    <x v="0"/>
    <x v="0"/>
    <x v="2"/>
    <s v="7-Dec-1985"/>
    <n v="33450.99"/>
    <s v="tier - 2"/>
    <s v="tier - 2"/>
    <s v="R1011"/>
    <x v="17"/>
  </r>
  <r>
    <s v="Id264"/>
    <s v="Ainsley E."/>
    <x v="225"/>
    <x v="1"/>
    <s v="No"/>
    <s v="No"/>
    <x v="0"/>
    <n v="2"/>
    <x v="0"/>
    <x v="1"/>
    <x v="1"/>
    <s v="5-Sep-1972"/>
    <n v="33344.449999999997"/>
    <s v="tier - 2"/>
    <s v="tier - 3"/>
    <s v="R1011"/>
    <x v="28"/>
  </r>
  <r>
    <s v="Id265"/>
    <s v="Erica A."/>
    <x v="226"/>
    <x v="213"/>
    <s v="No"/>
    <s v="No"/>
    <x v="1"/>
    <n v="1"/>
    <x v="0"/>
    <x v="0"/>
    <x v="1"/>
    <s v="28-Nov-2003"/>
    <n v="33307.550000000003"/>
    <s v="tier - 2"/>
    <s v="tier - 3"/>
    <s v="R1012"/>
    <x v="39"/>
  </r>
  <r>
    <s v="Id266"/>
    <s v="Erik"/>
    <x v="227"/>
    <x v="214"/>
    <s v="No"/>
    <s v="No"/>
    <x v="0"/>
    <s v="0"/>
    <x v="0"/>
    <x v="0"/>
    <x v="1"/>
    <s v="12-Oct-1990"/>
    <n v="33292.83"/>
    <s v="tier - 2"/>
    <s v="tier - 1"/>
    <s v="R1011"/>
    <x v="3"/>
  </r>
  <r>
    <s v="Id267"/>
    <s v="Erin C."/>
    <x v="228"/>
    <x v="215"/>
    <s v="Yes"/>
    <s v="No"/>
    <x v="0"/>
    <s v="0"/>
    <x v="0"/>
    <x v="0"/>
    <x v="2"/>
    <s v="15-Jul-1985"/>
    <n v="33121"/>
    <s v="tier - 2"/>
    <s v="tier - 1"/>
    <s v="R1011"/>
    <x v="17"/>
  </r>
  <r>
    <s v="Id268"/>
    <s v="Adrienne"/>
    <x v="229"/>
    <x v="216"/>
    <s v="Yes"/>
    <s v="No"/>
    <x v="1"/>
    <n v="1"/>
    <x v="0"/>
    <x v="1"/>
    <x v="1"/>
    <s v="30-Oct-1969"/>
    <n v="33090.660000000003"/>
    <s v="tier - 2"/>
    <s v="tier - 2"/>
    <s v="R1011"/>
    <x v="16"/>
  </r>
  <r>
    <s v="Id269"/>
    <s v="Adam"/>
    <x v="230"/>
    <x v="217"/>
    <s v="No"/>
    <s v="No"/>
    <x v="0"/>
    <s v="0"/>
    <x v="0"/>
    <x v="2"/>
    <x v="0"/>
    <s v="1-Jul-1962"/>
    <n v="33074.94"/>
    <s v="tier - 1"/>
    <s v="tier - 2"/>
    <s v="R1011"/>
    <x v="5"/>
  </r>
  <r>
    <s v="Id270"/>
    <s v="Yutaka"/>
    <x v="231"/>
    <x v="78"/>
    <s v="No"/>
    <s v="No"/>
    <x v="0"/>
    <s v="0"/>
    <x v="0"/>
    <x v="0"/>
    <x v="2"/>
    <s v="28-Jul-1994"/>
    <n v="33057.230000000003"/>
    <s v="tier - 1"/>
    <s v="tier - 2"/>
    <s v="R1011"/>
    <x v="6"/>
  </r>
  <r>
    <s v="Id271"/>
    <s v="Tyler M"/>
    <x v="232"/>
    <x v="218"/>
    <s v="Yes"/>
    <s v="No"/>
    <x v="0"/>
    <s v="0"/>
    <x v="0"/>
    <x v="2"/>
    <x v="0"/>
    <s v="10-Jul-1967"/>
    <n v="33025.32"/>
    <s v="tier - 2"/>
    <s v="tier - 3"/>
    <s v="R1011"/>
    <x v="22"/>
  </r>
  <r>
    <s v="Id272"/>
    <s v="Stephen"/>
    <x v="233"/>
    <x v="219"/>
    <s v="Yes"/>
    <s v="No"/>
    <x v="0"/>
    <n v="1"/>
    <x v="0"/>
    <x v="0"/>
    <x v="2"/>
    <s v="8-Jul-1995"/>
    <n v="33017.46"/>
    <s v="tier - 1"/>
    <s v="tier - 1"/>
    <s v="R1011"/>
    <x v="40"/>
  </r>
  <r>
    <s v="Id273"/>
    <s v="Andrew B."/>
    <x v="234"/>
    <x v="220"/>
    <s v="No"/>
    <s v="No"/>
    <x v="0"/>
    <s v="0"/>
    <x v="0"/>
    <x v="1"/>
    <x v="0"/>
    <s v="24-Aug-1971"/>
    <n v="32947.629999999997"/>
    <s v="tier - 2"/>
    <s v="tier - 1"/>
    <s v="R1011"/>
    <x v="14"/>
  </r>
  <r>
    <s v="Id274"/>
    <s v="James"/>
    <x v="235"/>
    <x v="221"/>
    <s v="Yes"/>
    <s v="No"/>
    <x v="0"/>
    <s v="0"/>
    <x v="0"/>
    <x v="0"/>
    <x v="0"/>
    <s v="17-Nov-1981"/>
    <n v="32906.69"/>
    <s v="tier - 2"/>
    <s v="tier - 3"/>
    <s v="R1011"/>
    <x v="36"/>
  </r>
  <r>
    <s v="Id275"/>
    <s v="Shawn P."/>
    <x v="236"/>
    <x v="166"/>
    <s v="Yes"/>
    <s v="No"/>
    <x v="0"/>
    <n v="1"/>
    <x v="0"/>
    <x v="0"/>
    <x v="2"/>
    <s v="4-Dec-1995"/>
    <n v="32827.51"/>
    <s v="tier - 1"/>
    <s v="tier - 2"/>
    <s v="R1011"/>
    <x v="40"/>
  </r>
  <r>
    <s v="Id276"/>
    <s v="Matt"/>
    <x v="237"/>
    <x v="196"/>
    <s v="No"/>
    <s v="No"/>
    <x v="0"/>
    <s v="0"/>
    <x v="0"/>
    <x v="1"/>
    <x v="2"/>
    <s v="12-Dec-1980"/>
    <n v="32787.46"/>
    <s v="tier - 1"/>
    <s v="tier - 3"/>
    <s v="R1012"/>
    <x v="25"/>
  </r>
  <r>
    <s v="Id277"/>
    <s v="Nathaniel"/>
    <x v="238"/>
    <x v="152"/>
    <s v="No"/>
    <s v="No"/>
    <x v="0"/>
    <n v="2"/>
    <x v="0"/>
    <x v="1"/>
    <x v="2"/>
    <s v="7-Nov-1972"/>
    <n v="32765.33"/>
    <s v="tier - 2"/>
    <s v="tier - 2"/>
    <s v="R1012"/>
    <x v="28"/>
  </r>
  <r>
    <s v="Id278"/>
    <s v="Kevin D."/>
    <x v="239"/>
    <x v="222"/>
    <s v="No"/>
    <s v="No"/>
    <x v="0"/>
    <s v="0"/>
    <x v="0"/>
    <x v="1"/>
    <x v="0"/>
    <s v="6-Dec-1974"/>
    <n v="32760.48"/>
    <s v="tier - 1"/>
    <s v="tier - 1"/>
    <s v="R1011"/>
    <x v="19"/>
  </r>
  <r>
    <s v="Id279"/>
    <s v="Joan"/>
    <x v="240"/>
    <x v="133"/>
    <s v="No"/>
    <s v="No"/>
    <x v="0"/>
    <s v="0"/>
    <x v="0"/>
    <x v="3"/>
    <x v="2"/>
    <s v="9-Jul-1990"/>
    <n v="32734.19"/>
    <s v="tier - 2"/>
    <s v="tier - 1"/>
    <s v="R1012"/>
    <x v="3"/>
  </r>
  <r>
    <s v="Id280"/>
    <s v="Christopher A"/>
    <x v="241"/>
    <x v="99"/>
    <s v="No"/>
    <s v="No"/>
    <x v="0"/>
    <s v="0"/>
    <x v="0"/>
    <x v="0"/>
    <x v="1"/>
    <s v="30-Sep-1990"/>
    <n v="32716.2"/>
    <s v="tier - 1"/>
    <s v="tier - 2"/>
    <s v="R1011"/>
    <x v="3"/>
  </r>
  <r>
    <s v="Id281"/>
    <s v="Kacy L."/>
    <x v="242"/>
    <x v="223"/>
    <s v="No"/>
    <s v="No"/>
    <x v="0"/>
    <s v="0"/>
    <x v="0"/>
    <x v="2"/>
    <x v="0"/>
    <s v="1-Nov-1968"/>
    <n v="32686.080000000002"/>
    <s v="tier - 2"/>
    <s v="tier - 3"/>
    <s v="R1011"/>
    <x v="0"/>
  </r>
  <r>
    <s v="Id282"/>
    <s v="Benjamin H."/>
    <x v="243"/>
    <x v="80"/>
    <s v="No"/>
    <s v="No"/>
    <x v="0"/>
    <s v="0"/>
    <x v="0"/>
    <x v="0"/>
    <x v="2"/>
    <s v="13-Jul-1990"/>
    <n v="32672.11"/>
    <s v="tier - 1"/>
    <s v="tier - 1"/>
    <s v="R1011"/>
    <x v="3"/>
  </r>
  <r>
    <s v="Id283"/>
    <s v="Xaviour J."/>
    <x v="215"/>
    <x v="224"/>
    <s v="No"/>
    <s v="No"/>
    <x v="1"/>
    <n v="1"/>
    <x v="0"/>
    <x v="0"/>
    <x v="2"/>
    <s v="8-Oct-2003"/>
    <n v="32548.34"/>
    <s v="tier - 1"/>
    <s v="tier - 2"/>
    <s v="R1013"/>
    <x v="39"/>
  </r>
  <r>
    <s v="Id284"/>
    <s v="Michael T."/>
    <x v="244"/>
    <x v="106"/>
    <s v="Yes"/>
    <s v="No"/>
    <x v="0"/>
    <s v="0"/>
    <x v="0"/>
    <x v="1"/>
    <x v="1"/>
    <s v="19-Sep-1976"/>
    <n v="32485.46"/>
    <s v="tier - 2"/>
    <s v="tier - 1"/>
    <s v="R1011"/>
    <x v="1"/>
  </r>
  <r>
    <s v="Id285"/>
    <s v="Bradley"/>
    <x v="245"/>
    <x v="225"/>
    <s v="Yes"/>
    <s v="No"/>
    <x v="0"/>
    <s v="0"/>
    <x v="0"/>
    <x v="0"/>
    <x v="0"/>
    <s v="27-Sep-1981"/>
    <n v="32462.35"/>
    <s v="tier - 2"/>
    <s v="tier - 2"/>
    <s v="R1011"/>
    <x v="36"/>
  </r>
  <r>
    <s v="Id286"/>
    <s v="Andrea"/>
    <x v="246"/>
    <x v="226"/>
    <s v="Yes"/>
    <s v="No"/>
    <x v="0"/>
    <s v="0"/>
    <x v="0"/>
    <x v="1"/>
    <x v="2"/>
    <s v="9-Aug-1976"/>
    <n v="32430.22"/>
    <s v="tier - 2"/>
    <s v="tier - 3"/>
    <s v="R1011"/>
    <x v="1"/>
  </r>
  <r>
    <s v="Id287"/>
    <s v="Nancy M"/>
    <x v="247"/>
    <x v="100"/>
    <s v="No"/>
    <s v="No"/>
    <x v="0"/>
    <n v="2"/>
    <x v="0"/>
    <x v="1"/>
    <x v="1"/>
    <s v="19-Oct-1972"/>
    <n v="32428.63"/>
    <s v="tier - 2"/>
    <s v="tier - 2"/>
    <s v="R1011"/>
    <x v="28"/>
  </r>
  <r>
    <s v="Id288"/>
    <s v="Matt"/>
    <x v="248"/>
    <x v="227"/>
    <s v="Yes"/>
    <s v="No"/>
    <x v="0"/>
    <n v="1"/>
    <x v="0"/>
    <x v="0"/>
    <x v="0"/>
    <s v="2-Dec-1986"/>
    <n v="32288.49"/>
    <s v="tier - 2"/>
    <s v="tier - 2"/>
    <s v="R1011"/>
    <x v="26"/>
  </r>
  <r>
    <s v="Id289"/>
    <s v="Lee"/>
    <x v="249"/>
    <x v="14"/>
    <s v="Yes"/>
    <s v="No"/>
    <x v="0"/>
    <n v="1"/>
    <x v="0"/>
    <x v="2"/>
    <x v="0"/>
    <s v="17-Dec-1975"/>
    <n v="32259.96"/>
    <s v="tier - 2"/>
    <s v="tier - 3"/>
    <s v="R1012"/>
    <x v="27"/>
  </r>
  <r>
    <s v="Id290"/>
    <s v="Chris"/>
    <x v="250"/>
    <x v="228"/>
    <s v="No"/>
    <s v="No"/>
    <x v="0"/>
    <s v="0"/>
    <x v="0"/>
    <x v="0"/>
    <x v="2"/>
    <s v="8-Sep-1994"/>
    <n v="32222.81"/>
    <s v="tier - 2"/>
    <s v="tier - 1"/>
    <s v="R1011"/>
    <x v="6"/>
  </r>
  <r>
    <s v="Id291"/>
    <s v="Erik T."/>
    <x v="251"/>
    <x v="229"/>
    <s v="Yes"/>
    <s v="No"/>
    <x v="1"/>
    <n v="1"/>
    <x v="0"/>
    <x v="2"/>
    <x v="1"/>
    <s v="11-Sep-1969"/>
    <n v="32192.76"/>
    <s v="tier - 1"/>
    <s v="tier - 2"/>
    <s v="R1011"/>
    <x v="16"/>
  </r>
  <r>
    <s v="Id292"/>
    <s v="Rod W"/>
    <x v="252"/>
    <x v="230"/>
    <s v="No"/>
    <s v="No"/>
    <x v="0"/>
    <s v="0"/>
    <x v="1"/>
    <x v="1"/>
    <x v="0"/>
    <s v="10-Nov-1978"/>
    <n v="32108.66"/>
    <s v="tier - 1"/>
    <s v="tier - 3"/>
    <s v="R1017"/>
    <x v="9"/>
  </r>
  <r>
    <s v="Id293"/>
    <s v="Joey"/>
    <x v="253"/>
    <x v="124"/>
    <s v="No"/>
    <s v="No"/>
    <x v="1"/>
    <n v="1"/>
    <x v="0"/>
    <x v="0"/>
    <x v="2"/>
    <s v="13-Sep-1993"/>
    <n v="32086.21"/>
    <s v="tier - 1"/>
    <s v="tier - 3"/>
    <s v="R1011"/>
    <x v="20"/>
  </r>
  <r>
    <s v="Id294"/>
    <s v="Hillary L."/>
    <x v="254"/>
    <x v="231"/>
    <s v="No"/>
    <s v="No"/>
    <x v="0"/>
    <n v="2"/>
    <x v="0"/>
    <x v="2"/>
    <x v="1"/>
    <s v="21-Sep-1972"/>
    <n v="31980.89"/>
    <s v="tier - 2"/>
    <s v="tier - 1"/>
    <s v="R1011"/>
    <x v="28"/>
  </r>
  <r>
    <s v="Id295"/>
    <s v="Eric J"/>
    <x v="255"/>
    <x v="232"/>
    <s v="Yes"/>
    <s v="No"/>
    <x v="0"/>
    <n v="1"/>
    <x v="0"/>
    <x v="1"/>
    <x v="0"/>
    <s v="25-Sep-1975"/>
    <n v="31897.1"/>
    <s v="tier - 2"/>
    <s v="tier - 3"/>
    <s v="R1011"/>
    <x v="27"/>
  </r>
  <r>
    <s v="Id296"/>
    <s v="Nicolas"/>
    <x v="256"/>
    <x v="112"/>
    <s v="No"/>
    <s v="No"/>
    <x v="0"/>
    <n v="1"/>
    <x v="0"/>
    <x v="1"/>
    <x v="2"/>
    <s v="10-Sep-1984"/>
    <n v="31743.919999999998"/>
    <s v="tier - 2"/>
    <s v="tier - 1"/>
    <s v="R1011"/>
    <x v="32"/>
  </r>
  <r>
    <s v="Id297"/>
    <s v="Marcel"/>
    <x v="257"/>
    <x v="233"/>
    <s v="No"/>
    <s v="No"/>
    <x v="0"/>
    <s v="0"/>
    <x v="0"/>
    <x v="2"/>
    <x v="2"/>
    <s v="14-Oct-1977"/>
    <n v="31736.7"/>
    <s v="tier - 2"/>
    <s v="tier - 2"/>
    <s v="R1012"/>
    <x v="29"/>
  </r>
  <r>
    <s v="Id298"/>
    <s v="Ashley N"/>
    <x v="27"/>
    <x v="54"/>
    <s v="No"/>
    <s v="No"/>
    <x v="0"/>
    <s v="0"/>
    <x v="1"/>
    <x v="0"/>
    <x v="0"/>
    <s v="13-Dec-1960"/>
    <n v="31620"/>
    <s v="tier - 2"/>
    <s v="tier - 1"/>
    <s v="R1024"/>
    <x v="15"/>
  </r>
  <r>
    <s v="Id299"/>
    <s v="Evan D"/>
    <x v="258"/>
    <x v="234"/>
    <s v="Yes"/>
    <s v="No"/>
    <x v="0"/>
    <n v="1"/>
    <x v="0"/>
    <x v="2"/>
    <x v="0"/>
    <s v="29-Oct-1975"/>
    <n v="31591.82"/>
    <s v="tier - 2"/>
    <s v="tier - 1"/>
    <s v="R1011"/>
    <x v="27"/>
  </r>
  <r>
    <s v="Id300"/>
    <s v="Krisana"/>
    <x v="259"/>
    <x v="235"/>
    <s v="No"/>
    <s v="No"/>
    <x v="0"/>
    <s v="0"/>
    <x v="0"/>
    <x v="2"/>
    <x v="0"/>
    <s v="8-Oct-1974"/>
    <n v="31368.81"/>
    <s v="tier - 2"/>
    <s v="tier - 3"/>
    <s v="R1011"/>
    <x v="19"/>
  </r>
  <r>
    <s v="Id301"/>
    <s v="Kyle"/>
    <x v="260"/>
    <x v="27"/>
    <s v="Yes"/>
    <s v="No"/>
    <x v="0"/>
    <n v="1"/>
    <x v="0"/>
    <x v="0"/>
    <x v="2"/>
    <s v="27-Sep-1995"/>
    <n v="31328.27"/>
    <s v="tier - 2"/>
    <s v="tier - 2"/>
    <s v="R1011"/>
    <x v="40"/>
  </r>
  <r>
    <s v="Id302"/>
    <s v="Kate"/>
    <x v="261"/>
    <x v="12"/>
    <s v="No"/>
    <s v="No"/>
    <x v="0"/>
    <s v="0"/>
    <x v="0"/>
    <x v="2"/>
    <x v="0"/>
    <s v="9-Jul-1968"/>
    <n v="31322.53"/>
    <s v="tier - 2"/>
    <s v="tier - 1"/>
    <s v="R1011"/>
    <x v="0"/>
  </r>
  <r>
    <s v="Id303"/>
    <s v="Martin A."/>
    <x v="262"/>
    <x v="236"/>
    <s v="Yes"/>
    <s v="Yes"/>
    <x v="0"/>
    <n v="2"/>
    <x v="0"/>
    <x v="0"/>
    <x v="1"/>
    <s v="22-Jul-2000"/>
    <n v="31234.560000000001"/>
    <s v="tier - 1"/>
    <s v="tier - 1"/>
    <s v="R1011"/>
    <x v="21"/>
  </r>
  <r>
    <s v="Id304"/>
    <s v="Stacey"/>
    <x v="263"/>
    <x v="237"/>
    <s v="No"/>
    <s v="Yes"/>
    <x v="0"/>
    <n v="1"/>
    <x v="0"/>
    <x v="0"/>
    <x v="2"/>
    <s v="9-Nov-2004"/>
    <n v="31196.61"/>
    <s v="tier - 2"/>
    <s v="tier - 1"/>
    <s v="R1011"/>
    <x v="41"/>
  </r>
  <r>
    <s v="Id305"/>
    <s v="Christine"/>
    <x v="264"/>
    <x v="238"/>
    <s v="Yes"/>
    <s v="No"/>
    <x v="0"/>
    <n v="2"/>
    <x v="0"/>
    <x v="1"/>
    <x v="0"/>
    <s v="9-Sep-1961"/>
    <n v="30942.19"/>
    <s v="tier - 2"/>
    <s v="tier - 2"/>
    <s v="R1013"/>
    <x v="12"/>
  </r>
  <r>
    <s v="Id306"/>
    <s v="Sarah C."/>
    <x v="265"/>
    <x v="239"/>
    <s v="Yes"/>
    <s v="No"/>
    <x v="0"/>
    <n v="1"/>
    <x v="0"/>
    <x v="1"/>
    <x v="2"/>
    <s v="5-Sep-1988"/>
    <n v="30763.01"/>
    <s v="tier - 2"/>
    <s v="tier - 1"/>
    <s v="R1011"/>
    <x v="23"/>
  </r>
  <r>
    <s v="Id307"/>
    <s v="Megan"/>
    <x v="266"/>
    <x v="194"/>
    <s v="Yes"/>
    <s v="No"/>
    <x v="1"/>
    <n v="1"/>
    <x v="0"/>
    <x v="2"/>
    <x v="1"/>
    <s v="21-Dec-1983"/>
    <n v="30724.44"/>
    <s v="tier - 2"/>
    <s v="tier - 3"/>
    <s v="R1011"/>
    <x v="33"/>
  </r>
  <r>
    <s v="Id308"/>
    <s v="Jason W"/>
    <x v="267"/>
    <x v="240"/>
    <s v="No"/>
    <s v="No"/>
    <x v="0"/>
    <s v="0"/>
    <x v="0"/>
    <x v="0"/>
    <x v="1"/>
    <s v="21-Sep-1999"/>
    <n v="30697.71"/>
    <s v="tier - 1"/>
    <s v="tier - 2"/>
    <s v="R1011"/>
    <x v="35"/>
  </r>
  <r>
    <s v="Id309"/>
    <s v="Michele"/>
    <x v="268"/>
    <x v="241"/>
    <s v="Yes"/>
    <s v="No"/>
    <x v="0"/>
    <n v="2"/>
    <x v="0"/>
    <x v="2"/>
    <x v="0"/>
    <s v="11-Nov-1970"/>
    <n v="30625.65"/>
    <s v="tier - 2"/>
    <s v="tier - 3"/>
    <s v="R1011"/>
    <x v="2"/>
  </r>
  <r>
    <s v="Id310"/>
    <s v="Nikki"/>
    <x v="269"/>
    <x v="242"/>
    <s v="Yes"/>
    <s v="No"/>
    <x v="0"/>
    <n v="1"/>
    <x v="0"/>
    <x v="1"/>
    <x v="0"/>
    <s v="10-Aug-1986"/>
    <n v="30530.5"/>
    <s v="tier - 2"/>
    <s v="tier - 1"/>
    <s v="R1011"/>
    <x v="26"/>
  </r>
  <r>
    <s v="Id311"/>
    <s v="Philip J."/>
    <x v="270"/>
    <x v="236"/>
    <s v="Yes"/>
    <s v="No"/>
    <x v="1"/>
    <n v="1"/>
    <x v="0"/>
    <x v="2"/>
    <x v="1"/>
    <s v="3-Sep-1983"/>
    <n v="30457.37"/>
    <s v="tier - 2"/>
    <s v="tier - 1"/>
    <s v="R1012"/>
    <x v="33"/>
  </r>
  <r>
    <s v="Id312"/>
    <s v="Bryan L"/>
    <x v="271"/>
    <x v="141"/>
    <s v="No"/>
    <s v="No"/>
    <x v="0"/>
    <n v="1"/>
    <x v="0"/>
    <x v="0"/>
    <x v="2"/>
    <s v="28-Oct-1998"/>
    <n v="30422.03"/>
    <s v="tier - 2"/>
    <s v="tier - 3"/>
    <s v="R1011"/>
    <x v="44"/>
  </r>
  <r>
    <s v="Id313"/>
    <s v="Timothy F"/>
    <x v="272"/>
    <x v="243"/>
    <s v="Yes"/>
    <s v="No"/>
    <x v="0"/>
    <s v="0"/>
    <x v="0"/>
    <x v="3"/>
    <x v="2"/>
    <s v="3-Sep-1976"/>
    <n v="30409.53"/>
    <s v="tier - 2"/>
    <s v="tier - 3"/>
    <s v="R1012"/>
    <x v="1"/>
  </r>
  <r>
    <s v="Id314"/>
    <s v="Angielyn M"/>
    <x v="273"/>
    <x v="244"/>
    <s v="Yes"/>
    <s v="No"/>
    <x v="1"/>
    <n v="1"/>
    <x v="0"/>
    <x v="3"/>
    <x v="2"/>
    <s v="30-Jul-1969"/>
    <n v="30366.93"/>
    <s v="tier - 2"/>
    <s v="tier - 2"/>
    <s v="R1011"/>
    <x v="16"/>
  </r>
  <r>
    <s v="Id315"/>
    <s v="Jeanie M."/>
    <x v="274"/>
    <x v="245"/>
    <s v="No"/>
    <s v="Yes"/>
    <x v="0"/>
    <n v="1"/>
    <x v="0"/>
    <x v="0"/>
    <x v="1"/>
    <s v="1-Jun-2004"/>
    <n v="30328.27"/>
    <s v="tier - 2"/>
    <s v="tier - 2"/>
    <s v="R1011"/>
    <x v="39"/>
  </r>
  <r>
    <s v="Id316"/>
    <s v="Greg"/>
    <x v="275"/>
    <x v="27"/>
    <s v="No"/>
    <s v="No"/>
    <x v="0"/>
    <n v="2"/>
    <x v="1"/>
    <x v="1"/>
    <x v="2"/>
    <s v="24-Jul-1972"/>
    <n v="30284.639999999999"/>
    <s v="tier - 1"/>
    <s v="tier - 1"/>
    <s v="R1012"/>
    <x v="28"/>
  </r>
  <r>
    <s v="Id317"/>
    <s v="John"/>
    <x v="276"/>
    <x v="246"/>
    <s v="No"/>
    <s v="No"/>
    <x v="0"/>
    <s v="0"/>
    <x v="1"/>
    <x v="1"/>
    <x v="0"/>
    <s v="15-Sep-1962"/>
    <n v="30260"/>
    <s v="tier - 1"/>
    <s v="tier - 1"/>
    <s v="R1014"/>
    <x v="5"/>
  </r>
  <r>
    <s v="Id318"/>
    <s v="Aliaksandr"/>
    <x v="277"/>
    <x v="247"/>
    <s v="Yes"/>
    <s v="No"/>
    <x v="1"/>
    <n v="1"/>
    <x v="0"/>
    <x v="1"/>
    <x v="0"/>
    <s v="13-Sep-1963"/>
    <n v="30184.94"/>
    <s v="tier - 1"/>
    <s v="tier - 1"/>
    <s v="R1014"/>
    <x v="8"/>
  </r>
  <r>
    <s v="Id319"/>
    <s v="Jason M."/>
    <x v="278"/>
    <x v="248"/>
    <s v="No"/>
    <s v="No"/>
    <x v="0"/>
    <n v="3"/>
    <x v="1"/>
    <x v="2"/>
    <x v="0"/>
    <s v="11-Aug-1958"/>
    <n v="30166.62"/>
    <s v="tier - 1"/>
    <s v="tier - 3"/>
    <s v="R1012"/>
    <x v="7"/>
  </r>
  <r>
    <s v="Id320"/>
    <s v="Sheera K"/>
    <x v="279"/>
    <x v="68"/>
    <s v="No"/>
    <s v="No"/>
    <x v="0"/>
    <s v="0"/>
    <x v="0"/>
    <x v="3"/>
    <x v="0"/>
    <s v="25-Dec-1971"/>
    <n v="30134.75"/>
    <s v="tier - 2"/>
    <s v="tier - 3"/>
    <s v="R1011"/>
    <x v="14"/>
  </r>
  <r>
    <s v="Id321"/>
    <s v="Janice"/>
    <x v="280"/>
    <x v="249"/>
    <s v="No"/>
    <s v="No"/>
    <x v="1"/>
    <n v="1"/>
    <x v="0"/>
    <x v="2"/>
    <x v="2"/>
    <s v="2-Sep-1979"/>
    <n v="30095.97"/>
    <s v="tier - 2"/>
    <s v="tier - 3"/>
    <s v="R1011"/>
    <x v="18"/>
  </r>
  <r>
    <s v="Id322"/>
    <s v="Timothy G."/>
    <x v="281"/>
    <x v="250"/>
    <s v="Yes"/>
    <s v="No"/>
    <x v="0"/>
    <s v="0"/>
    <x v="1"/>
    <x v="0"/>
    <x v="0"/>
    <s v="16-Jun-1967"/>
    <n v="30063.58"/>
    <s v="tier - 1"/>
    <s v="tier - 1"/>
    <s v="R1012"/>
    <x v="22"/>
  </r>
  <r>
    <s v="Id323"/>
    <s v="Alan R"/>
    <x v="282"/>
    <x v="201"/>
    <s v="Yes"/>
    <s v="No"/>
    <x v="0"/>
    <s v="0"/>
    <x v="0"/>
    <x v="2"/>
    <x v="0"/>
    <s v="4-Aug-1981"/>
    <n v="30026.87"/>
    <s v="tier - 2"/>
    <s v="tier - 3"/>
    <s v="R1012"/>
    <x v="36"/>
  </r>
  <r>
    <s v="Id324"/>
    <s v="Michael"/>
    <x v="283"/>
    <x v="251"/>
    <s v="No"/>
    <s v="No"/>
    <x v="0"/>
    <s v="0"/>
    <x v="0"/>
    <x v="1"/>
    <x v="2"/>
    <s v="5-Oct-1991"/>
    <n v="29969.67"/>
    <s v="tier - 1"/>
    <s v="tier - 1"/>
    <s v="R1011"/>
    <x v="42"/>
  </r>
  <r>
    <s v="Id325"/>
    <s v="Marie-France"/>
    <x v="272"/>
    <x v="252"/>
    <s v="Yes"/>
    <s v="No"/>
    <x v="0"/>
    <s v="0"/>
    <x v="0"/>
    <x v="3"/>
    <x v="2"/>
    <s v="12-Jun-1976"/>
    <n v="29933.75"/>
    <s v="tier - 1"/>
    <s v="tier - 1"/>
    <s v="R1011"/>
    <x v="1"/>
  </r>
  <r>
    <s v="Id326"/>
    <s v="Erik F."/>
    <x v="284"/>
    <x v="253"/>
    <s v="Yes"/>
    <s v="No"/>
    <x v="0"/>
    <n v="1"/>
    <x v="0"/>
    <x v="1"/>
    <x v="2"/>
    <s v="30-Dec-1988"/>
    <n v="29929.56"/>
    <s v="tier - 1"/>
    <s v="tier - 1"/>
    <s v="R1011"/>
    <x v="23"/>
  </r>
  <r>
    <s v="Id327"/>
    <s v="Andrew"/>
    <x v="285"/>
    <x v="254"/>
    <s v="Yes"/>
    <s v="No"/>
    <x v="0"/>
    <n v="1"/>
    <x v="0"/>
    <x v="2"/>
    <x v="0"/>
    <s v="19-Aug-1975"/>
    <n v="29899.25"/>
    <s v="tier - 1"/>
    <s v="tier - 3"/>
    <s v="R1011"/>
    <x v="27"/>
  </r>
  <r>
    <s v="Id328"/>
    <s v="Anthony"/>
    <x v="286"/>
    <x v="34"/>
    <s v="No"/>
    <s v="No"/>
    <x v="0"/>
    <s v="0"/>
    <x v="0"/>
    <x v="1"/>
    <x v="1"/>
    <s v="30-Dec-1989"/>
    <n v="29852.48"/>
    <s v="tier - 1"/>
    <s v="tier - 3"/>
    <s v="R1011"/>
    <x v="4"/>
  </r>
  <r>
    <s v="Id329"/>
    <s v="Chris"/>
    <x v="287"/>
    <x v="67"/>
    <s v="No"/>
    <s v="No"/>
    <x v="0"/>
    <s v="0"/>
    <x v="0"/>
    <x v="2"/>
    <x v="2"/>
    <s v="29-Oct-1982"/>
    <n v="29818.76"/>
    <s v="tier - 1"/>
    <s v="tier - 1"/>
    <s v="R1012"/>
    <x v="37"/>
  </r>
  <r>
    <s v="Id330"/>
    <s v="Yu"/>
    <x v="288"/>
    <x v="255"/>
    <s v="Yes"/>
    <s v="No"/>
    <x v="0"/>
    <s v="0"/>
    <x v="0"/>
    <x v="2"/>
    <x v="0"/>
    <s v="13-Aug-1981"/>
    <n v="29816.639999999999"/>
    <s v="tier - 1"/>
    <s v="tier - 2"/>
    <s v="R1011"/>
    <x v="36"/>
  </r>
  <r>
    <s v="Id331"/>
    <s v="Caleb N"/>
    <x v="289"/>
    <x v="256"/>
    <s v="No"/>
    <s v="No"/>
    <x v="0"/>
    <n v="1"/>
    <x v="0"/>
    <x v="0"/>
    <x v="1"/>
    <s v="20-Jun-1998"/>
    <n v="29760.6"/>
    <s v="tier - 1"/>
    <s v="tier - 2"/>
    <s v="R1011"/>
    <x v="44"/>
  </r>
  <r>
    <s v="Id332"/>
    <s v="Jason M."/>
    <x v="290"/>
    <x v="257"/>
    <s v="No"/>
    <s v="No"/>
    <x v="0"/>
    <n v="2"/>
    <x v="0"/>
    <x v="2"/>
    <x v="0"/>
    <s v="23-Aug-1973"/>
    <n v="29757.69"/>
    <s v="tier - 1"/>
    <s v="tier - 3"/>
    <s v="R1011"/>
    <x v="30"/>
  </r>
  <r>
    <s v="Id333"/>
    <s v="Angela R"/>
    <x v="291"/>
    <x v="87"/>
    <s v="No"/>
    <s v="No"/>
    <x v="1"/>
    <n v="1"/>
    <x v="0"/>
    <x v="0"/>
    <x v="1"/>
    <s v="27-Jul-1993"/>
    <n v="29622.69"/>
    <s v="tier - 1"/>
    <s v="tier - 1"/>
    <s v="R1011"/>
    <x v="20"/>
  </r>
  <r>
    <s v="Id334"/>
    <s v="Keith J"/>
    <x v="272"/>
    <x v="258"/>
    <s v="Yes"/>
    <s v="No"/>
    <x v="0"/>
    <n v="1"/>
    <x v="0"/>
    <x v="3"/>
    <x v="0"/>
    <s v="3-Nov-1975"/>
    <n v="29583.8"/>
    <s v="tier - 1"/>
    <s v="tier - 1"/>
    <s v="R1011"/>
    <x v="27"/>
  </r>
  <r>
    <s v="Id335"/>
    <s v="Emma"/>
    <x v="292"/>
    <x v="82"/>
    <s v="Yes"/>
    <s v="No"/>
    <x v="0"/>
    <n v="2"/>
    <x v="0"/>
    <x v="1"/>
    <x v="2"/>
    <s v="20-Oct-1959"/>
    <n v="29523.17"/>
    <s v="tier - 1"/>
    <s v="tier - 2"/>
    <s v="R1024"/>
    <x v="10"/>
  </r>
  <r>
    <s v="Id336"/>
    <s v="Nathan A"/>
    <x v="293"/>
    <x v="259"/>
    <s v="No"/>
    <s v="No"/>
    <x v="0"/>
    <n v="1"/>
    <x v="0"/>
    <x v="2"/>
    <x v="1"/>
    <s v="16-Jul-1987"/>
    <n v="29443.59"/>
    <s v="tier - 1"/>
    <s v="tier - 1"/>
    <s v="R1011"/>
    <x v="38"/>
  </r>
  <r>
    <s v="Id337"/>
    <s v="Kathryn"/>
    <x v="294"/>
    <x v="141"/>
    <s v="Yes"/>
    <s v="No"/>
    <x v="0"/>
    <s v="0"/>
    <x v="0"/>
    <x v="2"/>
    <x v="2"/>
    <s v="7-Nov-1985"/>
    <n v="29352.560000000001"/>
    <s v="tier - 1"/>
    <s v="tier - 1"/>
    <s v="R1011"/>
    <x v="17"/>
  </r>
  <r>
    <s v="Id338"/>
    <s v="Elizabeth H."/>
    <x v="295"/>
    <x v="260"/>
    <s v="No"/>
    <s v="No"/>
    <x v="0"/>
    <n v="3"/>
    <x v="0"/>
    <x v="1"/>
    <x v="0"/>
    <s v="5-Jun-1958"/>
    <n v="29330.98"/>
    <s v="tier - 1"/>
    <s v="tier - 2"/>
    <s v="R1012"/>
    <x v="46"/>
  </r>
  <r>
    <s v="Id339"/>
    <s v="Ben"/>
    <x v="296"/>
    <x v="217"/>
    <s v="No"/>
    <s v="No"/>
    <x v="0"/>
    <s v="0"/>
    <x v="0"/>
    <x v="3"/>
    <x v="0"/>
    <s v="21-Jul-1978"/>
    <n v="29227.599999999999"/>
    <s v="tier - 1"/>
    <s v="tier - 3"/>
    <s v="R1012"/>
    <x v="9"/>
  </r>
  <r>
    <s v="Id340"/>
    <s v="Cheryl A"/>
    <x v="67"/>
    <x v="143"/>
    <s v="Yes"/>
    <s v="No"/>
    <x v="1"/>
    <n v="1"/>
    <x v="1"/>
    <x v="0"/>
    <x v="2"/>
    <s v="9-Jul-1969"/>
    <n v="29186.48"/>
    <s v="tier - 1"/>
    <s v="tier - 3"/>
    <s v="R1024"/>
    <x v="16"/>
  </r>
  <r>
    <s v="Id341"/>
    <s v="Kimberly A"/>
    <x v="297"/>
    <x v="261"/>
    <s v="Yes"/>
    <s v="No"/>
    <x v="0"/>
    <s v="0"/>
    <x v="0"/>
    <x v="3"/>
    <x v="2"/>
    <s v="8-Nov-1976"/>
    <n v="29160.39"/>
    <s v="tier - 1"/>
    <s v="tier - 2"/>
    <s v="R1011"/>
    <x v="1"/>
  </r>
  <r>
    <s v="Id342"/>
    <s v="Cynthia"/>
    <x v="298"/>
    <x v="262"/>
    <s v="Yes"/>
    <s v="No"/>
    <x v="0"/>
    <n v="2"/>
    <x v="0"/>
    <x v="1"/>
    <x v="0"/>
    <s v="24-Dec-1961"/>
    <n v="29141.360000000001"/>
    <s v="tier - 1"/>
    <s v="tier - 3"/>
    <s v="R1012"/>
    <x v="12"/>
  </r>
  <r>
    <s v="Id343"/>
    <s v="Jessica"/>
    <x v="299"/>
    <x v="263"/>
    <s v="No"/>
    <s v="No"/>
    <x v="0"/>
    <s v="0"/>
    <x v="0"/>
    <x v="3"/>
    <x v="0"/>
    <s v="29-Nov-1978"/>
    <n v="29114.77"/>
    <s v="tier - 1"/>
    <s v="tier - 1"/>
    <s v="R1011"/>
    <x v="9"/>
  </r>
  <r>
    <s v="Id344"/>
    <s v="Bruce"/>
    <x v="300"/>
    <x v="159"/>
    <s v="No"/>
    <s v="No"/>
    <x v="0"/>
    <s v="0"/>
    <x v="0"/>
    <x v="2"/>
    <x v="2"/>
    <s v="14-Jul-1980"/>
    <n v="29114.21"/>
    <s v="tier - 1"/>
    <s v="tier - 3"/>
    <s v="R1011"/>
    <x v="25"/>
  </r>
  <r>
    <s v="Id345"/>
    <s v="Allison"/>
    <x v="301"/>
    <x v="139"/>
    <s v="No"/>
    <s v="No"/>
    <x v="0"/>
    <n v="1"/>
    <x v="0"/>
    <x v="0"/>
    <x v="2"/>
    <s v="7-Jul-1992"/>
    <n v="29007.82"/>
    <s v="tier - 1"/>
    <s v="tier - 3"/>
    <s v="R1011"/>
    <x v="34"/>
  </r>
  <r>
    <s v="Id346"/>
    <s v="Alex"/>
    <x v="302"/>
    <x v="264"/>
    <s v="No"/>
    <s v="No"/>
    <x v="1"/>
    <n v="1"/>
    <x v="0"/>
    <x v="0"/>
    <x v="2"/>
    <s v="1-Sep-2003"/>
    <n v="28998.68"/>
    <s v="tier - 1"/>
    <s v="tier - 3"/>
    <s v="R1011"/>
    <x v="39"/>
  </r>
  <r>
    <s v="Id347"/>
    <s v="Gabriela"/>
    <x v="303"/>
    <x v="127"/>
    <s v="Yes"/>
    <s v="No"/>
    <x v="0"/>
    <n v="2"/>
    <x v="0"/>
    <x v="1"/>
    <x v="2"/>
    <s v="5-Dec-1959"/>
    <n v="28950.47"/>
    <s v="tier - 1"/>
    <s v="tier - 1"/>
    <s v="R1012"/>
    <x v="10"/>
  </r>
  <r>
    <s v="Id348"/>
    <s v="Sharon"/>
    <x v="304"/>
    <x v="265"/>
    <s v="No"/>
    <s v="No"/>
    <x v="0"/>
    <s v="0"/>
    <x v="1"/>
    <x v="1"/>
    <x v="0"/>
    <s v="25-Jul-1962"/>
    <n v="28923.14"/>
    <s v="tier - 1"/>
    <s v="tier - 1"/>
    <s v="R1012"/>
    <x v="5"/>
  </r>
  <r>
    <s v="Id349"/>
    <s v="Jason A"/>
    <x v="237"/>
    <x v="266"/>
    <s v="Yes"/>
    <s v="No"/>
    <x v="0"/>
    <n v="2"/>
    <x v="0"/>
    <x v="1"/>
    <x v="0"/>
    <s v="3-Aug-1961"/>
    <n v="28868.66"/>
    <s v="tier - 1"/>
    <s v="tier - 2"/>
    <s v="R1012"/>
    <x v="12"/>
  </r>
  <r>
    <s v="Id350"/>
    <s v="Chelsey C."/>
    <x v="305"/>
    <x v="267"/>
    <s v="No"/>
    <s v="No"/>
    <x v="0"/>
    <s v="0"/>
    <x v="0"/>
    <x v="2"/>
    <x v="2"/>
    <s v="5-Dec-1990"/>
    <n v="28716.14"/>
    <s v="tier - 1"/>
    <s v="tier - 3"/>
    <s v="R1011"/>
    <x v="3"/>
  </r>
  <r>
    <s v="Id351"/>
    <s v="Devon A."/>
    <x v="306"/>
    <x v="105"/>
    <s v="Yes"/>
    <s v="No"/>
    <x v="0"/>
    <s v="0"/>
    <x v="0"/>
    <x v="2"/>
    <x v="1"/>
    <s v="27-Sep-1985"/>
    <n v="28542.86"/>
    <s v="tier - 1"/>
    <s v="tier - 3"/>
    <s v="R1011"/>
    <x v="17"/>
  </r>
  <r>
    <s v="Id352"/>
    <s v="Joni L"/>
    <x v="307"/>
    <x v="6"/>
    <s v="No"/>
    <s v="No"/>
    <x v="0"/>
    <s v="0"/>
    <x v="1"/>
    <x v="0"/>
    <x v="1"/>
    <s v="11-Dec-1982"/>
    <n v="28476.73"/>
    <s v="tier - 1"/>
    <s v="tier - 2"/>
    <s v="R1012"/>
    <x v="37"/>
  </r>
  <r>
    <s v="Id353"/>
    <s v="Colin"/>
    <x v="106"/>
    <x v="246"/>
    <s v="No"/>
    <s v="No"/>
    <x v="0"/>
    <s v="0"/>
    <x v="1"/>
    <x v="0"/>
    <x v="0"/>
    <s v="16-Sep-1974"/>
    <n v="28468.92"/>
    <s v="tier - 1"/>
    <s v="tier - 1"/>
    <s v="R1012"/>
    <x v="19"/>
  </r>
  <r>
    <s v="Id354"/>
    <s v="Rachael"/>
    <x v="308"/>
    <x v="164"/>
    <s v="No"/>
    <s v="No"/>
    <x v="0"/>
    <s v="0"/>
    <x v="1"/>
    <x v="1"/>
    <x v="2"/>
    <s v="2-Dec-1977"/>
    <n v="28340.19"/>
    <s v="tier - 1"/>
    <s v="tier - 2"/>
    <s v="R1012"/>
    <x v="29"/>
  </r>
  <r>
    <s v="Id355"/>
    <s v="Maricela"/>
    <x v="309"/>
    <x v="268"/>
    <s v="No"/>
    <s v="No"/>
    <x v="0"/>
    <s v="0"/>
    <x v="0"/>
    <x v="2"/>
    <x v="1"/>
    <s v="24-Dec-1990"/>
    <n v="28302.33"/>
    <s v="tier - 1"/>
    <s v="tier - 2"/>
    <s v="R1011"/>
    <x v="3"/>
  </r>
  <r>
    <s v="Id356"/>
    <s v="Marie"/>
    <x v="310"/>
    <x v="269"/>
    <s v="Yes"/>
    <s v="No"/>
    <x v="1"/>
    <n v="1"/>
    <x v="1"/>
    <x v="0"/>
    <x v="0"/>
    <s v="25-Nov-1963"/>
    <n v="28287.9"/>
    <s v="tier - 1"/>
    <s v="tier - 1"/>
    <s v="R1013"/>
    <x v="8"/>
  </r>
  <r>
    <s v="Id357"/>
    <s v="Frank"/>
    <x v="311"/>
    <x v="115"/>
    <s v="No"/>
    <s v="No"/>
    <x v="0"/>
    <s v="0"/>
    <x v="0"/>
    <x v="0"/>
    <x v="2"/>
    <s v="6-Sep-1999"/>
    <n v="28245.34"/>
    <s v="tier - 1"/>
    <s v="tier - 3"/>
    <s v="R1011"/>
    <x v="35"/>
  </r>
  <r>
    <s v="Id358"/>
    <s v="Jeffry"/>
    <x v="312"/>
    <x v="205"/>
    <s v="No"/>
    <s v="No"/>
    <x v="0"/>
    <s v="0"/>
    <x v="0"/>
    <x v="1"/>
    <x v="0"/>
    <s v="22-Nov-1960"/>
    <n v="28101.33"/>
    <s v="tier - 1"/>
    <s v="tier - 2"/>
    <s v="R1019"/>
    <x v="15"/>
  </r>
  <r>
    <s v="Id359"/>
    <s v="Mike"/>
    <x v="313"/>
    <x v="103"/>
    <s v="Yes"/>
    <s v="No"/>
    <x v="0"/>
    <s v="0"/>
    <x v="0"/>
    <x v="3"/>
    <x v="2"/>
    <s v="29-Nov-1985"/>
    <n v="28006.94"/>
    <s v="tier - 1"/>
    <s v="tier - 2"/>
    <s v="R1011"/>
    <x v="17"/>
  </r>
  <r>
    <s v="Id360"/>
    <s v="Rick"/>
    <x v="314"/>
    <x v="270"/>
    <s v="No"/>
    <s v="No"/>
    <x v="0"/>
    <s v="0"/>
    <x v="0"/>
    <x v="0"/>
    <x v="2"/>
    <s v="21-Dec-1999"/>
    <n v="27980.77"/>
    <s v="tier - 1"/>
    <s v="tier - 1"/>
    <s v="R1011"/>
    <x v="35"/>
  </r>
  <r>
    <s v="Id361"/>
    <s v="Pierre-Michel"/>
    <x v="315"/>
    <x v="271"/>
    <s v="Yes"/>
    <s v="No"/>
    <x v="0"/>
    <n v="2"/>
    <x v="1"/>
    <x v="0"/>
    <x v="0"/>
    <s v="28-Jul-1961"/>
    <n v="27941.29"/>
    <s v="tier - 1"/>
    <s v="tier - 3"/>
    <s v="R1011"/>
    <x v="12"/>
  </r>
  <r>
    <s v="Id362"/>
    <s v="Daniel"/>
    <x v="316"/>
    <x v="272"/>
    <s v="No"/>
    <s v="No"/>
    <x v="0"/>
    <s v="0"/>
    <x v="0"/>
    <x v="2"/>
    <x v="1"/>
    <s v="4-Jun-1991"/>
    <n v="27931.11"/>
    <s v="tier - 1"/>
    <s v="tier - 3"/>
    <s v="R1011"/>
    <x v="3"/>
  </r>
  <r>
    <s v="Id363"/>
    <s v="Brian L."/>
    <x v="317"/>
    <x v="273"/>
    <s v="No"/>
    <s v="No"/>
    <x v="0"/>
    <s v="0"/>
    <x v="0"/>
    <x v="2"/>
    <x v="2"/>
    <s v="21-Nov-1989"/>
    <n v="27925.86"/>
    <s v="tier - 1"/>
    <s v="tier - 2"/>
    <s v="R1011"/>
    <x v="4"/>
  </r>
  <r>
    <s v="Id364"/>
    <s v="Morgan M."/>
    <x v="318"/>
    <x v="274"/>
    <s v="Yes"/>
    <s v="No"/>
    <x v="0"/>
    <s v="0"/>
    <x v="0"/>
    <x v="3"/>
    <x v="2"/>
    <s v="4-Dec-1985"/>
    <n v="27849.94"/>
    <s v="tier - 1"/>
    <s v="tier - 1"/>
    <s v="R1011"/>
    <x v="17"/>
  </r>
  <r>
    <s v="Id365"/>
    <s v="Caroline"/>
    <x v="319"/>
    <x v="181"/>
    <s v="No"/>
    <s v="No"/>
    <x v="0"/>
    <s v="0"/>
    <x v="0"/>
    <x v="1"/>
    <x v="0"/>
    <s v="6-Jul-1960"/>
    <n v="27808.73"/>
    <s v="tier - 1"/>
    <s v="tier - 1"/>
    <s v="R1013"/>
    <x v="15"/>
  </r>
  <r>
    <s v="Id366"/>
    <s v="Drew T."/>
    <x v="320"/>
    <x v="275"/>
    <s v="No"/>
    <s v="No"/>
    <x v="0"/>
    <s v="0"/>
    <x v="1"/>
    <x v="0"/>
    <x v="0"/>
    <s v="6-Dec-2002"/>
    <n v="27724.29"/>
    <s v="tier - 1"/>
    <s v="tier - 3"/>
    <s v="R1013"/>
    <x v="43"/>
  </r>
  <r>
    <s v="Id367"/>
    <s v="Austin W"/>
    <x v="321"/>
    <x v="276"/>
    <s v="No"/>
    <s v="No"/>
    <x v="0"/>
    <n v="1"/>
    <x v="0"/>
    <x v="1"/>
    <x v="2"/>
    <s v="3-Jul-1992"/>
    <n v="27696.11"/>
    <s v="tier - 1"/>
    <s v="tier - 2"/>
    <s v="R1011"/>
    <x v="34"/>
  </r>
  <r>
    <s v="Id368"/>
    <s v="Berenice"/>
    <x v="322"/>
    <x v="80"/>
    <s v="Yes"/>
    <s v="No"/>
    <x v="1"/>
    <n v="1"/>
    <x v="0"/>
    <x v="0"/>
    <x v="2"/>
    <s v="7-Oct-1997"/>
    <n v="27625.17"/>
    <s v="tier - 1"/>
    <s v="tier - 1"/>
    <s v="R1011"/>
    <x v="31"/>
  </r>
  <r>
    <s v="Id369"/>
    <s v="Kenneth A"/>
    <x v="323"/>
    <x v="277"/>
    <s v="Yes"/>
    <s v="No"/>
    <x v="1"/>
    <n v="1"/>
    <x v="0"/>
    <x v="0"/>
    <x v="1"/>
    <s v="9-Sep-1997"/>
    <n v="27619.360000000001"/>
    <s v="tier - 2"/>
    <s v="tier - 3"/>
    <s v="R1011"/>
    <x v="31"/>
  </r>
  <r>
    <s v="Id370"/>
    <s v="Miguel"/>
    <x v="190"/>
    <x v="102"/>
    <s v="No"/>
    <s v="No"/>
    <x v="0"/>
    <n v="1"/>
    <x v="0"/>
    <x v="1"/>
    <x v="2"/>
    <s v="11-Jun-1992"/>
    <n v="27614.71"/>
    <s v="tier - 2"/>
    <s v="tier - 3"/>
    <s v="R1011"/>
    <x v="34"/>
  </r>
  <r>
    <s v="Id371"/>
    <s v="Hadley T."/>
    <x v="324"/>
    <x v="212"/>
    <s v="Yes"/>
    <s v="No"/>
    <x v="0"/>
    <s v="0"/>
    <x v="0"/>
    <x v="3"/>
    <x v="2"/>
    <s v="6-Nov-1985"/>
    <n v="27598.93"/>
    <s v="tier - 2"/>
    <s v="tier - 1"/>
    <s v="R1011"/>
    <x v="17"/>
  </r>
  <r>
    <s v="Id372"/>
    <s v="Taylor"/>
    <x v="325"/>
    <x v="49"/>
    <s v="No"/>
    <s v="No"/>
    <x v="0"/>
    <n v="1"/>
    <x v="0"/>
    <x v="3"/>
    <x v="2"/>
    <s v="22-Jul-1984"/>
    <n v="27534.53"/>
    <s v="tier - 2"/>
    <s v="tier - 2"/>
    <s v="R1011"/>
    <x v="32"/>
  </r>
  <r>
    <s v="Id373"/>
    <s v="Tenielle M"/>
    <x v="326"/>
    <x v="278"/>
    <s v="No"/>
    <s v="No"/>
    <x v="0"/>
    <s v="0"/>
    <x v="0"/>
    <x v="1"/>
    <x v="0"/>
    <s v="19-Oct-1965"/>
    <n v="27533.91"/>
    <s v="tier - 2"/>
    <s v="tier - 3"/>
    <s v="R1013"/>
    <x v="11"/>
  </r>
  <r>
    <s v="Id374"/>
    <s v="Andrea"/>
    <x v="327"/>
    <x v="279"/>
    <s v="Yes"/>
    <s v="No"/>
    <x v="0"/>
    <s v="0"/>
    <x v="0"/>
    <x v="3"/>
    <x v="0"/>
    <s v="3-Oct-1981"/>
    <n v="27495.59"/>
    <s v="tier - 2"/>
    <s v="tier - 1"/>
    <s v="R1011"/>
    <x v="36"/>
  </r>
  <r>
    <s v="Id375"/>
    <s v="Nora P"/>
    <x v="328"/>
    <x v="270"/>
    <s v="Yes"/>
    <s v="No"/>
    <x v="0"/>
    <s v="0"/>
    <x v="0"/>
    <x v="3"/>
    <x v="2"/>
    <s v="5-Dec-1985"/>
    <n v="27432.73"/>
    <s v="tier - 2"/>
    <s v="tier - 1"/>
    <s v="R1011"/>
    <x v="17"/>
  </r>
  <r>
    <s v="Id376"/>
    <s v="Zachary"/>
    <x v="329"/>
    <x v="82"/>
    <s v="Yes"/>
    <s v="No"/>
    <x v="0"/>
    <n v="1"/>
    <x v="1"/>
    <x v="2"/>
    <x v="2"/>
    <s v="15-Sep-1988"/>
    <n v="27375.9"/>
    <s v="tier - 2"/>
    <s v="tier - 3"/>
    <s v="R1015"/>
    <x v="23"/>
  </r>
  <r>
    <s v="Id377"/>
    <s v="Michael"/>
    <x v="32"/>
    <x v="280"/>
    <s v="Yes"/>
    <s v="No"/>
    <x v="1"/>
    <n v="1"/>
    <x v="1"/>
    <x v="0"/>
    <x v="2"/>
    <s v="16-Oct-1969"/>
    <n v="27346.04"/>
    <s v="tier - 2"/>
    <s v="tier - 2"/>
    <s v="R1013"/>
    <x v="16"/>
  </r>
  <r>
    <s v="Id378"/>
    <s v="Alyssa K."/>
    <x v="330"/>
    <x v="57"/>
    <s v="No"/>
    <s v="No"/>
    <x v="0"/>
    <s v="0"/>
    <x v="1"/>
    <x v="0"/>
    <x v="0"/>
    <s v="6-Jun-1968"/>
    <n v="27322.73"/>
    <s v="tier - 2"/>
    <s v="tier - 2"/>
    <s v="R1013"/>
    <x v="22"/>
  </r>
  <r>
    <s v="Id379"/>
    <s v="Heather"/>
    <x v="323"/>
    <x v="219"/>
    <s v="No"/>
    <s v="No"/>
    <x v="0"/>
    <s v="0"/>
    <x v="0"/>
    <x v="0"/>
    <x v="2"/>
    <s v="2-Dec-1999"/>
    <n v="27236.959999999999"/>
    <s v="tier - 2"/>
    <s v="tier - 1"/>
    <s v="R1011"/>
    <x v="35"/>
  </r>
  <r>
    <s v="Id380"/>
    <s v="Dante"/>
    <x v="331"/>
    <x v="281"/>
    <s v="No"/>
    <s v="No"/>
    <x v="0"/>
    <s v="0"/>
    <x v="0"/>
    <x v="1"/>
    <x v="0"/>
    <s v="21-Dec-1965"/>
    <n v="27218.44"/>
    <s v="tier - 2"/>
    <s v="tier - 1"/>
    <s v="R1017"/>
    <x v="11"/>
  </r>
  <r>
    <s v="Id381"/>
    <s v="Sara E."/>
    <x v="332"/>
    <x v="282"/>
    <s v="Yes"/>
    <s v="No"/>
    <x v="0"/>
    <n v="2"/>
    <x v="1"/>
    <x v="2"/>
    <x v="0"/>
    <s v="2-Oct-1970"/>
    <n v="27117.99"/>
    <s v="tier - 2"/>
    <s v="tier - 2"/>
    <s v="R1013"/>
    <x v="2"/>
  </r>
  <r>
    <s v="Id382"/>
    <s v="Scott"/>
    <x v="333"/>
    <x v="191"/>
    <s v="No"/>
    <s v="No"/>
    <x v="0"/>
    <s v="0"/>
    <x v="0"/>
    <x v="2"/>
    <x v="2"/>
    <s v="13-Dec-1990"/>
    <n v="27092.38"/>
    <s v="tier - 2"/>
    <s v="tier - 3"/>
    <s v="R1011"/>
    <x v="3"/>
  </r>
  <r>
    <s v="Id383"/>
    <s v="Sean"/>
    <x v="334"/>
    <x v="283"/>
    <s v="No"/>
    <s v="No"/>
    <x v="0"/>
    <s v="0"/>
    <x v="0"/>
    <x v="1"/>
    <x v="2"/>
    <s v="2-Jul-1994"/>
    <n v="27080.639999999999"/>
    <s v="tier - 2"/>
    <s v="tier - 2"/>
    <s v="R1011"/>
    <x v="6"/>
  </r>
  <r>
    <s v="Id384"/>
    <s v="Danielle"/>
    <x v="335"/>
    <x v="284"/>
    <s v="No"/>
    <s v="No"/>
    <x v="0"/>
    <n v="3"/>
    <x v="0"/>
    <x v="2"/>
    <x v="0"/>
    <s v="30-Jun-1958"/>
    <n v="27037.91"/>
    <s v="tier - 2"/>
    <s v="tier - 2"/>
    <s v="R1013"/>
    <x v="7"/>
  </r>
  <r>
    <s v="Id385"/>
    <s v="Andrew D."/>
    <x v="336"/>
    <x v="285"/>
    <s v="No"/>
    <s v="No"/>
    <x v="0"/>
    <s v="0"/>
    <x v="1"/>
    <x v="0"/>
    <x v="0"/>
    <s v="9-Jul-1960"/>
    <n v="27000.98"/>
    <s v="tier - 2"/>
    <s v="tier - 2"/>
    <s v="R1013"/>
    <x v="15"/>
  </r>
  <r>
    <s v="Id386"/>
    <s v="Joel D"/>
    <x v="337"/>
    <x v="194"/>
    <s v="No"/>
    <s v="Yes"/>
    <x v="0"/>
    <n v="2"/>
    <x v="0"/>
    <x v="0"/>
    <x v="1"/>
    <s v="9-Nov-2000"/>
    <n v="26936.98"/>
    <s v="tier - 2"/>
    <s v="tier - 3"/>
    <s v="R1011"/>
    <x v="21"/>
  </r>
  <r>
    <s v="Id387"/>
    <s v="Michelle"/>
    <x v="338"/>
    <x v="286"/>
    <s v="No"/>
    <s v="No"/>
    <x v="0"/>
    <s v="0"/>
    <x v="0"/>
    <x v="0"/>
    <x v="0"/>
    <s v="17-Jun-2002"/>
    <n v="26927.69"/>
    <s v="tier - 2"/>
    <s v="tier - 2"/>
    <s v="R1011"/>
    <x v="43"/>
  </r>
  <r>
    <s v="Id388"/>
    <s v="Michael J."/>
    <x v="339"/>
    <x v="287"/>
    <s v="No"/>
    <s v="No"/>
    <x v="0"/>
    <n v="3"/>
    <x v="0"/>
    <x v="2"/>
    <x v="0"/>
    <s v="25-Dec-1958"/>
    <n v="26926.51"/>
    <s v="tier - 2"/>
    <s v="tier - 1"/>
    <s v="R1013"/>
    <x v="7"/>
  </r>
  <r>
    <s v="Id389"/>
    <s v="Nikki"/>
    <x v="340"/>
    <x v="288"/>
    <s v="No"/>
    <s v="No"/>
    <x v="0"/>
    <s v="0"/>
    <x v="0"/>
    <x v="2"/>
    <x v="1"/>
    <s v="22-Aug-1991"/>
    <n v="26912.560000000001"/>
    <s v="tier - 2"/>
    <s v="tier - 2"/>
    <s v="R1011"/>
    <x v="42"/>
  </r>
  <r>
    <s v="Id390"/>
    <s v="Summer B."/>
    <x v="341"/>
    <x v="109"/>
    <s v="Yes"/>
    <s v="No"/>
    <x v="0"/>
    <n v="1"/>
    <x v="0"/>
    <x v="3"/>
    <x v="1"/>
    <s v="22-Jul-1988"/>
    <n v="26607.89"/>
    <s v="tier - 2"/>
    <s v="tier - 1"/>
    <s v="R1011"/>
    <x v="23"/>
  </r>
  <r>
    <s v="Id391"/>
    <s v="Edward"/>
    <x v="342"/>
    <x v="93"/>
    <s v="No"/>
    <s v="Yes"/>
    <x v="0"/>
    <n v="1"/>
    <x v="0"/>
    <x v="0"/>
    <x v="2"/>
    <s v="5-Sep-2004"/>
    <n v="26479.4"/>
    <s v="tier - 2"/>
    <s v="tier - 2"/>
    <s v="R1011"/>
    <x v="41"/>
  </r>
  <r>
    <s v="Id392"/>
    <s v="Ryan"/>
    <x v="17"/>
    <x v="54"/>
    <s v="Yes"/>
    <s v="No"/>
    <x v="0"/>
    <n v="2"/>
    <x v="1"/>
    <x v="0"/>
    <x v="0"/>
    <s v="27-Aug-1970"/>
    <n v="26467.1"/>
    <s v="tier - 2"/>
    <s v="tier - 3"/>
    <s v="R1012"/>
    <x v="2"/>
  </r>
  <r>
    <s v="Id393"/>
    <s v="Kacee"/>
    <x v="343"/>
    <x v="30"/>
    <s v="No"/>
    <s v="No"/>
    <x v="0"/>
    <s v="0"/>
    <x v="1"/>
    <x v="0"/>
    <x v="0"/>
    <s v="21-Sep-1974"/>
    <n v="26392.26"/>
    <s v="tier - 2"/>
    <s v="tier - 2"/>
    <s v="R1024"/>
    <x v="19"/>
  </r>
  <r>
    <s v="Id394"/>
    <s v="Dave"/>
    <x v="344"/>
    <x v="145"/>
    <s v="No"/>
    <s v="Yes"/>
    <x v="0"/>
    <n v="1"/>
    <x v="0"/>
    <x v="0"/>
    <x v="2"/>
    <s v="5-Dec-2004"/>
    <n v="26316.59"/>
    <s v="tier - 2"/>
    <s v="tier - 3"/>
    <s v="R1011"/>
    <x v="41"/>
  </r>
  <r>
    <s v="Id395"/>
    <s v="Maryanna"/>
    <x v="345"/>
    <x v="289"/>
    <s v="Yes"/>
    <s v="No"/>
    <x v="0"/>
    <n v="1"/>
    <x v="1"/>
    <x v="2"/>
    <x v="0"/>
    <s v="4-Jun-1975"/>
    <n v="26236.58"/>
    <s v="tier - 2"/>
    <s v="tier - 1"/>
    <s v="R1011"/>
    <x v="19"/>
  </r>
  <r>
    <s v="Id396"/>
    <s v="Jessica H."/>
    <x v="346"/>
    <x v="290"/>
    <s v="No"/>
    <s v="No"/>
    <x v="0"/>
    <n v="2"/>
    <x v="1"/>
    <x v="1"/>
    <x v="0"/>
    <s v="7-Jul-1973"/>
    <n v="26140.36"/>
    <s v="tier - 2"/>
    <s v="tier - 3"/>
    <s v="R1011"/>
    <x v="30"/>
  </r>
  <r>
    <s v="Id397"/>
    <s v="Deanna"/>
    <x v="347"/>
    <x v="291"/>
    <s v="No"/>
    <s v="No"/>
    <x v="0"/>
    <s v="0"/>
    <x v="0"/>
    <x v="2"/>
    <x v="0"/>
    <s v="11-Oct-2002"/>
    <n v="26125.67"/>
    <s v="tier - 2"/>
    <s v="tier - 1"/>
    <s v="R1013"/>
    <x v="43"/>
  </r>
  <r>
    <s v="Id398"/>
    <s v="Peter"/>
    <x v="312"/>
    <x v="82"/>
    <s v="Yes"/>
    <s v="No"/>
    <x v="0"/>
    <n v="2"/>
    <x v="0"/>
    <x v="1"/>
    <x v="2"/>
    <s v="9-Jul-1966"/>
    <n v="26109.33"/>
    <s v="tier - 2"/>
    <s v="tier - 3"/>
    <s v="R1012"/>
    <x v="24"/>
  </r>
  <r>
    <s v="Id399"/>
    <s v="Rebecca"/>
    <x v="348"/>
    <x v="3"/>
    <s v="Yes"/>
    <s v="Yes"/>
    <x v="0"/>
    <n v="1"/>
    <x v="0"/>
    <x v="1"/>
    <x v="1"/>
    <s v="26-Dec-2000"/>
    <n v="26026.97"/>
    <s v="tier - 2"/>
    <s v="tier - 3"/>
    <s v="R1011"/>
    <x v="21"/>
  </r>
  <r>
    <s v="Id400"/>
    <s v="Elizabeth M."/>
    <x v="349"/>
    <x v="82"/>
    <s v="Yes"/>
    <s v="No"/>
    <x v="0"/>
    <s v="0"/>
    <x v="1"/>
    <x v="0"/>
    <x v="2"/>
    <s v="5-Jun-2001"/>
    <n v="26018.95"/>
    <s v="tier - 2"/>
    <s v="tier - 2"/>
    <s v="R1012"/>
    <x v="21"/>
  </r>
  <r>
    <s v="Id401"/>
    <s v="Gregory"/>
    <x v="350"/>
    <x v="292"/>
    <s v="Yes"/>
    <s v="No"/>
    <x v="0"/>
    <n v="2"/>
    <x v="1"/>
    <x v="1"/>
    <x v="0"/>
    <s v="3-Dec-1970"/>
    <n v="25992.82"/>
    <s v="tier - 2"/>
    <s v="tier - 2"/>
    <s v="R1013"/>
    <x v="2"/>
  </r>
  <r>
    <s v="Id402"/>
    <s v="Sarah E."/>
    <x v="351"/>
    <x v="293"/>
    <s v="Yes"/>
    <s v="No"/>
    <x v="1"/>
    <n v="1"/>
    <x v="0"/>
    <x v="2"/>
    <x v="0"/>
    <s v="21-Aug-1963"/>
    <n v="25678.78"/>
    <s v="tier - 2"/>
    <s v="tier - 3"/>
    <s v="R1012"/>
    <x v="8"/>
  </r>
  <r>
    <s v="Id403"/>
    <s v="Anne Elise"/>
    <x v="352"/>
    <x v="169"/>
    <s v="No"/>
    <s v="No"/>
    <x v="0"/>
    <n v="2"/>
    <x v="1"/>
    <x v="1"/>
    <x v="1"/>
    <s v="17-Jul-1972"/>
    <n v="25656.58"/>
    <s v="tier - 2"/>
    <s v="tier - 3"/>
    <s v="R1024"/>
    <x v="28"/>
  </r>
  <r>
    <s v="Id404"/>
    <s v="Christopher R"/>
    <x v="353"/>
    <x v="219"/>
    <s v="Yes"/>
    <s v="No"/>
    <x v="0"/>
    <s v="0"/>
    <x v="0"/>
    <x v="1"/>
    <x v="2"/>
    <s v="2-Aug-2001"/>
    <n v="25648.98"/>
    <s v="tier - 2"/>
    <s v="tier - 1"/>
    <s v="R1011"/>
    <x v="47"/>
  </r>
  <r>
    <s v="Id405"/>
    <s v="Elliot"/>
    <x v="247"/>
    <x v="35"/>
    <s v="No"/>
    <s v="No"/>
    <x v="0"/>
    <s v="0"/>
    <x v="1"/>
    <x v="1"/>
    <x v="0"/>
    <s v="11-Dec-1968"/>
    <n v="25517.11"/>
    <s v="tier - 2"/>
    <s v="tier - 3"/>
    <s v="R1017"/>
    <x v="0"/>
  </r>
  <r>
    <s v="Id406"/>
    <s v="Christopher D."/>
    <x v="354"/>
    <x v="294"/>
    <s v="No"/>
    <s v="No"/>
    <x v="0"/>
    <s v="0"/>
    <x v="0"/>
    <x v="1"/>
    <x v="0"/>
    <s v="22-Aug-1968"/>
    <n v="25382.3"/>
    <s v="tier - 2"/>
    <s v="tier - 2"/>
    <s v="R1011"/>
    <x v="0"/>
  </r>
  <r>
    <s v="Id407"/>
    <s v="Corey"/>
    <x v="355"/>
    <x v="70"/>
    <s v="No"/>
    <s v="No"/>
    <x v="0"/>
    <n v="2"/>
    <x v="1"/>
    <x v="0"/>
    <x v="2"/>
    <s v="26-Sep-1972"/>
    <n v="25333.33"/>
    <s v="tier - 2"/>
    <s v="tier - 2"/>
    <s v="R1017"/>
    <x v="28"/>
  </r>
  <r>
    <s v="Id408"/>
    <s v="Patrick D."/>
    <x v="356"/>
    <x v="295"/>
    <s v="Yes"/>
    <s v="No"/>
    <x v="0"/>
    <n v="1"/>
    <x v="0"/>
    <x v="1"/>
    <x v="0"/>
    <s v="14-Dec-1975"/>
    <n v="25309.49"/>
    <s v="tier - 2"/>
    <s v="tier - 1"/>
    <s v="R1011"/>
    <x v="27"/>
  </r>
  <r>
    <s v="Id409"/>
    <s v="Anthony D."/>
    <x v="357"/>
    <x v="70"/>
    <s v="No"/>
    <s v="No"/>
    <x v="0"/>
    <n v="1"/>
    <x v="0"/>
    <x v="2"/>
    <x v="2"/>
    <s v="24-Nov-1998"/>
    <n v="25127.22"/>
    <s v="tier - 2"/>
    <s v="tier - 3"/>
    <s v="R1011"/>
    <x v="44"/>
  </r>
  <r>
    <s v="Id410"/>
    <s v="Melissa"/>
    <x v="358"/>
    <x v="100"/>
    <s v="No"/>
    <s v="No"/>
    <x v="0"/>
    <n v="1"/>
    <x v="1"/>
    <x v="2"/>
    <x v="1"/>
    <s v="14-Jun-1998"/>
    <n v="25081.77"/>
    <s v="tier - 2"/>
    <s v="tier - 2"/>
    <s v="R1013"/>
    <x v="44"/>
  </r>
  <r>
    <s v="Id411"/>
    <s v="Raven"/>
    <x v="359"/>
    <x v="212"/>
    <s v="Yes"/>
    <s v="No"/>
    <x v="0"/>
    <n v="1"/>
    <x v="0"/>
    <x v="2"/>
    <x v="2"/>
    <s v="4-Dec-1995"/>
    <n v="25075.97"/>
    <s v="tier - 2"/>
    <s v="tier - 2"/>
    <s v="R1011"/>
    <x v="40"/>
  </r>
  <r>
    <s v="Id412"/>
    <s v="Christopher"/>
    <x v="360"/>
    <x v="296"/>
    <s v="Yes"/>
    <s v="No"/>
    <x v="0"/>
    <n v="1"/>
    <x v="0"/>
    <x v="1"/>
    <x v="0"/>
    <s v="14-Nov-1975"/>
    <n v="24915.22"/>
    <s v="tier - 2"/>
    <s v="tier - 3"/>
    <s v="R1012"/>
    <x v="27"/>
  </r>
  <r>
    <s v="Id413"/>
    <s v="Kendra A"/>
    <x v="3"/>
    <x v="70"/>
    <s v="No"/>
    <s v="No"/>
    <x v="0"/>
    <n v="1"/>
    <x v="1"/>
    <x v="0"/>
    <x v="2"/>
    <s v="14-Jun-1987"/>
    <n v="24915.05"/>
    <s v="tier - 2"/>
    <s v="tier - 1"/>
    <s v="R1024"/>
    <x v="38"/>
  </r>
  <r>
    <s v="Id414"/>
    <s v="Jordan"/>
    <x v="361"/>
    <x v="297"/>
    <s v="Yes"/>
    <s v="No"/>
    <x v="1"/>
    <n v="1"/>
    <x v="0"/>
    <x v="2"/>
    <x v="1"/>
    <s v="23-Jul-1969"/>
    <n v="24873.38"/>
    <s v="tier - 2"/>
    <s v="tier - 1"/>
    <s v="R1024"/>
    <x v="16"/>
  </r>
  <r>
    <s v="Id415"/>
    <s v="Nils"/>
    <x v="362"/>
    <x v="298"/>
    <s v="Yes"/>
    <s v="No"/>
    <x v="0"/>
    <n v="2"/>
    <x v="0"/>
    <x v="2"/>
    <x v="0"/>
    <s v="26-Nov-1970"/>
    <n v="24869.84"/>
    <s v="tier - 2"/>
    <s v="tier - 2"/>
    <s v="R1016"/>
    <x v="2"/>
  </r>
  <r>
    <s v="Id416"/>
    <s v="Scott"/>
    <x v="363"/>
    <x v="299"/>
    <s v="Yes"/>
    <s v="No"/>
    <x v="0"/>
    <n v="1"/>
    <x v="0"/>
    <x v="2"/>
    <x v="2"/>
    <s v="10-Jun-1995"/>
    <n v="24863.25"/>
    <s v="tier - 2"/>
    <s v="tier - 3"/>
    <s v="R1011"/>
    <x v="40"/>
  </r>
  <r>
    <s v="Id417"/>
    <s v="Angela"/>
    <x v="364"/>
    <x v="300"/>
    <s v="No"/>
    <s v="No"/>
    <x v="0"/>
    <s v="0"/>
    <x v="0"/>
    <x v="2"/>
    <x v="1"/>
    <s v="9-Sep-1994"/>
    <n v="24817.25"/>
    <s v="tier - 2"/>
    <s v="tier - 2"/>
    <s v="R1011"/>
    <x v="6"/>
  </r>
  <r>
    <s v="Id418"/>
    <s v="Allison"/>
    <x v="365"/>
    <x v="301"/>
    <s v="No"/>
    <s v="No"/>
    <x v="0"/>
    <n v="1"/>
    <x v="0"/>
    <x v="3"/>
    <x v="1"/>
    <s v="11-Oct-1992"/>
    <n v="24795.040000000001"/>
    <s v="tier - 2"/>
    <s v="tier - 3"/>
    <s v="R1011"/>
    <x v="34"/>
  </r>
  <r>
    <s v="Id419"/>
    <s v="Caitlin O."/>
    <x v="366"/>
    <x v="141"/>
    <s v="Yes"/>
    <s v="No"/>
    <x v="0"/>
    <s v="0"/>
    <x v="1"/>
    <x v="1"/>
    <x v="2"/>
    <s v="28-Aug-1996"/>
    <n v="24671.66"/>
    <s v="tier - 2"/>
    <s v="tier - 1"/>
    <s v="R1024"/>
    <x v="45"/>
  </r>
  <r>
    <s v="Id420"/>
    <s v="Tracy M"/>
    <x v="367"/>
    <x v="302"/>
    <s v="Yes"/>
    <s v="No"/>
    <x v="0"/>
    <n v="2"/>
    <x v="0"/>
    <x v="1"/>
    <x v="0"/>
    <s v="12-Jun-1970"/>
    <n v="24667.42"/>
    <s v="tier - 2"/>
    <s v="tier - 3"/>
    <s v="R1013"/>
    <x v="2"/>
  </r>
  <r>
    <s v="Id421"/>
    <s v="Dustin M."/>
    <x v="368"/>
    <x v="239"/>
    <s v="Yes"/>
    <s v="No"/>
    <x v="0"/>
    <s v="0"/>
    <x v="1"/>
    <x v="1"/>
    <x v="2"/>
    <s v="12-Oct-1976"/>
    <n v="24603.05"/>
    <s v="tier - 2"/>
    <s v="tier - 2"/>
    <s v="R1011"/>
    <x v="1"/>
  </r>
  <r>
    <s v="Id422"/>
    <s v="Jenny"/>
    <x v="308"/>
    <x v="303"/>
    <s v="Yes"/>
    <s v="No"/>
    <x v="0"/>
    <n v="1"/>
    <x v="0"/>
    <x v="1"/>
    <x v="0"/>
    <s v="13-Jun-1975"/>
    <n v="24535.7"/>
    <s v="tier - 2"/>
    <s v="tier - 2"/>
    <s v="R1012"/>
    <x v="27"/>
  </r>
  <r>
    <s v="Id423"/>
    <s v="Emily"/>
    <x v="368"/>
    <x v="151"/>
    <s v="No"/>
    <s v="No"/>
    <x v="0"/>
    <n v="2"/>
    <x v="0"/>
    <x v="1"/>
    <x v="2"/>
    <s v="14-Sep-1972"/>
    <n v="24520.26"/>
    <s v="tier - 2"/>
    <s v="tier - 3"/>
    <s v="R1011"/>
    <x v="28"/>
  </r>
  <r>
    <s v="Id424"/>
    <s v="Fabienne"/>
    <x v="369"/>
    <x v="304"/>
    <s v="Yes"/>
    <s v="No"/>
    <x v="0"/>
    <n v="2"/>
    <x v="1"/>
    <x v="1"/>
    <x v="0"/>
    <s v="21-Oct-1961"/>
    <n v="24513.09"/>
    <s v="tier - 2"/>
    <s v="tier - 2"/>
    <s v="R1013"/>
    <x v="12"/>
  </r>
  <r>
    <s v="Id425"/>
    <s v="Jordan"/>
    <x v="226"/>
    <x v="305"/>
    <s v="No"/>
    <s v="No"/>
    <x v="0"/>
    <s v="0"/>
    <x v="1"/>
    <x v="0"/>
    <x v="0"/>
    <s v="6-Jul-1968"/>
    <n v="24476.48"/>
    <s v="tier - 2"/>
    <s v="tier - 2"/>
    <s v="R1012"/>
    <x v="0"/>
  </r>
  <r>
    <s v="Id426"/>
    <s v="Matt"/>
    <x v="352"/>
    <x v="306"/>
    <s v="Yes"/>
    <s v="No"/>
    <x v="0"/>
    <n v="2"/>
    <x v="0"/>
    <x v="1"/>
    <x v="0"/>
    <s v="30-Nov-1970"/>
    <n v="24393.62"/>
    <s v="tier - 2"/>
    <s v="tier - 3"/>
    <s v="R1012"/>
    <x v="2"/>
  </r>
  <r>
    <s v="Id427"/>
    <s v="Taryn L"/>
    <x v="370"/>
    <x v="49"/>
    <s v="No"/>
    <s v="No"/>
    <x v="0"/>
    <s v="0"/>
    <x v="0"/>
    <x v="2"/>
    <x v="2"/>
    <s v="7-Oct-1999"/>
    <n v="24387.74"/>
    <s v="tier - 2"/>
    <s v="tier - 1"/>
    <s v="R1011"/>
    <x v="35"/>
  </r>
  <r>
    <s v="Id428"/>
    <s v="Temima"/>
    <x v="371"/>
    <x v="237"/>
    <s v="No"/>
    <s v="Yes"/>
    <x v="0"/>
    <n v="1"/>
    <x v="0"/>
    <x v="1"/>
    <x v="2"/>
    <s v="3-Aug-2004"/>
    <n v="24294.02"/>
    <s v="tier - 2"/>
    <s v="tier - 1"/>
    <s v="R1011"/>
    <x v="41"/>
  </r>
  <r>
    <s v="Id429"/>
    <s v="Jennifer"/>
    <x v="372"/>
    <x v="213"/>
    <s v="Yes"/>
    <s v="No"/>
    <x v="0"/>
    <n v="1"/>
    <x v="1"/>
    <x v="0"/>
    <x v="1"/>
    <s v="16-Dec-1964"/>
    <n v="24227.34"/>
    <s v="tier - 2"/>
    <s v="tier - 1"/>
    <s v="R1013"/>
    <x v="13"/>
  </r>
  <r>
    <s v="Id430"/>
    <s v="Serena M."/>
    <x v="373"/>
    <x v="307"/>
    <s v="No"/>
    <s v="No"/>
    <x v="0"/>
    <s v="0"/>
    <x v="0"/>
    <x v="1"/>
    <x v="0"/>
    <s v="10-Sep-1974"/>
    <n v="24180.93"/>
    <s v="tier - 2"/>
    <s v="tier - 1"/>
    <s v="R1013"/>
    <x v="19"/>
  </r>
  <r>
    <s v="Id431"/>
    <s v="Victoria M."/>
    <x v="374"/>
    <x v="308"/>
    <s v="No"/>
    <s v="No"/>
    <x v="0"/>
    <n v="2"/>
    <x v="0"/>
    <x v="2"/>
    <x v="0"/>
    <s v="13-Jun-1973"/>
    <n v="24106.91"/>
    <s v="tier - 2"/>
    <s v="tier - 2"/>
    <s v="R1024"/>
    <x v="30"/>
  </r>
  <r>
    <s v="Id432"/>
    <s v="Phoebe"/>
    <x v="375"/>
    <x v="182"/>
    <s v="No"/>
    <s v="No"/>
    <x v="1"/>
    <n v="1"/>
    <x v="1"/>
    <x v="0"/>
    <x v="2"/>
    <s v="30-Dec-2003"/>
    <n v="24059.68"/>
    <s v="tier - 2"/>
    <s v="tier - 2"/>
    <s v="R1012"/>
    <x v="39"/>
  </r>
  <r>
    <s v="Id433"/>
    <s v="Corey"/>
    <x v="376"/>
    <x v="309"/>
    <s v="No"/>
    <s v="No"/>
    <x v="0"/>
    <s v="0"/>
    <x v="0"/>
    <x v="2"/>
    <x v="0"/>
    <s v="10-Jul-1971"/>
    <n v="23967.38"/>
    <s v="tier - 2"/>
    <s v="tier - 2"/>
    <s v="R1012"/>
    <x v="14"/>
  </r>
  <r>
    <s v="Id434"/>
    <s v="Rebecca"/>
    <x v="377"/>
    <x v="310"/>
    <s v="Yes"/>
    <s v="No"/>
    <x v="0"/>
    <n v="2"/>
    <x v="0"/>
    <x v="2"/>
    <x v="0"/>
    <s v="8-Aug-1970"/>
    <n v="23887.66"/>
    <s v="tier - 2"/>
    <s v="tier - 3"/>
    <s v="R1012"/>
    <x v="2"/>
  </r>
  <r>
    <s v="Id435"/>
    <s v="Nicholas D"/>
    <x v="304"/>
    <x v="311"/>
    <s v="No"/>
    <s v="No"/>
    <x v="0"/>
    <n v="2"/>
    <x v="0"/>
    <x v="1"/>
    <x v="0"/>
    <s v="27-Jun-1973"/>
    <n v="23807.24"/>
    <s v="tier - 2"/>
    <s v="tier - 3"/>
    <s v="R1012"/>
    <x v="30"/>
  </r>
  <r>
    <s v="Id436"/>
    <s v="Christian"/>
    <x v="378"/>
    <x v="130"/>
    <s v="No"/>
    <s v="No"/>
    <x v="0"/>
    <s v="0"/>
    <x v="0"/>
    <x v="1"/>
    <x v="0"/>
    <s v="2-Jun-1974"/>
    <n v="23568.27"/>
    <s v="tier - 2"/>
    <s v="tier - 2"/>
    <s v="R1011"/>
    <x v="30"/>
  </r>
  <r>
    <s v="Id437"/>
    <s v="Jonathon S."/>
    <x v="97"/>
    <x v="138"/>
    <s v="Yes"/>
    <s v="No"/>
    <x v="1"/>
    <n v="1"/>
    <x v="1"/>
    <x v="0"/>
    <x v="2"/>
    <s v="26-Aug-1983"/>
    <n v="23563.02"/>
    <s v="tier - 2"/>
    <s v="tier - 2"/>
    <s v="R1013"/>
    <x v="33"/>
  </r>
  <r>
    <s v="Id438"/>
    <s v="Caroline"/>
    <x v="379"/>
    <x v="312"/>
    <s v="Yes"/>
    <s v="No"/>
    <x v="0"/>
    <n v="1"/>
    <x v="0"/>
    <x v="1"/>
    <x v="0"/>
    <s v="13-Nov-1975"/>
    <n v="23401.31"/>
    <s v="tier - 2"/>
    <s v="tier - 3"/>
    <s v="R1024"/>
    <x v="27"/>
  </r>
  <r>
    <s v="Id439"/>
    <s v="Joshua D."/>
    <x v="380"/>
    <x v="313"/>
    <s v="No"/>
    <s v="No"/>
    <x v="0"/>
    <n v="2"/>
    <x v="0"/>
    <x v="1"/>
    <x v="0"/>
    <s v="22-Oct-1973"/>
    <n v="23306.55"/>
    <s v="tier - 2"/>
    <s v="tier - 2"/>
    <s v="R1011"/>
    <x v="30"/>
  </r>
  <r>
    <s v="Id440"/>
    <s v="Nichole"/>
    <x v="362"/>
    <x v="314"/>
    <s v="No"/>
    <s v="No"/>
    <x v="0"/>
    <s v="0"/>
    <x v="1"/>
    <x v="2"/>
    <x v="1"/>
    <s v="3-Oct-1994"/>
    <n v="23288.93"/>
    <s v="tier - 2"/>
    <s v="tier - 3"/>
    <s v="R1024"/>
    <x v="6"/>
  </r>
  <r>
    <s v="Id441"/>
    <s v="Denise M"/>
    <x v="251"/>
    <x v="268"/>
    <s v="Yes"/>
    <s v="No"/>
    <x v="1"/>
    <n v="1"/>
    <x v="0"/>
    <x v="2"/>
    <x v="1"/>
    <s v="14-Nov-1969"/>
    <n v="23244.79"/>
    <s v="tier - 2"/>
    <s v="tier - 3"/>
    <s v="R1013"/>
    <x v="16"/>
  </r>
  <r>
    <s v="Id442"/>
    <s v="Peter R."/>
    <x v="381"/>
    <x v="46"/>
    <s v="Yes"/>
    <s v="No"/>
    <x v="1"/>
    <n v="1"/>
    <x v="1"/>
    <x v="2"/>
    <x v="2"/>
    <s v="7-Aug-1997"/>
    <n v="23241.47"/>
    <s v="tier - 2"/>
    <s v="tier - 3"/>
    <s v="R1018"/>
    <x v="31"/>
  </r>
  <r>
    <s v="Id443"/>
    <s v="Johnson K"/>
    <x v="382"/>
    <x v="315"/>
    <s v="No"/>
    <s v="No"/>
    <x v="1"/>
    <n v="1"/>
    <x v="1"/>
    <x v="0"/>
    <x v="2"/>
    <s v="14-Dec-2003"/>
    <n v="23082.959999999999"/>
    <s v="tier - 2"/>
    <s v="tier - 2"/>
    <s v="R1011"/>
    <x v="39"/>
  </r>
  <r>
    <s v="Id444"/>
    <s v="Katherine"/>
    <x v="383"/>
    <x v="77"/>
    <s v="Yes"/>
    <s v="No"/>
    <x v="0"/>
    <n v="1"/>
    <x v="0"/>
    <x v="1"/>
    <x v="0"/>
    <s v="9-Sep-1975"/>
    <n v="23065.42"/>
    <s v="tier - 2"/>
    <s v="tier - 2"/>
    <s v="R1013"/>
    <x v="27"/>
  </r>
  <r>
    <s v="Id445"/>
    <s v="Lynda"/>
    <x v="26"/>
    <x v="221"/>
    <s v="Yes"/>
    <s v="No"/>
    <x v="0"/>
    <n v="2"/>
    <x v="1"/>
    <x v="0"/>
    <x v="0"/>
    <s v="9-Nov-1970"/>
    <n v="23045.57"/>
    <s v="tier - 2"/>
    <s v="tier - 2"/>
    <s v="R1024"/>
    <x v="2"/>
  </r>
  <r>
    <s v="Id446"/>
    <s v="Anthony"/>
    <x v="384"/>
    <x v="69"/>
    <s v="No"/>
    <s v="No"/>
    <x v="1"/>
    <n v="1"/>
    <x v="1"/>
    <x v="1"/>
    <x v="2"/>
    <s v="25-Jul-2003"/>
    <n v="22493.66"/>
    <s v="tier - 2"/>
    <s v="tier - 1"/>
    <s v="R1012"/>
    <x v="39"/>
  </r>
  <r>
    <s v="Id447"/>
    <s v="Linnea C."/>
    <x v="385"/>
    <x v="182"/>
    <s v="No"/>
    <s v="No"/>
    <x v="1"/>
    <n v="1"/>
    <x v="0"/>
    <x v="1"/>
    <x v="2"/>
    <s v="14-Nov-1979"/>
    <n v="22478.6"/>
    <s v="tier - 3"/>
    <s v="tier - 2"/>
    <s v="R1011"/>
    <x v="18"/>
  </r>
  <r>
    <s v="Id448"/>
    <s v="Massimiliano A."/>
    <x v="386"/>
    <x v="10"/>
    <s v="Yes"/>
    <s v="No"/>
    <x v="1"/>
    <n v="1"/>
    <x v="0"/>
    <x v="1"/>
    <x v="1"/>
    <s v="21-Dec-1983"/>
    <n v="22462.04"/>
    <s v="tier - 3"/>
    <s v="tier - 1"/>
    <s v="R1019"/>
    <x v="33"/>
  </r>
  <r>
    <s v="Id449"/>
    <s v="James M."/>
    <x v="387"/>
    <x v="144"/>
    <s v="Yes"/>
    <s v="No"/>
    <x v="0"/>
    <n v="2"/>
    <x v="0"/>
    <x v="2"/>
    <x v="2"/>
    <s v="18-Aug-1966"/>
    <n v="22412.65"/>
    <s v="tier - 3"/>
    <s v="tier - 3"/>
    <s v="R1014"/>
    <x v="24"/>
  </r>
  <r>
    <s v="Id450"/>
    <s v="Lauren"/>
    <x v="388"/>
    <x v="197"/>
    <s v="No"/>
    <s v="No"/>
    <x v="0"/>
    <s v="0"/>
    <x v="1"/>
    <x v="2"/>
    <x v="2"/>
    <s v="26-Aug-1999"/>
    <n v="22395.74"/>
    <s v="tier - 3"/>
    <s v="tier - 2"/>
    <s v="R1024"/>
    <x v="35"/>
  </r>
  <r>
    <s v="Id451"/>
    <s v="Michele V."/>
    <x v="389"/>
    <x v="316"/>
    <s v="No"/>
    <s v="No"/>
    <x v="0"/>
    <s v="0"/>
    <x v="0"/>
    <x v="1"/>
    <x v="2"/>
    <s v="27-Dec-1982"/>
    <n v="22331.57"/>
    <s v="tier - 2"/>
    <s v="tier - 3"/>
    <s v="R1024"/>
    <x v="37"/>
  </r>
  <r>
    <s v="Id452"/>
    <s v="Xiao"/>
    <x v="358"/>
    <x v="132"/>
    <s v="No"/>
    <s v="No"/>
    <x v="0"/>
    <s v="0"/>
    <x v="0"/>
    <x v="2"/>
    <x v="0"/>
    <s v="16-Jun-1971"/>
    <n v="22218.11"/>
    <s v="tier - 2"/>
    <s v="tier - 3"/>
    <s v="R1013"/>
    <x v="14"/>
  </r>
  <r>
    <s v="Id453"/>
    <s v="Harper L"/>
    <x v="390"/>
    <x v="156"/>
    <s v="No"/>
    <s v="No"/>
    <x v="0"/>
    <s v="0"/>
    <x v="1"/>
    <x v="2"/>
    <x v="0"/>
    <s v="24-Aug-1965"/>
    <n v="22192.44"/>
    <s v="tier - 3"/>
    <s v="tier - 1"/>
    <s v="R1013"/>
    <x v="11"/>
  </r>
  <r>
    <s v="Id454"/>
    <s v="Nick"/>
    <x v="391"/>
    <x v="200"/>
    <s v="No"/>
    <s v="No"/>
    <x v="0"/>
    <s v="0"/>
    <x v="0"/>
    <x v="0"/>
    <x v="1"/>
    <s v="12-Sep-1980"/>
    <n v="22144.03"/>
    <s v="tier - 2"/>
    <s v="tier - 2"/>
    <s v="R1011"/>
    <x v="25"/>
  </r>
  <r>
    <s v="Id455"/>
    <s v="Scott"/>
    <x v="392"/>
    <x v="52"/>
    <s v="Yes"/>
    <s v="No"/>
    <x v="0"/>
    <s v="0"/>
    <x v="0"/>
    <x v="3"/>
    <x v="2"/>
    <s v="28-Aug-2001"/>
    <n v="22097.62"/>
    <s v="tier - 3"/>
    <s v="tier - 1"/>
    <s v="R1011"/>
    <x v="47"/>
  </r>
  <r>
    <s v="Id456"/>
    <s v="Wilson"/>
    <x v="393"/>
    <x v="173"/>
    <s v="No"/>
    <s v="No"/>
    <x v="0"/>
    <s v="0"/>
    <x v="1"/>
    <x v="2"/>
    <x v="2"/>
    <s v="14-Oct-1989"/>
    <n v="21984.47"/>
    <s v="tier - 3"/>
    <s v="tier - 1"/>
    <s v="R1012"/>
    <x v="4"/>
  </r>
  <r>
    <s v="Id457"/>
    <s v="Lee"/>
    <x v="394"/>
    <x v="317"/>
    <s v="Yes"/>
    <s v="No"/>
    <x v="0"/>
    <n v="1"/>
    <x v="0"/>
    <x v="1"/>
    <x v="0"/>
    <s v="19-Dec-1975"/>
    <n v="21978.68"/>
    <s v="tier - 3"/>
    <s v="tier - 3"/>
    <s v="R1013"/>
    <x v="27"/>
  </r>
  <r>
    <s v="Id458"/>
    <s v="Shizhong"/>
    <x v="395"/>
    <x v="123"/>
    <s v="No"/>
    <s v="No"/>
    <x v="1"/>
    <n v="1"/>
    <x v="0"/>
    <x v="3"/>
    <x v="1"/>
    <s v="28-Sep-2003"/>
    <n v="21882.400000000001"/>
    <s v="tier - 2"/>
    <s v="tier - 1"/>
    <s v="R1011"/>
    <x v="39"/>
  </r>
  <r>
    <s v="Id459"/>
    <s v="Marie-Claire"/>
    <x v="278"/>
    <x v="67"/>
    <s v="No"/>
    <s v="No"/>
    <x v="1"/>
    <n v="1"/>
    <x v="0"/>
    <x v="2"/>
    <x v="2"/>
    <s v="17-Aug-1979"/>
    <n v="21880.82"/>
    <s v="tier - 3"/>
    <s v="tier - 1"/>
    <s v="R1012"/>
    <x v="18"/>
  </r>
  <r>
    <s v="Id460"/>
    <s v="Todd J."/>
    <x v="396"/>
    <x v="318"/>
    <s v="Yes"/>
    <s v="No"/>
    <x v="1"/>
    <n v="1"/>
    <x v="1"/>
    <x v="0"/>
    <x v="0"/>
    <s v="27-Aug-1963"/>
    <n v="21797"/>
    <s v="tier - 3"/>
    <s v="tier - 1"/>
    <s v="R1011"/>
    <x v="8"/>
  </r>
  <r>
    <s v="Id461"/>
    <s v="Carolyn"/>
    <x v="295"/>
    <x v="107"/>
    <s v="No"/>
    <s v="No"/>
    <x v="1"/>
    <n v="1"/>
    <x v="0"/>
    <x v="1"/>
    <x v="2"/>
    <s v="28-Sep-1979"/>
    <n v="21774.32"/>
    <s v="tier - 3"/>
    <s v="tier - 2"/>
    <s v="R1012"/>
    <x v="18"/>
  </r>
  <r>
    <s v="Id462"/>
    <s v="Lindsey"/>
    <x v="397"/>
    <x v="319"/>
    <s v="No"/>
    <s v="No"/>
    <x v="1"/>
    <n v="1"/>
    <x v="0"/>
    <x v="1"/>
    <x v="2"/>
    <s v="20-Sep-1979"/>
    <n v="21771.34"/>
    <s v="tier - 3"/>
    <s v="tier - 1"/>
    <s v="R1024"/>
    <x v="18"/>
  </r>
  <r>
    <s v="Id463"/>
    <s v="Marissa D"/>
    <x v="351"/>
    <x v="320"/>
    <s v="Yes"/>
    <s v="No"/>
    <x v="0"/>
    <s v="0"/>
    <x v="0"/>
    <x v="2"/>
    <x v="2"/>
    <s v="18-Jul-1976"/>
    <n v="21677.279999999999"/>
    <s v="tier - 3"/>
    <s v="tier - 1"/>
    <s v="R1012"/>
    <x v="1"/>
  </r>
  <r>
    <s v="Id464"/>
    <s v="Jean Luc"/>
    <x v="398"/>
    <x v="223"/>
    <s v="No"/>
    <s v="No"/>
    <x v="0"/>
    <s v="0"/>
    <x v="1"/>
    <x v="0"/>
    <x v="0"/>
    <s v="16-Nov-1962"/>
    <n v="21661.16"/>
    <s v="tier - 2"/>
    <s v="tier - 2"/>
    <s v="R1012"/>
    <x v="5"/>
  </r>
  <r>
    <s v="Id465"/>
    <s v="Danielle"/>
    <x v="399"/>
    <x v="148"/>
    <s v="Yes"/>
    <s v="No"/>
    <x v="1"/>
    <n v="1"/>
    <x v="0"/>
    <x v="2"/>
    <x v="1"/>
    <s v="25-Dec-1983"/>
    <n v="21659.93"/>
    <s v="tier - 3"/>
    <s v="tier - 3"/>
    <s v="R1024"/>
    <x v="33"/>
  </r>
  <r>
    <s v="Id466"/>
    <s v="Jim"/>
    <x v="400"/>
    <x v="321"/>
    <s v="No"/>
    <s v="No"/>
    <x v="0"/>
    <s v="0"/>
    <x v="1"/>
    <x v="2"/>
    <x v="2"/>
    <s v="12-Jun-1999"/>
    <n v="21595.38"/>
    <s v="tier - 2"/>
    <s v="tier - 3"/>
    <s v="R1012"/>
    <x v="35"/>
  </r>
  <r>
    <s v="Id467"/>
    <s v="Matthew T"/>
    <x v="389"/>
    <x v="259"/>
    <s v="No"/>
    <s v="No"/>
    <x v="0"/>
    <s v="0"/>
    <x v="0"/>
    <x v="1"/>
    <x v="1"/>
    <s v="21-Nov-1990"/>
    <n v="21472.48"/>
    <s v="tier - 2"/>
    <s v="tier - 2"/>
    <s v="R1012"/>
    <x v="3"/>
  </r>
  <r>
    <s v="Id468"/>
    <s v="Rachel L."/>
    <x v="401"/>
    <x v="165"/>
    <s v="No"/>
    <s v="No"/>
    <x v="0"/>
    <s v="0"/>
    <x v="0"/>
    <x v="1"/>
    <x v="2"/>
    <s v="4-Sep-1980"/>
    <n v="21348.71"/>
    <s v="tier - 2"/>
    <s v="tier - 1"/>
    <s v="R1012"/>
    <x v="25"/>
  </r>
  <r>
    <s v="Id469"/>
    <s v="Corina"/>
    <x v="402"/>
    <x v="233"/>
    <s v="No"/>
    <s v="Yes"/>
    <x v="0"/>
    <n v="1"/>
    <x v="1"/>
    <x v="0"/>
    <x v="2"/>
    <s v="4-Aug-2004"/>
    <n v="21344.85"/>
    <s v="tier - 3"/>
    <s v="tier - 1"/>
    <s v="R1024"/>
    <x v="41"/>
  </r>
  <r>
    <s v="Id470"/>
    <s v="Guannan"/>
    <x v="403"/>
    <x v="233"/>
    <s v="No"/>
    <s v="No"/>
    <x v="0"/>
    <s v="0"/>
    <x v="0"/>
    <x v="2"/>
    <x v="2"/>
    <s v="10-Dec-1980"/>
    <n v="21259.38"/>
    <s v="tier - 3"/>
    <s v="tier - 3"/>
    <s v="R1019"/>
    <x v="25"/>
  </r>
  <r>
    <s v="Id471"/>
    <s v="Don"/>
    <x v="404"/>
    <x v="322"/>
    <s v="No"/>
    <s v="No"/>
    <x v="0"/>
    <s v="0"/>
    <x v="1"/>
    <x v="1"/>
    <x v="0"/>
    <s v="3-Sep-1974"/>
    <n v="21232.18"/>
    <s v="tier - 3"/>
    <s v="tier - 2"/>
    <s v="R1011"/>
    <x v="19"/>
  </r>
  <r>
    <s v="Id472"/>
    <s v="Chris"/>
    <x v="347"/>
    <x v="323"/>
    <s v="No"/>
    <s v="No"/>
    <x v="0"/>
    <s v="0"/>
    <x v="0"/>
    <x v="2"/>
    <x v="0"/>
    <s v="14-Oct-1974"/>
    <n v="21223.68"/>
    <s v="tier - 3"/>
    <s v="tier - 2"/>
    <s v="R1013"/>
    <x v="19"/>
  </r>
  <r>
    <s v="Id473"/>
    <s v="Gavin V."/>
    <x v="405"/>
    <x v="188"/>
    <s v="Yes"/>
    <s v="No"/>
    <x v="1"/>
    <n v="1"/>
    <x v="0"/>
    <x v="2"/>
    <x v="2"/>
    <s v="26-Aug-1969"/>
    <n v="21195.82"/>
    <s v="tier - 3"/>
    <s v="tier - 1"/>
    <s v="R1013"/>
    <x v="16"/>
  </r>
  <r>
    <s v="Id474"/>
    <s v="David"/>
    <x v="192"/>
    <x v="100"/>
    <s v="No"/>
    <s v="No"/>
    <x v="0"/>
    <s v="0"/>
    <x v="0"/>
    <x v="2"/>
    <x v="1"/>
    <s v="23-Nov-1977"/>
    <n v="21098.55"/>
    <s v="tier - 3"/>
    <s v="tier - 3"/>
    <s v="R1012"/>
    <x v="29"/>
  </r>
  <r>
    <s v="Id475"/>
    <s v="Jatin"/>
    <x v="406"/>
    <x v="324"/>
    <s v="Yes"/>
    <s v="No"/>
    <x v="1"/>
    <n v="1"/>
    <x v="0"/>
    <x v="1"/>
    <x v="2"/>
    <s v="2-Jul-1983"/>
    <n v="21082.16"/>
    <s v="tier - 3"/>
    <s v="tier - 2"/>
    <s v="R1011"/>
    <x v="33"/>
  </r>
  <r>
    <s v="Id476"/>
    <s v="J P. II"/>
    <x v="407"/>
    <x v="325"/>
    <s v="Yes"/>
    <s v="No"/>
    <x v="0"/>
    <n v="1"/>
    <x v="1"/>
    <x v="0"/>
    <x v="2"/>
    <s v="19-Nov-1964"/>
    <n v="20893.060000000001"/>
    <s v="tier - 2"/>
    <s v="tier - 3"/>
    <s v="R1012"/>
    <x v="13"/>
  </r>
  <r>
    <s v="Id477"/>
    <s v="Angela M."/>
    <x v="408"/>
    <x v="15"/>
    <s v="Yes"/>
    <s v="No"/>
    <x v="0"/>
    <n v="1"/>
    <x v="1"/>
    <x v="0"/>
    <x v="0"/>
    <s v="8-Dec-1975"/>
    <n v="20878.78"/>
    <s v="tier - 2"/>
    <s v="tier - 1"/>
    <s v="R1024"/>
    <x v="27"/>
  </r>
  <r>
    <s v="Id478"/>
    <s v="Blake K."/>
    <x v="409"/>
    <x v="118"/>
    <s v="Yes"/>
    <s v="No"/>
    <x v="0"/>
    <s v="0"/>
    <x v="1"/>
    <x v="0"/>
    <x v="0"/>
    <s v="8-Sep-1967"/>
    <n v="20781.490000000002"/>
    <s v="tier - 2"/>
    <s v="tier - 3"/>
    <s v="R1013"/>
    <x v="22"/>
  </r>
  <r>
    <s v="Id479"/>
    <s v="Brian T."/>
    <x v="410"/>
    <x v="16"/>
    <s v="Yes"/>
    <s v="No"/>
    <x v="0"/>
    <n v="1"/>
    <x v="0"/>
    <x v="1"/>
    <x v="0"/>
    <s v="4-Aug-1986"/>
    <n v="20773.63"/>
    <s v="tier - 2"/>
    <s v="tier - 3"/>
    <s v="R1017"/>
    <x v="26"/>
  </r>
  <r>
    <s v="Id480"/>
    <s v="Damon"/>
    <x v="411"/>
    <x v="195"/>
    <s v="No"/>
    <s v="No"/>
    <x v="0"/>
    <n v="1"/>
    <x v="0"/>
    <x v="1"/>
    <x v="1"/>
    <s v="14-Sep-1992"/>
    <n v="20745.990000000002"/>
    <s v="tier - 3"/>
    <s v="tier - 1"/>
    <s v="R1012"/>
    <x v="34"/>
  </r>
  <r>
    <s v="Id481"/>
    <s v="Jeffrey"/>
    <x v="412"/>
    <x v="142"/>
    <s v="No"/>
    <s v="No"/>
    <x v="0"/>
    <s v="0"/>
    <x v="1"/>
    <x v="0"/>
    <x v="0"/>
    <s v="1-Aug-1965"/>
    <n v="20709.02"/>
    <s v="tier - 3"/>
    <s v="tier - 2"/>
    <s v="R1019"/>
    <x v="11"/>
  </r>
  <r>
    <s v="Id482"/>
    <s v="Malcolm J."/>
    <x v="413"/>
    <x v="230"/>
    <s v="Yes"/>
    <s v="No"/>
    <x v="0"/>
    <s v="0"/>
    <x v="1"/>
    <x v="0"/>
    <x v="0"/>
    <s v="17-Dec-1967"/>
    <n v="20630.28"/>
    <s v="tier - 2"/>
    <s v="tier - 3"/>
    <s v="R1011"/>
    <x v="22"/>
  </r>
  <r>
    <s v="Id483"/>
    <s v="Margaret B."/>
    <x v="414"/>
    <x v="326"/>
    <s v="Yes"/>
    <s v="No"/>
    <x v="0"/>
    <n v="2"/>
    <x v="1"/>
    <x v="0"/>
    <x v="2"/>
    <s v="9-Jul-1966"/>
    <n v="20568.32"/>
    <s v="tier - 3"/>
    <s v="tier - 2"/>
    <s v="R1012"/>
    <x v="24"/>
  </r>
  <r>
    <s v="Id484"/>
    <s v="Helen"/>
    <x v="9"/>
    <x v="219"/>
    <s v="Yes"/>
    <s v="No"/>
    <x v="1"/>
    <n v="1"/>
    <x v="1"/>
    <x v="0"/>
    <x v="2"/>
    <s v="13-Oct-1969"/>
    <n v="20463"/>
    <s v="tier - 2"/>
    <s v="tier - 2"/>
    <s v="R1013"/>
    <x v="16"/>
  </r>
  <r>
    <s v="Id485"/>
    <s v="Matthew"/>
    <x v="415"/>
    <x v="327"/>
    <s v="No"/>
    <s v="No"/>
    <x v="0"/>
    <s v="0"/>
    <x v="1"/>
    <x v="0"/>
    <x v="0"/>
    <s v="18-Oct-1962"/>
    <n v="20446.849999999999"/>
    <s v="tier - 2"/>
    <s v="tier - 1"/>
    <s v="R1012"/>
    <x v="5"/>
  </r>
  <r>
    <s v="Id486"/>
    <s v="Jeff"/>
    <x v="356"/>
    <x v="123"/>
    <s v="Yes"/>
    <s v="No"/>
    <x v="0"/>
    <s v="0"/>
    <x v="1"/>
    <x v="1"/>
    <x v="1"/>
    <s v="12-Jul-1985"/>
    <n v="20420.599999999999"/>
    <s v="tier - 3"/>
    <s v="tier - 2"/>
    <s v="R1011"/>
    <x v="17"/>
  </r>
  <r>
    <s v="Id487"/>
    <s v="Tara R"/>
    <x v="416"/>
    <x v="13"/>
    <s v="No"/>
    <s v="No"/>
    <x v="0"/>
    <s v="0"/>
    <x v="1"/>
    <x v="0"/>
    <x v="0"/>
    <s v="2-Jul-1962"/>
    <n v="20354.5"/>
    <s v="tier - 3"/>
    <s v="tier - 2"/>
    <s v="R1026"/>
    <x v="5"/>
  </r>
  <r>
    <s v="Id488"/>
    <s v="Kristin"/>
    <x v="417"/>
    <x v="197"/>
    <s v="Yes"/>
    <s v="No"/>
    <x v="0"/>
    <s v="0"/>
    <x v="0"/>
    <x v="1"/>
    <x v="2"/>
    <s v="17-Sep-1985"/>
    <n v="20296.86"/>
    <s v="tier - 3"/>
    <s v="tier - 1"/>
    <s v="R1024"/>
    <x v="17"/>
  </r>
  <r>
    <s v="Id489"/>
    <s v="Timothy"/>
    <x v="366"/>
    <x v="328"/>
    <s v="No"/>
    <s v="No"/>
    <x v="1"/>
    <n v="1"/>
    <x v="1"/>
    <x v="1"/>
    <x v="2"/>
    <s v="7-Sep-1993"/>
    <n v="20277.810000000001"/>
    <s v="tier - 3"/>
    <s v="tier - 3"/>
    <s v="R1016"/>
    <x v="20"/>
  </r>
  <r>
    <s v="Id490"/>
    <s v="Scott"/>
    <x v="418"/>
    <x v="45"/>
    <s v="Yes"/>
    <s v="No"/>
    <x v="0"/>
    <n v="2"/>
    <x v="1"/>
    <x v="0"/>
    <x v="2"/>
    <s v="22-Aug-1966"/>
    <n v="20253.84"/>
    <s v="tier - 2"/>
    <s v="tier - 3"/>
    <s v="R1012"/>
    <x v="24"/>
  </r>
  <r>
    <s v="Id491"/>
    <s v="Carly E"/>
    <x v="410"/>
    <x v="120"/>
    <s v="No"/>
    <s v="No"/>
    <x v="0"/>
    <n v="1"/>
    <x v="0"/>
    <x v="1"/>
    <x v="2"/>
    <s v="17-Oct-1987"/>
    <n v="20234.849999999999"/>
    <s v="tier - 2"/>
    <s v="tier - 3"/>
    <s v="R1012"/>
    <x v="38"/>
  </r>
  <r>
    <s v="Id492"/>
    <s v="Lisa"/>
    <x v="419"/>
    <x v="326"/>
    <s v="No"/>
    <s v="No"/>
    <x v="0"/>
    <s v="0"/>
    <x v="1"/>
    <x v="1"/>
    <x v="2"/>
    <s v="8-Jun-1994"/>
    <n v="20177.669999999998"/>
    <s v="tier - 2"/>
    <s v="tier - 1"/>
    <s v="R1011"/>
    <x v="20"/>
  </r>
  <r>
    <s v="Id493"/>
    <s v="Stacey"/>
    <x v="420"/>
    <x v="110"/>
    <s v="No"/>
    <s v="No"/>
    <x v="0"/>
    <s v="0"/>
    <x v="0"/>
    <x v="2"/>
    <x v="0"/>
    <s v="9-Jul-2002"/>
    <n v="20167.34"/>
    <s v="tier - 3"/>
    <s v="tier - 3"/>
    <s v="R1011"/>
    <x v="43"/>
  </r>
  <r>
    <s v="Id494"/>
    <s v="Louis"/>
    <x v="421"/>
    <x v="329"/>
    <s v="Yes"/>
    <s v="No"/>
    <x v="1"/>
    <n v="1"/>
    <x v="0"/>
    <x v="1"/>
    <x v="2"/>
    <s v="6-Oct-1983"/>
    <n v="20149.32"/>
    <s v="tier - 2"/>
    <s v="tier - 1"/>
    <s v="R1016"/>
    <x v="33"/>
  </r>
  <r>
    <s v="Id495"/>
    <s v="Brian R."/>
    <x v="422"/>
    <x v="229"/>
    <s v="Yes"/>
    <s v="No"/>
    <x v="0"/>
    <n v="1"/>
    <x v="0"/>
    <x v="1"/>
    <x v="1"/>
    <s v="25-Jul-1988"/>
    <n v="20009.63"/>
    <s v="tier - 2"/>
    <s v="tier - 1"/>
    <s v="R1012"/>
    <x v="23"/>
  </r>
  <r>
    <s v="Id496"/>
    <s v="Jessica"/>
    <x v="423"/>
    <x v="244"/>
    <s v="Yes"/>
    <s v="No"/>
    <x v="0"/>
    <n v="2"/>
    <x v="1"/>
    <x v="0"/>
    <x v="2"/>
    <s v="10-Aug-1966"/>
    <n v="19995.29"/>
    <s v="tier - 1"/>
    <s v="tier - 3"/>
    <s v="R1026"/>
    <x v="24"/>
  </r>
  <r>
    <s v="Id497"/>
    <s v="Dawn M."/>
    <x v="424"/>
    <x v="330"/>
    <s v="No"/>
    <s v="No"/>
    <x v="0"/>
    <s v="0"/>
    <x v="0"/>
    <x v="2"/>
    <x v="1"/>
    <s v="9-Oct-1980"/>
    <n v="19964.75"/>
    <s v="tier - 1"/>
    <s v="tier - 2"/>
    <s v="R1024"/>
    <x v="25"/>
  </r>
  <r>
    <s v="Id498"/>
    <s v="Chris"/>
    <x v="425"/>
    <x v="200"/>
    <s v="Yes"/>
    <s v="No"/>
    <x v="1"/>
    <n v="1"/>
    <x v="0"/>
    <x v="1"/>
    <x v="1"/>
    <s v="18-Oct-1997"/>
    <n v="19933.46"/>
    <s v="tier - 1"/>
    <s v="tier - 3"/>
    <s v="R1011"/>
    <x v="31"/>
  </r>
  <r>
    <s v="Id499"/>
    <s v="Karen"/>
    <x v="426"/>
    <x v="331"/>
    <s v="No"/>
    <s v="No"/>
    <x v="1"/>
    <n v="1"/>
    <x v="0"/>
    <x v="2"/>
    <x v="1"/>
    <s v="30-Oct-1979"/>
    <n v="19798.05"/>
    <s v="tier - 1"/>
    <s v="tier - 1"/>
    <s v="R1024"/>
    <x v="18"/>
  </r>
  <r>
    <s v="Id500"/>
    <s v="Jessica"/>
    <x v="383"/>
    <x v="332"/>
    <s v="No"/>
    <s v="No"/>
    <x v="0"/>
    <n v="2"/>
    <x v="1"/>
    <x v="1"/>
    <x v="2"/>
    <s v="14-Jun-1972"/>
    <n v="19749.38"/>
    <s v="tier - 1"/>
    <s v="tier - 3"/>
    <s v="R1013"/>
    <x v="28"/>
  </r>
  <r>
    <s v="Id501"/>
    <s v="Mathieu"/>
    <x v="427"/>
    <x v="112"/>
    <s v="No"/>
    <s v="No"/>
    <x v="0"/>
    <s v="0"/>
    <x v="0"/>
    <x v="1"/>
    <x v="2"/>
    <s v="8-Aug-1990"/>
    <n v="19719.689999999999"/>
    <s v="tier - 1"/>
    <s v="tier - 2"/>
    <s v="R1013"/>
    <x v="3"/>
  </r>
  <r>
    <s v="Id502"/>
    <s v="Kam S."/>
    <x v="428"/>
    <x v="140"/>
    <s v="No"/>
    <s v="No"/>
    <x v="0"/>
    <s v="0"/>
    <x v="1"/>
    <x v="0"/>
    <x v="2"/>
    <s v="27-Aug-1994"/>
    <n v="19673.34"/>
    <s v="tier - 1"/>
    <s v="tier - 2"/>
    <s v="R1012"/>
    <x v="6"/>
  </r>
  <r>
    <s v="Id503"/>
    <s v="Valerie A"/>
    <x v="429"/>
    <x v="181"/>
    <s v="No"/>
    <s v="No"/>
    <x v="0"/>
    <s v="0"/>
    <x v="0"/>
    <x v="2"/>
    <x v="0"/>
    <s v="24-Sep-1978"/>
    <n v="19594.810000000001"/>
    <s v="tier - 1"/>
    <s v="tier - 1"/>
    <s v="R1024"/>
    <x v="9"/>
  </r>
  <r>
    <s v="Id504"/>
    <s v="Freya R"/>
    <x v="430"/>
    <x v="333"/>
    <s v="Yes"/>
    <s v="No"/>
    <x v="1"/>
    <n v="1"/>
    <x v="1"/>
    <x v="0"/>
    <x v="0"/>
    <s v="14-Jul-1963"/>
    <n v="19551.34"/>
    <s v="tier - 1"/>
    <s v="tier - 3"/>
    <s v="R1012"/>
    <x v="8"/>
  </r>
  <r>
    <s v="Id505"/>
    <s v="Jennifer"/>
    <x v="350"/>
    <x v="189"/>
    <s v="Yes"/>
    <s v="No"/>
    <x v="0"/>
    <s v="0"/>
    <x v="0"/>
    <x v="1"/>
    <x v="2"/>
    <s v="17-Sep-1985"/>
    <n v="19539.240000000002"/>
    <s v="tier - 1"/>
    <s v="tier - 1"/>
    <s v="R1013"/>
    <x v="17"/>
  </r>
  <r>
    <s v="Id506"/>
    <s v="Kara"/>
    <x v="431"/>
    <x v="6"/>
    <s v="No"/>
    <s v="No"/>
    <x v="0"/>
    <n v="1"/>
    <x v="0"/>
    <x v="1"/>
    <x v="1"/>
    <s v="19-Aug-1992"/>
    <n v="19521.97"/>
    <s v="tier - 1"/>
    <s v="tier - 2"/>
    <s v="R1013"/>
    <x v="34"/>
  </r>
  <r>
    <s v="Id507"/>
    <s v="Bradley A."/>
    <x v="432"/>
    <x v="280"/>
    <s v="No"/>
    <s v="No"/>
    <x v="0"/>
    <s v="0"/>
    <x v="0"/>
    <x v="2"/>
    <x v="2"/>
    <s v="8-Nov-1980"/>
    <n v="19515.54"/>
    <s v="tier - 1"/>
    <s v="tier - 1"/>
    <s v="R1013"/>
    <x v="25"/>
  </r>
  <r>
    <s v="Id508"/>
    <s v="Brendan"/>
    <x v="433"/>
    <x v="334"/>
    <s v="No"/>
    <s v="No"/>
    <x v="0"/>
    <n v="1"/>
    <x v="1"/>
    <x v="0"/>
    <x v="1"/>
    <s v="30-Nov-1987"/>
    <n v="19496.72"/>
    <s v="tier - 1"/>
    <s v="tier - 3"/>
    <s v="R1019"/>
    <x v="38"/>
  </r>
  <r>
    <s v="Id509"/>
    <s v="Amber R"/>
    <x v="434"/>
    <x v="335"/>
    <s v="No"/>
    <s v="No"/>
    <x v="0"/>
    <s v="0"/>
    <x v="0"/>
    <x v="2"/>
    <x v="2"/>
    <s v="15-Dec-1982"/>
    <n v="19444.27"/>
    <s v="tier - 1"/>
    <s v="tier - 1"/>
    <s v="R1013"/>
    <x v="37"/>
  </r>
  <r>
    <s v="Id510"/>
    <s v="Sean K"/>
    <x v="408"/>
    <x v="270"/>
    <s v="No"/>
    <s v="No"/>
    <x v="1"/>
    <n v="1"/>
    <x v="1"/>
    <x v="0"/>
    <x v="2"/>
    <s v="6-Sep-1993"/>
    <n v="19442.349999999999"/>
    <s v="tier - 1"/>
    <s v="tier - 3"/>
    <s v="R1012"/>
    <x v="20"/>
  </r>
  <r>
    <s v="Id511"/>
    <s v="Rick"/>
    <x v="347"/>
    <x v="336"/>
    <s v="No"/>
    <s v="No"/>
    <x v="0"/>
    <n v="1"/>
    <x v="0"/>
    <x v="2"/>
    <x v="1"/>
    <s v="30-Jun-1987"/>
    <n v="19362"/>
    <s v="tier - 1"/>
    <s v="tier - 3"/>
    <s v="R1013"/>
    <x v="38"/>
  </r>
  <r>
    <s v="Id512"/>
    <s v="Matthew"/>
    <x v="326"/>
    <x v="224"/>
    <s v="No"/>
    <s v="No"/>
    <x v="0"/>
    <s v="0"/>
    <x v="0"/>
    <x v="1"/>
    <x v="2"/>
    <s v="24-Aug-1991"/>
    <n v="19350.37"/>
    <s v="tier - 1"/>
    <s v="tier - 3"/>
    <s v="R1013"/>
    <x v="42"/>
  </r>
  <r>
    <s v="Id513"/>
    <s v="Brady"/>
    <x v="218"/>
    <x v="171"/>
    <s v="Yes"/>
    <s v="No"/>
    <x v="0"/>
    <n v="2"/>
    <x v="1"/>
    <x v="0"/>
    <x v="2"/>
    <s v="15-Nov-1966"/>
    <n v="19321.060000000001"/>
    <s v="tier - 1"/>
    <s v="tier - 1"/>
    <s v="R1012"/>
    <x v="24"/>
  </r>
  <r>
    <s v="Id514"/>
    <s v="Kameko"/>
    <x v="435"/>
    <x v="222"/>
    <s v="Yes"/>
    <s v="No"/>
    <x v="0"/>
    <s v="0"/>
    <x v="1"/>
    <x v="0"/>
    <x v="0"/>
    <s v="29-Jul-1967"/>
    <n v="19259.96"/>
    <s v="tier - 1"/>
    <s v="tier - 1"/>
    <s v="R1012"/>
    <x v="22"/>
  </r>
  <r>
    <s v="Id515"/>
    <s v="Jeremy A"/>
    <x v="71"/>
    <x v="315"/>
    <s v="Yes"/>
    <s v="No"/>
    <x v="0"/>
    <s v="0"/>
    <x v="1"/>
    <x v="0"/>
    <x v="2"/>
    <s v="28-Dec-1985"/>
    <n v="19214.71"/>
    <s v="tier - 1"/>
    <s v="tier - 3"/>
    <s v="R1013"/>
    <x v="17"/>
  </r>
  <r>
    <s v="Id516"/>
    <s v="Daniel"/>
    <x v="436"/>
    <x v="95"/>
    <s v="No"/>
    <s v="No"/>
    <x v="0"/>
    <s v="0"/>
    <x v="0"/>
    <x v="1"/>
    <x v="2"/>
    <s v="16-Sep-1991"/>
    <n v="19199.939999999999"/>
    <s v="tier - 1"/>
    <s v="tier - 3"/>
    <s v="R1011"/>
    <x v="42"/>
  </r>
  <r>
    <s v="Id517"/>
    <s v="Amanda"/>
    <x v="437"/>
    <x v="337"/>
    <s v="No"/>
    <s v="No"/>
    <x v="1"/>
    <n v="1"/>
    <x v="1"/>
    <x v="0"/>
    <x v="2"/>
    <s v="2-Jul-1979"/>
    <n v="19144.580000000002"/>
    <s v="tier - 1"/>
    <s v="tier - 1"/>
    <s v="R1024"/>
    <x v="18"/>
  </r>
  <r>
    <s v="Id518"/>
    <s v="Karen"/>
    <x v="438"/>
    <x v="338"/>
    <s v="No"/>
    <s v="No"/>
    <x v="1"/>
    <n v="1"/>
    <x v="0"/>
    <x v="1"/>
    <x v="2"/>
    <s v="28-Sep-1993"/>
    <n v="19107.78"/>
    <s v="tier - 1"/>
    <s v="tier - 2"/>
    <s v="R1013"/>
    <x v="20"/>
  </r>
  <r>
    <s v="Id519"/>
    <s v="Gregory"/>
    <x v="346"/>
    <x v="208"/>
    <s v="No"/>
    <s v="No"/>
    <x v="0"/>
    <s v="0"/>
    <x v="0"/>
    <x v="1"/>
    <x v="1"/>
    <s v="5-Jun-1989"/>
    <n v="19040.88"/>
    <s v="tier - 1"/>
    <s v="tier - 3"/>
    <s v="R1011"/>
    <x v="23"/>
  </r>
  <r>
    <s v="Id520"/>
    <s v="Sabine"/>
    <x v="439"/>
    <x v="339"/>
    <s v="Yes"/>
    <s v="No"/>
    <x v="1"/>
    <n v="1"/>
    <x v="0"/>
    <x v="3"/>
    <x v="2"/>
    <s v="19-Dec-1983"/>
    <n v="19023.259999999998"/>
    <s v="tier - 1"/>
    <s v="tier - 3"/>
    <s v="R1011"/>
    <x v="33"/>
  </r>
  <r>
    <s v="Id521"/>
    <s v="Joseph"/>
    <x v="367"/>
    <x v="340"/>
    <s v="Yes"/>
    <s v="No"/>
    <x v="0"/>
    <n v="1"/>
    <x v="0"/>
    <x v="1"/>
    <x v="2"/>
    <s v="24-Oct-1988"/>
    <n v="18972.5"/>
    <s v="tier - 1"/>
    <s v="tier - 3"/>
    <s v="R1013"/>
    <x v="23"/>
  </r>
  <r>
    <s v="Id522"/>
    <s v="Adam"/>
    <x v="440"/>
    <x v="341"/>
    <s v="No"/>
    <s v="No"/>
    <x v="0"/>
    <n v="1"/>
    <x v="1"/>
    <x v="0"/>
    <x v="1"/>
    <s v="30-Nov-1992"/>
    <n v="18963.169999999998"/>
    <s v="tier - 1"/>
    <s v="tier - 1"/>
    <s v="R1013"/>
    <x v="34"/>
  </r>
  <r>
    <s v="Id523"/>
    <s v="Karolyn A"/>
    <x v="368"/>
    <x v="332"/>
    <s v="No"/>
    <s v="No"/>
    <x v="0"/>
    <n v="1"/>
    <x v="1"/>
    <x v="1"/>
    <x v="2"/>
    <s v="6-Aug-1998"/>
    <n v="18955.22"/>
    <s v="tier - 1"/>
    <s v="tier - 3"/>
    <s v="R1011"/>
    <x v="44"/>
  </r>
  <r>
    <s v="Id524"/>
    <s v="Anita L."/>
    <x v="441"/>
    <x v="342"/>
    <s v="Yes"/>
    <s v="No"/>
    <x v="1"/>
    <n v="1"/>
    <x v="1"/>
    <x v="0"/>
    <x v="0"/>
    <s v="20-Oct-1963"/>
    <n v="18954.560000000001"/>
    <s v="tier - 1"/>
    <s v="tier - 1"/>
    <s v="R1026"/>
    <x v="8"/>
  </r>
  <r>
    <s v="Id525"/>
    <s v="Laura E."/>
    <x v="442"/>
    <x v="107"/>
    <s v="Yes"/>
    <s v="No"/>
    <x v="1"/>
    <n v="1"/>
    <x v="1"/>
    <x v="0"/>
    <x v="2"/>
    <s v="3-Aug-1969"/>
    <n v="18932.810000000001"/>
    <s v="tier - 1"/>
    <s v="tier - 3"/>
    <s v="R1012"/>
    <x v="16"/>
  </r>
  <r>
    <s v="Id526"/>
    <s v="Sarah"/>
    <x v="443"/>
    <x v="251"/>
    <s v="Yes"/>
    <s v="No"/>
    <x v="0"/>
    <n v="1"/>
    <x v="1"/>
    <x v="0"/>
    <x v="2"/>
    <s v="27-Sep-1995"/>
    <n v="18903.490000000002"/>
    <s v="tier - 1"/>
    <s v="tier - 2"/>
    <s v="R1024"/>
    <x v="40"/>
  </r>
  <r>
    <s v="Id527"/>
    <s v="Ashley E"/>
    <x v="444"/>
    <x v="343"/>
    <s v="Yes"/>
    <s v="No"/>
    <x v="1"/>
    <n v="1"/>
    <x v="1"/>
    <x v="0"/>
    <x v="0"/>
    <s v="6-Dec-1963"/>
    <n v="18883.330000000002"/>
    <s v="tier - 1"/>
    <s v="tier - 1"/>
    <s v="R1026"/>
    <x v="8"/>
  </r>
  <r>
    <s v="Id528"/>
    <s v="Lindsey"/>
    <x v="445"/>
    <x v="145"/>
    <s v="No"/>
    <s v="No"/>
    <x v="1"/>
    <n v="1"/>
    <x v="1"/>
    <x v="1"/>
    <x v="2"/>
    <s v="24-Jul-2003"/>
    <n v="18838.7"/>
    <s v="tier - 1"/>
    <s v="tier - 3"/>
    <s v="R1012"/>
    <x v="39"/>
  </r>
  <r>
    <s v="Id529"/>
    <s v="Alan"/>
    <x v="446"/>
    <x v="344"/>
    <s v="No"/>
    <s v="No"/>
    <x v="0"/>
    <s v="0"/>
    <x v="1"/>
    <x v="0"/>
    <x v="0"/>
    <s v="18-Dec-1962"/>
    <n v="18815.53"/>
    <s v="tier - 1"/>
    <s v="tier - 1"/>
    <s v="R1023"/>
    <x v="5"/>
  </r>
  <r>
    <s v="Id530"/>
    <s v="Dan R."/>
    <x v="320"/>
    <x v="231"/>
    <s v="No"/>
    <s v="No"/>
    <x v="1"/>
    <n v="1"/>
    <x v="1"/>
    <x v="0"/>
    <x v="1"/>
    <s v="15-Oct-1979"/>
    <n v="18806.150000000001"/>
    <s v="tier - 1"/>
    <s v="tier - 2"/>
    <s v="R1013"/>
    <x v="18"/>
  </r>
  <r>
    <s v="Id531"/>
    <s v="Katie"/>
    <x v="217"/>
    <x v="212"/>
    <s v="Yes"/>
    <s v="No"/>
    <x v="0"/>
    <n v="1"/>
    <x v="1"/>
    <x v="0"/>
    <x v="2"/>
    <s v="28-Nov-1995"/>
    <n v="18804.75"/>
    <s v="tier - 1"/>
    <s v="tier - 1"/>
    <s v="R1012"/>
    <x v="40"/>
  </r>
  <r>
    <s v="Id532"/>
    <s v="Eric"/>
    <x v="447"/>
    <x v="345"/>
    <s v="No"/>
    <s v="No"/>
    <x v="1"/>
    <n v="1"/>
    <x v="0"/>
    <x v="2"/>
    <x v="1"/>
    <s v="19-Nov-1979"/>
    <n v="18767.740000000002"/>
    <s v="tier - 1"/>
    <s v="tier - 1"/>
    <s v="R1013"/>
    <x v="18"/>
  </r>
  <r>
    <s v="Id533"/>
    <s v="Cathryn"/>
    <x v="351"/>
    <x v="39"/>
    <s v="No"/>
    <s v="No"/>
    <x v="0"/>
    <n v="1"/>
    <x v="0"/>
    <x v="2"/>
    <x v="2"/>
    <s v="27-Dec-1992"/>
    <n v="18765.88"/>
    <s v="tier - 1"/>
    <s v="tier - 2"/>
    <s v="R1012"/>
    <x v="34"/>
  </r>
  <r>
    <s v="Id534"/>
    <s v="Brendan"/>
    <x v="448"/>
    <x v="68"/>
    <s v="Yes"/>
    <s v="No"/>
    <x v="0"/>
    <s v="0"/>
    <x v="1"/>
    <x v="0"/>
    <x v="0"/>
    <s v="30-Aug-1967"/>
    <n v="18694.689999999999"/>
    <s v="tier - 1"/>
    <s v="tier - 1"/>
    <s v="R1023"/>
    <x v="22"/>
  </r>
  <r>
    <s v="Id535"/>
    <s v="Shauna"/>
    <x v="449"/>
    <x v="63"/>
    <s v="Yes"/>
    <s v="No"/>
    <x v="0"/>
    <n v="2"/>
    <x v="1"/>
    <x v="0"/>
    <x v="0"/>
    <s v="17-Oct-1970"/>
    <n v="18682.740000000002"/>
    <s v="tier - 1"/>
    <s v="tier - 3"/>
    <s v="R1012"/>
    <x v="2"/>
  </r>
  <r>
    <s v="Id536"/>
    <s v="Terence"/>
    <x v="277"/>
    <x v="85"/>
    <s v="No"/>
    <s v="No"/>
    <x v="0"/>
    <n v="1"/>
    <x v="0"/>
    <x v="1"/>
    <x v="1"/>
    <s v="23-Sep-1998"/>
    <n v="18648.419999999998"/>
    <s v="tier - 1"/>
    <s v="tier - 1"/>
    <s v="R1019"/>
    <x v="44"/>
  </r>
  <r>
    <s v="Id537"/>
    <s v="Marisol"/>
    <x v="450"/>
    <x v="346"/>
    <s v="Yes"/>
    <s v="No"/>
    <x v="0"/>
    <n v="1"/>
    <x v="0"/>
    <x v="2"/>
    <x v="0"/>
    <s v="12-Aug-1986"/>
    <n v="18608.259999999998"/>
    <s v="tier - 1"/>
    <s v="tier - 3"/>
    <s v="R1011"/>
    <x v="26"/>
  </r>
  <r>
    <s v="Id538"/>
    <s v="Lindsay"/>
    <x v="451"/>
    <x v="69"/>
    <s v="Yes"/>
    <s v="No"/>
    <x v="0"/>
    <n v="1"/>
    <x v="1"/>
    <x v="0"/>
    <x v="2"/>
    <s v="26-Sep-1964"/>
    <n v="18443.11"/>
    <s v="tier - 1"/>
    <s v="tier - 2"/>
    <s v="R1012"/>
    <x v="13"/>
  </r>
  <r>
    <s v="Id539"/>
    <s v="Katie"/>
    <x v="452"/>
    <x v="143"/>
    <s v="No"/>
    <s v="No"/>
    <x v="0"/>
    <s v="0"/>
    <x v="0"/>
    <x v="1"/>
    <x v="2"/>
    <s v="15-Dec-1999"/>
    <n v="18328.240000000002"/>
    <s v="tier - 1"/>
    <s v="tier - 2"/>
    <s v="R1013"/>
    <x v="35"/>
  </r>
  <r>
    <s v="Id540"/>
    <s v="Daniel"/>
    <x v="191"/>
    <x v="122"/>
    <s v="Yes"/>
    <s v="No"/>
    <x v="0"/>
    <n v="1"/>
    <x v="0"/>
    <x v="1"/>
    <x v="2"/>
    <s v="4-Jul-1995"/>
    <n v="18310.740000000002"/>
    <s v="tier - 1"/>
    <s v="tier - 3"/>
    <s v="R1012"/>
    <x v="40"/>
  </r>
  <r>
    <s v="Id541"/>
    <s v="Brett W"/>
    <x v="453"/>
    <x v="193"/>
    <s v="No"/>
    <s v="No"/>
    <x v="0"/>
    <n v="1"/>
    <x v="0"/>
    <x v="2"/>
    <x v="2"/>
    <s v="25-Dec-1992"/>
    <n v="18259.22"/>
    <s v="tier - 1"/>
    <s v="tier - 3"/>
    <s v="R1011"/>
    <x v="34"/>
  </r>
  <r>
    <s v="Id542"/>
    <s v="Dylan J"/>
    <x v="454"/>
    <x v="150"/>
    <s v="Yes"/>
    <s v="No"/>
    <x v="0"/>
    <n v="1"/>
    <x v="0"/>
    <x v="1"/>
    <x v="2"/>
    <s v="3-Aug-1995"/>
    <n v="18246.5"/>
    <s v="tier - 1"/>
    <s v="tier - 1"/>
    <s v="R1013"/>
    <x v="40"/>
  </r>
  <r>
    <s v="Id543"/>
    <s v="Elizabeth"/>
    <x v="455"/>
    <x v="18"/>
    <s v="No"/>
    <s v="Yes"/>
    <x v="0"/>
    <n v="1"/>
    <x v="0"/>
    <x v="1"/>
    <x v="2"/>
    <s v="10-Sep-2004"/>
    <n v="18223.45"/>
    <s v="tier - 1"/>
    <s v="tier - 3"/>
    <s v="R1013"/>
    <x v="41"/>
  </r>
  <r>
    <s v="Id544"/>
    <s v="Brooke M."/>
    <x v="456"/>
    <x v="347"/>
    <s v="Yes"/>
    <s v="No"/>
    <x v="1"/>
    <n v="1"/>
    <x v="1"/>
    <x v="0"/>
    <x v="2"/>
    <s v="15-Jun-1997"/>
    <n v="18218.16"/>
    <s v="tier - 1"/>
    <s v="tier - 1"/>
    <s v="R1013"/>
    <x v="31"/>
  </r>
  <r>
    <s v="Id545"/>
    <s v="Teiko"/>
    <x v="457"/>
    <x v="168"/>
    <s v="Yes"/>
    <s v="No"/>
    <x v="1"/>
    <n v="1"/>
    <x v="1"/>
    <x v="0"/>
    <x v="0"/>
    <s v="4-Jul-1963"/>
    <n v="18208.34"/>
    <s v="tier - 1"/>
    <s v="tier - 2"/>
    <s v="R1026"/>
    <x v="8"/>
  </r>
  <r>
    <s v="Id546"/>
    <s v="Zachary"/>
    <x v="252"/>
    <x v="165"/>
    <s v="No"/>
    <s v="No"/>
    <x v="1"/>
    <n v="1"/>
    <x v="1"/>
    <x v="1"/>
    <x v="2"/>
    <s v="12-Jul-1993"/>
    <n v="18157.88"/>
    <s v="tier - 1"/>
    <s v="tier - 1"/>
    <s v="R1012"/>
    <x v="20"/>
  </r>
  <r>
    <s v="Id547"/>
    <s v="Johannah"/>
    <x v="237"/>
    <x v="348"/>
    <s v="No"/>
    <s v="No"/>
    <x v="0"/>
    <s v="0"/>
    <x v="0"/>
    <x v="1"/>
    <x v="1"/>
    <s v="24-Oct-1999"/>
    <n v="18033.97"/>
    <s v="tier - 1"/>
    <s v="tier - 1"/>
    <s v="R1012"/>
    <x v="35"/>
  </r>
  <r>
    <s v="Id548"/>
    <s v="Ryan A"/>
    <x v="458"/>
    <x v="349"/>
    <s v="No"/>
    <s v="No"/>
    <x v="0"/>
    <s v="0"/>
    <x v="1"/>
    <x v="0"/>
    <x v="0"/>
    <s v="17-Oct-1965"/>
    <n v="18031.189999999999"/>
    <s v="tier - 1"/>
    <s v="tier - 2"/>
    <s v="R1012"/>
    <x v="11"/>
  </r>
  <r>
    <s v="Id549"/>
    <s v="Andres Sr."/>
    <x v="459"/>
    <x v="350"/>
    <s v="Yes"/>
    <s v="No"/>
    <x v="0"/>
    <n v="1"/>
    <x v="1"/>
    <x v="0"/>
    <x v="0"/>
    <s v="27-Jun-1975"/>
    <n v="18031.16"/>
    <s v="tier - 1"/>
    <s v="tier - 3"/>
    <s v="R1023"/>
    <x v="27"/>
  </r>
  <r>
    <s v="Id550"/>
    <s v="Bryan"/>
    <x v="460"/>
    <x v="351"/>
    <s v="Yes"/>
    <s v="No"/>
    <x v="0"/>
    <s v="0"/>
    <x v="0"/>
    <x v="1"/>
    <x v="2"/>
    <s v="28-Sep-2001"/>
    <n v="17942.11"/>
    <s v="tier - 1"/>
    <s v="tier - 2"/>
    <s v="R1011"/>
    <x v="47"/>
  </r>
  <r>
    <s v="Id551"/>
    <s v="Lizette"/>
    <x v="47"/>
    <x v="188"/>
    <s v="No"/>
    <s v="No"/>
    <x v="0"/>
    <s v="0"/>
    <x v="1"/>
    <x v="0"/>
    <x v="2"/>
    <s v="17-Oct-1977"/>
    <n v="17929.3"/>
    <s v="tier - 1"/>
    <s v="tier - 2"/>
    <s v="R1013"/>
    <x v="29"/>
  </r>
  <r>
    <s v="Id552"/>
    <s v="Don"/>
    <x v="376"/>
    <x v="193"/>
    <s v="No"/>
    <s v="No"/>
    <x v="0"/>
    <s v="0"/>
    <x v="0"/>
    <x v="2"/>
    <x v="2"/>
    <s v="4-Dec-1989"/>
    <n v="17904.53"/>
    <s v="tier - 1"/>
    <s v="tier - 2"/>
    <s v="R1017"/>
    <x v="4"/>
  </r>
  <r>
    <s v="Id553"/>
    <s v="Jeb"/>
    <x v="461"/>
    <x v="103"/>
    <s v="No"/>
    <s v="No"/>
    <x v="1"/>
    <n v="1"/>
    <x v="1"/>
    <x v="0"/>
    <x v="2"/>
    <s v="12-Nov-1979"/>
    <n v="17882.669999999998"/>
    <s v="tier - 1"/>
    <s v="tier - 3"/>
    <s v="R1012"/>
    <x v="18"/>
  </r>
  <r>
    <s v="Id554"/>
    <s v="Amy R."/>
    <x v="462"/>
    <x v="299"/>
    <s v="Yes"/>
    <s v="No"/>
    <x v="1"/>
    <n v="1"/>
    <x v="1"/>
    <x v="0"/>
    <x v="2"/>
    <s v="26-Aug-1997"/>
    <n v="17878.900000000001"/>
    <s v="tier - 1"/>
    <s v="tier - 2"/>
    <s v="R1024"/>
    <x v="31"/>
  </r>
  <r>
    <s v="Id555"/>
    <s v="Brian"/>
    <x v="463"/>
    <x v="352"/>
    <s v="Yes"/>
    <s v="No"/>
    <x v="0"/>
    <s v="0"/>
    <x v="1"/>
    <x v="0"/>
    <x v="2"/>
    <s v="12-Dec-1976"/>
    <n v="17862.919999999998"/>
    <s v="tier - 1"/>
    <s v="tier - 2"/>
    <s v="R1012"/>
    <x v="1"/>
  </r>
  <r>
    <s v="Id556"/>
    <s v="Mike G"/>
    <x v="464"/>
    <x v="263"/>
    <s v="Yes"/>
    <s v="No"/>
    <x v="1"/>
    <n v="1"/>
    <x v="1"/>
    <x v="0"/>
    <x v="0"/>
    <s v="8-Dec-1963"/>
    <n v="17832.599999999999"/>
    <s v="tier - 1"/>
    <s v="tier - 2"/>
    <s v="R1012"/>
    <x v="8"/>
  </r>
  <r>
    <s v="Id557"/>
    <s v="Simonezitrone Sr."/>
    <x v="465"/>
    <x v="79"/>
    <s v="No"/>
    <s v="No"/>
    <x v="1"/>
    <n v="1"/>
    <x v="1"/>
    <x v="0"/>
    <x v="2"/>
    <s v="10-Oct-1979"/>
    <n v="17779.939999999999"/>
    <s v="tier - 1"/>
    <s v="tier - 2"/>
    <s v="R1012"/>
    <x v="18"/>
  </r>
  <r>
    <s v="Id558"/>
    <s v="Nicholas"/>
    <x v="466"/>
    <x v="228"/>
    <s v="Yes"/>
    <s v="No"/>
    <x v="0"/>
    <n v="2"/>
    <x v="1"/>
    <x v="0"/>
    <x v="2"/>
    <s v="21-Jun-1966"/>
    <n v="17777.73"/>
    <s v="tier - 1"/>
    <s v="tier - 3"/>
    <s v="R1012"/>
    <x v="24"/>
  </r>
  <r>
    <s v="Id559"/>
    <s v="Angela M"/>
    <x v="467"/>
    <x v="353"/>
    <s v="No"/>
    <s v="No"/>
    <x v="1"/>
    <n v="1"/>
    <x v="0"/>
    <x v="1"/>
    <x v="2"/>
    <s v="14-Jul-2003"/>
    <n v="17748.509999999998"/>
    <s v="tier - 1"/>
    <s v="tier - 1"/>
    <s v="R1012"/>
    <x v="39"/>
  </r>
  <r>
    <s v="Id560"/>
    <s v="Oz"/>
    <x v="390"/>
    <x v="166"/>
    <s v="No"/>
    <s v="No"/>
    <x v="0"/>
    <s v="0"/>
    <x v="1"/>
    <x v="2"/>
    <x v="2"/>
    <s v="1-Jul-1994"/>
    <n v="17663.14"/>
    <s v="tier - 1"/>
    <s v="tier - 3"/>
    <s v="R1013"/>
    <x v="6"/>
  </r>
  <r>
    <s v="Id561"/>
    <s v="Erin M."/>
    <x v="468"/>
    <x v="146"/>
    <s v="No"/>
    <s v="No"/>
    <x v="0"/>
    <s v="0"/>
    <x v="1"/>
    <x v="2"/>
    <x v="2"/>
    <s v="25-Oct-1990"/>
    <n v="17626.240000000002"/>
    <s v="tier - 1"/>
    <s v="tier - 3"/>
    <s v="R1013"/>
    <x v="3"/>
  </r>
  <r>
    <s v="Id562"/>
    <s v="Bobby E."/>
    <x v="469"/>
    <x v="354"/>
    <s v="Yes"/>
    <s v="No"/>
    <x v="0"/>
    <n v="2"/>
    <x v="1"/>
    <x v="0"/>
    <x v="0"/>
    <s v="26-Jul-1970"/>
    <n v="17584.72"/>
    <s v="tier - 1"/>
    <s v="tier - 3"/>
    <s v="R1012"/>
    <x v="2"/>
  </r>
  <r>
    <s v="Id563"/>
    <s v="Daniel P."/>
    <x v="410"/>
    <x v="355"/>
    <s v="No"/>
    <s v="No"/>
    <x v="0"/>
    <s v="0"/>
    <x v="0"/>
    <x v="1"/>
    <x v="0"/>
    <s v="25-Aug-2002"/>
    <n v="17560.38"/>
    <s v="tier - 1"/>
    <s v="tier - 1"/>
    <s v="R1012"/>
    <x v="43"/>
  </r>
  <r>
    <s v="Id564"/>
    <s v="Marie E."/>
    <x v="470"/>
    <x v="356"/>
    <s v="Yes"/>
    <s v="No"/>
    <x v="1"/>
    <n v="1"/>
    <x v="1"/>
    <x v="0"/>
    <x v="0"/>
    <s v="16-Nov-1963"/>
    <n v="17556.88"/>
    <s v="tier - 1"/>
    <s v="tier - 2"/>
    <s v="R1012"/>
    <x v="8"/>
  </r>
  <r>
    <s v="Id565"/>
    <s v="Katie"/>
    <x v="471"/>
    <x v="118"/>
    <s v="No"/>
    <s v="No"/>
    <x v="0"/>
    <s v="0"/>
    <x v="1"/>
    <x v="0"/>
    <x v="0"/>
    <s v="12-Jul-1968"/>
    <n v="17507.47"/>
    <s v="tier - 1"/>
    <s v="tier - 1"/>
    <s v="R1026"/>
    <x v="0"/>
  </r>
  <r>
    <s v="Id566"/>
    <s v="Eric D"/>
    <x v="472"/>
    <x v="357"/>
    <s v="No"/>
    <s v="No"/>
    <x v="0"/>
    <s v="0"/>
    <x v="1"/>
    <x v="0"/>
    <x v="0"/>
    <s v="16-Jun-1965"/>
    <n v="17505.650000000001"/>
    <s v="tier - 1"/>
    <s v="tier - 2"/>
    <s v="R1023"/>
    <x v="11"/>
  </r>
  <r>
    <s v="Id567"/>
    <s v="Tara"/>
    <x v="473"/>
    <x v="358"/>
    <s v="No"/>
    <s v="No"/>
    <x v="0"/>
    <s v="0"/>
    <x v="0"/>
    <x v="2"/>
    <x v="2"/>
    <s v="29-Dec-1990"/>
    <n v="17496.310000000001"/>
    <s v="tier - 1"/>
    <s v="tier - 2"/>
    <s v="R1011"/>
    <x v="3"/>
  </r>
  <r>
    <s v="Id568"/>
    <s v="Haley L"/>
    <x v="474"/>
    <x v="359"/>
    <s v="No"/>
    <s v="No"/>
    <x v="0"/>
    <s v="0"/>
    <x v="1"/>
    <x v="0"/>
    <x v="0"/>
    <s v="8-Jun-1971"/>
    <n v="17479.53"/>
    <s v="tier - 1"/>
    <s v="tier - 1"/>
    <s v="R1012"/>
    <x v="2"/>
  </r>
  <r>
    <s v="Id569"/>
    <s v="Kayla B."/>
    <x v="237"/>
    <x v="109"/>
    <s v="No"/>
    <s v="No"/>
    <x v="1"/>
    <n v="1"/>
    <x v="0"/>
    <x v="1"/>
    <x v="1"/>
    <s v="2-Nov-2003"/>
    <n v="17468.98"/>
    <s v="tier - 2"/>
    <s v="tier - 1"/>
    <s v="R1012"/>
    <x v="39"/>
  </r>
  <r>
    <s v="Id570"/>
    <s v="Mark D."/>
    <x v="335"/>
    <x v="109"/>
    <s v="No"/>
    <s v="No"/>
    <x v="0"/>
    <n v="1"/>
    <x v="0"/>
    <x v="2"/>
    <x v="1"/>
    <s v="18-Oct-1992"/>
    <n v="17361.77"/>
    <s v="tier - 2"/>
    <s v="tier - 1"/>
    <s v="R1012"/>
    <x v="34"/>
  </r>
  <r>
    <s v="Id571"/>
    <s v="Patrick J."/>
    <x v="298"/>
    <x v="89"/>
    <s v="No"/>
    <s v="No"/>
    <x v="1"/>
    <n v="1"/>
    <x v="0"/>
    <x v="1"/>
    <x v="2"/>
    <s v="1-Nov-2003"/>
    <n v="17352.68"/>
    <s v="tier - 2"/>
    <s v="tier - 3"/>
    <s v="R1012"/>
    <x v="39"/>
  </r>
  <r>
    <s v="Id572"/>
    <s v="Alejandro"/>
    <x v="475"/>
    <x v="360"/>
    <s v="Yes"/>
    <s v="No"/>
    <x v="1"/>
    <n v="1"/>
    <x v="1"/>
    <x v="0"/>
    <x v="0"/>
    <s v="12-Jul-1963"/>
    <n v="17337.580000000002"/>
    <s v="tier - 2"/>
    <s v="tier - 3"/>
    <s v="R1023"/>
    <x v="8"/>
  </r>
  <r>
    <s v="Id573"/>
    <s v="Beth A"/>
    <x v="476"/>
    <x v="232"/>
    <s v="Yes"/>
    <s v="No"/>
    <x v="0"/>
    <n v="1"/>
    <x v="1"/>
    <x v="0"/>
    <x v="0"/>
    <s v="25-Aug-1975"/>
    <n v="17253.43"/>
    <s v="tier - 2"/>
    <s v="tier - 3"/>
    <s v="R1026"/>
    <x v="27"/>
  </r>
  <r>
    <s v="Id574"/>
    <s v="Jason R"/>
    <x v="477"/>
    <x v="48"/>
    <s v="No"/>
    <s v="No"/>
    <x v="0"/>
    <s v="0"/>
    <x v="0"/>
    <x v="2"/>
    <x v="2"/>
    <s v="22-Oct-1982"/>
    <n v="17179.52"/>
    <s v="tier - 2"/>
    <s v="tier - 1"/>
    <s v="R1013"/>
    <x v="37"/>
  </r>
  <r>
    <s v="Id575"/>
    <s v="Yoshinori"/>
    <x v="352"/>
    <x v="347"/>
    <s v="No"/>
    <s v="Yes"/>
    <x v="0"/>
    <n v="1"/>
    <x v="0"/>
    <x v="1"/>
    <x v="2"/>
    <s v="18-Aug-2004"/>
    <n v="17178.68"/>
    <s v="tier - 2"/>
    <s v="tier - 2"/>
    <s v="R1019"/>
    <x v="41"/>
  </r>
  <r>
    <s v="Id576"/>
    <s v="Adrienne G."/>
    <x v="478"/>
    <x v="361"/>
    <s v="Yes"/>
    <s v="No"/>
    <x v="0"/>
    <n v="1"/>
    <x v="1"/>
    <x v="0"/>
    <x v="2"/>
    <s v="7-Jun-1964"/>
    <n v="17174.52"/>
    <s v="tier - 2"/>
    <s v="tier - 2"/>
    <s v="R1012"/>
    <x v="8"/>
  </r>
  <r>
    <s v="Id577"/>
    <s v="Meredith"/>
    <x v="479"/>
    <x v="362"/>
    <s v="No"/>
    <s v="No"/>
    <x v="0"/>
    <s v="0"/>
    <x v="1"/>
    <x v="0"/>
    <x v="0"/>
    <s v="16-Sep-1965"/>
    <n v="17172.27"/>
    <s v="tier - 2"/>
    <s v="tier - 2"/>
    <s v="R1026"/>
    <x v="11"/>
  </r>
  <r>
    <s v="Id578"/>
    <s v="Junyong"/>
    <x v="44"/>
    <x v="363"/>
    <s v="No"/>
    <s v="No"/>
    <x v="0"/>
    <n v="1"/>
    <x v="1"/>
    <x v="0"/>
    <x v="2"/>
    <s v="3-Jun-1998"/>
    <n v="17128.43"/>
    <s v="tier - 2"/>
    <s v="tier - 3"/>
    <s v="R1016"/>
    <x v="31"/>
  </r>
  <r>
    <s v="Id579"/>
    <s v="Kristen A."/>
    <x v="480"/>
    <x v="364"/>
    <s v="No"/>
    <s v="No"/>
    <x v="0"/>
    <s v="0"/>
    <x v="0"/>
    <x v="1"/>
    <x v="0"/>
    <s v="28-Jun-2002"/>
    <n v="17085.27"/>
    <s v="tier - 2"/>
    <s v="tier - 3"/>
    <s v="R1013"/>
    <x v="43"/>
  </r>
  <r>
    <s v="Id580"/>
    <s v="Maria I."/>
    <x v="406"/>
    <x v="208"/>
    <s v="No"/>
    <s v="No"/>
    <x v="1"/>
    <n v="1"/>
    <x v="0"/>
    <x v="1"/>
    <x v="1"/>
    <s v="26-Dec-2003"/>
    <n v="17081.080000000002"/>
    <s v="tier - 2"/>
    <s v="tier - 2"/>
    <s v="R1011"/>
    <x v="39"/>
  </r>
  <r>
    <s v="Id581"/>
    <s v="Jonathan"/>
    <x v="481"/>
    <x v="300"/>
    <s v="Yes"/>
    <s v="No"/>
    <x v="0"/>
    <s v="0"/>
    <x v="0"/>
    <x v="1"/>
    <x v="1"/>
    <s v="10-Jun-1996"/>
    <n v="17043.34"/>
    <s v="tier - 2"/>
    <s v="tier - 3"/>
    <s v="R1013"/>
    <x v="45"/>
  </r>
  <r>
    <s v="Id582"/>
    <s v="Phil"/>
    <x v="482"/>
    <x v="234"/>
    <s v="No"/>
    <s v="No"/>
    <x v="0"/>
    <s v="0"/>
    <x v="1"/>
    <x v="0"/>
    <x v="0"/>
    <s v="22-Aug-1971"/>
    <n v="17016.009999999998"/>
    <s v="tier - 2"/>
    <s v="tier - 2"/>
    <s v="R1023"/>
    <x v="14"/>
  </r>
  <r>
    <s v="Id583"/>
    <s v="Benjamina C"/>
    <x v="483"/>
    <x v="111"/>
    <s v="No"/>
    <s v="No"/>
    <x v="0"/>
    <s v="0"/>
    <x v="1"/>
    <x v="0"/>
    <x v="2"/>
    <s v="16-Jul-1980"/>
    <n v="16990.55"/>
    <s v="tier - 2"/>
    <s v="tier - 3"/>
    <s v="R1012"/>
    <x v="25"/>
  </r>
  <r>
    <s v="Id584"/>
    <s v="Christopher"/>
    <x v="484"/>
    <x v="252"/>
    <s v="No"/>
    <s v="No"/>
    <x v="0"/>
    <s v="0"/>
    <x v="1"/>
    <x v="0"/>
    <x v="2"/>
    <s v="25-Aug-1977"/>
    <n v="16921.09"/>
    <s v="tier - 2"/>
    <s v="tier - 3"/>
    <s v="R1023"/>
    <x v="29"/>
  </r>
  <r>
    <s v="Id585"/>
    <s v="Alison B"/>
    <x v="485"/>
    <x v="50"/>
    <s v="No"/>
    <s v="No"/>
    <x v="0"/>
    <s v="0"/>
    <x v="1"/>
    <x v="0"/>
    <x v="0"/>
    <s v="21-Oct-1968"/>
    <n v="16903.5"/>
    <s v="tier - 2"/>
    <s v="tier - 3"/>
    <s v="R1012"/>
    <x v="0"/>
  </r>
  <r>
    <s v="Id586"/>
    <s v="Caroline"/>
    <x v="486"/>
    <x v="216"/>
    <s v="No"/>
    <s v="No"/>
    <x v="1"/>
    <n v="1"/>
    <x v="0"/>
    <x v="1"/>
    <x v="1"/>
    <s v="10-Sep-2003"/>
    <n v="16884.919999999998"/>
    <s v="tier - 2"/>
    <s v="tier - 2"/>
    <s v="R1011"/>
    <x v="39"/>
  </r>
  <r>
    <s v="Id587"/>
    <s v="Alexis N"/>
    <x v="487"/>
    <x v="365"/>
    <s v="No"/>
    <s v="No"/>
    <x v="0"/>
    <s v="0"/>
    <x v="1"/>
    <x v="0"/>
    <x v="0"/>
    <s v="8-Aug-1974"/>
    <n v="16841.32"/>
    <s v="tier - 2"/>
    <s v="tier - 3"/>
    <s v="R1011"/>
    <x v="19"/>
  </r>
  <r>
    <s v="Id588"/>
    <s v="Shanda L"/>
    <x v="375"/>
    <x v="209"/>
    <s v="Yes"/>
    <s v="No"/>
    <x v="0"/>
    <n v="1"/>
    <x v="1"/>
    <x v="0"/>
    <x v="2"/>
    <s v="19-Oct-1995"/>
    <n v="16796.41"/>
    <s v="tier - 2"/>
    <s v="tier - 3"/>
    <s v="R1024"/>
    <x v="40"/>
  </r>
  <r>
    <s v="Id589"/>
    <s v="Lacey"/>
    <x v="488"/>
    <x v="113"/>
    <s v="No"/>
    <s v="No"/>
    <x v="0"/>
    <s v="0"/>
    <x v="1"/>
    <x v="0"/>
    <x v="0"/>
    <s v="29-Jul-1962"/>
    <n v="16779.400000000001"/>
    <s v="tier - 2"/>
    <s v="tier - 2"/>
    <s v="R1026"/>
    <x v="5"/>
  </r>
  <r>
    <s v="Id590"/>
    <s v="Laurette"/>
    <x v="489"/>
    <x v="366"/>
    <s v="No"/>
    <s v="No"/>
    <x v="0"/>
    <s v="0"/>
    <x v="0"/>
    <x v="2"/>
    <x v="1"/>
    <s v="23-Sep-1989"/>
    <n v="16776.3"/>
    <s v="tier - 2"/>
    <s v="tier - 2"/>
    <s v="R1024"/>
    <x v="4"/>
  </r>
  <r>
    <s v="Id591"/>
    <s v="Jason"/>
    <x v="490"/>
    <x v="367"/>
    <s v="No"/>
    <s v="No"/>
    <x v="0"/>
    <s v="0"/>
    <x v="1"/>
    <x v="0"/>
    <x v="0"/>
    <s v="28-Aug-1974"/>
    <n v="16770.990000000002"/>
    <s v="tier - 2"/>
    <s v="tier - 1"/>
    <s v="R1012"/>
    <x v="19"/>
  </r>
  <r>
    <s v="Id592"/>
    <s v="Mary"/>
    <x v="491"/>
    <x v="368"/>
    <s v="No"/>
    <s v="No"/>
    <x v="1"/>
    <n v="1"/>
    <x v="0"/>
    <x v="2"/>
    <x v="2"/>
    <s v="5-Nov-1993"/>
    <n v="16657.72"/>
    <s v="tier - 2"/>
    <s v="tier - 1"/>
    <s v="R1024"/>
    <x v="20"/>
  </r>
  <r>
    <s v="Id593"/>
    <s v="Kati A"/>
    <x v="492"/>
    <x v="152"/>
    <s v="No"/>
    <s v="No"/>
    <x v="0"/>
    <s v="0"/>
    <x v="1"/>
    <x v="0"/>
    <x v="2"/>
    <s v="25-Sep-1977"/>
    <n v="16631.61"/>
    <s v="tier - 2"/>
    <s v="tier - 1"/>
    <s v="R1012"/>
    <x v="29"/>
  </r>
  <r>
    <s v="Id594"/>
    <s v="Kelly J"/>
    <x v="493"/>
    <x v="201"/>
    <s v="Yes"/>
    <s v="No"/>
    <x v="0"/>
    <n v="1"/>
    <x v="1"/>
    <x v="0"/>
    <x v="0"/>
    <s v="24-Jul-1975"/>
    <n v="16602.18"/>
    <s v="tier - 2"/>
    <s v="tier - 1"/>
    <s v="R1026"/>
    <x v="27"/>
  </r>
  <r>
    <s v="Id595"/>
    <s v="Greer D"/>
    <x v="494"/>
    <x v="369"/>
    <s v="Yes"/>
    <s v="No"/>
    <x v="0"/>
    <n v="2"/>
    <x v="1"/>
    <x v="0"/>
    <x v="0"/>
    <s v="10-Jul-1970"/>
    <n v="16600.16"/>
    <s v="tier - 2"/>
    <s v="tier - 2"/>
    <s v="R1011"/>
    <x v="2"/>
  </r>
  <r>
    <s v="Id596"/>
    <s v="Brent"/>
    <x v="495"/>
    <x v="370"/>
    <s v="Yes"/>
    <s v="No"/>
    <x v="1"/>
    <n v="1"/>
    <x v="1"/>
    <x v="0"/>
    <x v="0"/>
    <s v="25-Jun-1963"/>
    <n v="16587.96"/>
    <s v="tier - 2"/>
    <s v="tier - 2"/>
    <s v="R1023"/>
    <x v="8"/>
  </r>
  <r>
    <s v="Id597"/>
    <s v="Eugene M"/>
    <x v="181"/>
    <x v="231"/>
    <s v="Yes"/>
    <s v="No"/>
    <x v="0"/>
    <s v="0"/>
    <x v="1"/>
    <x v="0"/>
    <x v="1"/>
    <s v="25-Jun-2001"/>
    <n v="16586.5"/>
    <s v="tier - 2"/>
    <s v="tier - 1"/>
    <s v="R1013"/>
    <x v="47"/>
  </r>
  <r>
    <s v="Id598"/>
    <s v="Erin D"/>
    <x v="496"/>
    <x v="67"/>
    <s v="Yes"/>
    <s v="No"/>
    <x v="0"/>
    <n v="1"/>
    <x v="0"/>
    <x v="2"/>
    <x v="2"/>
    <s v="23-Dec-1995"/>
    <n v="16577.78"/>
    <s v="tier - 2"/>
    <s v="tier - 1"/>
    <s v="R1013"/>
    <x v="40"/>
  </r>
  <r>
    <s v="Id599"/>
    <s v="Kamilla"/>
    <x v="402"/>
    <x v="371"/>
    <s v="No"/>
    <s v="No"/>
    <x v="0"/>
    <n v="3"/>
    <x v="1"/>
    <x v="0"/>
    <x v="0"/>
    <s v="10-Oct-1958"/>
    <n v="16455.71"/>
    <s v="tier - 2"/>
    <s v="tier - 2"/>
    <s v="R1012"/>
    <x v="7"/>
  </r>
  <r>
    <s v="Id600"/>
    <s v="Wayne I."/>
    <x v="497"/>
    <x v="138"/>
    <s v="No"/>
    <s v="No"/>
    <x v="1"/>
    <n v="1"/>
    <x v="0"/>
    <x v="1"/>
    <x v="2"/>
    <s v="20-Dec-2003"/>
    <n v="16450.89"/>
    <s v="tier - 2"/>
    <s v="tier - 1"/>
    <s v="R1012"/>
    <x v="39"/>
  </r>
  <r>
    <s v="Id601"/>
    <s v="Tracy L"/>
    <x v="426"/>
    <x v="372"/>
    <s v="Yes"/>
    <s v="No"/>
    <x v="0"/>
    <n v="1"/>
    <x v="0"/>
    <x v="2"/>
    <x v="2"/>
    <s v="28-Sep-1995"/>
    <n v="16420.490000000002"/>
    <s v="tier - 2"/>
    <s v="tier - 3"/>
    <s v="R1012"/>
    <x v="40"/>
  </r>
  <r>
    <s v="Id602"/>
    <s v="Heather"/>
    <x v="498"/>
    <x v="373"/>
    <s v="No"/>
    <s v="No"/>
    <x v="0"/>
    <s v="0"/>
    <x v="1"/>
    <x v="0"/>
    <x v="0"/>
    <s v="5-Dec-1965"/>
    <n v="16351.42"/>
    <s v="tier - 2"/>
    <s v="tier - 3"/>
    <s v="R1026"/>
    <x v="11"/>
  </r>
  <r>
    <s v="Id603"/>
    <s v="Megan C"/>
    <x v="499"/>
    <x v="105"/>
    <s v="Yes"/>
    <s v="No"/>
    <x v="1"/>
    <n v="1"/>
    <x v="1"/>
    <x v="0"/>
    <x v="1"/>
    <s v="8-Aug-1969"/>
    <n v="16311.05"/>
    <s v="tier - 2"/>
    <s v="tier - 3"/>
    <s v="R1026"/>
    <x v="16"/>
  </r>
  <r>
    <s v="Id604"/>
    <s v="Jonathan"/>
    <x v="500"/>
    <x v="374"/>
    <s v="No"/>
    <s v="No"/>
    <x v="1"/>
    <n v="1"/>
    <x v="0"/>
    <x v="1"/>
    <x v="2"/>
    <s v="24-Aug-2003"/>
    <n v="16297.85"/>
    <s v="tier - 2"/>
    <s v="tier - 3"/>
    <s v="R1011"/>
    <x v="39"/>
  </r>
  <r>
    <s v="Id605"/>
    <s v="Greg D."/>
    <x v="501"/>
    <x v="375"/>
    <s v="No"/>
    <s v="No"/>
    <x v="0"/>
    <n v="2"/>
    <x v="1"/>
    <x v="0"/>
    <x v="2"/>
    <s v="30-Jul-1972"/>
    <n v="16267.32"/>
    <s v="tier - 2"/>
    <s v="tier - 2"/>
    <s v="R1023"/>
    <x v="28"/>
  </r>
  <r>
    <s v="Id606"/>
    <s v="Steven L."/>
    <x v="502"/>
    <x v="57"/>
    <s v="No"/>
    <s v="No"/>
    <x v="0"/>
    <s v="0"/>
    <x v="0"/>
    <x v="1"/>
    <x v="0"/>
    <s v="8-Sep-2002"/>
    <n v="16232.85"/>
    <s v="tier - 2"/>
    <s v="tier - 1"/>
    <s v="R1011"/>
    <x v="43"/>
  </r>
  <r>
    <s v="Id607"/>
    <s v="Gianfilippo"/>
    <x v="503"/>
    <x v="376"/>
    <s v="Yes"/>
    <s v="No"/>
    <x v="0"/>
    <n v="1"/>
    <x v="1"/>
    <x v="0"/>
    <x v="2"/>
    <s v="21-Aug-1988"/>
    <n v="16205.88"/>
    <s v="tier - 2"/>
    <s v="tier - 1"/>
    <s v="R1012"/>
    <x v="23"/>
  </r>
  <r>
    <s v="Id608"/>
    <s v="Hector"/>
    <x v="504"/>
    <x v="152"/>
    <s v="Yes"/>
    <s v="No"/>
    <x v="0"/>
    <n v="1"/>
    <x v="1"/>
    <x v="0"/>
    <x v="2"/>
    <s v="6-Aug-1988"/>
    <n v="16199.1"/>
    <s v="tier - 2"/>
    <s v="tier - 2"/>
    <s v="R1012"/>
    <x v="23"/>
  </r>
  <r>
    <s v="Id609"/>
    <s v="Mark W."/>
    <x v="505"/>
    <x v="377"/>
    <s v="No"/>
    <s v="No"/>
    <x v="0"/>
    <s v="0"/>
    <x v="1"/>
    <x v="0"/>
    <x v="0"/>
    <s v="11-Sep-1974"/>
    <n v="16190.97"/>
    <s v="tier - 2"/>
    <s v="tier - 3"/>
    <s v="R1012"/>
    <x v="19"/>
  </r>
  <r>
    <s v="Id610"/>
    <s v="Aubri"/>
    <x v="118"/>
    <x v="169"/>
    <s v="No"/>
    <s v="No"/>
    <x v="0"/>
    <s v="0"/>
    <x v="1"/>
    <x v="0"/>
    <x v="1"/>
    <s v="6-Jul-1982"/>
    <n v="16152.04"/>
    <s v="tier - 2"/>
    <s v="tier - 1"/>
    <s v="R1026"/>
    <x v="37"/>
  </r>
  <r>
    <s v="Id611"/>
    <s v="Justin"/>
    <x v="192"/>
    <x v="81"/>
    <s v="No"/>
    <s v="No"/>
    <x v="1"/>
    <n v="1"/>
    <x v="0"/>
    <x v="2"/>
    <x v="2"/>
    <s v="12-Dec-1993"/>
    <n v="16138.76"/>
    <s v="tier - 2"/>
    <s v="tier - 3"/>
    <s v="R1017"/>
    <x v="20"/>
  </r>
  <r>
    <s v="Id612"/>
    <s v="Megan A."/>
    <x v="506"/>
    <x v="166"/>
    <s v="No"/>
    <s v="No"/>
    <x v="0"/>
    <n v="1"/>
    <x v="1"/>
    <x v="0"/>
    <x v="2"/>
    <s v="6-Oct-1987"/>
    <n v="16122.65"/>
    <s v="tier - 2"/>
    <s v="tier - 1"/>
    <s v="R1011"/>
    <x v="38"/>
  </r>
  <r>
    <s v="Id613"/>
    <s v="Erika M."/>
    <x v="507"/>
    <x v="315"/>
    <s v="No"/>
    <s v="No"/>
    <x v="1"/>
    <n v="1"/>
    <x v="0"/>
    <x v="2"/>
    <x v="2"/>
    <s v="8-Aug-1993"/>
    <n v="16115.3"/>
    <s v="tier - 2"/>
    <s v="tier - 1"/>
    <s v="R1024"/>
    <x v="20"/>
  </r>
  <r>
    <s v="Id614"/>
    <s v="Daniel G."/>
    <x v="508"/>
    <x v="112"/>
    <s v="Yes"/>
    <s v="No"/>
    <x v="0"/>
    <s v="0"/>
    <x v="1"/>
    <x v="0"/>
    <x v="2"/>
    <s v="27-Aug-1985"/>
    <n v="16097.94"/>
    <s v="tier - 2"/>
    <s v="tier - 3"/>
    <s v="R1012"/>
    <x v="17"/>
  </r>
  <r>
    <s v="Id615"/>
    <s v="Devin C."/>
    <x v="85"/>
    <x v="14"/>
    <s v="No"/>
    <s v="No"/>
    <x v="0"/>
    <n v="3"/>
    <x v="1"/>
    <x v="0"/>
    <x v="0"/>
    <s v="21-Jun-1958"/>
    <n v="16085.13"/>
    <s v="tier - 2"/>
    <s v="tier - 2"/>
    <s v="R1013"/>
    <x v="7"/>
  </r>
  <r>
    <s v="Id616"/>
    <s v="Louise A"/>
    <x v="80"/>
    <x v="378"/>
    <s v="No"/>
    <s v="No"/>
    <x v="0"/>
    <n v="3"/>
    <x v="1"/>
    <x v="0"/>
    <x v="0"/>
    <s v="22-Oct-1958"/>
    <n v="16069.08"/>
    <s v="tier - 2"/>
    <s v="tier - 2"/>
    <s v="R1024"/>
    <x v="7"/>
  </r>
  <r>
    <s v="Id617"/>
    <s v="Sarah"/>
    <x v="509"/>
    <x v="379"/>
    <s v="No"/>
    <s v="No"/>
    <x v="0"/>
    <s v="0"/>
    <x v="1"/>
    <x v="0"/>
    <x v="0"/>
    <s v="16-Sep-1978"/>
    <n v="16062.89"/>
    <s v="tier - 2"/>
    <s v="tier - 2"/>
    <s v="R1026"/>
    <x v="9"/>
  </r>
  <r>
    <s v="Id618"/>
    <s v="Amy"/>
    <x v="510"/>
    <x v="324"/>
    <s v="Yes"/>
    <s v="No"/>
    <x v="0"/>
    <n v="1"/>
    <x v="1"/>
    <x v="0"/>
    <x v="2"/>
    <s v="5-Dec-1988"/>
    <n v="16059.06"/>
    <s v="tier - 2"/>
    <s v="tier - 3"/>
    <s v="R1012"/>
    <x v="23"/>
  </r>
  <r>
    <s v="Id619"/>
    <s v="Brittany L."/>
    <x v="511"/>
    <x v="380"/>
    <s v="No"/>
    <s v="No"/>
    <x v="0"/>
    <s v="0"/>
    <x v="1"/>
    <x v="0"/>
    <x v="2"/>
    <s v="19-Sep-1980"/>
    <n v="15966.19"/>
    <s v="tier - 2"/>
    <s v="tier - 2"/>
    <s v="R1012"/>
    <x v="25"/>
  </r>
  <r>
    <s v="Id620"/>
    <s v="Jessica L"/>
    <x v="512"/>
    <x v="206"/>
    <s v="No"/>
    <s v="No"/>
    <x v="0"/>
    <s v="0"/>
    <x v="1"/>
    <x v="0"/>
    <x v="2"/>
    <s v="24-Jul-1982"/>
    <n v="15965.29"/>
    <s v="tier - 2"/>
    <s v="tier - 1"/>
    <s v="R1012"/>
    <x v="37"/>
  </r>
  <r>
    <s v="Id621"/>
    <s v="Kristina K"/>
    <x v="513"/>
    <x v="18"/>
    <s v="No"/>
    <s v="No"/>
    <x v="0"/>
    <s v="0"/>
    <x v="1"/>
    <x v="0"/>
    <x v="2"/>
    <s v="12-Oct-1980"/>
    <n v="15922.29"/>
    <s v="tier - 2"/>
    <s v="tier - 3"/>
    <s v="R1026"/>
    <x v="25"/>
  </r>
  <r>
    <s v="Id622"/>
    <s v="Brad"/>
    <x v="172"/>
    <x v="381"/>
    <s v="No"/>
    <s v="No"/>
    <x v="0"/>
    <s v="0"/>
    <x v="1"/>
    <x v="0"/>
    <x v="0"/>
    <s v="25-Dec-1962"/>
    <n v="15840.81"/>
    <s v="tier - 2"/>
    <s v="tier - 1"/>
    <s v="R1022"/>
    <x v="5"/>
  </r>
  <r>
    <s v="Id623"/>
    <s v="Margaret O"/>
    <x v="514"/>
    <x v="335"/>
    <s v="No"/>
    <s v="No"/>
    <x v="0"/>
    <s v="0"/>
    <x v="1"/>
    <x v="1"/>
    <x v="2"/>
    <s v="11-Nov-1982"/>
    <n v="15828.82"/>
    <s v="tier - 2"/>
    <s v="tier - 3"/>
    <s v="R1011"/>
    <x v="37"/>
  </r>
  <r>
    <s v="Id624"/>
    <s v="Craig R."/>
    <x v="515"/>
    <x v="135"/>
    <s v="No"/>
    <s v="No"/>
    <x v="0"/>
    <n v="1"/>
    <x v="0"/>
    <x v="2"/>
    <x v="2"/>
    <s v="26-Jun-1984"/>
    <n v="15820.7"/>
    <s v="tier - 2"/>
    <s v="tier - 3"/>
    <s v="R1011"/>
    <x v="32"/>
  </r>
  <r>
    <s v="Id625"/>
    <s v="Simo"/>
    <x v="377"/>
    <x v="319"/>
    <s v="Yes"/>
    <s v="No"/>
    <x v="1"/>
    <n v="1"/>
    <x v="0"/>
    <x v="2"/>
    <x v="2"/>
    <s v="9-Oct-1997"/>
    <n v="15817.99"/>
    <s v="tier - 2"/>
    <s v="tier - 2"/>
    <s v="R1012"/>
    <x v="31"/>
  </r>
  <r>
    <s v="Id626"/>
    <s v="Christopher J"/>
    <x v="516"/>
    <x v="382"/>
    <s v="No"/>
    <s v="No"/>
    <x v="0"/>
    <s v="0"/>
    <x v="1"/>
    <x v="0"/>
    <x v="0"/>
    <s v="29-Aug-1974"/>
    <n v="15746.62"/>
    <s v="tier - 2"/>
    <s v="tier - 1"/>
    <s v="R1012"/>
    <x v="19"/>
  </r>
  <r>
    <s v="Id627"/>
    <s v="Mario Sr."/>
    <x v="517"/>
    <x v="112"/>
    <s v="Yes"/>
    <s v="No"/>
    <x v="0"/>
    <s v="0"/>
    <x v="1"/>
    <x v="0"/>
    <x v="2"/>
    <s v="20-Sep-1976"/>
    <n v="15698.86"/>
    <s v="tier - 2"/>
    <s v="tier - 2"/>
    <s v="R1012"/>
    <x v="1"/>
  </r>
  <r>
    <s v="Id628"/>
    <s v="Meghann R."/>
    <x v="518"/>
    <x v="383"/>
    <s v="No"/>
    <s v="No"/>
    <x v="0"/>
    <n v="2"/>
    <x v="1"/>
    <x v="0"/>
    <x v="0"/>
    <s v="26-Jun-1973"/>
    <n v="15670.3"/>
    <s v="tier - 2"/>
    <s v="tier - 2"/>
    <s v="R1026"/>
    <x v="30"/>
  </r>
  <r>
    <s v="Id629"/>
    <s v="Scott M"/>
    <x v="519"/>
    <x v="88"/>
    <s v="Yes"/>
    <s v="No"/>
    <x v="0"/>
    <n v="1"/>
    <x v="1"/>
    <x v="0"/>
    <x v="2"/>
    <s v="22-Dec-1988"/>
    <n v="15646.28"/>
    <s v="tier - 2"/>
    <s v="tier - 2"/>
    <s v="R1011"/>
    <x v="23"/>
  </r>
  <r>
    <s v="Id630"/>
    <s v="Caitlin E."/>
    <x v="520"/>
    <x v="384"/>
    <s v="No"/>
    <s v="No"/>
    <x v="0"/>
    <s v="0"/>
    <x v="1"/>
    <x v="0"/>
    <x v="0"/>
    <s v="6-Jun-1960"/>
    <n v="15612.19"/>
    <s v="tier - 2"/>
    <s v="tier - 2"/>
    <s v="R1012"/>
    <x v="10"/>
  </r>
  <r>
    <s v="Id631"/>
    <s v="Samantha A."/>
    <x v="521"/>
    <x v="385"/>
    <s v="No"/>
    <s v="No"/>
    <x v="0"/>
    <s v="0"/>
    <x v="1"/>
    <x v="0"/>
    <x v="0"/>
    <s v="28-Oct-1965"/>
    <n v="15608.58"/>
    <s v="tier - 2"/>
    <s v="tier - 2"/>
    <s v="R1026"/>
    <x v="11"/>
  </r>
  <r>
    <s v="Id632"/>
    <s v="Erik"/>
    <x v="522"/>
    <x v="386"/>
    <s v="No"/>
    <s v="No"/>
    <x v="0"/>
    <s v="0"/>
    <x v="1"/>
    <x v="0"/>
    <x v="0"/>
    <s v="30-Jul-1974"/>
    <n v="15556.67"/>
    <s v="tier - 2"/>
    <s v="tier - 2"/>
    <s v="R1012"/>
    <x v="19"/>
  </r>
  <r>
    <s v="Id633"/>
    <s v="Christopher"/>
    <x v="462"/>
    <x v="78"/>
    <s v="Yes"/>
    <s v="No"/>
    <x v="0"/>
    <n v="2"/>
    <x v="1"/>
    <x v="0"/>
    <x v="2"/>
    <s v="2-Oct-1959"/>
    <n v="15555.19"/>
    <s v="tier - 2"/>
    <s v="tier - 3"/>
    <s v="R1012"/>
    <x v="10"/>
  </r>
  <r>
    <s v="Id634"/>
    <s v="Maya"/>
    <x v="523"/>
    <x v="387"/>
    <s v="No"/>
    <s v="No"/>
    <x v="0"/>
    <s v="0"/>
    <x v="1"/>
    <x v="0"/>
    <x v="0"/>
    <s v="28-Jun-1974"/>
    <n v="15532.16"/>
    <s v="tier - 2"/>
    <s v="tier - 2"/>
    <s v="R1026"/>
    <x v="19"/>
  </r>
  <r>
    <s v="Id635"/>
    <s v="Zachary T"/>
    <x v="524"/>
    <x v="98"/>
    <s v="No"/>
    <s v="Yes"/>
    <x v="0"/>
    <n v="1"/>
    <x v="1"/>
    <x v="1"/>
    <x v="2"/>
    <s v="17-Jul-2004"/>
    <n v="15518.18"/>
    <s v="tier - 2"/>
    <s v="tier - 3"/>
    <s v="R1015"/>
    <x v="41"/>
  </r>
  <r>
    <s v="Id636"/>
    <s v="Hilda"/>
    <x v="525"/>
    <x v="145"/>
    <s v="Yes"/>
    <s v="No"/>
    <x v="0"/>
    <s v="0"/>
    <x v="1"/>
    <x v="0"/>
    <x v="2"/>
    <s v="20-Jul-1976"/>
    <n v="15450.48"/>
    <s v="tier - 2"/>
    <s v="tier - 1"/>
    <s v="R1026"/>
    <x v="1"/>
  </r>
  <r>
    <s v="Id637"/>
    <s v="Stephanie"/>
    <x v="526"/>
    <x v="388"/>
    <s v="No"/>
    <s v="No"/>
    <x v="0"/>
    <s v="0"/>
    <x v="1"/>
    <x v="0"/>
    <x v="2"/>
    <s v="25-Oct-1990"/>
    <n v="15440.2"/>
    <s v="tier - 2"/>
    <s v="tier - 1"/>
    <s v="R1012"/>
    <x v="3"/>
  </r>
  <r>
    <s v="Id638"/>
    <s v="Doug"/>
    <x v="527"/>
    <x v="340"/>
    <s v="Yes"/>
    <s v="No"/>
    <x v="0"/>
    <n v="1"/>
    <x v="1"/>
    <x v="0"/>
    <x v="2"/>
    <s v="4-Sep-1964"/>
    <n v="15377.77"/>
    <s v="tier - 2"/>
    <s v="tier - 2"/>
    <s v="R1012"/>
    <x v="13"/>
  </r>
  <r>
    <s v="Id639"/>
    <s v="Bethany N."/>
    <x v="528"/>
    <x v="389"/>
    <s v="No"/>
    <s v="No"/>
    <x v="0"/>
    <s v="0"/>
    <x v="1"/>
    <x v="0"/>
    <x v="0"/>
    <s v="6-Sep-1962"/>
    <n v="15368.22"/>
    <s v="tier - 2"/>
    <s v="tier - 2"/>
    <s v="R1011"/>
    <x v="5"/>
  </r>
  <r>
    <s v="Id640"/>
    <s v="Sandra H"/>
    <x v="529"/>
    <x v="390"/>
    <s v="No"/>
    <s v="No"/>
    <x v="0"/>
    <s v="0"/>
    <x v="1"/>
    <x v="0"/>
    <x v="0"/>
    <s v="18-Jul-1968"/>
    <n v="15363.77"/>
    <s v="tier - 2"/>
    <s v="tier - 1"/>
    <s v="R1026"/>
    <x v="0"/>
  </r>
  <r>
    <s v="Id641"/>
    <s v="Takuo"/>
    <x v="530"/>
    <x v="391"/>
    <s v="Yes"/>
    <s v="No"/>
    <x v="0"/>
    <n v="1"/>
    <x v="1"/>
    <x v="0"/>
    <x v="2"/>
    <s v="17-Dec-1988"/>
    <n v="15361.5"/>
    <s v="tier - 2"/>
    <s v="tier - 3"/>
    <s v="R1023"/>
    <x v="23"/>
  </r>
  <r>
    <s v="Id642"/>
    <s v="Kelly A."/>
    <x v="507"/>
    <x v="209"/>
    <s v="Yes"/>
    <s v="No"/>
    <x v="0"/>
    <s v="0"/>
    <x v="0"/>
    <x v="2"/>
    <x v="2"/>
    <s v="14-Jul-2001"/>
    <n v="15359.1"/>
    <s v="tier - 2"/>
    <s v="tier - 3"/>
    <s v="R1024"/>
    <x v="47"/>
  </r>
  <r>
    <s v="Id643"/>
    <s v="Scott"/>
    <x v="61"/>
    <x v="392"/>
    <s v="Yes"/>
    <s v="No"/>
    <x v="1"/>
    <n v="1"/>
    <x v="1"/>
    <x v="0"/>
    <x v="0"/>
    <s v="13-Dec-1963"/>
    <n v="15322.77"/>
    <s v="tier - 2"/>
    <s v="tier - 3"/>
    <s v="R1021"/>
    <x v="8"/>
  </r>
  <r>
    <s v="Id644"/>
    <s v="Benoit"/>
    <x v="531"/>
    <x v="273"/>
    <s v="Yes"/>
    <s v="No"/>
    <x v="1"/>
    <n v="1"/>
    <x v="1"/>
    <x v="0"/>
    <x v="2"/>
    <s v="16-Sep-1969"/>
    <n v="15260.52"/>
    <s v="tier - 2"/>
    <s v="tier - 2"/>
    <s v="R1023"/>
    <x v="16"/>
  </r>
  <r>
    <s v="Id645"/>
    <s v="Elizabeth M."/>
    <x v="3"/>
    <x v="393"/>
    <s v="No"/>
    <s v="No"/>
    <x v="0"/>
    <s v="0"/>
    <x v="1"/>
    <x v="0"/>
    <x v="0"/>
    <s v="25-Jul-1960"/>
    <n v="15230.32"/>
    <s v="tier - 2"/>
    <s v="tier - 2"/>
    <s v="R1024"/>
    <x v="15"/>
  </r>
  <r>
    <s v="Id646"/>
    <s v="Jessica A."/>
    <x v="532"/>
    <x v="394"/>
    <s v="No"/>
    <s v="No"/>
    <x v="0"/>
    <s v="0"/>
    <x v="1"/>
    <x v="0"/>
    <x v="0"/>
    <s v="23-Nov-1978"/>
    <n v="15207.92"/>
    <s v="tier - 2"/>
    <s v="tier - 1"/>
    <s v="R1012"/>
    <x v="9"/>
  </r>
  <r>
    <s v="Id647"/>
    <s v="Monica K"/>
    <x v="533"/>
    <x v="156"/>
    <s v="No"/>
    <s v="No"/>
    <x v="0"/>
    <s v="0"/>
    <x v="1"/>
    <x v="0"/>
    <x v="0"/>
    <s v="17-Jun-1962"/>
    <n v="15174.81"/>
    <s v="tier - 2"/>
    <s v="tier - 1"/>
    <s v="R1012"/>
    <x v="5"/>
  </r>
  <r>
    <s v="Id648"/>
    <s v="Kevin L"/>
    <x v="142"/>
    <x v="347"/>
    <s v="Yes"/>
    <s v="No"/>
    <x v="0"/>
    <n v="2"/>
    <x v="1"/>
    <x v="0"/>
    <x v="2"/>
    <s v="3-Dec-1959"/>
    <n v="15170.07"/>
    <s v="tier - 2"/>
    <s v="tier - 3"/>
    <s v="R1011"/>
    <x v="10"/>
  </r>
  <r>
    <s v="Id649"/>
    <s v="Gregory"/>
    <x v="534"/>
    <x v="120"/>
    <s v="Yes"/>
    <s v="No"/>
    <x v="0"/>
    <n v="2"/>
    <x v="1"/>
    <x v="0"/>
    <x v="2"/>
    <s v="4-Jun-1959"/>
    <n v="15161.53"/>
    <s v="tier - 2"/>
    <s v="tier - 1"/>
    <s v="R1013"/>
    <x v="7"/>
  </r>
  <r>
    <s v="Id650"/>
    <s v="Della"/>
    <x v="38"/>
    <x v="395"/>
    <s v="No"/>
    <s v="No"/>
    <x v="0"/>
    <s v="0"/>
    <x v="1"/>
    <x v="0"/>
    <x v="0"/>
    <s v="25-Oct-1962"/>
    <n v="15161.25"/>
    <s v="tier - 2"/>
    <s v="tier - 2"/>
    <s v="R1012"/>
    <x v="5"/>
  </r>
  <r>
    <s v="Id651"/>
    <s v="David"/>
    <x v="535"/>
    <x v="396"/>
    <s v="No"/>
    <s v="No"/>
    <x v="0"/>
    <s v="0"/>
    <x v="1"/>
    <x v="0"/>
    <x v="0"/>
    <s v="25-Nov-1971"/>
    <n v="15150.44"/>
    <s v="tier - 2"/>
    <s v="tier - 1"/>
    <s v="R1023"/>
    <x v="14"/>
  </r>
  <r>
    <s v="Id652"/>
    <s v="Victoria"/>
    <x v="536"/>
    <x v="397"/>
    <s v="No"/>
    <s v="No"/>
    <x v="0"/>
    <s v="0"/>
    <x v="1"/>
    <x v="0"/>
    <x v="0"/>
    <s v="5-Sep-1978"/>
    <n v="15123.19"/>
    <s v="tier - 2"/>
    <s v="tier - 1"/>
    <s v="R1011"/>
    <x v="9"/>
  </r>
  <r>
    <s v="Id653"/>
    <s v="Tasos"/>
    <x v="537"/>
    <x v="353"/>
    <s v="No"/>
    <s v="No"/>
    <x v="0"/>
    <n v="2"/>
    <x v="1"/>
    <x v="0"/>
    <x v="2"/>
    <s v="7-Nov-1972"/>
    <n v="15103.69"/>
    <s v="tier - 2"/>
    <s v="tier - 1"/>
    <s v="R1012"/>
    <x v="28"/>
  </r>
  <r>
    <s v="Id654"/>
    <s v="Thomas"/>
    <x v="538"/>
    <x v="254"/>
    <s v="Yes"/>
    <s v="No"/>
    <x v="0"/>
    <n v="1"/>
    <x v="1"/>
    <x v="0"/>
    <x v="0"/>
    <s v="26-Oct-1975"/>
    <n v="15090.35"/>
    <s v="tier - 2"/>
    <s v="tier - 1"/>
    <s v="R1023"/>
    <x v="27"/>
  </r>
  <r>
    <s v="Id655"/>
    <s v="Lukasz"/>
    <x v="539"/>
    <x v="398"/>
    <s v="No"/>
    <s v="No"/>
    <x v="0"/>
    <s v="0"/>
    <x v="1"/>
    <x v="0"/>
    <x v="0"/>
    <s v="12-Jun-1968"/>
    <n v="15052.68"/>
    <s v="tier - 2"/>
    <s v="tier - 2"/>
    <s v="R1022"/>
    <x v="0"/>
  </r>
  <r>
    <s v="Id656"/>
    <s v="Matthew A."/>
    <x v="540"/>
    <x v="399"/>
    <s v="No"/>
    <s v="No"/>
    <x v="0"/>
    <s v="0"/>
    <x v="1"/>
    <x v="0"/>
    <x v="0"/>
    <s v="15-Aug-1971"/>
    <n v="15038.51"/>
    <s v="tier - 2"/>
    <s v="tier - 3"/>
    <s v="R1023"/>
    <x v="14"/>
  </r>
  <r>
    <s v="Id657"/>
    <s v="Meta"/>
    <x v="478"/>
    <x v="26"/>
    <s v="Yes"/>
    <s v="No"/>
    <x v="0"/>
    <n v="2"/>
    <x v="1"/>
    <x v="0"/>
    <x v="0"/>
    <s v="11-Sep-1970"/>
    <n v="15026.3"/>
    <s v="tier - 2"/>
    <s v="tier - 3"/>
    <s v="R1011"/>
    <x v="2"/>
  </r>
  <r>
    <s v="Id658"/>
    <s v="Rachel E"/>
    <x v="541"/>
    <x v="202"/>
    <s v="No"/>
    <s v="No"/>
    <x v="1"/>
    <n v="1"/>
    <x v="1"/>
    <x v="0"/>
    <x v="2"/>
    <s v="25-Nov-1979"/>
    <n v="15025.76"/>
    <s v="tier - 2"/>
    <s v="tier - 1"/>
    <s v="R1011"/>
    <x v="18"/>
  </r>
  <r>
    <s v="Id659"/>
    <s v="Angelica"/>
    <x v="88"/>
    <x v="201"/>
    <s v="No"/>
    <s v="No"/>
    <x v="0"/>
    <s v="0"/>
    <x v="1"/>
    <x v="0"/>
    <x v="0"/>
    <s v="8-Aug-1960"/>
    <n v="15019.76"/>
    <s v="tier - 2"/>
    <s v="tier - 2"/>
    <s v="R1012"/>
    <x v="15"/>
  </r>
  <r>
    <s v="Id660"/>
    <s v="Kathleen"/>
    <x v="542"/>
    <x v="319"/>
    <s v="Yes"/>
    <s v="No"/>
    <x v="0"/>
    <n v="1"/>
    <x v="0"/>
    <x v="3"/>
    <x v="2"/>
    <s v="2-Aug-1995"/>
    <n v="15006.58"/>
    <s v="tier - 2"/>
    <s v="tier - 2"/>
    <s v="R1024"/>
    <x v="40"/>
  </r>
  <r>
    <s v="Id661"/>
    <s v="Gabriel D."/>
    <x v="380"/>
    <x v="400"/>
    <s v="No"/>
    <s v="No"/>
    <x v="0"/>
    <n v="3"/>
    <x v="1"/>
    <x v="1"/>
    <x v="0"/>
    <s v="29-Jul-1958"/>
    <n v="14988.43"/>
    <s v="tier - 2"/>
    <s v="tier - 3"/>
    <s v="R1011"/>
    <x v="7"/>
  </r>
  <r>
    <s v="Id662"/>
    <s v="Jeff T"/>
    <x v="41"/>
    <x v="401"/>
    <s v="No"/>
    <s v="No"/>
    <x v="0"/>
    <s v="0"/>
    <x v="1"/>
    <x v="0"/>
    <x v="0"/>
    <s v="29-Nov-1962"/>
    <n v="14945.34"/>
    <s v="tier - 2"/>
    <s v="tier - 1"/>
    <s v="R1021"/>
    <x v="5"/>
  </r>
  <r>
    <s v="Id663"/>
    <s v="Neil D"/>
    <x v="543"/>
    <x v="285"/>
    <s v="No"/>
    <s v="No"/>
    <x v="0"/>
    <s v="0"/>
    <x v="1"/>
    <x v="0"/>
    <x v="0"/>
    <s v="8-Nov-1968"/>
    <n v="14926.97"/>
    <s v="tier - 2"/>
    <s v="tier - 2"/>
    <s v="R1012"/>
    <x v="0"/>
  </r>
  <r>
    <s v="Id664"/>
    <s v="Katherine L."/>
    <x v="544"/>
    <x v="402"/>
    <s v="Yes"/>
    <s v="No"/>
    <x v="0"/>
    <s v="0"/>
    <x v="1"/>
    <x v="0"/>
    <x v="0"/>
    <s v="4-Jul-1981"/>
    <n v="14908.27"/>
    <s v="tier - 2"/>
    <s v="tier - 1"/>
    <s v="R1011"/>
    <x v="36"/>
  </r>
  <r>
    <s v="Id665"/>
    <s v="Ariel E"/>
    <x v="545"/>
    <x v="394"/>
    <s v="No"/>
    <s v="No"/>
    <x v="0"/>
    <n v="3"/>
    <x v="1"/>
    <x v="0"/>
    <x v="0"/>
    <s v="17-Oct-1958"/>
    <n v="14901.52"/>
    <s v="tier - 2"/>
    <s v="tier - 2"/>
    <s v="R1024"/>
    <x v="7"/>
  </r>
  <r>
    <s v="Id666"/>
    <s v="Christopher P"/>
    <x v="546"/>
    <x v="403"/>
    <s v="Yes"/>
    <s v="No"/>
    <x v="0"/>
    <n v="2"/>
    <x v="1"/>
    <x v="0"/>
    <x v="0"/>
    <s v="11-Nov-1970"/>
    <n v="14847.63"/>
    <s v="tier - 2"/>
    <s v="tier - 2"/>
    <s v="R1023"/>
    <x v="2"/>
  </r>
  <r>
    <s v="Id667"/>
    <s v="Erin M."/>
    <x v="547"/>
    <x v="404"/>
    <s v="Yes"/>
    <s v="No"/>
    <x v="0"/>
    <s v="0"/>
    <x v="1"/>
    <x v="0"/>
    <x v="0"/>
    <s v="5-Jun-1981"/>
    <n v="14843.96"/>
    <s v="tier - 2"/>
    <s v="tier - 3"/>
    <s v="R1026"/>
    <x v="25"/>
  </r>
  <r>
    <s v="Id668"/>
    <s v="Molly K."/>
    <x v="548"/>
    <x v="80"/>
    <s v="No"/>
    <s v="No"/>
    <x v="1"/>
    <n v="1"/>
    <x v="1"/>
    <x v="0"/>
    <x v="2"/>
    <s v="18-Oct-1979"/>
    <n v="14839.34"/>
    <s v="tier - 2"/>
    <s v="tier - 3"/>
    <s v="R1026"/>
    <x v="18"/>
  </r>
  <r>
    <s v="Id669"/>
    <s v="Ryan J."/>
    <x v="549"/>
    <x v="405"/>
    <s v="Yes"/>
    <s v="No"/>
    <x v="0"/>
    <n v="1"/>
    <x v="1"/>
    <x v="0"/>
    <x v="0"/>
    <s v="10-Dec-1975"/>
    <n v="14819"/>
    <s v="tier - 2"/>
    <s v="tier - 3"/>
    <s v="R1023"/>
    <x v="27"/>
  </r>
  <r>
    <s v="Id670"/>
    <s v="Jennifer"/>
    <x v="550"/>
    <x v="296"/>
    <s v="No"/>
    <s v="No"/>
    <x v="0"/>
    <s v="0"/>
    <x v="1"/>
    <x v="0"/>
    <x v="0"/>
    <s v="27-Jul-1965"/>
    <n v="14750.42"/>
    <s v="tier - 2"/>
    <s v="tier - 2"/>
    <s v="R1026"/>
    <x v="11"/>
  </r>
  <r>
    <s v="Id671"/>
    <s v="Daniel M"/>
    <x v="551"/>
    <x v="406"/>
    <s v="No"/>
    <s v="No"/>
    <x v="0"/>
    <s v="0"/>
    <x v="1"/>
    <x v="0"/>
    <x v="0"/>
    <s v="29-Jul-1962"/>
    <n v="14738.43"/>
    <s v="tier - 2"/>
    <s v="tier - 3"/>
    <s v="R1021"/>
    <x v="5"/>
  </r>
  <r>
    <s v="Id672"/>
    <s v="Hiruni"/>
    <x v="329"/>
    <x v="28"/>
    <s v="No"/>
    <s v="No"/>
    <x v="0"/>
    <s v="0"/>
    <x v="0"/>
    <x v="2"/>
    <x v="0"/>
    <s v="24-Sep-2002"/>
    <n v="14711.74"/>
    <s v="tier - 2"/>
    <s v="tier - 2"/>
    <s v="R1012"/>
    <x v="43"/>
  </r>
  <r>
    <s v="Id673"/>
    <s v="Reina H."/>
    <x v="552"/>
    <x v="189"/>
    <s v="No"/>
    <s v="No"/>
    <x v="0"/>
    <s v="0"/>
    <x v="1"/>
    <x v="0"/>
    <x v="2"/>
    <s v="4-Sep-1982"/>
    <n v="14696.77"/>
    <s v="tier - 2"/>
    <s v="tier - 2"/>
    <s v="R1011"/>
    <x v="37"/>
  </r>
  <r>
    <s v="Id674"/>
    <s v="Kristi"/>
    <x v="520"/>
    <x v="407"/>
    <s v="No"/>
    <s v="No"/>
    <x v="0"/>
    <n v="3"/>
    <x v="1"/>
    <x v="0"/>
    <x v="0"/>
    <s v="23-Jul-1958"/>
    <n v="14692.67"/>
    <s v="tier - 2"/>
    <s v="tier - 1"/>
    <s v="R1012"/>
    <x v="7"/>
  </r>
  <r>
    <s v="Id675"/>
    <s v="Meredith L."/>
    <x v="553"/>
    <x v="340"/>
    <s v="Yes"/>
    <s v="No"/>
    <x v="1"/>
    <n v="1"/>
    <x v="1"/>
    <x v="0"/>
    <x v="2"/>
    <s v="20-Oct-1969"/>
    <n v="14665.75"/>
    <s v="tier - 2"/>
    <s v="tier - 1"/>
    <s v="R1012"/>
    <x v="16"/>
  </r>
  <r>
    <s v="Id676"/>
    <s v="Jocelyn"/>
    <x v="554"/>
    <x v="257"/>
    <s v="Yes"/>
    <s v="No"/>
    <x v="0"/>
    <s v="0"/>
    <x v="1"/>
    <x v="0"/>
    <x v="0"/>
    <s v="13-Nov-1981"/>
    <n v="14657.2"/>
    <s v="tier - 2"/>
    <s v="tier - 1"/>
    <s v="R1012"/>
    <x v="36"/>
  </r>
  <r>
    <s v="Id677"/>
    <s v="Daphne"/>
    <x v="555"/>
    <x v="408"/>
    <s v="Yes"/>
    <s v="No"/>
    <x v="0"/>
    <s v="0"/>
    <x v="1"/>
    <x v="0"/>
    <x v="0"/>
    <s v="1-Sep-1967"/>
    <n v="14640.35"/>
    <s v="tier - 2"/>
    <s v="tier - 3"/>
    <s v="R1026"/>
    <x v="22"/>
  </r>
  <r>
    <s v="Id678"/>
    <s v="Margaret E"/>
    <x v="556"/>
    <x v="409"/>
    <s v="No"/>
    <s v="No"/>
    <x v="0"/>
    <s v="0"/>
    <x v="1"/>
    <x v="0"/>
    <x v="2"/>
    <s v="21-Aug-1991"/>
    <n v="14630.52"/>
    <s v="tier - 2"/>
    <s v="tier - 3"/>
    <s v="R1011"/>
    <x v="42"/>
  </r>
  <r>
    <s v="Id679"/>
    <s v="Mario J."/>
    <x v="38"/>
    <x v="410"/>
    <s v="No"/>
    <s v="No"/>
    <x v="0"/>
    <s v="0"/>
    <x v="1"/>
    <x v="0"/>
    <x v="0"/>
    <s v="8-Nov-1965"/>
    <n v="14612.33"/>
    <s v="tier - 2"/>
    <s v="tier - 3"/>
    <s v="R1021"/>
    <x v="11"/>
  </r>
  <r>
    <s v="Id680"/>
    <s v="Peter"/>
    <x v="557"/>
    <x v="411"/>
    <s v="Yes"/>
    <s v="No"/>
    <x v="0"/>
    <s v="0"/>
    <x v="1"/>
    <x v="0"/>
    <x v="0"/>
    <s v="18-Jul-1967"/>
    <n v="14600.62"/>
    <s v="tier - 2"/>
    <s v="tier - 3"/>
    <s v="R1022"/>
    <x v="22"/>
  </r>
  <r>
    <s v="Id681"/>
    <s v="Carolina"/>
    <x v="443"/>
    <x v="210"/>
    <s v="Yes"/>
    <s v="No"/>
    <x v="1"/>
    <n v="1"/>
    <x v="1"/>
    <x v="0"/>
    <x v="0"/>
    <s v="14-Oct-1963"/>
    <n v="14590.63"/>
    <s v="tier - 2"/>
    <s v="tier - 1"/>
    <s v="R1024"/>
    <x v="8"/>
  </r>
  <r>
    <s v="Id682"/>
    <s v="Jenny K."/>
    <x v="558"/>
    <x v="355"/>
    <s v="No"/>
    <s v="No"/>
    <x v="0"/>
    <s v="0"/>
    <x v="1"/>
    <x v="0"/>
    <x v="0"/>
    <s v="3-Dec-1962"/>
    <n v="14574.64"/>
    <s v="tier - 2"/>
    <s v="tier - 1"/>
    <s v="R1025"/>
    <x v="5"/>
  </r>
  <r>
    <s v="Id683"/>
    <s v="Jessica"/>
    <x v="559"/>
    <x v="4"/>
    <s v="No"/>
    <s v="No"/>
    <x v="0"/>
    <n v="1"/>
    <x v="0"/>
    <x v="2"/>
    <x v="2"/>
    <s v="12-Sep-1998"/>
    <n v="14571.89"/>
    <s v="tier - 2"/>
    <s v="tier - 1"/>
    <s v="R1024"/>
    <x v="44"/>
  </r>
  <r>
    <s v="Id684"/>
    <s v="Kimberly D"/>
    <x v="483"/>
    <x v="136"/>
    <s v="No"/>
    <s v="No"/>
    <x v="0"/>
    <s v="0"/>
    <x v="1"/>
    <x v="0"/>
    <x v="1"/>
    <s v="14-Jul-1989"/>
    <n v="14547.26"/>
    <s v="tier - 2"/>
    <s v="tier - 3"/>
    <s v="R1011"/>
    <x v="4"/>
  </r>
  <r>
    <s v="Id685"/>
    <s v="Marc-Olivier"/>
    <x v="560"/>
    <x v="66"/>
    <s v="No"/>
    <s v="No"/>
    <x v="0"/>
    <s v="0"/>
    <x v="1"/>
    <x v="0"/>
    <x v="2"/>
    <s v="22-Jul-1989"/>
    <n v="14507.46"/>
    <s v="tier - 2"/>
    <s v="tier - 3"/>
    <s v="R1012"/>
    <x v="4"/>
  </r>
  <r>
    <s v="Id686"/>
    <s v="Russell J"/>
    <x v="561"/>
    <x v="348"/>
    <s v="No"/>
    <s v="No"/>
    <x v="1"/>
    <n v="1"/>
    <x v="1"/>
    <x v="1"/>
    <x v="1"/>
    <s v="20-Oct-1979"/>
    <n v="14478.33"/>
    <s v="tier - 2"/>
    <s v="tier - 2"/>
    <s v="R1013"/>
    <x v="18"/>
  </r>
  <r>
    <s v="Id687"/>
    <s v="Karine"/>
    <x v="40"/>
    <x v="106"/>
    <s v="Yes"/>
    <s v="No"/>
    <x v="0"/>
    <n v="2"/>
    <x v="1"/>
    <x v="0"/>
    <x v="1"/>
    <s v="20-Nov-1959"/>
    <n v="14474.68"/>
    <s v="tier - 2"/>
    <s v="tier - 2"/>
    <s v="R1013"/>
    <x v="10"/>
  </r>
  <r>
    <s v="Id688"/>
    <s v="Cheryl"/>
    <x v="562"/>
    <x v="412"/>
    <s v="Yes"/>
    <s v="No"/>
    <x v="0"/>
    <s v="0"/>
    <x v="1"/>
    <x v="0"/>
    <x v="1"/>
    <s v="27-Nov-1976"/>
    <n v="14470.01"/>
    <s v="tier - 2"/>
    <s v="tier - 3"/>
    <s v="R1012"/>
    <x v="1"/>
  </r>
  <r>
    <s v="Id689"/>
    <s v="Allison M."/>
    <x v="563"/>
    <x v="319"/>
    <s v="Yes"/>
    <s v="No"/>
    <x v="0"/>
    <s v="0"/>
    <x v="0"/>
    <x v="3"/>
    <x v="2"/>
    <s v="10-Nov-1996"/>
    <n v="14455.64"/>
    <s v="tier - 2"/>
    <s v="tier - 3"/>
    <s v="R1024"/>
    <x v="45"/>
  </r>
  <r>
    <s v="Id690"/>
    <s v="Adriana"/>
    <x v="564"/>
    <x v="159"/>
    <s v="Yes"/>
    <s v="No"/>
    <x v="0"/>
    <n v="2"/>
    <x v="1"/>
    <x v="2"/>
    <x v="2"/>
    <s v="3-Aug-1959"/>
    <n v="14451.84"/>
    <s v="tier - 2"/>
    <s v="tier - 3"/>
    <s v="R1023"/>
    <x v="10"/>
  </r>
  <r>
    <s v="Id691"/>
    <s v="Miranda J"/>
    <x v="565"/>
    <x v="112"/>
    <s v="Yes"/>
    <s v="No"/>
    <x v="0"/>
    <n v="2"/>
    <x v="1"/>
    <x v="2"/>
    <x v="2"/>
    <s v="29-Jun-1959"/>
    <n v="14449.85"/>
    <s v="tier - 2"/>
    <s v="tier - 1"/>
    <s v="R1024"/>
    <x v="10"/>
  </r>
  <r>
    <s v="Id692"/>
    <s v="Roberto"/>
    <x v="566"/>
    <x v="210"/>
    <s v="Yes"/>
    <s v="No"/>
    <x v="0"/>
    <s v="0"/>
    <x v="1"/>
    <x v="0"/>
    <x v="0"/>
    <s v="4-Nov-1967"/>
    <n v="14427.63"/>
    <s v="tier - 2"/>
    <s v="tier - 2"/>
    <s v="R1021"/>
    <x v="22"/>
  </r>
  <r>
    <s v="Id693"/>
    <s v="Rebecca B."/>
    <x v="61"/>
    <x v="413"/>
    <s v="Yes"/>
    <s v="No"/>
    <x v="0"/>
    <s v="0"/>
    <x v="1"/>
    <x v="0"/>
    <x v="0"/>
    <s v="15-Aug-1967"/>
    <n v="14426.66"/>
    <s v="tier - 2"/>
    <s v="tier - 2"/>
    <s v="R1026"/>
    <x v="22"/>
  </r>
  <r>
    <s v="Id694"/>
    <s v="Tiffany"/>
    <x v="567"/>
    <x v="297"/>
    <s v="No"/>
    <s v="No"/>
    <x v="0"/>
    <s v="0"/>
    <x v="1"/>
    <x v="2"/>
    <x v="1"/>
    <s v="10-Aug-1999"/>
    <n v="14426.07"/>
    <s v="tier - 2"/>
    <s v="tier - 1"/>
    <s v="R1012"/>
    <x v="35"/>
  </r>
  <r>
    <s v="Id695"/>
    <s v="Alexander"/>
    <x v="568"/>
    <x v="359"/>
    <s v="No"/>
    <s v="No"/>
    <x v="0"/>
    <n v="3"/>
    <x v="1"/>
    <x v="0"/>
    <x v="0"/>
    <s v="20-Sep-1958"/>
    <n v="14418.28"/>
    <s v="tier - 2"/>
    <s v="tier - 3"/>
    <s v="R1013"/>
    <x v="7"/>
  </r>
  <r>
    <s v="Id696"/>
    <s v="Rich M"/>
    <x v="569"/>
    <x v="414"/>
    <s v="No"/>
    <s v="No"/>
    <x v="0"/>
    <n v="3"/>
    <x v="1"/>
    <x v="0"/>
    <x v="0"/>
    <s v="29-Jul-1958"/>
    <n v="14410.93"/>
    <s v="tier - 2"/>
    <s v="tier - 2"/>
    <s v="R1016"/>
    <x v="7"/>
  </r>
  <r>
    <s v="Id697"/>
    <s v="Aaron C"/>
    <x v="421"/>
    <x v="415"/>
    <s v="No"/>
    <s v="No"/>
    <x v="0"/>
    <n v="3"/>
    <x v="1"/>
    <x v="1"/>
    <x v="0"/>
    <s v="14-Sep-1958"/>
    <n v="14394.56"/>
    <s v="tier - 2"/>
    <s v="tier - 1"/>
    <s v="R1018"/>
    <x v="7"/>
  </r>
  <r>
    <s v="Id698"/>
    <s v="Kate"/>
    <x v="570"/>
    <x v="416"/>
    <s v="No"/>
    <s v="No"/>
    <x v="0"/>
    <s v="0"/>
    <x v="1"/>
    <x v="1"/>
    <x v="0"/>
    <s v="22-Jun-1965"/>
    <n v="14394.4"/>
    <s v="tier - 2"/>
    <s v="tier - 3"/>
    <s v="R1024"/>
    <x v="11"/>
  </r>
  <r>
    <s v="Id699"/>
    <s v="Maria M"/>
    <x v="312"/>
    <x v="417"/>
    <s v="Yes"/>
    <s v="No"/>
    <x v="1"/>
    <n v="1"/>
    <x v="1"/>
    <x v="1"/>
    <x v="0"/>
    <s v="16-Jul-1963"/>
    <n v="14382.71"/>
    <s v="tier - 2"/>
    <s v="tier - 2"/>
    <s v="R1012"/>
    <x v="8"/>
  </r>
  <r>
    <s v="Id700"/>
    <s v="Daven W"/>
    <x v="5"/>
    <x v="87"/>
    <s v="Yes"/>
    <s v="No"/>
    <x v="0"/>
    <n v="1"/>
    <x v="1"/>
    <x v="0"/>
    <x v="1"/>
    <s v="16-Nov-1988"/>
    <n v="14358.36"/>
    <s v="tier - 2"/>
    <s v="tier - 2"/>
    <s v="R1011"/>
    <x v="23"/>
  </r>
  <r>
    <s v="Id701"/>
    <s v="Brianne"/>
    <x v="571"/>
    <x v="418"/>
    <s v="Yes"/>
    <s v="No"/>
    <x v="0"/>
    <s v="0"/>
    <x v="1"/>
    <x v="0"/>
    <x v="0"/>
    <s v="10-Oct-1967"/>
    <n v="14355.43"/>
    <s v="tier - 2"/>
    <s v="tier - 1"/>
    <s v="R1026"/>
    <x v="22"/>
  </r>
  <r>
    <s v="Id702"/>
    <s v="Hiroki"/>
    <x v="565"/>
    <x v="419"/>
    <s v="Yes"/>
    <s v="No"/>
    <x v="0"/>
    <n v="2"/>
    <x v="1"/>
    <x v="2"/>
    <x v="2"/>
    <s v="24-Dec-1959"/>
    <n v="14349.85"/>
    <s v="tier - 2"/>
    <s v="tier - 2"/>
    <s v="R1012"/>
    <x v="10"/>
  </r>
  <r>
    <s v="Id703"/>
    <s v="Anders"/>
    <x v="572"/>
    <x v="24"/>
    <s v="Yes"/>
    <s v="No"/>
    <x v="1"/>
    <n v="1"/>
    <x v="1"/>
    <x v="0"/>
    <x v="2"/>
    <s v="26-Sep-1969"/>
    <n v="14337.91"/>
    <s v="tier - 2"/>
    <s v="tier - 3"/>
    <s v="R1022"/>
    <x v="16"/>
  </r>
  <r>
    <s v="Id704"/>
    <s v="Danielle"/>
    <x v="573"/>
    <x v="420"/>
    <s v="No"/>
    <s v="No"/>
    <x v="0"/>
    <n v="3"/>
    <x v="1"/>
    <x v="0"/>
    <x v="0"/>
    <s v="10-Jul-1958"/>
    <n v="14319.03"/>
    <s v="tier - 2"/>
    <s v="tier - 2"/>
    <s v="R1011"/>
    <x v="7"/>
  </r>
  <r>
    <s v="Id705"/>
    <s v="Candace N"/>
    <x v="63"/>
    <x v="421"/>
    <s v="No"/>
    <s v="No"/>
    <x v="0"/>
    <n v="3"/>
    <x v="1"/>
    <x v="0"/>
    <x v="0"/>
    <s v="15-Oct-1958"/>
    <n v="14313.85"/>
    <s v="tier - 2"/>
    <s v="tier - 3"/>
    <s v="R1013"/>
    <x v="7"/>
  </r>
  <r>
    <s v="Id706"/>
    <s v="Bruno F."/>
    <x v="574"/>
    <x v="422"/>
    <s v="No"/>
    <s v="No"/>
    <x v="0"/>
    <s v="0"/>
    <x v="1"/>
    <x v="0"/>
    <x v="0"/>
    <s v="15-Dec-1968"/>
    <n v="14285.9"/>
    <s v="tier - 2"/>
    <s v="tier - 3"/>
    <s v="R1012"/>
    <x v="0"/>
  </r>
  <r>
    <s v="Id707"/>
    <s v="Emily"/>
    <x v="565"/>
    <x v="161"/>
    <s v="No"/>
    <s v="Yes"/>
    <x v="0"/>
    <n v="1"/>
    <x v="0"/>
    <x v="2"/>
    <x v="2"/>
    <s v="6-Sep-2004"/>
    <n v="14283.46"/>
    <s v="tier - 2"/>
    <s v="tier - 2"/>
    <s v="R1024"/>
    <x v="41"/>
  </r>
  <r>
    <s v="Id708"/>
    <s v="Katie"/>
    <x v="575"/>
    <x v="119"/>
    <s v="No"/>
    <s v="No"/>
    <x v="0"/>
    <n v="2"/>
    <x v="1"/>
    <x v="0"/>
    <x v="1"/>
    <s v="13-Jul-1972"/>
    <n v="14258.33"/>
    <s v="tier - 2"/>
    <s v="tier - 2"/>
    <s v="R1026"/>
    <x v="28"/>
  </r>
  <r>
    <s v="Id709"/>
    <s v="Sally"/>
    <x v="576"/>
    <x v="370"/>
    <s v="No"/>
    <s v="No"/>
    <x v="0"/>
    <s v="0"/>
    <x v="1"/>
    <x v="0"/>
    <x v="0"/>
    <s v="26-Dec-1974"/>
    <n v="14256.79"/>
    <s v="tier - 2"/>
    <s v="tier - 2"/>
    <s v="R1026"/>
    <x v="19"/>
  </r>
  <r>
    <s v="Id710"/>
    <s v="Meaghan J"/>
    <x v="577"/>
    <x v="191"/>
    <s v="Yes"/>
    <s v="No"/>
    <x v="0"/>
    <n v="2"/>
    <x v="1"/>
    <x v="1"/>
    <x v="2"/>
    <s v="8-Nov-1959"/>
    <n v="14256.19"/>
    <s v="tier - 2"/>
    <s v="tier - 3"/>
    <s v="R1012"/>
    <x v="10"/>
  </r>
  <r>
    <s v="Id711"/>
    <s v="Rina"/>
    <x v="369"/>
    <x v="56"/>
    <s v="Yes"/>
    <s v="No"/>
    <x v="0"/>
    <n v="2"/>
    <x v="1"/>
    <x v="1"/>
    <x v="1"/>
    <s v="10-Oct-1959"/>
    <n v="14254.61"/>
    <s v="tier - 2"/>
    <s v="tier - 1"/>
    <s v="R1012"/>
    <x v="10"/>
  </r>
  <r>
    <s v="Id712"/>
    <s v="Kristin P."/>
    <x v="578"/>
    <x v="423"/>
    <s v="Yes"/>
    <s v="No"/>
    <x v="0"/>
    <n v="2"/>
    <x v="1"/>
    <x v="0"/>
    <x v="0"/>
    <s v="25-Sep-1961"/>
    <n v="14235.07"/>
    <s v="tier - 2"/>
    <s v="tier - 1"/>
    <s v="R1011"/>
    <x v="12"/>
  </r>
  <r>
    <s v="Id713"/>
    <s v="Albert"/>
    <x v="579"/>
    <x v="355"/>
    <s v="No"/>
    <s v="No"/>
    <x v="0"/>
    <n v="3"/>
    <x v="1"/>
    <x v="0"/>
    <x v="0"/>
    <s v="21-Sep-1958"/>
    <n v="14210.54"/>
    <s v="tier - 2"/>
    <s v="tier - 2"/>
    <s v="R1012"/>
    <x v="7"/>
  </r>
  <r>
    <s v="Id714"/>
    <s v="Ashley"/>
    <x v="580"/>
    <x v="86"/>
    <s v="Yes"/>
    <s v="No"/>
    <x v="1"/>
    <n v="1"/>
    <x v="1"/>
    <x v="0"/>
    <x v="2"/>
    <s v="17-Nov-1983"/>
    <n v="14209.4"/>
    <s v="tier - 2"/>
    <s v="tier - 1"/>
    <s v="R1026"/>
    <x v="33"/>
  </r>
  <r>
    <s v="Id715"/>
    <s v="Shannon L"/>
    <x v="581"/>
    <x v="424"/>
    <s v="No"/>
    <s v="No"/>
    <x v="0"/>
    <s v="0"/>
    <x v="1"/>
    <x v="0"/>
    <x v="0"/>
    <s v="25-Dec-1968"/>
    <n v="14193.55"/>
    <s v="tier - 2"/>
    <s v="tier - 1"/>
    <s v="R1026"/>
    <x v="0"/>
  </r>
  <r>
    <s v="Id716"/>
    <s v="Amy B"/>
    <x v="582"/>
    <x v="425"/>
    <s v="No"/>
    <s v="No"/>
    <x v="0"/>
    <n v="1"/>
    <x v="1"/>
    <x v="0"/>
    <x v="1"/>
    <s v="7-Jul-1984"/>
    <n v="14152.46"/>
    <s v="tier - 2"/>
    <s v="tier - 1"/>
    <s v="R1012"/>
    <x v="32"/>
  </r>
  <r>
    <s v="Id717"/>
    <s v="A Danielle"/>
    <x v="166"/>
    <x v="49"/>
    <s v="No"/>
    <s v="Yes"/>
    <x v="0"/>
    <n v="1"/>
    <x v="1"/>
    <x v="0"/>
    <x v="2"/>
    <s v="6-Jul-2004"/>
    <n v="14133.04"/>
    <s v="tier - 2"/>
    <s v="tier - 3"/>
    <s v="R1013"/>
    <x v="41"/>
  </r>
  <r>
    <s v="Id718"/>
    <s v="Conrad F"/>
    <x v="67"/>
    <x v="426"/>
    <s v="Yes"/>
    <s v="No"/>
    <x v="0"/>
    <n v="2"/>
    <x v="1"/>
    <x v="0"/>
    <x v="0"/>
    <s v="14-Jun-1961"/>
    <n v="14119.62"/>
    <s v="tier - 2"/>
    <s v="tier - 1"/>
    <s v="R1012"/>
    <x v="12"/>
  </r>
  <r>
    <s v="Id719"/>
    <s v="Josh"/>
    <x v="583"/>
    <x v="427"/>
    <s v="Yes"/>
    <s v="No"/>
    <x v="0"/>
    <s v="0"/>
    <x v="1"/>
    <x v="0"/>
    <x v="1"/>
    <s v="26-Sep-1976"/>
    <n v="14098.07"/>
    <s v="tier - 2"/>
    <s v="tier - 3"/>
    <s v="R1023"/>
    <x v="1"/>
  </r>
  <r>
    <s v="Id720"/>
    <s v="Maxime"/>
    <x v="584"/>
    <x v="176"/>
    <s v="No"/>
    <s v="No"/>
    <x v="0"/>
    <s v="0"/>
    <x v="1"/>
    <x v="0"/>
    <x v="2"/>
    <s v="12-Sep-1991"/>
    <n v="14081.93"/>
    <s v="tier - 2"/>
    <s v="tier - 3"/>
    <s v="R1012"/>
    <x v="42"/>
  </r>
  <r>
    <s v="Id721"/>
    <s v="Natalie"/>
    <x v="170"/>
    <x v="365"/>
    <s v="No"/>
    <s v="No"/>
    <x v="0"/>
    <s v="0"/>
    <x v="1"/>
    <x v="0"/>
    <x v="0"/>
    <s v="8-Nov-1960"/>
    <n v="14043.48"/>
    <s v="tier - 2"/>
    <s v="tier - 3"/>
    <s v="R1024"/>
    <x v="15"/>
  </r>
  <r>
    <s v="Id722"/>
    <s v="Melissa"/>
    <x v="585"/>
    <x v="428"/>
    <s v="Yes"/>
    <s v="No"/>
    <x v="1"/>
    <n v="1"/>
    <x v="1"/>
    <x v="0"/>
    <x v="0"/>
    <s v="8-Jul-1963"/>
    <n v="14007.22"/>
    <s v="tier - 2"/>
    <s v="tier - 3"/>
    <s v="R1011"/>
    <x v="8"/>
  </r>
  <r>
    <s v="Id723"/>
    <s v="Laura P."/>
    <x v="383"/>
    <x v="429"/>
    <s v="Yes"/>
    <s v="No"/>
    <x v="1"/>
    <n v="1"/>
    <x v="1"/>
    <x v="1"/>
    <x v="0"/>
    <s v="6-Jul-1963"/>
    <n v="14001.29"/>
    <s v="tier - 2"/>
    <s v="tier - 2"/>
    <s v="R1013"/>
    <x v="8"/>
  </r>
  <r>
    <s v="Id724"/>
    <s v="Lisa"/>
    <x v="586"/>
    <x v="430"/>
    <s v="Yes"/>
    <s v="No"/>
    <x v="1"/>
    <n v="1"/>
    <x v="1"/>
    <x v="1"/>
    <x v="0"/>
    <s v="23-Dec-1963"/>
    <n v="14001.13"/>
    <s v="tier - 2"/>
    <s v="tier - 1"/>
    <s v="R1013"/>
    <x v="8"/>
  </r>
  <r>
    <s v="Id725"/>
    <s v="William D. Jr."/>
    <x v="17"/>
    <x v="338"/>
    <s v="Yes"/>
    <s v="No"/>
    <x v="0"/>
    <n v="2"/>
    <x v="1"/>
    <x v="0"/>
    <x v="2"/>
    <s v="6-Sep-1959"/>
    <n v="13981.85"/>
    <s v="tier - 2"/>
    <s v="tier - 1"/>
    <s v="R1016"/>
    <x v="10"/>
  </r>
  <r>
    <s v="Id726"/>
    <s v="James"/>
    <x v="587"/>
    <x v="337"/>
    <s v="No"/>
    <s v="No"/>
    <x v="0"/>
    <s v="0"/>
    <x v="1"/>
    <x v="0"/>
    <x v="2"/>
    <s v="13-Jul-1990"/>
    <n v="13979.45"/>
    <s v="tier - 2"/>
    <s v="tier - 1"/>
    <s v="R1023"/>
    <x v="3"/>
  </r>
  <r>
    <s v="Id727"/>
    <s v="John"/>
    <x v="588"/>
    <x v="171"/>
    <s v="Yes"/>
    <s v="No"/>
    <x v="0"/>
    <n v="2"/>
    <x v="1"/>
    <x v="0"/>
    <x v="2"/>
    <s v="29-Aug-1959"/>
    <n v="13974.46"/>
    <s v="tier - 2"/>
    <s v="tier - 2"/>
    <s v="R1019"/>
    <x v="10"/>
  </r>
  <r>
    <s v="Id728"/>
    <s v="Adam S"/>
    <x v="589"/>
    <x v="431"/>
    <s v="No"/>
    <s v="No"/>
    <x v="0"/>
    <s v="0"/>
    <x v="1"/>
    <x v="1"/>
    <x v="0"/>
    <s v="18-Jun-1960"/>
    <n v="13937.67"/>
    <s v="tier - 2"/>
    <s v="tier - 1"/>
    <s v="R1012"/>
    <x v="15"/>
  </r>
  <r>
    <s v="Id729"/>
    <s v="Armando"/>
    <x v="82"/>
    <x v="432"/>
    <s v="No"/>
    <s v="No"/>
    <x v="0"/>
    <s v="0"/>
    <x v="1"/>
    <x v="0"/>
    <x v="0"/>
    <s v="27-Jul-1962"/>
    <n v="13919.82"/>
    <s v="tier - 2"/>
    <s v="tier - 2"/>
    <s v="R1013"/>
    <x v="5"/>
  </r>
  <r>
    <s v="Id730"/>
    <s v="Dana"/>
    <x v="172"/>
    <x v="200"/>
    <s v="Yes"/>
    <s v="No"/>
    <x v="0"/>
    <n v="2"/>
    <x v="1"/>
    <x v="0"/>
    <x v="1"/>
    <s v="7-Jul-1959"/>
    <n v="13887.97"/>
    <s v="tier - 2"/>
    <s v="tier - 2"/>
    <s v="R1013"/>
    <x v="10"/>
  </r>
  <r>
    <s v="Id731"/>
    <s v="Jennifer L"/>
    <x v="20"/>
    <x v="427"/>
    <s v="Yes"/>
    <s v="No"/>
    <x v="0"/>
    <n v="2"/>
    <x v="1"/>
    <x v="0"/>
    <x v="1"/>
    <s v="29-Dec-1959"/>
    <n v="13887.2"/>
    <s v="tier - 2"/>
    <s v="tier - 3"/>
    <s v="R1013"/>
    <x v="10"/>
  </r>
  <r>
    <s v="Id732"/>
    <s v="Benjamin"/>
    <x v="590"/>
    <x v="363"/>
    <s v="Yes"/>
    <s v="No"/>
    <x v="0"/>
    <s v="0"/>
    <x v="1"/>
    <x v="0"/>
    <x v="2"/>
    <s v="25-Sep-1985"/>
    <n v="13886.4"/>
    <s v="tier - 2"/>
    <s v="tier - 2"/>
    <s v="R1012"/>
    <x v="17"/>
  </r>
  <r>
    <s v="Id733"/>
    <s v="Tanya"/>
    <x v="591"/>
    <x v="332"/>
    <s v="Yes"/>
    <s v="No"/>
    <x v="0"/>
    <n v="2"/>
    <x v="1"/>
    <x v="0"/>
    <x v="2"/>
    <s v="5-Oct-1959"/>
    <n v="13880.95"/>
    <s v="tier - 2"/>
    <s v="tier - 2"/>
    <s v="R1011"/>
    <x v="10"/>
  </r>
  <r>
    <s v="Id734"/>
    <s v="Tracy"/>
    <x v="592"/>
    <x v="433"/>
    <s v="No"/>
    <s v="No"/>
    <x v="0"/>
    <s v="0"/>
    <x v="1"/>
    <x v="0"/>
    <x v="0"/>
    <s v="19-Dec-1978"/>
    <n v="13874.89"/>
    <s v="tier - 2"/>
    <s v="tier - 1"/>
    <s v="R1012"/>
    <x v="9"/>
  </r>
  <r>
    <s v="Id735"/>
    <s v="Emily S"/>
    <x v="349"/>
    <x v="2"/>
    <s v="No"/>
    <s v="No"/>
    <x v="0"/>
    <s v="0"/>
    <x v="1"/>
    <x v="0"/>
    <x v="0"/>
    <s v="21-Jul-1960"/>
    <n v="13844.8"/>
    <s v="tier - 2"/>
    <s v="tier - 2"/>
    <s v="R1012"/>
    <x v="15"/>
  </r>
  <r>
    <s v="Id736"/>
    <s v="Kelly R"/>
    <x v="593"/>
    <x v="166"/>
    <s v="No"/>
    <s v="No"/>
    <x v="1"/>
    <n v="1"/>
    <x v="0"/>
    <x v="2"/>
    <x v="2"/>
    <s v="7-Jun-2003"/>
    <n v="13844.51"/>
    <s v="tier - 2"/>
    <s v="tier - 1"/>
    <s v="R1011"/>
    <x v="43"/>
  </r>
  <r>
    <s v="Id737"/>
    <s v="Kyle"/>
    <x v="594"/>
    <x v="381"/>
    <s v="No"/>
    <s v="No"/>
    <x v="0"/>
    <n v="3"/>
    <x v="1"/>
    <x v="0"/>
    <x v="0"/>
    <s v="10-Dec-1958"/>
    <n v="13831.12"/>
    <s v="tier - 3"/>
    <s v="tier - 1"/>
    <s v="R1013"/>
    <x v="7"/>
  </r>
  <r>
    <s v="Id738"/>
    <s v="Bruce A Jr."/>
    <x v="224"/>
    <x v="434"/>
    <s v="No"/>
    <s v="No"/>
    <x v="0"/>
    <n v="3"/>
    <x v="1"/>
    <x v="0"/>
    <x v="0"/>
    <s v="25-Nov-1958"/>
    <n v="13822.8"/>
    <s v="tier - 3"/>
    <s v="tier - 3"/>
    <s v="R1011"/>
    <x v="7"/>
  </r>
  <r>
    <s v="Id739"/>
    <s v="Cary J"/>
    <x v="595"/>
    <x v="289"/>
    <s v="Yes"/>
    <s v="No"/>
    <x v="0"/>
    <n v="1"/>
    <x v="1"/>
    <x v="0"/>
    <x v="0"/>
    <s v="8-Dec-1986"/>
    <n v="13819.49"/>
    <s v="tier - 3"/>
    <s v="tier - 2"/>
    <s v="R1012"/>
    <x v="26"/>
  </r>
  <r>
    <s v="Id740"/>
    <s v="Jill M"/>
    <x v="596"/>
    <x v="435"/>
    <s v="Yes"/>
    <s v="No"/>
    <x v="0"/>
    <n v="2"/>
    <x v="1"/>
    <x v="0"/>
    <x v="2"/>
    <s v="10-Nov-1966"/>
    <n v="13801.61"/>
    <s v="tier - 3"/>
    <s v="tier - 3"/>
    <s v="R1026"/>
    <x v="24"/>
  </r>
  <r>
    <s v="Id741"/>
    <s v="Chris"/>
    <x v="237"/>
    <x v="10"/>
    <s v="Yes"/>
    <s v="No"/>
    <x v="0"/>
    <n v="2"/>
    <x v="1"/>
    <x v="1"/>
    <x v="1"/>
    <s v="6-Aug-1959"/>
    <n v="13770.1"/>
    <s v="tier - 3"/>
    <s v="tier - 1"/>
    <s v="R1012"/>
    <x v="10"/>
  </r>
  <r>
    <s v="Id742"/>
    <s v="Michael E."/>
    <x v="597"/>
    <x v="436"/>
    <s v="No"/>
    <s v="Yes"/>
    <x v="0"/>
    <n v="1"/>
    <x v="0"/>
    <x v="2"/>
    <x v="2"/>
    <s v="16-Jul-2004"/>
    <n v="13747.87"/>
    <s v="tier - 3"/>
    <s v="tier - 2"/>
    <s v="R1018"/>
    <x v="41"/>
  </r>
  <r>
    <s v="Id743"/>
    <s v="Lauren"/>
    <x v="598"/>
    <x v="127"/>
    <s v="Yes"/>
    <s v="No"/>
    <x v="1"/>
    <n v="1"/>
    <x v="1"/>
    <x v="0"/>
    <x v="2"/>
    <s v="23-Oct-1969"/>
    <n v="13746.74"/>
    <s v="tier - 3"/>
    <s v="tier - 2"/>
    <s v="R1026"/>
    <x v="16"/>
  </r>
  <r>
    <s v="Id744"/>
    <s v="Kathryn E"/>
    <x v="599"/>
    <x v="320"/>
    <s v="Yes"/>
    <s v="No"/>
    <x v="0"/>
    <s v="0"/>
    <x v="1"/>
    <x v="0"/>
    <x v="2"/>
    <s v="29-Aug-1985"/>
    <n v="13726.21"/>
    <s v="tier - 3"/>
    <s v="tier - 3"/>
    <s v="R1026"/>
    <x v="17"/>
  </r>
  <r>
    <s v="Id745"/>
    <s v="Polly"/>
    <x v="491"/>
    <x v="230"/>
    <s v="Yes"/>
    <s v="No"/>
    <x v="0"/>
    <s v="0"/>
    <x v="1"/>
    <x v="2"/>
    <x v="0"/>
    <s v="2-Aug-1981"/>
    <n v="13725.47"/>
    <s v="tier - 3"/>
    <s v="tier - 2"/>
    <s v="R1024"/>
    <x v="36"/>
  </r>
  <r>
    <s v="Id746"/>
    <s v="Mark H."/>
    <x v="600"/>
    <x v="437"/>
    <s v="Yes"/>
    <s v="No"/>
    <x v="0"/>
    <n v="1"/>
    <x v="1"/>
    <x v="0"/>
    <x v="0"/>
    <s v="24-Nov-1986"/>
    <n v="13714.55"/>
    <s v="tier - 3"/>
    <s v="tier - 2"/>
    <s v="R1023"/>
    <x v="26"/>
  </r>
  <r>
    <s v="Id747"/>
    <s v="Jessie M."/>
    <x v="470"/>
    <x v="145"/>
    <s v="Yes"/>
    <s v="No"/>
    <x v="0"/>
    <s v="0"/>
    <x v="1"/>
    <x v="0"/>
    <x v="2"/>
    <s v="14-Sep-1985"/>
    <n v="13685.51"/>
    <s v="tier - 3"/>
    <s v="tier - 1"/>
    <s v="R1026"/>
    <x v="17"/>
  </r>
  <r>
    <s v="Id748"/>
    <s v="Chris"/>
    <x v="601"/>
    <x v="438"/>
    <s v="Yes"/>
    <s v="No"/>
    <x v="1"/>
    <n v="1"/>
    <x v="1"/>
    <x v="0"/>
    <x v="0"/>
    <s v="4-Aug-1963"/>
    <n v="13677.68"/>
    <s v="tier - 3"/>
    <s v="tier - 2"/>
    <s v="R1021"/>
    <x v="8"/>
  </r>
  <r>
    <s v="Id749"/>
    <s v="Daniel"/>
    <x v="602"/>
    <x v="325"/>
    <s v="No"/>
    <s v="No"/>
    <x v="0"/>
    <n v="1"/>
    <x v="1"/>
    <x v="0"/>
    <x v="2"/>
    <s v="20-Jul-1984"/>
    <n v="13638.06"/>
    <s v="tier - 3"/>
    <s v="tier - 3"/>
    <s v="R1023"/>
    <x v="32"/>
  </r>
  <r>
    <s v="Id750"/>
    <s v="Megan"/>
    <x v="343"/>
    <x v="379"/>
    <s v="Yes"/>
    <s v="No"/>
    <x v="0"/>
    <n v="2"/>
    <x v="1"/>
    <x v="0"/>
    <x v="0"/>
    <s v="24-Dec-1961"/>
    <n v="13635.64"/>
    <s v="tier - 3"/>
    <s v="tier - 3"/>
    <s v="R1024"/>
    <x v="12"/>
  </r>
  <r>
    <s v="Id751"/>
    <s v="Kevin"/>
    <x v="603"/>
    <x v="170"/>
    <s v="Yes"/>
    <s v="No"/>
    <x v="1"/>
    <n v="1"/>
    <x v="1"/>
    <x v="0"/>
    <x v="2"/>
    <s v="26-Jul-1969"/>
    <n v="13622.01"/>
    <s v="tier - 3"/>
    <s v="tier - 3"/>
    <s v="R1012"/>
    <x v="16"/>
  </r>
  <r>
    <s v="Id752"/>
    <s v="Caroline S."/>
    <x v="604"/>
    <x v="333"/>
    <s v="Yes"/>
    <s v="No"/>
    <x v="0"/>
    <n v="2"/>
    <x v="1"/>
    <x v="2"/>
    <x v="0"/>
    <s v="18-Nov-1961"/>
    <n v="13616.36"/>
    <s v="tier - 3"/>
    <s v="tier - 3"/>
    <s v="R1024"/>
    <x v="12"/>
  </r>
  <r>
    <s v="Id753"/>
    <s v="Nuta"/>
    <x v="80"/>
    <x v="315"/>
    <s v="Yes"/>
    <s v="No"/>
    <x v="0"/>
    <n v="1"/>
    <x v="1"/>
    <x v="0"/>
    <x v="2"/>
    <s v="10-Sep-1964"/>
    <n v="13607.37"/>
    <s v="tier - 3"/>
    <s v="tier - 1"/>
    <s v="R1024"/>
    <x v="13"/>
  </r>
  <r>
    <s v="Id754"/>
    <s v="Margie"/>
    <x v="605"/>
    <x v="188"/>
    <s v="No"/>
    <s v="No"/>
    <x v="0"/>
    <n v="1"/>
    <x v="1"/>
    <x v="0"/>
    <x v="2"/>
    <s v="14-Aug-1992"/>
    <n v="13588.17"/>
    <s v="tier - 3"/>
    <s v="tier - 1"/>
    <s v="R1012"/>
    <x v="34"/>
  </r>
  <r>
    <s v="Id755"/>
    <s v="Heidi"/>
    <x v="606"/>
    <x v="439"/>
    <s v="No"/>
    <s v="No"/>
    <x v="0"/>
    <s v="0"/>
    <x v="1"/>
    <x v="0"/>
    <x v="0"/>
    <s v="15-Jul-1968"/>
    <n v="13566.04"/>
    <s v="tier - 3"/>
    <s v="tier - 3"/>
    <s v="R1026"/>
    <x v="0"/>
  </r>
  <r>
    <s v="Id756"/>
    <s v="Diego J"/>
    <x v="355"/>
    <x v="440"/>
    <s v="No"/>
    <s v="No"/>
    <x v="0"/>
    <s v="0"/>
    <x v="1"/>
    <x v="0"/>
    <x v="0"/>
    <s v="11-Jul-1960"/>
    <n v="13555"/>
    <s v="tier - 3"/>
    <s v="tier - 3"/>
    <s v="R1017"/>
    <x v="15"/>
  </r>
  <r>
    <s v="Id757"/>
    <s v="Enrique M Sr."/>
    <x v="607"/>
    <x v="441"/>
    <s v="Yes"/>
    <s v="No"/>
    <x v="1"/>
    <n v="1"/>
    <x v="1"/>
    <x v="0"/>
    <x v="0"/>
    <s v="14-Oct-1963"/>
    <n v="13511.28"/>
    <s v="tier - 3"/>
    <s v="tier - 1"/>
    <s v="R1012"/>
    <x v="8"/>
  </r>
  <r>
    <s v="Id758"/>
    <s v="Greg"/>
    <x v="608"/>
    <x v="315"/>
    <s v="No"/>
    <s v="No"/>
    <x v="0"/>
    <s v="0"/>
    <x v="1"/>
    <x v="0"/>
    <x v="2"/>
    <s v="30-Aug-1990"/>
    <n v="13480.83"/>
    <s v="tier - 3"/>
    <s v="tier - 2"/>
    <s v="R1023"/>
    <x v="3"/>
  </r>
  <r>
    <s v="Id759"/>
    <s v="Filip"/>
    <x v="609"/>
    <x v="442"/>
    <s v="Yes"/>
    <s v="No"/>
    <x v="0"/>
    <n v="1"/>
    <x v="1"/>
    <x v="0"/>
    <x v="0"/>
    <s v="7-Aug-1975"/>
    <n v="13472.19"/>
    <s v="tier - 3"/>
    <s v="tier - 2"/>
    <s v="R1012"/>
    <x v="27"/>
  </r>
  <r>
    <s v="Id760"/>
    <s v="Rosemary E."/>
    <x v="610"/>
    <x v="22"/>
    <s v="No"/>
    <s v="No"/>
    <x v="0"/>
    <s v="0"/>
    <x v="1"/>
    <x v="0"/>
    <x v="0"/>
    <s v="24-Jul-1960"/>
    <n v="13470.86"/>
    <s v="tier - 3"/>
    <s v="tier - 3"/>
    <s v="R1011"/>
    <x v="15"/>
  </r>
  <r>
    <s v="Id761"/>
    <s v="Lisa"/>
    <x v="568"/>
    <x v="443"/>
    <s v="No"/>
    <s v="No"/>
    <x v="0"/>
    <s v="0"/>
    <x v="1"/>
    <x v="0"/>
    <x v="0"/>
    <s v="28-Jul-1960"/>
    <n v="13470.8"/>
    <s v="tier - 3"/>
    <s v="tier - 2"/>
    <s v="R1013"/>
    <x v="15"/>
  </r>
  <r>
    <s v="Id762"/>
    <s v="Jason"/>
    <x v="611"/>
    <x v="264"/>
    <s v="Yes"/>
    <s v="No"/>
    <x v="0"/>
    <s v="0"/>
    <x v="1"/>
    <x v="0"/>
    <x v="2"/>
    <s v="19-Aug-1985"/>
    <n v="13465.8"/>
    <s v="tier - 3"/>
    <s v="tier - 1"/>
    <s v="R1012"/>
    <x v="17"/>
  </r>
  <r>
    <s v="Id763"/>
    <s v="Courtney"/>
    <x v="612"/>
    <x v="444"/>
    <s v="No"/>
    <s v="No"/>
    <x v="0"/>
    <s v="0"/>
    <x v="1"/>
    <x v="0"/>
    <x v="0"/>
    <s v="16-Dec-1960"/>
    <n v="13462.52"/>
    <s v="tier - 3"/>
    <s v="tier - 2"/>
    <s v="R1011"/>
    <x v="15"/>
  </r>
  <r>
    <s v="Id764"/>
    <s v="Jennifer R."/>
    <x v="264"/>
    <x v="445"/>
    <s v="No"/>
    <s v="No"/>
    <x v="0"/>
    <s v="0"/>
    <x v="1"/>
    <x v="1"/>
    <x v="0"/>
    <s v="11-Jul-1960"/>
    <n v="13457.96"/>
    <s v="tier - 3"/>
    <s v="tier - 1"/>
    <s v="R1013"/>
    <x v="15"/>
  </r>
  <r>
    <s v="Id765"/>
    <s v="Lauren E"/>
    <x v="613"/>
    <x v="446"/>
    <s v="No"/>
    <s v="No"/>
    <x v="0"/>
    <s v="0"/>
    <x v="1"/>
    <x v="1"/>
    <x v="0"/>
    <s v="13-Aug-1960"/>
    <n v="13451.12"/>
    <s v="tier - 3"/>
    <s v="tier - 1"/>
    <s v="R1011"/>
    <x v="15"/>
  </r>
  <r>
    <s v="Id766"/>
    <s v="Ashley M."/>
    <x v="614"/>
    <x v="447"/>
    <s v="Yes"/>
    <s v="No"/>
    <x v="0"/>
    <n v="1"/>
    <x v="1"/>
    <x v="0"/>
    <x v="0"/>
    <s v="29-Jun-1975"/>
    <n v="13440.7"/>
    <s v="tier - 3"/>
    <s v="tier - 2"/>
    <s v="R1012"/>
    <x v="27"/>
  </r>
  <r>
    <s v="Id767"/>
    <s v="Alison R."/>
    <x v="67"/>
    <x v="124"/>
    <s v="Yes"/>
    <s v="No"/>
    <x v="0"/>
    <n v="2"/>
    <x v="1"/>
    <x v="0"/>
    <x v="2"/>
    <s v="14-Nov-1966"/>
    <n v="13430.27"/>
    <s v="tier - 3"/>
    <s v="tier - 3"/>
    <s v="R1024"/>
    <x v="24"/>
  </r>
  <r>
    <s v="Id768"/>
    <s v="Madeleine"/>
    <x v="49"/>
    <x v="448"/>
    <s v="Yes"/>
    <s v="No"/>
    <x v="0"/>
    <n v="2"/>
    <x v="1"/>
    <x v="0"/>
    <x v="0"/>
    <s v="3-Nov-1961"/>
    <n v="13429.04"/>
    <s v="tier - 3"/>
    <s v="tier - 3"/>
    <s v="R1012"/>
    <x v="12"/>
  </r>
  <r>
    <s v="Id769"/>
    <s v="Stacey"/>
    <x v="519"/>
    <x v="159"/>
    <s v="No"/>
    <s v="No"/>
    <x v="0"/>
    <s v="0"/>
    <x v="1"/>
    <x v="0"/>
    <x v="2"/>
    <s v="17-Jun-1994"/>
    <n v="13417.05"/>
    <s v="tier - 3"/>
    <s v="tier - 3"/>
    <s v="R1012"/>
    <x v="6"/>
  </r>
  <r>
    <s v="Id770"/>
    <s v="Kimberly"/>
    <x v="615"/>
    <x v="449"/>
    <s v="Yes"/>
    <s v="No"/>
    <x v="0"/>
    <n v="2"/>
    <x v="1"/>
    <x v="2"/>
    <x v="0"/>
    <s v="22-Jul-1961"/>
    <n v="13415.04"/>
    <s v="tier - 3"/>
    <s v="tier - 2"/>
    <s v="R1012"/>
    <x v="12"/>
  </r>
  <r>
    <s v="Id771"/>
    <s v="Matthew D"/>
    <x v="616"/>
    <x v="74"/>
    <s v="No"/>
    <s v="No"/>
    <x v="0"/>
    <n v="1"/>
    <x v="1"/>
    <x v="0"/>
    <x v="1"/>
    <s v="19-Dec-1992"/>
    <n v="13412.97"/>
    <s v="tier - 3"/>
    <s v="tier - 3"/>
    <s v="R1023"/>
    <x v="34"/>
  </r>
  <r>
    <s v="Id772"/>
    <s v="Michael"/>
    <x v="617"/>
    <x v="236"/>
    <s v="Yes"/>
    <s v="No"/>
    <x v="0"/>
    <n v="2"/>
    <x v="1"/>
    <x v="0"/>
    <x v="1"/>
    <s v="20-Dec-1959"/>
    <n v="13405.39"/>
    <s v="tier - 3"/>
    <s v="tier - 3"/>
    <s v="R1013"/>
    <x v="10"/>
  </r>
  <r>
    <s v="Id773"/>
    <s v="Ben"/>
    <x v="382"/>
    <x v="27"/>
    <s v="Yes"/>
    <s v="No"/>
    <x v="0"/>
    <n v="2"/>
    <x v="1"/>
    <x v="0"/>
    <x v="2"/>
    <s v="25-Nov-1959"/>
    <n v="13393.76"/>
    <s v="tier - 3"/>
    <s v="tier - 1"/>
    <s v="R1011"/>
    <x v="10"/>
  </r>
  <r>
    <s v="Id774"/>
    <s v="Chris"/>
    <x v="65"/>
    <x v="161"/>
    <s v="Yes"/>
    <s v="No"/>
    <x v="0"/>
    <n v="2"/>
    <x v="1"/>
    <x v="0"/>
    <x v="2"/>
    <s v="9-Dec-1959"/>
    <n v="13390.56"/>
    <s v="tier - 3"/>
    <s v="tier - 3"/>
    <s v="R1011"/>
    <x v="10"/>
  </r>
  <r>
    <s v="Id775"/>
    <s v="Jeremy J"/>
    <x v="618"/>
    <x v="134"/>
    <s v="No"/>
    <s v="No"/>
    <x v="0"/>
    <n v="1"/>
    <x v="1"/>
    <x v="0"/>
    <x v="2"/>
    <s v="6-Jun-1984"/>
    <n v="13383.67"/>
    <s v="tier - 3"/>
    <s v="tier - 2"/>
    <s v="R1023"/>
    <x v="33"/>
  </r>
  <r>
    <s v="Id776"/>
    <s v="Amy L."/>
    <x v="619"/>
    <x v="409"/>
    <s v="No"/>
    <s v="No"/>
    <x v="1"/>
    <n v="1"/>
    <x v="1"/>
    <x v="0"/>
    <x v="2"/>
    <s v="30-Sep-1979"/>
    <n v="13377.41"/>
    <s v="tier - 3"/>
    <s v="tier - 3"/>
    <s v="R1026"/>
    <x v="18"/>
  </r>
  <r>
    <s v="Id777"/>
    <s v="Karen L."/>
    <x v="620"/>
    <x v="450"/>
    <s v="Yes"/>
    <s v="No"/>
    <x v="0"/>
    <n v="1"/>
    <x v="1"/>
    <x v="0"/>
    <x v="2"/>
    <s v="24-Sep-1964"/>
    <n v="13375.76"/>
    <s v="tier - 3"/>
    <s v="tier - 2"/>
    <s v="R1025"/>
    <x v="13"/>
  </r>
  <r>
    <s v="Id778"/>
    <s v="Tennille"/>
    <x v="621"/>
    <x v="319"/>
    <s v="No"/>
    <s v="No"/>
    <x v="0"/>
    <s v="0"/>
    <x v="1"/>
    <x v="0"/>
    <x v="2"/>
    <s v="2-Oct-1990"/>
    <n v="13360.94"/>
    <s v="tier - 3"/>
    <s v="tier - 1"/>
    <s v="R1012"/>
    <x v="3"/>
  </r>
  <r>
    <s v="Id779"/>
    <s v="Matt"/>
    <x v="226"/>
    <x v="451"/>
    <s v="No"/>
    <s v="No"/>
    <x v="0"/>
    <s v="0"/>
    <x v="1"/>
    <x v="0"/>
    <x v="0"/>
    <s v="11-Nov-1960"/>
    <n v="13352.1"/>
    <s v="tier - 3"/>
    <s v="tier - 1"/>
    <s v="R1012"/>
    <x v="15"/>
  </r>
  <r>
    <s v="Id780"/>
    <s v="Emily"/>
    <x v="622"/>
    <x v="251"/>
    <s v="Yes"/>
    <s v="No"/>
    <x v="0"/>
    <s v="0"/>
    <x v="1"/>
    <x v="0"/>
    <x v="2"/>
    <s v="23-Aug-1976"/>
    <n v="13333.71"/>
    <s v="tier - 3"/>
    <s v="tier - 2"/>
    <s v="R1012"/>
    <x v="1"/>
  </r>
  <r>
    <s v="Id781"/>
    <s v="Justin E"/>
    <x v="623"/>
    <x v="326"/>
    <s v="No"/>
    <s v="No"/>
    <x v="0"/>
    <s v="0"/>
    <x v="1"/>
    <x v="0"/>
    <x v="2"/>
    <s v="1-Jul-1994"/>
    <n v="13292.52"/>
    <s v="tier - 3"/>
    <s v="tier - 3"/>
    <s v="R1012"/>
    <x v="6"/>
  </r>
  <r>
    <s v="Id782"/>
    <s v="Shalane"/>
    <x v="624"/>
    <x v="452"/>
    <s v="No"/>
    <s v="No"/>
    <x v="0"/>
    <s v="0"/>
    <x v="1"/>
    <x v="0"/>
    <x v="0"/>
    <s v="11-Oct-1962"/>
    <n v="13228.85"/>
    <s v="tier - 3"/>
    <s v="tier - 3"/>
    <s v="R1023"/>
    <x v="5"/>
  </r>
  <r>
    <s v="Id783"/>
    <s v="Jessica N."/>
    <x v="625"/>
    <x v="453"/>
    <s v="No"/>
    <s v="No"/>
    <x v="0"/>
    <s v="0"/>
    <x v="1"/>
    <x v="1"/>
    <x v="0"/>
    <s v="24-Nov-1962"/>
    <n v="13224.69"/>
    <s v="tier - 3"/>
    <s v="tier - 2"/>
    <s v="R1011"/>
    <x v="5"/>
  </r>
  <r>
    <s v="Id784"/>
    <s v="Melanie"/>
    <x v="626"/>
    <x v="454"/>
    <s v="No"/>
    <s v="No"/>
    <x v="0"/>
    <s v="0"/>
    <x v="1"/>
    <x v="0"/>
    <x v="0"/>
    <s v="13-Nov-1965"/>
    <n v="13224.06"/>
    <s v="tier - 3"/>
    <s v="tier - 3"/>
    <s v="R1024"/>
    <x v="11"/>
  </r>
  <r>
    <s v="Id785"/>
    <s v="Ruth Angelica"/>
    <x v="589"/>
    <x v="455"/>
    <s v="No"/>
    <s v="No"/>
    <x v="0"/>
    <s v="0"/>
    <x v="1"/>
    <x v="1"/>
    <x v="0"/>
    <s v="7-Dec-1962"/>
    <n v="13217.09"/>
    <s v="tier - 3"/>
    <s v="tier - 1"/>
    <s v="R1024"/>
    <x v="5"/>
  </r>
  <r>
    <s v="Id786"/>
    <s v="Una M"/>
    <x v="627"/>
    <x v="140"/>
    <s v="No"/>
    <s v="No"/>
    <x v="0"/>
    <s v="0"/>
    <x v="1"/>
    <x v="0"/>
    <x v="2"/>
    <s v="15-Oct-1982"/>
    <n v="13214.43"/>
    <s v="tier - 3"/>
    <s v="tier - 2"/>
    <s v="R1012"/>
    <x v="37"/>
  </r>
  <r>
    <s v="Id787"/>
    <s v="Taralyn"/>
    <x v="628"/>
    <x v="221"/>
    <s v="No"/>
    <s v="No"/>
    <x v="0"/>
    <s v="0"/>
    <x v="1"/>
    <x v="3"/>
    <x v="0"/>
    <s v="5-Aug-1962"/>
    <n v="13204.29"/>
    <s v="tier - 3"/>
    <s v="tier - 1"/>
    <s v="R1024"/>
    <x v="5"/>
  </r>
  <r>
    <s v="Id788"/>
    <s v="James A"/>
    <x v="629"/>
    <x v="411"/>
    <s v="Yes"/>
    <s v="No"/>
    <x v="0"/>
    <n v="2"/>
    <x v="1"/>
    <x v="0"/>
    <x v="0"/>
    <s v="6-Dec-1961"/>
    <n v="13143.86"/>
    <s v="tier - 3"/>
    <s v="tier - 2"/>
    <s v="R1016"/>
    <x v="12"/>
  </r>
  <r>
    <s v="Id789"/>
    <s v="Ning"/>
    <x v="203"/>
    <x v="108"/>
    <s v="Yes"/>
    <s v="No"/>
    <x v="0"/>
    <n v="2"/>
    <x v="1"/>
    <x v="0"/>
    <x v="0"/>
    <s v="6-Dec-1961"/>
    <n v="13143.34"/>
    <s v="tier - 3"/>
    <s v="tier - 2"/>
    <s v="R1020"/>
    <x v="12"/>
  </r>
  <r>
    <s v="Id790"/>
    <s v="Joel"/>
    <x v="351"/>
    <x v="456"/>
    <s v="Yes"/>
    <s v="No"/>
    <x v="0"/>
    <n v="2"/>
    <x v="1"/>
    <x v="2"/>
    <x v="0"/>
    <s v="7-Sep-1961"/>
    <n v="13129.6"/>
    <s v="tier - 3"/>
    <s v="tier - 2"/>
    <s v="R1017"/>
    <x v="12"/>
  </r>
  <r>
    <s v="Id791"/>
    <s v="Pamela J."/>
    <x v="378"/>
    <x v="252"/>
    <s v="No"/>
    <s v="No"/>
    <x v="0"/>
    <s v="0"/>
    <x v="1"/>
    <x v="1"/>
    <x v="2"/>
    <s v="16-Aug-1999"/>
    <n v="13126.68"/>
    <s v="tier - 3"/>
    <s v="tier - 3"/>
    <s v="R1011"/>
    <x v="35"/>
  </r>
  <r>
    <s v="Id792"/>
    <s v="Brittney"/>
    <x v="322"/>
    <x v="457"/>
    <s v="Yes"/>
    <s v="No"/>
    <x v="1"/>
    <n v="1"/>
    <x v="1"/>
    <x v="0"/>
    <x v="0"/>
    <s v="14-Sep-1963"/>
    <n v="13116.84"/>
    <s v="tier - 3"/>
    <s v="tier - 1"/>
    <s v="R1012"/>
    <x v="8"/>
  </r>
  <r>
    <s v="Id793"/>
    <s v="Sheila"/>
    <x v="630"/>
    <x v="458"/>
    <s v="No"/>
    <s v="No"/>
    <x v="0"/>
    <n v="1"/>
    <x v="1"/>
    <x v="0"/>
    <x v="2"/>
    <s v="12-Aug-1992"/>
    <n v="13113.51"/>
    <s v="tier - 3"/>
    <s v="tier - 2"/>
    <s v="R1026"/>
    <x v="34"/>
  </r>
  <r>
    <s v="Id794"/>
    <s v="Koji"/>
    <x v="362"/>
    <x v="459"/>
    <s v="No"/>
    <s v="No"/>
    <x v="0"/>
    <s v="0"/>
    <x v="1"/>
    <x v="2"/>
    <x v="0"/>
    <s v="2-Aug-1962"/>
    <n v="13112.6"/>
    <s v="tier - 3"/>
    <s v="tier - 3"/>
    <s v="R1012"/>
    <x v="5"/>
  </r>
  <r>
    <s v="Id795"/>
    <s v="Sarah"/>
    <x v="9"/>
    <x v="460"/>
    <s v="No"/>
    <s v="No"/>
    <x v="0"/>
    <s v="0"/>
    <x v="1"/>
    <x v="0"/>
    <x v="0"/>
    <s v="30-Oct-1971"/>
    <n v="13110.79"/>
    <s v="tier - 3"/>
    <s v="tier - 2"/>
    <s v="R1011"/>
    <x v="14"/>
  </r>
  <r>
    <s v="Id796"/>
    <s v="Colleen M"/>
    <x v="10"/>
    <x v="461"/>
    <s v="No"/>
    <s v="No"/>
    <x v="0"/>
    <s v="0"/>
    <x v="1"/>
    <x v="0"/>
    <x v="0"/>
    <s v="17-Jul-1978"/>
    <n v="13101.74"/>
    <s v="tier - 3"/>
    <s v="tier - 2"/>
    <s v="R1026"/>
    <x v="9"/>
  </r>
  <r>
    <s v="Id797"/>
    <s v="Deedra G."/>
    <x v="631"/>
    <x v="390"/>
    <s v="Yes"/>
    <s v="No"/>
    <x v="0"/>
    <n v="2"/>
    <x v="1"/>
    <x v="0"/>
    <x v="0"/>
    <s v="6-Nov-1961"/>
    <n v="13063.88"/>
    <s v="tier - 3"/>
    <s v="tier - 2"/>
    <s v="R1011"/>
    <x v="12"/>
  </r>
  <r>
    <s v="Id798"/>
    <s v="Kulwinder"/>
    <x v="632"/>
    <x v="65"/>
    <s v="Yes"/>
    <s v="No"/>
    <x v="0"/>
    <s v="0"/>
    <x v="1"/>
    <x v="0"/>
    <x v="1"/>
    <s v="26-Oct-1985"/>
    <n v="13051.22"/>
    <s v="tier - 3"/>
    <s v="tier - 1"/>
    <s v="R1026"/>
    <x v="17"/>
  </r>
  <r>
    <s v="Id799"/>
    <s v="Ann M."/>
    <x v="275"/>
    <x v="462"/>
    <s v="Yes"/>
    <s v="No"/>
    <x v="0"/>
    <s v="0"/>
    <x v="1"/>
    <x v="1"/>
    <x v="0"/>
    <s v="6-Aug-1967"/>
    <n v="13047.33"/>
    <s v="tier - 3"/>
    <s v="tier - 3"/>
    <s v="R1024"/>
    <x v="22"/>
  </r>
  <r>
    <s v="Id800"/>
    <s v="Sarah E"/>
    <x v="633"/>
    <x v="85"/>
    <s v="Yes"/>
    <s v="No"/>
    <x v="1"/>
    <n v="1"/>
    <x v="1"/>
    <x v="0"/>
    <x v="1"/>
    <s v="23-Sep-1969"/>
    <n v="13044.41"/>
    <s v="tier - 3"/>
    <s v="tier - 1"/>
    <s v="R1012"/>
    <x v="16"/>
  </r>
  <r>
    <s v="Id801"/>
    <s v="Apryl J."/>
    <x v="634"/>
    <x v="463"/>
    <s v="Yes"/>
    <s v="No"/>
    <x v="0"/>
    <n v="2"/>
    <x v="1"/>
    <x v="1"/>
    <x v="0"/>
    <s v="9-Nov-1961"/>
    <n v="13041.92"/>
    <s v="tier - 3"/>
    <s v="tier - 1"/>
    <s v="R1011"/>
    <x v="12"/>
  </r>
  <r>
    <s v="Id802"/>
    <s v="Ilana"/>
    <x v="635"/>
    <x v="464"/>
    <s v="No"/>
    <s v="No"/>
    <x v="0"/>
    <s v="0"/>
    <x v="1"/>
    <x v="0"/>
    <x v="0"/>
    <s v="4-Nov-1965"/>
    <n v="13023.93"/>
    <s v="tier - 3"/>
    <s v="tier - 2"/>
    <s v="R1025"/>
    <x v="11"/>
  </r>
  <r>
    <s v="Id803"/>
    <s v="Katherine"/>
    <x v="443"/>
    <x v="159"/>
    <s v="Yes"/>
    <s v="No"/>
    <x v="0"/>
    <n v="1"/>
    <x v="1"/>
    <x v="0"/>
    <x v="2"/>
    <s v="23-Sep-1964"/>
    <n v="13019.16"/>
    <s v="tier - 3"/>
    <s v="tier - 1"/>
    <s v="R1024"/>
    <x v="13"/>
  </r>
  <r>
    <s v="Id804"/>
    <s v="Katherine"/>
    <x v="636"/>
    <x v="308"/>
    <s v="No"/>
    <s v="No"/>
    <x v="0"/>
    <s v="0"/>
    <x v="1"/>
    <x v="2"/>
    <x v="0"/>
    <s v="20-Jul-1962"/>
    <n v="13012.21"/>
    <s v="tier - 3"/>
    <s v="tier - 1"/>
    <s v="R1012"/>
    <x v="5"/>
  </r>
  <r>
    <s v="Id805"/>
    <s v="Karl"/>
    <x v="637"/>
    <x v="319"/>
    <s v="No"/>
    <s v="No"/>
    <x v="0"/>
    <n v="2"/>
    <x v="1"/>
    <x v="0"/>
    <x v="2"/>
    <s v="27-Sep-1972"/>
    <n v="13010.86"/>
    <s v="tier - 3"/>
    <s v="tier - 2"/>
    <s v="R1012"/>
    <x v="28"/>
  </r>
  <r>
    <s v="Id806"/>
    <s v="Stephen"/>
    <x v="638"/>
    <x v="272"/>
    <s v="Yes"/>
    <s v="No"/>
    <x v="1"/>
    <n v="1"/>
    <x v="1"/>
    <x v="0"/>
    <x v="1"/>
    <s v="13-Dec-1969"/>
    <n v="13008.07"/>
    <s v="tier - 3"/>
    <s v="tier - 3"/>
    <s v="R1012"/>
    <x v="16"/>
  </r>
  <r>
    <s v="Id807"/>
    <s v="Will"/>
    <x v="639"/>
    <x v="257"/>
    <s v="No"/>
    <s v="No"/>
    <x v="0"/>
    <s v="0"/>
    <x v="1"/>
    <x v="1"/>
    <x v="0"/>
    <s v="24-Jun-1962"/>
    <n v="13004.95"/>
    <s v="tier - 3"/>
    <s v="tier - 1"/>
    <s v="R1012"/>
    <x v="5"/>
  </r>
  <r>
    <s v="Id808"/>
    <s v="Bradley D"/>
    <x v="640"/>
    <x v="465"/>
    <s v="Yes"/>
    <s v="No"/>
    <x v="0"/>
    <s v="0"/>
    <x v="1"/>
    <x v="0"/>
    <x v="0"/>
    <s v="30-Oct-1981"/>
    <n v="13002.91"/>
    <s v="tier - 3"/>
    <s v="tier - 1"/>
    <s v="R1012"/>
    <x v="36"/>
  </r>
  <r>
    <s v="Id809"/>
    <s v="Amy M"/>
    <x v="641"/>
    <x v="224"/>
    <s v="No"/>
    <s v="No"/>
    <x v="1"/>
    <n v="1"/>
    <x v="1"/>
    <x v="0"/>
    <x v="2"/>
    <s v="27-Nov-1979"/>
    <n v="12994.12"/>
    <s v="tier - 3"/>
    <s v="tier - 2"/>
    <s v="R1026"/>
    <x v="18"/>
  </r>
  <r>
    <s v="Id810"/>
    <s v="Matthew W."/>
    <x v="642"/>
    <x v="356"/>
    <s v="No"/>
    <s v="No"/>
    <x v="0"/>
    <s v="0"/>
    <x v="1"/>
    <x v="0"/>
    <x v="0"/>
    <s v="28-Nov-1960"/>
    <n v="12982.87"/>
    <s v="tier - 3"/>
    <s v="tier - 1"/>
    <s v="R1013"/>
    <x v="15"/>
  </r>
  <r>
    <s v="Id811"/>
    <s v="Doug"/>
    <x v="440"/>
    <x v="466"/>
    <s v="No"/>
    <s v="No"/>
    <x v="0"/>
    <s v="0"/>
    <x v="1"/>
    <x v="0"/>
    <x v="0"/>
    <s v="23-Sep-1960"/>
    <n v="12981.35"/>
    <s v="tier - 3"/>
    <s v="tier - 3"/>
    <s v="R1013"/>
    <x v="15"/>
  </r>
  <r>
    <s v="Id812"/>
    <s v="Tom"/>
    <x v="396"/>
    <x v="467"/>
    <s v="No"/>
    <s v="No"/>
    <x v="0"/>
    <s v="0"/>
    <x v="1"/>
    <x v="0"/>
    <x v="0"/>
    <s v="22-Jun-1960"/>
    <n v="12979.36"/>
    <s v="tier - 3"/>
    <s v="tier - 1"/>
    <s v="R1011"/>
    <x v="15"/>
  </r>
  <r>
    <s v="Id813"/>
    <s v="Jonathan"/>
    <x v="643"/>
    <x v="211"/>
    <s v="No"/>
    <s v="No"/>
    <x v="0"/>
    <s v="0"/>
    <x v="1"/>
    <x v="2"/>
    <x v="0"/>
    <s v="4-Nov-1960"/>
    <n v="12957.12"/>
    <s v="tier - 3"/>
    <s v="tier - 1"/>
    <s v="R1011"/>
    <x v="15"/>
  </r>
  <r>
    <s v="Id814"/>
    <s v="Wayne A."/>
    <x v="644"/>
    <x v="296"/>
    <s v="Yes"/>
    <s v="No"/>
    <x v="0"/>
    <n v="2"/>
    <x v="1"/>
    <x v="0"/>
    <x v="0"/>
    <s v="20-Aug-1961"/>
    <n v="12950.07"/>
    <s v="tier - 3"/>
    <s v="tier - 1"/>
    <s v="R1012"/>
    <x v="12"/>
  </r>
  <r>
    <s v="Id815"/>
    <s v="Nobuyori"/>
    <x v="534"/>
    <x v="140"/>
    <s v="Yes"/>
    <s v="No"/>
    <x v="0"/>
    <n v="2"/>
    <x v="1"/>
    <x v="0"/>
    <x v="2"/>
    <s v="22-Dec-1966"/>
    <n v="12949.16"/>
    <s v="tier - 3"/>
    <s v="tier - 3"/>
    <s v="R1013"/>
    <x v="24"/>
  </r>
  <r>
    <s v="Id816"/>
    <s v="Rich"/>
    <x v="47"/>
    <x v="468"/>
    <s v="Yes"/>
    <s v="No"/>
    <x v="1"/>
    <n v="1"/>
    <x v="1"/>
    <x v="0"/>
    <x v="0"/>
    <s v="14-Aug-1963"/>
    <n v="12928.79"/>
    <s v="tier - 3"/>
    <s v="tier - 2"/>
    <s v="R1013"/>
    <x v="8"/>
  </r>
  <r>
    <s v="Id817"/>
    <s v="Marcos S"/>
    <x v="425"/>
    <x v="469"/>
    <s v="Yes"/>
    <s v="No"/>
    <x v="1"/>
    <n v="1"/>
    <x v="1"/>
    <x v="1"/>
    <x v="0"/>
    <s v="1-Sep-1963"/>
    <n v="12925.89"/>
    <s v="tier - 3"/>
    <s v="tier - 2"/>
    <s v="R1013"/>
    <x v="8"/>
  </r>
  <r>
    <s v="Id818"/>
    <s v="Dave"/>
    <x v="247"/>
    <x v="97"/>
    <s v="Yes"/>
    <s v="No"/>
    <x v="1"/>
    <n v="1"/>
    <x v="1"/>
    <x v="1"/>
    <x v="0"/>
    <s v="16-Aug-1963"/>
    <n v="12913.99"/>
    <s v="tier - 3"/>
    <s v="tier - 2"/>
    <s v="R1016"/>
    <x v="8"/>
  </r>
  <r>
    <s v="Id819"/>
    <s v="Andy"/>
    <x v="173"/>
    <x v="470"/>
    <s v="No"/>
    <s v="Yes"/>
    <x v="0"/>
    <n v="1"/>
    <x v="1"/>
    <x v="0"/>
    <x v="2"/>
    <s v="9-Jul-2004"/>
    <n v="12890.06"/>
    <s v="tier - 3"/>
    <s v="tier - 1"/>
    <s v="R1019"/>
    <x v="41"/>
  </r>
  <r>
    <s v="Id820"/>
    <s v="Mary"/>
    <x v="645"/>
    <x v="436"/>
    <s v="No"/>
    <s v="No"/>
    <x v="0"/>
    <n v="1"/>
    <x v="1"/>
    <x v="0"/>
    <x v="2"/>
    <s v="6-Aug-1984"/>
    <n v="12870.31"/>
    <s v="tier - 3"/>
    <s v="tier - 3"/>
    <s v="R1012"/>
    <x v="32"/>
  </r>
  <r>
    <s v="Id821"/>
    <s v="Marcus B"/>
    <x v="646"/>
    <x v="471"/>
    <s v="Yes"/>
    <s v="No"/>
    <x v="1"/>
    <n v="1"/>
    <x v="1"/>
    <x v="1"/>
    <x v="0"/>
    <s v="27-Sep-1963"/>
    <n v="12856.84"/>
    <s v="tier - 3"/>
    <s v="tier - 3"/>
    <s v="R1021"/>
    <x v="8"/>
  </r>
  <r>
    <s v="Id822"/>
    <s v="Thomas K."/>
    <x v="647"/>
    <x v="472"/>
    <s v="No"/>
    <s v="No"/>
    <x v="0"/>
    <n v="2"/>
    <x v="1"/>
    <x v="0"/>
    <x v="0"/>
    <s v="22-Sep-1973"/>
    <n v="12852.37"/>
    <s v="tier - 3"/>
    <s v="tier - 1"/>
    <s v="R1012"/>
    <x v="30"/>
  </r>
  <r>
    <s v="Id823"/>
    <s v="Robert"/>
    <x v="648"/>
    <x v="89"/>
    <s v="No"/>
    <s v="No"/>
    <x v="1"/>
    <n v="1"/>
    <x v="1"/>
    <x v="0"/>
    <x v="2"/>
    <s v="27-Sep-1993"/>
    <n v="12847.24"/>
    <s v="tier - 3"/>
    <s v="tier - 2"/>
    <s v="R1012"/>
    <x v="20"/>
  </r>
  <r>
    <s v="Id824"/>
    <s v="Geoff"/>
    <x v="649"/>
    <x v="473"/>
    <s v="No"/>
    <s v="Yes"/>
    <x v="0"/>
    <n v="1"/>
    <x v="0"/>
    <x v="3"/>
    <x v="2"/>
    <s v="9-Nov-2004"/>
    <n v="12829.46"/>
    <s v="tier - 3"/>
    <s v="tier - 3"/>
    <s v="R1016"/>
    <x v="41"/>
  </r>
  <r>
    <s v="Id825"/>
    <s v="Chris J."/>
    <x v="650"/>
    <x v="474"/>
    <s v="Yes"/>
    <s v="No"/>
    <x v="0"/>
    <s v="0"/>
    <x v="1"/>
    <x v="0"/>
    <x v="0"/>
    <s v="25-Sep-1967"/>
    <n v="12823.25"/>
    <s v="tier - 3"/>
    <s v="tier - 3"/>
    <s v="R1021"/>
    <x v="22"/>
  </r>
  <r>
    <s v="Id826"/>
    <s v="Kate A."/>
    <x v="651"/>
    <x v="423"/>
    <s v="Yes"/>
    <s v="No"/>
    <x v="1"/>
    <n v="1"/>
    <x v="1"/>
    <x v="1"/>
    <x v="0"/>
    <s v="20-Jul-1963"/>
    <n v="12815.44"/>
    <s v="tier - 3"/>
    <s v="tier - 3"/>
    <s v="R1024"/>
    <x v="8"/>
  </r>
  <r>
    <s v="Id827"/>
    <s v="Kelli"/>
    <x v="56"/>
    <x v="305"/>
    <s v="No"/>
    <s v="No"/>
    <x v="0"/>
    <s v="0"/>
    <x v="1"/>
    <x v="0"/>
    <x v="0"/>
    <s v="24-Jul-1978"/>
    <n v="12797.21"/>
    <s v="tier - 3"/>
    <s v="tier - 1"/>
    <s v="R1024"/>
    <x v="9"/>
  </r>
  <r>
    <s v="Id828"/>
    <s v="Maggie M"/>
    <x v="568"/>
    <x v="219"/>
    <s v="Yes"/>
    <s v="No"/>
    <x v="1"/>
    <n v="1"/>
    <x v="1"/>
    <x v="0"/>
    <x v="2"/>
    <s v="29-Oct-1983"/>
    <n v="12788.18"/>
    <s v="tier - 3"/>
    <s v="tier - 1"/>
    <s v="R1026"/>
    <x v="33"/>
  </r>
  <r>
    <s v="Id829"/>
    <s v="Michelle L."/>
    <x v="652"/>
    <x v="475"/>
    <s v="Yes"/>
    <s v="No"/>
    <x v="1"/>
    <n v="1"/>
    <x v="1"/>
    <x v="1"/>
    <x v="0"/>
    <s v="5-Dec-1963"/>
    <n v="12788.03"/>
    <s v="tier - 3"/>
    <s v="tier - 3"/>
    <s v="R1025"/>
    <x v="8"/>
  </r>
  <r>
    <s v="Id830"/>
    <s v="Ashley K"/>
    <x v="653"/>
    <x v="351"/>
    <s v="No"/>
    <s v="No"/>
    <x v="0"/>
    <n v="2"/>
    <x v="1"/>
    <x v="0"/>
    <x v="2"/>
    <s v="7-Oct-1972"/>
    <n v="12776.05"/>
    <s v="tier - 3"/>
    <s v="tier - 3"/>
    <s v="R1026"/>
    <x v="28"/>
  </r>
  <r>
    <s v="Id831"/>
    <s v="Michael"/>
    <x v="654"/>
    <x v="354"/>
    <s v="Yes"/>
    <s v="No"/>
    <x v="0"/>
    <n v="1"/>
    <x v="1"/>
    <x v="0"/>
    <x v="0"/>
    <s v="25-Sep-1975"/>
    <n v="12770.27"/>
    <s v="tier - 3"/>
    <s v="tier - 3"/>
    <s v="R1021"/>
    <x v="27"/>
  </r>
  <r>
    <s v="Id832"/>
    <s v="Ryan K."/>
    <x v="18"/>
    <x v="476"/>
    <s v="No"/>
    <s v="No"/>
    <x v="0"/>
    <s v="0"/>
    <x v="1"/>
    <x v="0"/>
    <x v="0"/>
    <s v="1-Oct-1962"/>
    <n v="12741.17"/>
    <s v="tier - 3"/>
    <s v="tier - 1"/>
    <s v="R1017"/>
    <x v="5"/>
  </r>
  <r>
    <s v="Id833"/>
    <s v="Matthew J"/>
    <x v="366"/>
    <x v="477"/>
    <s v="No"/>
    <s v="No"/>
    <x v="0"/>
    <s v="0"/>
    <x v="1"/>
    <x v="1"/>
    <x v="0"/>
    <s v="2-Sep-1962"/>
    <n v="12731"/>
    <s v="tier - 3"/>
    <s v="tier - 3"/>
    <s v="R1016"/>
    <x v="5"/>
  </r>
  <r>
    <s v="Id834"/>
    <s v="Karine"/>
    <x v="655"/>
    <x v="478"/>
    <s v="Yes"/>
    <s v="No"/>
    <x v="0"/>
    <n v="1"/>
    <x v="1"/>
    <x v="0"/>
    <x v="1"/>
    <s v="17-Jul-1988"/>
    <n v="12718.21"/>
    <s v="tier - 3"/>
    <s v="tier - 1"/>
    <s v="R1026"/>
    <x v="23"/>
  </r>
  <r>
    <s v="Id835"/>
    <s v="Antonia G"/>
    <x v="656"/>
    <x v="463"/>
    <s v="Yes"/>
    <s v="No"/>
    <x v="0"/>
    <n v="2"/>
    <x v="1"/>
    <x v="0"/>
    <x v="0"/>
    <s v="8-Jul-1970"/>
    <n v="12713"/>
    <s v="tier - 3"/>
    <s v="tier - 1"/>
    <s v="R1011"/>
    <x v="2"/>
  </r>
  <r>
    <s v="Id836"/>
    <s v="Casondra L"/>
    <x v="657"/>
    <x v="184"/>
    <s v="Yes"/>
    <s v="No"/>
    <x v="0"/>
    <n v="1"/>
    <x v="1"/>
    <x v="0"/>
    <x v="1"/>
    <s v="28-Nov-1964"/>
    <n v="12700.63"/>
    <s v="tier - 3"/>
    <s v="tier - 3"/>
    <s v="R1011"/>
    <x v="13"/>
  </r>
  <r>
    <s v="Id837"/>
    <s v="Wendy"/>
    <x v="658"/>
    <x v="216"/>
    <s v="No"/>
    <s v="No"/>
    <x v="0"/>
    <n v="1"/>
    <x v="1"/>
    <x v="0"/>
    <x v="1"/>
    <s v="7-Jul-1992"/>
    <n v="12699.56"/>
    <s v="tier - 3"/>
    <s v="tier - 2"/>
    <s v="R1011"/>
    <x v="34"/>
  </r>
  <r>
    <s v="Id838"/>
    <s v="Eric D"/>
    <x v="106"/>
    <x v="466"/>
    <s v="No"/>
    <s v="No"/>
    <x v="0"/>
    <s v="0"/>
    <x v="1"/>
    <x v="0"/>
    <x v="0"/>
    <s v="24-Sep-1974"/>
    <n v="12697.48"/>
    <s v="tier - 3"/>
    <s v="tier - 3"/>
    <s v="R1021"/>
    <x v="19"/>
  </r>
  <r>
    <s v="Id839"/>
    <s v="Elizabeth"/>
    <x v="9"/>
    <x v="479"/>
    <s v="No"/>
    <s v="No"/>
    <x v="0"/>
    <s v="0"/>
    <x v="1"/>
    <x v="0"/>
    <x v="0"/>
    <s v="27-Aug-1962"/>
    <n v="12648.7"/>
    <s v="tier - 3"/>
    <s v="tier - 2"/>
    <s v="R1013"/>
    <x v="5"/>
  </r>
  <r>
    <s v="Id840"/>
    <s v="Laura F"/>
    <x v="659"/>
    <x v="480"/>
    <s v="No"/>
    <s v="No"/>
    <x v="0"/>
    <s v="0"/>
    <x v="1"/>
    <x v="0"/>
    <x v="0"/>
    <s v="14-Sep-1965"/>
    <n v="12646.21"/>
    <s v="tier - 3"/>
    <s v="tier - 2"/>
    <s v="R1011"/>
    <x v="11"/>
  </r>
  <r>
    <s v="Id841"/>
    <s v="Amelia F."/>
    <x v="660"/>
    <x v="481"/>
    <s v="No"/>
    <s v="No"/>
    <x v="0"/>
    <s v="0"/>
    <x v="1"/>
    <x v="0"/>
    <x v="0"/>
    <s v="11-Jul-1962"/>
    <n v="12644.59"/>
    <s v="tier - 3"/>
    <s v="tier - 2"/>
    <s v="R1011"/>
    <x v="5"/>
  </r>
  <r>
    <s v="Id842"/>
    <s v="Amy L."/>
    <x v="428"/>
    <x v="256"/>
    <s v="Yes"/>
    <s v="No"/>
    <x v="0"/>
    <n v="2"/>
    <x v="1"/>
    <x v="0"/>
    <x v="1"/>
    <s v="17-Dec-1966"/>
    <n v="12643.38"/>
    <s v="tier - 3"/>
    <s v="tier - 1"/>
    <s v="R1012"/>
    <x v="24"/>
  </r>
  <r>
    <s v="Id843"/>
    <s v="Katie J"/>
    <x v="661"/>
    <x v="482"/>
    <s v="No"/>
    <s v="No"/>
    <x v="0"/>
    <n v="2"/>
    <x v="1"/>
    <x v="0"/>
    <x v="2"/>
    <s v="5-Sep-1972"/>
    <n v="12640.24"/>
    <s v="tier - 3"/>
    <s v="tier - 1"/>
    <s v="R1011"/>
    <x v="28"/>
  </r>
  <r>
    <s v="Id844"/>
    <s v="Laura E."/>
    <x v="662"/>
    <x v="207"/>
    <s v="No"/>
    <s v="No"/>
    <x v="0"/>
    <s v="0"/>
    <x v="1"/>
    <x v="0"/>
    <x v="0"/>
    <s v="22-Jul-1962"/>
    <n v="12638.2"/>
    <s v="tier - 3"/>
    <s v="tier - 1"/>
    <s v="R1011"/>
    <x v="5"/>
  </r>
  <r>
    <s v="Id845"/>
    <s v="Mayumi"/>
    <x v="663"/>
    <x v="290"/>
    <s v="No"/>
    <s v="No"/>
    <x v="0"/>
    <s v="0"/>
    <x v="1"/>
    <x v="2"/>
    <x v="0"/>
    <s v="22-Nov-1962"/>
    <n v="12629.9"/>
    <s v="tier - 3"/>
    <s v="tier - 3"/>
    <s v="R1013"/>
    <x v="5"/>
  </r>
  <r>
    <s v="Id846"/>
    <s v="Vanessa"/>
    <x v="664"/>
    <x v="185"/>
    <s v="No"/>
    <s v="No"/>
    <x v="0"/>
    <s v="0"/>
    <x v="1"/>
    <x v="1"/>
    <x v="0"/>
    <s v="4-Oct-1965"/>
    <n v="12629.17"/>
    <s v="tier - 3"/>
    <s v="tier - 1"/>
    <s v="R1013"/>
    <x v="11"/>
  </r>
  <r>
    <s v="Id847"/>
    <s v="Natali N"/>
    <x v="665"/>
    <x v="483"/>
    <s v="Yes"/>
    <s v="No"/>
    <x v="0"/>
    <n v="2"/>
    <x v="1"/>
    <x v="0"/>
    <x v="0"/>
    <s v="28-Dec-1970"/>
    <n v="12624.74"/>
    <s v="tier - 3"/>
    <s v="tier - 1"/>
    <s v="R1012"/>
    <x v="2"/>
  </r>
  <r>
    <s v="Id848"/>
    <s v="Beth"/>
    <x v="32"/>
    <x v="484"/>
    <s v="Yes"/>
    <s v="No"/>
    <x v="1"/>
    <n v="1"/>
    <x v="1"/>
    <x v="0"/>
    <x v="0"/>
    <s v="19-Aug-1963"/>
    <n v="12622.18"/>
    <s v="tier - 3"/>
    <s v="tier - 1"/>
    <s v="R1012"/>
    <x v="8"/>
  </r>
  <r>
    <s v="Id849"/>
    <s v="Alex"/>
    <x v="666"/>
    <x v="388"/>
    <s v="No"/>
    <s v="No"/>
    <x v="0"/>
    <n v="1"/>
    <x v="1"/>
    <x v="1"/>
    <x v="2"/>
    <s v="18-Nov-1998"/>
    <n v="12609.89"/>
    <s v="tier - 3"/>
    <s v="tier - 3"/>
    <s v="R1012"/>
    <x v="44"/>
  </r>
  <r>
    <s v="Id850"/>
    <s v="Spencer"/>
    <x v="667"/>
    <x v="184"/>
    <s v="Yes"/>
    <s v="No"/>
    <x v="0"/>
    <n v="1"/>
    <x v="1"/>
    <x v="0"/>
    <x v="1"/>
    <s v="11-Aug-1988"/>
    <n v="12600.46"/>
    <s v="tier - 3"/>
    <s v="tier - 1"/>
    <s v="R1023"/>
    <x v="23"/>
  </r>
  <r>
    <s v="Id851"/>
    <s v="Andee W."/>
    <x v="668"/>
    <x v="485"/>
    <s v="Yes"/>
    <s v="No"/>
    <x v="0"/>
    <n v="2"/>
    <x v="1"/>
    <x v="0"/>
    <x v="0"/>
    <s v="18-Jun-1970"/>
    <n v="12592.53"/>
    <s v="tier - 3"/>
    <s v="tier - 2"/>
    <s v="R1013"/>
    <x v="2"/>
  </r>
  <r>
    <s v="Id852"/>
    <s v="Amy"/>
    <x v="669"/>
    <x v="93"/>
    <s v="Yes"/>
    <s v="No"/>
    <x v="1"/>
    <n v="1"/>
    <x v="1"/>
    <x v="0"/>
    <x v="2"/>
    <s v="26-Nov-1969"/>
    <n v="12579.92"/>
    <s v="tier - 3"/>
    <s v="tier - 1"/>
    <s v="R1025"/>
    <x v="16"/>
  </r>
  <r>
    <s v="Id853"/>
    <s v="Joshua"/>
    <x v="670"/>
    <x v="486"/>
    <s v="Yes"/>
    <s v="No"/>
    <x v="0"/>
    <n v="2"/>
    <x v="1"/>
    <x v="0"/>
    <x v="0"/>
    <s v="28-Nov-1961"/>
    <n v="12574.05"/>
    <s v="tier - 3"/>
    <s v="tier - 1"/>
    <s v="R1011"/>
    <x v="12"/>
  </r>
  <r>
    <s v="Id854"/>
    <s v="C Fred"/>
    <x v="671"/>
    <x v="487"/>
    <s v="Yes"/>
    <s v="No"/>
    <x v="0"/>
    <n v="2"/>
    <x v="1"/>
    <x v="0"/>
    <x v="0"/>
    <s v="28-Nov-1961"/>
    <n v="12557.61"/>
    <s v="tier - 3"/>
    <s v="tier - 3"/>
    <s v="R1013"/>
    <x v="12"/>
  </r>
  <r>
    <s v="Id855"/>
    <s v="Jeremy"/>
    <x v="362"/>
    <x v="488"/>
    <s v="No"/>
    <s v="No"/>
    <x v="0"/>
    <s v="0"/>
    <x v="1"/>
    <x v="2"/>
    <x v="0"/>
    <s v="16-Oct-1962"/>
    <n v="12523.6"/>
    <s v="tier - 3"/>
    <s v="tier - 3"/>
    <s v="R1012"/>
    <x v="5"/>
  </r>
  <r>
    <s v="Id856"/>
    <s v="Patrick Sr."/>
    <x v="672"/>
    <x v="473"/>
    <s v="Yes"/>
    <s v="No"/>
    <x v="0"/>
    <n v="2"/>
    <x v="1"/>
    <x v="0"/>
    <x v="2"/>
    <s v="12-Jul-1966"/>
    <n v="12499.88"/>
    <s v="tier - 3"/>
    <s v="tier - 2"/>
    <s v="R1012"/>
    <x v="24"/>
  </r>
  <r>
    <s v="Id857"/>
    <s v="Kelly M."/>
    <x v="673"/>
    <x v="266"/>
    <s v="No"/>
    <s v="No"/>
    <x v="0"/>
    <s v="0"/>
    <x v="1"/>
    <x v="0"/>
    <x v="0"/>
    <s v="3-Dec-1968"/>
    <n v="12495.29"/>
    <s v="tier - 3"/>
    <s v="tier - 3"/>
    <s v="R1012"/>
    <x v="0"/>
  </r>
  <r>
    <s v="Id858"/>
    <s v="Katherine"/>
    <x v="674"/>
    <x v="489"/>
    <s v="Yes"/>
    <s v="No"/>
    <x v="0"/>
    <s v="0"/>
    <x v="1"/>
    <x v="0"/>
    <x v="0"/>
    <s v="1-Sep-1967"/>
    <n v="12485.8"/>
    <s v="tier - 3"/>
    <s v="tier - 3"/>
    <s v="R1013"/>
    <x v="22"/>
  </r>
  <r>
    <s v="Id859"/>
    <s v="Keila L"/>
    <x v="403"/>
    <x v="488"/>
    <s v="No"/>
    <s v="No"/>
    <x v="0"/>
    <s v="0"/>
    <x v="1"/>
    <x v="2"/>
    <x v="0"/>
    <s v="12-Nov-1968"/>
    <n v="12479.71"/>
    <s v="tier - 3"/>
    <s v="tier - 3"/>
    <s v="R1012"/>
    <x v="0"/>
  </r>
  <r>
    <s v="Id860"/>
    <s v="Zanae E"/>
    <x v="675"/>
    <x v="490"/>
    <s v="No"/>
    <s v="No"/>
    <x v="0"/>
    <s v="0"/>
    <x v="1"/>
    <x v="2"/>
    <x v="0"/>
    <s v="26-Nov-1968"/>
    <n v="12475.35"/>
    <s v="tier - 3"/>
    <s v="tier - 1"/>
    <s v="R1012"/>
    <x v="0"/>
  </r>
  <r>
    <s v="Id861"/>
    <s v="Alex"/>
    <x v="676"/>
    <x v="98"/>
    <s v="Yes"/>
    <s v="No"/>
    <x v="0"/>
    <n v="1"/>
    <x v="1"/>
    <x v="0"/>
    <x v="2"/>
    <s v="9-Aug-1995"/>
    <n v="12452.25"/>
    <s v="tier - 3"/>
    <s v="tier - 3"/>
    <s v="R1012"/>
    <x v="40"/>
  </r>
  <r>
    <s v="Id862"/>
    <s v="Kathryn"/>
    <x v="520"/>
    <x v="259"/>
    <s v="Yes"/>
    <s v="No"/>
    <x v="0"/>
    <n v="1"/>
    <x v="1"/>
    <x v="0"/>
    <x v="1"/>
    <s v="4-Aug-1964"/>
    <n v="12430.95"/>
    <s v="tier - 3"/>
    <s v="tier - 3"/>
    <s v="R1024"/>
    <x v="13"/>
  </r>
  <r>
    <s v="Id863"/>
    <s v="Jason L."/>
    <x v="677"/>
    <x v="473"/>
    <s v="No"/>
    <s v="No"/>
    <x v="1"/>
    <n v="1"/>
    <x v="1"/>
    <x v="0"/>
    <x v="2"/>
    <s v="14-Jul-1979"/>
    <n v="12408.29"/>
    <s v="tier - 3"/>
    <s v="tier - 1"/>
    <s v="R1022"/>
    <x v="18"/>
  </r>
  <r>
    <s v="Id864"/>
    <s v="Benjamin J."/>
    <x v="606"/>
    <x v="189"/>
    <s v="No"/>
    <s v="No"/>
    <x v="0"/>
    <n v="2"/>
    <x v="1"/>
    <x v="0"/>
    <x v="2"/>
    <s v="21-Aug-1972"/>
    <n v="12407.3"/>
    <s v="tier - 3"/>
    <s v="tier - 2"/>
    <s v="R1021"/>
    <x v="28"/>
  </r>
  <r>
    <s v="Id865"/>
    <s v="Steven M."/>
    <x v="678"/>
    <x v="368"/>
    <s v="No"/>
    <s v="No"/>
    <x v="0"/>
    <s v="0"/>
    <x v="1"/>
    <x v="0"/>
    <x v="2"/>
    <s v="29-Dec-1989"/>
    <n v="12404.88"/>
    <s v="tier - 3"/>
    <s v="tier - 3"/>
    <s v="R1016"/>
    <x v="4"/>
  </r>
  <r>
    <s v="Id866"/>
    <s v="Erika"/>
    <x v="679"/>
    <x v="398"/>
    <s v="No"/>
    <s v="No"/>
    <x v="0"/>
    <s v="0"/>
    <x v="1"/>
    <x v="1"/>
    <x v="0"/>
    <s v="26-Sep-1962"/>
    <n v="12369.89"/>
    <s v="tier - 3"/>
    <s v="tier - 2"/>
    <s v="R1024"/>
    <x v="5"/>
  </r>
  <r>
    <s v="Id867"/>
    <s v="Chad"/>
    <x v="315"/>
    <x v="120"/>
    <s v="Yes"/>
    <s v="No"/>
    <x v="0"/>
    <n v="2"/>
    <x v="1"/>
    <x v="0"/>
    <x v="2"/>
    <s v="29-Dec-1966"/>
    <n v="12363.55"/>
    <s v="tier - 3"/>
    <s v="tier - 3"/>
    <s v="R1011"/>
    <x v="24"/>
  </r>
  <r>
    <s v="Id868"/>
    <s v="Mark"/>
    <x v="680"/>
    <x v="491"/>
    <s v="Yes"/>
    <s v="No"/>
    <x v="1"/>
    <n v="1"/>
    <x v="1"/>
    <x v="0"/>
    <x v="0"/>
    <s v="22-Sep-1963"/>
    <n v="12347.17"/>
    <s v="tier - 3"/>
    <s v="tier - 3"/>
    <s v="R1011"/>
    <x v="8"/>
  </r>
  <r>
    <s v="Id869"/>
    <s v="David"/>
    <x v="419"/>
    <x v="492"/>
    <s v="Yes"/>
    <s v="No"/>
    <x v="1"/>
    <n v="1"/>
    <x v="1"/>
    <x v="1"/>
    <x v="0"/>
    <s v="2-Aug-1963"/>
    <n v="12333.83"/>
    <s v="tier - 3"/>
    <s v="tier - 2"/>
    <s v="R1011"/>
    <x v="8"/>
  </r>
  <r>
    <s v="Id870"/>
    <s v="Matthew R"/>
    <x v="278"/>
    <x v="493"/>
    <s v="Yes"/>
    <s v="No"/>
    <x v="1"/>
    <n v="1"/>
    <x v="1"/>
    <x v="2"/>
    <x v="0"/>
    <s v="29-Aug-1963"/>
    <n v="12323.94"/>
    <s v="tier - 3"/>
    <s v="tier - 3"/>
    <s v="R1017"/>
    <x v="8"/>
  </r>
  <r>
    <s v="Id871"/>
    <s v="Orla"/>
    <x v="681"/>
    <x v="494"/>
    <s v="Yes"/>
    <s v="No"/>
    <x v="1"/>
    <n v="1"/>
    <x v="1"/>
    <x v="1"/>
    <x v="0"/>
    <s v="28-Oct-1963"/>
    <n v="12299.59"/>
    <s v="tier - 3"/>
    <s v="tier - 1"/>
    <s v="R1025"/>
    <x v="8"/>
  </r>
  <r>
    <s v="Id872"/>
    <s v="Shaista S"/>
    <x v="682"/>
    <x v="239"/>
    <s v="No"/>
    <s v="No"/>
    <x v="0"/>
    <s v="0"/>
    <x v="1"/>
    <x v="0"/>
    <x v="2"/>
    <s v="29-Oct-1990"/>
    <n v="12282.38"/>
    <s v="tier - 3"/>
    <s v="tier - 1"/>
    <s v="R1011"/>
    <x v="3"/>
  </r>
  <r>
    <s v="Id873"/>
    <s v="Emily"/>
    <x v="683"/>
    <x v="495"/>
    <s v="Yes"/>
    <s v="No"/>
    <x v="0"/>
    <n v="2"/>
    <x v="1"/>
    <x v="1"/>
    <x v="2"/>
    <s v="16-Nov-1966"/>
    <n v="12282.03"/>
    <s v="tier - 3"/>
    <s v="tier - 1"/>
    <s v="R1025"/>
    <x v="24"/>
  </r>
  <r>
    <s v="Id874"/>
    <s v="Julie A."/>
    <x v="203"/>
    <x v="295"/>
    <s v="Yes"/>
    <s v="No"/>
    <x v="0"/>
    <s v="0"/>
    <x v="1"/>
    <x v="0"/>
    <x v="0"/>
    <s v="28-Aug-1967"/>
    <n v="12269.69"/>
    <s v="tier - 3"/>
    <s v="tier - 2"/>
    <s v="R1012"/>
    <x v="22"/>
  </r>
  <r>
    <s v="Id875"/>
    <s v="Megumi"/>
    <x v="101"/>
    <x v="68"/>
    <s v="Yes"/>
    <s v="No"/>
    <x v="0"/>
    <s v="0"/>
    <x v="1"/>
    <x v="0"/>
    <x v="0"/>
    <s v="30-Dec-1967"/>
    <n v="12268.63"/>
    <s v="tier - 3"/>
    <s v="tier - 1"/>
    <s v="R1012"/>
    <x v="22"/>
  </r>
  <r>
    <s v="Id876"/>
    <s v="Skylar"/>
    <x v="684"/>
    <x v="335"/>
    <s v="Yes"/>
    <s v="No"/>
    <x v="0"/>
    <n v="2"/>
    <x v="1"/>
    <x v="0"/>
    <x v="2"/>
    <s v="6-Dec-1966"/>
    <n v="12265.51"/>
    <s v="tier - 3"/>
    <s v="tier - 3"/>
    <s v="R1013"/>
    <x v="24"/>
  </r>
  <r>
    <s v="Id877"/>
    <s v="Victoria"/>
    <x v="685"/>
    <x v="496"/>
    <s v="Yes"/>
    <s v="No"/>
    <x v="0"/>
    <n v="1"/>
    <x v="1"/>
    <x v="0"/>
    <x v="0"/>
    <s v="13-Aug-1986"/>
    <n v="12255.04"/>
    <s v="tier - 3"/>
    <s v="tier - 2"/>
    <s v="R1026"/>
    <x v="26"/>
  </r>
  <r>
    <s v="Id878"/>
    <s v="Amanda L"/>
    <x v="11"/>
    <x v="497"/>
    <s v="No"/>
    <s v="No"/>
    <x v="0"/>
    <s v="0"/>
    <x v="1"/>
    <x v="0"/>
    <x v="2"/>
    <s v="23-Nov-1989"/>
    <n v="12254.44"/>
    <s v="tier - 3"/>
    <s v="tier - 3"/>
    <s v="R1026"/>
    <x v="4"/>
  </r>
  <r>
    <s v="Id879"/>
    <s v="Renee"/>
    <x v="243"/>
    <x v="498"/>
    <s v="No"/>
    <s v="No"/>
    <x v="0"/>
    <s v="0"/>
    <x v="1"/>
    <x v="0"/>
    <x v="0"/>
    <s v="23-Jun-1974"/>
    <n v="12245.17"/>
    <s v="tier - 3"/>
    <s v="tier - 1"/>
    <s v="R1012"/>
    <x v="19"/>
  </r>
  <r>
    <s v="Id880"/>
    <s v="Nellie A."/>
    <x v="40"/>
    <x v="55"/>
    <s v="Yes"/>
    <s v="No"/>
    <x v="1"/>
    <n v="1"/>
    <x v="1"/>
    <x v="0"/>
    <x v="0"/>
    <s v="17-Jul-1963"/>
    <n v="12244.53"/>
    <s v="tier - 3"/>
    <s v="tier - 1"/>
    <s v="R1013"/>
    <x v="8"/>
  </r>
  <r>
    <s v="Id881"/>
    <s v="Tamara"/>
    <x v="686"/>
    <x v="122"/>
    <s v="Yes"/>
    <s v="No"/>
    <x v="0"/>
    <n v="2"/>
    <x v="1"/>
    <x v="1"/>
    <x v="2"/>
    <s v="29-Jul-1966"/>
    <n v="12237.73"/>
    <s v="tier - 3"/>
    <s v="tier - 3"/>
    <s v="R1012"/>
    <x v="24"/>
  </r>
  <r>
    <s v="Id882"/>
    <s v="Joan"/>
    <x v="56"/>
    <x v="203"/>
    <s v="Yes"/>
    <s v="No"/>
    <x v="0"/>
    <n v="1"/>
    <x v="1"/>
    <x v="0"/>
    <x v="2"/>
    <s v="15-Oct-1964"/>
    <n v="12235.84"/>
    <s v="tier - 3"/>
    <s v="tier - 3"/>
    <s v="R1012"/>
    <x v="13"/>
  </r>
  <r>
    <s v="Id883"/>
    <s v="Aimee J."/>
    <x v="419"/>
    <x v="404"/>
    <s v="Yes"/>
    <s v="No"/>
    <x v="1"/>
    <n v="1"/>
    <x v="1"/>
    <x v="1"/>
    <x v="0"/>
    <s v="19-Jul-1963"/>
    <n v="12233.83"/>
    <s v="tier - 3"/>
    <s v="tier - 1"/>
    <s v="R1011"/>
    <x v="8"/>
  </r>
  <r>
    <s v="Id884"/>
    <s v="Suzanne"/>
    <x v="687"/>
    <x v="229"/>
    <s v="Yes"/>
    <s v="No"/>
    <x v="0"/>
    <n v="1"/>
    <x v="1"/>
    <x v="0"/>
    <x v="1"/>
    <s v="24-Jun-1964"/>
    <n v="12231.61"/>
    <s v="tier - 3"/>
    <s v="tier - 3"/>
    <s v="R1012"/>
    <x v="13"/>
  </r>
  <r>
    <s v="Id885"/>
    <s v="Kristin A."/>
    <x v="360"/>
    <x v="109"/>
    <s v="Yes"/>
    <s v="No"/>
    <x v="0"/>
    <n v="1"/>
    <x v="1"/>
    <x v="1"/>
    <x v="1"/>
    <s v="2-Jul-1964"/>
    <n v="12224.35"/>
    <s v="tier - 3"/>
    <s v="tier - 1"/>
    <s v="R1012"/>
    <x v="13"/>
  </r>
  <r>
    <s v="Id886"/>
    <s v="Bronwyn"/>
    <x v="688"/>
    <x v="85"/>
    <s v="Yes"/>
    <s v="No"/>
    <x v="0"/>
    <n v="1"/>
    <x v="1"/>
    <x v="1"/>
    <x v="1"/>
    <s v="20-Jul-1964"/>
    <n v="12222.9"/>
    <s v="tier - 3"/>
    <s v="tier - 2"/>
    <s v="R1012"/>
    <x v="13"/>
  </r>
  <r>
    <s v="Id887"/>
    <s v="Taylor J"/>
    <x v="689"/>
    <x v="65"/>
    <s v="No"/>
    <s v="No"/>
    <x v="0"/>
    <s v="0"/>
    <x v="1"/>
    <x v="0"/>
    <x v="1"/>
    <s v="14-Aug-1977"/>
    <n v="12218.7"/>
    <s v="tier - 3"/>
    <s v="tier - 1"/>
    <s v="R1012"/>
    <x v="29"/>
  </r>
  <r>
    <s v="Id888"/>
    <s v="Kimberly M."/>
    <x v="690"/>
    <x v="149"/>
    <s v="No"/>
    <s v="No"/>
    <x v="0"/>
    <s v="0"/>
    <x v="1"/>
    <x v="0"/>
    <x v="1"/>
    <s v="29-Aug-1991"/>
    <n v="12198.64"/>
    <s v="tier - 3"/>
    <s v="tier - 3"/>
    <s v="R1026"/>
    <x v="42"/>
  </r>
  <r>
    <s v="Id889"/>
    <s v="Joshua E."/>
    <x v="691"/>
    <x v="178"/>
    <s v="No"/>
    <s v="No"/>
    <x v="0"/>
    <n v="1"/>
    <x v="1"/>
    <x v="0"/>
    <x v="1"/>
    <s v="5-Oct-1987"/>
    <n v="12148.2"/>
    <s v="tier - 3"/>
    <s v="tier - 3"/>
    <s v="R1012"/>
    <x v="38"/>
  </r>
  <r>
    <s v="Id890"/>
    <s v="Jeffrey"/>
    <x v="692"/>
    <x v="499"/>
    <s v="No"/>
    <s v="No"/>
    <x v="0"/>
    <s v="0"/>
    <x v="1"/>
    <x v="1"/>
    <x v="0"/>
    <s v="15-Sep-1962"/>
    <n v="12146.97"/>
    <s v="tier - 3"/>
    <s v="tier - 3"/>
    <s v="R1011"/>
    <x v="5"/>
  </r>
  <r>
    <s v="Id891"/>
    <s v="Andrew R"/>
    <x v="664"/>
    <x v="469"/>
    <s v="No"/>
    <s v="No"/>
    <x v="0"/>
    <s v="0"/>
    <x v="1"/>
    <x v="1"/>
    <x v="0"/>
    <s v="4-Nov-1962"/>
    <n v="12142.58"/>
    <s v="tier - 3"/>
    <s v="tier - 2"/>
    <s v="R1013"/>
    <x v="5"/>
  </r>
  <r>
    <s v="Id892"/>
    <s v="Francisco J. Sr."/>
    <x v="693"/>
    <x v="265"/>
    <s v="No"/>
    <s v="No"/>
    <x v="0"/>
    <s v="0"/>
    <x v="1"/>
    <x v="0"/>
    <x v="0"/>
    <s v="16-Sep-1974"/>
    <n v="12137.6"/>
    <s v="tier - 3"/>
    <s v="tier - 3"/>
    <s v="R1012"/>
    <x v="19"/>
  </r>
  <r>
    <s v="Id893"/>
    <s v="Rhonda"/>
    <x v="694"/>
    <x v="500"/>
    <s v="No"/>
    <s v="No"/>
    <x v="0"/>
    <s v="0"/>
    <x v="1"/>
    <x v="0"/>
    <x v="2"/>
    <s v="6-Nov-1991"/>
    <n v="12130.8"/>
    <s v="tier - 3"/>
    <s v="tier - 3"/>
    <s v="R1026"/>
    <x v="42"/>
  </r>
  <r>
    <s v="Id894"/>
    <s v="John"/>
    <x v="570"/>
    <x v="501"/>
    <s v="Yes"/>
    <s v="No"/>
    <x v="1"/>
    <n v="1"/>
    <x v="1"/>
    <x v="1"/>
    <x v="0"/>
    <s v="4-Jun-1963"/>
    <n v="12129.61"/>
    <s v="tier - 3"/>
    <s v="tier - 1"/>
    <s v="R1012"/>
    <x v="5"/>
  </r>
  <r>
    <s v="Id895"/>
    <s v="Miles J."/>
    <x v="247"/>
    <x v="453"/>
    <s v="Yes"/>
    <s v="No"/>
    <x v="1"/>
    <n v="1"/>
    <x v="1"/>
    <x v="1"/>
    <x v="0"/>
    <s v="20-Jul-1963"/>
    <n v="12124.99"/>
    <s v="tier - 3"/>
    <s v="tier - 1"/>
    <s v="R1012"/>
    <x v="8"/>
  </r>
  <r>
    <s v="Id896"/>
    <s v="Justyna I."/>
    <x v="65"/>
    <x v="400"/>
    <s v="No"/>
    <s v="No"/>
    <x v="0"/>
    <s v="0"/>
    <x v="1"/>
    <x v="0"/>
    <x v="0"/>
    <s v="25-Oct-1968"/>
    <n v="12105.32"/>
    <s v="tier - 3"/>
    <s v="tier - 3"/>
    <s v="R1011"/>
    <x v="0"/>
  </r>
  <r>
    <s v="Id897"/>
    <s v="Lucille"/>
    <x v="467"/>
    <x v="20"/>
    <s v="No"/>
    <s v="No"/>
    <x v="0"/>
    <s v="0"/>
    <x v="1"/>
    <x v="1"/>
    <x v="0"/>
    <s v="9-Dec-1968"/>
    <n v="12096.65"/>
    <s v="tier - 3"/>
    <s v="tier - 1"/>
    <s v="R1024"/>
    <x v="0"/>
  </r>
  <r>
    <s v="Id898"/>
    <s v="April"/>
    <x v="257"/>
    <x v="502"/>
    <s v="No"/>
    <s v="No"/>
    <x v="0"/>
    <s v="0"/>
    <x v="1"/>
    <x v="2"/>
    <x v="0"/>
    <s v="21-Jun-1968"/>
    <n v="12094.48"/>
    <s v="tier - 3"/>
    <s v="tier - 3"/>
    <s v="R1011"/>
    <x v="0"/>
  </r>
  <r>
    <s v="Id899"/>
    <s v="Robert"/>
    <x v="695"/>
    <x v="58"/>
    <s v="No"/>
    <s v="No"/>
    <x v="0"/>
    <n v="1"/>
    <x v="1"/>
    <x v="0"/>
    <x v="1"/>
    <s v="2-Sep-1984"/>
    <n v="12091.34"/>
    <s v="tier - 3"/>
    <s v="tier - 2"/>
    <s v="R1022"/>
    <x v="32"/>
  </r>
  <r>
    <s v="Id900"/>
    <s v="Alyssa"/>
    <x v="696"/>
    <x v="12"/>
    <s v="Yes"/>
    <s v="No"/>
    <x v="0"/>
    <n v="1"/>
    <x v="1"/>
    <x v="0"/>
    <x v="0"/>
    <s v="7-Sep-1986"/>
    <n v="12048.13"/>
    <s v="tier - 3"/>
    <s v="tier - 2"/>
    <s v="R1026"/>
    <x v="26"/>
  </r>
  <r>
    <s v="Id901"/>
    <s v="Jessica E."/>
    <x v="401"/>
    <x v="103"/>
    <s v="Yes"/>
    <s v="No"/>
    <x v="0"/>
    <n v="2"/>
    <x v="1"/>
    <x v="1"/>
    <x v="2"/>
    <s v="24-Nov-1966"/>
    <n v="12044.34"/>
    <s v="tier - 3"/>
    <s v="tier - 1"/>
    <s v="R1012"/>
    <x v="24"/>
  </r>
  <r>
    <s v="Id902"/>
    <s v="Patrick J."/>
    <x v="697"/>
    <x v="81"/>
    <s v="No"/>
    <s v="No"/>
    <x v="1"/>
    <n v="1"/>
    <x v="1"/>
    <x v="0"/>
    <x v="2"/>
    <s v="16-Oct-1979"/>
    <n v="12035.18"/>
    <s v="tier - 3"/>
    <s v="tier - 3"/>
    <s v="R1021"/>
    <x v="18"/>
  </r>
  <r>
    <s v="Id903"/>
    <s v="Emilie"/>
    <x v="698"/>
    <x v="130"/>
    <s v="No"/>
    <s v="No"/>
    <x v="0"/>
    <s v="0"/>
    <x v="1"/>
    <x v="2"/>
    <x v="0"/>
    <s v="29-Oct-1965"/>
    <n v="12032.33"/>
    <s v="tier - 3"/>
    <s v="tier - 1"/>
    <s v="R1011"/>
    <x v="11"/>
  </r>
  <r>
    <s v="Id904"/>
    <s v="Caitlin B."/>
    <x v="699"/>
    <x v="503"/>
    <s v="No"/>
    <s v="No"/>
    <x v="0"/>
    <s v="0"/>
    <x v="1"/>
    <x v="2"/>
    <x v="0"/>
    <s v="9-Jun-1965"/>
    <n v="12029.29"/>
    <s v="tier - 3"/>
    <s v="tier - 2"/>
    <s v="R1024"/>
    <x v="11"/>
  </r>
  <r>
    <s v="Id905"/>
    <s v="Joseph W"/>
    <x v="566"/>
    <x v="200"/>
    <s v="No"/>
    <s v="No"/>
    <x v="0"/>
    <s v="0"/>
    <x v="1"/>
    <x v="0"/>
    <x v="1"/>
    <s v="17-Oct-1982"/>
    <n v="12001.29"/>
    <s v="tier - 3"/>
    <s v="tier - 3"/>
    <s v="R1021"/>
    <x v="37"/>
  </r>
  <r>
    <s v="Id906"/>
    <s v="Wendy"/>
    <x v="700"/>
    <x v="70"/>
    <s v="No"/>
    <s v="No"/>
    <x v="1"/>
    <n v="1"/>
    <x v="1"/>
    <x v="0"/>
    <x v="2"/>
    <s v="12-Dec-1993"/>
    <n v="11994.89"/>
    <s v="tier - 3"/>
    <s v="tier - 2"/>
    <s v="R1012"/>
    <x v="20"/>
  </r>
  <r>
    <s v="Id907"/>
    <s v="Leah L."/>
    <x v="677"/>
    <x v="208"/>
    <s v="Yes"/>
    <s v="No"/>
    <x v="1"/>
    <n v="1"/>
    <x v="1"/>
    <x v="0"/>
    <x v="1"/>
    <s v="4-Jul-1983"/>
    <n v="11987.68"/>
    <s v="tier - 3"/>
    <s v="tier - 2"/>
    <s v="R1026"/>
    <x v="33"/>
  </r>
  <r>
    <s v="Id908"/>
    <s v="Wayne L."/>
    <x v="25"/>
    <x v="386"/>
    <s v="Yes"/>
    <s v="No"/>
    <x v="0"/>
    <s v="0"/>
    <x v="1"/>
    <x v="0"/>
    <x v="0"/>
    <s v="22-Dec-1967"/>
    <n v="11987.17"/>
    <s v="tier - 3"/>
    <s v="tier - 3"/>
    <s v="R1013"/>
    <x v="22"/>
  </r>
  <r>
    <s v="Id909"/>
    <s v="Jason M."/>
    <x v="701"/>
    <x v="31"/>
    <s v="Yes"/>
    <s v="No"/>
    <x v="0"/>
    <n v="1"/>
    <x v="1"/>
    <x v="0"/>
    <x v="2"/>
    <s v="29-Sep-1964"/>
    <n v="11946.63"/>
    <s v="tier - 3"/>
    <s v="tier - 2"/>
    <s v="R1013"/>
    <x v="13"/>
  </r>
  <r>
    <s v="Id910"/>
    <s v="Floris"/>
    <x v="44"/>
    <x v="271"/>
    <s v="No"/>
    <s v="No"/>
    <x v="0"/>
    <s v="0"/>
    <x v="1"/>
    <x v="0"/>
    <x v="0"/>
    <s v="1-Nov-1965"/>
    <n v="11945.13"/>
    <s v="tier - 3"/>
    <s v="tier - 2"/>
    <s v="R1012"/>
    <x v="11"/>
  </r>
  <r>
    <s v="Id911"/>
    <s v="Marc"/>
    <x v="702"/>
    <x v="353"/>
    <s v="Yes"/>
    <s v="No"/>
    <x v="0"/>
    <n v="1"/>
    <x v="1"/>
    <x v="0"/>
    <x v="2"/>
    <s v="25-Dec-1964"/>
    <n v="11944.59"/>
    <s v="tier - 3"/>
    <s v="tier - 2"/>
    <s v="R1016"/>
    <x v="13"/>
  </r>
  <r>
    <s v="Id912"/>
    <s v="Christopher"/>
    <x v="525"/>
    <x v="374"/>
    <s v="No"/>
    <s v="No"/>
    <x v="0"/>
    <s v="0"/>
    <x v="1"/>
    <x v="0"/>
    <x v="2"/>
    <s v="19-Oct-1991"/>
    <n v="11941.83"/>
    <s v="tier - 3"/>
    <s v="tier - 1"/>
    <s v="R1023"/>
    <x v="42"/>
  </r>
  <r>
    <s v="Id913"/>
    <s v="Kevin"/>
    <x v="703"/>
    <x v="159"/>
    <s v="Yes"/>
    <s v="No"/>
    <x v="0"/>
    <n v="1"/>
    <x v="1"/>
    <x v="0"/>
    <x v="2"/>
    <s v="2-Aug-1964"/>
    <n v="11938.26"/>
    <s v="tier - 3"/>
    <s v="tier - 3"/>
    <s v="R1019"/>
    <x v="13"/>
  </r>
  <r>
    <s v="Id914"/>
    <s v="Aharon N"/>
    <x v="524"/>
    <x v="252"/>
    <s v="Yes"/>
    <s v="No"/>
    <x v="0"/>
    <n v="1"/>
    <x v="1"/>
    <x v="1"/>
    <x v="2"/>
    <s v="20-Dec-1964"/>
    <n v="11931.13"/>
    <s v="tier - 3"/>
    <s v="tier - 1"/>
    <s v="R1019"/>
    <x v="13"/>
  </r>
  <r>
    <s v="Id915"/>
    <s v="Lawrence D."/>
    <x v="190"/>
    <x v="251"/>
    <s v="Yes"/>
    <s v="No"/>
    <x v="0"/>
    <n v="1"/>
    <x v="1"/>
    <x v="1"/>
    <x v="2"/>
    <s v="19-Nov-1964"/>
    <n v="11918.2"/>
    <s v="tier - 3"/>
    <s v="tier - 1"/>
    <s v="R1021"/>
    <x v="13"/>
  </r>
  <r>
    <s v="Id916"/>
    <s v="Malcolm"/>
    <x v="704"/>
    <x v="352"/>
    <s v="No"/>
    <s v="Yes"/>
    <x v="0"/>
    <n v="1"/>
    <x v="1"/>
    <x v="2"/>
    <x v="2"/>
    <s v="2-Jun-2004"/>
    <n v="11884.05"/>
    <s v="tier - 3"/>
    <s v="tier - 3"/>
    <s v="R1013"/>
    <x v="39"/>
  </r>
  <r>
    <s v="Id917"/>
    <s v="Anna E."/>
    <x v="705"/>
    <x v="306"/>
    <s v="Yes"/>
    <s v="No"/>
    <x v="0"/>
    <s v="0"/>
    <x v="1"/>
    <x v="0"/>
    <x v="0"/>
    <s v="29-Oct-1967"/>
    <n v="11881.97"/>
    <s v="tier - 3"/>
    <s v="tier - 1"/>
    <s v="R1013"/>
    <x v="22"/>
  </r>
  <r>
    <s v="Id918"/>
    <s v="Jenny"/>
    <x v="425"/>
    <x v="423"/>
    <s v="Yes"/>
    <s v="No"/>
    <x v="0"/>
    <s v="0"/>
    <x v="1"/>
    <x v="1"/>
    <x v="0"/>
    <s v="14-Jul-1967"/>
    <n v="11881.36"/>
    <s v="tier - 3"/>
    <s v="tier - 2"/>
    <s v="R1011"/>
    <x v="22"/>
  </r>
  <r>
    <s v="Id919"/>
    <s v="Melissa L"/>
    <x v="443"/>
    <x v="504"/>
    <s v="Yes"/>
    <s v="No"/>
    <x v="0"/>
    <s v="0"/>
    <x v="1"/>
    <x v="0"/>
    <x v="0"/>
    <s v="24-Aug-1967"/>
    <n v="11879.1"/>
    <s v="tier - 3"/>
    <s v="tier - 3"/>
    <s v="R1024"/>
    <x v="22"/>
  </r>
  <r>
    <s v="Id920"/>
    <s v="Chia J."/>
    <x v="171"/>
    <x v="279"/>
    <s v="No"/>
    <s v="No"/>
    <x v="0"/>
    <s v="0"/>
    <x v="1"/>
    <x v="0"/>
    <x v="0"/>
    <s v="7-Jul-1974"/>
    <n v="11858.56"/>
    <s v="tier - 3"/>
    <s v="tier - 3"/>
    <s v="R1011"/>
    <x v="19"/>
  </r>
  <r>
    <s v="Id921"/>
    <s v="Laura A"/>
    <x v="85"/>
    <x v="173"/>
    <s v="Yes"/>
    <s v="No"/>
    <x v="0"/>
    <n v="1"/>
    <x v="1"/>
    <x v="0"/>
    <x v="2"/>
    <s v="29-Sep-1964"/>
    <n v="11856.41"/>
    <s v="tier - 3"/>
    <s v="tier - 2"/>
    <s v="R1013"/>
    <x v="13"/>
  </r>
  <r>
    <s v="Id922"/>
    <s v="Aditi"/>
    <x v="382"/>
    <x v="339"/>
    <s v="Yes"/>
    <s v="No"/>
    <x v="0"/>
    <n v="1"/>
    <x v="1"/>
    <x v="0"/>
    <x v="2"/>
    <s v="27-Jun-1964"/>
    <n v="11848.14"/>
    <s v="tier - 3"/>
    <s v="tier - 2"/>
    <s v="R1011"/>
    <x v="13"/>
  </r>
  <r>
    <s v="Id923"/>
    <s v="Leah A."/>
    <x v="80"/>
    <x v="480"/>
    <s v="No"/>
    <s v="No"/>
    <x v="0"/>
    <s v="0"/>
    <x v="1"/>
    <x v="0"/>
    <x v="0"/>
    <s v="10-Nov-1965"/>
    <n v="11842.62"/>
    <s v="tier - 3"/>
    <s v="tier - 3"/>
    <s v="R1012"/>
    <x v="11"/>
  </r>
  <r>
    <s v="Id924"/>
    <s v="Marianne"/>
    <x v="683"/>
    <x v="69"/>
    <s v="Yes"/>
    <s v="No"/>
    <x v="0"/>
    <n v="1"/>
    <x v="1"/>
    <x v="1"/>
    <x v="2"/>
    <s v="11-Jul-1964"/>
    <n v="11842.44"/>
    <s v="tier - 3"/>
    <s v="tier - 2"/>
    <s v="R1011"/>
    <x v="13"/>
  </r>
  <r>
    <s v="Id925"/>
    <s v="Carla"/>
    <x v="88"/>
    <x v="64"/>
    <s v="No"/>
    <s v="No"/>
    <x v="0"/>
    <s v="0"/>
    <x v="1"/>
    <x v="0"/>
    <x v="0"/>
    <s v="25-Sep-1965"/>
    <n v="11840.78"/>
    <s v="tier - 3"/>
    <s v="tier - 2"/>
    <s v="R1012"/>
    <x v="11"/>
  </r>
  <r>
    <s v="Id926"/>
    <s v="Oksana"/>
    <x v="706"/>
    <x v="178"/>
    <s v="Yes"/>
    <s v="No"/>
    <x v="0"/>
    <n v="1"/>
    <x v="1"/>
    <x v="1"/>
    <x v="1"/>
    <s v="11-Sep-1964"/>
    <n v="11837.16"/>
    <s v="tier - 3"/>
    <s v="tier - 3"/>
    <s v="R1011"/>
    <x v="13"/>
  </r>
  <r>
    <s v="Id927"/>
    <s v="Rebecca B."/>
    <x v="316"/>
    <x v="47"/>
    <s v="Yes"/>
    <s v="No"/>
    <x v="0"/>
    <n v="1"/>
    <x v="1"/>
    <x v="2"/>
    <x v="2"/>
    <s v="27-Jun-1964"/>
    <n v="11833.78"/>
    <s v="tier - 3"/>
    <s v="tier - 3"/>
    <s v="R1013"/>
    <x v="13"/>
  </r>
  <r>
    <s v="Id928"/>
    <s v="Maria A."/>
    <x v="567"/>
    <x v="205"/>
    <s v="No"/>
    <s v="No"/>
    <x v="0"/>
    <s v="0"/>
    <x v="1"/>
    <x v="2"/>
    <x v="0"/>
    <s v="3-Oct-1965"/>
    <n v="11830.61"/>
    <s v="tier - 3"/>
    <s v="tier - 1"/>
    <s v="R1012"/>
    <x v="11"/>
  </r>
  <r>
    <s v="Id929"/>
    <s v="Lisa M"/>
    <x v="707"/>
    <x v="251"/>
    <s v="No"/>
    <s v="No"/>
    <x v="0"/>
    <s v="0"/>
    <x v="1"/>
    <x v="0"/>
    <x v="2"/>
    <s v="20-Nov-1982"/>
    <n v="11773.06"/>
    <s v="tier - 3"/>
    <s v="tier - 3"/>
    <s v="R1026"/>
    <x v="37"/>
  </r>
  <r>
    <s v="Id930"/>
    <s v="Steve Jr."/>
    <x v="355"/>
    <x v="505"/>
    <s v="Yes"/>
    <s v="No"/>
    <x v="0"/>
    <n v="2"/>
    <x v="1"/>
    <x v="0"/>
    <x v="2"/>
    <s v="25-Jul-1966"/>
    <n v="11763"/>
    <s v="tier - 3"/>
    <s v="tier - 3"/>
    <s v="R1016"/>
    <x v="24"/>
  </r>
  <r>
    <s v="Id931"/>
    <s v="Tiffany"/>
    <x v="708"/>
    <x v="478"/>
    <s v="No"/>
    <s v="No"/>
    <x v="1"/>
    <n v="1"/>
    <x v="1"/>
    <x v="0"/>
    <x v="1"/>
    <s v="6-Nov-1979"/>
    <n v="11752.68"/>
    <s v="tier - 3"/>
    <s v="tier - 1"/>
    <s v="R1026"/>
    <x v="18"/>
  </r>
  <r>
    <s v="Id932"/>
    <s v="Greg"/>
    <x v="124"/>
    <x v="288"/>
    <s v="Yes"/>
    <s v="No"/>
    <x v="0"/>
    <n v="1"/>
    <x v="1"/>
    <x v="0"/>
    <x v="1"/>
    <s v="2-Dec-1964"/>
    <n v="11743.93"/>
    <s v="tier - 3"/>
    <s v="tier - 1"/>
    <s v="R1012"/>
    <x v="13"/>
  </r>
  <r>
    <s v="Id933"/>
    <s v="Dale"/>
    <x v="350"/>
    <x v="506"/>
    <s v="Yes"/>
    <s v="No"/>
    <x v="1"/>
    <n v="1"/>
    <x v="1"/>
    <x v="1"/>
    <x v="0"/>
    <s v="9-Jun-1963"/>
    <n v="11743.3"/>
    <s v="tier - 3"/>
    <s v="tier - 3"/>
    <s v="R1013"/>
    <x v="8"/>
  </r>
  <r>
    <s v="Id934"/>
    <s v="Brittany A."/>
    <x v="709"/>
    <x v="427"/>
    <s v="Yes"/>
    <s v="No"/>
    <x v="1"/>
    <n v="1"/>
    <x v="1"/>
    <x v="1"/>
    <x v="1"/>
    <s v="12-Nov-1969"/>
    <n v="11741.73"/>
    <s v="tier - 3"/>
    <s v="tier - 1"/>
    <s v="R1011"/>
    <x v="16"/>
  </r>
  <r>
    <s v="Id935"/>
    <s v="Robert S"/>
    <x v="710"/>
    <x v="117"/>
    <s v="Yes"/>
    <s v="No"/>
    <x v="0"/>
    <n v="1"/>
    <x v="1"/>
    <x v="1"/>
    <x v="2"/>
    <s v="5-Sep-1988"/>
    <n v="11737.85"/>
    <s v="tier - 3"/>
    <s v="tier - 1"/>
    <s v="R1011"/>
    <x v="23"/>
  </r>
  <r>
    <s v="Id936"/>
    <s v="Cameron"/>
    <x v="276"/>
    <x v="82"/>
    <s v="Yes"/>
    <s v="No"/>
    <x v="0"/>
    <n v="1"/>
    <x v="1"/>
    <x v="1"/>
    <x v="2"/>
    <s v="9-Nov-1964"/>
    <n v="11735.88"/>
    <s v="tier - 3"/>
    <s v="tier - 1"/>
    <s v="R1012"/>
    <x v="13"/>
  </r>
  <r>
    <s v="Id937"/>
    <s v="Ulrike"/>
    <x v="677"/>
    <x v="169"/>
    <s v="No"/>
    <s v="No"/>
    <x v="0"/>
    <n v="1"/>
    <x v="1"/>
    <x v="0"/>
    <x v="1"/>
    <s v="26-Nov-1984"/>
    <n v="11730.82"/>
    <s v="tier - 3"/>
    <s v="tier - 3"/>
    <s v="R1026"/>
    <x v="32"/>
  </r>
  <r>
    <s v="Id938"/>
    <s v="Katlyn A."/>
    <x v="711"/>
    <x v="140"/>
    <s v="Yes"/>
    <s v="No"/>
    <x v="1"/>
    <n v="1"/>
    <x v="1"/>
    <x v="2"/>
    <x v="2"/>
    <s v="12-Oct-1969"/>
    <n v="11729.68"/>
    <s v="tier - 3"/>
    <s v="tier - 1"/>
    <s v="R1024"/>
    <x v="16"/>
  </r>
  <r>
    <s v="Id939"/>
    <s v="Morgan B."/>
    <x v="712"/>
    <x v="243"/>
    <s v="No"/>
    <s v="No"/>
    <x v="0"/>
    <s v="0"/>
    <x v="1"/>
    <x v="0"/>
    <x v="2"/>
    <s v="21-Oct-1982"/>
    <n v="11712.97"/>
    <s v="tier - 3"/>
    <s v="tier - 2"/>
    <s v="R1021"/>
    <x v="37"/>
  </r>
  <r>
    <s v="Id940"/>
    <s v="Peter"/>
    <x v="713"/>
    <x v="310"/>
    <s v="Yes"/>
    <s v="No"/>
    <x v="0"/>
    <n v="2"/>
    <x v="1"/>
    <x v="0"/>
    <x v="0"/>
    <s v="1-Dec-1970"/>
    <n v="11696.52"/>
    <s v="tier - 3"/>
    <s v="tier - 1"/>
    <s v="R1021"/>
    <x v="2"/>
  </r>
  <r>
    <s v="Id941"/>
    <s v="Chandler"/>
    <x v="184"/>
    <x v="507"/>
    <s v="Yes"/>
    <s v="No"/>
    <x v="0"/>
    <n v="2"/>
    <x v="1"/>
    <x v="0"/>
    <x v="2"/>
    <s v="9-Nov-1966"/>
    <n v="11674.13"/>
    <s v="tier - 3"/>
    <s v="tier - 1"/>
    <s v="R1011"/>
    <x v="24"/>
  </r>
  <r>
    <s v="Id942"/>
    <s v="Silvana M."/>
    <x v="570"/>
    <x v="180"/>
    <s v="Yes"/>
    <s v="No"/>
    <x v="0"/>
    <n v="2"/>
    <x v="1"/>
    <x v="1"/>
    <x v="2"/>
    <s v="23-Aug-1966"/>
    <n v="11658.38"/>
    <s v="tier - 3"/>
    <s v="tier - 3"/>
    <s v="R1024"/>
    <x v="24"/>
  </r>
  <r>
    <s v="Id943"/>
    <s v="Natty"/>
    <x v="276"/>
    <x v="98"/>
    <s v="Yes"/>
    <s v="No"/>
    <x v="0"/>
    <n v="2"/>
    <x v="1"/>
    <x v="1"/>
    <x v="2"/>
    <s v="6-Jul-1966"/>
    <n v="11658.12"/>
    <s v="tier - 3"/>
    <s v="tier - 1"/>
    <s v="R1024"/>
    <x v="24"/>
  </r>
  <r>
    <s v="Id944"/>
    <s v="Nicholas T"/>
    <x v="209"/>
    <x v="83"/>
    <s v="No"/>
    <s v="No"/>
    <x v="0"/>
    <s v="0"/>
    <x v="1"/>
    <x v="0"/>
    <x v="2"/>
    <s v="20-Jul-1994"/>
    <n v="11657.81"/>
    <s v="tier - 3"/>
    <s v="tier - 2"/>
    <s v="R1023"/>
    <x v="6"/>
  </r>
  <r>
    <s v="Id945"/>
    <s v="Rebecca"/>
    <x v="237"/>
    <x v="508"/>
    <s v="Yes"/>
    <s v="No"/>
    <x v="0"/>
    <n v="2"/>
    <x v="1"/>
    <x v="1"/>
    <x v="2"/>
    <s v="4-Oct-1966"/>
    <n v="11657.72"/>
    <s v="tier - 3"/>
    <s v="tier - 2"/>
    <s v="R1024"/>
    <x v="24"/>
  </r>
  <r>
    <s v="Id946"/>
    <s v="John"/>
    <x v="66"/>
    <x v="509"/>
    <s v="Yes"/>
    <s v="No"/>
    <x v="0"/>
    <n v="1"/>
    <x v="1"/>
    <x v="0"/>
    <x v="0"/>
    <s v="17-Jul-1986"/>
    <n v="11625.11"/>
    <s v="tier - 3"/>
    <s v="tier - 3"/>
    <s v="R1022"/>
    <x v="26"/>
  </r>
  <r>
    <s v="Id947"/>
    <s v="Antony G"/>
    <x v="714"/>
    <x v="507"/>
    <s v="Yes"/>
    <s v="No"/>
    <x v="0"/>
    <n v="1"/>
    <x v="1"/>
    <x v="1"/>
    <x v="2"/>
    <s v="20-Jun-1964"/>
    <n v="11602.75"/>
    <s v="tier - 3"/>
    <s v="tier - 1"/>
    <s v="R1020"/>
    <x v="13"/>
  </r>
  <r>
    <s v="Id948"/>
    <s v="Eric"/>
    <x v="715"/>
    <x v="510"/>
    <s v="No"/>
    <s v="No"/>
    <x v="0"/>
    <s v="0"/>
    <x v="1"/>
    <x v="0"/>
    <x v="0"/>
    <s v="6-Nov-1965"/>
    <n v="11576.13"/>
    <s v="tier - 3"/>
    <s v="tier - 3"/>
    <s v="R1011"/>
    <x v="11"/>
  </r>
  <r>
    <s v="Id949"/>
    <s v="Erik"/>
    <x v="716"/>
    <x v="511"/>
    <s v="No"/>
    <s v="No"/>
    <x v="0"/>
    <s v="0"/>
    <x v="1"/>
    <x v="0"/>
    <x v="0"/>
    <s v="25-Dec-1965"/>
    <n v="11566.3"/>
    <s v="tier - 3"/>
    <s v="tier - 3"/>
    <s v="R1016"/>
    <x v="11"/>
  </r>
  <r>
    <s v="Id950"/>
    <s v="Matthew T"/>
    <x v="438"/>
    <x v="487"/>
    <s v="No"/>
    <s v="No"/>
    <x v="0"/>
    <s v="0"/>
    <x v="1"/>
    <x v="1"/>
    <x v="0"/>
    <s v="27-Oct-1965"/>
    <n v="11554.22"/>
    <s v="tier - 3"/>
    <s v="tier - 1"/>
    <s v="R1013"/>
    <x v="11"/>
  </r>
  <r>
    <s v="Id951"/>
    <s v="Cassandra"/>
    <x v="330"/>
    <x v="371"/>
    <s v="No"/>
    <s v="No"/>
    <x v="0"/>
    <n v="2"/>
    <x v="1"/>
    <x v="0"/>
    <x v="0"/>
    <s v="23-Jul-1973"/>
    <n v="11552.9"/>
    <s v="tier - 3"/>
    <s v="tier - 2"/>
    <s v="R1011"/>
    <x v="30"/>
  </r>
  <r>
    <s v="Id952"/>
    <s v="Rosemary C"/>
    <x v="717"/>
    <x v="512"/>
    <s v="No"/>
    <s v="No"/>
    <x v="0"/>
    <s v="0"/>
    <x v="1"/>
    <x v="0"/>
    <x v="0"/>
    <s v="1-Dec-1971"/>
    <n v="11540.25"/>
    <s v="tier - 3"/>
    <s v="tier - 1"/>
    <s v="R1012"/>
    <x v="14"/>
  </r>
  <r>
    <s v="Id953"/>
    <s v="Carrie A."/>
    <x v="516"/>
    <x v="333"/>
    <s v="No"/>
    <s v="No"/>
    <x v="0"/>
    <s v="0"/>
    <x v="1"/>
    <x v="0"/>
    <x v="0"/>
    <s v="14-Nov-1968"/>
    <n v="11538.42"/>
    <s v="tier - 3"/>
    <s v="tier - 1"/>
    <s v="R1011"/>
    <x v="0"/>
  </r>
  <r>
    <s v="Id954"/>
    <s v="Gerardo Sr."/>
    <x v="628"/>
    <x v="187"/>
    <s v="No"/>
    <s v="No"/>
    <x v="0"/>
    <s v="0"/>
    <x v="1"/>
    <x v="3"/>
    <x v="0"/>
    <s v="3-Oct-1965"/>
    <n v="11534.87"/>
    <s v="tier - 3"/>
    <s v="tier - 1"/>
    <s v="R1017"/>
    <x v="11"/>
  </r>
  <r>
    <s v="Id955"/>
    <s v="Matthew R."/>
    <x v="718"/>
    <x v="513"/>
    <s v="Yes"/>
    <s v="No"/>
    <x v="0"/>
    <n v="2"/>
    <x v="1"/>
    <x v="0"/>
    <x v="0"/>
    <s v="23-Jul-1970"/>
    <n v="11530.12"/>
    <s v="tier - 3"/>
    <s v="tier - 1"/>
    <s v="R1012"/>
    <x v="2"/>
  </r>
  <r>
    <s v="Id956"/>
    <s v="Meghan E"/>
    <x v="719"/>
    <x v="133"/>
    <s v="Yes"/>
    <s v="No"/>
    <x v="0"/>
    <n v="1"/>
    <x v="1"/>
    <x v="0"/>
    <x v="2"/>
    <s v="12-Jun-1988"/>
    <n v="11524.25"/>
    <s v="tier - 3"/>
    <s v="tier - 1"/>
    <s v="R1026"/>
    <x v="23"/>
  </r>
  <r>
    <s v="Id957"/>
    <s v="Eric"/>
    <x v="720"/>
    <x v="323"/>
    <s v="No"/>
    <s v="No"/>
    <x v="0"/>
    <s v="0"/>
    <x v="1"/>
    <x v="2"/>
    <x v="0"/>
    <s v="19-Dec-1971"/>
    <n v="11520.1"/>
    <s v="tier - 3"/>
    <s v="tier - 1"/>
    <s v="R1012"/>
    <x v="14"/>
  </r>
  <r>
    <s v="Id958"/>
    <s v="Lisa B"/>
    <x v="67"/>
    <x v="514"/>
    <s v="No"/>
    <s v="No"/>
    <x v="0"/>
    <s v="0"/>
    <x v="1"/>
    <x v="0"/>
    <x v="0"/>
    <s v="24-Jun-1968"/>
    <n v="11512.41"/>
    <s v="tier - 3"/>
    <s v="tier - 1"/>
    <s v="R1024"/>
    <x v="0"/>
  </r>
  <r>
    <s v="Id959"/>
    <s v="Jane R."/>
    <x v="721"/>
    <x v="39"/>
    <s v="No"/>
    <s v="No"/>
    <x v="0"/>
    <s v="0"/>
    <x v="1"/>
    <x v="0"/>
    <x v="2"/>
    <s v="6-Oct-1989"/>
    <n v="11511.61"/>
    <s v="tier - 3"/>
    <s v="tier - 3"/>
    <s v="R1026"/>
    <x v="4"/>
  </r>
  <r>
    <s v="Id960"/>
    <s v="Allison M"/>
    <x v="391"/>
    <x v="515"/>
    <s v="Yes"/>
    <s v="No"/>
    <x v="1"/>
    <n v="1"/>
    <x v="1"/>
    <x v="0"/>
    <x v="2"/>
    <s v="11-Aug-1969"/>
    <n v="11497.69"/>
    <s v="tier - 3"/>
    <s v="tier - 1"/>
    <s v="R1012"/>
    <x v="16"/>
  </r>
  <r>
    <s v="Id961"/>
    <s v="Sarah E."/>
    <x v="722"/>
    <x v="49"/>
    <s v="Yes"/>
    <s v="No"/>
    <x v="1"/>
    <n v="1"/>
    <x v="1"/>
    <x v="0"/>
    <x v="2"/>
    <s v="7-Jun-1983"/>
    <n v="11492.46"/>
    <s v="tier - 3"/>
    <s v="tier - 3"/>
    <s v="R1026"/>
    <x v="37"/>
  </r>
  <r>
    <s v="Id962"/>
    <s v="Philip J"/>
    <x v="723"/>
    <x v="354"/>
    <s v="Yes"/>
    <s v="No"/>
    <x v="0"/>
    <n v="2"/>
    <x v="1"/>
    <x v="0"/>
    <x v="0"/>
    <s v="13-Oct-1970"/>
    <n v="11488.32"/>
    <s v="tier - 3"/>
    <s v="tier - 1"/>
    <s v="R1014"/>
    <x v="2"/>
  </r>
  <r>
    <s v="Id963"/>
    <s v="Jillian A."/>
    <x v="25"/>
    <x v="82"/>
    <s v="No"/>
    <s v="Yes"/>
    <x v="0"/>
    <n v="1"/>
    <x v="1"/>
    <x v="0"/>
    <x v="2"/>
    <s v="10-Sep-2004"/>
    <n v="11482.63"/>
    <s v="tier - 3"/>
    <s v="tier - 2"/>
    <s v="R1013"/>
    <x v="41"/>
  </r>
  <r>
    <s v="Id964"/>
    <s v="Laura D"/>
    <x v="724"/>
    <x v="67"/>
    <s v="Yes"/>
    <s v="No"/>
    <x v="0"/>
    <n v="2"/>
    <x v="1"/>
    <x v="1"/>
    <x v="2"/>
    <s v="7-Sep-1966"/>
    <n v="11478.14"/>
    <s v="tier - 3"/>
    <s v="tier - 2"/>
    <s v="R1025"/>
    <x v="24"/>
  </r>
  <r>
    <s v="Id965"/>
    <s v="Megan E."/>
    <x v="625"/>
    <x v="516"/>
    <s v="No"/>
    <s v="No"/>
    <x v="0"/>
    <s v="0"/>
    <x v="1"/>
    <x v="1"/>
    <x v="0"/>
    <s v="23-Jun-1965"/>
    <n v="11455.28"/>
    <s v="tier - 3"/>
    <s v="tier - 2"/>
    <s v="R1011"/>
    <x v="11"/>
  </r>
  <r>
    <s v="Id966"/>
    <s v="Shannon J."/>
    <x v="725"/>
    <x v="458"/>
    <s v="Yes"/>
    <s v="No"/>
    <x v="0"/>
    <n v="2"/>
    <x v="1"/>
    <x v="1"/>
    <x v="2"/>
    <s v="14-Jun-1966"/>
    <n v="11454.02"/>
    <s v="tier - 3"/>
    <s v="tier - 1"/>
    <s v="R1012"/>
    <x v="24"/>
  </r>
  <r>
    <s v="Id967"/>
    <s v="Rachelle M"/>
    <x v="14"/>
    <x v="517"/>
    <s v="No"/>
    <s v="No"/>
    <x v="0"/>
    <s v="0"/>
    <x v="1"/>
    <x v="0"/>
    <x v="0"/>
    <s v="12-Sep-1971"/>
    <n v="11436.74"/>
    <s v="tier - 3"/>
    <s v="tier - 3"/>
    <s v="R1012"/>
    <x v="14"/>
  </r>
  <r>
    <s v="Id968"/>
    <s v="Casey"/>
    <x v="726"/>
    <x v="120"/>
    <s v="No"/>
    <s v="No"/>
    <x v="0"/>
    <s v="0"/>
    <x v="1"/>
    <x v="0"/>
    <x v="2"/>
    <s v="17-Jul-1980"/>
    <n v="11435.74"/>
    <s v="tier - 3"/>
    <s v="tier - 3"/>
    <s v="R1021"/>
    <x v="25"/>
  </r>
  <r>
    <s v="Id969"/>
    <s v="Jessica L"/>
    <x v="727"/>
    <x v="144"/>
    <s v="Yes"/>
    <s v="No"/>
    <x v="0"/>
    <s v="0"/>
    <x v="1"/>
    <x v="0"/>
    <x v="2"/>
    <s v="9-Jun-1985"/>
    <n v="11419.49"/>
    <s v="tier - 3"/>
    <s v="tier - 1"/>
    <s v="R1012"/>
    <x v="17"/>
  </r>
  <r>
    <s v="Id970"/>
    <s v="Brandon F"/>
    <x v="728"/>
    <x v="435"/>
    <s v="Yes"/>
    <s v="No"/>
    <x v="1"/>
    <n v="1"/>
    <x v="1"/>
    <x v="0"/>
    <x v="2"/>
    <s v="23-Oct-1983"/>
    <n v="11412.02"/>
    <s v="tier - 3"/>
    <s v="tier - 1"/>
    <s v="R1021"/>
    <x v="33"/>
  </r>
  <r>
    <s v="Id971"/>
    <s v="Melissa"/>
    <x v="729"/>
    <x v="518"/>
    <s v="Yes"/>
    <s v="No"/>
    <x v="0"/>
    <n v="2"/>
    <x v="1"/>
    <x v="0"/>
    <x v="0"/>
    <s v="7-Oct-1970"/>
    <n v="11411.69"/>
    <s v="tier - 3"/>
    <s v="tier - 2"/>
    <s v="R1011"/>
    <x v="2"/>
  </r>
  <r>
    <s v="Id972"/>
    <s v="Danielle N"/>
    <x v="644"/>
    <x v="519"/>
    <s v="Yes"/>
    <s v="No"/>
    <x v="0"/>
    <n v="2"/>
    <x v="1"/>
    <x v="0"/>
    <x v="0"/>
    <s v="2-Oct-1970"/>
    <n v="11396.9"/>
    <s v="tier - 3"/>
    <s v="tier - 3"/>
    <s v="R1024"/>
    <x v="2"/>
  </r>
  <r>
    <s v="Id973"/>
    <s v="Matthew"/>
    <x v="678"/>
    <x v="520"/>
    <s v="Yes"/>
    <s v="No"/>
    <x v="0"/>
    <s v="0"/>
    <x v="1"/>
    <x v="0"/>
    <x v="0"/>
    <s v="19-Dec-1967"/>
    <n v="11394.07"/>
    <s v="tier - 3"/>
    <s v="tier - 1"/>
    <s v="R1018"/>
    <x v="22"/>
  </r>
  <r>
    <s v="Id974"/>
    <s v="Bettina"/>
    <x v="730"/>
    <x v="199"/>
    <s v="Yes"/>
    <s v="No"/>
    <x v="1"/>
    <n v="1"/>
    <x v="1"/>
    <x v="0"/>
    <x v="2"/>
    <s v="28-Jul-1997"/>
    <n v="11388.27"/>
    <s v="tier - 3"/>
    <s v="tier - 2"/>
    <s v="R1026"/>
    <x v="31"/>
  </r>
  <r>
    <s v="Id975"/>
    <s v="Alexander"/>
    <x v="731"/>
    <x v="508"/>
    <s v="Yes"/>
    <s v="No"/>
    <x v="0"/>
    <n v="1"/>
    <x v="1"/>
    <x v="0"/>
    <x v="2"/>
    <s v="13-Jun-1964"/>
    <n v="11381.33"/>
    <s v="tier - 3"/>
    <s v="tier - 2"/>
    <s v="R1013"/>
    <x v="13"/>
  </r>
  <r>
    <s v="Id976"/>
    <s v="Holli"/>
    <x v="732"/>
    <x v="99"/>
    <s v="No"/>
    <s v="No"/>
    <x v="0"/>
    <n v="2"/>
    <x v="1"/>
    <x v="0"/>
    <x v="1"/>
    <s v="6-Dec-1972"/>
    <n v="11378.57"/>
    <s v="tier - 3"/>
    <s v="tier - 2"/>
    <s v="R1025"/>
    <x v="28"/>
  </r>
  <r>
    <s v="Id977"/>
    <s v="Heather C"/>
    <x v="733"/>
    <x v="3"/>
    <s v="No"/>
    <s v="No"/>
    <x v="1"/>
    <n v="1"/>
    <x v="1"/>
    <x v="0"/>
    <x v="1"/>
    <s v="7-Jun-1979"/>
    <n v="11369.39"/>
    <s v="tier - 3"/>
    <s v="tier - 1"/>
    <s v="R1026"/>
    <x v="9"/>
  </r>
  <r>
    <s v="Id978"/>
    <s v="Kyle"/>
    <x v="659"/>
    <x v="245"/>
    <s v="Yes"/>
    <s v="No"/>
    <x v="0"/>
    <n v="1"/>
    <x v="1"/>
    <x v="0"/>
    <x v="1"/>
    <s v="13-Dec-1964"/>
    <n v="11365.95"/>
    <s v="tier - 3"/>
    <s v="tier - 2"/>
    <s v="R1011"/>
    <x v="13"/>
  </r>
  <r>
    <s v="Id979"/>
    <s v="Thomas J"/>
    <x v="61"/>
    <x v="208"/>
    <s v="Yes"/>
    <s v="No"/>
    <x v="0"/>
    <n v="1"/>
    <x v="1"/>
    <x v="0"/>
    <x v="1"/>
    <s v="3-Jul-1964"/>
    <n v="11363.28"/>
    <s v="tier - 3"/>
    <s v="tier - 1"/>
    <s v="R1013"/>
    <x v="13"/>
  </r>
  <r>
    <s v="Id980"/>
    <s v="Chris"/>
    <x v="697"/>
    <x v="324"/>
    <s v="Yes"/>
    <s v="No"/>
    <x v="0"/>
    <n v="1"/>
    <x v="1"/>
    <x v="0"/>
    <x v="2"/>
    <s v="4-Jul-1964"/>
    <n v="11362.76"/>
    <s v="tier - 3"/>
    <s v="tier - 1"/>
    <s v="R1011"/>
    <x v="13"/>
  </r>
  <r>
    <s v="Id981"/>
    <s v="Graham"/>
    <x v="734"/>
    <x v="521"/>
    <s v="No"/>
    <s v="No"/>
    <x v="0"/>
    <s v="0"/>
    <x v="1"/>
    <x v="0"/>
    <x v="0"/>
    <s v="26-Sep-1965"/>
    <n v="11356.66"/>
    <s v="tier - 3"/>
    <s v="tier - 3"/>
    <s v="R1012"/>
    <x v="11"/>
  </r>
  <r>
    <s v="Id982"/>
    <s v="Garrett"/>
    <x v="735"/>
    <x v="379"/>
    <s v="No"/>
    <s v="No"/>
    <x v="0"/>
    <s v="0"/>
    <x v="1"/>
    <x v="0"/>
    <x v="0"/>
    <s v="29-Nov-1965"/>
    <n v="11353.23"/>
    <s v="tier - 3"/>
    <s v="tier - 1"/>
    <s v="R1012"/>
    <x v="11"/>
  </r>
  <r>
    <s v="Id983"/>
    <s v="Andrew"/>
    <x v="736"/>
    <x v="332"/>
    <s v="Yes"/>
    <s v="No"/>
    <x v="0"/>
    <n v="1"/>
    <x v="1"/>
    <x v="2"/>
    <x v="2"/>
    <s v="12-Jul-1964"/>
    <n v="11345.52"/>
    <s v="tier - 3"/>
    <s v="tier - 3"/>
    <s v="R1011"/>
    <x v="13"/>
  </r>
  <r>
    <s v="Id984"/>
    <s v="Annabelle M"/>
    <x v="737"/>
    <x v="502"/>
    <s v="No"/>
    <s v="No"/>
    <x v="0"/>
    <s v="0"/>
    <x v="1"/>
    <x v="1"/>
    <x v="0"/>
    <s v="2-Nov-1968"/>
    <n v="11344.32"/>
    <s v="tier - 3"/>
    <s v="tier - 2"/>
    <s v="R1025"/>
    <x v="0"/>
  </r>
  <r>
    <s v="Id985"/>
    <s v="Daniel T."/>
    <x v="738"/>
    <x v="92"/>
    <s v="No"/>
    <s v="No"/>
    <x v="0"/>
    <s v="0"/>
    <x v="1"/>
    <x v="0"/>
    <x v="2"/>
    <s v="19-Aug-1989"/>
    <n v="11326.71"/>
    <s v="tier - 3"/>
    <s v="tier - 3"/>
    <s v="R1013"/>
    <x v="4"/>
  </r>
  <r>
    <s v="Id986"/>
    <s v="Deanne"/>
    <x v="414"/>
    <x v="488"/>
    <s v="No"/>
    <s v="No"/>
    <x v="0"/>
    <s v="0"/>
    <x v="1"/>
    <x v="0"/>
    <x v="0"/>
    <s v="20-Sep-2002"/>
    <n v="11321.49"/>
    <s v="tier - 3"/>
    <s v="tier - 3"/>
    <s v="R1012"/>
    <x v="43"/>
  </r>
  <r>
    <s v="Id987"/>
    <s v="Carrie"/>
    <x v="739"/>
    <x v="522"/>
    <s v="Yes"/>
    <s v="No"/>
    <x v="1"/>
    <n v="1"/>
    <x v="1"/>
    <x v="2"/>
    <x v="0"/>
    <s v="11-Jul-1963"/>
    <n v="11319.12"/>
    <s v="tier - 3"/>
    <s v="tier - 1"/>
    <s v="R1012"/>
    <x v="8"/>
  </r>
  <r>
    <s v="Id988"/>
    <s v="Suzanne"/>
    <x v="740"/>
    <x v="523"/>
    <s v="Yes"/>
    <s v="No"/>
    <x v="0"/>
    <n v="1"/>
    <x v="1"/>
    <x v="0"/>
    <x v="2"/>
    <s v="10-Dec-1995"/>
    <n v="11318.57"/>
    <s v="tier - 3"/>
    <s v="tier - 2"/>
    <s v="R1026"/>
    <x v="40"/>
  </r>
  <r>
    <s v="Id989"/>
    <s v="Jasmine P."/>
    <x v="741"/>
    <x v="524"/>
    <s v="Yes"/>
    <s v="No"/>
    <x v="1"/>
    <n v="1"/>
    <x v="1"/>
    <x v="2"/>
    <x v="0"/>
    <s v="22-Nov-1963"/>
    <n v="11312.33"/>
    <s v="tier - 3"/>
    <s v="tier - 3"/>
    <s v="R1012"/>
    <x v="8"/>
  </r>
  <r>
    <s v="Id990"/>
    <s v="Jennifer"/>
    <x v="308"/>
    <x v="525"/>
    <s v="No"/>
    <s v="No"/>
    <x v="0"/>
    <s v="0"/>
    <x v="1"/>
    <x v="1"/>
    <x v="0"/>
    <s v="6-Oct-1968"/>
    <n v="11305.93"/>
    <s v="tier - 3"/>
    <s v="tier - 1"/>
    <s v="R1012"/>
    <x v="0"/>
  </r>
  <r>
    <s v="Id991"/>
    <s v="Tracie"/>
    <x v="742"/>
    <x v="138"/>
    <s v="No"/>
    <s v="No"/>
    <x v="0"/>
    <n v="2"/>
    <x v="1"/>
    <x v="0"/>
    <x v="2"/>
    <s v="25-Sep-1972"/>
    <n v="11299.34"/>
    <s v="tier - 3"/>
    <s v="tier - 2"/>
    <s v="R1011"/>
    <x v="28"/>
  </r>
  <r>
    <s v="Id992"/>
    <s v="Tristan D."/>
    <x v="743"/>
    <x v="409"/>
    <s v="Yes"/>
    <s v="No"/>
    <x v="0"/>
    <n v="1"/>
    <x v="1"/>
    <x v="0"/>
    <x v="2"/>
    <s v="14-Nov-1988"/>
    <n v="11294.57"/>
    <s v="tier - 3"/>
    <s v="tier - 1"/>
    <s v="R1022"/>
    <x v="23"/>
  </r>
  <r>
    <s v="Id993"/>
    <s v="Peiweng"/>
    <x v="101"/>
    <x v="526"/>
    <s v="Yes"/>
    <s v="No"/>
    <x v="0"/>
    <n v="2"/>
    <x v="1"/>
    <x v="0"/>
    <x v="0"/>
    <s v="22-Jun-1970"/>
    <n v="11289.11"/>
    <s v="tier - 3"/>
    <s v="tier - 1"/>
    <s v="R1012"/>
    <x v="2"/>
  </r>
  <r>
    <s v="Id994"/>
    <s v="Theresa M."/>
    <x v="277"/>
    <x v="527"/>
    <s v="Yes"/>
    <s v="No"/>
    <x v="0"/>
    <s v="0"/>
    <x v="1"/>
    <x v="1"/>
    <x v="0"/>
    <s v="14-Jun-1967"/>
    <n v="11286.54"/>
    <s v="tier - 3"/>
    <s v="tier - 3"/>
    <s v="R1024"/>
    <x v="22"/>
  </r>
  <r>
    <s v="Id995"/>
    <s v="Daniel J"/>
    <x v="237"/>
    <x v="188"/>
    <s v="No"/>
    <s v="Yes"/>
    <x v="0"/>
    <n v="1"/>
    <x v="1"/>
    <x v="1"/>
    <x v="2"/>
    <s v="4-Oct-2004"/>
    <n v="11272.33"/>
    <s v="tier - 3"/>
    <s v="tier - 2"/>
    <s v="R1019"/>
    <x v="41"/>
  </r>
  <r>
    <s v="Id996"/>
    <s v="Courtney M."/>
    <x v="744"/>
    <x v="211"/>
    <s v="No"/>
    <s v="No"/>
    <x v="0"/>
    <s v="0"/>
    <x v="1"/>
    <x v="1"/>
    <x v="0"/>
    <s v="26-Dec-1971"/>
    <n v="11265.71"/>
    <s v="tier - 3"/>
    <s v="tier - 1"/>
    <s v="R1025"/>
    <x v="14"/>
  </r>
  <r>
    <s v="Id997"/>
    <s v="Jose A."/>
    <x v="745"/>
    <x v="112"/>
    <s v="Yes"/>
    <s v="No"/>
    <x v="1"/>
    <n v="1"/>
    <x v="1"/>
    <x v="0"/>
    <x v="2"/>
    <s v="11-Oct-1969"/>
    <n v="11264.54"/>
    <s v="tier - 3"/>
    <s v="tier - 2"/>
    <s v="R1011"/>
    <x v="16"/>
  </r>
  <r>
    <s v="Id998"/>
    <s v="Lauren"/>
    <x v="746"/>
    <x v="528"/>
    <s v="Yes"/>
    <s v="No"/>
    <x v="0"/>
    <s v="0"/>
    <x v="1"/>
    <x v="0"/>
    <x v="0"/>
    <s v="2-Oct-1981"/>
    <n v="11255.29"/>
    <s v="tier - 3"/>
    <s v="tier - 1"/>
    <s v="R1026"/>
    <x v="36"/>
  </r>
  <r>
    <s v="Id999"/>
    <s v="Jonathon M."/>
    <x v="747"/>
    <x v="209"/>
    <s v="Yes"/>
    <s v="No"/>
    <x v="1"/>
    <n v="1"/>
    <x v="1"/>
    <x v="1"/>
    <x v="2"/>
    <s v="20-Aug-1969"/>
    <n v="11253.42"/>
    <s v="tier - 3"/>
    <s v="tier - 1"/>
    <s v="R1011"/>
    <x v="16"/>
  </r>
  <r>
    <s v="Id1000"/>
    <s v="Stephanie A"/>
    <x v="748"/>
    <x v="325"/>
    <s v="No"/>
    <s v="No"/>
    <x v="0"/>
    <s v="0"/>
    <x v="1"/>
    <x v="0"/>
    <x v="2"/>
    <s v="17-Dec-1989"/>
    <n v="11250.43"/>
    <s v="tier - 3"/>
    <s v="tier - 2"/>
    <s v="R1026"/>
    <x v="4"/>
  </r>
  <r>
    <s v="Id1001"/>
    <s v="Patrick"/>
    <x v="421"/>
    <x v="74"/>
    <s v="Yes"/>
    <s v="No"/>
    <x v="1"/>
    <n v="1"/>
    <x v="1"/>
    <x v="1"/>
    <x v="1"/>
    <s v="30-Dec-1969"/>
    <n v="11244.38"/>
    <s v="tier - 3"/>
    <s v="tier - 1"/>
    <s v="R1016"/>
    <x v="16"/>
  </r>
  <r>
    <s v="Id1002"/>
    <s v="Krista"/>
    <x v="749"/>
    <x v="330"/>
    <s v="Yes"/>
    <s v="No"/>
    <x v="0"/>
    <s v="0"/>
    <x v="1"/>
    <x v="0"/>
    <x v="1"/>
    <s v="28-Jun-1976"/>
    <n v="11217.35"/>
    <s v="tier - 3"/>
    <s v="tier - 2"/>
    <s v="R1025"/>
    <x v="1"/>
  </r>
  <r>
    <s v="Id1003"/>
    <s v="Jenessa"/>
    <x v="170"/>
    <x v="179"/>
    <s v="Yes"/>
    <s v="No"/>
    <x v="0"/>
    <n v="2"/>
    <x v="1"/>
    <x v="0"/>
    <x v="0"/>
    <s v="14-Jun-1970"/>
    <n v="11187.66"/>
    <s v="tier - 3"/>
    <s v="tier - 2"/>
    <s v="R1012"/>
    <x v="2"/>
  </r>
  <r>
    <s v="Id1004"/>
    <s v="Ryan M."/>
    <x v="750"/>
    <x v="361"/>
    <s v="No"/>
    <s v="No"/>
    <x v="0"/>
    <n v="2"/>
    <x v="1"/>
    <x v="0"/>
    <x v="2"/>
    <s v="3-Sep-1972"/>
    <n v="11186.2"/>
    <s v="tier - 3"/>
    <s v="tier - 2"/>
    <s v="R1021"/>
    <x v="28"/>
  </r>
  <r>
    <s v="Id1005"/>
    <s v="Thomas"/>
    <x v="751"/>
    <x v="10"/>
    <s v="Yes"/>
    <s v="No"/>
    <x v="0"/>
    <n v="2"/>
    <x v="1"/>
    <x v="1"/>
    <x v="1"/>
    <s v="6-Aug-1966"/>
    <n v="11165.42"/>
    <s v="tier - 3"/>
    <s v="tier - 1"/>
    <s v="R1016"/>
    <x v="24"/>
  </r>
  <r>
    <s v="Id1006"/>
    <s v="Amanda N."/>
    <x v="752"/>
    <x v="239"/>
    <s v="Yes"/>
    <s v="No"/>
    <x v="1"/>
    <n v="1"/>
    <x v="1"/>
    <x v="0"/>
    <x v="2"/>
    <s v="25-Jun-1969"/>
    <n v="11163.57"/>
    <s v="tier - 3"/>
    <s v="tier - 2"/>
    <s v="R1011"/>
    <x v="16"/>
  </r>
  <r>
    <s v="Id1007"/>
    <s v="Teresa P."/>
    <x v="385"/>
    <x v="111"/>
    <s v="Yes"/>
    <s v="No"/>
    <x v="1"/>
    <n v="1"/>
    <x v="1"/>
    <x v="1"/>
    <x v="2"/>
    <s v="30-Nov-1969"/>
    <n v="11150.78"/>
    <s v="tier - 3"/>
    <s v="tier - 2"/>
    <s v="R1011"/>
    <x v="16"/>
  </r>
  <r>
    <s v="Id1008"/>
    <s v="Dorian"/>
    <x v="753"/>
    <x v="529"/>
    <s v="No"/>
    <s v="No"/>
    <x v="0"/>
    <s v="0"/>
    <x v="1"/>
    <x v="0"/>
    <x v="2"/>
    <s v="20-Aug-1980"/>
    <n v="11103.33"/>
    <s v="tier - 3"/>
    <s v="tier - 1"/>
    <s v="R1021"/>
    <x v="25"/>
  </r>
  <r>
    <s v="Id1009"/>
    <s v="Amy"/>
    <x v="372"/>
    <x v="329"/>
    <s v="Yes"/>
    <s v="No"/>
    <x v="0"/>
    <n v="2"/>
    <x v="1"/>
    <x v="0"/>
    <x v="2"/>
    <s v="5-Jul-1966"/>
    <n v="11093.62"/>
    <s v="tier - 3"/>
    <s v="tier - 1"/>
    <s v="R1013"/>
    <x v="24"/>
  </r>
  <r>
    <s v="Id1010"/>
    <s v="Aberu"/>
    <x v="754"/>
    <x v="3"/>
    <s v="Yes"/>
    <s v="No"/>
    <x v="0"/>
    <n v="2"/>
    <x v="1"/>
    <x v="0"/>
    <x v="1"/>
    <s v="9-Sep-1966"/>
    <n v="11090.72"/>
    <s v="tier - 3"/>
    <s v="tier - 1"/>
    <s v="R1013"/>
    <x v="24"/>
  </r>
  <r>
    <s v="Id1011"/>
    <s v="Ashley"/>
    <x v="389"/>
    <x v="145"/>
    <s v="No"/>
    <s v="No"/>
    <x v="0"/>
    <n v="2"/>
    <x v="1"/>
    <x v="1"/>
    <x v="2"/>
    <s v="7-Oct-1972"/>
    <n v="11085.59"/>
    <s v="tier - 3"/>
    <s v="tier - 2"/>
    <s v="R1012"/>
    <x v="28"/>
  </r>
  <r>
    <s v="Id1012"/>
    <s v="Anna E"/>
    <x v="303"/>
    <x v="241"/>
    <s v="Yes"/>
    <s v="No"/>
    <x v="0"/>
    <s v="0"/>
    <x v="1"/>
    <x v="1"/>
    <x v="0"/>
    <s v="4-Sep-1967"/>
    <n v="11082.58"/>
    <s v="tier - 3"/>
    <s v="tier - 2"/>
    <s v="R1012"/>
    <x v="22"/>
  </r>
  <r>
    <s v="Id1013"/>
    <s v="Tania K."/>
    <x v="755"/>
    <x v="87"/>
    <s v="Yes"/>
    <s v="No"/>
    <x v="0"/>
    <n v="2"/>
    <x v="1"/>
    <x v="1"/>
    <x v="1"/>
    <s v="20-Nov-1966"/>
    <n v="11073.18"/>
    <s v="tier - 3"/>
    <s v="tier - 3"/>
    <s v="R1011"/>
    <x v="24"/>
  </r>
  <r>
    <s v="Id1014"/>
    <s v="Ashley E"/>
    <x v="367"/>
    <x v="27"/>
    <s v="Yes"/>
    <s v="No"/>
    <x v="0"/>
    <n v="2"/>
    <x v="1"/>
    <x v="1"/>
    <x v="2"/>
    <s v="7-Nov-1966"/>
    <n v="11070.54"/>
    <s v="tier - 3"/>
    <s v="tier - 3"/>
    <s v="R1011"/>
    <x v="24"/>
  </r>
  <r>
    <s v="Id1015"/>
    <s v="Aleksandra"/>
    <x v="215"/>
    <x v="307"/>
    <s v="No"/>
    <s v="No"/>
    <x v="0"/>
    <s v="0"/>
    <x v="1"/>
    <x v="0"/>
    <x v="0"/>
    <s v="9-Nov-1971"/>
    <n v="11068.77"/>
    <s v="tier - 3"/>
    <s v="tier - 2"/>
    <s v="R1012"/>
    <x v="14"/>
  </r>
  <r>
    <s v="Id1016"/>
    <s v="Valery L"/>
    <x v="756"/>
    <x v="82"/>
    <s v="Yes"/>
    <s v="Yes"/>
    <x v="0"/>
    <n v="2"/>
    <x v="1"/>
    <x v="0"/>
    <x v="2"/>
    <s v="18-Sep-2000"/>
    <n v="11068.7"/>
    <s v="tier - 3"/>
    <s v="tier - 1"/>
    <s v="R1011"/>
    <x v="21"/>
  </r>
  <r>
    <s v="Id1017"/>
    <s v="Joanna G."/>
    <x v="508"/>
    <x v="134"/>
    <s v="Yes"/>
    <s v="No"/>
    <x v="0"/>
    <s v="0"/>
    <x v="1"/>
    <x v="0"/>
    <x v="2"/>
    <s v="17-Dec-2001"/>
    <n v="11046.02"/>
    <s v="tier - 3"/>
    <s v="tier - 1"/>
    <s v="R1026"/>
    <x v="47"/>
  </r>
  <r>
    <s v="Id1018"/>
    <s v="Stefanie F."/>
    <x v="757"/>
    <x v="530"/>
    <s v="No"/>
    <s v="No"/>
    <x v="0"/>
    <s v="0"/>
    <x v="1"/>
    <x v="0"/>
    <x v="0"/>
    <s v="30-Aug-1974"/>
    <n v="11037.85"/>
    <s v="tier - 3"/>
    <s v="tier - 2"/>
    <s v="R1025"/>
    <x v="19"/>
  </r>
  <r>
    <s v="Id1019"/>
    <s v="Stephen"/>
    <x v="758"/>
    <x v="122"/>
    <s v="No"/>
    <s v="No"/>
    <x v="0"/>
    <s v="0"/>
    <x v="1"/>
    <x v="0"/>
    <x v="2"/>
    <s v="25-Oct-1989"/>
    <n v="11037.51"/>
    <s v="tier - 3"/>
    <s v="tier - 1"/>
    <s v="R1012"/>
    <x v="4"/>
  </r>
  <r>
    <s v="Id1020"/>
    <s v="Liza J."/>
    <x v="759"/>
    <x v="457"/>
    <s v="No"/>
    <s v="No"/>
    <x v="0"/>
    <s v="0"/>
    <x v="1"/>
    <x v="0"/>
    <x v="0"/>
    <s v="10-Dec-1974"/>
    <n v="11033.66"/>
    <s v="tier - 3"/>
    <s v="tier - 3"/>
    <s v="R1012"/>
    <x v="19"/>
  </r>
  <r>
    <s v="Id1021"/>
    <s v="Ian M."/>
    <x v="760"/>
    <x v="267"/>
    <s v="Yes"/>
    <s v="No"/>
    <x v="0"/>
    <s v="0"/>
    <x v="1"/>
    <x v="0"/>
    <x v="2"/>
    <s v="21-Jul-1996"/>
    <n v="11028.56"/>
    <s v="tier - 3"/>
    <s v="tier - 3"/>
    <s v="R1012"/>
    <x v="45"/>
  </r>
  <r>
    <s v="Id1022"/>
    <s v="Claudia L."/>
    <x v="761"/>
    <x v="450"/>
    <s v="No"/>
    <s v="No"/>
    <x v="0"/>
    <s v="0"/>
    <x v="1"/>
    <x v="0"/>
    <x v="2"/>
    <s v="26-Jun-1991"/>
    <n v="11018.05"/>
    <s v="tier - 3"/>
    <s v="tier - 2"/>
    <s v="R1012"/>
    <x v="42"/>
  </r>
  <r>
    <s v="Id1023"/>
    <s v="Jessica M"/>
    <x v="445"/>
    <x v="531"/>
    <s v="No"/>
    <s v="No"/>
    <x v="0"/>
    <s v="0"/>
    <x v="1"/>
    <x v="1"/>
    <x v="0"/>
    <s v="15-Dec-1974"/>
    <n v="11015.17"/>
    <s v="tier - 3"/>
    <s v="tier - 1"/>
    <s v="R1012"/>
    <x v="19"/>
  </r>
  <r>
    <s v="Id1024"/>
    <s v="Billy Jr."/>
    <x v="762"/>
    <x v="36"/>
    <s v="No"/>
    <s v="No"/>
    <x v="0"/>
    <s v="0"/>
    <x v="1"/>
    <x v="2"/>
    <x v="0"/>
    <s v="24-Oct-1968"/>
    <n v="11013.71"/>
    <s v="tier - 3"/>
    <s v="tier - 1"/>
    <s v="R1013"/>
    <x v="0"/>
  </r>
  <r>
    <s v="Id1025"/>
    <s v="David"/>
    <x v="763"/>
    <x v="388"/>
    <s v="Yes"/>
    <s v="Yes"/>
    <x v="0"/>
    <n v="2"/>
    <x v="1"/>
    <x v="0"/>
    <x v="2"/>
    <s v="17-Sep-2000"/>
    <n v="10991.58"/>
    <s v="tier - 3"/>
    <s v="tier - 3"/>
    <s v="R1012"/>
    <x v="21"/>
  </r>
  <r>
    <s v="Id1026"/>
    <s v="Tim"/>
    <x v="45"/>
    <x v="465"/>
    <s v="No"/>
    <s v="No"/>
    <x v="0"/>
    <s v="0"/>
    <x v="1"/>
    <x v="0"/>
    <x v="0"/>
    <s v="18-Dec-1965"/>
    <n v="10982.5"/>
    <s v="tier - 3"/>
    <s v="tier - 3"/>
    <s v="R1013"/>
    <x v="11"/>
  </r>
  <r>
    <s v="Id1027"/>
    <s v="Emma M"/>
    <x v="617"/>
    <x v="532"/>
    <s v="No"/>
    <s v="No"/>
    <x v="0"/>
    <n v="2"/>
    <x v="1"/>
    <x v="0"/>
    <x v="0"/>
    <s v="21-Oct-1973"/>
    <n v="10977.21"/>
    <s v="tier - 3"/>
    <s v="tier - 1"/>
    <s v="R1013"/>
    <x v="30"/>
  </r>
  <r>
    <s v="Id1028"/>
    <s v="Tim"/>
    <x v="764"/>
    <x v="49"/>
    <s v="Yes"/>
    <s v="No"/>
    <x v="0"/>
    <n v="2"/>
    <x v="1"/>
    <x v="0"/>
    <x v="2"/>
    <s v="9-Jul-1966"/>
    <n v="10976.25"/>
    <s v="tier - 3"/>
    <s v="tier - 2"/>
    <s v="R1012"/>
    <x v="24"/>
  </r>
  <r>
    <s v="Id1029"/>
    <s v="Patrick"/>
    <x v="709"/>
    <x v="533"/>
    <s v="No"/>
    <s v="No"/>
    <x v="0"/>
    <s v="0"/>
    <x v="1"/>
    <x v="1"/>
    <x v="0"/>
    <s v="19-Jun-1965"/>
    <n v="10965.45"/>
    <s v="tier - 3"/>
    <s v="tier - 2"/>
    <s v="R1011"/>
    <x v="11"/>
  </r>
  <r>
    <s v="Id1030"/>
    <s v="Bridget K."/>
    <x v="661"/>
    <x v="261"/>
    <s v="Yes"/>
    <s v="No"/>
    <x v="1"/>
    <n v="1"/>
    <x v="1"/>
    <x v="0"/>
    <x v="2"/>
    <s v="14-Aug-1969"/>
    <n v="10959.69"/>
    <s v="tier - 3"/>
    <s v="tier - 3"/>
    <s v="R1012"/>
    <x v="16"/>
  </r>
  <r>
    <s v="Id1031"/>
    <s v="Gabriel"/>
    <x v="765"/>
    <x v="446"/>
    <s v="No"/>
    <s v="No"/>
    <x v="0"/>
    <s v="0"/>
    <x v="1"/>
    <x v="2"/>
    <x v="0"/>
    <s v="4-Dec-1965"/>
    <n v="10959.33"/>
    <s v="tier - 3"/>
    <s v="tier - 3"/>
    <s v="R1011"/>
    <x v="11"/>
  </r>
  <r>
    <s v="Id1032"/>
    <s v="Natasha"/>
    <x v="376"/>
    <x v="212"/>
    <s v="Yes"/>
    <s v="No"/>
    <x v="1"/>
    <n v="1"/>
    <x v="1"/>
    <x v="2"/>
    <x v="2"/>
    <s v="10-Nov-1969"/>
    <n v="10942.13"/>
    <s v="tier - 3"/>
    <s v="tier - 3"/>
    <s v="R1012"/>
    <x v="16"/>
  </r>
  <r>
    <s v="Id1033"/>
    <s v="Abby A."/>
    <x v="330"/>
    <x v="43"/>
    <s v="No"/>
    <s v="No"/>
    <x v="0"/>
    <s v="0"/>
    <x v="1"/>
    <x v="0"/>
    <x v="0"/>
    <s v="12-Nov-1968"/>
    <n v="10928.85"/>
    <s v="tier - 3"/>
    <s v="tier - 3"/>
    <s v="R1013"/>
    <x v="0"/>
  </r>
  <r>
    <s v="Id1034"/>
    <s v="Michelle"/>
    <x v="349"/>
    <x v="534"/>
    <s v="No"/>
    <s v="No"/>
    <x v="0"/>
    <s v="0"/>
    <x v="1"/>
    <x v="0"/>
    <x v="0"/>
    <s v="13-Nov-1968"/>
    <n v="10923.93"/>
    <s v="tier - 3"/>
    <s v="tier - 1"/>
    <s v="R1024"/>
    <x v="0"/>
  </r>
  <r>
    <s v="Id1035"/>
    <s v="Mckendree"/>
    <x v="482"/>
    <x v="283"/>
    <s v="No"/>
    <s v="No"/>
    <x v="0"/>
    <s v="0"/>
    <x v="1"/>
    <x v="0"/>
    <x v="2"/>
    <s v="6-Sep-1994"/>
    <n v="10886.66"/>
    <s v="tier - 3"/>
    <s v="tier - 3"/>
    <s v="R1012"/>
    <x v="6"/>
  </r>
  <r>
    <s v="Id1036"/>
    <s v="Tara"/>
    <x v="106"/>
    <x v="535"/>
    <s v="No"/>
    <s v="No"/>
    <x v="0"/>
    <s v="0"/>
    <x v="1"/>
    <x v="0"/>
    <x v="0"/>
    <s v="20-Dec-1971"/>
    <n v="10848.13"/>
    <s v="tier - 3"/>
    <s v="tier - 3"/>
    <s v="R1012"/>
    <x v="14"/>
  </r>
  <r>
    <s v="Id1037"/>
    <s v="Daniel"/>
    <x v="44"/>
    <x v="291"/>
    <s v="No"/>
    <s v="No"/>
    <x v="0"/>
    <s v="0"/>
    <x v="1"/>
    <x v="0"/>
    <x v="0"/>
    <s v="28-Jul-1968"/>
    <n v="10825.25"/>
    <s v="tier - 3"/>
    <s v="tier - 3"/>
    <s v="R1012"/>
    <x v="0"/>
  </r>
  <r>
    <s v="Id1038"/>
    <s v="Joshua P"/>
    <x v="235"/>
    <x v="536"/>
    <s v="Yes"/>
    <s v="No"/>
    <x v="0"/>
    <s v="0"/>
    <x v="1"/>
    <x v="0"/>
    <x v="0"/>
    <s v="2-Oct-1967"/>
    <n v="10807.49"/>
    <s v="tier - 3"/>
    <s v="tier - 2"/>
    <s v="R1013"/>
    <x v="22"/>
  </r>
  <r>
    <s v="Id1039"/>
    <s v="Erin C"/>
    <x v="766"/>
    <x v="296"/>
    <s v="Yes"/>
    <s v="No"/>
    <x v="0"/>
    <n v="2"/>
    <x v="1"/>
    <x v="0"/>
    <x v="0"/>
    <s v="18-Dec-1970"/>
    <n v="10806.84"/>
    <s v="tier - 3"/>
    <s v="tier - 2"/>
    <s v="R1011"/>
    <x v="2"/>
  </r>
  <r>
    <s v="Id1040"/>
    <s v="Shure"/>
    <x v="111"/>
    <x v="537"/>
    <s v="Yes"/>
    <s v="No"/>
    <x v="0"/>
    <n v="2"/>
    <x v="1"/>
    <x v="0"/>
    <x v="0"/>
    <s v="28-Oct-1970"/>
    <n v="10797.34"/>
    <s v="tier - 3"/>
    <s v="tier - 2"/>
    <s v="R1023"/>
    <x v="2"/>
  </r>
  <r>
    <s v="Id1041"/>
    <s v="Richard"/>
    <x v="331"/>
    <x v="469"/>
    <s v="Yes"/>
    <s v="No"/>
    <x v="0"/>
    <s v="0"/>
    <x v="1"/>
    <x v="1"/>
    <x v="0"/>
    <s v="23-Oct-1967"/>
    <n v="10796.35"/>
    <s v="tier - 3"/>
    <s v="tier - 1"/>
    <s v="R1019"/>
    <x v="22"/>
  </r>
  <r>
    <s v="Id1042"/>
    <s v="Brenda"/>
    <x v="127"/>
    <x v="95"/>
    <s v="No"/>
    <s v="No"/>
    <x v="0"/>
    <s v="0"/>
    <x v="1"/>
    <x v="0"/>
    <x v="2"/>
    <s v="24-Dec-1999"/>
    <n v="10795.94"/>
    <s v="tier - 3"/>
    <s v="tier - 1"/>
    <s v="R1011"/>
    <x v="35"/>
  </r>
  <r>
    <s v="Id1043"/>
    <s v="Joseph M"/>
    <x v="767"/>
    <x v="68"/>
    <s v="Yes"/>
    <s v="No"/>
    <x v="0"/>
    <s v="0"/>
    <x v="1"/>
    <x v="2"/>
    <x v="0"/>
    <s v="11-Nov-1967"/>
    <n v="10791.96"/>
    <s v="tier - 3"/>
    <s v="tier - 2"/>
    <s v="R1011"/>
    <x v="22"/>
  </r>
  <r>
    <s v="Id1044"/>
    <s v="Stephen J."/>
    <x v="641"/>
    <x v="85"/>
    <s v="No"/>
    <s v="No"/>
    <x v="0"/>
    <s v="0"/>
    <x v="1"/>
    <x v="0"/>
    <x v="1"/>
    <s v="25-Nov-1989"/>
    <n v="10769.75"/>
    <s v="tier - 3"/>
    <s v="tier - 2"/>
    <s v="R1022"/>
    <x v="4"/>
  </r>
  <r>
    <s v="Id1045"/>
    <s v="Kathya"/>
    <x v="768"/>
    <x v="234"/>
    <s v="Yes"/>
    <s v="No"/>
    <x v="0"/>
    <n v="1"/>
    <x v="1"/>
    <x v="0"/>
    <x v="0"/>
    <s v="29-Aug-1986"/>
    <n v="10749.02"/>
    <s v="tier - 3"/>
    <s v="tier - 1"/>
    <s v="R1026"/>
    <x v="26"/>
  </r>
  <r>
    <s v="Id1046"/>
    <s v="Wesley"/>
    <x v="144"/>
    <x v="9"/>
    <s v="No"/>
    <s v="No"/>
    <x v="0"/>
    <s v="0"/>
    <x v="1"/>
    <x v="0"/>
    <x v="0"/>
    <s v="9-Dec-1974"/>
    <n v="10736.87"/>
    <s v="tier - 3"/>
    <s v="tier - 1"/>
    <s v="R1016"/>
    <x v="19"/>
  </r>
  <r>
    <s v="Id1047"/>
    <s v="Tim"/>
    <x v="769"/>
    <x v="538"/>
    <s v="No"/>
    <s v="No"/>
    <x v="0"/>
    <n v="1"/>
    <x v="1"/>
    <x v="0"/>
    <x v="2"/>
    <s v="25-Jun-1992"/>
    <n v="10719.57"/>
    <s v="tier - 3"/>
    <s v="tier - 1"/>
    <s v="R1012"/>
    <x v="34"/>
  </r>
  <r>
    <s v="Id1048"/>
    <s v="Jamie L."/>
    <x v="680"/>
    <x v="463"/>
    <s v="Yes"/>
    <s v="No"/>
    <x v="0"/>
    <s v="0"/>
    <x v="1"/>
    <x v="0"/>
    <x v="0"/>
    <s v="5-Oct-1967"/>
    <n v="10713.64"/>
    <s v="tier - 3"/>
    <s v="tier - 3"/>
    <s v="R1011"/>
    <x v="22"/>
  </r>
  <r>
    <s v="Id1049"/>
    <s v="Alexandra"/>
    <x v="662"/>
    <x v="539"/>
    <s v="Yes"/>
    <s v="No"/>
    <x v="0"/>
    <s v="0"/>
    <x v="1"/>
    <x v="0"/>
    <x v="0"/>
    <s v="30-Jul-1967"/>
    <n v="10704.47"/>
    <s v="tier - 3"/>
    <s v="tier - 2"/>
    <s v="R1011"/>
    <x v="22"/>
  </r>
  <r>
    <s v="Id1050"/>
    <s v="Tiffany"/>
    <x v="225"/>
    <x v="209"/>
    <s v="No"/>
    <s v="No"/>
    <x v="0"/>
    <n v="2"/>
    <x v="1"/>
    <x v="1"/>
    <x v="2"/>
    <s v="24-Oct-1972"/>
    <n v="10702.64"/>
    <s v="tier - 3"/>
    <s v="tier - 3"/>
    <s v="R1013"/>
    <x v="28"/>
  </r>
  <r>
    <s v="Id1051"/>
    <s v="Rebecca J"/>
    <x v="770"/>
    <x v="409"/>
    <s v="Yes"/>
    <s v="No"/>
    <x v="0"/>
    <s v="0"/>
    <x v="1"/>
    <x v="1"/>
    <x v="2"/>
    <s v="30-Sep-1976"/>
    <n v="10698.38"/>
    <s v="tier - 3"/>
    <s v="tier - 1"/>
    <s v="R1025"/>
    <x v="1"/>
  </r>
  <r>
    <s v="Id1052"/>
    <s v="Austin T."/>
    <x v="771"/>
    <x v="347"/>
    <s v="No"/>
    <s v="No"/>
    <x v="0"/>
    <s v="0"/>
    <x v="1"/>
    <x v="0"/>
    <x v="2"/>
    <s v="2-Aug-1977"/>
    <n v="10690.11"/>
    <s v="tier - 3"/>
    <s v="tier - 2"/>
    <s v="R1021"/>
    <x v="29"/>
  </r>
  <r>
    <s v="Id1053"/>
    <s v="Jamie T"/>
    <x v="772"/>
    <x v="290"/>
    <s v="No"/>
    <s v="No"/>
    <x v="0"/>
    <s v="0"/>
    <x v="1"/>
    <x v="2"/>
    <x v="0"/>
    <s v="7-Sep-1962"/>
    <n v="10676.83"/>
    <s v="tier - 3"/>
    <s v="tier - 3"/>
    <s v="R1013"/>
    <x v="5"/>
  </r>
  <r>
    <s v="Id1054"/>
    <s v="Matthew T."/>
    <x v="773"/>
    <x v="193"/>
    <s v="Yes"/>
    <s v="No"/>
    <x v="0"/>
    <s v="0"/>
    <x v="1"/>
    <x v="1"/>
    <x v="2"/>
    <s v="22-Nov-1976"/>
    <n v="10665.44"/>
    <s v="tier - 3"/>
    <s v="tier - 2"/>
    <s v="R1021"/>
    <x v="1"/>
  </r>
  <r>
    <s v="Id1055"/>
    <s v="Emily"/>
    <x v="774"/>
    <x v="473"/>
    <s v="Yes"/>
    <s v="No"/>
    <x v="0"/>
    <n v="1"/>
    <x v="1"/>
    <x v="1"/>
    <x v="2"/>
    <s v="8-Aug-1964"/>
    <n v="10627.81"/>
    <s v="tier - 3"/>
    <s v="tier - 3"/>
    <s v="R1013"/>
    <x v="13"/>
  </r>
  <r>
    <s v="Id1056"/>
    <s v="Gillian"/>
    <x v="775"/>
    <x v="231"/>
    <s v="No"/>
    <s v="No"/>
    <x v="0"/>
    <s v="0"/>
    <x v="1"/>
    <x v="0"/>
    <x v="1"/>
    <s v="6-Jul-1990"/>
    <n v="10620.26"/>
    <s v="tier - 3"/>
    <s v="tier - 3"/>
    <s v="R1012"/>
    <x v="3"/>
  </r>
  <r>
    <s v="Id1057"/>
    <s v="Brenn E."/>
    <x v="776"/>
    <x v="268"/>
    <s v="No"/>
    <s v="No"/>
    <x v="0"/>
    <n v="1"/>
    <x v="1"/>
    <x v="0"/>
    <x v="1"/>
    <s v="23-Jul-1992"/>
    <n v="10617.04"/>
    <s v="tier - 3"/>
    <s v="tier - 3"/>
    <s v="R1026"/>
    <x v="34"/>
  </r>
  <r>
    <s v="Id1058"/>
    <s v="Lisa M"/>
    <x v="777"/>
    <x v="232"/>
    <s v="No"/>
    <s v="No"/>
    <x v="0"/>
    <s v="0"/>
    <x v="1"/>
    <x v="2"/>
    <x v="0"/>
    <s v="27-Jun-1965"/>
    <n v="10608.67"/>
    <s v="tier - 3"/>
    <s v="tier - 3"/>
    <s v="R1012"/>
    <x v="11"/>
  </r>
  <r>
    <s v="Id1059"/>
    <s v="Matt"/>
    <x v="778"/>
    <x v="352"/>
    <s v="Yes"/>
    <s v="No"/>
    <x v="0"/>
    <n v="2"/>
    <x v="1"/>
    <x v="0"/>
    <x v="2"/>
    <s v="2-Jul-1966"/>
    <n v="10602.39"/>
    <s v="tier - 3"/>
    <s v="tier - 3"/>
    <s v="R1011"/>
    <x v="24"/>
  </r>
  <r>
    <s v="Id1060"/>
    <s v="Thomas A."/>
    <x v="101"/>
    <x v="439"/>
    <s v="Yes"/>
    <s v="No"/>
    <x v="0"/>
    <s v="0"/>
    <x v="1"/>
    <x v="0"/>
    <x v="0"/>
    <s v="23-Jun-1967"/>
    <n v="10601.63"/>
    <s v="tier - 3"/>
    <s v="tier - 2"/>
    <s v="R1012"/>
    <x v="22"/>
  </r>
  <r>
    <s v="Id1061"/>
    <s v="Kevin J"/>
    <x v="529"/>
    <x v="78"/>
    <s v="Yes"/>
    <s v="No"/>
    <x v="0"/>
    <n v="2"/>
    <x v="1"/>
    <x v="0"/>
    <x v="2"/>
    <s v="20-Jul-1966"/>
    <n v="10601.41"/>
    <s v="tier - 3"/>
    <s v="tier - 2"/>
    <s v="R1011"/>
    <x v="24"/>
  </r>
  <r>
    <s v="Id1062"/>
    <s v="William H. III"/>
    <x v="779"/>
    <x v="540"/>
    <s v="No"/>
    <s v="No"/>
    <x v="0"/>
    <n v="2"/>
    <x v="1"/>
    <x v="0"/>
    <x v="2"/>
    <s v="14-Dec-1972"/>
    <n v="10600.55"/>
    <s v="tier - 3"/>
    <s v="tier - 1"/>
    <s v="R1012"/>
    <x v="28"/>
  </r>
  <r>
    <s v="Id1063"/>
    <s v="Gal"/>
    <x v="308"/>
    <x v="541"/>
    <s v="Yes"/>
    <s v="No"/>
    <x v="0"/>
    <s v="0"/>
    <x v="1"/>
    <x v="1"/>
    <x v="0"/>
    <s v="29-Nov-1967"/>
    <n v="10594.5"/>
    <s v="tier - 3"/>
    <s v="tier - 1"/>
    <s v="R1012"/>
    <x v="22"/>
  </r>
  <r>
    <s v="Id1064"/>
    <s v="Anton"/>
    <x v="139"/>
    <x v="10"/>
    <s v="Yes"/>
    <s v="No"/>
    <x v="0"/>
    <n v="2"/>
    <x v="1"/>
    <x v="0"/>
    <x v="1"/>
    <s v="3-Nov-1966"/>
    <n v="10594.23"/>
    <s v="tier - 3"/>
    <s v="tier - 3"/>
    <s v="R1013"/>
    <x v="24"/>
  </r>
  <r>
    <s v="Id1065"/>
    <s v="Yazmin"/>
    <x v="529"/>
    <x v="321"/>
    <s v="Yes"/>
    <s v="No"/>
    <x v="1"/>
    <n v="1"/>
    <x v="1"/>
    <x v="0"/>
    <x v="2"/>
    <s v="25-Dec-1969"/>
    <n v="10579.71"/>
    <s v="tier - 3"/>
    <s v="tier - 3"/>
    <s v="R1013"/>
    <x v="16"/>
  </r>
  <r>
    <s v="Id1066"/>
    <s v="Florian"/>
    <x v="780"/>
    <x v="347"/>
    <s v="Yes"/>
    <s v="No"/>
    <x v="0"/>
    <n v="2"/>
    <x v="1"/>
    <x v="2"/>
    <x v="2"/>
    <s v="11-Dec-1966"/>
    <n v="10577.09"/>
    <s v="tier - 3"/>
    <s v="tier - 3"/>
    <s v="R1011"/>
    <x v="24"/>
  </r>
  <r>
    <s v="Id1067"/>
    <s v="Karen L"/>
    <x v="781"/>
    <x v="409"/>
    <s v="Yes"/>
    <s v="No"/>
    <x v="1"/>
    <n v="1"/>
    <x v="1"/>
    <x v="0"/>
    <x v="2"/>
    <s v="17-Jul-1969"/>
    <n v="10564.88"/>
    <s v="tier - 3"/>
    <s v="tier - 1"/>
    <s v="R1024"/>
    <x v="16"/>
  </r>
  <r>
    <s v="Id1068"/>
    <s v="Scott"/>
    <x v="161"/>
    <x v="542"/>
    <s v="No"/>
    <s v="No"/>
    <x v="0"/>
    <s v="0"/>
    <x v="1"/>
    <x v="0"/>
    <x v="0"/>
    <s v="29-Jun-1971"/>
    <n v="10560.49"/>
    <s v="tier - 3"/>
    <s v="tier - 2"/>
    <s v="R1013"/>
    <x v="14"/>
  </r>
  <r>
    <s v="Id1069"/>
    <s v="Claire"/>
    <x v="662"/>
    <x v="9"/>
    <s v="No"/>
    <s v="No"/>
    <x v="0"/>
    <s v="0"/>
    <x v="1"/>
    <x v="0"/>
    <x v="0"/>
    <s v="26-Sep-1971"/>
    <n v="10546.48"/>
    <s v="tier - 3"/>
    <s v="tier - 3"/>
    <s v="R1011"/>
    <x v="14"/>
  </r>
  <r>
    <s v="Id1070"/>
    <s v="Lynn M."/>
    <x v="782"/>
    <x v="180"/>
    <s v="No"/>
    <s v="No"/>
    <x v="0"/>
    <s v="0"/>
    <x v="1"/>
    <x v="0"/>
    <x v="2"/>
    <s v="25-Oct-1977"/>
    <n v="10495.6"/>
    <s v="tier - 3"/>
    <s v="tier - 1"/>
    <s v="R1012"/>
    <x v="29"/>
  </r>
  <r>
    <s v="Id1071"/>
    <s v="Sharon"/>
    <x v="577"/>
    <x v="334"/>
    <s v="No"/>
    <s v="No"/>
    <x v="0"/>
    <n v="2"/>
    <x v="1"/>
    <x v="1"/>
    <x v="1"/>
    <s v="19-Oct-1972"/>
    <n v="10493.95"/>
    <s v="tier - 3"/>
    <s v="tier - 1"/>
    <s v="R1012"/>
    <x v="28"/>
  </r>
  <r>
    <s v="Id1072"/>
    <s v="Candice"/>
    <x v="783"/>
    <x v="543"/>
    <s v="No"/>
    <s v="No"/>
    <x v="0"/>
    <s v="0"/>
    <x v="1"/>
    <x v="1"/>
    <x v="0"/>
    <s v="21-Aug-1978"/>
    <n v="10486.55"/>
    <s v="tier - 3"/>
    <s v="tier - 3"/>
    <s v="R1025"/>
    <x v="9"/>
  </r>
  <r>
    <s v="Id1073"/>
    <s v="Jennifer D"/>
    <x v="784"/>
    <x v="213"/>
    <s v="No"/>
    <s v="No"/>
    <x v="0"/>
    <n v="1"/>
    <x v="1"/>
    <x v="0"/>
    <x v="1"/>
    <s v="28-Jun-1987"/>
    <n v="10464.83"/>
    <s v="tier - 3"/>
    <s v="tier - 1"/>
    <s v="R1012"/>
    <x v="38"/>
  </r>
  <r>
    <s v="Id1074"/>
    <s v="Eric"/>
    <x v="49"/>
    <x v="228"/>
    <s v="Yes"/>
    <s v="No"/>
    <x v="1"/>
    <n v="1"/>
    <x v="1"/>
    <x v="0"/>
    <x v="2"/>
    <s v="22-Sep-1969"/>
    <n v="10461.98"/>
    <s v="tier - 3"/>
    <s v="tier - 1"/>
    <s v="R1012"/>
    <x v="16"/>
  </r>
  <r>
    <s v="Id1075"/>
    <s v="Bryan"/>
    <x v="785"/>
    <x v="98"/>
    <s v="Yes"/>
    <s v="No"/>
    <x v="0"/>
    <n v="1"/>
    <x v="1"/>
    <x v="1"/>
    <x v="2"/>
    <s v="27-Jul-1964"/>
    <n v="10459.19"/>
    <s v="tier - 3"/>
    <s v="tier - 1"/>
    <s v="R1013"/>
    <x v="13"/>
  </r>
  <r>
    <s v="Id1076"/>
    <s v="Devon R."/>
    <x v="786"/>
    <x v="544"/>
    <s v="Yes"/>
    <s v="No"/>
    <x v="0"/>
    <s v="0"/>
    <x v="1"/>
    <x v="1"/>
    <x v="2"/>
    <s v="3-Aug-1976"/>
    <n v="10455.14"/>
    <s v="tier - 3"/>
    <s v="tier - 2"/>
    <s v="R1021"/>
    <x v="1"/>
  </r>
  <r>
    <s v="Id1077"/>
    <s v="Elena"/>
    <x v="787"/>
    <x v="325"/>
    <s v="Yes"/>
    <s v="No"/>
    <x v="0"/>
    <n v="1"/>
    <x v="1"/>
    <x v="2"/>
    <x v="2"/>
    <s v="14-Oct-1964"/>
    <n v="10455.1"/>
    <s v="tier - 3"/>
    <s v="tier - 1"/>
    <s v="R1012"/>
    <x v="13"/>
  </r>
  <r>
    <s v="Id1078"/>
    <s v="Chris"/>
    <x v="529"/>
    <x v="545"/>
    <s v="No"/>
    <s v="No"/>
    <x v="0"/>
    <s v="0"/>
    <x v="1"/>
    <x v="0"/>
    <x v="0"/>
    <s v="8-Nov-1968"/>
    <n v="10450.549999999999"/>
    <s v="tier - 3"/>
    <s v="tier - 1"/>
    <s v="R1011"/>
    <x v="0"/>
  </r>
  <r>
    <s v="Id1079"/>
    <s v="Bert"/>
    <x v="788"/>
    <x v="546"/>
    <s v="No"/>
    <s v="No"/>
    <x v="0"/>
    <s v="0"/>
    <x v="1"/>
    <x v="1"/>
    <x v="0"/>
    <s v="29-Aug-1968"/>
    <n v="10436.1"/>
    <s v="tier - 3"/>
    <s v="tier - 3"/>
    <s v="R1011"/>
    <x v="0"/>
  </r>
  <r>
    <s v="Id1080"/>
    <s v="John P."/>
    <x v="101"/>
    <x v="547"/>
    <s v="No"/>
    <s v="No"/>
    <x v="0"/>
    <s v="0"/>
    <x v="1"/>
    <x v="0"/>
    <x v="0"/>
    <s v="23-Aug-1968"/>
    <n v="10435.07"/>
    <s v="tier - 3"/>
    <s v="tier - 1"/>
    <s v="R1016"/>
    <x v="0"/>
  </r>
  <r>
    <s v="Id1081"/>
    <s v="Daniel P"/>
    <x v="636"/>
    <x v="519"/>
    <s v="No"/>
    <s v="No"/>
    <x v="0"/>
    <s v="0"/>
    <x v="1"/>
    <x v="2"/>
    <x v="0"/>
    <s v="27-Dec-1968"/>
    <n v="10422.92"/>
    <s v="tier - 3"/>
    <s v="tier - 1"/>
    <s v="R1017"/>
    <x v="0"/>
  </r>
  <r>
    <s v="Id1082"/>
    <s v="Lisa K."/>
    <x v="789"/>
    <x v="256"/>
    <s v="No"/>
    <s v="No"/>
    <x v="1"/>
    <n v="1"/>
    <x v="1"/>
    <x v="0"/>
    <x v="1"/>
    <s v="25-Nov-1979"/>
    <n v="10419.65"/>
    <s v="tier - 3"/>
    <s v="tier - 2"/>
    <s v="R1025"/>
    <x v="18"/>
  </r>
  <r>
    <s v="Id1083"/>
    <s v="Kristine"/>
    <x v="646"/>
    <x v="548"/>
    <s v="No"/>
    <s v="No"/>
    <x v="0"/>
    <n v="2"/>
    <x v="1"/>
    <x v="1"/>
    <x v="0"/>
    <s v="11-Oct-1973"/>
    <n v="10419.59"/>
    <s v="tier - 3"/>
    <s v="tier - 2"/>
    <s v="R1025"/>
    <x v="30"/>
  </r>
  <r>
    <s v="Id1084"/>
    <s v="Paul A"/>
    <x v="790"/>
    <x v="92"/>
    <s v="No"/>
    <s v="No"/>
    <x v="0"/>
    <s v="0"/>
    <x v="1"/>
    <x v="0"/>
    <x v="2"/>
    <s v="24-Oct-1980"/>
    <n v="10407.98"/>
    <s v="tier - 3"/>
    <s v="tier - 1"/>
    <s v="R1021"/>
    <x v="25"/>
  </r>
  <r>
    <s v="Id1085"/>
    <s v="Bryan"/>
    <x v="360"/>
    <x v="549"/>
    <s v="Yes"/>
    <s v="No"/>
    <x v="0"/>
    <n v="1"/>
    <x v="1"/>
    <x v="1"/>
    <x v="0"/>
    <s v="5-Jun-1975"/>
    <n v="10407.09"/>
    <s v="tier - 3"/>
    <s v="tier - 1"/>
    <s v="R1015"/>
    <x v="19"/>
  </r>
  <r>
    <s v="Id1086"/>
    <s v="Chris"/>
    <x v="791"/>
    <x v="550"/>
    <s v="Yes"/>
    <s v="No"/>
    <x v="1"/>
    <n v="1"/>
    <x v="1"/>
    <x v="1"/>
    <x v="2"/>
    <s v="7-Jul-1969"/>
    <n v="10403.27"/>
    <s v="tier - 3"/>
    <s v="tier - 2"/>
    <s v="R1020"/>
    <x v="16"/>
  </r>
  <r>
    <s v="Id1087"/>
    <s v="Milah B"/>
    <x v="53"/>
    <x v="551"/>
    <s v="No"/>
    <s v="No"/>
    <x v="0"/>
    <n v="2"/>
    <x v="1"/>
    <x v="0"/>
    <x v="0"/>
    <s v="19-Sep-1973"/>
    <n v="10381.48"/>
    <s v="tier - 3"/>
    <s v="tier - 3"/>
    <s v="R1013"/>
    <x v="30"/>
  </r>
  <r>
    <s v="Id1088"/>
    <s v="Annette M."/>
    <x v="408"/>
    <x v="524"/>
    <s v="No"/>
    <s v="No"/>
    <x v="0"/>
    <n v="2"/>
    <x v="1"/>
    <x v="0"/>
    <x v="0"/>
    <s v="29-Sep-1973"/>
    <n v="10370.91"/>
    <s v="tier - 3"/>
    <s v="tier - 3"/>
    <s v="R1024"/>
    <x v="30"/>
  </r>
  <r>
    <s v="Id1089"/>
    <s v="Yoko"/>
    <x v="792"/>
    <x v="381"/>
    <s v="No"/>
    <s v="No"/>
    <x v="0"/>
    <s v="0"/>
    <x v="1"/>
    <x v="1"/>
    <x v="0"/>
    <s v="6-Sep-1971"/>
    <n v="10356.67"/>
    <s v="tier - 3"/>
    <s v="tier - 1"/>
    <s v="R1025"/>
    <x v="14"/>
  </r>
  <r>
    <s v="Id1090"/>
    <s v="Laura"/>
    <x v="401"/>
    <x v="173"/>
    <s v="Yes"/>
    <s v="No"/>
    <x v="1"/>
    <n v="1"/>
    <x v="1"/>
    <x v="1"/>
    <x v="2"/>
    <s v="17-Jun-1969"/>
    <n v="10355.64"/>
    <s v="tier - 3"/>
    <s v="tier - 1"/>
    <s v="R1012"/>
    <x v="16"/>
  </r>
  <r>
    <s v="Id1091"/>
    <s v="Tess A."/>
    <x v="793"/>
    <x v="55"/>
    <s v="No"/>
    <s v="No"/>
    <x v="0"/>
    <s v="0"/>
    <x v="1"/>
    <x v="0"/>
    <x v="0"/>
    <s v="29-Sep-1974"/>
    <n v="10352.48"/>
    <s v="tier - 3"/>
    <s v="tier - 1"/>
    <s v="R1012"/>
    <x v="19"/>
  </r>
  <r>
    <s v="Id1092"/>
    <s v="William G."/>
    <x v="794"/>
    <x v="64"/>
    <s v="No"/>
    <s v="No"/>
    <x v="0"/>
    <n v="2"/>
    <x v="1"/>
    <x v="1"/>
    <x v="0"/>
    <s v="8-Aug-1973"/>
    <n v="10345.93"/>
    <s v="tier - 3"/>
    <s v="tier - 2"/>
    <s v="R1021"/>
    <x v="30"/>
  </r>
  <r>
    <s v="Id1093"/>
    <s v="Paige"/>
    <x v="718"/>
    <x v="552"/>
    <s v="No"/>
    <s v="No"/>
    <x v="0"/>
    <s v="0"/>
    <x v="1"/>
    <x v="0"/>
    <x v="0"/>
    <s v="19-Jul-1968"/>
    <n v="10338.93"/>
    <s v="tier - 3"/>
    <s v="tier - 1"/>
    <s v="R1013"/>
    <x v="0"/>
  </r>
  <r>
    <s v="Id1094"/>
    <s v="Matthew J"/>
    <x v="735"/>
    <x v="321"/>
    <s v="No"/>
    <s v="No"/>
    <x v="0"/>
    <s v="0"/>
    <x v="1"/>
    <x v="0"/>
    <x v="2"/>
    <s v="21-Jul-1982"/>
    <n v="10329.06"/>
    <s v="tier - 3"/>
    <s v="tier - 1"/>
    <s v="R1021"/>
    <x v="37"/>
  </r>
  <r>
    <s v="Id1095"/>
    <s v="Matthew"/>
    <x v="795"/>
    <x v="463"/>
    <s v="Yes"/>
    <s v="No"/>
    <x v="0"/>
    <n v="2"/>
    <x v="1"/>
    <x v="0"/>
    <x v="0"/>
    <s v="1-Dec-1970"/>
    <n v="10325.209999999999"/>
    <s v="tier - 3"/>
    <s v="tier - 3"/>
    <s v="R1011"/>
    <x v="2"/>
  </r>
  <r>
    <s v="Id1096"/>
    <s v="Maria"/>
    <x v="796"/>
    <x v="87"/>
    <s v="No"/>
    <s v="No"/>
    <x v="0"/>
    <s v="0"/>
    <x v="1"/>
    <x v="0"/>
    <x v="1"/>
    <s v="21-Aug-1991"/>
    <n v="10322.9"/>
    <s v="tier - 3"/>
    <s v="tier - 1"/>
    <s v="R1026"/>
    <x v="42"/>
  </r>
  <r>
    <s v="Id1097"/>
    <s v="Stephanie D"/>
    <x v="797"/>
    <x v="89"/>
    <s v="No"/>
    <s v="No"/>
    <x v="0"/>
    <s v="0"/>
    <x v="1"/>
    <x v="0"/>
    <x v="2"/>
    <s v="17-Nov-1991"/>
    <n v="10315.91"/>
    <s v="tier - 3"/>
    <s v="tier - 2"/>
    <s v="R1012"/>
    <x v="42"/>
  </r>
  <r>
    <s v="Id1098"/>
    <s v="Tiffany"/>
    <x v="359"/>
    <x v="553"/>
    <s v="No"/>
    <s v="No"/>
    <x v="0"/>
    <s v="0"/>
    <x v="1"/>
    <x v="2"/>
    <x v="0"/>
    <s v="12-Jul-1962"/>
    <n v="10310.780000000001"/>
    <s v="tier - 3"/>
    <s v="tier - 3"/>
    <s v="R1012"/>
    <x v="5"/>
  </r>
  <r>
    <s v="Id1099"/>
    <s v="Sara M."/>
    <x v="798"/>
    <x v="8"/>
    <s v="Yes"/>
    <s v="No"/>
    <x v="1"/>
    <n v="1"/>
    <x v="1"/>
    <x v="2"/>
    <x v="0"/>
    <s v="24-Sep-1963"/>
    <n v="10308.040000000001"/>
    <s v="tier - 3"/>
    <s v="tier - 1"/>
    <s v="R1013"/>
    <x v="8"/>
  </r>
  <r>
    <s v="Id1100"/>
    <s v="Scott A."/>
    <x v="746"/>
    <x v="554"/>
    <s v="Yes"/>
    <s v="No"/>
    <x v="0"/>
    <n v="1"/>
    <x v="1"/>
    <x v="0"/>
    <x v="1"/>
    <s v="14-Sep-1988"/>
    <n v="10276.99"/>
    <s v="tier - 3"/>
    <s v="tier - 1"/>
    <s v="R1021"/>
    <x v="23"/>
  </r>
  <r>
    <s v="Id1101"/>
    <s v="Lauren"/>
    <x v="799"/>
    <x v="555"/>
    <s v="Yes"/>
    <s v="No"/>
    <x v="0"/>
    <n v="2"/>
    <x v="1"/>
    <x v="1"/>
    <x v="0"/>
    <s v="21-Jun-1970"/>
    <n v="10274.33"/>
    <s v="tier - 3"/>
    <s v="tier - 1"/>
    <s v="R1024"/>
    <x v="2"/>
  </r>
  <r>
    <s v="Id1102"/>
    <s v="Scott"/>
    <x v="67"/>
    <x v="556"/>
    <s v="No"/>
    <s v="No"/>
    <x v="0"/>
    <n v="2"/>
    <x v="1"/>
    <x v="0"/>
    <x v="0"/>
    <s v="27-Nov-1973"/>
    <n v="10269.459999999999"/>
    <s v="tier - 3"/>
    <s v="tier - 3"/>
    <s v="R1012"/>
    <x v="30"/>
  </r>
  <r>
    <s v="Id1103"/>
    <s v="Brian A."/>
    <x v="411"/>
    <x v="557"/>
    <s v="No"/>
    <s v="No"/>
    <x v="0"/>
    <n v="2"/>
    <x v="1"/>
    <x v="1"/>
    <x v="0"/>
    <s v="5-Sep-1973"/>
    <n v="10264.44"/>
    <s v="tier - 3"/>
    <s v="tier - 2"/>
    <s v="R1012"/>
    <x v="30"/>
  </r>
  <r>
    <s v="Id1104"/>
    <s v="Kaitlin R."/>
    <x v="800"/>
    <x v="457"/>
    <s v="Yes"/>
    <s v="No"/>
    <x v="0"/>
    <n v="1"/>
    <x v="1"/>
    <x v="0"/>
    <x v="0"/>
    <s v="15-Aug-1975"/>
    <n v="10259.129999999999"/>
    <s v="tier - 3"/>
    <s v="tier - 2"/>
    <s v="R1011"/>
    <x v="27"/>
  </r>
  <r>
    <s v="Id1105"/>
    <s v="Mohammad"/>
    <x v="43"/>
    <x v="558"/>
    <s v="No"/>
    <s v="No"/>
    <x v="0"/>
    <s v="0"/>
    <x v="1"/>
    <x v="0"/>
    <x v="0"/>
    <s v="23-Sep-1968"/>
    <n v="10231.5"/>
    <s v="tier - 3"/>
    <s v="tier - 1"/>
    <s v="R1012"/>
    <x v="0"/>
  </r>
  <r>
    <s v="Id1106"/>
    <s v="Charlie"/>
    <x v="166"/>
    <x v="559"/>
    <s v="Yes"/>
    <s v="No"/>
    <x v="0"/>
    <s v="0"/>
    <x v="1"/>
    <x v="0"/>
    <x v="0"/>
    <s v="28-Jun-1967"/>
    <n v="10226.280000000001"/>
    <s v="tier - 3"/>
    <s v="tier - 3"/>
    <s v="R1013"/>
    <x v="22"/>
  </r>
  <r>
    <s v="Id1107"/>
    <s v="Brent"/>
    <x v="801"/>
    <x v="254"/>
    <s v="Yes"/>
    <s v="No"/>
    <x v="0"/>
    <s v="0"/>
    <x v="1"/>
    <x v="1"/>
    <x v="0"/>
    <s v="26-Sep-1967"/>
    <n v="10214.64"/>
    <s v="tier - 3"/>
    <s v="tier - 2"/>
    <s v="R1011"/>
    <x v="22"/>
  </r>
  <r>
    <s v="Id1108"/>
    <s v="Kelli M"/>
    <x v="567"/>
    <x v="560"/>
    <s v="Yes"/>
    <s v="No"/>
    <x v="0"/>
    <n v="2"/>
    <x v="1"/>
    <x v="2"/>
    <x v="0"/>
    <s v="24-Dec-1970"/>
    <n v="10197.77"/>
    <s v="tier - 3"/>
    <s v="tier - 1"/>
    <s v="R1024"/>
    <x v="2"/>
  </r>
  <r>
    <s v="Id1109"/>
    <s v="Sheridan H"/>
    <x v="802"/>
    <x v="103"/>
    <s v="Yes"/>
    <s v="No"/>
    <x v="0"/>
    <s v="0"/>
    <x v="1"/>
    <x v="0"/>
    <x v="2"/>
    <s v="16-Oct-1985"/>
    <n v="10191.82"/>
    <s v="tier - 3"/>
    <s v="tier - 2"/>
    <s v="R1026"/>
    <x v="17"/>
  </r>
  <r>
    <s v="Id1110"/>
    <s v="Sarah M."/>
    <x v="803"/>
    <x v="561"/>
    <s v="No"/>
    <s v="No"/>
    <x v="0"/>
    <n v="2"/>
    <x v="1"/>
    <x v="1"/>
    <x v="1"/>
    <s v="10-Jul-1972"/>
    <n v="10160.870000000001"/>
    <s v="tier - 3"/>
    <s v="tier - 3"/>
    <s v="R1025"/>
    <x v="28"/>
  </r>
  <r>
    <s v="Id1111"/>
    <s v="Jennifer"/>
    <x v="567"/>
    <x v="525"/>
    <s v="No"/>
    <s v="No"/>
    <x v="0"/>
    <n v="2"/>
    <x v="1"/>
    <x v="2"/>
    <x v="0"/>
    <s v="13-Oct-1973"/>
    <n v="10156.780000000001"/>
    <s v="tier - 3"/>
    <s v="tier - 2"/>
    <s v="R1012"/>
    <x v="30"/>
  </r>
  <r>
    <s v="Id1112"/>
    <s v="Laura J"/>
    <x v="804"/>
    <x v="282"/>
    <s v="Yes"/>
    <s v="No"/>
    <x v="0"/>
    <s v="0"/>
    <x v="1"/>
    <x v="0"/>
    <x v="0"/>
    <s v="12-Jun-1981"/>
    <n v="10146.129999999999"/>
    <s v="tier - 3"/>
    <s v="tier - 1"/>
    <s v="R1025"/>
    <x v="36"/>
  </r>
  <r>
    <s v="Id1113"/>
    <s v="Thomas"/>
    <x v="111"/>
    <x v="447"/>
    <s v="No"/>
    <s v="No"/>
    <x v="0"/>
    <s v="0"/>
    <x v="1"/>
    <x v="0"/>
    <x v="0"/>
    <s v="30-Dec-1974"/>
    <n v="10141.14"/>
    <s v="tier - 3"/>
    <s v="tier - 1"/>
    <s v="R1016"/>
    <x v="19"/>
  </r>
  <r>
    <s v="Id1114"/>
    <s v="Gisele"/>
    <x v="805"/>
    <x v="109"/>
    <s v="Yes"/>
    <s v="No"/>
    <x v="1"/>
    <n v="1"/>
    <x v="1"/>
    <x v="0"/>
    <x v="1"/>
    <s v="5-Sep-1997"/>
    <n v="10139.84"/>
    <s v="tier - 3"/>
    <s v="tier - 2"/>
    <s v="R1012"/>
    <x v="31"/>
  </r>
  <r>
    <s v="Id1115"/>
    <s v="Myra L"/>
    <x v="806"/>
    <x v="56"/>
    <s v="No"/>
    <s v="No"/>
    <x v="0"/>
    <n v="2"/>
    <x v="1"/>
    <x v="0"/>
    <x v="1"/>
    <s v="16-Nov-1972"/>
    <n v="10118.42"/>
    <s v="tier - 3"/>
    <s v="tier - 3"/>
    <s v="R1011"/>
    <x v="28"/>
  </r>
  <r>
    <s v="Id1116"/>
    <s v="Melissa M."/>
    <x v="629"/>
    <x v="485"/>
    <s v="Yes"/>
    <s v="No"/>
    <x v="0"/>
    <n v="1"/>
    <x v="1"/>
    <x v="0"/>
    <x v="0"/>
    <s v="2-Jul-1975"/>
    <n v="10115.01"/>
    <s v="tier - 3"/>
    <s v="tier - 3"/>
    <s v="R1012"/>
    <x v="27"/>
  </r>
  <r>
    <s v="Id1117"/>
    <s v="Eleanor F."/>
    <x v="807"/>
    <x v="199"/>
    <s v="No"/>
    <s v="No"/>
    <x v="0"/>
    <n v="2"/>
    <x v="1"/>
    <x v="2"/>
    <x v="2"/>
    <s v="8-Aug-1972"/>
    <n v="10107.219999999999"/>
    <s v="tier - 3"/>
    <s v="tier - 1"/>
    <s v="R1013"/>
    <x v="28"/>
  </r>
  <r>
    <s v="Id1118"/>
    <s v="Elizabeth"/>
    <x v="808"/>
    <x v="500"/>
    <s v="No"/>
    <s v="No"/>
    <x v="0"/>
    <n v="2"/>
    <x v="1"/>
    <x v="1"/>
    <x v="2"/>
    <s v="19-Oct-1972"/>
    <n v="10106.129999999999"/>
    <s v="tier - 3"/>
    <s v="tier - 1"/>
    <s v="R1024"/>
    <x v="28"/>
  </r>
  <r>
    <s v="Id1119"/>
    <s v="Kenneth"/>
    <x v="809"/>
    <x v="315"/>
    <s v="Yes"/>
    <s v="No"/>
    <x v="0"/>
    <s v="0"/>
    <x v="1"/>
    <x v="1"/>
    <x v="2"/>
    <s v="19-Dec-1976"/>
    <n v="10096.969999999999"/>
    <s v="tier - 3"/>
    <s v="tier - 2"/>
    <s v="R1011"/>
    <x v="1"/>
  </r>
  <r>
    <s v="Id1120"/>
    <s v="Robert G."/>
    <x v="315"/>
    <x v="473"/>
    <s v="Yes"/>
    <s v="No"/>
    <x v="1"/>
    <n v="1"/>
    <x v="1"/>
    <x v="0"/>
    <x v="2"/>
    <s v="3-Jul-1969"/>
    <n v="10085.85"/>
    <s v="tier - 3"/>
    <s v="tier - 3"/>
    <s v="R1011"/>
    <x v="16"/>
  </r>
  <r>
    <s v="Id1121"/>
    <s v="Thomas C."/>
    <x v="88"/>
    <x v="300"/>
    <s v="Yes"/>
    <s v="No"/>
    <x v="1"/>
    <n v="1"/>
    <x v="1"/>
    <x v="0"/>
    <x v="1"/>
    <s v="27-Oct-1969"/>
    <n v="10072.06"/>
    <s v="tier - 3"/>
    <s v="tier - 1"/>
    <s v="R1017"/>
    <x v="16"/>
  </r>
  <r>
    <s v="Id1122"/>
    <s v="Matthew J."/>
    <x v="643"/>
    <x v="562"/>
    <s v="Yes"/>
    <s v="No"/>
    <x v="1"/>
    <n v="1"/>
    <x v="1"/>
    <x v="2"/>
    <x v="1"/>
    <s v="22-Aug-1969"/>
    <n v="10065.41"/>
    <s v="tier - 3"/>
    <s v="tier - 2"/>
    <s v="R1011"/>
    <x v="16"/>
  </r>
  <r>
    <s v="Id1123"/>
    <s v="Mallory D."/>
    <x v="67"/>
    <x v="172"/>
    <s v="No"/>
    <s v="No"/>
    <x v="0"/>
    <s v="0"/>
    <x v="1"/>
    <x v="0"/>
    <x v="0"/>
    <s v="30-Aug-1974"/>
    <n v="10043.25"/>
    <s v="tier - 3"/>
    <s v="tier - 2"/>
    <s v="R1024"/>
    <x v="19"/>
  </r>
  <r>
    <s v="Id1124"/>
    <s v="Christopher D."/>
    <x v="175"/>
    <x v="561"/>
    <s v="No"/>
    <s v="No"/>
    <x v="1"/>
    <n v="1"/>
    <x v="1"/>
    <x v="1"/>
    <x v="1"/>
    <s v="28-Dec-1979"/>
    <n v="10027.15"/>
    <s v="tier - 3"/>
    <s v="tier - 1"/>
    <s v="R1021"/>
    <x v="18"/>
  </r>
  <r>
    <s v="Id1125"/>
    <s v="Jamie"/>
    <x v="810"/>
    <x v="563"/>
    <s v="Yes"/>
    <s v="No"/>
    <x v="0"/>
    <n v="1"/>
    <x v="1"/>
    <x v="0"/>
    <x v="1"/>
    <s v="3-Jul-1988"/>
    <n v="10011.44"/>
    <s v="tier - 3"/>
    <s v="tier - 3"/>
    <s v="R1026"/>
    <x v="23"/>
  </r>
  <r>
    <s v="Id1126"/>
    <s v="Ariell"/>
    <x v="628"/>
    <x v="564"/>
    <s v="Yes"/>
    <s v="No"/>
    <x v="0"/>
    <n v="2"/>
    <x v="1"/>
    <x v="3"/>
    <x v="0"/>
    <s v="11-Aug-1970"/>
    <n v="9991.0400000000009"/>
    <s v="tier - 2"/>
    <s v="tier - 3"/>
    <s v="R1012"/>
    <x v="2"/>
  </r>
  <r>
    <s v="Id1127"/>
    <s v="Christopher"/>
    <x v="67"/>
    <x v="399"/>
    <s v="No"/>
    <s v="No"/>
    <x v="0"/>
    <s v="0"/>
    <x v="1"/>
    <x v="0"/>
    <x v="0"/>
    <s v="6-Oct-1971"/>
    <n v="9964.06"/>
    <s v="tier - 2"/>
    <s v="tier - 2"/>
    <s v="R1019"/>
    <x v="14"/>
  </r>
  <r>
    <s v="Id1128"/>
    <s v="Ryan"/>
    <x v="292"/>
    <x v="410"/>
    <s v="No"/>
    <s v="No"/>
    <x v="0"/>
    <s v="0"/>
    <x v="1"/>
    <x v="1"/>
    <x v="0"/>
    <s v="26-Dec-1971"/>
    <n v="9957.7199999999993"/>
    <s v="tier - 2"/>
    <s v="tier - 3"/>
    <s v="R1018"/>
    <x v="14"/>
  </r>
  <r>
    <s v="Id1129"/>
    <s v="Thomas B."/>
    <x v="811"/>
    <x v="138"/>
    <s v="Yes"/>
    <s v="No"/>
    <x v="0"/>
    <n v="1"/>
    <x v="1"/>
    <x v="2"/>
    <x v="2"/>
    <s v="11-Sep-1964"/>
    <n v="9933.44"/>
    <s v="tier - 3"/>
    <s v="tier - 3"/>
    <s v="R1013"/>
    <x v="13"/>
  </r>
  <r>
    <s v="Id1130"/>
    <s v="Katie"/>
    <x v="607"/>
    <x v="180"/>
    <s v="Yes"/>
    <s v="No"/>
    <x v="1"/>
    <n v="1"/>
    <x v="1"/>
    <x v="0"/>
    <x v="2"/>
    <s v="3-Dec-1983"/>
    <n v="9931.9599999999991"/>
    <s v="tier - 2"/>
    <s v="tier - 2"/>
    <s v="R1012"/>
    <x v="33"/>
  </r>
  <r>
    <s v="Id1131"/>
    <s v="Rachelle L"/>
    <x v="812"/>
    <x v="332"/>
    <s v="Yes"/>
    <s v="No"/>
    <x v="0"/>
    <s v="0"/>
    <x v="1"/>
    <x v="0"/>
    <x v="2"/>
    <s v="19-Aug-1985"/>
    <n v="9930.64"/>
    <s v="tier - 2"/>
    <s v="tier - 3"/>
    <s v="R1025"/>
    <x v="17"/>
  </r>
  <r>
    <s v="Id1132"/>
    <s v="Colleen"/>
    <x v="402"/>
    <x v="115"/>
    <s v="No"/>
    <s v="No"/>
    <x v="0"/>
    <n v="2"/>
    <x v="1"/>
    <x v="0"/>
    <x v="2"/>
    <s v="14-Sep-1972"/>
    <n v="9910.36"/>
    <s v="tier - 2"/>
    <s v="tier - 3"/>
    <s v="R1012"/>
    <x v="28"/>
  </r>
  <r>
    <s v="Id1133"/>
    <s v="Gregory A"/>
    <x v="813"/>
    <x v="64"/>
    <s v="No"/>
    <s v="No"/>
    <x v="0"/>
    <s v="0"/>
    <x v="1"/>
    <x v="2"/>
    <x v="0"/>
    <s v="17-Aug-1962"/>
    <n v="9907.83"/>
    <s v="tier - 3"/>
    <s v="tier - 2"/>
    <s v="R1013"/>
    <x v="5"/>
  </r>
  <r>
    <s v="Id1134"/>
    <s v="Lara"/>
    <x v="814"/>
    <x v="80"/>
    <s v="Yes"/>
    <s v="No"/>
    <x v="0"/>
    <s v="0"/>
    <x v="1"/>
    <x v="0"/>
    <x v="2"/>
    <s v="8-Jul-1996"/>
    <n v="9894.69"/>
    <s v="tier - 2"/>
    <s v="tier - 3"/>
    <s v="R1012"/>
    <x v="45"/>
  </r>
  <r>
    <s v="Id1135"/>
    <s v="Megan"/>
    <x v="613"/>
    <x v="134"/>
    <s v="Yes"/>
    <s v="No"/>
    <x v="0"/>
    <n v="2"/>
    <x v="1"/>
    <x v="1"/>
    <x v="2"/>
    <s v="5-Nov-1966"/>
    <n v="9890.23"/>
    <s v="tier - 3"/>
    <s v="tier - 3"/>
    <s v="R1013"/>
    <x v="24"/>
  </r>
  <r>
    <s v="Id1136"/>
    <s v="Sara"/>
    <x v="815"/>
    <x v="485"/>
    <s v="No"/>
    <s v="No"/>
    <x v="0"/>
    <s v="0"/>
    <x v="1"/>
    <x v="0"/>
    <x v="0"/>
    <s v="8-Nov-1971"/>
    <n v="9880.07"/>
    <s v="tier - 2"/>
    <s v="tier - 3"/>
    <s v="R1011"/>
    <x v="14"/>
  </r>
  <r>
    <s v="Id1137"/>
    <s v="Lucie J."/>
    <x v="816"/>
    <x v="565"/>
    <s v="No"/>
    <s v="No"/>
    <x v="0"/>
    <s v="0"/>
    <x v="1"/>
    <x v="0"/>
    <x v="0"/>
    <s v="3-Oct-1971"/>
    <n v="9877.61"/>
    <s v="tier - 2"/>
    <s v="tier - 1"/>
    <s v="R1013"/>
    <x v="14"/>
  </r>
  <r>
    <s v="Id1138"/>
    <s v="Elizabeth S."/>
    <x v="817"/>
    <x v="220"/>
    <s v="No"/>
    <s v="No"/>
    <x v="0"/>
    <s v="0"/>
    <x v="1"/>
    <x v="0"/>
    <x v="0"/>
    <s v="3-Jul-1971"/>
    <n v="9875.68"/>
    <s v="tier - 2"/>
    <s v="tier - 3"/>
    <s v="R1024"/>
    <x v="14"/>
  </r>
  <r>
    <s v="Id1139"/>
    <s v="Carma S"/>
    <x v="54"/>
    <x v="566"/>
    <s v="No"/>
    <s v="No"/>
    <x v="0"/>
    <s v="0"/>
    <x v="1"/>
    <x v="0"/>
    <x v="0"/>
    <s v="22-Dec-1971"/>
    <n v="9872.7000000000007"/>
    <s v="tier - 2"/>
    <s v="tier - 2"/>
    <s v="R1011"/>
    <x v="14"/>
  </r>
  <r>
    <s v="Id1140"/>
    <s v="Ryan"/>
    <x v="547"/>
    <x v="85"/>
    <s v="No"/>
    <s v="No"/>
    <x v="0"/>
    <n v="1"/>
    <x v="1"/>
    <x v="0"/>
    <x v="1"/>
    <s v="6-Jul-1998"/>
    <n v="9870.59"/>
    <s v="tier - 2"/>
    <s v="tier - 2"/>
    <s v="R1023"/>
    <x v="44"/>
  </r>
  <r>
    <s v="Id1141"/>
    <s v="Daniel"/>
    <x v="467"/>
    <x v="320"/>
    <s v="Yes"/>
    <s v="No"/>
    <x v="1"/>
    <n v="1"/>
    <x v="1"/>
    <x v="1"/>
    <x v="2"/>
    <s v="13-Aug-1969"/>
    <n v="9869.81"/>
    <s v="tier - 3"/>
    <s v="tier - 3"/>
    <s v="R1012"/>
    <x v="16"/>
  </r>
  <r>
    <s v="Id1142"/>
    <s v="Sarah"/>
    <x v="629"/>
    <x v="453"/>
    <s v="No"/>
    <s v="No"/>
    <x v="0"/>
    <s v="0"/>
    <x v="1"/>
    <x v="0"/>
    <x v="0"/>
    <s v="9-Nov-1971"/>
    <n v="9866.2999999999993"/>
    <s v="tier - 2"/>
    <s v="tier - 3"/>
    <s v="R1024"/>
    <x v="14"/>
  </r>
  <r>
    <s v="Id1143"/>
    <s v="Matthew J"/>
    <x v="362"/>
    <x v="259"/>
    <s v="Yes"/>
    <s v="No"/>
    <x v="1"/>
    <n v="1"/>
    <x v="1"/>
    <x v="2"/>
    <x v="1"/>
    <s v="20-Oct-1969"/>
    <n v="9863.4699999999993"/>
    <s v="tier - 3"/>
    <s v="tier - 3"/>
    <s v="R1012"/>
    <x v="16"/>
  </r>
  <r>
    <s v="Id1144"/>
    <s v="Francesca"/>
    <x v="809"/>
    <x v="567"/>
    <s v="No"/>
    <s v="No"/>
    <x v="0"/>
    <s v="0"/>
    <x v="1"/>
    <x v="1"/>
    <x v="0"/>
    <s v="17-Jul-1971"/>
    <n v="9861.0300000000007"/>
    <s v="tier - 2"/>
    <s v="tier - 2"/>
    <s v="R1011"/>
    <x v="14"/>
  </r>
  <r>
    <s v="Id1145"/>
    <s v="Nicole"/>
    <x v="818"/>
    <x v="525"/>
    <s v="No"/>
    <s v="No"/>
    <x v="0"/>
    <s v="0"/>
    <x v="1"/>
    <x v="2"/>
    <x v="0"/>
    <s v="23-Oct-1971"/>
    <n v="9855.1299999999992"/>
    <s v="tier - 2"/>
    <s v="tier - 3"/>
    <s v="R1013"/>
    <x v="14"/>
  </r>
  <r>
    <s v="Id1146"/>
    <s v="Toshiyuki"/>
    <x v="806"/>
    <x v="423"/>
    <s v="No"/>
    <s v="No"/>
    <x v="0"/>
    <s v="0"/>
    <x v="1"/>
    <x v="0"/>
    <x v="0"/>
    <s v="4-Nov-1968"/>
    <n v="9850.43"/>
    <s v="tier - 3"/>
    <s v="tier - 3"/>
    <s v="R1011"/>
    <x v="0"/>
  </r>
  <r>
    <s v="Id1147"/>
    <s v="Tom L."/>
    <x v="819"/>
    <x v="375"/>
    <s v="No"/>
    <s v="No"/>
    <x v="0"/>
    <n v="1"/>
    <x v="1"/>
    <x v="0"/>
    <x v="2"/>
    <s v="13-Aug-1992"/>
    <n v="9844.4500000000007"/>
    <s v="tier - 2"/>
    <s v="tier - 1"/>
    <s v="R1012"/>
    <x v="34"/>
  </r>
  <r>
    <s v="Id1148"/>
    <s v="Brian"/>
    <x v="820"/>
    <x v="56"/>
    <s v="No"/>
    <s v="No"/>
    <x v="0"/>
    <n v="2"/>
    <x v="1"/>
    <x v="1"/>
    <x v="1"/>
    <s v="26-Sep-1972"/>
    <n v="9836.2099999999991"/>
    <s v="tier - 2"/>
    <s v="tier - 3"/>
    <s v="R1021"/>
    <x v="28"/>
  </r>
  <r>
    <s v="Id1149"/>
    <s v="Matthew"/>
    <x v="821"/>
    <x v="336"/>
    <s v="No"/>
    <s v="No"/>
    <x v="0"/>
    <n v="2"/>
    <x v="1"/>
    <x v="1"/>
    <x v="1"/>
    <s v="28-Jun-1972"/>
    <n v="9819.25"/>
    <s v="tier - 2"/>
    <s v="tier - 2"/>
    <s v="R1021"/>
    <x v="28"/>
  </r>
  <r>
    <s v="Id1150"/>
    <s v="Julee"/>
    <x v="822"/>
    <x v="568"/>
    <s v="No"/>
    <s v="No"/>
    <x v="0"/>
    <n v="2"/>
    <x v="1"/>
    <x v="0"/>
    <x v="0"/>
    <s v="17-Sep-1973"/>
    <n v="9800.89"/>
    <s v="tier - 2"/>
    <s v="tier - 1"/>
    <s v="R1013"/>
    <x v="30"/>
  </r>
  <r>
    <s v="Id1151"/>
    <s v="Christopher M."/>
    <x v="823"/>
    <x v="240"/>
    <s v="No"/>
    <s v="No"/>
    <x v="0"/>
    <s v="0"/>
    <x v="1"/>
    <x v="2"/>
    <x v="1"/>
    <s v="7-Jun-1977"/>
    <n v="9788.8700000000008"/>
    <s v="tier - 3"/>
    <s v="tier - 2"/>
    <s v="R1013"/>
    <x v="1"/>
  </r>
  <r>
    <s v="Id1152"/>
    <s v="Ciaran"/>
    <x v="824"/>
    <x v="111"/>
    <s v="Yes"/>
    <s v="No"/>
    <x v="0"/>
    <s v="0"/>
    <x v="1"/>
    <x v="0"/>
    <x v="2"/>
    <s v="8-Aug-1996"/>
    <n v="9787.32"/>
    <s v="tier - 2"/>
    <s v="tier - 3"/>
    <s v="R1023"/>
    <x v="45"/>
  </r>
  <r>
    <s v="Id1153"/>
    <s v="Kara"/>
    <x v="111"/>
    <x v="569"/>
    <s v="No"/>
    <s v="No"/>
    <x v="0"/>
    <n v="2"/>
    <x v="1"/>
    <x v="0"/>
    <x v="0"/>
    <s v="7-Jul-1973"/>
    <n v="9778.35"/>
    <s v="tier - 2"/>
    <s v="tier - 2"/>
    <s v="R1024"/>
    <x v="30"/>
  </r>
  <r>
    <s v="Id1154"/>
    <s v="Makie"/>
    <x v="825"/>
    <x v="400"/>
    <s v="No"/>
    <s v="No"/>
    <x v="0"/>
    <s v="0"/>
    <x v="1"/>
    <x v="2"/>
    <x v="0"/>
    <s v="5-Sep-1965"/>
    <n v="9764.08"/>
    <s v="tier - 3"/>
    <s v="tier - 1"/>
    <s v="R1012"/>
    <x v="11"/>
  </r>
  <r>
    <s v="Id1155"/>
    <s v="Emily E"/>
    <x v="469"/>
    <x v="562"/>
    <s v="Yes"/>
    <s v="No"/>
    <x v="0"/>
    <s v="0"/>
    <x v="1"/>
    <x v="0"/>
    <x v="1"/>
    <s v="14-Jul-2001"/>
    <n v="9753.49"/>
    <s v="tier - 2"/>
    <s v="tier - 2"/>
    <s v="R1012"/>
    <x v="47"/>
  </r>
  <r>
    <s v="Id1156"/>
    <s v="Cary"/>
    <x v="826"/>
    <x v="424"/>
    <s v="Yes"/>
    <s v="No"/>
    <x v="0"/>
    <n v="2"/>
    <x v="1"/>
    <x v="0"/>
    <x v="0"/>
    <s v="4-Jul-1970"/>
    <n v="9748.91"/>
    <s v="tier - 2"/>
    <s v="tier - 1"/>
    <s v="R1013"/>
    <x v="2"/>
  </r>
  <r>
    <s v="Id1157"/>
    <s v="Steven"/>
    <x v="117"/>
    <x v="502"/>
    <s v="Yes"/>
    <s v="No"/>
    <x v="0"/>
    <n v="2"/>
    <x v="1"/>
    <x v="0"/>
    <x v="0"/>
    <s v="18-Aug-1970"/>
    <n v="9724.5300000000007"/>
    <s v="tier - 3"/>
    <s v="tier - 1"/>
    <s v="R1011"/>
    <x v="2"/>
  </r>
  <r>
    <s v="Id1158"/>
    <s v="Jose Antonio Sr."/>
    <x v="781"/>
    <x v="513"/>
    <s v="Yes"/>
    <s v="No"/>
    <x v="0"/>
    <n v="2"/>
    <x v="1"/>
    <x v="0"/>
    <x v="0"/>
    <s v="12-Sep-1970"/>
    <n v="9722.77"/>
    <s v="tier - 3"/>
    <s v="tier - 1"/>
    <s v="R1016"/>
    <x v="2"/>
  </r>
  <r>
    <s v="Id1159"/>
    <s v="Tatiana"/>
    <x v="401"/>
    <x v="113"/>
    <s v="Yes"/>
    <s v="No"/>
    <x v="0"/>
    <n v="1"/>
    <x v="1"/>
    <x v="1"/>
    <x v="0"/>
    <s v="27-Jun-1975"/>
    <n v="9715.84"/>
    <s v="tier - 2"/>
    <s v="tier - 1"/>
    <s v="R1024"/>
    <x v="27"/>
  </r>
  <r>
    <s v="Id1160"/>
    <s v="Dan T."/>
    <x v="827"/>
    <x v="200"/>
    <s v="No"/>
    <s v="No"/>
    <x v="0"/>
    <n v="2"/>
    <x v="1"/>
    <x v="1"/>
    <x v="1"/>
    <s v="10-Jul-1972"/>
    <n v="9710.7099999999991"/>
    <s v="tier - 2"/>
    <s v="tier - 1"/>
    <s v="R1021"/>
    <x v="28"/>
  </r>
  <r>
    <s v="Id1161"/>
    <s v="Liisa A."/>
    <x v="828"/>
    <x v="347"/>
    <s v="No"/>
    <s v="No"/>
    <x v="0"/>
    <s v="0"/>
    <x v="1"/>
    <x v="0"/>
    <x v="2"/>
    <s v="19-Sep-1977"/>
    <n v="9704.67"/>
    <s v="tier - 2"/>
    <s v="tier - 3"/>
    <s v="R1024"/>
    <x v="29"/>
  </r>
  <r>
    <s v="Id1162"/>
    <s v="Kathryn E."/>
    <x v="829"/>
    <x v="231"/>
    <s v="Yes"/>
    <s v="No"/>
    <x v="0"/>
    <n v="1"/>
    <x v="1"/>
    <x v="2"/>
    <x v="1"/>
    <s v="7-Nov-1964"/>
    <n v="9698.42"/>
    <s v="tier - 3"/>
    <s v="tier - 3"/>
    <s v="R1013"/>
    <x v="13"/>
  </r>
  <r>
    <s v="Id1163"/>
    <s v="Maxwell"/>
    <x v="830"/>
    <x v="180"/>
    <s v="Yes"/>
    <s v="No"/>
    <x v="0"/>
    <n v="2"/>
    <x v="1"/>
    <x v="2"/>
    <x v="2"/>
    <s v="16-Sep-1966"/>
    <n v="9684.2900000000009"/>
    <s v="tier - 3"/>
    <s v="tier - 2"/>
    <s v="R1013"/>
    <x v="24"/>
  </r>
  <r>
    <s v="Id1164"/>
    <s v="Pascale"/>
    <x v="831"/>
    <x v="570"/>
    <s v="Yes"/>
    <s v="No"/>
    <x v="0"/>
    <s v="0"/>
    <x v="1"/>
    <x v="0"/>
    <x v="0"/>
    <s v="8-Aug-1981"/>
    <n v="9664.34"/>
    <s v="tier - 2"/>
    <s v="tier - 3"/>
    <s v="R1011"/>
    <x v="36"/>
  </r>
  <r>
    <s v="Id1165"/>
    <s v="Becca"/>
    <x v="705"/>
    <x v="571"/>
    <s v="No"/>
    <s v="No"/>
    <x v="0"/>
    <s v="0"/>
    <x v="1"/>
    <x v="0"/>
    <x v="0"/>
    <s v="8-Jul-1974"/>
    <n v="9653.81"/>
    <s v="tier - 2"/>
    <s v="tier - 2"/>
    <s v="R1011"/>
    <x v="19"/>
  </r>
  <r>
    <s v="Id1166"/>
    <s v="Grace"/>
    <x v="832"/>
    <x v="457"/>
    <s v="No"/>
    <s v="No"/>
    <x v="0"/>
    <s v="0"/>
    <x v="1"/>
    <x v="3"/>
    <x v="0"/>
    <s v="19-Jul-1971"/>
    <n v="9644.25"/>
    <s v="tier - 2"/>
    <s v="tier - 1"/>
    <s v="R1012"/>
    <x v="14"/>
  </r>
  <r>
    <s v="Id1167"/>
    <s v="Samantha"/>
    <x v="396"/>
    <x v="521"/>
    <s v="Yes"/>
    <s v="No"/>
    <x v="0"/>
    <n v="2"/>
    <x v="1"/>
    <x v="0"/>
    <x v="0"/>
    <s v="30-Sep-1970"/>
    <n v="9634.5400000000009"/>
    <s v="tier - 2"/>
    <s v="tier - 2"/>
    <s v="R1011"/>
    <x v="2"/>
  </r>
  <r>
    <s v="Id1168"/>
    <s v="Nicole R."/>
    <x v="833"/>
    <x v="572"/>
    <s v="No"/>
    <s v="No"/>
    <x v="0"/>
    <s v="0"/>
    <x v="1"/>
    <x v="1"/>
    <x v="0"/>
    <s v="22-Jun-1968"/>
    <n v="9630.91"/>
    <s v="tier - 3"/>
    <s v="tier - 2"/>
    <s v="R1013"/>
    <x v="0"/>
  </r>
  <r>
    <s v="Id1169"/>
    <s v="David W"/>
    <x v="67"/>
    <x v="161"/>
    <s v="No"/>
    <s v="No"/>
    <x v="0"/>
    <n v="2"/>
    <x v="1"/>
    <x v="0"/>
    <x v="2"/>
    <s v="23-Oct-1972"/>
    <n v="9630.4"/>
    <s v="tier - 2"/>
    <s v="tier - 2"/>
    <s v="R1011"/>
    <x v="28"/>
  </r>
  <r>
    <s v="Id1170"/>
    <s v="Grant"/>
    <x v="834"/>
    <x v="136"/>
    <s v="No"/>
    <s v="No"/>
    <x v="1"/>
    <n v="1"/>
    <x v="1"/>
    <x v="1"/>
    <x v="1"/>
    <s v="19-Dec-1979"/>
    <n v="9630.2999999999993"/>
    <s v="tier - 2"/>
    <s v="tier - 2"/>
    <s v="R1021"/>
    <x v="18"/>
  </r>
  <r>
    <s v="Id1171"/>
    <s v="Sophia"/>
    <x v="78"/>
    <x v="98"/>
    <s v="No"/>
    <s v="No"/>
    <x v="0"/>
    <n v="1"/>
    <x v="1"/>
    <x v="0"/>
    <x v="2"/>
    <s v="23-Jun-1998"/>
    <n v="9628.7900000000009"/>
    <s v="tier - 2"/>
    <s v="tier - 2"/>
    <s v="R1026"/>
    <x v="44"/>
  </r>
  <r>
    <s v="Id1172"/>
    <s v="Christina"/>
    <x v="835"/>
    <x v="573"/>
    <s v="Yes"/>
    <s v="No"/>
    <x v="0"/>
    <n v="2"/>
    <x v="1"/>
    <x v="0"/>
    <x v="0"/>
    <s v="16-Dec-1970"/>
    <n v="9625.92"/>
    <s v="tier - 2"/>
    <s v="tier - 3"/>
    <s v="R1011"/>
    <x v="2"/>
  </r>
  <r>
    <s v="Id1173"/>
    <s v="Sam L."/>
    <x v="277"/>
    <x v="570"/>
    <s v="Yes"/>
    <s v="No"/>
    <x v="0"/>
    <n v="1"/>
    <x v="1"/>
    <x v="1"/>
    <x v="0"/>
    <s v="29-Oct-1975"/>
    <n v="9620.33"/>
    <s v="tier - 3"/>
    <s v="tier - 3"/>
    <s v="R1012"/>
    <x v="27"/>
  </r>
  <r>
    <s v="Id1174"/>
    <s v="Haley R."/>
    <x v="183"/>
    <x v="188"/>
    <s v="No"/>
    <s v="No"/>
    <x v="0"/>
    <s v="0"/>
    <x v="1"/>
    <x v="1"/>
    <x v="2"/>
    <s v="29-Aug-1982"/>
    <n v="9619.18"/>
    <s v="tier - 2"/>
    <s v="tier - 1"/>
    <s v="R1025"/>
    <x v="37"/>
  </r>
  <r>
    <s v="Id1175"/>
    <s v="Ethan"/>
    <x v="836"/>
    <x v="297"/>
    <s v="No"/>
    <s v="No"/>
    <x v="0"/>
    <n v="2"/>
    <x v="1"/>
    <x v="1"/>
    <x v="1"/>
    <s v="27-Dec-1972"/>
    <n v="9617.66"/>
    <s v="tier - 3"/>
    <s v="tier - 3"/>
    <s v="R1016"/>
    <x v="28"/>
  </r>
  <r>
    <s v="Id1176"/>
    <s v="Andrew W"/>
    <x v="837"/>
    <x v="60"/>
    <s v="Yes"/>
    <s v="No"/>
    <x v="0"/>
    <n v="1"/>
    <x v="1"/>
    <x v="2"/>
    <x v="1"/>
    <s v="15-Dec-1964"/>
    <n v="9597.6299999999992"/>
    <s v="tier - 3"/>
    <s v="tier - 3"/>
    <s v="R1013"/>
    <x v="13"/>
  </r>
  <r>
    <s v="Id1177"/>
    <s v="Mark G"/>
    <x v="757"/>
    <x v="574"/>
    <s v="Yes"/>
    <s v="No"/>
    <x v="0"/>
    <s v="0"/>
    <x v="1"/>
    <x v="0"/>
    <x v="0"/>
    <s v="18-Oct-1981"/>
    <n v="9584.0400000000009"/>
    <s v="tier - 2"/>
    <s v="tier - 1"/>
    <s v="R1021"/>
    <x v="36"/>
  </r>
  <r>
    <s v="Id1178"/>
    <s v="Kasey E."/>
    <x v="838"/>
    <x v="116"/>
    <s v="No"/>
    <s v="No"/>
    <x v="0"/>
    <n v="2"/>
    <x v="1"/>
    <x v="0"/>
    <x v="0"/>
    <s v="28-Nov-1973"/>
    <n v="9583.89"/>
    <s v="tier - 2"/>
    <s v="tier - 3"/>
    <s v="R1012"/>
    <x v="30"/>
  </r>
  <r>
    <s v="Id1179"/>
    <s v="Jeff"/>
    <x v="839"/>
    <x v="161"/>
    <s v="Yes"/>
    <s v="No"/>
    <x v="0"/>
    <n v="2"/>
    <x v="1"/>
    <x v="2"/>
    <x v="2"/>
    <s v="4-Dec-1966"/>
    <n v="9582.5400000000009"/>
    <s v="tier - 3"/>
    <s v="tier - 2"/>
    <s v="R1013"/>
    <x v="24"/>
  </r>
  <r>
    <s v="Id1180"/>
    <s v="Amy"/>
    <x v="361"/>
    <x v="575"/>
    <s v="No"/>
    <s v="No"/>
    <x v="0"/>
    <n v="2"/>
    <x v="1"/>
    <x v="2"/>
    <x v="0"/>
    <s v="1-Dec-1973"/>
    <n v="9566.99"/>
    <s v="tier - 2"/>
    <s v="tier - 1"/>
    <s v="R1012"/>
    <x v="30"/>
  </r>
  <r>
    <s v="Id1181"/>
    <s v="Adam"/>
    <x v="606"/>
    <x v="410"/>
    <s v="No"/>
    <s v="No"/>
    <x v="0"/>
    <s v="0"/>
    <x v="1"/>
    <x v="0"/>
    <x v="0"/>
    <s v="14-Aug-1974"/>
    <n v="9563.0300000000007"/>
    <s v="tier - 3"/>
    <s v="tier - 1"/>
    <s v="R1011"/>
    <x v="19"/>
  </r>
  <r>
    <s v="Id1182"/>
    <s v="Kristin M"/>
    <x v="840"/>
    <x v="576"/>
    <s v="No"/>
    <s v="No"/>
    <x v="0"/>
    <n v="2"/>
    <x v="1"/>
    <x v="0"/>
    <x v="2"/>
    <s v="22-Sep-1972"/>
    <n v="9549.57"/>
    <s v="tier - 2"/>
    <s v="tier - 1"/>
    <s v="R1013"/>
    <x v="28"/>
  </r>
  <r>
    <s v="Id1183"/>
    <s v="Mary-Lynn B."/>
    <x v="841"/>
    <x v="27"/>
    <s v="No"/>
    <s v="No"/>
    <x v="0"/>
    <n v="2"/>
    <x v="1"/>
    <x v="0"/>
    <x v="2"/>
    <s v="22-Sep-1972"/>
    <n v="9541.7000000000007"/>
    <s v="tier - 2"/>
    <s v="tier - 1"/>
    <s v="R1024"/>
    <x v="28"/>
  </r>
  <r>
    <s v="Id1184"/>
    <s v="Jamie A"/>
    <x v="842"/>
    <x v="242"/>
    <s v="Yes"/>
    <s v="No"/>
    <x v="0"/>
    <n v="1"/>
    <x v="1"/>
    <x v="1"/>
    <x v="0"/>
    <s v="28-Jul-1975"/>
    <n v="9540.17"/>
    <s v="tier - 2"/>
    <s v="tier - 2"/>
    <s v="R1024"/>
    <x v="27"/>
  </r>
  <r>
    <s v="Id1185"/>
    <s v="Jeffrey A."/>
    <x v="401"/>
    <x v="354"/>
    <s v="No"/>
    <s v="No"/>
    <x v="0"/>
    <n v="2"/>
    <x v="1"/>
    <x v="1"/>
    <x v="0"/>
    <s v="21-Dec-1973"/>
    <n v="9538.65"/>
    <s v="tier - 2"/>
    <s v="tier - 3"/>
    <s v="R1021"/>
    <x v="30"/>
  </r>
  <r>
    <s v="Id1186"/>
    <s v="Nicole"/>
    <x v="419"/>
    <x v="483"/>
    <s v="No"/>
    <s v="No"/>
    <x v="0"/>
    <s v="0"/>
    <x v="1"/>
    <x v="1"/>
    <x v="0"/>
    <s v="29-Nov-1971"/>
    <n v="9528.9"/>
    <s v="tier - 2"/>
    <s v="tier - 2"/>
    <s v="R1011"/>
    <x v="14"/>
  </r>
  <r>
    <s v="Id1187"/>
    <s v="Audrey"/>
    <x v="843"/>
    <x v="152"/>
    <s v="No"/>
    <s v="No"/>
    <x v="0"/>
    <n v="1"/>
    <x v="1"/>
    <x v="0"/>
    <x v="2"/>
    <s v="22-Aug-1992"/>
    <n v="9507.68"/>
    <s v="tier - 2"/>
    <s v="tier - 1"/>
    <s v="R1012"/>
    <x v="34"/>
  </r>
  <r>
    <s v="Id1188"/>
    <s v="Jacob"/>
    <x v="617"/>
    <x v="577"/>
    <s v="Yes"/>
    <s v="No"/>
    <x v="1"/>
    <n v="1"/>
    <x v="1"/>
    <x v="0"/>
    <x v="2"/>
    <s v="24-Aug-1969"/>
    <n v="9504.31"/>
    <s v="tier - 3"/>
    <s v="tier - 2"/>
    <s v="R1013"/>
    <x v="16"/>
  </r>
  <r>
    <s v="Id1189"/>
    <s v="Daniel S"/>
    <x v="376"/>
    <x v="3"/>
    <s v="Yes"/>
    <s v="No"/>
    <x v="0"/>
    <s v="0"/>
    <x v="1"/>
    <x v="2"/>
    <x v="1"/>
    <s v="28-Nov-1976"/>
    <n v="9500.57"/>
    <s v="tier - 2"/>
    <s v="tier - 3"/>
    <s v="R1017"/>
    <x v="1"/>
  </r>
  <r>
    <s v="Id1190"/>
    <s v="Marc C."/>
    <x v="844"/>
    <x v="507"/>
    <s v="Yes"/>
    <s v="No"/>
    <x v="1"/>
    <n v="1"/>
    <x v="1"/>
    <x v="1"/>
    <x v="2"/>
    <s v="4-Jun-1969"/>
    <n v="9487.64"/>
    <s v="tier - 2"/>
    <s v="tier - 2"/>
    <s v="R1013"/>
    <x v="0"/>
  </r>
  <r>
    <s v="Id1191"/>
    <s v="Mark S"/>
    <x v="845"/>
    <x v="87"/>
    <s v="No"/>
    <s v="No"/>
    <x v="1"/>
    <n v="1"/>
    <x v="1"/>
    <x v="1"/>
    <x v="1"/>
    <s v="17-Jul-1979"/>
    <n v="9453.92"/>
    <s v="tier - 2"/>
    <s v="tier - 2"/>
    <s v="R1021"/>
    <x v="18"/>
  </r>
  <r>
    <s v="Id1192"/>
    <s v="Dan"/>
    <x v="558"/>
    <x v="27"/>
    <s v="No"/>
    <s v="No"/>
    <x v="0"/>
    <n v="1"/>
    <x v="1"/>
    <x v="0"/>
    <x v="2"/>
    <s v="14-Nov-1987"/>
    <n v="9448.42"/>
    <s v="tier - 2"/>
    <s v="tier - 3"/>
    <s v="R1021"/>
    <x v="38"/>
  </r>
  <r>
    <s v="Id1193"/>
    <s v="Gabriela"/>
    <x v="352"/>
    <x v="254"/>
    <s v="No"/>
    <s v="No"/>
    <x v="0"/>
    <s v="0"/>
    <x v="1"/>
    <x v="1"/>
    <x v="0"/>
    <s v="8-Jun-1974"/>
    <n v="9447.3799999999992"/>
    <s v="tier - 2"/>
    <s v="tier - 3"/>
    <s v="R1024"/>
    <x v="30"/>
  </r>
  <r>
    <s v="Id1194"/>
    <s v="Amanda"/>
    <x v="384"/>
    <x v="271"/>
    <s v="No"/>
    <s v="No"/>
    <x v="0"/>
    <s v="0"/>
    <x v="1"/>
    <x v="1"/>
    <x v="0"/>
    <s v="27-Nov-1974"/>
    <n v="9447.25"/>
    <s v="tier - 2"/>
    <s v="tier - 1"/>
    <s v="R1024"/>
    <x v="19"/>
  </r>
  <r>
    <s v="Id1195"/>
    <s v="Dara"/>
    <x v="846"/>
    <x v="81"/>
    <s v="Yes"/>
    <s v="No"/>
    <x v="0"/>
    <s v="0"/>
    <x v="1"/>
    <x v="0"/>
    <x v="2"/>
    <s v="3-Nov-1976"/>
    <n v="9432.93"/>
    <s v="tier - 2"/>
    <s v="tier - 1"/>
    <s v="R1024"/>
    <x v="1"/>
  </r>
  <r>
    <s v="Id1196"/>
    <s v="Rachelle R"/>
    <x v="65"/>
    <x v="182"/>
    <s v="Yes"/>
    <s v="No"/>
    <x v="0"/>
    <s v="0"/>
    <x v="1"/>
    <x v="0"/>
    <x v="2"/>
    <s v="30-Oct-1976"/>
    <n v="9414.92"/>
    <s v="tier - 2"/>
    <s v="tier - 2"/>
    <s v="R1011"/>
    <x v="1"/>
  </r>
  <r>
    <s v="Id1197"/>
    <s v="Brenda J"/>
    <x v="67"/>
    <x v="203"/>
    <s v="Yes"/>
    <s v="No"/>
    <x v="0"/>
    <s v="0"/>
    <x v="1"/>
    <x v="0"/>
    <x v="2"/>
    <s v="17-Oct-1976"/>
    <n v="9411.01"/>
    <s v="tier - 2"/>
    <s v="tier - 3"/>
    <s v="R1024"/>
    <x v="1"/>
  </r>
  <r>
    <s v="Id1198"/>
    <s v="Tim"/>
    <x v="573"/>
    <x v="578"/>
    <s v="No"/>
    <s v="No"/>
    <x v="0"/>
    <s v="0"/>
    <x v="1"/>
    <x v="0"/>
    <x v="0"/>
    <s v="20-Oct-1971"/>
    <n v="9391.35"/>
    <s v="tier - 3"/>
    <s v="tier - 3"/>
    <s v="R1011"/>
    <x v="14"/>
  </r>
  <r>
    <s v="Id1199"/>
    <s v="Sylvain"/>
    <x v="63"/>
    <x v="480"/>
    <s v="No"/>
    <s v="No"/>
    <x v="0"/>
    <s v="0"/>
    <x v="1"/>
    <x v="0"/>
    <x v="0"/>
    <s v="29-Dec-1971"/>
    <n v="9386.16"/>
    <s v="tier - 3"/>
    <s v="tier - 2"/>
    <s v="R1013"/>
    <x v="14"/>
  </r>
  <r>
    <s v="Id1200"/>
    <s v="Lisa M"/>
    <x v="847"/>
    <x v="407"/>
    <s v="Yes"/>
    <s v="No"/>
    <x v="0"/>
    <n v="1"/>
    <x v="1"/>
    <x v="1"/>
    <x v="0"/>
    <s v="2-Dec-1975"/>
    <n v="9380.75"/>
    <s v="tier - 2"/>
    <s v="tier - 2"/>
    <s v="R1024"/>
    <x v="27"/>
  </r>
  <r>
    <s v="Id1201"/>
    <s v="Ryan"/>
    <x v="848"/>
    <x v="73"/>
    <s v="No"/>
    <s v="No"/>
    <x v="0"/>
    <s v="0"/>
    <x v="1"/>
    <x v="0"/>
    <x v="0"/>
    <s v="26-Nov-1971"/>
    <n v="9377.9"/>
    <s v="tier - 2"/>
    <s v="tier - 1"/>
    <s v="R1013"/>
    <x v="14"/>
  </r>
  <r>
    <s v="Id1202"/>
    <s v="Kaitlin M"/>
    <x v="849"/>
    <x v="216"/>
    <s v="Yes"/>
    <s v="No"/>
    <x v="1"/>
    <n v="1"/>
    <x v="1"/>
    <x v="1"/>
    <x v="1"/>
    <s v="24-Nov-1969"/>
    <n v="9377.4500000000007"/>
    <s v="tier - 2"/>
    <s v="tier - 3"/>
    <s v="R1013"/>
    <x v="16"/>
  </r>
  <r>
    <s v="Id1203"/>
    <s v="William R."/>
    <x v="329"/>
    <x v="71"/>
    <s v="No"/>
    <s v="No"/>
    <x v="0"/>
    <s v="0"/>
    <x v="1"/>
    <x v="2"/>
    <x v="0"/>
    <s v="8-Oct-1971"/>
    <n v="9361.33"/>
    <s v="tier - 3"/>
    <s v="tier - 1"/>
    <s v="R1016"/>
    <x v="14"/>
  </r>
  <r>
    <s v="Id1204"/>
    <s v="Bruce"/>
    <x v="314"/>
    <x v="214"/>
    <s v="Yes"/>
    <s v="No"/>
    <x v="0"/>
    <n v="1"/>
    <x v="1"/>
    <x v="0"/>
    <x v="1"/>
    <s v="1-Jul-1988"/>
    <n v="9344.2000000000007"/>
    <s v="tier - 2"/>
    <s v="tier - 1"/>
    <s v="R1021"/>
    <x v="23"/>
  </r>
  <r>
    <s v="Id1205"/>
    <s v="Veronica"/>
    <x v="850"/>
    <x v="229"/>
    <s v="Yes"/>
    <s v="No"/>
    <x v="0"/>
    <s v="0"/>
    <x v="1"/>
    <x v="0"/>
    <x v="1"/>
    <s v="12-Oct-1996"/>
    <n v="9338.61"/>
    <s v="tier - 2"/>
    <s v="tier - 1"/>
    <s v="R1026"/>
    <x v="45"/>
  </r>
  <r>
    <s v="Id1206"/>
    <s v="Warren"/>
    <x v="851"/>
    <x v="326"/>
    <s v="Yes"/>
    <s v="No"/>
    <x v="0"/>
    <n v="1"/>
    <x v="1"/>
    <x v="0"/>
    <x v="2"/>
    <s v="9-Jul-1988"/>
    <n v="9320.26"/>
    <s v="tier - 2"/>
    <s v="tier - 1"/>
    <s v="R1012"/>
    <x v="23"/>
  </r>
  <r>
    <s v="Id1207"/>
    <s v="Daniela"/>
    <x v="852"/>
    <x v="178"/>
    <s v="No"/>
    <s v="No"/>
    <x v="0"/>
    <s v="0"/>
    <x v="1"/>
    <x v="1"/>
    <x v="1"/>
    <s v="12-Oct-1977"/>
    <n v="9315.41"/>
    <s v="tier - 2"/>
    <s v="tier - 1"/>
    <s v="R1024"/>
    <x v="29"/>
  </r>
  <r>
    <s v="Id1208"/>
    <s v="Deirdre A"/>
    <x v="853"/>
    <x v="385"/>
    <s v="Yes"/>
    <s v="No"/>
    <x v="1"/>
    <n v="1"/>
    <x v="1"/>
    <x v="2"/>
    <x v="0"/>
    <s v="8-Jun-1963"/>
    <n v="9310.81"/>
    <s v="tier - 3"/>
    <s v="tier - 1"/>
    <s v="R1013"/>
    <x v="5"/>
  </r>
  <r>
    <s v="Id1209"/>
    <s v="Mathias"/>
    <x v="684"/>
    <x v="579"/>
    <s v="No"/>
    <s v="No"/>
    <x v="0"/>
    <n v="2"/>
    <x v="1"/>
    <x v="0"/>
    <x v="0"/>
    <s v="16-Oct-1973"/>
    <n v="9304.7000000000007"/>
    <s v="tier - 3"/>
    <s v="tier - 3"/>
    <s v="R1013"/>
    <x v="30"/>
  </r>
  <r>
    <s v="Id1210"/>
    <s v="Matthew"/>
    <x v="854"/>
    <x v="184"/>
    <s v="Yes"/>
    <s v="No"/>
    <x v="0"/>
    <s v="0"/>
    <x v="1"/>
    <x v="1"/>
    <x v="1"/>
    <s v="3-Nov-1976"/>
    <n v="9301.89"/>
    <s v="tier - 2"/>
    <s v="tier - 1"/>
    <s v="R1012"/>
    <x v="1"/>
  </r>
  <r>
    <s v="Id1211"/>
    <s v="Kurt"/>
    <x v="32"/>
    <x v="517"/>
    <s v="No"/>
    <s v="No"/>
    <x v="0"/>
    <n v="2"/>
    <x v="1"/>
    <x v="0"/>
    <x v="0"/>
    <s v="18-Sep-1973"/>
    <n v="9290.14"/>
    <s v="tier - 3"/>
    <s v="tier - 3"/>
    <s v="R1016"/>
    <x v="30"/>
  </r>
  <r>
    <s v="Id1212"/>
    <s v="Samuel"/>
    <x v="277"/>
    <x v="64"/>
    <s v="No"/>
    <s v="No"/>
    <x v="0"/>
    <n v="2"/>
    <x v="1"/>
    <x v="1"/>
    <x v="0"/>
    <s v="16-Oct-1973"/>
    <n v="9288.0300000000007"/>
    <s v="tier - 2"/>
    <s v="tier - 3"/>
    <s v="R1018"/>
    <x v="30"/>
  </r>
  <r>
    <s v="Id1213"/>
    <s v="Emily"/>
    <x v="855"/>
    <x v="251"/>
    <s v="Yes"/>
    <s v="No"/>
    <x v="1"/>
    <n v="1"/>
    <x v="1"/>
    <x v="1"/>
    <x v="2"/>
    <s v="26-Nov-1969"/>
    <n v="9285.8700000000008"/>
    <s v="tier - 2"/>
    <s v="tier - 3"/>
    <s v="R1013"/>
    <x v="16"/>
  </r>
  <r>
    <s v="Id1214"/>
    <s v="Tiffany"/>
    <x v="97"/>
    <x v="113"/>
    <s v="No"/>
    <s v="No"/>
    <x v="0"/>
    <s v="0"/>
    <x v="1"/>
    <x v="0"/>
    <x v="0"/>
    <s v="2-Jul-1971"/>
    <n v="9283.56"/>
    <s v="tier - 2"/>
    <s v="tier - 3"/>
    <s v="R1013"/>
    <x v="14"/>
  </r>
  <r>
    <s v="Id1215"/>
    <s v="Alex F"/>
    <x v="304"/>
    <x v="349"/>
    <s v="No"/>
    <s v="No"/>
    <x v="0"/>
    <n v="2"/>
    <x v="1"/>
    <x v="1"/>
    <x v="0"/>
    <s v="27-Oct-1973"/>
    <n v="9282.48"/>
    <s v="tier - 3"/>
    <s v="tier - 2"/>
    <s v="R1016"/>
    <x v="30"/>
  </r>
  <r>
    <s v="Id1216"/>
    <s v="Alice"/>
    <x v="856"/>
    <x v="580"/>
    <s v="No"/>
    <s v="No"/>
    <x v="0"/>
    <s v="0"/>
    <x v="1"/>
    <x v="2"/>
    <x v="0"/>
    <s v="6-Aug-1971"/>
    <n v="9264.7999999999993"/>
    <s v="tier - 2"/>
    <s v="tier - 1"/>
    <s v="R1011"/>
    <x v="14"/>
  </r>
  <r>
    <s v="Id1217"/>
    <s v="Allison M."/>
    <x v="467"/>
    <x v="581"/>
    <s v="No"/>
    <s v="No"/>
    <x v="0"/>
    <s v="0"/>
    <x v="1"/>
    <x v="1"/>
    <x v="0"/>
    <s v="21-Aug-1974"/>
    <n v="9249.5"/>
    <s v="tier - 2"/>
    <s v="tier - 1"/>
    <s v="R1012"/>
    <x v="19"/>
  </r>
  <r>
    <s v="Id1218"/>
    <s v="Johannes Fiskerstand"/>
    <x v="857"/>
    <x v="332"/>
    <s v="No"/>
    <s v="No"/>
    <x v="0"/>
    <s v="0"/>
    <x v="1"/>
    <x v="1"/>
    <x v="2"/>
    <s v="5-Oct-1980"/>
    <n v="9247.94"/>
    <s v="tier - 2"/>
    <s v="tier - 1"/>
    <s v="R1021"/>
    <x v="25"/>
  </r>
  <r>
    <s v="Id1219"/>
    <s v="Stephen"/>
    <x v="247"/>
    <x v="384"/>
    <s v="Yes"/>
    <s v="No"/>
    <x v="0"/>
    <n v="1"/>
    <x v="1"/>
    <x v="1"/>
    <x v="0"/>
    <s v="6-Dec-1975"/>
    <n v="9225.26"/>
    <s v="tier - 3"/>
    <s v="tier - 3"/>
    <s v="R1015"/>
    <x v="27"/>
  </r>
  <r>
    <s v="Id1220"/>
    <s v="Jon M"/>
    <x v="366"/>
    <x v="137"/>
    <s v="Yes"/>
    <s v="No"/>
    <x v="0"/>
    <s v="0"/>
    <x v="1"/>
    <x v="1"/>
    <x v="0"/>
    <s v="5-Dec-1981"/>
    <n v="9222.4"/>
    <s v="tier - 2"/>
    <s v="tier - 3"/>
    <s v="R1019"/>
    <x v="36"/>
  </r>
  <r>
    <s v="Id1221"/>
    <s v="Fasil"/>
    <x v="858"/>
    <x v="582"/>
    <s v="Yes"/>
    <s v="No"/>
    <x v="0"/>
    <n v="1"/>
    <x v="1"/>
    <x v="0"/>
    <x v="0"/>
    <s v="25-Dec-1986"/>
    <n v="9210.06"/>
    <s v="tier - 2"/>
    <s v="tier - 3"/>
    <s v="R1021"/>
    <x v="26"/>
  </r>
  <r>
    <s v="Id1222"/>
    <s v="Megan C."/>
    <x v="387"/>
    <x v="149"/>
    <s v="Yes"/>
    <s v="No"/>
    <x v="0"/>
    <s v="0"/>
    <x v="1"/>
    <x v="2"/>
    <x v="1"/>
    <s v="10-Sep-1976"/>
    <n v="9193.84"/>
    <s v="tier - 2"/>
    <s v="tier - 1"/>
    <s v="R1012"/>
    <x v="1"/>
  </r>
  <r>
    <s v="Id1223"/>
    <s v="Lisa J."/>
    <x v="859"/>
    <x v="583"/>
    <s v="No"/>
    <s v="No"/>
    <x v="0"/>
    <n v="2"/>
    <x v="1"/>
    <x v="2"/>
    <x v="0"/>
    <s v="25-Dec-1973"/>
    <n v="9182.17"/>
    <s v="tier - 2"/>
    <s v="tier - 3"/>
    <s v="R1011"/>
    <x v="30"/>
  </r>
  <r>
    <s v="Id1224"/>
    <s v="Doron P"/>
    <x v="860"/>
    <x v="498"/>
    <s v="No"/>
    <s v="No"/>
    <x v="0"/>
    <s v="0"/>
    <x v="1"/>
    <x v="0"/>
    <x v="0"/>
    <s v="29-Dec-1971"/>
    <n v="9174.14"/>
    <s v="tier - 3"/>
    <s v="tier - 1"/>
    <s v="R1012"/>
    <x v="14"/>
  </r>
  <r>
    <s v="Id1225"/>
    <s v="Katharina"/>
    <x v="861"/>
    <x v="16"/>
    <s v="Yes"/>
    <s v="No"/>
    <x v="0"/>
    <n v="2"/>
    <x v="1"/>
    <x v="2"/>
    <x v="0"/>
    <s v="24-Oct-1970"/>
    <n v="9171.75"/>
    <s v="tier - 2"/>
    <s v="tier - 2"/>
    <s v="R1012"/>
    <x v="2"/>
  </r>
  <r>
    <s v="Id1226"/>
    <s v="Carl"/>
    <x v="851"/>
    <x v="259"/>
    <s v="No"/>
    <s v="No"/>
    <x v="0"/>
    <s v="0"/>
    <x v="1"/>
    <x v="0"/>
    <x v="1"/>
    <s v="23-Aug-1990"/>
    <n v="9159.51"/>
    <s v="tier - 2"/>
    <s v="tier - 2"/>
    <s v="R1021"/>
    <x v="3"/>
  </r>
  <r>
    <s v="Id1227"/>
    <s v="Kelsey J."/>
    <x v="256"/>
    <x v="268"/>
    <s v="No"/>
    <s v="No"/>
    <x v="0"/>
    <s v="0"/>
    <x v="1"/>
    <x v="1"/>
    <x v="1"/>
    <s v="8-Dec-1982"/>
    <n v="9147.5"/>
    <s v="tier - 2"/>
    <s v="tier - 1"/>
    <s v="R1012"/>
    <x v="37"/>
  </r>
  <r>
    <s v="Id1228"/>
    <s v="Stephen A."/>
    <x v="862"/>
    <x v="234"/>
    <s v="Yes"/>
    <s v="No"/>
    <x v="0"/>
    <n v="2"/>
    <x v="1"/>
    <x v="0"/>
    <x v="0"/>
    <s v="18-Oct-1970"/>
    <n v="9144.57"/>
    <s v="tier - 3"/>
    <s v="tier - 2"/>
    <s v="R1011"/>
    <x v="2"/>
  </r>
  <r>
    <s v="Id1229"/>
    <s v="Dan"/>
    <x v="97"/>
    <x v="275"/>
    <s v="Yes"/>
    <s v="No"/>
    <x v="0"/>
    <n v="2"/>
    <x v="1"/>
    <x v="0"/>
    <x v="0"/>
    <s v="12-Aug-1970"/>
    <n v="9140.9500000000007"/>
    <s v="tier - 3"/>
    <s v="tier - 3"/>
    <s v="R1013"/>
    <x v="2"/>
  </r>
  <r>
    <s v="Id1230"/>
    <s v="Katie C"/>
    <x v="460"/>
    <x v="515"/>
    <s v="No"/>
    <s v="No"/>
    <x v="0"/>
    <s v="0"/>
    <x v="1"/>
    <x v="1"/>
    <x v="2"/>
    <s v="2-Dec-1977"/>
    <n v="9101.7999999999993"/>
    <s v="tier - 2"/>
    <s v="tier - 1"/>
    <s v="R1011"/>
    <x v="29"/>
  </r>
  <r>
    <s v="Id1231"/>
    <s v="Melissa K"/>
    <x v="863"/>
    <x v="584"/>
    <s v="No"/>
    <s v="No"/>
    <x v="0"/>
    <s v="0"/>
    <x v="1"/>
    <x v="2"/>
    <x v="0"/>
    <s v="9-Nov-1965"/>
    <n v="9095.94"/>
    <s v="tier - 3"/>
    <s v="tier - 1"/>
    <s v="R1011"/>
    <x v="11"/>
  </r>
  <r>
    <s v="Id1232"/>
    <s v="Kara H"/>
    <x v="524"/>
    <x v="435"/>
    <s v="No"/>
    <s v="No"/>
    <x v="0"/>
    <s v="0"/>
    <x v="1"/>
    <x v="1"/>
    <x v="2"/>
    <s v="4-Nov-1977"/>
    <n v="9095.07"/>
    <s v="tier - 2"/>
    <s v="tier - 2"/>
    <s v="R1024"/>
    <x v="29"/>
  </r>
  <r>
    <s v="Id1233"/>
    <s v="Juan Carlos"/>
    <x v="864"/>
    <x v="81"/>
    <s v="No"/>
    <s v="No"/>
    <x v="0"/>
    <n v="2"/>
    <x v="1"/>
    <x v="0"/>
    <x v="2"/>
    <s v="2-Dec-1972"/>
    <n v="9058.73"/>
    <s v="tier - 3"/>
    <s v="tier - 2"/>
    <s v="R1013"/>
    <x v="28"/>
  </r>
  <r>
    <s v="Id1234"/>
    <s v="John III"/>
    <x v="103"/>
    <x v="363"/>
    <s v="No"/>
    <s v="No"/>
    <x v="0"/>
    <n v="2"/>
    <x v="1"/>
    <x v="0"/>
    <x v="2"/>
    <s v="7-Dec-1972"/>
    <n v="9048.0300000000007"/>
    <s v="tier - 2"/>
    <s v="tier - 2"/>
    <s v="R1013"/>
    <x v="28"/>
  </r>
  <r>
    <s v="Id1235"/>
    <s v="Sarah M"/>
    <x v="142"/>
    <x v="585"/>
    <s v="No"/>
    <s v="No"/>
    <x v="1"/>
    <n v="1"/>
    <x v="1"/>
    <x v="0"/>
    <x v="2"/>
    <s v="1-Dec-1993"/>
    <n v="9010.2000000000007"/>
    <s v="tier - 2"/>
    <s v="tier - 3"/>
    <s v="R1026"/>
    <x v="20"/>
  </r>
  <r>
    <s v="Id1236"/>
    <s v="Kristin C"/>
    <x v="865"/>
    <x v="538"/>
    <s v="No"/>
    <s v="No"/>
    <x v="1"/>
    <n v="1"/>
    <x v="1"/>
    <x v="1"/>
    <x v="2"/>
    <s v="16-Dec-1979"/>
    <n v="8998.43"/>
    <s v="tier - 2"/>
    <s v="tier - 1"/>
    <s v="R1025"/>
    <x v="18"/>
  </r>
  <r>
    <s v="Id1237"/>
    <s v="Casey M."/>
    <x v="386"/>
    <x v="586"/>
    <s v="No"/>
    <s v="No"/>
    <x v="0"/>
    <n v="2"/>
    <x v="1"/>
    <x v="1"/>
    <x v="0"/>
    <s v="11-Oct-1973"/>
    <n v="8988.16"/>
    <s v="tier - 2"/>
    <s v="tier - 1"/>
    <s v="R1012"/>
    <x v="30"/>
  </r>
  <r>
    <s v="Id1238"/>
    <s v="Samuel"/>
    <x v="866"/>
    <x v="284"/>
    <s v="No"/>
    <s v="No"/>
    <x v="0"/>
    <s v="0"/>
    <x v="1"/>
    <x v="0"/>
    <x v="0"/>
    <s v="21-Jul-1974"/>
    <n v="8978.19"/>
    <s v="tier - 2"/>
    <s v="tier - 2"/>
    <s v="R1013"/>
    <x v="19"/>
  </r>
  <r>
    <s v="Id1239"/>
    <s v="Braulio"/>
    <x v="117"/>
    <x v="499"/>
    <s v="No"/>
    <s v="No"/>
    <x v="0"/>
    <s v="0"/>
    <x v="1"/>
    <x v="0"/>
    <x v="0"/>
    <s v="8-Sep-1974"/>
    <n v="8968.33"/>
    <s v="tier - 3"/>
    <s v="tier - 2"/>
    <s v="R1011"/>
    <x v="19"/>
  </r>
  <r>
    <s v="Id1240"/>
    <s v="Anne-Marie"/>
    <x v="388"/>
    <x v="69"/>
    <s v="Yes"/>
    <s v="No"/>
    <x v="1"/>
    <n v="1"/>
    <x v="1"/>
    <x v="2"/>
    <x v="2"/>
    <s v="15-Jul-1983"/>
    <n v="8965.7999999999993"/>
    <s v="tier - 2"/>
    <s v="tier - 3"/>
    <s v="R1012"/>
    <x v="33"/>
  </r>
  <r>
    <s v="Id1241"/>
    <s v="Samuel K."/>
    <x v="588"/>
    <x v="509"/>
    <s v="No"/>
    <s v="No"/>
    <x v="0"/>
    <s v="0"/>
    <x v="1"/>
    <x v="0"/>
    <x v="0"/>
    <s v="17-Aug-1974"/>
    <n v="8964.06"/>
    <s v="tier - 3"/>
    <s v="tier - 2"/>
    <s v="R1016"/>
    <x v="19"/>
  </r>
  <r>
    <s v="Id1242"/>
    <s v="Yuki"/>
    <x v="867"/>
    <x v="144"/>
    <s v="No"/>
    <s v="No"/>
    <x v="0"/>
    <n v="1"/>
    <x v="1"/>
    <x v="0"/>
    <x v="2"/>
    <s v="27-Sep-1992"/>
    <n v="8954.99"/>
    <s v="tier - 2"/>
    <s v="tier - 3"/>
    <s v="R1026"/>
    <x v="34"/>
  </r>
  <r>
    <s v="Id1243"/>
    <s v="Rafer"/>
    <x v="30"/>
    <x v="147"/>
    <s v="Yes"/>
    <s v="No"/>
    <x v="0"/>
    <s v="0"/>
    <x v="1"/>
    <x v="0"/>
    <x v="1"/>
    <s v="25-Dec-1976"/>
    <n v="8944.1200000000008"/>
    <s v="tier - 3"/>
    <s v="tier - 2"/>
    <s v="R1013"/>
    <x v="1"/>
  </r>
  <r>
    <s v="Id1244"/>
    <s v="Claire"/>
    <x v="380"/>
    <x v="120"/>
    <s v="No"/>
    <s v="No"/>
    <x v="0"/>
    <n v="2"/>
    <x v="1"/>
    <x v="1"/>
    <x v="2"/>
    <s v="6-Jun-1972"/>
    <n v="8932.08"/>
    <s v="tier - 2"/>
    <s v="tier - 1"/>
    <s v="R1011"/>
    <x v="14"/>
  </r>
  <r>
    <s v="Id1245"/>
    <s v="Erynn J."/>
    <x v="868"/>
    <x v="12"/>
    <s v="Yes"/>
    <s v="No"/>
    <x v="0"/>
    <n v="1"/>
    <x v="1"/>
    <x v="1"/>
    <x v="0"/>
    <s v="7-Jul-1975"/>
    <n v="8930.93"/>
    <s v="tier - 2"/>
    <s v="tier - 2"/>
    <s v="R1012"/>
    <x v="27"/>
  </r>
  <r>
    <s v="Id1246"/>
    <s v="Mahesh"/>
    <x v="869"/>
    <x v="499"/>
    <s v="Yes"/>
    <s v="No"/>
    <x v="0"/>
    <s v="0"/>
    <x v="1"/>
    <x v="2"/>
    <x v="0"/>
    <s v="6-Sep-1967"/>
    <n v="8908.4699999999993"/>
    <s v="tier - 3"/>
    <s v="tier - 2"/>
    <s v="R1013"/>
    <x v="22"/>
  </r>
  <r>
    <s v="Id1247"/>
    <s v="Stanley"/>
    <x v="870"/>
    <x v="587"/>
    <s v="Yes"/>
    <s v="No"/>
    <x v="1"/>
    <n v="1"/>
    <x v="1"/>
    <x v="0"/>
    <x v="2"/>
    <s v="28-Nov-1997"/>
    <n v="8906.14"/>
    <s v="tier - 2"/>
    <s v="tier - 2"/>
    <s v="R1012"/>
    <x v="31"/>
  </r>
  <r>
    <s v="Id1248"/>
    <s v="Gregory"/>
    <x v="507"/>
    <x v="548"/>
    <s v="No"/>
    <s v="No"/>
    <x v="0"/>
    <s v="0"/>
    <x v="1"/>
    <x v="2"/>
    <x v="0"/>
    <s v="16-Dec-1978"/>
    <n v="8891.14"/>
    <s v="tier - 2"/>
    <s v="tier - 3"/>
    <s v="R1017"/>
    <x v="9"/>
  </r>
  <r>
    <s v="Id1249"/>
    <s v="Eric"/>
    <x v="871"/>
    <x v="588"/>
    <s v="No"/>
    <s v="No"/>
    <x v="0"/>
    <n v="2"/>
    <x v="1"/>
    <x v="1"/>
    <x v="0"/>
    <s v="9-Sep-1973"/>
    <n v="8890.59"/>
    <s v="tier - 2"/>
    <s v="tier - 3"/>
    <s v="R1012"/>
    <x v="30"/>
  </r>
  <r>
    <s v="Id1250"/>
    <s v="Rachel M"/>
    <x v="456"/>
    <x v="350"/>
    <s v="No"/>
    <s v="No"/>
    <x v="0"/>
    <s v="0"/>
    <x v="1"/>
    <x v="0"/>
    <x v="0"/>
    <s v="18-Jun-1974"/>
    <n v="8871.15"/>
    <s v="tier - 2"/>
    <s v="tier - 3"/>
    <s v="R1013"/>
    <x v="19"/>
  </r>
  <r>
    <s v="Id1251"/>
    <s v="Fritz"/>
    <x v="723"/>
    <x v="105"/>
    <s v="No"/>
    <s v="No"/>
    <x v="0"/>
    <n v="2"/>
    <x v="1"/>
    <x v="0"/>
    <x v="1"/>
    <s v="22-Nov-1972"/>
    <n v="8835.26"/>
    <s v="tier - 3"/>
    <s v="tier - 2"/>
    <s v="R1012"/>
    <x v="28"/>
  </r>
  <r>
    <s v="Id1252"/>
    <s v="Brad"/>
    <x v="421"/>
    <x v="337"/>
    <s v="No"/>
    <s v="No"/>
    <x v="0"/>
    <n v="2"/>
    <x v="1"/>
    <x v="1"/>
    <x v="2"/>
    <s v="14-Nov-1972"/>
    <n v="8827.2099999999991"/>
    <s v="tier - 3"/>
    <s v="tier - 1"/>
    <s v="R1012"/>
    <x v="28"/>
  </r>
  <r>
    <s v="Id1253"/>
    <s v="Claire M"/>
    <x v="117"/>
    <x v="178"/>
    <s v="Yes"/>
    <s v="No"/>
    <x v="0"/>
    <s v="0"/>
    <x v="1"/>
    <x v="0"/>
    <x v="1"/>
    <s v="14-Jul-1976"/>
    <n v="8825.09"/>
    <s v="tier - 2"/>
    <s v="tier - 3"/>
    <s v="R1011"/>
    <x v="1"/>
  </r>
  <r>
    <s v="Id1254"/>
    <s v="Jennifer"/>
    <x v="872"/>
    <x v="425"/>
    <s v="Yes"/>
    <s v="No"/>
    <x v="0"/>
    <n v="1"/>
    <x v="1"/>
    <x v="0"/>
    <x v="1"/>
    <s v="22-Aug-1988"/>
    <n v="8824.27"/>
    <s v="tier - 2"/>
    <s v="tier - 1"/>
    <s v="R1025"/>
    <x v="23"/>
  </r>
  <r>
    <s v="Id1255"/>
    <s v="Maria S."/>
    <x v="764"/>
    <x v="589"/>
    <s v="Yes"/>
    <s v="No"/>
    <x v="0"/>
    <s v="0"/>
    <x v="1"/>
    <x v="0"/>
    <x v="1"/>
    <s v="19-Oct-1976"/>
    <n v="8823.99"/>
    <s v="tier - 2"/>
    <s v="tier - 3"/>
    <s v="R1024"/>
    <x v="1"/>
  </r>
  <r>
    <s v="Id1256"/>
    <s v="Katherine E"/>
    <x v="692"/>
    <x v="300"/>
    <s v="Yes"/>
    <s v="No"/>
    <x v="0"/>
    <s v="0"/>
    <x v="1"/>
    <x v="1"/>
    <x v="1"/>
    <s v="14-Jun-1976"/>
    <n v="8823.2800000000007"/>
    <s v="tier - 2"/>
    <s v="tier - 1"/>
    <s v="R1011"/>
    <x v="1"/>
  </r>
  <r>
    <s v="Id1257"/>
    <s v="Michael"/>
    <x v="873"/>
    <x v="46"/>
    <s v="Yes"/>
    <s v="No"/>
    <x v="0"/>
    <s v="0"/>
    <x v="1"/>
    <x v="0"/>
    <x v="2"/>
    <s v="7-Nov-2001"/>
    <n v="8821.8799999999992"/>
    <s v="tier - 2"/>
    <s v="tier - 3"/>
    <s v="R1023"/>
    <x v="47"/>
  </r>
  <r>
    <s v="Id1258"/>
    <s v="Roxanne"/>
    <x v="874"/>
    <x v="364"/>
    <s v="No"/>
    <s v="No"/>
    <x v="0"/>
    <s v="0"/>
    <x v="1"/>
    <x v="2"/>
    <x v="0"/>
    <s v="29-Aug-1965"/>
    <n v="8800.49"/>
    <s v="tier - 3"/>
    <s v="tier - 2"/>
    <s v="R1013"/>
    <x v="11"/>
  </r>
  <r>
    <s v="Id1259"/>
    <s v="Israel"/>
    <x v="875"/>
    <x v="356"/>
    <s v="No"/>
    <s v="No"/>
    <x v="0"/>
    <s v="0"/>
    <x v="1"/>
    <x v="0"/>
    <x v="0"/>
    <s v="18-Jun-1971"/>
    <n v="8798.59"/>
    <s v="tier - 2"/>
    <s v="tier - 1"/>
    <s v="R1011"/>
    <x v="14"/>
  </r>
  <r>
    <s v="Id1260"/>
    <s v="Samalya"/>
    <x v="876"/>
    <x v="499"/>
    <s v="No"/>
    <s v="No"/>
    <x v="0"/>
    <s v="0"/>
    <x v="1"/>
    <x v="1"/>
    <x v="0"/>
    <s v="23-Aug-1971"/>
    <n v="8782.4699999999993"/>
    <s v="tier - 2"/>
    <s v="tier - 3"/>
    <s v="R1011"/>
    <x v="14"/>
  </r>
  <r>
    <s v="Id1261"/>
    <s v="Peter"/>
    <x v="67"/>
    <x v="116"/>
    <s v="No"/>
    <s v="No"/>
    <x v="0"/>
    <s v="0"/>
    <x v="1"/>
    <x v="0"/>
    <x v="0"/>
    <s v="6-Sep-1974"/>
    <n v="8765.25"/>
    <s v="tier - 2"/>
    <s v="tier - 3"/>
    <s v="R1012"/>
    <x v="19"/>
  </r>
  <r>
    <s v="Id1262"/>
    <s v="Alicia"/>
    <x v="305"/>
    <x v="117"/>
    <s v="Yes"/>
    <s v="No"/>
    <x v="1"/>
    <n v="1"/>
    <x v="1"/>
    <x v="2"/>
    <x v="2"/>
    <s v="9-Sep-1969"/>
    <n v="8760.1200000000008"/>
    <s v="tier - 2"/>
    <s v="tier - 1"/>
    <s v="R1013"/>
    <x v="16"/>
  </r>
  <r>
    <s v="Id1263"/>
    <s v="Sarah K."/>
    <x v="441"/>
    <x v="268"/>
    <s v="No"/>
    <s v="No"/>
    <x v="0"/>
    <s v="0"/>
    <x v="1"/>
    <x v="0"/>
    <x v="1"/>
    <s v="23-Aug-1999"/>
    <n v="8747.68"/>
    <s v="tier - 2"/>
    <s v="tier - 3"/>
    <s v="R1011"/>
    <x v="35"/>
  </r>
  <r>
    <s v="Id1264"/>
    <s v="Guomin"/>
    <x v="877"/>
    <x v="178"/>
    <s v="Yes"/>
    <s v="No"/>
    <x v="0"/>
    <s v="0"/>
    <x v="1"/>
    <x v="0"/>
    <x v="1"/>
    <s v="17-Jun-1976"/>
    <n v="8733.23"/>
    <s v="tier - 2"/>
    <s v="tier - 3"/>
    <s v="R1012"/>
    <x v="1"/>
  </r>
  <r>
    <s v="Id1265"/>
    <s v="Javier"/>
    <x v="625"/>
    <x v="302"/>
    <s v="No"/>
    <s v="No"/>
    <x v="0"/>
    <n v="2"/>
    <x v="1"/>
    <x v="1"/>
    <x v="0"/>
    <s v="25-Jun-1973"/>
    <n v="8703.4599999999991"/>
    <s v="tier - 3"/>
    <s v="tier - 3"/>
    <s v="R1011"/>
    <x v="30"/>
  </r>
  <r>
    <s v="Id1266"/>
    <s v="Matt"/>
    <x v="724"/>
    <x v="155"/>
    <s v="No"/>
    <s v="No"/>
    <x v="0"/>
    <s v="0"/>
    <x v="1"/>
    <x v="1"/>
    <x v="1"/>
    <s v="28-Oct-1980"/>
    <n v="8701.84"/>
    <s v="tier - 2"/>
    <s v="tier - 3"/>
    <s v="R1021"/>
    <x v="25"/>
  </r>
  <r>
    <s v="Id1267"/>
    <s v="Thomas S"/>
    <x v="878"/>
    <x v="590"/>
    <s v="No"/>
    <s v="No"/>
    <x v="0"/>
    <n v="2"/>
    <x v="1"/>
    <x v="2"/>
    <x v="0"/>
    <s v="11-Oct-1973"/>
    <n v="8688.86"/>
    <s v="tier - 2"/>
    <s v="tier - 1"/>
    <s v="R1017"/>
    <x v="30"/>
  </r>
  <r>
    <s v="Id1268"/>
    <s v="Martha Patricia"/>
    <x v="879"/>
    <x v="455"/>
    <s v="No"/>
    <s v="No"/>
    <x v="0"/>
    <s v="0"/>
    <x v="1"/>
    <x v="0"/>
    <x v="0"/>
    <s v="16-Aug-1974"/>
    <n v="8671.19"/>
    <s v="tier - 2"/>
    <s v="tier - 1"/>
    <s v="R1012"/>
    <x v="19"/>
  </r>
  <r>
    <s v="Id1269"/>
    <s v="Alicia"/>
    <x v="880"/>
    <x v="78"/>
    <s v="Yes"/>
    <s v="No"/>
    <x v="1"/>
    <n v="1"/>
    <x v="1"/>
    <x v="2"/>
    <x v="2"/>
    <s v="10-Aug-1969"/>
    <n v="8665.14"/>
    <s v="tier - 2"/>
    <s v="tier - 3"/>
    <s v="R1013"/>
    <x v="16"/>
  </r>
  <r>
    <s v="Id1270"/>
    <s v="Jennifer V."/>
    <x v="881"/>
    <x v="591"/>
    <s v="No"/>
    <s v="No"/>
    <x v="0"/>
    <s v="0"/>
    <x v="1"/>
    <x v="2"/>
    <x v="0"/>
    <s v="21-Oct-1965"/>
    <n v="8665.09"/>
    <s v="tier - 3"/>
    <s v="tier - 2"/>
    <s v="R1012"/>
    <x v="11"/>
  </r>
  <r>
    <s v="Id1271"/>
    <s v="Michael W."/>
    <x v="882"/>
    <x v="367"/>
    <s v="Yes"/>
    <s v="No"/>
    <x v="0"/>
    <n v="1"/>
    <x v="1"/>
    <x v="2"/>
    <x v="0"/>
    <s v="3-Aug-1975"/>
    <n v="8627.5400000000009"/>
    <s v="tier - 2"/>
    <s v="tier - 2"/>
    <s v="R1017"/>
    <x v="27"/>
  </r>
  <r>
    <s v="Id1272"/>
    <s v="Eddie C"/>
    <x v="419"/>
    <x v="100"/>
    <s v="No"/>
    <s v="No"/>
    <x v="0"/>
    <s v="0"/>
    <x v="1"/>
    <x v="1"/>
    <x v="1"/>
    <s v="2-Sep-1977"/>
    <n v="8615.2999999999993"/>
    <s v="tier - 2"/>
    <s v="tier - 3"/>
    <s v="R1011"/>
    <x v="29"/>
  </r>
  <r>
    <s v="Id1273"/>
    <s v="Maxime M"/>
    <x v="352"/>
    <x v="10"/>
    <s v="No"/>
    <s v="No"/>
    <x v="1"/>
    <n v="1"/>
    <x v="1"/>
    <x v="1"/>
    <x v="1"/>
    <s v="17-Jul-1979"/>
    <n v="8606.2199999999993"/>
    <s v="tier - 1"/>
    <s v="tier - 2"/>
    <s v="R1014"/>
    <x v="18"/>
  </r>
  <r>
    <s v="Id1274"/>
    <s v="Mark D"/>
    <x v="883"/>
    <x v="243"/>
    <s v="No"/>
    <s v="No"/>
    <x v="0"/>
    <s v="0"/>
    <x v="1"/>
    <x v="2"/>
    <x v="2"/>
    <s v="15-Oct-1977"/>
    <n v="8605.36"/>
    <s v="tier - 2"/>
    <s v="tier - 2"/>
    <s v="R1013"/>
    <x v="29"/>
  </r>
  <r>
    <s v="Id1275"/>
    <s v="Adam"/>
    <x v="636"/>
    <x v="184"/>
    <s v="No"/>
    <s v="No"/>
    <x v="0"/>
    <s v="0"/>
    <x v="1"/>
    <x v="2"/>
    <x v="1"/>
    <s v="12-Nov-1977"/>
    <n v="8604.48"/>
    <s v="tier - 3"/>
    <s v="tier - 2"/>
    <s v="R1016"/>
    <x v="29"/>
  </r>
  <r>
    <s v="Id1276"/>
    <s v="Justin M"/>
    <x v="288"/>
    <x v="412"/>
    <s v="No"/>
    <s v="No"/>
    <x v="0"/>
    <s v="0"/>
    <x v="1"/>
    <x v="2"/>
    <x v="1"/>
    <s v="24-Sep-1977"/>
    <n v="8603.82"/>
    <s v="tier - 2"/>
    <s v="tier - 1"/>
    <s v="R1019"/>
    <x v="29"/>
  </r>
  <r>
    <s v="Id1277"/>
    <s v="Svetlana V."/>
    <x v="688"/>
    <x v="592"/>
    <s v="No"/>
    <s v="No"/>
    <x v="0"/>
    <n v="2"/>
    <x v="1"/>
    <x v="1"/>
    <x v="0"/>
    <s v="11-Jul-1973"/>
    <n v="8601.33"/>
    <s v="tier - 2"/>
    <s v="tier - 1"/>
    <s v="R1013"/>
    <x v="30"/>
  </r>
  <r>
    <s v="Id1278"/>
    <s v="Jana L"/>
    <x v="884"/>
    <x v="155"/>
    <s v="Yes"/>
    <s v="No"/>
    <x v="1"/>
    <n v="1"/>
    <x v="1"/>
    <x v="0"/>
    <x v="1"/>
    <s v="25-Jul-1983"/>
    <n v="8596.83"/>
    <s v="tier - 2"/>
    <s v="tier - 3"/>
    <s v="R1013"/>
    <x v="33"/>
  </r>
  <r>
    <s v="Id1279"/>
    <s v="Laura"/>
    <x v="885"/>
    <x v="372"/>
    <s v="Yes"/>
    <s v="No"/>
    <x v="1"/>
    <n v="1"/>
    <x v="1"/>
    <x v="2"/>
    <x v="2"/>
    <s v="30-Dec-1983"/>
    <n v="8582.2999999999993"/>
    <s v="tier - 2"/>
    <s v="tier - 1"/>
    <s v="R1013"/>
    <x v="33"/>
  </r>
  <r>
    <s v="Id1280"/>
    <s v="Torrey C III"/>
    <x v="886"/>
    <x v="69"/>
    <s v="No"/>
    <s v="No"/>
    <x v="0"/>
    <n v="1"/>
    <x v="1"/>
    <x v="0"/>
    <x v="2"/>
    <s v="11-Nov-1987"/>
    <n v="8573.2999999999993"/>
    <s v="tier - 2"/>
    <s v="tier - 2"/>
    <s v="R1021"/>
    <x v="38"/>
  </r>
  <r>
    <s v="Id1281"/>
    <s v="Paul"/>
    <x v="865"/>
    <x v="315"/>
    <s v="No"/>
    <s v="No"/>
    <x v="0"/>
    <s v="0"/>
    <x v="1"/>
    <x v="1"/>
    <x v="2"/>
    <s v="6-Dec-1982"/>
    <n v="8572.0400000000009"/>
    <s v="tier - 2"/>
    <s v="tier - 2"/>
    <s v="R1021"/>
    <x v="37"/>
  </r>
  <r>
    <s v="Id1282"/>
    <s v="Jennifer D."/>
    <x v="887"/>
    <x v="593"/>
    <s v="Yes"/>
    <s v="No"/>
    <x v="0"/>
    <n v="1"/>
    <x v="1"/>
    <x v="0"/>
    <x v="0"/>
    <s v="26-Sep-1975"/>
    <n v="8569.86"/>
    <s v="tier - 2"/>
    <s v="tier - 3"/>
    <s v="R1013"/>
    <x v="27"/>
  </r>
  <r>
    <s v="Id1283"/>
    <s v="Erik"/>
    <x v="888"/>
    <x v="48"/>
    <s v="Yes"/>
    <s v="No"/>
    <x v="0"/>
    <n v="1"/>
    <x v="1"/>
    <x v="0"/>
    <x v="2"/>
    <s v="21-Sep-1988"/>
    <n v="8567.25"/>
    <s v="tier - 2"/>
    <s v="tier - 1"/>
    <s v="R1012"/>
    <x v="23"/>
  </r>
  <r>
    <s v="Id1284"/>
    <s v="Lana J"/>
    <x v="889"/>
    <x v="539"/>
    <s v="Yes"/>
    <s v="No"/>
    <x v="0"/>
    <n v="1"/>
    <x v="1"/>
    <x v="0"/>
    <x v="0"/>
    <s v="21-Aug-1975"/>
    <n v="8556.91"/>
    <s v="tier - 2"/>
    <s v="tier - 1"/>
    <s v="R1011"/>
    <x v="27"/>
  </r>
  <r>
    <s v="Id1285"/>
    <s v="Rebecca E"/>
    <x v="890"/>
    <x v="594"/>
    <s v="Yes"/>
    <s v="No"/>
    <x v="0"/>
    <n v="1"/>
    <x v="1"/>
    <x v="0"/>
    <x v="0"/>
    <s v="6-Aug-1975"/>
    <n v="8551.35"/>
    <s v="tier - 2"/>
    <s v="tier - 2"/>
    <s v="R1011"/>
    <x v="27"/>
  </r>
  <r>
    <s v="Id1286"/>
    <s v="Katie M."/>
    <x v="891"/>
    <x v="126"/>
    <s v="Yes"/>
    <s v="No"/>
    <x v="0"/>
    <n v="1"/>
    <x v="1"/>
    <x v="1"/>
    <x v="0"/>
    <s v="12-Dec-1983"/>
    <n v="8547.69"/>
    <s v="tier - 2"/>
    <s v="tier - 1"/>
    <s v="R1013"/>
    <x v="33"/>
  </r>
  <r>
    <s v="Id1287"/>
    <s v="Elizabeth A."/>
    <x v="892"/>
    <x v="565"/>
    <s v="Yes"/>
    <s v="No"/>
    <x v="0"/>
    <n v="1"/>
    <x v="1"/>
    <x v="2"/>
    <x v="0"/>
    <s v="6-Nov-1975"/>
    <n v="8539.67"/>
    <s v="tier - 2"/>
    <s v="tier - 3"/>
    <s v="R1011"/>
    <x v="27"/>
  </r>
  <r>
    <s v="Id1288"/>
    <s v="Sarah"/>
    <x v="893"/>
    <x v="354"/>
    <s v="Yes"/>
    <s v="No"/>
    <x v="0"/>
    <s v="0"/>
    <x v="1"/>
    <x v="0"/>
    <x v="0"/>
    <s v="27-Dec-1981"/>
    <n v="8538.2900000000009"/>
    <s v="tier - 2"/>
    <s v="tier - 3"/>
    <s v="R1024"/>
    <x v="36"/>
  </r>
  <r>
    <s v="Id1289"/>
    <s v="Annie J."/>
    <x v="362"/>
    <x v="162"/>
    <s v="Yes"/>
    <s v="No"/>
    <x v="0"/>
    <n v="1"/>
    <x v="1"/>
    <x v="2"/>
    <x v="0"/>
    <s v="24-Jul-1983"/>
    <n v="8534.67"/>
    <s v="tier - 2"/>
    <s v="tier - 3"/>
    <s v="R1024"/>
    <x v="33"/>
  </r>
  <r>
    <s v="Id1290"/>
    <s v="Annie"/>
    <x v="20"/>
    <x v="152"/>
    <s v="No"/>
    <s v="No"/>
    <x v="0"/>
    <s v="0"/>
    <x v="1"/>
    <x v="0"/>
    <x v="2"/>
    <s v="26-Jul-1977"/>
    <n v="8527.5300000000007"/>
    <s v="tier - 2"/>
    <s v="tier - 2"/>
    <s v="R1013"/>
    <x v="29"/>
  </r>
  <r>
    <s v="Id1291"/>
    <s v="Lindsey"/>
    <x v="169"/>
    <x v="436"/>
    <s v="No"/>
    <s v="No"/>
    <x v="1"/>
    <n v="1"/>
    <x v="1"/>
    <x v="0"/>
    <x v="2"/>
    <s v="13-Aug-1979"/>
    <n v="8522"/>
    <s v="tier - 2"/>
    <s v="tier - 2"/>
    <s v="R1011"/>
    <x v="18"/>
  </r>
  <r>
    <s v="Id1292"/>
    <s v="Laura"/>
    <x v="107"/>
    <x v="264"/>
    <s v="No"/>
    <s v="No"/>
    <x v="0"/>
    <s v="0"/>
    <x v="1"/>
    <x v="0"/>
    <x v="2"/>
    <s v="29-Dec-1977"/>
    <n v="8520.0300000000007"/>
    <s v="tier - 2"/>
    <s v="tier - 3"/>
    <s v="R1011"/>
    <x v="29"/>
  </r>
  <r>
    <s v="Id1293"/>
    <s v="Amy T"/>
    <x v="747"/>
    <x v="140"/>
    <s v="No"/>
    <s v="No"/>
    <x v="0"/>
    <s v="0"/>
    <x v="1"/>
    <x v="1"/>
    <x v="2"/>
    <s v="21-Jun-1977"/>
    <n v="8516.83"/>
    <s v="tier - 2"/>
    <s v="tier - 1"/>
    <s v="R1013"/>
    <x v="29"/>
  </r>
  <r>
    <s v="Id1294"/>
    <s v="Katarina D"/>
    <x v="383"/>
    <x v="125"/>
    <s v="No"/>
    <s v="No"/>
    <x v="0"/>
    <s v="0"/>
    <x v="1"/>
    <x v="1"/>
    <x v="2"/>
    <s v="26-Dec-1977"/>
    <n v="8515.76"/>
    <s v="tier - 2"/>
    <s v="tier - 2"/>
    <s v="R1013"/>
    <x v="29"/>
  </r>
  <r>
    <s v="Id1295"/>
    <s v="B.j."/>
    <x v="894"/>
    <x v="272"/>
    <s v="No"/>
    <s v="No"/>
    <x v="1"/>
    <n v="1"/>
    <x v="1"/>
    <x v="0"/>
    <x v="1"/>
    <s v="10-Nov-1993"/>
    <n v="8471.65"/>
    <s v="tier - 2"/>
    <s v="tier - 1"/>
    <s v="R1012"/>
    <x v="20"/>
  </r>
  <r>
    <s v="Id1296"/>
    <s v="Alison"/>
    <x v="895"/>
    <x v="216"/>
    <s v="No"/>
    <s v="No"/>
    <x v="0"/>
    <n v="1"/>
    <x v="1"/>
    <x v="0"/>
    <x v="1"/>
    <s v="9-Sep-1992"/>
    <n v="8466.35"/>
    <s v="tier - 2"/>
    <s v="tier - 2"/>
    <s v="R1012"/>
    <x v="34"/>
  </r>
  <r>
    <s v="Id1297"/>
    <s v="Neil K."/>
    <x v="896"/>
    <x v="473"/>
    <s v="No"/>
    <s v="No"/>
    <x v="0"/>
    <n v="2"/>
    <x v="1"/>
    <x v="0"/>
    <x v="2"/>
    <s v="26-Dec-1972"/>
    <n v="8457.82"/>
    <s v="tier - 2"/>
    <s v="tier - 3"/>
    <s v="R1011"/>
    <x v="28"/>
  </r>
  <r>
    <s v="Id1298"/>
    <s v="Anne Hunter"/>
    <x v="897"/>
    <x v="450"/>
    <s v="No"/>
    <s v="No"/>
    <x v="0"/>
    <n v="1"/>
    <x v="1"/>
    <x v="1"/>
    <x v="2"/>
    <s v="19-Jun-1984"/>
    <n v="8450.82"/>
    <s v="tier - 2"/>
    <s v="tier - 2"/>
    <s v="R1025"/>
    <x v="32"/>
  </r>
  <r>
    <s v="Id1299"/>
    <s v="Sandra"/>
    <x v="898"/>
    <x v="107"/>
    <s v="Yes"/>
    <s v="No"/>
    <x v="0"/>
    <n v="2"/>
    <x v="1"/>
    <x v="2"/>
    <x v="2"/>
    <s v="12-Jun-1966"/>
    <n v="8448.66"/>
    <s v="tier - 3"/>
    <s v="tier - 1"/>
    <s v="R1013"/>
    <x v="24"/>
  </r>
  <r>
    <s v="Id1300"/>
    <s v="Robert"/>
    <x v="401"/>
    <x v="109"/>
    <s v="No"/>
    <s v="No"/>
    <x v="0"/>
    <n v="2"/>
    <x v="1"/>
    <x v="1"/>
    <x v="1"/>
    <s v="4-Sep-1972"/>
    <n v="8444.4699999999993"/>
    <s v="tier - 3"/>
    <s v="tier - 1"/>
    <s v="R1011"/>
    <x v="28"/>
  </r>
  <r>
    <s v="Id1301"/>
    <s v="Rodney"/>
    <x v="367"/>
    <x v="326"/>
    <s v="No"/>
    <s v="No"/>
    <x v="0"/>
    <n v="2"/>
    <x v="1"/>
    <x v="1"/>
    <x v="2"/>
    <s v="9-Sep-1972"/>
    <n v="8442.67"/>
    <s v="tier - 2"/>
    <s v="tier - 3"/>
    <s v="R1013"/>
    <x v="28"/>
  </r>
  <r>
    <s v="Id1302"/>
    <s v="Carl R"/>
    <x v="899"/>
    <x v="131"/>
    <s v="Yes"/>
    <s v="No"/>
    <x v="1"/>
    <n v="1"/>
    <x v="1"/>
    <x v="2"/>
    <x v="0"/>
    <s v="24-Sep-1963"/>
    <n v="8440.0499999999993"/>
    <s v="tier - 3"/>
    <s v="tier - 2"/>
    <s v="R1013"/>
    <x v="8"/>
  </r>
  <r>
    <s v="Id1303"/>
    <s v="Maximilian"/>
    <x v="900"/>
    <x v="534"/>
    <s v="Yes"/>
    <s v="No"/>
    <x v="0"/>
    <n v="1"/>
    <x v="1"/>
    <x v="2"/>
    <x v="0"/>
    <s v="28-Sep-1975"/>
    <n v="8428.07"/>
    <s v="tier - 3"/>
    <s v="tier - 2"/>
    <s v="R1012"/>
    <x v="27"/>
  </r>
  <r>
    <s v="Id1304"/>
    <s v="Erik"/>
    <x v="88"/>
    <x v="412"/>
    <s v="No"/>
    <s v="No"/>
    <x v="0"/>
    <s v="0"/>
    <x v="1"/>
    <x v="0"/>
    <x v="1"/>
    <s v="4-Sep-1977"/>
    <n v="8413.4599999999991"/>
    <s v="tier - 3"/>
    <s v="tier - 1"/>
    <s v="R1012"/>
    <x v="29"/>
  </r>
  <r>
    <s v="Id1305"/>
    <s v="Christopher"/>
    <x v="402"/>
    <x v="300"/>
    <s v="No"/>
    <s v="No"/>
    <x v="1"/>
    <n v="1"/>
    <x v="1"/>
    <x v="0"/>
    <x v="1"/>
    <s v="11-Jun-1979"/>
    <n v="8410.0499999999993"/>
    <s v="tier - 2"/>
    <s v="tier - 2"/>
    <s v="R1012"/>
    <x v="18"/>
  </r>
  <r>
    <s v="Id1306"/>
    <s v="Eirik"/>
    <x v="830"/>
    <x v="571"/>
    <s v="No"/>
    <s v="No"/>
    <x v="0"/>
    <s v="0"/>
    <x v="1"/>
    <x v="2"/>
    <x v="0"/>
    <s v="18-Sep-1971"/>
    <n v="8400.01"/>
    <s v="tier - 2"/>
    <s v="tier - 3"/>
    <s v="R1013"/>
    <x v="14"/>
  </r>
  <r>
    <s v="Id1307"/>
    <s v="Rik"/>
    <x v="901"/>
    <x v="14"/>
    <s v="No"/>
    <s v="No"/>
    <x v="0"/>
    <s v="0"/>
    <x v="1"/>
    <x v="2"/>
    <x v="0"/>
    <s v="4-Sep-1971"/>
    <n v="8396.6200000000008"/>
    <s v="tier - 2"/>
    <s v="tier - 3"/>
    <s v="R1013"/>
    <x v="14"/>
  </r>
  <r>
    <s v="Id1308"/>
    <s v="Matthew R"/>
    <x v="902"/>
    <x v="42"/>
    <s v="Yes"/>
    <s v="No"/>
    <x v="1"/>
    <n v="1"/>
    <x v="1"/>
    <x v="3"/>
    <x v="0"/>
    <s v="21-Sep-1963"/>
    <n v="8355.5400000000009"/>
    <s v="tier - 3"/>
    <s v="tier - 3"/>
    <s v="R1012"/>
    <x v="8"/>
  </r>
  <r>
    <s v="Id1309"/>
    <s v="Daniel G"/>
    <x v="168"/>
    <x v="376"/>
    <s v="Yes"/>
    <s v="No"/>
    <x v="0"/>
    <s v="0"/>
    <x v="1"/>
    <x v="0"/>
    <x v="2"/>
    <s v="12-Jun-1976"/>
    <n v="8347.16"/>
    <s v="tier - 2"/>
    <s v="tier - 1"/>
    <s v="R1013"/>
    <x v="1"/>
  </r>
  <r>
    <s v="Id1310"/>
    <s v="Yannick"/>
    <x v="903"/>
    <x v="70"/>
    <s v="Yes"/>
    <s v="No"/>
    <x v="0"/>
    <s v="0"/>
    <x v="1"/>
    <x v="0"/>
    <x v="2"/>
    <s v="7-Jul-1976"/>
    <n v="8342.91"/>
    <s v="tier - 3"/>
    <s v="tier - 1"/>
    <s v="R1016"/>
    <x v="1"/>
  </r>
  <r>
    <s v="Id1311"/>
    <s v="Sean R"/>
    <x v="687"/>
    <x v="149"/>
    <s v="Yes"/>
    <s v="No"/>
    <x v="0"/>
    <s v="0"/>
    <x v="1"/>
    <x v="0"/>
    <x v="1"/>
    <s v="20-Jul-1976"/>
    <n v="8334.59"/>
    <s v="tier - 3"/>
    <s v="tier - 2"/>
    <s v="R1016"/>
    <x v="1"/>
  </r>
  <r>
    <s v="Id1312"/>
    <s v="Peter"/>
    <x v="408"/>
    <x v="576"/>
    <s v="Yes"/>
    <s v="No"/>
    <x v="0"/>
    <s v="0"/>
    <x v="1"/>
    <x v="0"/>
    <x v="2"/>
    <s v="12-Jul-1976"/>
    <n v="8334.4599999999991"/>
    <s v="tier - 3"/>
    <s v="tier - 2"/>
    <s v="R1016"/>
    <x v="1"/>
  </r>
  <r>
    <s v="Id1313"/>
    <s v="Sara A."/>
    <x v="904"/>
    <x v="31"/>
    <s v="No"/>
    <s v="No"/>
    <x v="1"/>
    <n v="1"/>
    <x v="1"/>
    <x v="0"/>
    <x v="2"/>
    <s v="22-Jun-1993"/>
    <n v="8314.65"/>
    <s v="tier - 2"/>
    <s v="tier - 1"/>
    <s v="R1012"/>
    <x v="20"/>
  </r>
  <r>
    <s v="Id1314"/>
    <s v="Erin C."/>
    <x v="60"/>
    <x v="189"/>
    <s v="No"/>
    <s v="No"/>
    <x v="1"/>
    <n v="1"/>
    <x v="1"/>
    <x v="0"/>
    <x v="2"/>
    <s v="7-Aug-1979"/>
    <n v="8310.84"/>
    <s v="tier - 2"/>
    <s v="tier - 2"/>
    <s v="R1012"/>
    <x v="18"/>
  </r>
  <r>
    <s v="Id1315"/>
    <s v="Thibaud"/>
    <x v="905"/>
    <x v="595"/>
    <s v="No"/>
    <s v="No"/>
    <x v="0"/>
    <s v="0"/>
    <x v="1"/>
    <x v="2"/>
    <x v="0"/>
    <s v="26-Jun-1978"/>
    <n v="8302.5400000000009"/>
    <s v="tier - 3"/>
    <s v="tier - 3"/>
    <s v="R1016"/>
    <x v="9"/>
  </r>
  <r>
    <s v="Id1316"/>
    <s v="Lisa"/>
    <x v="161"/>
    <x v="596"/>
    <s v="No"/>
    <s v="No"/>
    <x v="0"/>
    <s v="0"/>
    <x v="1"/>
    <x v="0"/>
    <x v="0"/>
    <s v="6-Jun-1974"/>
    <n v="8283.68"/>
    <s v="tier - 2"/>
    <s v="tier - 3"/>
    <s v="R1013"/>
    <x v="30"/>
  </r>
  <r>
    <s v="Id1317"/>
    <s v="Gretchen K."/>
    <x v="201"/>
    <x v="481"/>
    <s v="No"/>
    <s v="No"/>
    <x v="0"/>
    <s v="0"/>
    <x v="1"/>
    <x v="0"/>
    <x v="0"/>
    <s v="22-Dec-1974"/>
    <n v="8280.6200000000008"/>
    <s v="tier - 2"/>
    <s v="tier - 2"/>
    <s v="R1013"/>
    <x v="19"/>
  </r>
  <r>
    <s v="Id1318"/>
    <s v="Martina"/>
    <x v="692"/>
    <x v="454"/>
    <s v="No"/>
    <s v="No"/>
    <x v="0"/>
    <s v="0"/>
    <x v="1"/>
    <x v="1"/>
    <x v="0"/>
    <s v="26-Sep-1974"/>
    <n v="8277.52"/>
    <s v="tier - 2"/>
    <s v="tier - 2"/>
    <s v="R1011"/>
    <x v="19"/>
  </r>
  <r>
    <s v="Id1319"/>
    <s v="Dustin J"/>
    <x v="906"/>
    <x v="148"/>
    <s v="Yes"/>
    <s v="Yes"/>
    <x v="0"/>
    <n v="1"/>
    <x v="1"/>
    <x v="0"/>
    <x v="1"/>
    <s v="28-Nov-2000"/>
    <n v="8271.4599999999991"/>
    <s v="tier - 2"/>
    <s v="tier - 1"/>
    <s v="R1023"/>
    <x v="21"/>
  </r>
  <r>
    <s v="Id1320"/>
    <s v="Kelsey"/>
    <x v="907"/>
    <x v="42"/>
    <s v="No"/>
    <s v="No"/>
    <x v="0"/>
    <s v="0"/>
    <x v="1"/>
    <x v="2"/>
    <x v="0"/>
    <s v="5-Aug-1974"/>
    <n v="8269.0400000000009"/>
    <s v="tier - 2"/>
    <s v="tier - 1"/>
    <s v="R1011"/>
    <x v="19"/>
  </r>
  <r>
    <s v="Id1321"/>
    <s v="Daniel V."/>
    <x v="908"/>
    <x v="544"/>
    <s v="Yes"/>
    <s v="No"/>
    <x v="0"/>
    <n v="1"/>
    <x v="1"/>
    <x v="2"/>
    <x v="2"/>
    <s v="5-Sep-1964"/>
    <n v="8268"/>
    <s v="tier - 3"/>
    <s v="tier - 3"/>
    <s v="R1013"/>
    <x v="13"/>
  </r>
  <r>
    <s v="Id1322"/>
    <s v="Saeger"/>
    <x v="424"/>
    <x v="80"/>
    <s v="No"/>
    <s v="No"/>
    <x v="0"/>
    <s v="0"/>
    <x v="1"/>
    <x v="2"/>
    <x v="2"/>
    <s v="27-Sep-1982"/>
    <n v="8252.2800000000007"/>
    <s v="tier - 2"/>
    <s v="tier - 2"/>
    <s v="R1024"/>
    <x v="37"/>
  </r>
  <r>
    <s v="Id1323"/>
    <s v="Buzunesh"/>
    <x v="687"/>
    <x v="18"/>
    <s v="Yes"/>
    <s v="No"/>
    <x v="0"/>
    <s v="0"/>
    <x v="1"/>
    <x v="0"/>
    <x v="2"/>
    <s v="2-Sep-1976"/>
    <n v="8240.59"/>
    <s v="tier - 2"/>
    <s v="tier - 2"/>
    <s v="R1013"/>
    <x v="1"/>
  </r>
  <r>
    <s v="Id1324"/>
    <s v="Mirte"/>
    <x v="909"/>
    <x v="507"/>
    <s v="Yes"/>
    <s v="No"/>
    <x v="0"/>
    <s v="0"/>
    <x v="1"/>
    <x v="1"/>
    <x v="2"/>
    <s v="30-Jun-1976"/>
    <n v="8233.1"/>
    <s v="tier - 2"/>
    <s v="tier - 2"/>
    <s v="R1013"/>
    <x v="1"/>
  </r>
  <r>
    <s v="Id1325"/>
    <s v="Megan"/>
    <x v="586"/>
    <x v="334"/>
    <s v="Yes"/>
    <s v="No"/>
    <x v="0"/>
    <s v="0"/>
    <x v="1"/>
    <x v="1"/>
    <x v="1"/>
    <s v="3-Sep-1976"/>
    <n v="8232.64"/>
    <s v="tier - 2"/>
    <s v="tier - 3"/>
    <s v="R1013"/>
    <x v="1"/>
  </r>
  <r>
    <s v="Id1326"/>
    <s v="Kerry A."/>
    <x v="326"/>
    <x v="572"/>
    <s v="No"/>
    <s v="No"/>
    <x v="0"/>
    <s v="0"/>
    <x v="1"/>
    <x v="1"/>
    <x v="0"/>
    <s v="30-Jun-1978"/>
    <n v="8219.2000000000007"/>
    <s v="tier - 2"/>
    <s v="tier - 2"/>
    <s v="R1013"/>
    <x v="9"/>
  </r>
  <r>
    <s v="Id1327"/>
    <s v="Kristin"/>
    <x v="390"/>
    <x v="514"/>
    <s v="No"/>
    <s v="No"/>
    <x v="0"/>
    <s v="0"/>
    <x v="1"/>
    <x v="2"/>
    <x v="0"/>
    <s v="24-Oct-1978"/>
    <n v="8211.1"/>
    <s v="tier - 2"/>
    <s v="tier - 3"/>
    <s v="R1013"/>
    <x v="9"/>
  </r>
  <r>
    <s v="Id1328"/>
    <s v="Christopher R."/>
    <x v="910"/>
    <x v="597"/>
    <s v="No"/>
    <s v="No"/>
    <x v="0"/>
    <s v="0"/>
    <x v="1"/>
    <x v="3"/>
    <x v="0"/>
    <s v="23-Nov-1962"/>
    <n v="8188.12"/>
    <s v="tier - 3"/>
    <s v="tier - 3"/>
    <s v="R1013"/>
    <x v="5"/>
  </r>
  <r>
    <s v="Id1329"/>
    <s v="Elizabeth A"/>
    <x v="911"/>
    <x v="180"/>
    <s v="Yes"/>
    <s v="No"/>
    <x v="1"/>
    <n v="1"/>
    <x v="1"/>
    <x v="0"/>
    <x v="2"/>
    <s v="21-Oct-1997"/>
    <n v="8182.89"/>
    <s v="tier - 2"/>
    <s v="tier - 1"/>
    <s v="R1026"/>
    <x v="31"/>
  </r>
  <r>
    <s v="Id1330"/>
    <s v="Andrew"/>
    <x v="912"/>
    <x v="82"/>
    <s v="Yes"/>
    <s v="No"/>
    <x v="1"/>
    <n v="1"/>
    <x v="1"/>
    <x v="1"/>
    <x v="2"/>
    <s v="8-Jun-1983"/>
    <n v="8179.51"/>
    <s v="tier - 2"/>
    <s v="tier - 2"/>
    <s v="R1020"/>
    <x v="37"/>
  </r>
  <r>
    <s v="Id1331"/>
    <s v="Dawn M."/>
    <x v="913"/>
    <x v="598"/>
    <s v="Yes"/>
    <s v="No"/>
    <x v="1"/>
    <n v="1"/>
    <x v="1"/>
    <x v="3"/>
    <x v="0"/>
    <s v="5-Nov-1963"/>
    <n v="8177.9"/>
    <s v="tier - 3"/>
    <s v="tier - 1"/>
    <s v="R1013"/>
    <x v="8"/>
  </r>
  <r>
    <s v="Id1332"/>
    <s v="Jonathan P"/>
    <x v="26"/>
    <x v="276"/>
    <s v="No"/>
    <s v="No"/>
    <x v="0"/>
    <s v="0"/>
    <x v="1"/>
    <x v="0"/>
    <x v="2"/>
    <s v="28-Jun-1982"/>
    <n v="8162.72"/>
    <s v="tier - 3"/>
    <s v="tier - 3"/>
    <s v="R1012"/>
    <x v="37"/>
  </r>
  <r>
    <s v="Id1333"/>
    <s v="Gina"/>
    <x v="914"/>
    <x v="326"/>
    <s v="No"/>
    <s v="No"/>
    <x v="0"/>
    <s v="0"/>
    <x v="1"/>
    <x v="0"/>
    <x v="2"/>
    <s v="21-Jun-1990"/>
    <n v="8157.92"/>
    <s v="tier - 2"/>
    <s v="tier - 3"/>
    <s v="R1025"/>
    <x v="3"/>
  </r>
  <r>
    <s v="Id1334"/>
    <s v="Dino"/>
    <x v="172"/>
    <x v="63"/>
    <s v="No"/>
    <s v="No"/>
    <x v="0"/>
    <n v="2"/>
    <x v="1"/>
    <x v="0"/>
    <x v="0"/>
    <s v="3-Sep-1973"/>
    <n v="8125.78"/>
    <s v="tier - 2"/>
    <s v="tier - 2"/>
    <s v="R1013"/>
    <x v="30"/>
  </r>
  <r>
    <s v="Id1335"/>
    <s v="Jan"/>
    <x v="28"/>
    <x v="7"/>
    <s v="No"/>
    <s v="No"/>
    <x v="0"/>
    <n v="2"/>
    <x v="1"/>
    <x v="0"/>
    <x v="0"/>
    <s v="30-Aug-1973"/>
    <n v="8124.41"/>
    <s v="tier - 3"/>
    <s v="tier - 1"/>
    <s v="R1013"/>
    <x v="30"/>
  </r>
  <r>
    <s v="Id1336"/>
    <s v="Jonathan E."/>
    <x v="782"/>
    <x v="306"/>
    <s v="No"/>
    <s v="No"/>
    <x v="0"/>
    <n v="2"/>
    <x v="1"/>
    <x v="0"/>
    <x v="0"/>
    <s v="16-Dec-1973"/>
    <n v="8116.68"/>
    <s v="tier - 3"/>
    <s v="tier - 1"/>
    <s v="R1011"/>
    <x v="30"/>
  </r>
  <r>
    <s v="Id1337"/>
    <s v="Mark A"/>
    <x v="35"/>
    <x v="16"/>
    <s v="No"/>
    <s v="No"/>
    <x v="0"/>
    <s v="0"/>
    <x v="1"/>
    <x v="0"/>
    <x v="0"/>
    <s v="1-Sep-1978"/>
    <n v="8116.27"/>
    <s v="tier - 3"/>
    <s v="tier - 1"/>
    <s v="R1012"/>
    <x v="9"/>
  </r>
  <r>
    <s v="Id1338"/>
    <s v="Mary"/>
    <x v="915"/>
    <x v="317"/>
    <s v="No"/>
    <s v="No"/>
    <x v="0"/>
    <n v="2"/>
    <x v="1"/>
    <x v="1"/>
    <x v="0"/>
    <s v="11-Oct-1973"/>
    <n v="8112.59"/>
    <s v="tier - 2"/>
    <s v="tier - 2"/>
    <s v="R1013"/>
    <x v="30"/>
  </r>
  <r>
    <s v="Id1339"/>
    <s v="Samuel"/>
    <x v="916"/>
    <x v="220"/>
    <s v="Yes"/>
    <s v="No"/>
    <x v="0"/>
    <s v="0"/>
    <x v="1"/>
    <x v="2"/>
    <x v="0"/>
    <s v="10-Jun-1967"/>
    <n v="8091.3"/>
    <s v="tier - 3"/>
    <s v="tier - 1"/>
    <s v="R1012"/>
    <x v="22"/>
  </r>
  <r>
    <s v="Id1340"/>
    <s v="Stan J"/>
    <x v="917"/>
    <x v="271"/>
    <s v="Yes"/>
    <s v="No"/>
    <x v="0"/>
    <n v="1"/>
    <x v="1"/>
    <x v="0"/>
    <x v="0"/>
    <s v="21-Dec-1975"/>
    <n v="8083.92"/>
    <s v="tier - 3"/>
    <s v="tier - 3"/>
    <s v="R1013"/>
    <x v="27"/>
  </r>
  <r>
    <s v="Id1341"/>
    <s v="Jessica L."/>
    <x v="227"/>
    <x v="341"/>
    <s v="No"/>
    <s v="No"/>
    <x v="0"/>
    <s v="0"/>
    <x v="1"/>
    <x v="0"/>
    <x v="1"/>
    <s v="12-Oct-1994"/>
    <n v="8081.74"/>
    <s v="tier - 2"/>
    <s v="tier - 2"/>
    <s v="R1026"/>
    <x v="6"/>
  </r>
  <r>
    <s v="Id1342"/>
    <s v="Krysta"/>
    <x v="918"/>
    <x v="391"/>
    <s v="Yes"/>
    <s v="No"/>
    <x v="0"/>
    <s v="0"/>
    <x v="1"/>
    <x v="0"/>
    <x v="2"/>
    <s v="28-Aug-2001"/>
    <n v="8081.26"/>
    <s v="tier - 2"/>
    <s v="tier - 2"/>
    <s v="R1012"/>
    <x v="47"/>
  </r>
  <r>
    <s v="Id1343"/>
    <s v="Natascia"/>
    <x v="29"/>
    <x v="435"/>
    <s v="No"/>
    <s v="No"/>
    <x v="1"/>
    <n v="1"/>
    <x v="1"/>
    <x v="0"/>
    <x v="2"/>
    <s v="7-Nov-1993"/>
    <n v="8077.41"/>
    <s v="tier - 2"/>
    <s v="tier - 1"/>
    <s v="R1026"/>
    <x v="20"/>
  </r>
  <r>
    <s v="Id1344"/>
    <s v="Jenny"/>
    <x v="919"/>
    <x v="441"/>
    <s v="No"/>
    <s v="No"/>
    <x v="0"/>
    <s v="0"/>
    <x v="1"/>
    <x v="2"/>
    <x v="0"/>
    <s v="21-Oct-1965"/>
    <n v="8071.57"/>
    <s v="tier - 3"/>
    <s v="tier - 1"/>
    <s v="R1011"/>
    <x v="11"/>
  </r>
  <r>
    <s v="Id1345"/>
    <s v="Brian"/>
    <x v="896"/>
    <x v="599"/>
    <s v="Yes"/>
    <s v="No"/>
    <x v="0"/>
    <n v="1"/>
    <x v="1"/>
    <x v="0"/>
    <x v="0"/>
    <s v="15-Dec-1975"/>
    <n v="8068.19"/>
    <s v="tier - 3"/>
    <s v="tier - 2"/>
    <s v="R1011"/>
    <x v="27"/>
  </r>
  <r>
    <s v="Id1346"/>
    <s v="Monica"/>
    <x v="920"/>
    <x v="432"/>
    <s v="No"/>
    <s v="No"/>
    <x v="0"/>
    <s v="0"/>
    <x v="1"/>
    <x v="2"/>
    <x v="0"/>
    <s v="11-Aug-1965"/>
    <n v="8067.83"/>
    <s v="tier - 3"/>
    <s v="tier - 1"/>
    <s v="R1013"/>
    <x v="11"/>
  </r>
  <r>
    <s v="Id1347"/>
    <s v="Tyler"/>
    <x v="67"/>
    <x v="28"/>
    <s v="Yes"/>
    <s v="No"/>
    <x v="0"/>
    <n v="1"/>
    <x v="1"/>
    <x v="0"/>
    <x v="0"/>
    <s v="28-Jun-1975"/>
    <n v="8062.76"/>
    <s v="tier - 3"/>
    <s v="tier - 3"/>
    <s v="R1011"/>
    <x v="27"/>
  </r>
  <r>
    <s v="Id1348"/>
    <s v="Kelly C"/>
    <x v="921"/>
    <x v="600"/>
    <s v="Yes"/>
    <s v="No"/>
    <x v="0"/>
    <n v="2"/>
    <x v="1"/>
    <x v="2"/>
    <x v="0"/>
    <s v="12-Dec-1970"/>
    <n v="8062.31"/>
    <s v="tier - 2"/>
    <s v="tier - 1"/>
    <s v="R1013"/>
    <x v="2"/>
  </r>
  <r>
    <s v="Id1349"/>
    <s v="Emily"/>
    <x v="411"/>
    <x v="66"/>
    <s v="No"/>
    <s v="No"/>
    <x v="0"/>
    <s v="0"/>
    <x v="1"/>
    <x v="1"/>
    <x v="2"/>
    <s v="27-Dec-1982"/>
    <n v="8059.68"/>
    <s v="tier - 2"/>
    <s v="tier - 3"/>
    <s v="R1012"/>
    <x v="37"/>
  </r>
  <r>
    <s v="Id1350"/>
    <s v="James V"/>
    <x v="225"/>
    <x v="224"/>
    <s v="Yes"/>
    <s v="No"/>
    <x v="0"/>
    <s v="0"/>
    <x v="1"/>
    <x v="1"/>
    <x v="2"/>
    <s v="28-Nov-1985"/>
    <n v="8059.06"/>
    <s v="tier - 2"/>
    <s v="tier - 3"/>
    <s v="R1012"/>
    <x v="17"/>
  </r>
  <r>
    <s v="Id1351"/>
    <s v="Angie"/>
    <x v="64"/>
    <x v="85"/>
    <s v="No"/>
    <s v="No"/>
    <x v="1"/>
    <n v="1"/>
    <x v="1"/>
    <x v="0"/>
    <x v="1"/>
    <s v="12-Dec-2003"/>
    <n v="8035.64"/>
    <s v="tier - 2"/>
    <s v="tier - 2"/>
    <s v="R1012"/>
    <x v="39"/>
  </r>
  <r>
    <s v="Id1352"/>
    <s v="Michael J."/>
    <x v="625"/>
    <x v="267"/>
    <s v="No"/>
    <s v="No"/>
    <x v="0"/>
    <s v="0"/>
    <x v="1"/>
    <x v="1"/>
    <x v="2"/>
    <s v="6-Nov-1977"/>
    <n v="8027.97"/>
    <s v="tier - 3"/>
    <s v="tier - 2"/>
    <s v="R1011"/>
    <x v="29"/>
  </r>
  <r>
    <s v="Id1353"/>
    <s v="Sabina"/>
    <x v="292"/>
    <x v="87"/>
    <s v="Yes"/>
    <s v="No"/>
    <x v="0"/>
    <s v="0"/>
    <x v="1"/>
    <x v="1"/>
    <x v="1"/>
    <s v="20-Dec-1976"/>
    <n v="8026.67"/>
    <s v="tier - 2"/>
    <s v="tier - 2"/>
    <s v="R1012"/>
    <x v="1"/>
  </r>
  <r>
    <s v="Id1354"/>
    <s v="Amy C"/>
    <x v="18"/>
    <x v="601"/>
    <s v="No"/>
    <s v="No"/>
    <x v="0"/>
    <s v="0"/>
    <x v="1"/>
    <x v="0"/>
    <x v="0"/>
    <s v="17-Jul-1978"/>
    <n v="8023.14"/>
    <s v="tier - 2"/>
    <s v="tier - 3"/>
    <s v="R1012"/>
    <x v="9"/>
  </r>
  <r>
    <s v="Id1355"/>
    <s v="Victoria U"/>
    <x v="713"/>
    <x v="259"/>
    <s v="No"/>
    <s v="No"/>
    <x v="0"/>
    <s v="0"/>
    <x v="1"/>
    <x v="0"/>
    <x v="1"/>
    <s v="3-Nov-1989"/>
    <n v="8021.11"/>
    <s v="tier - 2"/>
    <s v="tier - 1"/>
    <s v="R1012"/>
    <x v="4"/>
  </r>
  <r>
    <s v="Id1356"/>
    <s v="Amelia B"/>
    <x v="381"/>
    <x v="176"/>
    <s v="No"/>
    <s v="No"/>
    <x v="0"/>
    <s v="0"/>
    <x v="1"/>
    <x v="2"/>
    <x v="2"/>
    <s v="8-Nov-1980"/>
    <n v="8017.06"/>
    <s v="tier - 2"/>
    <s v="tier - 2"/>
    <s v="R1012"/>
    <x v="25"/>
  </r>
  <r>
    <s v="Id1357"/>
    <s v="Jackie J"/>
    <x v="922"/>
    <x v="18"/>
    <s v="Yes"/>
    <s v="No"/>
    <x v="0"/>
    <n v="1"/>
    <x v="1"/>
    <x v="0"/>
    <x v="2"/>
    <s v="18-Sep-1995"/>
    <n v="8014.62"/>
    <s v="tier - 2"/>
    <s v="tier - 3"/>
    <s v="R1012"/>
    <x v="40"/>
  </r>
  <r>
    <s v="Id1358"/>
    <s v="Justin"/>
    <x v="923"/>
    <x v="602"/>
    <s v="No"/>
    <s v="No"/>
    <x v="0"/>
    <s v="0"/>
    <x v="1"/>
    <x v="3"/>
    <x v="0"/>
    <s v="22-Aug-1962"/>
    <n v="8004.96"/>
    <s v="tier - 3"/>
    <s v="tier - 1"/>
    <s v="R1013"/>
    <x v="5"/>
  </r>
  <r>
    <s v="Id1359"/>
    <s v="Kerry"/>
    <x v="924"/>
    <x v="106"/>
    <s v="Yes"/>
    <s v="No"/>
    <x v="1"/>
    <n v="1"/>
    <x v="1"/>
    <x v="2"/>
    <x v="1"/>
    <s v="20-Aug-1983"/>
    <n v="7986.48"/>
    <s v="tier - 2"/>
    <s v="tier - 3"/>
    <s v="R1024"/>
    <x v="33"/>
  </r>
  <r>
    <s v="Id1360"/>
    <s v="Cindy G."/>
    <x v="907"/>
    <x v="144"/>
    <s v="Yes"/>
    <s v="No"/>
    <x v="1"/>
    <n v="1"/>
    <x v="1"/>
    <x v="2"/>
    <x v="2"/>
    <s v="28-Aug-1983"/>
    <n v="7985.82"/>
    <s v="tier - 2"/>
    <s v="tier - 1"/>
    <s v="R1024"/>
    <x v="33"/>
  </r>
  <r>
    <s v="Id1361"/>
    <s v="Gennaro"/>
    <x v="925"/>
    <x v="508"/>
    <s v="No"/>
    <s v="No"/>
    <x v="0"/>
    <n v="2"/>
    <x v="1"/>
    <x v="2"/>
    <x v="2"/>
    <s v="23-Nov-1972"/>
    <n v="7980.34"/>
    <s v="tier - 2"/>
    <s v="tier - 2"/>
    <s v="R1013"/>
    <x v="28"/>
  </r>
  <r>
    <s v="Id1362"/>
    <s v="Terry"/>
    <x v="926"/>
    <x v="96"/>
    <s v="Yes"/>
    <s v="No"/>
    <x v="0"/>
    <n v="1"/>
    <x v="1"/>
    <x v="1"/>
    <x v="0"/>
    <s v="10-Aug-1975"/>
    <n v="7966.81"/>
    <s v="tier - 2"/>
    <s v="tier - 2"/>
    <s v="R1013"/>
    <x v="27"/>
  </r>
  <r>
    <s v="Id1363"/>
    <s v="Patrick J"/>
    <x v="309"/>
    <x v="531"/>
    <s v="Yes"/>
    <s v="No"/>
    <x v="0"/>
    <n v="2"/>
    <x v="1"/>
    <x v="2"/>
    <x v="0"/>
    <s v="19-Jun-1970"/>
    <n v="7958.13"/>
    <s v="tier - 2"/>
    <s v="tier - 2"/>
    <s v="R1013"/>
    <x v="2"/>
  </r>
  <r>
    <s v="Id1364"/>
    <s v="Keara"/>
    <x v="927"/>
    <x v="555"/>
    <s v="Yes"/>
    <s v="No"/>
    <x v="0"/>
    <s v="0"/>
    <x v="1"/>
    <x v="0"/>
    <x v="0"/>
    <s v="28-Dec-1981"/>
    <n v="7954.52"/>
    <s v="tier - 2"/>
    <s v="tier - 2"/>
    <s v="R1011"/>
    <x v="36"/>
  </r>
  <r>
    <s v="Id1365"/>
    <s v="Nicole"/>
    <x v="928"/>
    <x v="21"/>
    <s v="Yes"/>
    <s v="No"/>
    <x v="0"/>
    <n v="2"/>
    <x v="1"/>
    <x v="3"/>
    <x v="1"/>
    <s v="9-Jul-1966"/>
    <n v="7953.72"/>
    <s v="tier - 3"/>
    <s v="tier - 3"/>
    <s v="R1012"/>
    <x v="24"/>
  </r>
  <r>
    <s v="Id1366"/>
    <s v="Katena"/>
    <x v="929"/>
    <x v="427"/>
    <s v="No"/>
    <s v="No"/>
    <x v="0"/>
    <n v="1"/>
    <x v="1"/>
    <x v="1"/>
    <x v="1"/>
    <s v="29-Oct-1987"/>
    <n v="7948.22"/>
    <s v="tier - 2"/>
    <s v="tier - 3"/>
    <s v="R1025"/>
    <x v="38"/>
  </r>
  <r>
    <s v="Id1367"/>
    <s v="Bean K."/>
    <x v="930"/>
    <x v="86"/>
    <s v="No"/>
    <s v="No"/>
    <x v="0"/>
    <s v="0"/>
    <x v="1"/>
    <x v="0"/>
    <x v="2"/>
    <s v="20-Jul-1977"/>
    <n v="7935.29"/>
    <s v="tier - 2"/>
    <s v="tier - 1"/>
    <s v="R1024"/>
    <x v="29"/>
  </r>
  <r>
    <s v="Id1368"/>
    <s v="Brian"/>
    <x v="931"/>
    <x v="53"/>
    <s v="No"/>
    <s v="No"/>
    <x v="0"/>
    <s v="0"/>
    <x v="1"/>
    <x v="3"/>
    <x v="0"/>
    <s v="10-Oct-1962"/>
    <n v="7896.41"/>
    <s v="tier - 3"/>
    <s v="tier - 2"/>
    <s v="R1013"/>
    <x v="5"/>
  </r>
  <r>
    <s v="Id1369"/>
    <s v="Jan-Patrick"/>
    <x v="932"/>
    <x v="128"/>
    <s v="No"/>
    <s v="No"/>
    <x v="0"/>
    <s v="0"/>
    <x v="1"/>
    <x v="0"/>
    <x v="1"/>
    <s v="17-Nov-1994"/>
    <n v="7851.85"/>
    <s v="tier - 2"/>
    <s v="tier - 3"/>
    <s v="R1012"/>
    <x v="6"/>
  </r>
  <r>
    <s v="Id1370"/>
    <s v="Jesse J"/>
    <x v="933"/>
    <x v="372"/>
    <s v="Yes"/>
    <s v="No"/>
    <x v="0"/>
    <s v="0"/>
    <x v="1"/>
    <x v="0"/>
    <x v="2"/>
    <s v="5-Oct-2001"/>
    <n v="7844.8"/>
    <s v="tier - 2"/>
    <s v="tier - 2"/>
    <s v="R1012"/>
    <x v="47"/>
  </r>
  <r>
    <s v="Id1371"/>
    <s v="Lindsey M"/>
    <x v="934"/>
    <x v="337"/>
    <s v="No"/>
    <s v="No"/>
    <x v="0"/>
    <s v="0"/>
    <x v="1"/>
    <x v="0"/>
    <x v="2"/>
    <s v="12-Oct-1989"/>
    <n v="7824.37"/>
    <s v="tier - 2"/>
    <s v="tier - 2"/>
    <s v="R1012"/>
    <x v="4"/>
  </r>
  <r>
    <s v="Id1372"/>
    <s v="Marguerite K."/>
    <x v="935"/>
    <x v="214"/>
    <s v="No"/>
    <s v="No"/>
    <x v="0"/>
    <s v="0"/>
    <x v="1"/>
    <x v="0"/>
    <x v="1"/>
    <s v="21-Dec-1991"/>
    <n v="7812.67"/>
    <s v="tier - 2"/>
    <s v="tier - 1"/>
    <s v="R1012"/>
    <x v="42"/>
  </r>
  <r>
    <s v="Id1373"/>
    <s v="Travis"/>
    <x v="136"/>
    <x v="496"/>
    <s v="No"/>
    <s v="No"/>
    <x v="0"/>
    <s v="0"/>
    <x v="1"/>
    <x v="0"/>
    <x v="0"/>
    <s v="9-Nov-1974"/>
    <n v="7804.16"/>
    <s v="tier - 2"/>
    <s v="tier - 3"/>
    <s v="R1013"/>
    <x v="19"/>
  </r>
  <r>
    <s v="Id1374"/>
    <s v="Ricky"/>
    <x v="627"/>
    <x v="128"/>
    <s v="Yes"/>
    <s v="No"/>
    <x v="1"/>
    <n v="1"/>
    <x v="1"/>
    <x v="0"/>
    <x v="1"/>
    <s v="2-Dec-1997"/>
    <n v="7803.77"/>
    <s v="tier - 2"/>
    <s v="tier - 3"/>
    <s v="R1012"/>
    <x v="31"/>
  </r>
  <r>
    <s v="Id1375"/>
    <s v="Colleen L."/>
    <x v="936"/>
    <x v="124"/>
    <s v="No"/>
    <s v="No"/>
    <x v="0"/>
    <s v="0"/>
    <x v="1"/>
    <x v="0"/>
    <x v="2"/>
    <s v="25-Dec-1999"/>
    <n v="7794.68"/>
    <s v="tier - 2"/>
    <s v="tier - 2"/>
    <s v="R1026"/>
    <x v="35"/>
  </r>
  <r>
    <s v="Id1376"/>
    <s v="Charlie A"/>
    <x v="425"/>
    <x v="355"/>
    <s v="No"/>
    <s v="No"/>
    <x v="0"/>
    <s v="0"/>
    <x v="1"/>
    <x v="1"/>
    <x v="0"/>
    <s v="6-Dec-1974"/>
    <n v="7789.64"/>
    <s v="tier - 1"/>
    <s v="tier - 3"/>
    <s v="R1013"/>
    <x v="19"/>
  </r>
  <r>
    <s v="Id1377"/>
    <s v="Rick"/>
    <x v="937"/>
    <x v="134"/>
    <s v="Yes"/>
    <s v="No"/>
    <x v="1"/>
    <n v="1"/>
    <x v="1"/>
    <x v="0"/>
    <x v="2"/>
    <s v="21-Dec-1997"/>
    <n v="7763.06"/>
    <s v="tier - 2"/>
    <s v="tier - 1"/>
    <s v="R1012"/>
    <x v="31"/>
  </r>
  <r>
    <s v="Id1378"/>
    <s v="Lauren C"/>
    <x v="938"/>
    <x v="399"/>
    <s v="Yes"/>
    <s v="No"/>
    <x v="0"/>
    <s v="0"/>
    <x v="1"/>
    <x v="0"/>
    <x v="0"/>
    <s v="30-Jun-1981"/>
    <n v="7749.16"/>
    <s v="tier - 2"/>
    <s v="tier - 1"/>
    <s v="R1012"/>
    <x v="36"/>
  </r>
  <r>
    <s v="Id1379"/>
    <s v="Daniel"/>
    <x v="234"/>
    <x v="259"/>
    <s v="Yes"/>
    <s v="No"/>
    <x v="0"/>
    <s v="0"/>
    <x v="1"/>
    <x v="1"/>
    <x v="1"/>
    <s v="12-Dec-1976"/>
    <n v="7742.11"/>
    <s v="tier - 3"/>
    <s v="tier - 2"/>
    <s v="R1013"/>
    <x v="1"/>
  </r>
  <r>
    <s v="Id1380"/>
    <s v="Jaime"/>
    <x v="680"/>
    <x v="421"/>
    <s v="No"/>
    <s v="No"/>
    <x v="0"/>
    <s v="0"/>
    <x v="1"/>
    <x v="0"/>
    <x v="0"/>
    <s v="4-Sep-1978"/>
    <n v="7740.34"/>
    <s v="tier - 1"/>
    <s v="tier - 1"/>
    <s v="R1011"/>
    <x v="9"/>
  </r>
  <r>
    <s v="Id1381"/>
    <s v="Erik R"/>
    <x v="939"/>
    <x v="547"/>
    <s v="No"/>
    <s v="No"/>
    <x v="0"/>
    <s v="0"/>
    <x v="1"/>
    <x v="3"/>
    <x v="0"/>
    <s v="18-Jul-1965"/>
    <n v="7736.39"/>
    <s v="tier - 3"/>
    <s v="tier - 2"/>
    <s v="R1013"/>
    <x v="11"/>
  </r>
  <r>
    <s v="Id1382"/>
    <s v="Katie"/>
    <x v="673"/>
    <x v="195"/>
    <s v="No"/>
    <s v="No"/>
    <x v="0"/>
    <s v="0"/>
    <x v="1"/>
    <x v="0"/>
    <x v="1"/>
    <s v="29-Aug-1977"/>
    <n v="7731.86"/>
    <s v="tier - 2"/>
    <s v="tier - 3"/>
    <s v="R1012"/>
    <x v="29"/>
  </r>
  <r>
    <s v="Id1383"/>
    <s v="Thomas A"/>
    <x v="713"/>
    <x v="364"/>
    <s v="No"/>
    <s v="No"/>
    <x v="0"/>
    <s v="0"/>
    <x v="1"/>
    <x v="0"/>
    <x v="0"/>
    <s v="4-Dec-1978"/>
    <n v="7731.43"/>
    <s v="tier - 3"/>
    <s v="tier - 2"/>
    <s v="R1013"/>
    <x v="9"/>
  </r>
  <r>
    <s v="Id1384"/>
    <s v="Jean-Marc"/>
    <x v="379"/>
    <x v="151"/>
    <s v="No"/>
    <s v="No"/>
    <x v="0"/>
    <s v="0"/>
    <x v="1"/>
    <x v="1"/>
    <x v="2"/>
    <s v="10-Sep-1980"/>
    <n v="7729.65"/>
    <s v="tier - 3"/>
    <s v="tier - 1"/>
    <s v="R1016"/>
    <x v="25"/>
  </r>
  <r>
    <s v="Id1385"/>
    <s v="Kerry L"/>
    <x v="940"/>
    <x v="562"/>
    <s v="No"/>
    <s v="No"/>
    <x v="1"/>
    <n v="1"/>
    <x v="1"/>
    <x v="0"/>
    <x v="1"/>
    <s v="2-Jun-1979"/>
    <n v="7727.25"/>
    <s v="tier - 2"/>
    <s v="tier - 3"/>
    <s v="R1012"/>
    <x v="9"/>
  </r>
  <r>
    <s v="Id1386"/>
    <s v="Ulrich"/>
    <x v="941"/>
    <x v="603"/>
    <s v="No"/>
    <s v="No"/>
    <x v="0"/>
    <s v="0"/>
    <x v="1"/>
    <x v="1"/>
    <x v="0"/>
    <s v="29-Dec-1978"/>
    <n v="7726.85"/>
    <s v="tier - 1"/>
    <s v="tier - 2"/>
    <s v="R1011"/>
    <x v="9"/>
  </r>
  <r>
    <s v="Id1387"/>
    <s v="Justin P"/>
    <x v="942"/>
    <x v="92"/>
    <s v="No"/>
    <s v="No"/>
    <x v="0"/>
    <n v="1"/>
    <x v="1"/>
    <x v="1"/>
    <x v="2"/>
    <s v="12-Jul-1987"/>
    <n v="7684.62"/>
    <s v="tier - 2"/>
    <s v="tier - 3"/>
    <s v="R1021"/>
    <x v="38"/>
  </r>
  <r>
    <s v="Id1388"/>
    <s v="Hannah E."/>
    <x v="409"/>
    <x v="90"/>
    <s v="No"/>
    <s v="No"/>
    <x v="0"/>
    <s v="0"/>
    <x v="1"/>
    <x v="0"/>
    <x v="2"/>
    <s v="18-Dec-1982"/>
    <n v="7682.67"/>
    <s v="tier - 2"/>
    <s v="tier - 1"/>
    <s v="R1013"/>
    <x v="37"/>
  </r>
  <r>
    <s v="Id1389"/>
    <s v="David"/>
    <x v="852"/>
    <x v="579"/>
    <s v="Yes"/>
    <s v="No"/>
    <x v="0"/>
    <s v="0"/>
    <x v="1"/>
    <x v="1"/>
    <x v="0"/>
    <s v="19-Dec-1981"/>
    <n v="7681.17"/>
    <s v="tier - 2"/>
    <s v="tier - 2"/>
    <s v="R1020"/>
    <x v="36"/>
  </r>
  <r>
    <s v="Id1390"/>
    <s v="Jim"/>
    <x v="943"/>
    <x v="604"/>
    <s v="No"/>
    <s v="No"/>
    <x v="0"/>
    <s v="0"/>
    <x v="1"/>
    <x v="2"/>
    <x v="0"/>
    <s v="11-Oct-1971"/>
    <n v="7680.92"/>
    <s v="tier - 2"/>
    <s v="tier - 1"/>
    <s v="R1013"/>
    <x v="14"/>
  </r>
  <r>
    <s v="Id1391"/>
    <s v="Joseph P"/>
    <x v="944"/>
    <x v="105"/>
    <s v="Yes"/>
    <s v="No"/>
    <x v="0"/>
    <n v="1"/>
    <x v="1"/>
    <x v="0"/>
    <x v="1"/>
    <s v="13-Sep-1995"/>
    <n v="7676.4"/>
    <s v="tier - 2"/>
    <s v="tier - 1"/>
    <s v="R1012"/>
    <x v="40"/>
  </r>
  <r>
    <s v="Id1392"/>
    <s v="Michael"/>
    <x v="945"/>
    <x v="4"/>
    <s v="Yes"/>
    <s v="No"/>
    <x v="0"/>
    <s v="0"/>
    <x v="1"/>
    <x v="0"/>
    <x v="2"/>
    <s v="24-Nov-1996"/>
    <n v="7670.75"/>
    <s v="tier - 2"/>
    <s v="tier - 2"/>
    <s v="R1022"/>
    <x v="45"/>
  </r>
  <r>
    <s v="Id1393"/>
    <s v="Gina M"/>
    <x v="946"/>
    <x v="105"/>
    <s v="Yes"/>
    <s v="No"/>
    <x v="0"/>
    <s v="0"/>
    <x v="1"/>
    <x v="2"/>
    <x v="1"/>
    <s v="9-Oct-1976"/>
    <n v="7662.47"/>
    <s v="tier - 2"/>
    <s v="tier - 1"/>
    <s v="R1011"/>
    <x v="1"/>
  </r>
  <r>
    <s v="Id1394"/>
    <s v="Shantel C."/>
    <x v="947"/>
    <x v="594"/>
    <s v="No"/>
    <s v="No"/>
    <x v="0"/>
    <s v="0"/>
    <x v="1"/>
    <x v="3"/>
    <x v="0"/>
    <s v="27-Dec-1965"/>
    <n v="7657.69"/>
    <s v="tier - 3"/>
    <s v="tier - 3"/>
    <s v="R1012"/>
    <x v="11"/>
  </r>
  <r>
    <s v="Id1395"/>
    <s v="Brian"/>
    <x v="758"/>
    <x v="197"/>
    <s v="No"/>
    <s v="No"/>
    <x v="0"/>
    <n v="1"/>
    <x v="1"/>
    <x v="0"/>
    <x v="2"/>
    <s v="30-Sep-1998"/>
    <n v="7652.26"/>
    <s v="tier - 2"/>
    <s v="tier - 3"/>
    <s v="R1023"/>
    <x v="44"/>
  </r>
  <r>
    <s v="Id1396"/>
    <s v="Brian"/>
    <x v="948"/>
    <x v="473"/>
    <s v="No"/>
    <s v="No"/>
    <x v="1"/>
    <n v="1"/>
    <x v="1"/>
    <x v="0"/>
    <x v="2"/>
    <s v="10-Aug-1993"/>
    <n v="7650.8"/>
    <s v="tier - 2"/>
    <s v="tier - 2"/>
    <s v="R1012"/>
    <x v="20"/>
  </r>
  <r>
    <s v="Id1397"/>
    <s v="Jessica R"/>
    <x v="462"/>
    <x v="1"/>
    <s v="No"/>
    <s v="No"/>
    <x v="0"/>
    <s v="0"/>
    <x v="1"/>
    <x v="0"/>
    <x v="1"/>
    <s v="16-Oct-1980"/>
    <n v="7650.77"/>
    <s v="tier - 2"/>
    <s v="tier - 2"/>
    <s v="R1024"/>
    <x v="25"/>
  </r>
  <r>
    <s v="Id1398"/>
    <s v="Robyn"/>
    <x v="949"/>
    <x v="85"/>
    <s v="No"/>
    <s v="No"/>
    <x v="0"/>
    <s v="0"/>
    <x v="1"/>
    <x v="0"/>
    <x v="1"/>
    <s v="15-Jun-1999"/>
    <n v="7642.05"/>
    <s v="tier - 2"/>
    <s v="tier - 2"/>
    <s v="R1026"/>
    <x v="35"/>
  </r>
  <r>
    <s v="Id1399"/>
    <s v="Ashley"/>
    <x v="844"/>
    <x v="470"/>
    <s v="No"/>
    <s v="No"/>
    <x v="0"/>
    <s v="0"/>
    <x v="1"/>
    <x v="1"/>
    <x v="2"/>
    <s v="24-Jul-1980"/>
    <n v="7640.31"/>
    <s v="tier - 2"/>
    <s v="tier - 1"/>
    <s v="R1013"/>
    <x v="25"/>
  </r>
  <r>
    <s v="Id1400"/>
    <s v="Dana"/>
    <x v="893"/>
    <x v="103"/>
    <s v="No"/>
    <s v="No"/>
    <x v="0"/>
    <s v="0"/>
    <x v="1"/>
    <x v="0"/>
    <x v="2"/>
    <s v="20-Jun-1980"/>
    <n v="7639.42"/>
    <s v="tier - 2"/>
    <s v="tier - 2"/>
    <s v="R1024"/>
    <x v="25"/>
  </r>
  <r>
    <s v="Id1401"/>
    <s v="Jessica F."/>
    <x v="950"/>
    <x v="336"/>
    <s v="Yes"/>
    <s v="No"/>
    <x v="0"/>
    <s v="0"/>
    <x v="1"/>
    <x v="0"/>
    <x v="1"/>
    <s v="13-Dec-2001"/>
    <n v="7636.92"/>
    <s v="tier - 2"/>
    <s v="tier - 3"/>
    <s v="R1012"/>
    <x v="47"/>
  </r>
  <r>
    <s v="Id1402"/>
    <s v="Lindsey"/>
    <x v="951"/>
    <x v="533"/>
    <s v="No"/>
    <s v="No"/>
    <x v="0"/>
    <s v="0"/>
    <x v="1"/>
    <x v="0"/>
    <x v="0"/>
    <s v="24-Aug-1978"/>
    <n v="7633.72"/>
    <s v="tier - 2"/>
    <s v="tier - 1"/>
    <s v="R1013"/>
    <x v="9"/>
  </r>
  <r>
    <s v="Id1403"/>
    <s v="Kelly A"/>
    <x v="419"/>
    <x v="605"/>
    <s v="No"/>
    <s v="No"/>
    <x v="0"/>
    <s v="0"/>
    <x v="1"/>
    <x v="1"/>
    <x v="0"/>
    <s v="29-Nov-1978"/>
    <n v="7626.99"/>
    <s v="tier - 2"/>
    <s v="tier - 2"/>
    <s v="R1011"/>
    <x v="9"/>
  </r>
  <r>
    <s v="Id1404"/>
    <s v="Brooke E"/>
    <x v="809"/>
    <x v="606"/>
    <s v="No"/>
    <s v="No"/>
    <x v="0"/>
    <s v="0"/>
    <x v="1"/>
    <x v="1"/>
    <x v="0"/>
    <s v="6-Nov-1978"/>
    <n v="7624.63"/>
    <s v="tier - 2"/>
    <s v="tier - 1"/>
    <s v="R1011"/>
    <x v="9"/>
  </r>
  <r>
    <s v="Id1405"/>
    <s v="Katelyn E."/>
    <x v="613"/>
    <x v="607"/>
    <s v="No"/>
    <s v="No"/>
    <x v="0"/>
    <s v="0"/>
    <x v="1"/>
    <x v="1"/>
    <x v="0"/>
    <s v="28-Nov-1978"/>
    <n v="7623.52"/>
    <s v="tier - 2"/>
    <s v="tier - 1"/>
    <s v="R1011"/>
    <x v="9"/>
  </r>
  <r>
    <s v="Id1406"/>
    <s v="Adam"/>
    <x v="645"/>
    <x v="237"/>
    <s v="Yes"/>
    <s v="No"/>
    <x v="0"/>
    <s v="0"/>
    <x v="1"/>
    <x v="0"/>
    <x v="2"/>
    <s v="17-Sep-1996"/>
    <n v="7623.13"/>
    <s v="tier - 2"/>
    <s v="tier - 3"/>
    <s v="R1011"/>
    <x v="45"/>
  </r>
  <r>
    <s v="Id1407"/>
    <s v="Dana"/>
    <x v="952"/>
    <x v="608"/>
    <s v="No"/>
    <s v="No"/>
    <x v="0"/>
    <s v="0"/>
    <x v="1"/>
    <x v="3"/>
    <x v="0"/>
    <s v="3-Jul-1968"/>
    <n v="7609.6"/>
    <s v="tier - 3"/>
    <s v="tier - 2"/>
    <s v="R1012"/>
    <x v="0"/>
  </r>
  <r>
    <s v="Id1408"/>
    <s v="Eric W"/>
    <x v="953"/>
    <x v="21"/>
    <s v="Yes"/>
    <s v="No"/>
    <x v="1"/>
    <n v="1"/>
    <x v="1"/>
    <x v="0"/>
    <x v="1"/>
    <s v="30-Sep-1997"/>
    <n v="7607.03"/>
    <s v="tier - 2"/>
    <s v="tier - 2"/>
    <s v="R1012"/>
    <x v="31"/>
  </r>
  <r>
    <s v="Id1409"/>
    <s v="Matthew D"/>
    <x v="954"/>
    <x v="609"/>
    <s v="Yes"/>
    <s v="No"/>
    <x v="0"/>
    <s v="0"/>
    <x v="1"/>
    <x v="2"/>
    <x v="0"/>
    <s v="17-Jul-1967"/>
    <n v="7585.62"/>
    <s v="tier - 3"/>
    <s v="tier - 2"/>
    <s v="R1013"/>
    <x v="22"/>
  </r>
  <r>
    <s v="Id1410"/>
    <s v="Eoghan"/>
    <x v="955"/>
    <x v="259"/>
    <s v="No"/>
    <s v="No"/>
    <x v="0"/>
    <s v="0"/>
    <x v="1"/>
    <x v="0"/>
    <x v="1"/>
    <s v="14-Aug-1994"/>
    <n v="7567.13"/>
    <s v="tier - 2"/>
    <s v="tier - 2"/>
    <s v="R1021"/>
    <x v="6"/>
  </r>
  <r>
    <s v="Id1411"/>
    <s v="Pamela W"/>
    <x v="956"/>
    <x v="120"/>
    <s v="Yes"/>
    <s v="No"/>
    <x v="0"/>
    <n v="1"/>
    <x v="1"/>
    <x v="1"/>
    <x v="2"/>
    <s v="15-Dec-1988"/>
    <n v="7538.52"/>
    <s v="tier - 2"/>
    <s v="tier - 2"/>
    <s v="R1012"/>
    <x v="23"/>
  </r>
  <r>
    <s v="Id1412"/>
    <s v="Lindsey M."/>
    <x v="43"/>
    <x v="335"/>
    <s v="No"/>
    <s v="No"/>
    <x v="0"/>
    <n v="1"/>
    <x v="1"/>
    <x v="0"/>
    <x v="2"/>
    <s v="22-Aug-1984"/>
    <n v="7537.16"/>
    <s v="tier - 2"/>
    <s v="tier - 2"/>
    <s v="R1012"/>
    <x v="32"/>
  </r>
  <r>
    <s v="Id1413"/>
    <s v="Kassie"/>
    <x v="957"/>
    <x v="96"/>
    <s v="No"/>
    <s v="No"/>
    <x v="0"/>
    <s v="0"/>
    <x v="1"/>
    <x v="2"/>
    <x v="0"/>
    <s v="14-Dec-1978"/>
    <n v="7531.7"/>
    <s v="tier - 2"/>
    <s v="tier - 1"/>
    <s v="R1013"/>
    <x v="9"/>
  </r>
  <r>
    <s v="Id1414"/>
    <s v="Matthew"/>
    <x v="958"/>
    <x v="268"/>
    <s v="Yes"/>
    <s v="No"/>
    <x v="0"/>
    <s v="0"/>
    <x v="1"/>
    <x v="2"/>
    <x v="1"/>
    <s v="10-Oct-1976"/>
    <n v="7526.71"/>
    <s v="tier - 3"/>
    <s v="tier - 1"/>
    <s v="R1012"/>
    <x v="1"/>
  </r>
  <r>
    <s v="Id1415"/>
    <s v="Ruben Dario"/>
    <x v="275"/>
    <x v="308"/>
    <s v="No"/>
    <s v="No"/>
    <x v="0"/>
    <s v="0"/>
    <x v="1"/>
    <x v="1"/>
    <x v="0"/>
    <s v="18-Oct-1978"/>
    <n v="7518.03"/>
    <s v="tier - 2"/>
    <s v="tier - 3"/>
    <s v="R1012"/>
    <x v="9"/>
  </r>
  <r>
    <s v="Id1416"/>
    <s v="Kevin"/>
    <x v="404"/>
    <x v="331"/>
    <s v="Yes"/>
    <s v="No"/>
    <x v="1"/>
    <n v="1"/>
    <x v="1"/>
    <x v="1"/>
    <x v="1"/>
    <s v="10-Jul-1983"/>
    <n v="7512.27"/>
    <s v="tier - 3"/>
    <s v="tier - 2"/>
    <s v="R1011"/>
    <x v="33"/>
  </r>
  <r>
    <s v="Id1417"/>
    <s v="Lindsay M"/>
    <x v="959"/>
    <x v="148"/>
    <s v="Yes"/>
    <s v="No"/>
    <x v="1"/>
    <n v="1"/>
    <x v="1"/>
    <x v="0"/>
    <x v="1"/>
    <s v="28-Oct-1997"/>
    <n v="7504.3"/>
    <s v="tier - 2"/>
    <s v="tier - 1"/>
    <s v="R1012"/>
    <x v="31"/>
  </r>
  <r>
    <s v="Id1418"/>
    <s v="Amanda"/>
    <x v="960"/>
    <x v="27"/>
    <s v="Yes"/>
    <s v="No"/>
    <x v="0"/>
    <n v="1"/>
    <x v="1"/>
    <x v="1"/>
    <x v="2"/>
    <s v="15-Dec-1988"/>
    <n v="7494.63"/>
    <s v="tier - 2"/>
    <s v="tier - 3"/>
    <s v="R1025"/>
    <x v="23"/>
  </r>
  <r>
    <s v="Id1419"/>
    <s v="James"/>
    <x v="961"/>
    <x v="191"/>
    <s v="Yes"/>
    <s v="No"/>
    <x v="0"/>
    <s v="0"/>
    <x v="1"/>
    <x v="0"/>
    <x v="2"/>
    <s v="14-Jun-1996"/>
    <n v="7487.38"/>
    <s v="tier - 2"/>
    <s v="tier - 3"/>
    <s v="R1012"/>
    <x v="45"/>
  </r>
  <r>
    <s v="Id1420"/>
    <s v="Samuel H."/>
    <x v="962"/>
    <x v="137"/>
    <s v="Yes"/>
    <s v="No"/>
    <x v="0"/>
    <s v="0"/>
    <x v="1"/>
    <x v="2"/>
    <x v="0"/>
    <s v="4-Aug-1967"/>
    <n v="7463.51"/>
    <s v="tier - 3"/>
    <s v="tier - 3"/>
    <s v="R1013"/>
    <x v="22"/>
  </r>
  <r>
    <s v="Id1421"/>
    <s v="Jenni"/>
    <x v="963"/>
    <x v="87"/>
    <s v="Yes"/>
    <s v="No"/>
    <x v="0"/>
    <s v="0"/>
    <x v="1"/>
    <x v="0"/>
    <x v="1"/>
    <s v="1-Jun-2001"/>
    <n v="7450.36"/>
    <s v="tier - 2"/>
    <s v="tier - 2"/>
    <s v="R1012"/>
    <x v="21"/>
  </r>
  <r>
    <s v="Id1422"/>
    <s v="Estuardo F"/>
    <x v="964"/>
    <x v="119"/>
    <s v="No"/>
    <s v="No"/>
    <x v="0"/>
    <s v="0"/>
    <x v="1"/>
    <x v="0"/>
    <x v="1"/>
    <s v="30-Sep-1977"/>
    <n v="7448.4"/>
    <s v="tier - 3"/>
    <s v="tier - 3"/>
    <s v="R1017"/>
    <x v="29"/>
  </r>
  <r>
    <s v="Id1423"/>
    <s v="Brett"/>
    <x v="742"/>
    <x v="231"/>
    <s v="No"/>
    <s v="No"/>
    <x v="0"/>
    <s v="0"/>
    <x v="1"/>
    <x v="0"/>
    <x v="1"/>
    <s v="25-Sep-1977"/>
    <n v="7445.92"/>
    <s v="tier - 3"/>
    <s v="tier - 1"/>
    <s v="R1011"/>
    <x v="29"/>
  </r>
  <r>
    <s v="Id1424"/>
    <s v="Sharon E."/>
    <x v="965"/>
    <x v="21"/>
    <s v="No"/>
    <s v="No"/>
    <x v="0"/>
    <s v="0"/>
    <x v="1"/>
    <x v="0"/>
    <x v="1"/>
    <s v="7-Jul-1980"/>
    <n v="7443.64"/>
    <s v="tier - 2"/>
    <s v="tier - 3"/>
    <s v="R1012"/>
    <x v="25"/>
  </r>
  <r>
    <s v="Id1425"/>
    <s v="Jacob W√¶ver"/>
    <x v="927"/>
    <x v="208"/>
    <s v="No"/>
    <s v="No"/>
    <x v="1"/>
    <n v="1"/>
    <x v="1"/>
    <x v="0"/>
    <x v="1"/>
    <s v="1-Sep-1979"/>
    <n v="7441.5"/>
    <s v="tier - 3"/>
    <s v="tier - 2"/>
    <s v="R1011"/>
    <x v="18"/>
  </r>
  <r>
    <s v="Id1426"/>
    <s v="Scott"/>
    <x v="117"/>
    <x v="155"/>
    <s v="No"/>
    <s v="No"/>
    <x v="0"/>
    <s v="0"/>
    <x v="1"/>
    <x v="0"/>
    <x v="1"/>
    <s v="25-Aug-1977"/>
    <n v="7441.05"/>
    <s v="tier - 3"/>
    <s v="tier - 2"/>
    <s v="R1011"/>
    <x v="29"/>
  </r>
  <r>
    <s v="Id1427"/>
    <s v="Brooke S."/>
    <x v="308"/>
    <x v="418"/>
    <s v="No"/>
    <s v="No"/>
    <x v="0"/>
    <s v="0"/>
    <x v="1"/>
    <x v="1"/>
    <x v="0"/>
    <s v="2-Dec-1978"/>
    <n v="7421.19"/>
    <s v="tier - 2"/>
    <s v="tier - 3"/>
    <s v="R1012"/>
    <x v="9"/>
  </r>
  <r>
    <s v="Id1428"/>
    <s v="Kaye A."/>
    <x v="421"/>
    <x v="154"/>
    <s v="No"/>
    <s v="No"/>
    <x v="0"/>
    <s v="0"/>
    <x v="1"/>
    <x v="1"/>
    <x v="0"/>
    <s v="12-Nov-1978"/>
    <n v="7419.48"/>
    <s v="tier - 2"/>
    <s v="tier - 2"/>
    <s v="R1012"/>
    <x v="9"/>
  </r>
  <r>
    <s v="Id1429"/>
    <s v="Carolyn"/>
    <x v="97"/>
    <x v="109"/>
    <s v="Yes"/>
    <s v="No"/>
    <x v="1"/>
    <n v="1"/>
    <x v="1"/>
    <x v="0"/>
    <x v="1"/>
    <s v="19-Sep-1983"/>
    <n v="7418.52"/>
    <s v="tier - 2"/>
    <s v="tier - 2"/>
    <s v="R1011"/>
    <x v="33"/>
  </r>
  <r>
    <s v="Id1430"/>
    <s v="Daniel C."/>
    <x v="966"/>
    <x v="568"/>
    <s v="No"/>
    <s v="No"/>
    <x v="0"/>
    <s v="0"/>
    <x v="1"/>
    <x v="3"/>
    <x v="0"/>
    <s v="5-Dec-1965"/>
    <n v="7403.98"/>
    <s v="tier - 3"/>
    <s v="tier - 2"/>
    <s v="R1013"/>
    <x v="11"/>
  </r>
  <r>
    <s v="Id1431"/>
    <s v="Laurie A"/>
    <x v="967"/>
    <x v="226"/>
    <s v="No"/>
    <s v="No"/>
    <x v="1"/>
    <n v="1"/>
    <x v="1"/>
    <x v="0"/>
    <x v="2"/>
    <s v="22-Jul-1993"/>
    <n v="7388.85"/>
    <s v="tier - 2"/>
    <s v="tier - 2"/>
    <s v="R1026"/>
    <x v="20"/>
  </r>
  <r>
    <s v="Id1432"/>
    <s v="Nicole"/>
    <x v="680"/>
    <x v="541"/>
    <s v="Yes"/>
    <s v="No"/>
    <x v="0"/>
    <s v="0"/>
    <x v="1"/>
    <x v="0"/>
    <x v="0"/>
    <s v="24-Nov-1981"/>
    <n v="7371.77"/>
    <s v="tier - 2"/>
    <s v="tier - 1"/>
    <s v="R1011"/>
    <x v="36"/>
  </r>
  <r>
    <s v="Id1433"/>
    <s v="Shelby"/>
    <x v="968"/>
    <x v="154"/>
    <s v="No"/>
    <s v="No"/>
    <x v="0"/>
    <s v="0"/>
    <x v="1"/>
    <x v="3"/>
    <x v="0"/>
    <s v="9-Dec-1965"/>
    <n v="7362.31"/>
    <s v="tier - 3"/>
    <s v="tier - 3"/>
    <s v="R1013"/>
    <x v="11"/>
  </r>
  <r>
    <s v="Id1434"/>
    <s v="Allison"/>
    <x v="860"/>
    <x v="402"/>
    <s v="Yes"/>
    <s v="No"/>
    <x v="0"/>
    <s v="0"/>
    <x v="1"/>
    <x v="0"/>
    <x v="0"/>
    <s v="16-Jul-1981"/>
    <n v="7358.18"/>
    <s v="tier - 2"/>
    <s v="tier - 3"/>
    <s v="R1024"/>
    <x v="36"/>
  </r>
  <r>
    <s v="Id1435"/>
    <s v="Leticia"/>
    <x v="969"/>
    <x v="21"/>
    <s v="Yes"/>
    <s v="No"/>
    <x v="1"/>
    <n v="1"/>
    <x v="1"/>
    <x v="2"/>
    <x v="1"/>
    <s v="21-Jun-1983"/>
    <n v="7357.49"/>
    <s v="tier - 2"/>
    <s v="tier - 2"/>
    <s v="R1012"/>
    <x v="33"/>
  </r>
  <r>
    <s v="Id1436"/>
    <s v="John S."/>
    <x v="970"/>
    <x v="229"/>
    <s v="No"/>
    <s v="No"/>
    <x v="1"/>
    <n v="1"/>
    <x v="1"/>
    <x v="0"/>
    <x v="1"/>
    <s v="5-Oct-1993"/>
    <n v="7349.12"/>
    <s v="tier - 2"/>
    <s v="tier - 2"/>
    <s v="R1021"/>
    <x v="20"/>
  </r>
  <r>
    <s v="Id1437"/>
    <s v="April"/>
    <x v="98"/>
    <x v="150"/>
    <s v="No"/>
    <s v="No"/>
    <x v="0"/>
    <s v="0"/>
    <x v="1"/>
    <x v="0"/>
    <x v="2"/>
    <s v="1-Dec-1977"/>
    <n v="7348.14"/>
    <s v="tier - 2"/>
    <s v="tier - 1"/>
    <s v="R1011"/>
    <x v="29"/>
  </r>
  <r>
    <s v="Id1438"/>
    <s v="Ashley N."/>
    <x v="971"/>
    <x v="331"/>
    <s v="No"/>
    <s v="No"/>
    <x v="1"/>
    <n v="1"/>
    <x v="1"/>
    <x v="0"/>
    <x v="1"/>
    <s v="26-Jun-1979"/>
    <n v="7345.73"/>
    <s v="tier - 2"/>
    <s v="tier - 1"/>
    <s v="R1013"/>
    <x v="18"/>
  </r>
  <r>
    <s v="Id1439"/>
    <s v="Madeleine"/>
    <x v="382"/>
    <x v="328"/>
    <s v="No"/>
    <s v="No"/>
    <x v="0"/>
    <s v="0"/>
    <x v="1"/>
    <x v="0"/>
    <x v="2"/>
    <s v="18-Dec-1977"/>
    <n v="7345.08"/>
    <s v="tier - 2"/>
    <s v="tier - 1"/>
    <s v="R1011"/>
    <x v="29"/>
  </r>
  <r>
    <s v="Id1440"/>
    <s v="Nelly S"/>
    <x v="421"/>
    <x v="179"/>
    <s v="Yes"/>
    <s v="No"/>
    <x v="0"/>
    <n v="1"/>
    <x v="1"/>
    <x v="1"/>
    <x v="0"/>
    <s v="15-Jun-1986"/>
    <n v="7339.93"/>
    <s v="tier - 2"/>
    <s v="tier - 2"/>
    <s v="R1012"/>
    <x v="26"/>
  </r>
  <r>
    <s v="Id1441"/>
    <s v="Meredith S"/>
    <x v="801"/>
    <x v="173"/>
    <s v="No"/>
    <s v="No"/>
    <x v="1"/>
    <n v="1"/>
    <x v="1"/>
    <x v="1"/>
    <x v="2"/>
    <s v="19-Sep-1979"/>
    <n v="7337.75"/>
    <s v="tier - 2"/>
    <s v="tier - 3"/>
    <s v="R1011"/>
    <x v="18"/>
  </r>
  <r>
    <s v="Id1442"/>
    <s v="Kevin"/>
    <x v="972"/>
    <x v="99"/>
    <s v="No"/>
    <s v="No"/>
    <x v="0"/>
    <n v="1"/>
    <x v="1"/>
    <x v="1"/>
    <x v="1"/>
    <s v="25-Jul-1984"/>
    <n v="7325.47"/>
    <s v="tier - 2"/>
    <s v="tier - 1"/>
    <s v="R1012"/>
    <x v="32"/>
  </r>
  <r>
    <s v="Id1443"/>
    <s v="Lisa"/>
    <x v="369"/>
    <x v="330"/>
    <s v="No"/>
    <s v="No"/>
    <x v="1"/>
    <n v="1"/>
    <x v="1"/>
    <x v="1"/>
    <x v="1"/>
    <s v="19-Jun-1979"/>
    <n v="7325.05"/>
    <s v="tier - 2"/>
    <s v="tier - 3"/>
    <s v="R1024"/>
    <x v="18"/>
  </r>
  <r>
    <s v="Id1444"/>
    <s v="Katherine A"/>
    <x v="973"/>
    <x v="189"/>
    <s v="No"/>
    <s v="Yes"/>
    <x v="0"/>
    <n v="1"/>
    <x v="1"/>
    <x v="1"/>
    <x v="2"/>
    <s v="15-Nov-2004"/>
    <n v="7323.73"/>
    <s v="tier - 2"/>
    <s v="tier - 2"/>
    <s v="R1024"/>
    <x v="41"/>
  </r>
  <r>
    <s v="Id1445"/>
    <s v="Steve"/>
    <x v="974"/>
    <x v="584"/>
    <s v="No"/>
    <s v="No"/>
    <x v="0"/>
    <s v="0"/>
    <x v="1"/>
    <x v="3"/>
    <x v="0"/>
    <s v="11-Jul-1965"/>
    <n v="7322.86"/>
    <s v="tier - 3"/>
    <s v="tier - 3"/>
    <s v="R1012"/>
    <x v="11"/>
  </r>
  <r>
    <s v="Id1446"/>
    <s v="Kate L."/>
    <x v="387"/>
    <x v="67"/>
    <s v="No"/>
    <s v="No"/>
    <x v="0"/>
    <n v="2"/>
    <x v="1"/>
    <x v="2"/>
    <x v="2"/>
    <s v="11-Aug-1972"/>
    <n v="7318.22"/>
    <s v="tier - 2"/>
    <s v="tier - 3"/>
    <s v="R1012"/>
    <x v="28"/>
  </r>
  <r>
    <s v="Id1447"/>
    <s v="Beth"/>
    <x v="975"/>
    <x v="405"/>
    <s v="No"/>
    <s v="No"/>
    <x v="0"/>
    <s v="0"/>
    <x v="1"/>
    <x v="3"/>
    <x v="0"/>
    <s v="25-Jun-1965"/>
    <n v="7318.21"/>
    <s v="tier - 3"/>
    <s v="tier - 1"/>
    <s v="R1013"/>
    <x v="11"/>
  </r>
  <r>
    <s v="Id1448"/>
    <s v="Katharine"/>
    <x v="976"/>
    <x v="610"/>
    <s v="No"/>
    <s v="No"/>
    <x v="0"/>
    <s v="0"/>
    <x v="1"/>
    <x v="3"/>
    <x v="0"/>
    <s v="6-Jun-1965"/>
    <n v="7304.65"/>
    <s v="tier - 3"/>
    <s v="tier - 3"/>
    <s v="R1013"/>
    <x v="13"/>
  </r>
  <r>
    <s v="Id1449"/>
    <s v="Heather L"/>
    <x v="977"/>
    <x v="206"/>
    <s v="Yes"/>
    <s v="No"/>
    <x v="0"/>
    <n v="2"/>
    <x v="1"/>
    <x v="3"/>
    <x v="2"/>
    <s v="26-Dec-1966"/>
    <n v="7302.46"/>
    <s v="tier - 3"/>
    <s v="tier - 1"/>
    <s v="R1012"/>
    <x v="24"/>
  </r>
  <r>
    <s v="Id1450"/>
    <s v="Desiree"/>
    <x v="292"/>
    <x v="10"/>
    <s v="Yes"/>
    <s v="No"/>
    <x v="0"/>
    <s v="0"/>
    <x v="1"/>
    <x v="1"/>
    <x v="1"/>
    <s v="2-Nov-1985"/>
    <n v="7281.51"/>
    <s v="tier - 2"/>
    <s v="tier - 1"/>
    <s v="R1012"/>
    <x v="17"/>
  </r>
  <r>
    <s v="Id1451"/>
    <s v="Peter B."/>
    <x v="978"/>
    <x v="473"/>
    <s v="Yes"/>
    <s v="No"/>
    <x v="0"/>
    <s v="0"/>
    <x v="1"/>
    <x v="2"/>
    <x v="2"/>
    <s v="18-Dec-1976"/>
    <n v="7273.02"/>
    <s v="tier - 2"/>
    <s v="tier - 1"/>
    <s v="R1013"/>
    <x v="1"/>
  </r>
  <r>
    <s v="Id1452"/>
    <s v="Adam"/>
    <x v="29"/>
    <x v="531"/>
    <s v="Yes"/>
    <s v="No"/>
    <x v="0"/>
    <s v="0"/>
    <x v="1"/>
    <x v="0"/>
    <x v="0"/>
    <s v="4-Aug-1981"/>
    <n v="7265.7"/>
    <s v="tier - 3"/>
    <s v="tier - 3"/>
    <s v="R1012"/>
    <x v="36"/>
  </r>
  <r>
    <s v="Id1453"/>
    <s v="Jeremy J"/>
    <x v="979"/>
    <x v="317"/>
    <s v="No"/>
    <s v="No"/>
    <x v="0"/>
    <n v="2"/>
    <x v="1"/>
    <x v="2"/>
    <x v="0"/>
    <s v="25-Oct-1973"/>
    <n v="7265.58"/>
    <s v="tier - 2"/>
    <s v="tier - 2"/>
    <s v="R1013"/>
    <x v="30"/>
  </r>
  <r>
    <s v="Id1454"/>
    <s v="Adam C"/>
    <x v="54"/>
    <x v="611"/>
    <s v="Yes"/>
    <s v="No"/>
    <x v="0"/>
    <s v="0"/>
    <x v="1"/>
    <x v="0"/>
    <x v="0"/>
    <s v="13-Jun-1981"/>
    <n v="7261.74"/>
    <s v="tier - 3"/>
    <s v="tier - 3"/>
    <s v="R1012"/>
    <x v="36"/>
  </r>
  <r>
    <s v="Id1455"/>
    <s v="Jon"/>
    <x v="375"/>
    <x v="612"/>
    <s v="Yes"/>
    <s v="No"/>
    <x v="0"/>
    <s v="0"/>
    <x v="1"/>
    <x v="0"/>
    <x v="0"/>
    <s v="14-Aug-1981"/>
    <n v="7256.72"/>
    <s v="tier - 3"/>
    <s v="tier - 2"/>
    <s v="R1012"/>
    <x v="36"/>
  </r>
  <r>
    <s v="Id1456"/>
    <s v="Steven J"/>
    <x v="980"/>
    <x v="3"/>
    <s v="No"/>
    <s v="No"/>
    <x v="0"/>
    <s v="0"/>
    <x v="1"/>
    <x v="1"/>
    <x v="1"/>
    <s v="24-Jul-1982"/>
    <n v="7248.71"/>
    <s v="tier - 2"/>
    <s v="tier - 1"/>
    <s v="R1013"/>
    <x v="37"/>
  </r>
  <r>
    <s v="Id1457"/>
    <s v="Jessica P."/>
    <x v="981"/>
    <x v="525"/>
    <s v="Yes"/>
    <s v="No"/>
    <x v="0"/>
    <n v="1"/>
    <x v="1"/>
    <x v="1"/>
    <x v="0"/>
    <s v="2-Sep-1986"/>
    <n v="7243.81"/>
    <s v="tier - 2"/>
    <s v="tier - 3"/>
    <s v="R1013"/>
    <x v="26"/>
  </r>
  <r>
    <s v="Id1458"/>
    <s v="Ashley"/>
    <x v="905"/>
    <x v="592"/>
    <s v="Yes"/>
    <s v="No"/>
    <x v="0"/>
    <n v="1"/>
    <x v="1"/>
    <x v="2"/>
    <x v="0"/>
    <s v="13-Jul-1986"/>
    <n v="7228.22"/>
    <s v="tier - 2"/>
    <s v="tier - 1"/>
    <s v="R1024"/>
    <x v="26"/>
  </r>
  <r>
    <s v="Id1459"/>
    <s v="Arturo H."/>
    <x v="982"/>
    <x v="538"/>
    <s v="No"/>
    <s v="No"/>
    <x v="0"/>
    <s v="0"/>
    <x v="1"/>
    <x v="2"/>
    <x v="2"/>
    <s v="15-Sep-1977"/>
    <n v="7222.79"/>
    <s v="tier - 3"/>
    <s v="tier - 3"/>
    <s v="R1012"/>
    <x v="29"/>
  </r>
  <r>
    <s v="Id1460"/>
    <s v="Ketil"/>
    <x v="983"/>
    <x v="161"/>
    <s v="No"/>
    <s v="No"/>
    <x v="0"/>
    <s v="0"/>
    <x v="1"/>
    <x v="1"/>
    <x v="2"/>
    <s v="28-Jun-1991"/>
    <n v="7220.25"/>
    <s v="tier - 2"/>
    <s v="tier - 2"/>
    <s v="R1021"/>
    <x v="42"/>
  </r>
  <r>
    <s v="Id1461"/>
    <s v="Katie"/>
    <x v="141"/>
    <x v="358"/>
    <s v="Yes"/>
    <s v="No"/>
    <x v="1"/>
    <n v="1"/>
    <x v="1"/>
    <x v="0"/>
    <x v="2"/>
    <s v="21-Nov-1983"/>
    <n v="7209.49"/>
    <s v="tier - 2"/>
    <s v="tier - 3"/>
    <s v="R1012"/>
    <x v="33"/>
  </r>
  <r>
    <s v="Id1462"/>
    <s v="Christi"/>
    <x v="984"/>
    <x v="176"/>
    <s v="Yes"/>
    <s v="No"/>
    <x v="1"/>
    <n v="1"/>
    <x v="1"/>
    <x v="1"/>
    <x v="2"/>
    <s v="11-Aug-1983"/>
    <n v="7201.7"/>
    <s v="tier - 2"/>
    <s v="tier - 3"/>
    <s v="R1012"/>
    <x v="33"/>
  </r>
  <r>
    <s v="Id1463"/>
    <s v="Alan"/>
    <x v="98"/>
    <x v="495"/>
    <s v="No"/>
    <s v="No"/>
    <x v="0"/>
    <s v="0"/>
    <x v="1"/>
    <x v="0"/>
    <x v="2"/>
    <s v="14-Sep-1982"/>
    <n v="7196.87"/>
    <s v="tier - 3"/>
    <s v="tier - 2"/>
    <s v="R1011"/>
    <x v="37"/>
  </r>
  <r>
    <s v="Id1464"/>
    <s v="Edivaldo B. Sr."/>
    <x v="985"/>
    <x v="613"/>
    <s v="No"/>
    <s v="No"/>
    <x v="0"/>
    <s v="0"/>
    <x v="1"/>
    <x v="2"/>
    <x v="0"/>
    <s v="26-Aug-1968"/>
    <n v="7179.52"/>
    <s v="tier - 3"/>
    <s v="tier - 3"/>
    <s v="R1013"/>
    <x v="0"/>
  </r>
  <r>
    <s v="Id1465"/>
    <s v="Eve"/>
    <x v="813"/>
    <x v="433"/>
    <s v="Yes"/>
    <s v="No"/>
    <x v="0"/>
    <n v="1"/>
    <x v="1"/>
    <x v="2"/>
    <x v="0"/>
    <s v="19-Jul-1975"/>
    <n v="7175.51"/>
    <s v="tier - 2"/>
    <s v="tier - 3"/>
    <s v="R1013"/>
    <x v="27"/>
  </r>
  <r>
    <s v="Id1466"/>
    <s v="Devin"/>
    <x v="393"/>
    <x v="105"/>
    <s v="No"/>
    <s v="No"/>
    <x v="0"/>
    <s v="0"/>
    <x v="1"/>
    <x v="2"/>
    <x v="1"/>
    <s v="16-Aug-1982"/>
    <n v="7173.36"/>
    <s v="tier - 3"/>
    <s v="tier - 2"/>
    <s v="R1016"/>
    <x v="37"/>
  </r>
  <r>
    <s v="Id1467"/>
    <s v="Shaun R"/>
    <x v="160"/>
    <x v="143"/>
    <s v="No"/>
    <s v="No"/>
    <x v="0"/>
    <s v="0"/>
    <x v="1"/>
    <x v="0"/>
    <x v="2"/>
    <s v="30-Sep-1980"/>
    <n v="7162.01"/>
    <s v="tier - 2"/>
    <s v="tier - 3"/>
    <s v="R1013"/>
    <x v="25"/>
  </r>
  <r>
    <s v="Id1468"/>
    <s v="Adrian"/>
    <x v="63"/>
    <x v="192"/>
    <s v="No"/>
    <s v="No"/>
    <x v="0"/>
    <s v="0"/>
    <x v="1"/>
    <x v="0"/>
    <x v="2"/>
    <s v="7-Oct-1980"/>
    <n v="7160.33"/>
    <s v="tier - 2"/>
    <s v="tier - 1"/>
    <s v="R1013"/>
    <x v="25"/>
  </r>
  <r>
    <s v="Id1469"/>
    <s v="Andrew"/>
    <x v="184"/>
    <x v="614"/>
    <s v="No"/>
    <s v="No"/>
    <x v="0"/>
    <s v="0"/>
    <x v="1"/>
    <x v="0"/>
    <x v="2"/>
    <s v="22-Jun-1980"/>
    <n v="7160.09"/>
    <s v="tier - 2"/>
    <s v="tier - 2"/>
    <s v="R1011"/>
    <x v="25"/>
  </r>
  <r>
    <s v="Id1470"/>
    <s v="Mallory"/>
    <x v="237"/>
    <x v="488"/>
    <s v="Yes"/>
    <s v="No"/>
    <x v="0"/>
    <s v="0"/>
    <x v="1"/>
    <x v="1"/>
    <x v="0"/>
    <s v="17-Jul-1981"/>
    <n v="7153.55"/>
    <s v="tier - 2"/>
    <s v="tier - 1"/>
    <s v="R1012"/>
    <x v="36"/>
  </r>
  <r>
    <s v="Id1471"/>
    <s v="Shawn E"/>
    <x v="9"/>
    <x v="537"/>
    <s v="No"/>
    <s v="No"/>
    <x v="0"/>
    <s v="0"/>
    <x v="1"/>
    <x v="0"/>
    <x v="0"/>
    <s v="6-Sep-1978"/>
    <n v="7152.67"/>
    <s v="tier - 3"/>
    <s v="tier - 2"/>
    <s v="R1013"/>
    <x v="9"/>
  </r>
  <r>
    <s v="Id1472"/>
    <s v="Sarah E"/>
    <x v="378"/>
    <x v="27"/>
    <s v="No"/>
    <s v="No"/>
    <x v="0"/>
    <n v="1"/>
    <x v="1"/>
    <x v="1"/>
    <x v="2"/>
    <s v="29-Jun-1984"/>
    <n v="7151.09"/>
    <s v="tier - 2"/>
    <s v="tier - 2"/>
    <s v="R1011"/>
    <x v="32"/>
  </r>
  <r>
    <s v="Id1473"/>
    <s v="Josh"/>
    <x v="884"/>
    <x v="401"/>
    <s v="No"/>
    <s v="No"/>
    <x v="0"/>
    <s v="0"/>
    <x v="1"/>
    <x v="0"/>
    <x v="0"/>
    <s v="30-Jul-1978"/>
    <n v="7147.47"/>
    <s v="tier - 2"/>
    <s v="tier - 3"/>
    <s v="R1013"/>
    <x v="9"/>
  </r>
  <r>
    <s v="Id1474"/>
    <s v="Johann A"/>
    <x v="986"/>
    <x v="436"/>
    <s v="Yes"/>
    <s v="No"/>
    <x v="0"/>
    <s v="0"/>
    <x v="1"/>
    <x v="2"/>
    <x v="2"/>
    <s v="24-Jun-1976"/>
    <n v="7147.11"/>
    <s v="tier - 3"/>
    <s v="tier - 2"/>
    <s v="R1011"/>
    <x v="1"/>
  </r>
  <r>
    <s v="Id1475"/>
    <s v="Robin M."/>
    <x v="422"/>
    <x v="100"/>
    <s v="No"/>
    <s v="No"/>
    <x v="0"/>
    <n v="1"/>
    <x v="1"/>
    <x v="1"/>
    <x v="1"/>
    <s v="21-Nov-1984"/>
    <n v="7144.86"/>
    <s v="tier - 2"/>
    <s v="tier - 2"/>
    <s v="R1024"/>
    <x v="32"/>
  </r>
  <r>
    <s v="Id1476"/>
    <s v="Kyle K"/>
    <x v="488"/>
    <x v="332"/>
    <s v="No"/>
    <s v="No"/>
    <x v="0"/>
    <s v="0"/>
    <x v="1"/>
    <x v="0"/>
    <x v="2"/>
    <s v="8-Aug-1999"/>
    <n v="7144.4"/>
    <s v="tier - 2"/>
    <s v="tier - 1"/>
    <s v="R1022"/>
    <x v="35"/>
  </r>
  <r>
    <s v="Id1477"/>
    <s v="Alison"/>
    <x v="387"/>
    <x v="184"/>
    <s v="No"/>
    <s v="No"/>
    <x v="0"/>
    <n v="1"/>
    <x v="1"/>
    <x v="2"/>
    <x v="1"/>
    <s v="7-Jul-1984"/>
    <n v="7133.9"/>
    <s v="tier - 2"/>
    <s v="tier - 1"/>
    <s v="R1024"/>
    <x v="32"/>
  </r>
  <r>
    <s v="Id1478"/>
    <s v="Michael A."/>
    <x v="987"/>
    <x v="316"/>
    <s v="No"/>
    <s v="No"/>
    <x v="1"/>
    <n v="1"/>
    <x v="1"/>
    <x v="0"/>
    <x v="2"/>
    <s v="1-Aug-1993"/>
    <n v="7128.64"/>
    <s v="tier - 2"/>
    <s v="tier - 2"/>
    <s v="R1021"/>
    <x v="20"/>
  </r>
  <r>
    <s v="Id1479"/>
    <s v="Byron A"/>
    <x v="988"/>
    <x v="379"/>
    <s v="No"/>
    <s v="No"/>
    <x v="0"/>
    <s v="0"/>
    <x v="1"/>
    <x v="2"/>
    <x v="0"/>
    <s v="29-Jun-1968"/>
    <n v="7125.25"/>
    <s v="tier - 3"/>
    <s v="tier - 2"/>
    <s v="R1013"/>
    <x v="0"/>
  </r>
  <r>
    <s v="Id1480"/>
    <s v="Carine A"/>
    <x v="989"/>
    <x v="267"/>
    <s v="No"/>
    <s v="No"/>
    <x v="0"/>
    <n v="1"/>
    <x v="1"/>
    <x v="1"/>
    <x v="2"/>
    <s v="11-Aug-1987"/>
    <n v="7106.81"/>
    <s v="tier - 2"/>
    <s v="tier - 1"/>
    <s v="R1012"/>
    <x v="38"/>
  </r>
  <r>
    <s v="Id1481"/>
    <s v="Nathaniel"/>
    <x v="990"/>
    <x v="427"/>
    <s v="No"/>
    <s v="No"/>
    <x v="0"/>
    <n v="1"/>
    <x v="1"/>
    <x v="0"/>
    <x v="1"/>
    <s v="18-Jun-1992"/>
    <n v="7096.98"/>
    <s v="tier - 2"/>
    <s v="tier - 2"/>
    <s v="R1012"/>
    <x v="34"/>
  </r>
  <r>
    <s v="Id1482"/>
    <s v="Lindsay A."/>
    <x v="247"/>
    <x v="144"/>
    <s v="No"/>
    <s v="No"/>
    <x v="0"/>
    <s v="0"/>
    <x v="1"/>
    <x v="1"/>
    <x v="2"/>
    <s v="6-Oct-1982"/>
    <n v="7077.19"/>
    <s v="tier - 2"/>
    <s v="tier - 3"/>
    <s v="R1024"/>
    <x v="37"/>
  </r>
  <r>
    <s v="Id1483"/>
    <s v="Justin R"/>
    <x v="991"/>
    <x v="615"/>
    <s v="No"/>
    <s v="No"/>
    <x v="0"/>
    <s v="0"/>
    <x v="1"/>
    <x v="2"/>
    <x v="0"/>
    <s v="24-Jun-1978"/>
    <n v="7054.41"/>
    <s v="tier - 2"/>
    <s v="tier - 2"/>
    <s v="R1013"/>
    <x v="9"/>
  </r>
  <r>
    <s v="Id1484"/>
    <s v="Casey"/>
    <x v="683"/>
    <x v="176"/>
    <s v="No"/>
    <s v="No"/>
    <x v="0"/>
    <s v="0"/>
    <x v="1"/>
    <x v="1"/>
    <x v="2"/>
    <s v="28-Jun-1980"/>
    <n v="7050.64"/>
    <s v="tier - 2"/>
    <s v="tier - 3"/>
    <s v="R1011"/>
    <x v="25"/>
  </r>
  <r>
    <s v="Id1485"/>
    <s v="Amanda L"/>
    <x v="992"/>
    <x v="196"/>
    <s v="No"/>
    <s v="No"/>
    <x v="0"/>
    <s v="0"/>
    <x v="1"/>
    <x v="0"/>
    <x v="2"/>
    <s v="21-Jul-1980"/>
    <n v="7050.02"/>
    <s v="tier - 2"/>
    <s v="tier - 1"/>
    <s v="R1024"/>
    <x v="25"/>
  </r>
  <r>
    <s v="Id1486"/>
    <s v="Ayako N."/>
    <x v="993"/>
    <x v="507"/>
    <s v="No"/>
    <s v="No"/>
    <x v="0"/>
    <s v="0"/>
    <x v="1"/>
    <x v="1"/>
    <x v="2"/>
    <s v="22-Oct-1980"/>
    <n v="7046.72"/>
    <s v="tier - 2"/>
    <s v="tier - 3"/>
    <s v="R1013"/>
    <x v="25"/>
  </r>
  <r>
    <s v="Id1487"/>
    <s v="Emilee"/>
    <x v="367"/>
    <x v="89"/>
    <s v="No"/>
    <s v="No"/>
    <x v="0"/>
    <s v="0"/>
    <x v="1"/>
    <x v="1"/>
    <x v="2"/>
    <s v="26-Jul-1980"/>
    <n v="7045.5"/>
    <s v="tier - 2"/>
    <s v="tier - 1"/>
    <s v="R1011"/>
    <x v="25"/>
  </r>
  <r>
    <s v="Id1488"/>
    <s v="Stephen M"/>
    <x v="994"/>
    <x v="616"/>
    <s v="Yes"/>
    <s v="No"/>
    <x v="0"/>
    <n v="1"/>
    <x v="1"/>
    <x v="0"/>
    <x v="2"/>
    <s v="29-Oct-1995"/>
    <n v="7042.11"/>
    <s v="tier - 2"/>
    <s v="tier - 3"/>
    <s v="R1012"/>
    <x v="40"/>
  </r>
  <r>
    <s v="Id1489"/>
    <s v="Annemarie A"/>
    <x v="995"/>
    <x v="617"/>
    <s v="No"/>
    <s v="No"/>
    <x v="0"/>
    <s v="0"/>
    <x v="1"/>
    <x v="2"/>
    <x v="0"/>
    <s v="2-Jun-1978"/>
    <n v="7033.08"/>
    <s v="tier - 2"/>
    <s v="tier - 2"/>
    <s v="R1013"/>
    <x v="29"/>
  </r>
  <r>
    <s v="Id1490"/>
    <s v="Ashley R"/>
    <x v="996"/>
    <x v="316"/>
    <s v="Yes"/>
    <s v="No"/>
    <x v="1"/>
    <n v="1"/>
    <x v="1"/>
    <x v="2"/>
    <x v="2"/>
    <s v="6-Jul-1969"/>
    <n v="7003.1"/>
    <s v="tier - 2"/>
    <s v="tier - 3"/>
    <s v="R1013"/>
    <x v="16"/>
  </r>
  <r>
    <s v="Id1491"/>
    <s v="Leslie A"/>
    <x v="997"/>
    <x v="252"/>
    <s v="No"/>
    <s v="No"/>
    <x v="0"/>
    <s v="0"/>
    <x v="1"/>
    <x v="2"/>
    <x v="2"/>
    <s v="1-Sep-1982"/>
    <n v="6989.95"/>
    <s v="tier - 2"/>
    <s v="tier - 1"/>
    <s v="R1013"/>
    <x v="37"/>
  </r>
  <r>
    <s v="Id1492"/>
    <s v="Mauricio J. Sr."/>
    <x v="67"/>
    <x v="391"/>
    <s v="No"/>
    <s v="No"/>
    <x v="0"/>
    <s v="0"/>
    <x v="1"/>
    <x v="0"/>
    <x v="2"/>
    <s v="18-Oct-1982"/>
    <n v="6986.7"/>
    <s v="tier - 3"/>
    <s v="tier - 1"/>
    <s v="R1012"/>
    <x v="37"/>
  </r>
  <r>
    <s v="Id1493"/>
    <s v="Kieran"/>
    <x v="393"/>
    <x v="90"/>
    <s v="Yes"/>
    <s v="No"/>
    <x v="0"/>
    <s v="0"/>
    <x v="1"/>
    <x v="2"/>
    <x v="2"/>
    <s v="10-Dec-1985"/>
    <n v="6985.51"/>
    <s v="tier - 2"/>
    <s v="tier - 2"/>
    <s v="R1019"/>
    <x v="17"/>
  </r>
  <r>
    <s v="Id1494"/>
    <s v="Elizabeth A"/>
    <x v="998"/>
    <x v="234"/>
    <s v="Yes"/>
    <s v="No"/>
    <x v="0"/>
    <n v="1"/>
    <x v="1"/>
    <x v="2"/>
    <x v="0"/>
    <s v="3-Jun-1975"/>
    <n v="6965.21"/>
    <s v="tier - 2"/>
    <s v="tier - 3"/>
    <s v="R1013"/>
    <x v="19"/>
  </r>
  <r>
    <s v="Id1495"/>
    <s v="Zeke M."/>
    <x v="999"/>
    <x v="70"/>
    <s v="No"/>
    <s v="No"/>
    <x v="0"/>
    <s v="0"/>
    <x v="1"/>
    <x v="2"/>
    <x v="2"/>
    <s v="18-Aug-1980"/>
    <n v="6951.12"/>
    <s v="tier - 2"/>
    <s v="tier - 2"/>
    <s v="R1013"/>
    <x v="25"/>
  </r>
  <r>
    <s v="Id1496"/>
    <s v="Chip"/>
    <x v="1000"/>
    <x v="536"/>
    <s v="No"/>
    <s v="No"/>
    <x v="0"/>
    <s v="0"/>
    <x v="1"/>
    <x v="0"/>
    <x v="0"/>
    <s v="15-Dec-1978"/>
    <n v="6948.7"/>
    <s v="tier - 1"/>
    <s v="tier - 2"/>
    <s v="R1012"/>
    <x v="9"/>
  </r>
  <r>
    <s v="Id1497"/>
    <s v="Miguel Angel Sr."/>
    <x v="1001"/>
    <x v="145"/>
    <s v="No"/>
    <s v="No"/>
    <x v="0"/>
    <s v="0"/>
    <x v="1"/>
    <x v="2"/>
    <x v="2"/>
    <s v="5-Oct-1980"/>
    <n v="6940.94"/>
    <s v="tier - 2"/>
    <s v="tier - 3"/>
    <s v="R1013"/>
    <x v="25"/>
  </r>
  <r>
    <s v="Id1498"/>
    <s v="Brian"/>
    <x v="984"/>
    <x v="216"/>
    <s v="No"/>
    <s v="No"/>
    <x v="0"/>
    <s v="0"/>
    <x v="1"/>
    <x v="1"/>
    <x v="1"/>
    <s v="30-Aug-1980"/>
    <n v="6940.91"/>
    <s v="tier - 2"/>
    <s v="tier - 2"/>
    <s v="R1012"/>
    <x v="25"/>
  </r>
  <r>
    <s v="Id1499"/>
    <s v="Meghan"/>
    <x v="1002"/>
    <x v="258"/>
    <s v="No"/>
    <s v="No"/>
    <x v="0"/>
    <s v="0"/>
    <x v="1"/>
    <x v="2"/>
    <x v="0"/>
    <s v="29-Nov-1978"/>
    <n v="6938.11"/>
    <s v="tier - 2"/>
    <s v="tier - 2"/>
    <s v="R1013"/>
    <x v="9"/>
  </r>
  <r>
    <s v="Id1500"/>
    <s v="Meredith L."/>
    <x v="1003"/>
    <x v="435"/>
    <s v="No"/>
    <s v="No"/>
    <x v="0"/>
    <n v="1"/>
    <x v="1"/>
    <x v="2"/>
    <x v="2"/>
    <s v="5-Sep-1984"/>
    <n v="6933.24"/>
    <s v="tier - 2"/>
    <s v="tier - 3"/>
    <s v="R1012"/>
    <x v="32"/>
  </r>
  <r>
    <s v="Id1501"/>
    <s v="Millicent M"/>
    <x v="842"/>
    <x v="270"/>
    <s v="No"/>
    <s v="No"/>
    <x v="0"/>
    <s v="0"/>
    <x v="1"/>
    <x v="1"/>
    <x v="2"/>
    <s v="21-Dec-1989"/>
    <n v="6895.19"/>
    <s v="tier - 2"/>
    <s v="tier - 3"/>
    <s v="R1024"/>
    <x v="4"/>
  </r>
  <r>
    <s v="Id1502"/>
    <s v="Kathleen"/>
    <x v="649"/>
    <x v="353"/>
    <s v="Yes"/>
    <s v="No"/>
    <x v="0"/>
    <s v="0"/>
    <x v="1"/>
    <x v="3"/>
    <x v="2"/>
    <s v="10-Sep-1985"/>
    <n v="6877.98"/>
    <s v="tier - 2"/>
    <s v="tier - 1"/>
    <s v="R1024"/>
    <x v="17"/>
  </r>
  <r>
    <s v="Id1503"/>
    <s v="Kimberly K"/>
    <x v="1004"/>
    <x v="189"/>
    <s v="No"/>
    <s v="Yes"/>
    <x v="0"/>
    <n v="1"/>
    <x v="1"/>
    <x v="0"/>
    <x v="2"/>
    <s v="24-Dec-2004"/>
    <n v="6876.53"/>
    <s v="tier - 2"/>
    <s v="tier - 1"/>
    <s v="R1012"/>
    <x v="41"/>
  </r>
  <r>
    <s v="Id1504"/>
    <s v="Justin C"/>
    <x v="21"/>
    <x v="618"/>
    <s v="Yes"/>
    <s v="No"/>
    <x v="0"/>
    <s v="0"/>
    <x v="1"/>
    <x v="0"/>
    <x v="0"/>
    <s v="23-Jun-1981"/>
    <n v="6875.96"/>
    <s v="tier - 2"/>
    <s v="tier - 2"/>
    <s v="R1011"/>
    <x v="36"/>
  </r>
  <r>
    <s v="Id1505"/>
    <s v="Tristan P."/>
    <x v="988"/>
    <x v="324"/>
    <s v="Yes"/>
    <s v="No"/>
    <x v="1"/>
    <n v="1"/>
    <x v="1"/>
    <x v="2"/>
    <x v="2"/>
    <s v="23-Oct-1969"/>
    <n v="6868.39"/>
    <s v="tier - 2"/>
    <s v="tier - 2"/>
    <s v="R1013"/>
    <x v="16"/>
  </r>
  <r>
    <s v="Id1506"/>
    <s v="Traci A"/>
    <x v="1005"/>
    <x v="461"/>
    <s v="No"/>
    <s v="No"/>
    <x v="0"/>
    <s v="0"/>
    <x v="1"/>
    <x v="2"/>
    <x v="0"/>
    <s v="5-Aug-1978"/>
    <n v="6863.49"/>
    <s v="tier - 2"/>
    <s v="tier - 1"/>
    <s v="R1013"/>
    <x v="9"/>
  </r>
  <r>
    <s v="Id1507"/>
    <s v="Justin P"/>
    <x v="305"/>
    <x v="537"/>
    <s v="Yes"/>
    <s v="No"/>
    <x v="0"/>
    <s v="0"/>
    <x v="1"/>
    <x v="2"/>
    <x v="0"/>
    <s v="19-Jun-1981"/>
    <n v="6858.48"/>
    <s v="tier - 2"/>
    <s v="tier - 2"/>
    <s v="R1019"/>
    <x v="36"/>
  </r>
  <r>
    <s v="Id1508"/>
    <s v="Logan M"/>
    <x v="1006"/>
    <x v="495"/>
    <s v="No"/>
    <s v="No"/>
    <x v="1"/>
    <n v="1"/>
    <x v="1"/>
    <x v="0"/>
    <x v="2"/>
    <s v="4-Nov-1979"/>
    <n v="6849.03"/>
    <s v="tier - 2"/>
    <s v="tier - 2"/>
    <s v="R1011"/>
    <x v="18"/>
  </r>
  <r>
    <s v="Id1509"/>
    <s v="Sebastien"/>
    <x v="1007"/>
    <x v="562"/>
    <s v="No"/>
    <s v="No"/>
    <x v="0"/>
    <s v="0"/>
    <x v="1"/>
    <x v="2"/>
    <x v="1"/>
    <s v="15-Jun-1977"/>
    <n v="6843.17"/>
    <s v="tier - 2"/>
    <s v="tier - 1"/>
    <s v="R1013"/>
    <x v="29"/>
  </r>
  <r>
    <s v="Id1510"/>
    <s v="Tiffany A"/>
    <x v="1008"/>
    <x v="86"/>
    <s v="No"/>
    <s v="Yes"/>
    <x v="0"/>
    <n v="1"/>
    <x v="1"/>
    <x v="0"/>
    <x v="2"/>
    <s v="30-Nov-2000"/>
    <n v="6842.28"/>
    <s v="tier - 2"/>
    <s v="tier - 1"/>
    <s v="R1012"/>
    <x v="21"/>
  </r>
  <r>
    <s v="Id1511"/>
    <s v="Matthew"/>
    <x v="497"/>
    <x v="47"/>
    <s v="No"/>
    <s v="No"/>
    <x v="1"/>
    <n v="1"/>
    <x v="1"/>
    <x v="1"/>
    <x v="2"/>
    <s v="15-Jul-1979"/>
    <n v="6837.37"/>
    <s v="tier - 3"/>
    <s v="tier - 1"/>
    <s v="R1016"/>
    <x v="18"/>
  </r>
  <r>
    <s v="Id1512"/>
    <s v="Luke"/>
    <x v="1009"/>
    <x v="106"/>
    <s v="No"/>
    <s v="No"/>
    <x v="0"/>
    <s v="0"/>
    <x v="1"/>
    <x v="0"/>
    <x v="1"/>
    <s v="8-Jul-1994"/>
    <n v="6827.69"/>
    <s v="tier - 2"/>
    <s v="tier - 2"/>
    <s v="R1021"/>
    <x v="6"/>
  </r>
  <r>
    <s v="Id1513"/>
    <s v="Leigh"/>
    <x v="1010"/>
    <x v="619"/>
    <s v="Yes"/>
    <s v="No"/>
    <x v="0"/>
    <n v="1"/>
    <x v="1"/>
    <x v="2"/>
    <x v="0"/>
    <s v="17-Aug-1975"/>
    <n v="6809.46"/>
    <s v="tier - 2"/>
    <s v="tier - 1"/>
    <s v="R1012"/>
    <x v="27"/>
  </r>
  <r>
    <s v="Id1514"/>
    <s v="Yosuke"/>
    <x v="191"/>
    <x v="67"/>
    <s v="No"/>
    <s v="No"/>
    <x v="0"/>
    <s v="0"/>
    <x v="1"/>
    <x v="1"/>
    <x v="2"/>
    <s v="29-Jun-1991"/>
    <n v="6799.46"/>
    <s v="tier - 1"/>
    <s v="tier - 2"/>
    <s v="R1014"/>
    <x v="42"/>
  </r>
  <r>
    <s v="Id1515"/>
    <s v="Matthew"/>
    <x v="26"/>
    <x v="419"/>
    <s v="Yes"/>
    <s v="No"/>
    <x v="0"/>
    <s v="0"/>
    <x v="1"/>
    <x v="0"/>
    <x v="2"/>
    <s v="24-Dec-1985"/>
    <n v="6796.86"/>
    <s v="tier - 3"/>
    <s v="tier - 3"/>
    <s v="R1012"/>
    <x v="17"/>
  </r>
  <r>
    <s v="Id1516"/>
    <s v="Jacob"/>
    <x v="1011"/>
    <x v="24"/>
    <s v="No"/>
    <s v="No"/>
    <x v="0"/>
    <s v="0"/>
    <x v="1"/>
    <x v="2"/>
    <x v="2"/>
    <s v="23-Nov-1980"/>
    <n v="6781.52"/>
    <s v="tier - 2"/>
    <s v="tier - 2"/>
    <s v="R1013"/>
    <x v="25"/>
  </r>
  <r>
    <s v="Id1517"/>
    <s v="Jodi"/>
    <x v="61"/>
    <x v="429"/>
    <s v="Yes"/>
    <s v="No"/>
    <x v="0"/>
    <s v="0"/>
    <x v="1"/>
    <x v="0"/>
    <x v="0"/>
    <s v="8-Oct-1981"/>
    <n v="6781.35"/>
    <s v="tier - 2"/>
    <s v="tier - 1"/>
    <s v="R1013"/>
    <x v="36"/>
  </r>
  <r>
    <s v="Id1518"/>
    <s v="Lauren"/>
    <x v="21"/>
    <x v="620"/>
    <s v="Yes"/>
    <s v="No"/>
    <x v="0"/>
    <s v="0"/>
    <x v="1"/>
    <x v="0"/>
    <x v="0"/>
    <s v="3-Sep-1981"/>
    <n v="6775.96"/>
    <s v="tier - 2"/>
    <s v="tier - 3"/>
    <s v="R1011"/>
    <x v="36"/>
  </r>
  <r>
    <s v="Id1519"/>
    <s v="Misti C"/>
    <x v="909"/>
    <x v="543"/>
    <s v="Yes"/>
    <s v="No"/>
    <x v="0"/>
    <s v="0"/>
    <x v="1"/>
    <x v="1"/>
    <x v="0"/>
    <s v="21-Sep-1981"/>
    <n v="6770.19"/>
    <s v="tier - 2"/>
    <s v="tier - 3"/>
    <s v="R1013"/>
    <x v="36"/>
  </r>
  <r>
    <s v="Id1520"/>
    <s v="Angela J"/>
    <x v="1012"/>
    <x v="339"/>
    <s v="Yes"/>
    <s v="No"/>
    <x v="0"/>
    <n v="1"/>
    <x v="1"/>
    <x v="2"/>
    <x v="2"/>
    <s v="10-Oct-1988"/>
    <n v="6753.04"/>
    <s v="tier - 2"/>
    <s v="tier - 2"/>
    <s v="R1024"/>
    <x v="23"/>
  </r>
  <r>
    <s v="Id1521"/>
    <s v="Jonathan D."/>
    <x v="1013"/>
    <x v="117"/>
    <s v="Yes"/>
    <s v="No"/>
    <x v="0"/>
    <n v="2"/>
    <x v="1"/>
    <x v="3"/>
    <x v="2"/>
    <s v="9-Dec-1966"/>
    <n v="6750.27"/>
    <s v="tier - 3"/>
    <s v="tier - 2"/>
    <s v="R1013"/>
    <x v="24"/>
  </r>
  <r>
    <s v="Id1522"/>
    <s v="Victoria"/>
    <x v="1014"/>
    <x v="621"/>
    <s v="Yes"/>
    <s v="No"/>
    <x v="0"/>
    <n v="2"/>
    <x v="1"/>
    <x v="2"/>
    <x v="0"/>
    <s v="17-Jun-1970"/>
    <n v="6749.63"/>
    <s v="tier - 2"/>
    <s v="tier - 1"/>
    <s v="R1013"/>
    <x v="2"/>
  </r>
  <r>
    <s v="Id1523"/>
    <s v="Adrian R."/>
    <x v="467"/>
    <x v="5"/>
    <s v="Yes"/>
    <s v="No"/>
    <x v="0"/>
    <n v="1"/>
    <x v="1"/>
    <x v="1"/>
    <x v="0"/>
    <s v="5-Jun-1986"/>
    <n v="6748.59"/>
    <s v="tier - 3"/>
    <s v="tier - 1"/>
    <s v="R1016"/>
    <x v="17"/>
  </r>
  <r>
    <s v="Id1524"/>
    <s v="Andrew"/>
    <x v="589"/>
    <x v="535"/>
    <s v="Yes"/>
    <s v="No"/>
    <x v="0"/>
    <n v="1"/>
    <x v="1"/>
    <x v="1"/>
    <x v="0"/>
    <s v="7-Aug-1986"/>
    <n v="6746.74"/>
    <s v="tier - 3"/>
    <s v="tier - 2"/>
    <s v="R1016"/>
    <x v="26"/>
  </r>
  <r>
    <s v="Id1525"/>
    <s v="Jason A."/>
    <x v="1015"/>
    <x v="461"/>
    <s v="No"/>
    <s v="No"/>
    <x v="0"/>
    <s v="0"/>
    <x v="1"/>
    <x v="3"/>
    <x v="0"/>
    <s v="18-Jul-1968"/>
    <n v="6738.84"/>
    <s v="tier - 3"/>
    <s v="tier - 1"/>
    <s v="R1012"/>
    <x v="0"/>
  </r>
  <r>
    <s v="Id1526"/>
    <s v="Rachel"/>
    <x v="1016"/>
    <x v="104"/>
    <s v="No"/>
    <s v="No"/>
    <x v="0"/>
    <s v="0"/>
    <x v="1"/>
    <x v="2"/>
    <x v="0"/>
    <s v="21-Oct-1978"/>
    <n v="6737.98"/>
    <s v="tier - 2"/>
    <s v="tier - 3"/>
    <s v="R1013"/>
    <x v="9"/>
  </r>
  <r>
    <s v="Id1527"/>
    <s v="Susan"/>
    <x v="1017"/>
    <x v="56"/>
    <s v="No"/>
    <s v="No"/>
    <x v="0"/>
    <s v="0"/>
    <x v="1"/>
    <x v="0"/>
    <x v="1"/>
    <s v="13-Jun-1994"/>
    <n v="6721.37"/>
    <s v="tier - 2"/>
    <s v="tier - 1"/>
    <s v="R1012"/>
    <x v="6"/>
  </r>
  <r>
    <s v="Id1528"/>
    <s v="Cameron M."/>
    <x v="1018"/>
    <x v="249"/>
    <s v="Yes"/>
    <s v="No"/>
    <x v="1"/>
    <n v="1"/>
    <x v="1"/>
    <x v="2"/>
    <x v="2"/>
    <s v="12-Jun-1983"/>
    <n v="6710.19"/>
    <s v="tier - 3"/>
    <s v="tier - 3"/>
    <s v="R1012"/>
    <x v="33"/>
  </r>
  <r>
    <s v="Id1529"/>
    <s v="Claudia A."/>
    <x v="1019"/>
    <x v="398"/>
    <s v="No"/>
    <s v="No"/>
    <x v="0"/>
    <s v="0"/>
    <x v="1"/>
    <x v="2"/>
    <x v="0"/>
    <s v="12-Dec-1971"/>
    <n v="6706.47"/>
    <s v="tier - 2"/>
    <s v="tier - 1"/>
    <s v="R1013"/>
    <x v="14"/>
  </r>
  <r>
    <s v="Id1530"/>
    <s v="Kate"/>
    <x v="1020"/>
    <x v="12"/>
    <s v="No"/>
    <s v="No"/>
    <x v="0"/>
    <s v="0"/>
    <x v="1"/>
    <x v="3"/>
    <x v="0"/>
    <s v="13-Jul-1968"/>
    <n v="6700.56"/>
    <s v="tier - 3"/>
    <s v="tier - 1"/>
    <s v="R1012"/>
    <x v="0"/>
  </r>
  <r>
    <s v="Id1531"/>
    <s v="Nicole M."/>
    <x v="424"/>
    <x v="450"/>
    <s v="Yes"/>
    <s v="No"/>
    <x v="0"/>
    <s v="0"/>
    <x v="1"/>
    <x v="2"/>
    <x v="2"/>
    <s v="9-Jul-1985"/>
    <n v="6686.43"/>
    <s v="tier - 2"/>
    <s v="tier - 3"/>
    <s v="R1012"/>
    <x v="17"/>
  </r>
  <r>
    <s v="Id1532"/>
    <s v="Jack"/>
    <x v="1021"/>
    <x v="81"/>
    <s v="No"/>
    <s v="No"/>
    <x v="0"/>
    <s v="0"/>
    <x v="1"/>
    <x v="0"/>
    <x v="2"/>
    <s v="20-Oct-1989"/>
    <n v="6666.24"/>
    <s v="tier - 3"/>
    <s v="tier - 1"/>
    <s v="R1011"/>
    <x v="4"/>
  </r>
  <r>
    <s v="Id1533"/>
    <s v="Gregory"/>
    <x v="1022"/>
    <x v="13"/>
    <s v="Yes"/>
    <s v="No"/>
    <x v="0"/>
    <s v="0"/>
    <x v="1"/>
    <x v="1"/>
    <x v="0"/>
    <s v="17-Sep-1981"/>
    <n v="6664.69"/>
    <s v="tier - 3"/>
    <s v="tier - 1"/>
    <s v="R1012"/>
    <x v="36"/>
  </r>
  <r>
    <s v="Id1534"/>
    <s v="Rebecca"/>
    <x v="1023"/>
    <x v="47"/>
    <s v="No"/>
    <s v="No"/>
    <x v="0"/>
    <s v="0"/>
    <x v="1"/>
    <x v="2"/>
    <x v="2"/>
    <s v="27-Sep-1982"/>
    <n v="6664.32"/>
    <s v="tier - 2"/>
    <s v="tier - 2"/>
    <s v="R1013"/>
    <x v="37"/>
  </r>
  <r>
    <s v="Id1535"/>
    <s v="Adam"/>
    <x v="687"/>
    <x v="117"/>
    <s v="No"/>
    <s v="No"/>
    <x v="0"/>
    <s v="0"/>
    <x v="1"/>
    <x v="0"/>
    <x v="2"/>
    <s v="19-Nov-1989"/>
    <n v="6653.79"/>
    <s v="tier - 2"/>
    <s v="tier - 1"/>
    <s v="R1013"/>
    <x v="4"/>
  </r>
  <r>
    <s v="Id1536"/>
    <s v="Ryan"/>
    <x v="1024"/>
    <x v="115"/>
    <s v="No"/>
    <s v="No"/>
    <x v="0"/>
    <n v="1"/>
    <x v="1"/>
    <x v="2"/>
    <x v="2"/>
    <s v="1-Jul-1984"/>
    <n v="6652.53"/>
    <s v="tier - 3"/>
    <s v="tier - 2"/>
    <s v="R1013"/>
    <x v="32"/>
  </r>
  <r>
    <s v="Id1537"/>
    <s v="Jackie K."/>
    <x v="1025"/>
    <x v="293"/>
    <s v="Yes"/>
    <s v="No"/>
    <x v="0"/>
    <n v="2"/>
    <x v="1"/>
    <x v="3"/>
    <x v="0"/>
    <s v="8-Nov-1970"/>
    <n v="6651.26"/>
    <s v="tier - 2"/>
    <s v="tier - 3"/>
    <s v="R1013"/>
    <x v="2"/>
  </r>
  <r>
    <s v="Id1538"/>
    <s v="Chris"/>
    <x v="1026"/>
    <x v="507"/>
    <s v="No"/>
    <s v="No"/>
    <x v="0"/>
    <n v="1"/>
    <x v="1"/>
    <x v="3"/>
    <x v="2"/>
    <s v="8-Dec-1984"/>
    <n v="6640.54"/>
    <s v="tier - 2"/>
    <s v="tier - 3"/>
    <s v="R1019"/>
    <x v="32"/>
  </r>
  <r>
    <s v="Id1539"/>
    <s v="Tyler C"/>
    <x v="820"/>
    <x v="419"/>
    <s v="No"/>
    <s v="No"/>
    <x v="0"/>
    <s v="0"/>
    <x v="1"/>
    <x v="1"/>
    <x v="2"/>
    <s v="6-Jun-1990"/>
    <n v="6639.3"/>
    <s v="tier - 2"/>
    <s v="tier - 2"/>
    <s v="R1021"/>
    <x v="4"/>
  </r>
  <r>
    <s v="Id1540"/>
    <s v="Yoshie"/>
    <x v="307"/>
    <x v="587"/>
    <s v="No"/>
    <s v="No"/>
    <x v="1"/>
    <n v="1"/>
    <x v="1"/>
    <x v="0"/>
    <x v="2"/>
    <s v="4-Sep-2003"/>
    <n v="6638.16"/>
    <s v="tier - 2"/>
    <s v="tier - 1"/>
    <s v="R1012"/>
    <x v="39"/>
  </r>
  <r>
    <s v="Id1541"/>
    <s v="Lauren A"/>
    <x v="1027"/>
    <x v="622"/>
    <s v="No"/>
    <s v="No"/>
    <x v="0"/>
    <n v="2"/>
    <x v="1"/>
    <x v="2"/>
    <x v="0"/>
    <s v="29-Aug-1973"/>
    <n v="6630.31"/>
    <s v="tier - 2"/>
    <s v="tier - 1"/>
    <s v="R1013"/>
    <x v="30"/>
  </r>
  <r>
    <s v="Id1542"/>
    <s v="Mason D."/>
    <x v="759"/>
    <x v="180"/>
    <s v="No"/>
    <s v="No"/>
    <x v="0"/>
    <s v="0"/>
    <x v="1"/>
    <x v="0"/>
    <x v="2"/>
    <s v="28-Aug-1982"/>
    <n v="6610.11"/>
    <s v="tier - 3"/>
    <s v="tier - 2"/>
    <s v="R1015"/>
    <x v="37"/>
  </r>
  <r>
    <s v="Id1543"/>
    <s v="Ryan"/>
    <x v="801"/>
    <x v="119"/>
    <s v="No"/>
    <s v="No"/>
    <x v="0"/>
    <s v="0"/>
    <x v="1"/>
    <x v="1"/>
    <x v="1"/>
    <s v="7-Nov-1982"/>
    <n v="6600.36"/>
    <s v="tier - 2"/>
    <s v="tier - 3"/>
    <s v="R1011"/>
    <x v="37"/>
  </r>
  <r>
    <s v="Id1544"/>
    <s v="Arturo"/>
    <x v="50"/>
    <x v="623"/>
    <s v="No"/>
    <s v="No"/>
    <x v="0"/>
    <s v="0"/>
    <x v="1"/>
    <x v="0"/>
    <x v="1"/>
    <s v="29-Dec-1982"/>
    <n v="6600.21"/>
    <s v="tier - 3"/>
    <s v="tier - 2"/>
    <s v="R1016"/>
    <x v="37"/>
  </r>
  <r>
    <s v="Id1545"/>
    <s v="Jake"/>
    <x v="1028"/>
    <x v="585"/>
    <s v="No"/>
    <s v="No"/>
    <x v="0"/>
    <s v="0"/>
    <x v="1"/>
    <x v="2"/>
    <x v="2"/>
    <s v="22-Nov-1982"/>
    <n v="6593.51"/>
    <s v="tier - 2"/>
    <s v="tier - 1"/>
    <s v="R1013"/>
    <x v="37"/>
  </r>
  <r>
    <s v="Id1546"/>
    <s v="Sarah E"/>
    <x v="105"/>
    <x v="40"/>
    <s v="No"/>
    <s v="No"/>
    <x v="0"/>
    <n v="1"/>
    <x v="1"/>
    <x v="0"/>
    <x v="2"/>
    <s v="5-Oct-1984"/>
    <n v="6571.54"/>
    <s v="tier - 2"/>
    <s v="tier - 3"/>
    <s v="R1011"/>
    <x v="32"/>
  </r>
  <r>
    <s v="Id1547"/>
    <s v="Alison L."/>
    <x v="520"/>
    <x v="624"/>
    <s v="Yes"/>
    <s v="No"/>
    <x v="0"/>
    <s v="0"/>
    <x v="1"/>
    <x v="0"/>
    <x v="0"/>
    <s v="20-Jul-1981"/>
    <n v="6571.02"/>
    <s v="tier - 2"/>
    <s v="tier - 1"/>
    <s v="R1012"/>
    <x v="36"/>
  </r>
  <r>
    <s v="Id1548"/>
    <s v="Karen A."/>
    <x v="384"/>
    <x v="49"/>
    <s v="No"/>
    <s v="No"/>
    <x v="0"/>
    <n v="1"/>
    <x v="1"/>
    <x v="1"/>
    <x v="2"/>
    <s v="20-Sep-1984"/>
    <n v="6555.07"/>
    <s v="tier - 2"/>
    <s v="tier - 2"/>
    <s v="R1024"/>
    <x v="32"/>
  </r>
  <r>
    <s v="Id1549"/>
    <s v="Thomas R. Jr."/>
    <x v="1029"/>
    <x v="519"/>
    <s v="No"/>
    <s v="No"/>
    <x v="0"/>
    <s v="0"/>
    <x v="1"/>
    <x v="3"/>
    <x v="0"/>
    <s v="11-Dec-1968"/>
    <n v="6552.01"/>
    <s v="tier - 3"/>
    <s v="tier - 2"/>
    <s v="R1013"/>
    <x v="0"/>
  </r>
  <r>
    <s v="Id1550"/>
    <s v="Stephanie W."/>
    <x v="1030"/>
    <x v="195"/>
    <s v="No"/>
    <s v="No"/>
    <x v="0"/>
    <s v="0"/>
    <x v="1"/>
    <x v="0"/>
    <x v="1"/>
    <s v="6-Aug-1989"/>
    <n v="6551.75"/>
    <s v="tier - 2"/>
    <s v="tier - 2"/>
    <s v="R1024"/>
    <x v="4"/>
  </r>
  <r>
    <s v="Id1551"/>
    <s v="Ezra"/>
    <x v="276"/>
    <x v="625"/>
    <s v="Yes"/>
    <s v="No"/>
    <x v="0"/>
    <n v="1"/>
    <x v="1"/>
    <x v="1"/>
    <x v="0"/>
    <s v="18-Dec-1986"/>
    <n v="6548.2"/>
    <s v="tier - 2"/>
    <s v="tier - 3"/>
    <s v="R1012"/>
    <x v="26"/>
  </r>
  <r>
    <s v="Id1552"/>
    <s v="Jim"/>
    <x v="1031"/>
    <x v="56"/>
    <s v="Yes"/>
    <s v="No"/>
    <x v="1"/>
    <n v="1"/>
    <x v="1"/>
    <x v="3"/>
    <x v="1"/>
    <s v="3-Dec-1969"/>
    <n v="6546.16"/>
    <s v="tier - 2"/>
    <s v="tier - 3"/>
    <s v="R1013"/>
    <x v="16"/>
  </r>
  <r>
    <s v="Id1553"/>
    <s v="Ari L."/>
    <x v="643"/>
    <x v="374"/>
    <s v="No"/>
    <s v="No"/>
    <x v="0"/>
    <s v="0"/>
    <x v="1"/>
    <x v="2"/>
    <x v="2"/>
    <s v="2-Oct-1982"/>
    <n v="6536.68"/>
    <s v="tier - 2"/>
    <s v="tier - 2"/>
    <s v="R1012"/>
    <x v="37"/>
  </r>
  <r>
    <s v="Id1554"/>
    <s v="Fanny"/>
    <x v="837"/>
    <x v="82"/>
    <s v="No"/>
    <s v="No"/>
    <x v="0"/>
    <s v="0"/>
    <x v="1"/>
    <x v="2"/>
    <x v="2"/>
    <s v="12-Aug-1982"/>
    <n v="6532.04"/>
    <s v="tier - 2"/>
    <s v="tier - 1"/>
    <s v="R1013"/>
    <x v="37"/>
  </r>
  <r>
    <s v="Id1555"/>
    <s v="Heather"/>
    <x v="1032"/>
    <x v="133"/>
    <s v="Yes"/>
    <s v="No"/>
    <x v="0"/>
    <s v="0"/>
    <x v="1"/>
    <x v="2"/>
    <x v="2"/>
    <s v="23-Oct-1976"/>
    <n v="6529.21"/>
    <s v="tier - 2"/>
    <s v="tier - 1"/>
    <s v="R1013"/>
    <x v="1"/>
  </r>
  <r>
    <s v="Id1556"/>
    <s v="Peter W. Sr."/>
    <x v="222"/>
    <x v="31"/>
    <s v="No"/>
    <s v="No"/>
    <x v="0"/>
    <s v="0"/>
    <x v="1"/>
    <x v="0"/>
    <x v="2"/>
    <s v="7-Jul-1994"/>
    <n v="6512.24"/>
    <s v="tier - 2"/>
    <s v="tier - 1"/>
    <s v="R1021"/>
    <x v="6"/>
  </r>
  <r>
    <s v="Id1557"/>
    <s v="Catherine A"/>
    <x v="326"/>
    <x v="124"/>
    <s v="No"/>
    <s v="No"/>
    <x v="0"/>
    <s v="0"/>
    <x v="1"/>
    <x v="1"/>
    <x v="2"/>
    <s v="28-Aug-1982"/>
    <n v="6500.24"/>
    <s v="tier - 2"/>
    <s v="tier - 2"/>
    <s v="R1013"/>
    <x v="37"/>
  </r>
  <r>
    <s v="Id1558"/>
    <s v="Kelly A"/>
    <x v="941"/>
    <x v="152"/>
    <s v="No"/>
    <s v="No"/>
    <x v="0"/>
    <s v="0"/>
    <x v="1"/>
    <x v="1"/>
    <x v="2"/>
    <s v="9-Oct-1982"/>
    <n v="6496.89"/>
    <s v="tier - 2"/>
    <s v="tier - 3"/>
    <s v="R1011"/>
    <x v="37"/>
  </r>
  <r>
    <s v="Id1559"/>
    <s v="Janel N."/>
    <x v="1033"/>
    <x v="428"/>
    <s v="Yes"/>
    <s v="No"/>
    <x v="0"/>
    <n v="2"/>
    <x v="1"/>
    <x v="3"/>
    <x v="0"/>
    <s v="1-Dec-1970"/>
    <n v="6481.67"/>
    <s v="tier - 2"/>
    <s v="tier - 2"/>
    <s v="R1013"/>
    <x v="2"/>
  </r>
  <r>
    <s v="Id1560"/>
    <s v="Yann Kai"/>
    <x v="528"/>
    <x v="334"/>
    <s v="No"/>
    <s v="No"/>
    <x v="0"/>
    <s v="0"/>
    <x v="1"/>
    <x v="0"/>
    <x v="1"/>
    <s v="8-Jun-1980"/>
    <n v="6474.01"/>
    <s v="tier - 2"/>
    <s v="tier - 3"/>
    <s v="R1011"/>
    <x v="18"/>
  </r>
  <r>
    <s v="Id1561"/>
    <s v="Zachary R."/>
    <x v="397"/>
    <x v="42"/>
    <s v="Yes"/>
    <s v="No"/>
    <x v="0"/>
    <s v="0"/>
    <x v="1"/>
    <x v="1"/>
    <x v="0"/>
    <s v="27-Jul-1981"/>
    <n v="6473.15"/>
    <s v="tier - 2"/>
    <s v="tier - 2"/>
    <s v="R1013"/>
    <x v="36"/>
  </r>
  <r>
    <s v="Id1562"/>
    <s v="Alejandro Sr."/>
    <x v="1034"/>
    <x v="79"/>
    <s v="No"/>
    <s v="No"/>
    <x v="0"/>
    <n v="1"/>
    <x v="1"/>
    <x v="1"/>
    <x v="2"/>
    <s v="1-Nov-1984"/>
    <n v="6457.84"/>
    <s v="tier - 2"/>
    <s v="tier - 3"/>
    <s v="R1012"/>
    <x v="32"/>
  </r>
  <r>
    <s v="Id1563"/>
    <s v="Nicholas R."/>
    <x v="422"/>
    <x v="176"/>
    <s v="No"/>
    <s v="No"/>
    <x v="0"/>
    <n v="1"/>
    <x v="1"/>
    <x v="1"/>
    <x v="2"/>
    <s v="26-Aug-1984"/>
    <n v="6455.86"/>
    <s v="tier - 3"/>
    <s v="tier - 3"/>
    <s v="R1012"/>
    <x v="32"/>
  </r>
  <r>
    <s v="Id1564"/>
    <s v="Paul"/>
    <x v="1035"/>
    <x v="626"/>
    <s v="Yes"/>
    <s v="No"/>
    <x v="0"/>
    <s v="0"/>
    <x v="1"/>
    <x v="0"/>
    <x v="2"/>
    <s v="22-Jul-1985"/>
    <n v="6435.62"/>
    <s v="tier - 3"/>
    <s v="tier - 2"/>
    <s v="R1013"/>
    <x v="17"/>
  </r>
  <r>
    <s v="Id1565"/>
    <s v="Michael D"/>
    <x v="1036"/>
    <x v="573"/>
    <s v="Yes"/>
    <s v="No"/>
    <x v="0"/>
    <n v="1"/>
    <x v="1"/>
    <x v="2"/>
    <x v="0"/>
    <s v="5-Aug-1975"/>
    <n v="6423.48"/>
    <s v="tier - 2"/>
    <s v="tier - 3"/>
    <s v="R1013"/>
    <x v="27"/>
  </r>
  <r>
    <s v="Id1566"/>
    <s v="Marina"/>
    <x v="1037"/>
    <x v="34"/>
    <s v="Yes"/>
    <s v="No"/>
    <x v="0"/>
    <s v="0"/>
    <x v="1"/>
    <x v="2"/>
    <x v="1"/>
    <s v="30-Dec-1976"/>
    <n v="6417.28"/>
    <s v="tier - 2"/>
    <s v="tier - 3"/>
    <s v="R1013"/>
    <x v="1"/>
  </r>
  <r>
    <s v="Id1567"/>
    <s v="Caroline"/>
    <x v="500"/>
    <x v="380"/>
    <s v="No"/>
    <s v="No"/>
    <x v="0"/>
    <n v="1"/>
    <x v="1"/>
    <x v="1"/>
    <x v="2"/>
    <s v="4-Sep-1987"/>
    <n v="6414.18"/>
    <s v="tier - 2"/>
    <s v="tier - 2"/>
    <s v="R1011"/>
    <x v="38"/>
  </r>
  <r>
    <s v="Id1568"/>
    <s v="Ross P"/>
    <x v="1038"/>
    <x v="222"/>
    <s v="No"/>
    <s v="No"/>
    <x v="0"/>
    <s v="0"/>
    <x v="1"/>
    <x v="2"/>
    <x v="0"/>
    <s v="22-Aug-1971"/>
    <n v="6412.34"/>
    <s v="tier - 2"/>
    <s v="tier - 3"/>
    <s v="R1013"/>
    <x v="14"/>
  </r>
  <r>
    <s v="Id1569"/>
    <s v="Aoife"/>
    <x v="1039"/>
    <x v="590"/>
    <s v="Yes"/>
    <s v="No"/>
    <x v="0"/>
    <n v="2"/>
    <x v="1"/>
    <x v="3"/>
    <x v="0"/>
    <s v="20-Aug-1970"/>
    <n v="6407.05"/>
    <s v="tier - 2"/>
    <s v="tier - 1"/>
    <s v="R1013"/>
    <x v="2"/>
  </r>
  <r>
    <s v="Id1570"/>
    <s v="Wesley"/>
    <x v="277"/>
    <x v="52"/>
    <s v="Yes"/>
    <s v="No"/>
    <x v="0"/>
    <s v="0"/>
    <x v="1"/>
    <x v="1"/>
    <x v="2"/>
    <s v="10-Dec-1985"/>
    <n v="6406.41"/>
    <s v="tier - 1"/>
    <s v="tier - 3"/>
    <s v="R1014"/>
    <x v="17"/>
  </r>
  <r>
    <s v="Id1571"/>
    <s v="Rebecca J"/>
    <x v="1040"/>
    <x v="209"/>
    <s v="No"/>
    <s v="No"/>
    <x v="0"/>
    <n v="1"/>
    <x v="1"/>
    <x v="2"/>
    <x v="2"/>
    <s v="9-Sep-1987"/>
    <n v="6402.29"/>
    <s v="tier - 2"/>
    <s v="tier - 3"/>
    <s v="R1024"/>
    <x v="38"/>
  </r>
  <r>
    <s v="Id1572"/>
    <s v="Barry P."/>
    <x v="1041"/>
    <x v="280"/>
    <s v="No"/>
    <s v="No"/>
    <x v="0"/>
    <s v="0"/>
    <x v="1"/>
    <x v="1"/>
    <x v="2"/>
    <s v="28-Oct-1982"/>
    <n v="6393.6"/>
    <s v="tier - 2"/>
    <s v="tier - 1"/>
    <s v="R1012"/>
    <x v="37"/>
  </r>
  <r>
    <s v="Id1573"/>
    <s v="Maciej"/>
    <x v="728"/>
    <x v="127"/>
    <s v="Yes"/>
    <s v="No"/>
    <x v="1"/>
    <n v="1"/>
    <x v="1"/>
    <x v="0"/>
    <x v="2"/>
    <s v="16-Aug-1997"/>
    <n v="6389.53"/>
    <s v="tier - 2"/>
    <s v="tier - 2"/>
    <s v="R1021"/>
    <x v="31"/>
  </r>
  <r>
    <s v="Id1574"/>
    <s v="Jerry D."/>
    <x v="984"/>
    <x v="256"/>
    <s v="No"/>
    <s v="No"/>
    <x v="0"/>
    <s v="0"/>
    <x v="1"/>
    <x v="1"/>
    <x v="1"/>
    <s v="6-Aug-1982"/>
    <n v="6389.38"/>
    <s v="tier - 1"/>
    <s v="tier - 2"/>
    <s v="R1012"/>
    <x v="37"/>
  </r>
  <r>
    <s v="Id1575"/>
    <s v="Eric A."/>
    <x v="1042"/>
    <x v="358"/>
    <s v="Yes"/>
    <s v="No"/>
    <x v="0"/>
    <s v="0"/>
    <x v="1"/>
    <x v="2"/>
    <x v="2"/>
    <s v="18-Nov-1976"/>
    <n v="6374.16"/>
    <s v="tier - 2"/>
    <s v="tier - 2"/>
    <s v="R1013"/>
    <x v="1"/>
  </r>
  <r>
    <s v="Id1576"/>
    <s v="Cathi"/>
    <x v="13"/>
    <x v="585"/>
    <s v="No"/>
    <s v="No"/>
    <x v="0"/>
    <n v="1"/>
    <x v="1"/>
    <x v="0"/>
    <x v="2"/>
    <s v="13-Aug-1984"/>
    <n v="6373.56"/>
    <s v="tier - 2"/>
    <s v="tier - 1"/>
    <s v="R1012"/>
    <x v="32"/>
  </r>
  <r>
    <s v="Id1577"/>
    <s v="Alex M"/>
    <x v="1043"/>
    <x v="627"/>
    <s v="Yes"/>
    <s v="No"/>
    <x v="0"/>
    <n v="2"/>
    <x v="1"/>
    <x v="3"/>
    <x v="0"/>
    <s v="9-Nov-1970"/>
    <n v="6367.31"/>
    <s v="tier - 2"/>
    <s v="tier - 1"/>
    <s v="R1013"/>
    <x v="2"/>
  </r>
  <r>
    <s v="Id1578"/>
    <s v="Liang"/>
    <x v="1044"/>
    <x v="213"/>
    <s v="Yes"/>
    <s v="No"/>
    <x v="0"/>
    <s v="0"/>
    <x v="1"/>
    <x v="0"/>
    <x v="1"/>
    <s v="7-Jul-1996"/>
    <n v="6361.47"/>
    <s v="tier - 2"/>
    <s v="tier - 3"/>
    <s v="R1021"/>
    <x v="45"/>
  </r>
  <r>
    <s v="Id1579"/>
    <s v="Lexy"/>
    <x v="1045"/>
    <x v="83"/>
    <s v="No"/>
    <s v="No"/>
    <x v="0"/>
    <s v="0"/>
    <x v="1"/>
    <x v="0"/>
    <x v="2"/>
    <s v="24-Jun-1989"/>
    <n v="6360.99"/>
    <s v="tier - 2"/>
    <s v="tier - 2"/>
    <s v="R1012"/>
    <x v="4"/>
  </r>
  <r>
    <s v="Id1580"/>
    <s v="Michael"/>
    <x v="1046"/>
    <x v="587"/>
    <s v="No"/>
    <s v="No"/>
    <x v="0"/>
    <s v="0"/>
    <x v="1"/>
    <x v="0"/>
    <x v="2"/>
    <s v="30-Oct-1980"/>
    <n v="6358.78"/>
    <s v="tier - 2"/>
    <s v="tier - 1"/>
    <s v="R1012"/>
    <x v="25"/>
  </r>
  <r>
    <s v="Id1581"/>
    <s v="Samuel L"/>
    <x v="1047"/>
    <x v="80"/>
    <s v="Yes"/>
    <s v="No"/>
    <x v="1"/>
    <n v="1"/>
    <x v="1"/>
    <x v="0"/>
    <x v="2"/>
    <s v="19-Aug-1983"/>
    <n v="6356.27"/>
    <s v="tier - 3"/>
    <s v="tier - 2"/>
    <s v="R1013"/>
    <x v="33"/>
  </r>
  <r>
    <s v="Id1582"/>
    <s v="Spencer A."/>
    <x v="951"/>
    <x v="316"/>
    <s v="Yes"/>
    <s v="No"/>
    <x v="1"/>
    <n v="1"/>
    <x v="1"/>
    <x v="0"/>
    <x v="2"/>
    <s v="21-Oct-1983"/>
    <n v="6338.08"/>
    <s v="tier - 2"/>
    <s v="tier - 1"/>
    <s v="R1013"/>
    <x v="33"/>
  </r>
  <r>
    <s v="Id1583"/>
    <s v="Rochelle"/>
    <x v="247"/>
    <x v="628"/>
    <s v="Yes"/>
    <s v="No"/>
    <x v="0"/>
    <n v="1"/>
    <x v="1"/>
    <x v="1"/>
    <x v="0"/>
    <s v="25-Sep-1986"/>
    <n v="6335.64"/>
    <s v="tier - 2"/>
    <s v="tier - 2"/>
    <s v="R1013"/>
    <x v="26"/>
  </r>
  <r>
    <s v="Id1584"/>
    <s v="Paula"/>
    <x v="1048"/>
    <x v="134"/>
    <s v="No"/>
    <s v="No"/>
    <x v="0"/>
    <s v="0"/>
    <x v="1"/>
    <x v="0"/>
    <x v="2"/>
    <s v="13-Aug-1990"/>
    <n v="6334.34"/>
    <s v="tier - 2"/>
    <s v="tier - 2"/>
    <s v="R1024"/>
    <x v="3"/>
  </r>
  <r>
    <s v="Id1585"/>
    <s v="Madeline E."/>
    <x v="65"/>
    <x v="334"/>
    <s v="Yes"/>
    <s v="No"/>
    <x v="0"/>
    <s v="0"/>
    <x v="1"/>
    <x v="0"/>
    <x v="1"/>
    <s v="15-Dec-1985"/>
    <n v="6313.76"/>
    <s v="tier - 2"/>
    <s v="tier - 1"/>
    <s v="R1013"/>
    <x v="17"/>
  </r>
  <r>
    <s v="Id1586"/>
    <s v="Maria Isabel"/>
    <x v="1049"/>
    <x v="540"/>
    <s v="Yes"/>
    <s v="No"/>
    <x v="0"/>
    <s v="0"/>
    <x v="1"/>
    <x v="1"/>
    <x v="2"/>
    <s v="19-Nov-1985"/>
    <n v="6311.95"/>
    <s v="tier - 2"/>
    <s v="tier - 1"/>
    <s v="R1011"/>
    <x v="17"/>
  </r>
  <r>
    <s v="Id1587"/>
    <s v="Arthur M."/>
    <x v="1050"/>
    <x v="561"/>
    <s v="No"/>
    <s v="Yes"/>
    <x v="0"/>
    <n v="1"/>
    <x v="1"/>
    <x v="0"/>
    <x v="1"/>
    <s v="27-Jul-2004"/>
    <n v="6311.11"/>
    <s v="tier - 2"/>
    <s v="tier - 2"/>
    <s v="R1011"/>
    <x v="41"/>
  </r>
  <r>
    <s v="Id1588"/>
    <s v="Joseph R."/>
    <x v="1051"/>
    <x v="239"/>
    <s v="Yes"/>
    <s v="No"/>
    <x v="1"/>
    <n v="1"/>
    <x v="1"/>
    <x v="3"/>
    <x v="2"/>
    <s v="4-Sep-1969"/>
    <n v="6305.61"/>
    <s v="tier - 2"/>
    <s v="tier - 2"/>
    <s v="R1012"/>
    <x v="16"/>
  </r>
  <r>
    <s v="Id1589"/>
    <s v="Sachiko"/>
    <x v="1052"/>
    <x v="305"/>
    <s v="No"/>
    <s v="No"/>
    <x v="0"/>
    <s v="0"/>
    <x v="1"/>
    <x v="2"/>
    <x v="0"/>
    <s v="17-Sep-1974"/>
    <n v="6302.23"/>
    <s v="tier - 2"/>
    <s v="tier - 1"/>
    <s v="R1013"/>
    <x v="19"/>
  </r>
  <r>
    <s v="Id1590"/>
    <s v="Christopher"/>
    <x v="1053"/>
    <x v="224"/>
    <s v="Yes"/>
    <s v="No"/>
    <x v="0"/>
    <s v="0"/>
    <x v="1"/>
    <x v="0"/>
    <x v="2"/>
    <s v="4-Jul-1996"/>
    <n v="6293.63"/>
    <s v="tier - 2"/>
    <s v="tier - 3"/>
    <s v="R1021"/>
    <x v="45"/>
  </r>
  <r>
    <s v="Id1591"/>
    <s v="Joseph"/>
    <x v="41"/>
    <x v="318"/>
    <s v="Yes"/>
    <s v="No"/>
    <x v="0"/>
    <s v="0"/>
    <x v="1"/>
    <x v="0"/>
    <x v="0"/>
    <s v="26-Aug-1981"/>
    <n v="6289.75"/>
    <s v="tier - 2"/>
    <s v="tier - 3"/>
    <s v="R1013"/>
    <x v="36"/>
  </r>
  <r>
    <s v="Id1592"/>
    <s v="Lawrence"/>
    <x v="1054"/>
    <x v="19"/>
    <s v="Yes"/>
    <s v="No"/>
    <x v="0"/>
    <s v="0"/>
    <x v="1"/>
    <x v="1"/>
    <x v="0"/>
    <s v="24-Nov-1981"/>
    <n v="6282.24"/>
    <s v="tier - 2"/>
    <s v="tier - 1"/>
    <s v="R1011"/>
    <x v="36"/>
  </r>
  <r>
    <s v="Id1593"/>
    <s v="Katie"/>
    <x v="650"/>
    <x v="135"/>
    <s v="No"/>
    <s v="No"/>
    <x v="1"/>
    <n v="1"/>
    <x v="1"/>
    <x v="0"/>
    <x v="2"/>
    <s v="16-Oct-1993"/>
    <n v="6276.3"/>
    <s v="tier - 2"/>
    <s v="tier - 1"/>
    <s v="R1025"/>
    <x v="20"/>
  </r>
  <r>
    <s v="Id1594"/>
    <s v="Ruben"/>
    <x v="704"/>
    <x v="629"/>
    <s v="Yes"/>
    <s v="No"/>
    <x v="0"/>
    <s v="0"/>
    <x v="1"/>
    <x v="2"/>
    <x v="0"/>
    <s v="30-Jun-1981"/>
    <n v="6272.48"/>
    <s v="tier - 1"/>
    <s v="tier - 3"/>
    <s v="R1013"/>
    <x v="36"/>
  </r>
  <r>
    <s v="Id1595"/>
    <s v="Sarah"/>
    <x v="711"/>
    <x v="52"/>
    <s v="No"/>
    <s v="No"/>
    <x v="0"/>
    <n v="1"/>
    <x v="1"/>
    <x v="2"/>
    <x v="2"/>
    <s v="25-Sep-1984"/>
    <n v="6269.33"/>
    <s v="tier - 2"/>
    <s v="tier - 1"/>
    <s v="R1013"/>
    <x v="32"/>
  </r>
  <r>
    <s v="Id1596"/>
    <s v="Angela R."/>
    <x v="1055"/>
    <x v="103"/>
    <s v="Yes"/>
    <s v="No"/>
    <x v="0"/>
    <n v="1"/>
    <x v="1"/>
    <x v="0"/>
    <x v="2"/>
    <s v="17-Oct-1995"/>
    <n v="6261.2"/>
    <s v="tier - 2"/>
    <s v="tier - 1"/>
    <s v="R1026"/>
    <x v="40"/>
  </r>
  <r>
    <s v="Id1597"/>
    <s v="Chatham"/>
    <x v="1056"/>
    <x v="583"/>
    <s v="Yes"/>
    <s v="No"/>
    <x v="0"/>
    <n v="2"/>
    <x v="1"/>
    <x v="3"/>
    <x v="0"/>
    <s v="11-Oct-1970"/>
    <n v="6255.38"/>
    <s v="tier - 2"/>
    <s v="tier - 2"/>
    <s v="R1013"/>
    <x v="2"/>
  </r>
  <r>
    <s v="Id1598"/>
    <s v="Derek"/>
    <x v="1057"/>
    <x v="589"/>
    <s v="No"/>
    <s v="No"/>
    <x v="0"/>
    <n v="2"/>
    <x v="1"/>
    <x v="3"/>
    <x v="1"/>
    <s v="8-Sep-1972"/>
    <n v="6254.13"/>
    <s v="tier - 2"/>
    <s v="tier - 2"/>
    <s v="R1012"/>
    <x v="28"/>
  </r>
  <r>
    <s v="Id1599"/>
    <s v="Kalvin J."/>
    <x v="1058"/>
    <x v="315"/>
    <s v="No"/>
    <s v="No"/>
    <x v="0"/>
    <n v="2"/>
    <x v="1"/>
    <x v="2"/>
    <x v="2"/>
    <s v="11-Nov-1972"/>
    <n v="6253.85"/>
    <s v="tier - 2"/>
    <s v="tier - 2"/>
    <s v="R1013"/>
    <x v="28"/>
  </r>
  <r>
    <s v="Id1600"/>
    <s v="Dave"/>
    <x v="1059"/>
    <x v="500"/>
    <s v="No"/>
    <s v="No"/>
    <x v="1"/>
    <n v="1"/>
    <x v="1"/>
    <x v="2"/>
    <x v="2"/>
    <s v="10-Oct-1979"/>
    <n v="6250.44"/>
    <s v="tier - 2"/>
    <s v="tier - 1"/>
    <s v="R1011"/>
    <x v="18"/>
  </r>
  <r>
    <s v="Id1601"/>
    <s v="Barbara G."/>
    <x v="1060"/>
    <x v="164"/>
    <s v="Yes"/>
    <s v="No"/>
    <x v="1"/>
    <n v="1"/>
    <x v="1"/>
    <x v="0"/>
    <x v="2"/>
    <s v="11-Aug-1983"/>
    <n v="6238.3"/>
    <s v="tier - 2"/>
    <s v="tier - 1"/>
    <s v="R1011"/>
    <x v="33"/>
  </r>
  <r>
    <s v="Id1602"/>
    <s v="Skylar"/>
    <x v="405"/>
    <x v="457"/>
    <s v="No"/>
    <s v="No"/>
    <x v="0"/>
    <s v="0"/>
    <x v="1"/>
    <x v="2"/>
    <x v="0"/>
    <s v="19-Sep-1978"/>
    <n v="6236.95"/>
    <s v="tier - 2"/>
    <s v="tier - 2"/>
    <s v="R1013"/>
    <x v="9"/>
  </r>
  <r>
    <s v="Id1603"/>
    <s v="Nick"/>
    <x v="1061"/>
    <x v="261"/>
    <s v="No"/>
    <s v="No"/>
    <x v="0"/>
    <n v="2"/>
    <x v="1"/>
    <x v="2"/>
    <x v="2"/>
    <s v="29-Jun-1972"/>
    <n v="6219.93"/>
    <s v="tier - 2"/>
    <s v="tier - 2"/>
    <s v="R1013"/>
    <x v="28"/>
  </r>
  <r>
    <s v="Id1604"/>
    <s v="Sunny S"/>
    <x v="1062"/>
    <x v="124"/>
    <s v="No"/>
    <s v="No"/>
    <x v="0"/>
    <n v="1"/>
    <x v="1"/>
    <x v="0"/>
    <x v="2"/>
    <s v="12-Aug-1992"/>
    <n v="6208.5"/>
    <s v="tier - 2"/>
    <s v="tier - 1"/>
    <s v="R1021"/>
    <x v="34"/>
  </r>
  <r>
    <s v="Id1605"/>
    <s v="Anne-Marie"/>
    <x v="61"/>
    <x v="144"/>
    <s v="No"/>
    <s v="No"/>
    <x v="0"/>
    <s v="0"/>
    <x v="1"/>
    <x v="0"/>
    <x v="2"/>
    <s v="10-Sep-1999"/>
    <n v="6207.26"/>
    <s v="tier - 2"/>
    <s v="tier - 2"/>
    <s v="R1026"/>
    <x v="35"/>
  </r>
  <r>
    <s v="Id1606"/>
    <s v="Nicholas"/>
    <x v="410"/>
    <x v="363"/>
    <s v="Yes"/>
    <s v="No"/>
    <x v="0"/>
    <s v="0"/>
    <x v="1"/>
    <x v="1"/>
    <x v="2"/>
    <s v="22-Sep-1985"/>
    <n v="6203.9"/>
    <s v="tier - 2"/>
    <s v="tier - 2"/>
    <s v="R1012"/>
    <x v="17"/>
  </r>
  <r>
    <s v="Id1607"/>
    <s v="Scott M."/>
    <x v="362"/>
    <x v="209"/>
    <s v="Yes"/>
    <s v="No"/>
    <x v="0"/>
    <s v="0"/>
    <x v="1"/>
    <x v="2"/>
    <x v="2"/>
    <s v="22-Jul-1985"/>
    <n v="6198.75"/>
    <s v="tier - 2"/>
    <s v="tier - 1"/>
    <s v="R1012"/>
    <x v="17"/>
  </r>
  <r>
    <s v="Id1608"/>
    <s v="Marisa A"/>
    <x v="659"/>
    <x v="86"/>
    <s v="Yes"/>
    <s v="No"/>
    <x v="0"/>
    <n v="1"/>
    <x v="1"/>
    <x v="0"/>
    <x v="2"/>
    <s v="23-Oct-1988"/>
    <n v="6196.45"/>
    <s v="tier - 2"/>
    <s v="tier - 1"/>
    <s v="R1011"/>
    <x v="23"/>
  </r>
  <r>
    <s v="Id1609"/>
    <s v="Katie"/>
    <x v="806"/>
    <x v="218"/>
    <s v="Yes"/>
    <s v="No"/>
    <x v="0"/>
    <s v="0"/>
    <x v="1"/>
    <x v="0"/>
    <x v="0"/>
    <s v="1-Oct-1981"/>
    <n v="6186.13"/>
    <s v="tier - 2"/>
    <s v="tier - 3"/>
    <s v="R1011"/>
    <x v="36"/>
  </r>
  <r>
    <s v="Id1610"/>
    <s v="Amy L"/>
    <x v="181"/>
    <x v="630"/>
    <s v="Yes"/>
    <s v="No"/>
    <x v="0"/>
    <s v="0"/>
    <x v="1"/>
    <x v="0"/>
    <x v="0"/>
    <s v="22-Nov-1981"/>
    <n v="6185.32"/>
    <s v="tier - 2"/>
    <s v="tier - 1"/>
    <s v="R1013"/>
    <x v="36"/>
  </r>
  <r>
    <s v="Id1611"/>
    <s v="Jenna M"/>
    <x v="1034"/>
    <x v="251"/>
    <s v="Yes"/>
    <s v="No"/>
    <x v="0"/>
    <n v="1"/>
    <x v="1"/>
    <x v="1"/>
    <x v="2"/>
    <s v="1-Nov-1988"/>
    <n v="6184.3"/>
    <s v="tier - 2"/>
    <s v="tier - 3"/>
    <s v="R1013"/>
    <x v="23"/>
  </r>
  <r>
    <s v="Id1612"/>
    <s v="Elizabeth M."/>
    <x v="1063"/>
    <x v="14"/>
    <s v="Yes"/>
    <s v="No"/>
    <x v="0"/>
    <n v="2"/>
    <x v="1"/>
    <x v="3"/>
    <x v="0"/>
    <s v="5-Oct-1970"/>
    <n v="6183.46"/>
    <s v="tier - 2"/>
    <s v="tier - 2"/>
    <s v="R1012"/>
    <x v="2"/>
  </r>
  <r>
    <s v="Id1613"/>
    <s v="Lyazid"/>
    <x v="1064"/>
    <x v="111"/>
    <s v="Yes"/>
    <s v="No"/>
    <x v="0"/>
    <s v="0"/>
    <x v="1"/>
    <x v="2"/>
    <x v="2"/>
    <s v="9-Aug-1985"/>
    <n v="6183.32"/>
    <s v="tier - 2"/>
    <s v="tier - 2"/>
    <s v="R1012"/>
    <x v="17"/>
  </r>
  <r>
    <s v="Id1614"/>
    <s v="Lindsey A."/>
    <x v="1065"/>
    <x v="139"/>
    <s v="No"/>
    <s v="No"/>
    <x v="0"/>
    <n v="1"/>
    <x v="1"/>
    <x v="2"/>
    <x v="2"/>
    <s v="6-Oct-1984"/>
    <n v="6170.96"/>
    <s v="tier - 2"/>
    <s v="tier - 1"/>
    <s v="R1013"/>
    <x v="32"/>
  </r>
  <r>
    <s v="Id1615"/>
    <s v="Chris"/>
    <x v="1066"/>
    <x v="83"/>
    <s v="Yes"/>
    <s v="No"/>
    <x v="0"/>
    <s v="0"/>
    <x v="1"/>
    <x v="2"/>
    <x v="2"/>
    <s v="15-Oct-1985"/>
    <n v="6159.57"/>
    <s v="tier - 2"/>
    <s v="tier - 1"/>
    <s v="R1012"/>
    <x v="17"/>
  </r>
  <r>
    <s v="Id1616"/>
    <s v="Jennifer A"/>
    <x v="1067"/>
    <x v="543"/>
    <s v="No"/>
    <s v="No"/>
    <x v="0"/>
    <n v="2"/>
    <x v="1"/>
    <x v="2"/>
    <x v="0"/>
    <s v="6-Nov-1973"/>
    <n v="6152.05"/>
    <s v="tier - 2"/>
    <s v="tier - 3"/>
    <s v="R1013"/>
    <x v="30"/>
  </r>
  <r>
    <s v="Id1617"/>
    <s v="Leif S."/>
    <x v="1068"/>
    <x v="631"/>
    <s v="Yes"/>
    <s v="No"/>
    <x v="0"/>
    <n v="2"/>
    <x v="1"/>
    <x v="3"/>
    <x v="0"/>
    <s v="14-Oct-1970"/>
    <n v="6147.12"/>
    <s v="tier - 2"/>
    <s v="tier - 3"/>
    <s v="R1012"/>
    <x v="2"/>
  </r>
  <r>
    <s v="Id1618"/>
    <s v="Stephanie A"/>
    <x v="1069"/>
    <x v="319"/>
    <s v="Yes"/>
    <s v="No"/>
    <x v="0"/>
    <s v="0"/>
    <x v="1"/>
    <x v="2"/>
    <x v="2"/>
    <s v="12-Dec-1976"/>
    <n v="6139.14"/>
    <s v="tier - 2"/>
    <s v="tier - 3"/>
    <s v="R1013"/>
    <x v="1"/>
  </r>
  <r>
    <s v="Id1619"/>
    <s v="Bo"/>
    <x v="1070"/>
    <x v="632"/>
    <s v="No"/>
    <s v="No"/>
    <x v="0"/>
    <s v="0"/>
    <x v="1"/>
    <x v="2"/>
    <x v="0"/>
    <s v="5-Sep-1978"/>
    <n v="6138.58"/>
    <s v="tier - 2"/>
    <s v="tier - 1"/>
    <s v="R1013"/>
    <x v="9"/>
  </r>
  <r>
    <s v="Id1620"/>
    <s v="Leah"/>
    <x v="1071"/>
    <x v="90"/>
    <s v="Yes"/>
    <s v="No"/>
    <x v="1"/>
    <n v="1"/>
    <x v="1"/>
    <x v="3"/>
    <x v="2"/>
    <s v="9-Nov-1969"/>
    <n v="6138.5"/>
    <s v="tier - 2"/>
    <s v="tier - 2"/>
    <s v="R1011"/>
    <x v="16"/>
  </r>
  <r>
    <s v="Id1621"/>
    <s v="Kara Lynne"/>
    <x v="893"/>
    <x v="538"/>
    <s v="No"/>
    <s v="No"/>
    <x v="0"/>
    <s v="0"/>
    <x v="1"/>
    <x v="0"/>
    <x v="2"/>
    <s v="18-Aug-1990"/>
    <n v="6128.8"/>
    <s v="tier - 2"/>
    <s v="tier - 3"/>
    <s v="R1012"/>
    <x v="3"/>
  </r>
  <r>
    <s v="Id1622"/>
    <s v="Jeffrey"/>
    <x v="577"/>
    <x v="252"/>
    <s v="Yes"/>
    <s v="No"/>
    <x v="1"/>
    <n v="1"/>
    <x v="1"/>
    <x v="1"/>
    <x v="2"/>
    <s v="16-Nov-1983"/>
    <n v="6123.57"/>
    <s v="tier - 3"/>
    <s v="tier - 2"/>
    <s v="R1012"/>
    <x v="33"/>
  </r>
  <r>
    <s v="Id1623"/>
    <s v="Justin"/>
    <x v="507"/>
    <x v="274"/>
    <s v="Yes"/>
    <s v="No"/>
    <x v="1"/>
    <n v="1"/>
    <x v="1"/>
    <x v="2"/>
    <x v="2"/>
    <s v="11-Aug-1983"/>
    <n v="6117.49"/>
    <s v="tier - 2"/>
    <s v="tier - 3"/>
    <s v="R1012"/>
    <x v="33"/>
  </r>
  <r>
    <s v="Id1624"/>
    <s v="Emily"/>
    <x v="88"/>
    <x v="178"/>
    <s v="No"/>
    <s v="No"/>
    <x v="0"/>
    <s v="0"/>
    <x v="1"/>
    <x v="0"/>
    <x v="1"/>
    <s v="25-Jul-1991"/>
    <n v="6113.23"/>
    <s v="tier - 2"/>
    <s v="tier - 2"/>
    <s v="R1024"/>
    <x v="42"/>
  </r>
  <r>
    <s v="Id1625"/>
    <s v="Rebecca"/>
    <x v="50"/>
    <x v="215"/>
    <s v="Yes"/>
    <s v="No"/>
    <x v="0"/>
    <s v="0"/>
    <x v="1"/>
    <x v="0"/>
    <x v="2"/>
    <s v="21-Jul-1985"/>
    <n v="6112.35"/>
    <s v="tier - 2"/>
    <s v="tier - 1"/>
    <s v="R1012"/>
    <x v="17"/>
  </r>
  <r>
    <s v="Id1626"/>
    <s v="Allie"/>
    <x v="1072"/>
    <x v="614"/>
    <s v="Yes"/>
    <s v="No"/>
    <x v="0"/>
    <n v="1"/>
    <x v="1"/>
    <x v="0"/>
    <x v="2"/>
    <s v="9-Sep-1995"/>
    <n v="6111.95"/>
    <s v="tier - 2"/>
    <s v="tier - 3"/>
    <s v="R1026"/>
    <x v="40"/>
  </r>
  <r>
    <s v="Id1627"/>
    <s v="Trasi"/>
    <x v="1073"/>
    <x v="35"/>
    <s v="Yes"/>
    <s v="No"/>
    <x v="0"/>
    <n v="2"/>
    <x v="1"/>
    <x v="3"/>
    <x v="0"/>
    <s v="9-Jun-1970"/>
    <n v="6098.38"/>
    <s v="tier - 2"/>
    <s v="tier - 2"/>
    <s v="R1013"/>
    <x v="2"/>
  </r>
  <r>
    <s v="Id1628"/>
    <s v="Kevin"/>
    <x v="165"/>
    <x v="87"/>
    <s v="No"/>
    <s v="No"/>
    <x v="0"/>
    <n v="1"/>
    <x v="1"/>
    <x v="0"/>
    <x v="1"/>
    <s v="25-Jul-1984"/>
    <n v="6082.41"/>
    <s v="tier - 1"/>
    <s v="tier - 2"/>
    <s v="R1011"/>
    <x v="32"/>
  </r>
  <r>
    <s v="Id1629"/>
    <s v="Fernando"/>
    <x v="29"/>
    <x v="233"/>
    <s v="No"/>
    <s v="No"/>
    <x v="0"/>
    <n v="1"/>
    <x v="1"/>
    <x v="0"/>
    <x v="2"/>
    <s v="14-Oct-1984"/>
    <n v="6079.67"/>
    <s v="tier - 1"/>
    <s v="tier - 1"/>
    <s v="R1014"/>
    <x v="32"/>
  </r>
  <r>
    <s v="Id1630"/>
    <s v="Ieva"/>
    <x v="1074"/>
    <x v="150"/>
    <s v="No"/>
    <s v="No"/>
    <x v="1"/>
    <n v="1"/>
    <x v="1"/>
    <x v="2"/>
    <x v="2"/>
    <s v="8-Aug-1979"/>
    <n v="6074.37"/>
    <s v="tier - 2"/>
    <s v="tier - 2"/>
    <s v="R1012"/>
    <x v="18"/>
  </r>
  <r>
    <s v="Id1631"/>
    <s v="Chris"/>
    <x v="410"/>
    <x v="633"/>
    <s v="No"/>
    <s v="No"/>
    <x v="0"/>
    <n v="1"/>
    <x v="1"/>
    <x v="1"/>
    <x v="2"/>
    <s v="21-Sep-1984"/>
    <n v="6067.13"/>
    <s v="tier - 3"/>
    <s v="tier - 1"/>
    <s v="R1016"/>
    <x v="32"/>
  </r>
  <r>
    <s v="Id1632"/>
    <s v="Drew L."/>
    <x v="24"/>
    <x v="85"/>
    <s v="No"/>
    <s v="No"/>
    <x v="0"/>
    <s v="0"/>
    <x v="1"/>
    <x v="0"/>
    <x v="1"/>
    <s v="8-Nov-1994"/>
    <n v="6064.37"/>
    <s v="tier - 2"/>
    <s v="tier - 2"/>
    <s v="R1011"/>
    <x v="6"/>
  </r>
  <r>
    <s v="Id1633"/>
    <s v="Christina"/>
    <x v="1075"/>
    <x v="127"/>
    <s v="Yes"/>
    <s v="No"/>
    <x v="0"/>
    <s v="0"/>
    <x v="1"/>
    <x v="0"/>
    <x v="2"/>
    <s v="28-Jul-1996"/>
    <n v="6061.8"/>
    <s v="tier - 2"/>
    <s v="tier - 3"/>
    <s v="R1012"/>
    <x v="45"/>
  </r>
  <r>
    <s v="Id1634"/>
    <s v="Alexander G"/>
    <x v="1076"/>
    <x v="228"/>
    <s v="No"/>
    <s v="No"/>
    <x v="0"/>
    <s v="0"/>
    <x v="1"/>
    <x v="1"/>
    <x v="2"/>
    <s v="16-Aug-1989"/>
    <n v="6059.17"/>
    <s v="tier - 2"/>
    <s v="tier - 1"/>
    <s v="R1011"/>
    <x v="4"/>
  </r>
  <r>
    <s v="Id1635"/>
    <s v="Meaghan"/>
    <x v="1077"/>
    <x v="550"/>
    <s v="No"/>
    <s v="No"/>
    <x v="0"/>
    <s v="0"/>
    <x v="1"/>
    <x v="2"/>
    <x v="2"/>
    <s v="8-Aug-1980"/>
    <n v="5993.62"/>
    <s v="tier - 2"/>
    <s v="tier - 3"/>
    <s v="R1013"/>
    <x v="25"/>
  </r>
  <r>
    <s v="Id1636"/>
    <s v="Kristin"/>
    <x v="1078"/>
    <x v="499"/>
    <s v="No"/>
    <s v="No"/>
    <x v="0"/>
    <s v="0"/>
    <x v="1"/>
    <x v="2"/>
    <x v="0"/>
    <s v="17-Aug-1974"/>
    <n v="5990.17"/>
    <s v="tier - 2"/>
    <s v="tier - 2"/>
    <s v="R1013"/>
    <x v="19"/>
  </r>
  <r>
    <s v="Id1637"/>
    <s v="Andrea K."/>
    <x v="1079"/>
    <x v="106"/>
    <s v="Yes"/>
    <s v="No"/>
    <x v="0"/>
    <n v="1"/>
    <x v="1"/>
    <x v="0"/>
    <x v="1"/>
    <s v="10-Jun-1988"/>
    <n v="5989.52"/>
    <s v="tier - 2"/>
    <s v="tier - 1"/>
    <s v="R1012"/>
    <x v="23"/>
  </r>
  <r>
    <s v="Id1638"/>
    <s v="Kris"/>
    <x v="1037"/>
    <x v="41"/>
    <s v="No"/>
    <s v="No"/>
    <x v="0"/>
    <s v="0"/>
    <x v="1"/>
    <x v="2"/>
    <x v="0"/>
    <s v="11-Oct-1974"/>
    <n v="5979.99"/>
    <s v="tier - 2"/>
    <s v="tier - 3"/>
    <s v="R1013"/>
    <x v="19"/>
  </r>
  <r>
    <s v="Id1639"/>
    <s v="Alden W"/>
    <x v="97"/>
    <x v="361"/>
    <s v="No"/>
    <s v="No"/>
    <x v="0"/>
    <s v="0"/>
    <x v="1"/>
    <x v="0"/>
    <x v="2"/>
    <s v="10-Oct-1980"/>
    <n v="5979.73"/>
    <s v="tier - 2"/>
    <s v="tier - 2"/>
    <s v="R1011"/>
    <x v="25"/>
  </r>
  <r>
    <s v="Id1640"/>
    <s v="Suzanne M"/>
    <x v="1080"/>
    <x v="452"/>
    <s v="Yes"/>
    <s v="No"/>
    <x v="0"/>
    <n v="2"/>
    <x v="1"/>
    <x v="3"/>
    <x v="0"/>
    <s v="25-Jun-1970"/>
    <n v="5979.66"/>
    <s v="tier - 2"/>
    <s v="tier - 3"/>
    <s v="R1013"/>
    <x v="2"/>
  </r>
  <r>
    <s v="Id1641"/>
    <s v="Heidi Z."/>
    <x v="713"/>
    <x v="249"/>
    <s v="No"/>
    <s v="No"/>
    <x v="0"/>
    <n v="1"/>
    <x v="1"/>
    <x v="0"/>
    <x v="2"/>
    <s v="11-Nov-1984"/>
    <n v="5976.83"/>
    <s v="tier - 2"/>
    <s v="tier - 2"/>
    <s v="R1013"/>
    <x v="32"/>
  </r>
  <r>
    <s v="Id1642"/>
    <s v="Carolyn"/>
    <x v="427"/>
    <x v="189"/>
    <s v="No"/>
    <s v="No"/>
    <x v="0"/>
    <n v="1"/>
    <x v="1"/>
    <x v="1"/>
    <x v="2"/>
    <s v="19-Sep-1984"/>
    <n v="5974.38"/>
    <s v="tier - 2"/>
    <s v="tier - 3"/>
    <s v="R1013"/>
    <x v="32"/>
  </r>
  <r>
    <s v="Id1643"/>
    <s v="Sabine"/>
    <x v="1081"/>
    <x v="141"/>
    <s v="No"/>
    <s v="No"/>
    <x v="0"/>
    <s v="0"/>
    <x v="1"/>
    <x v="0"/>
    <x v="2"/>
    <s v="22-Jul-1989"/>
    <n v="5972.38"/>
    <s v="tier - 2"/>
    <s v="tier - 2"/>
    <s v="R1011"/>
    <x v="4"/>
  </r>
  <r>
    <s v="Id1644"/>
    <s v="Bobby"/>
    <x v="1082"/>
    <x v="212"/>
    <s v="No"/>
    <s v="No"/>
    <x v="0"/>
    <s v="0"/>
    <x v="1"/>
    <x v="1"/>
    <x v="2"/>
    <s v="21-Jul-1980"/>
    <n v="5969.72"/>
    <s v="tier - 3"/>
    <s v="tier - 3"/>
    <s v="R1011"/>
    <x v="25"/>
  </r>
  <r>
    <s v="Id1645"/>
    <s v="Fan"/>
    <x v="332"/>
    <x v="195"/>
    <s v="No"/>
    <s v="No"/>
    <x v="0"/>
    <s v="0"/>
    <x v="1"/>
    <x v="2"/>
    <x v="1"/>
    <s v="5-Aug-1980"/>
    <n v="5966.89"/>
    <s v="tier - 2"/>
    <s v="tier - 3"/>
    <s v="R1013"/>
    <x v="25"/>
  </r>
  <r>
    <s v="Id1646"/>
    <s v="Rachel M"/>
    <x v="173"/>
    <x v="149"/>
    <s v="No"/>
    <s v="Yes"/>
    <x v="0"/>
    <n v="1"/>
    <x v="1"/>
    <x v="0"/>
    <x v="1"/>
    <s v="15-Jul-2004"/>
    <n v="5960.91"/>
    <s v="tier - 2"/>
    <s v="tier - 1"/>
    <s v="R1026"/>
    <x v="41"/>
  </r>
  <r>
    <s v="Id1647"/>
    <s v="Greg"/>
    <x v="142"/>
    <x v="331"/>
    <s v="No"/>
    <s v="No"/>
    <x v="1"/>
    <n v="1"/>
    <x v="1"/>
    <x v="0"/>
    <x v="1"/>
    <s v="13-Aug-2003"/>
    <n v="5957.35"/>
    <s v="tier - 2"/>
    <s v="tier - 2"/>
    <s v="R1012"/>
    <x v="39"/>
  </r>
  <r>
    <s v="Id1648"/>
    <s v="Dan"/>
    <x v="884"/>
    <x v="361"/>
    <s v="No"/>
    <s v="No"/>
    <x v="0"/>
    <n v="1"/>
    <x v="1"/>
    <x v="0"/>
    <x v="2"/>
    <s v="14-Jul-1987"/>
    <n v="5934.38"/>
    <s v="tier - 3"/>
    <s v="tier - 2"/>
    <s v="R1013"/>
    <x v="38"/>
  </r>
  <r>
    <s v="Id1649"/>
    <s v="Jennifer A"/>
    <x v="1083"/>
    <x v="167"/>
    <s v="No"/>
    <s v="No"/>
    <x v="0"/>
    <s v="0"/>
    <x v="1"/>
    <x v="0"/>
    <x v="2"/>
    <s v="30-Jul-1994"/>
    <n v="5927.65"/>
    <s v="tier - 2"/>
    <s v="tier - 1"/>
    <s v="R1012"/>
    <x v="6"/>
  </r>
  <r>
    <s v="Id1650"/>
    <s v="Jessica"/>
    <x v="620"/>
    <x v="105"/>
    <s v="No"/>
    <s v="No"/>
    <x v="1"/>
    <n v="1"/>
    <x v="1"/>
    <x v="0"/>
    <x v="1"/>
    <s v="13-Aug-1993"/>
    <n v="5926.93"/>
    <s v="tier - 2"/>
    <s v="tier - 2"/>
    <s v="R1025"/>
    <x v="20"/>
  </r>
  <r>
    <s v="Id1651"/>
    <s v="Chaiwat"/>
    <x v="692"/>
    <x v="332"/>
    <s v="No"/>
    <s v="No"/>
    <x v="0"/>
    <n v="1"/>
    <x v="1"/>
    <x v="1"/>
    <x v="2"/>
    <s v="29-Jul-1987"/>
    <n v="5926.85"/>
    <s v="tier - 3"/>
    <s v="tier - 3"/>
    <s v="R1011"/>
    <x v="38"/>
  </r>
  <r>
    <s v="Id1652"/>
    <s v="Kerri"/>
    <x v="71"/>
    <x v="167"/>
    <s v="No"/>
    <s v="No"/>
    <x v="0"/>
    <s v="0"/>
    <x v="1"/>
    <x v="0"/>
    <x v="2"/>
    <s v="21-Dec-1982"/>
    <n v="5920.1"/>
    <s v="tier - 2"/>
    <s v="tier - 1"/>
    <s v="R1013"/>
    <x v="37"/>
  </r>
  <r>
    <s v="Id1653"/>
    <s v="Lisa"/>
    <x v="404"/>
    <x v="197"/>
    <s v="No"/>
    <s v="No"/>
    <x v="0"/>
    <s v="0"/>
    <x v="1"/>
    <x v="1"/>
    <x v="2"/>
    <s v="8-Jul-1982"/>
    <n v="5910.94"/>
    <s v="tier - 2"/>
    <s v="tier - 1"/>
    <s v="R1011"/>
    <x v="37"/>
  </r>
  <r>
    <s v="Id1654"/>
    <s v="Nicholas G"/>
    <x v="1084"/>
    <x v="128"/>
    <s v="No"/>
    <s v="No"/>
    <x v="1"/>
    <n v="1"/>
    <x v="1"/>
    <x v="0"/>
    <x v="1"/>
    <s v="19-Oct-1993"/>
    <n v="5877.02"/>
    <s v="tier - 2"/>
    <s v="tier - 2"/>
    <s v="R1021"/>
    <x v="20"/>
  </r>
  <r>
    <s v="Id1655"/>
    <s v="Vasilis S"/>
    <x v="387"/>
    <x v="125"/>
    <s v="No"/>
    <s v="No"/>
    <x v="0"/>
    <n v="1"/>
    <x v="1"/>
    <x v="2"/>
    <x v="2"/>
    <s v="22-Nov-1984"/>
    <n v="5855.9"/>
    <s v="tier - 2"/>
    <s v="tier - 3"/>
    <s v="R1012"/>
    <x v="32"/>
  </r>
  <r>
    <s v="Id1656"/>
    <s v="Michael P"/>
    <x v="468"/>
    <x v="56"/>
    <s v="Yes"/>
    <s v="No"/>
    <x v="0"/>
    <s v="0"/>
    <x v="1"/>
    <x v="2"/>
    <x v="1"/>
    <s v="18-Jun-1985"/>
    <n v="5847.24"/>
    <s v="tier - 2"/>
    <s v="tier - 1"/>
    <s v="R1013"/>
    <x v="17"/>
  </r>
  <r>
    <s v="Id1657"/>
    <s v="Colleen C."/>
    <x v="1085"/>
    <x v="470"/>
    <s v="No"/>
    <s v="No"/>
    <x v="0"/>
    <n v="1"/>
    <x v="1"/>
    <x v="0"/>
    <x v="2"/>
    <s v="30-Sep-1987"/>
    <n v="5846.92"/>
    <s v="tier - 2"/>
    <s v="tier - 2"/>
    <s v="R1013"/>
    <x v="38"/>
  </r>
  <r>
    <s v="Id1658"/>
    <s v="Annika"/>
    <x v="1086"/>
    <x v="135"/>
    <s v="Yes"/>
    <s v="No"/>
    <x v="0"/>
    <n v="1"/>
    <x v="1"/>
    <x v="0"/>
    <x v="2"/>
    <s v="20-Aug-1995"/>
    <n v="5843.99"/>
    <s v="tier - 2"/>
    <s v="tier - 2"/>
    <s v="R1025"/>
    <x v="40"/>
  </r>
  <r>
    <s v="Id1659"/>
    <s v="Kelly"/>
    <x v="28"/>
    <x v="21"/>
    <s v="No"/>
    <s v="No"/>
    <x v="0"/>
    <n v="1"/>
    <x v="1"/>
    <x v="0"/>
    <x v="1"/>
    <s v="27-Jul-1987"/>
    <n v="5836.52"/>
    <s v="tier - 2"/>
    <s v="tier - 3"/>
    <s v="R1013"/>
    <x v="38"/>
  </r>
  <r>
    <s v="Id1660"/>
    <s v="Nicholas C."/>
    <x v="1087"/>
    <x v="163"/>
    <s v="No"/>
    <s v="No"/>
    <x v="0"/>
    <s v="0"/>
    <x v="1"/>
    <x v="3"/>
    <x v="0"/>
    <s v="27-Sep-1971"/>
    <n v="5832.6"/>
    <s v="tier - 2"/>
    <s v="tier - 3"/>
    <s v="R1012"/>
    <x v="14"/>
  </r>
  <r>
    <s v="Id1661"/>
    <s v="Kelly K"/>
    <x v="1088"/>
    <x v="417"/>
    <s v="No"/>
    <s v="No"/>
    <x v="0"/>
    <s v="0"/>
    <x v="1"/>
    <x v="0"/>
    <x v="0"/>
    <s v="22-Jul-2002"/>
    <n v="5816.58"/>
    <s v="tier - 2"/>
    <s v="tier - 2"/>
    <s v="R1026"/>
    <x v="43"/>
  </r>
  <r>
    <s v="Id1662"/>
    <s v="Andrew"/>
    <x v="1089"/>
    <x v="497"/>
    <s v="No"/>
    <s v="No"/>
    <x v="0"/>
    <n v="2"/>
    <x v="1"/>
    <x v="3"/>
    <x v="2"/>
    <s v="2-Nov-1972"/>
    <n v="5812.9"/>
    <s v="tier - 2"/>
    <s v="tier - 2"/>
    <s v="R1013"/>
    <x v="28"/>
  </r>
  <r>
    <s v="Id1663"/>
    <s v="Hannah"/>
    <x v="1090"/>
    <x v="106"/>
    <s v="No"/>
    <s v="No"/>
    <x v="0"/>
    <s v="0"/>
    <x v="1"/>
    <x v="2"/>
    <x v="1"/>
    <s v="18-Sep-1980"/>
    <n v="5807.06"/>
    <s v="tier - 2"/>
    <s v="tier - 3"/>
    <s v="R1013"/>
    <x v="25"/>
  </r>
  <r>
    <s v="Id1664"/>
    <s v="Patricio Sr."/>
    <x v="1091"/>
    <x v="127"/>
    <s v="No"/>
    <s v="Yes"/>
    <x v="0"/>
    <n v="1"/>
    <x v="1"/>
    <x v="0"/>
    <x v="2"/>
    <s v="1-Nov-2004"/>
    <n v="5778.71"/>
    <s v="tier - 2"/>
    <s v="tier - 3"/>
    <s v="R1022"/>
    <x v="41"/>
  </r>
  <r>
    <s v="Id1665"/>
    <s v="Robert B"/>
    <x v="1092"/>
    <x v="425"/>
    <s v="Yes"/>
    <s v="No"/>
    <x v="1"/>
    <n v="1"/>
    <x v="1"/>
    <x v="0"/>
    <x v="1"/>
    <s v="30-Aug-1983"/>
    <n v="5757.41"/>
    <s v="tier - 2"/>
    <s v="tier - 3"/>
    <s v="R1019"/>
    <x v="33"/>
  </r>
  <r>
    <s v="Id1666"/>
    <s v="Benjamin M"/>
    <x v="1093"/>
    <x v="45"/>
    <s v="No"/>
    <s v="No"/>
    <x v="1"/>
    <n v="1"/>
    <x v="1"/>
    <x v="0"/>
    <x v="2"/>
    <s v="10-Jun-1993"/>
    <n v="5748.13"/>
    <s v="tier - 2"/>
    <s v="tier - 1"/>
    <s v="R1021"/>
    <x v="20"/>
  </r>
  <r>
    <s v="Id1667"/>
    <s v="Robert"/>
    <x v="1056"/>
    <x v="245"/>
    <s v="No"/>
    <s v="No"/>
    <x v="0"/>
    <n v="2"/>
    <x v="1"/>
    <x v="3"/>
    <x v="1"/>
    <s v="21-Aug-1972"/>
    <n v="5741.67"/>
    <s v="tier - 2"/>
    <s v="tier - 3"/>
    <s v="R1013"/>
    <x v="28"/>
  </r>
  <r>
    <s v="Id1668"/>
    <s v="Eric R."/>
    <x v="838"/>
    <x v="47"/>
    <s v="No"/>
    <s v="No"/>
    <x v="0"/>
    <n v="1"/>
    <x v="1"/>
    <x v="0"/>
    <x v="2"/>
    <s v="19-Oct-1987"/>
    <n v="5729.01"/>
    <s v="tier - 1"/>
    <s v="tier - 2"/>
    <s v="R1012"/>
    <x v="38"/>
  </r>
  <r>
    <s v="Id1669"/>
    <s v="Matthew"/>
    <x v="1094"/>
    <x v="531"/>
    <s v="No"/>
    <s v="No"/>
    <x v="0"/>
    <s v="0"/>
    <x v="1"/>
    <x v="3"/>
    <x v="0"/>
    <s v="18-Dec-1971"/>
    <n v="5720.38"/>
    <s v="tier - 2"/>
    <s v="tier - 1"/>
    <s v="R1013"/>
    <x v="14"/>
  </r>
  <r>
    <s v="Id1670"/>
    <s v="Bob R"/>
    <x v="1095"/>
    <x v="634"/>
    <s v="Yes"/>
    <s v="No"/>
    <x v="0"/>
    <s v="0"/>
    <x v="1"/>
    <x v="0"/>
    <x v="0"/>
    <s v="30-Aug-1981"/>
    <n v="5709.16"/>
    <s v="tier - 3"/>
    <s v="tier - 3"/>
    <s v="R1013"/>
    <x v="36"/>
  </r>
  <r>
    <s v="Id1671"/>
    <s v="Stephanie J."/>
    <x v="380"/>
    <x v="100"/>
    <s v="No"/>
    <s v="No"/>
    <x v="1"/>
    <n v="1"/>
    <x v="1"/>
    <x v="1"/>
    <x v="1"/>
    <s v="3-Nov-1993"/>
    <n v="5708.87"/>
    <s v="tier - 2"/>
    <s v="tier - 1"/>
    <s v="R1011"/>
    <x v="20"/>
  </r>
  <r>
    <s v="Id1672"/>
    <s v="Jake"/>
    <x v="1096"/>
    <x v="333"/>
    <s v="Yes"/>
    <s v="No"/>
    <x v="0"/>
    <s v="0"/>
    <x v="1"/>
    <x v="0"/>
    <x v="0"/>
    <s v="15-Jun-1981"/>
    <n v="5699.84"/>
    <s v="tier - 2"/>
    <s v="tier - 3"/>
    <s v="R1013"/>
    <x v="36"/>
  </r>
  <r>
    <s v="Id1673"/>
    <s v="Alison L."/>
    <x v="1097"/>
    <x v="627"/>
    <s v="No"/>
    <s v="No"/>
    <x v="0"/>
    <s v="0"/>
    <x v="1"/>
    <x v="3"/>
    <x v="0"/>
    <s v="6-Jul-1974"/>
    <n v="5698.74"/>
    <s v="tier - 2"/>
    <s v="tier - 2"/>
    <s v="R1012"/>
    <x v="19"/>
  </r>
  <r>
    <s v="Id1674"/>
    <s v="Lindsay M"/>
    <x v="387"/>
    <x v="458"/>
    <s v="No"/>
    <s v="No"/>
    <x v="0"/>
    <n v="1"/>
    <x v="1"/>
    <x v="2"/>
    <x v="2"/>
    <s v="3-Nov-1992"/>
    <n v="5693.43"/>
    <s v="tier - 2"/>
    <s v="tier - 3"/>
    <s v="R1012"/>
    <x v="34"/>
  </r>
  <r>
    <s v="Id1675"/>
    <s v="Guillaume"/>
    <x v="1098"/>
    <x v="80"/>
    <s v="No"/>
    <s v="No"/>
    <x v="0"/>
    <n v="2"/>
    <x v="1"/>
    <x v="3"/>
    <x v="2"/>
    <s v="28-Oct-1972"/>
    <n v="5690.79"/>
    <s v="tier - 2"/>
    <s v="tier - 1"/>
    <s v="R1013"/>
    <x v="28"/>
  </r>
  <r>
    <s v="Id1676"/>
    <s v="Kaylee"/>
    <x v="1099"/>
    <x v="170"/>
    <s v="No"/>
    <s v="No"/>
    <x v="0"/>
    <n v="1"/>
    <x v="1"/>
    <x v="2"/>
    <x v="2"/>
    <s v="12-Aug-1984"/>
    <n v="5679.13"/>
    <s v="tier - 2"/>
    <s v="tier - 2"/>
    <s v="R1013"/>
    <x v="32"/>
  </r>
  <r>
    <s v="Id1677"/>
    <s v="Theresa"/>
    <x v="23"/>
    <x v="99"/>
    <s v="Yes"/>
    <s v="No"/>
    <x v="1"/>
    <n v="1"/>
    <x v="1"/>
    <x v="0"/>
    <x v="1"/>
    <s v="3-Sep-1983"/>
    <n v="5662.23"/>
    <s v="tier - 2"/>
    <s v="tier - 1"/>
    <s v="R1013"/>
    <x v="33"/>
  </r>
  <r>
    <s v="Id1678"/>
    <s v="Travis G."/>
    <x v="261"/>
    <x v="569"/>
    <s v="No"/>
    <s v="No"/>
    <x v="0"/>
    <s v="0"/>
    <x v="1"/>
    <x v="2"/>
    <x v="0"/>
    <s v="27-Sep-1978"/>
    <n v="5650.14"/>
    <s v="tier - 2"/>
    <s v="tier - 1"/>
    <s v="R1013"/>
    <x v="9"/>
  </r>
  <r>
    <s v="Id1679"/>
    <s v="Emma L."/>
    <x v="5"/>
    <x v="635"/>
    <s v="Yes"/>
    <s v="No"/>
    <x v="1"/>
    <n v="1"/>
    <x v="1"/>
    <x v="0"/>
    <x v="1"/>
    <s v="8-Jun-1983"/>
    <n v="5649.72"/>
    <s v="tier - 2"/>
    <s v="tier - 3"/>
    <s v="R1011"/>
    <x v="37"/>
  </r>
  <r>
    <s v="Id1680"/>
    <s v="Linda"/>
    <x v="673"/>
    <x v="325"/>
    <s v="No"/>
    <s v="No"/>
    <x v="0"/>
    <n v="1"/>
    <x v="1"/>
    <x v="0"/>
    <x v="2"/>
    <s v="9-Dec-1987"/>
    <n v="5630.46"/>
    <s v="tier - 2"/>
    <s v="tier - 3"/>
    <s v="R1012"/>
    <x v="38"/>
  </r>
  <r>
    <s v="Id1681"/>
    <s v="Owen R"/>
    <x v="925"/>
    <x v="195"/>
    <s v="No"/>
    <s v="No"/>
    <x v="0"/>
    <s v="0"/>
    <x v="1"/>
    <x v="2"/>
    <x v="1"/>
    <s v="15-Nov-1994"/>
    <n v="5615.37"/>
    <s v="tier - 2"/>
    <s v="tier - 3"/>
    <s v="R1011"/>
    <x v="6"/>
  </r>
  <r>
    <s v="Id1682"/>
    <s v="Jacob"/>
    <x v="1100"/>
    <x v="534"/>
    <s v="No"/>
    <s v="No"/>
    <x v="0"/>
    <s v="0"/>
    <x v="1"/>
    <x v="2"/>
    <x v="0"/>
    <s v="11-Sep-1978"/>
    <n v="5612.83"/>
    <s v="tier - 2"/>
    <s v="tier - 3"/>
    <s v="R1013"/>
    <x v="9"/>
  </r>
  <r>
    <s v="Id1683"/>
    <s v="Jacqueline"/>
    <x v="781"/>
    <x v="133"/>
    <s v="Yes"/>
    <s v="No"/>
    <x v="0"/>
    <n v="1"/>
    <x v="1"/>
    <x v="0"/>
    <x v="2"/>
    <s v="18-Nov-1988"/>
    <n v="5594.85"/>
    <s v="tier - 2"/>
    <s v="tier - 3"/>
    <s v="R1024"/>
    <x v="23"/>
  </r>
  <r>
    <s v="Id1684"/>
    <s v="Yefeng"/>
    <x v="1101"/>
    <x v="117"/>
    <s v="Yes"/>
    <s v="No"/>
    <x v="1"/>
    <n v="1"/>
    <x v="1"/>
    <x v="2"/>
    <x v="2"/>
    <s v="3-Oct-1983"/>
    <n v="5587.59"/>
    <s v="tier - 2"/>
    <s v="tier - 1"/>
    <s v="R1013"/>
    <x v="33"/>
  </r>
  <r>
    <s v="Id1685"/>
    <s v="Thomas J"/>
    <x v="139"/>
    <x v="636"/>
    <s v="Yes"/>
    <s v="No"/>
    <x v="0"/>
    <n v="1"/>
    <x v="1"/>
    <x v="0"/>
    <x v="0"/>
    <s v="21-Nov-1986"/>
    <n v="5584.31"/>
    <s v="tier - 3"/>
    <s v="tier - 1"/>
    <s v="R1013"/>
    <x v="26"/>
  </r>
  <r>
    <s v="Id1686"/>
    <s v="Ken"/>
    <x v="1102"/>
    <x v="67"/>
    <s v="Yes"/>
    <s v="No"/>
    <x v="0"/>
    <s v="0"/>
    <x v="1"/>
    <x v="2"/>
    <x v="2"/>
    <s v="5-Sep-1985"/>
    <n v="5582.95"/>
    <s v="tier - 2"/>
    <s v="tier - 1"/>
    <s v="R1012"/>
    <x v="17"/>
  </r>
  <r>
    <s v="Id1687"/>
    <s v="Annie E"/>
    <x v="1103"/>
    <x v="564"/>
    <s v="No"/>
    <s v="No"/>
    <x v="0"/>
    <s v="0"/>
    <x v="1"/>
    <x v="3"/>
    <x v="0"/>
    <s v="18-Sep-1974"/>
    <n v="5576.35"/>
    <s v="tier - 2"/>
    <s v="tier - 3"/>
    <s v="R1013"/>
    <x v="19"/>
  </r>
  <r>
    <s v="Id1688"/>
    <s v="Noel K."/>
    <x v="851"/>
    <x v="140"/>
    <s v="No"/>
    <s v="No"/>
    <x v="0"/>
    <s v="0"/>
    <x v="1"/>
    <x v="0"/>
    <x v="2"/>
    <s v="22-Sep-1999"/>
    <n v="5552.61"/>
    <s v="tier - 2"/>
    <s v="tier - 3"/>
    <s v="R1026"/>
    <x v="35"/>
  </r>
  <r>
    <s v="Id1689"/>
    <s v="Mark S"/>
    <x v="1104"/>
    <x v="89"/>
    <s v="No"/>
    <s v="No"/>
    <x v="0"/>
    <s v="0"/>
    <x v="1"/>
    <x v="3"/>
    <x v="2"/>
    <s v="7-Dec-1980"/>
    <n v="5540.35"/>
    <s v="tier - 2"/>
    <s v="tier - 2"/>
    <s v="R1012"/>
    <x v="25"/>
  </r>
  <r>
    <s v="Id1690"/>
    <s v="Federica"/>
    <x v="1105"/>
    <x v="77"/>
    <s v="Yes"/>
    <s v="No"/>
    <x v="0"/>
    <s v="0"/>
    <x v="1"/>
    <x v="2"/>
    <x v="0"/>
    <s v="7-Nov-1981"/>
    <n v="5539.4"/>
    <s v="tier - 2"/>
    <s v="tier - 2"/>
    <s v="R1013"/>
    <x v="36"/>
  </r>
  <r>
    <s v="Id1691"/>
    <s v="Pamela L"/>
    <x v="1106"/>
    <x v="637"/>
    <s v="Yes"/>
    <s v="No"/>
    <x v="0"/>
    <n v="1"/>
    <x v="1"/>
    <x v="2"/>
    <x v="1"/>
    <s v="29-Jul-1988"/>
    <n v="5503.36"/>
    <s v="tier - 2"/>
    <s v="tier - 2"/>
    <s v="R1012"/>
    <x v="23"/>
  </r>
  <r>
    <s v="Id1692"/>
    <s v="Andrew W."/>
    <x v="1107"/>
    <x v="372"/>
    <s v="No"/>
    <s v="No"/>
    <x v="0"/>
    <n v="1"/>
    <x v="1"/>
    <x v="0"/>
    <x v="2"/>
    <s v="17-Aug-1984"/>
    <n v="5488.26"/>
    <s v="tier - 2"/>
    <s v="tier - 3"/>
    <s v="R1011"/>
    <x v="32"/>
  </r>
  <r>
    <s v="Id1693"/>
    <s v="Randall"/>
    <x v="1108"/>
    <x v="473"/>
    <s v="No"/>
    <s v="No"/>
    <x v="0"/>
    <n v="1"/>
    <x v="1"/>
    <x v="1"/>
    <x v="2"/>
    <s v="26-Aug-1984"/>
    <n v="5484.47"/>
    <s v="tier - 2"/>
    <s v="tier - 2"/>
    <s v="R1013"/>
    <x v="32"/>
  </r>
  <r>
    <s v="Id1694"/>
    <s v="Tracy L"/>
    <x v="264"/>
    <x v="269"/>
    <s v="Yes"/>
    <s v="No"/>
    <x v="0"/>
    <n v="1"/>
    <x v="1"/>
    <x v="1"/>
    <x v="0"/>
    <s v="30-Sep-1986"/>
    <n v="5478.04"/>
    <s v="tier - 2"/>
    <s v="tier - 3"/>
    <s v="R1013"/>
    <x v="26"/>
  </r>
  <r>
    <s v="Id1695"/>
    <s v="Azelie"/>
    <x v="436"/>
    <x v="438"/>
    <s v="Yes"/>
    <s v="No"/>
    <x v="0"/>
    <n v="1"/>
    <x v="1"/>
    <x v="1"/>
    <x v="0"/>
    <s v="12-Jul-1986"/>
    <n v="5472.45"/>
    <s v="tier - 2"/>
    <s v="tier - 3"/>
    <s v="R1011"/>
    <x v="26"/>
  </r>
  <r>
    <s v="Id1696"/>
    <s v="Monica M."/>
    <x v="292"/>
    <x v="179"/>
    <s v="Yes"/>
    <s v="No"/>
    <x v="0"/>
    <n v="1"/>
    <x v="1"/>
    <x v="1"/>
    <x v="0"/>
    <s v="2-Dec-1986"/>
    <n v="5469.01"/>
    <s v="tier - 2"/>
    <s v="tier - 2"/>
    <s v="R1024"/>
    <x v="26"/>
  </r>
  <r>
    <s v="Id1697"/>
    <s v="Katarina K."/>
    <x v="1109"/>
    <x v="638"/>
    <s v="No"/>
    <s v="No"/>
    <x v="0"/>
    <n v="2"/>
    <x v="1"/>
    <x v="3"/>
    <x v="0"/>
    <s v="24-Oct-1973"/>
    <n v="5466.88"/>
    <s v="tier - 2"/>
    <s v="tier - 2"/>
    <s v="R1013"/>
    <x v="30"/>
  </r>
  <r>
    <s v="Id1698"/>
    <s v="Jamie L."/>
    <x v="958"/>
    <x v="639"/>
    <s v="Yes"/>
    <s v="No"/>
    <x v="0"/>
    <n v="1"/>
    <x v="1"/>
    <x v="2"/>
    <x v="0"/>
    <s v="25-Dec-1986"/>
    <n v="5458.05"/>
    <s v="tier - 2"/>
    <s v="tier - 2"/>
    <s v="R1024"/>
    <x v="26"/>
  </r>
  <r>
    <s v="Id1699"/>
    <s v="Brian"/>
    <x v="1110"/>
    <x v="123"/>
    <s v="No"/>
    <s v="No"/>
    <x v="0"/>
    <s v="0"/>
    <x v="1"/>
    <x v="0"/>
    <x v="1"/>
    <s v="25-Aug-1982"/>
    <n v="5438.75"/>
    <s v="tier - 3"/>
    <s v="tier - 2"/>
    <s v="R1013"/>
    <x v="37"/>
  </r>
  <r>
    <s v="Id1700"/>
    <s v="Stacey L."/>
    <x v="1111"/>
    <x v="446"/>
    <s v="No"/>
    <s v="No"/>
    <x v="0"/>
    <s v="0"/>
    <x v="1"/>
    <x v="3"/>
    <x v="0"/>
    <s v="8-Jun-1978"/>
    <n v="5428.98"/>
    <s v="tier - 2"/>
    <s v="tier - 2"/>
    <s v="R1012"/>
    <x v="29"/>
  </r>
  <r>
    <s v="Id1701"/>
    <s v="Stephen"/>
    <x v="661"/>
    <x v="193"/>
    <s v="No"/>
    <s v="No"/>
    <x v="0"/>
    <n v="1"/>
    <x v="1"/>
    <x v="0"/>
    <x v="2"/>
    <s v="17-Sep-1992"/>
    <n v="5428.73"/>
    <s v="tier - 3"/>
    <s v="tier - 1"/>
    <s v="R1017"/>
    <x v="34"/>
  </r>
  <r>
    <s v="Id1702"/>
    <s v="Joshua"/>
    <x v="210"/>
    <x v="268"/>
    <s v="No"/>
    <s v="No"/>
    <x v="0"/>
    <s v="0"/>
    <x v="1"/>
    <x v="0"/>
    <x v="1"/>
    <s v="6-Jul-1991"/>
    <n v="5425.02"/>
    <s v="tier - 2"/>
    <s v="tier - 1"/>
    <s v="R1012"/>
    <x v="42"/>
  </r>
  <r>
    <s v="Id1703"/>
    <s v="Josh"/>
    <x v="369"/>
    <x v="372"/>
    <s v="No"/>
    <s v="No"/>
    <x v="0"/>
    <s v="0"/>
    <x v="1"/>
    <x v="1"/>
    <x v="2"/>
    <s v="27-Sep-1982"/>
    <n v="5415.66"/>
    <s v="tier - 2"/>
    <s v="tier - 3"/>
    <s v="R1013"/>
    <x v="37"/>
  </r>
  <r>
    <s v="Id1704"/>
    <s v="Heather"/>
    <x v="1087"/>
    <x v="570"/>
    <s v="Yes"/>
    <s v="No"/>
    <x v="0"/>
    <n v="1"/>
    <x v="1"/>
    <x v="3"/>
    <x v="0"/>
    <s v="27-Sep-1975"/>
    <n v="5411.99"/>
    <s v="tier - 2"/>
    <s v="tier - 3"/>
    <s v="R1012"/>
    <x v="27"/>
  </r>
  <r>
    <s v="Id1705"/>
    <s v="James C."/>
    <x v="1112"/>
    <x v="27"/>
    <s v="Yes"/>
    <s v="No"/>
    <x v="0"/>
    <s v="0"/>
    <x v="1"/>
    <x v="2"/>
    <x v="2"/>
    <s v="23-Dec-1985"/>
    <n v="5402.89"/>
    <s v="tier - 2"/>
    <s v="tier - 1"/>
    <s v="R1013"/>
    <x v="17"/>
  </r>
  <r>
    <s v="Id1706"/>
    <s v="Kim"/>
    <x v="136"/>
    <x v="623"/>
    <s v="No"/>
    <s v="No"/>
    <x v="0"/>
    <n v="1"/>
    <x v="1"/>
    <x v="0"/>
    <x v="1"/>
    <s v="1-Aug-1984"/>
    <n v="5400.98"/>
    <s v="tier - 2"/>
    <s v="tier - 2"/>
    <s v="R1013"/>
    <x v="32"/>
  </r>
  <r>
    <s v="Id1707"/>
    <s v="Marie E."/>
    <x v="816"/>
    <x v="109"/>
    <s v="No"/>
    <s v="No"/>
    <x v="0"/>
    <n v="1"/>
    <x v="1"/>
    <x v="0"/>
    <x v="1"/>
    <s v="3-Sep-1984"/>
    <n v="5397.62"/>
    <s v="tier - 2"/>
    <s v="tier - 2"/>
    <s v="R1013"/>
    <x v="32"/>
  </r>
  <r>
    <s v="Id1708"/>
    <s v="Dariusz"/>
    <x v="1113"/>
    <x v="166"/>
    <s v="No"/>
    <s v="No"/>
    <x v="0"/>
    <s v="0"/>
    <x v="1"/>
    <x v="1"/>
    <x v="2"/>
    <s v="6-Nov-1989"/>
    <n v="5396.44"/>
    <s v="tier - 2"/>
    <s v="tier - 3"/>
    <s v="R1013"/>
    <x v="4"/>
  </r>
  <r>
    <s v="Id1709"/>
    <s v="Jessica E."/>
    <x v="421"/>
    <x v="103"/>
    <s v="Yes"/>
    <s v="No"/>
    <x v="0"/>
    <n v="1"/>
    <x v="1"/>
    <x v="1"/>
    <x v="2"/>
    <s v="8-Aug-1988"/>
    <n v="5385.34"/>
    <s v="tier - 2"/>
    <s v="tier - 3"/>
    <s v="R1012"/>
    <x v="23"/>
  </r>
  <r>
    <s v="Id1710"/>
    <s v="Kristen"/>
    <x v="368"/>
    <x v="196"/>
    <s v="No"/>
    <s v="No"/>
    <x v="0"/>
    <n v="1"/>
    <x v="1"/>
    <x v="1"/>
    <x v="2"/>
    <s v="1-Jun-1984"/>
    <n v="5383.54"/>
    <s v="tier - 2"/>
    <s v="tier - 3"/>
    <s v="R1011"/>
    <x v="33"/>
  </r>
  <r>
    <s v="Id1711"/>
    <s v="Jose Guadalupe P. Sr."/>
    <x v="428"/>
    <x v="640"/>
    <s v="Yes"/>
    <s v="No"/>
    <x v="0"/>
    <n v="1"/>
    <x v="1"/>
    <x v="0"/>
    <x v="0"/>
    <s v="22-Jul-1986"/>
    <n v="5377.46"/>
    <s v="tier - 2"/>
    <s v="tier - 3"/>
    <s v="R1012"/>
    <x v="26"/>
  </r>
  <r>
    <s v="Id1712"/>
    <s v="Cynthia"/>
    <x v="174"/>
    <x v="261"/>
    <s v="No"/>
    <s v="No"/>
    <x v="0"/>
    <s v="0"/>
    <x v="1"/>
    <x v="0"/>
    <x v="2"/>
    <s v="18-Nov-1989"/>
    <n v="5375.04"/>
    <s v="tier - 2"/>
    <s v="tier - 1"/>
    <s v="R1011"/>
    <x v="4"/>
  </r>
  <r>
    <s v="Id1713"/>
    <s v="Tyler"/>
    <x v="26"/>
    <x v="114"/>
    <s v="Yes"/>
    <s v="No"/>
    <x v="0"/>
    <n v="1"/>
    <x v="1"/>
    <x v="0"/>
    <x v="0"/>
    <s v="1-Jun-1986"/>
    <n v="5373.36"/>
    <s v="tier - 2"/>
    <s v="tier - 2"/>
    <s v="R1012"/>
    <x v="17"/>
  </r>
  <r>
    <s v="Id1714"/>
    <s v="Holly J"/>
    <x v="1114"/>
    <x v="119"/>
    <s v="No"/>
    <s v="No"/>
    <x v="0"/>
    <s v="0"/>
    <x v="1"/>
    <x v="0"/>
    <x v="1"/>
    <s v="7-Dec-1994"/>
    <n v="5364.66"/>
    <s v="tier - 2"/>
    <s v="tier - 1"/>
    <s v="R1011"/>
    <x v="6"/>
  </r>
  <r>
    <s v="Id1715"/>
    <s v="Kristen"/>
    <x v="905"/>
    <x v="199"/>
    <s v="No"/>
    <s v="No"/>
    <x v="0"/>
    <s v="0"/>
    <x v="1"/>
    <x v="2"/>
    <x v="2"/>
    <s v="7-Nov-1989"/>
    <n v="5354.07"/>
    <s v="tier - 2"/>
    <s v="tier - 3"/>
    <s v="R1024"/>
    <x v="4"/>
  </r>
  <r>
    <s v="Id1716"/>
    <s v="Thomas"/>
    <x v="1115"/>
    <x v="31"/>
    <s v="No"/>
    <s v="No"/>
    <x v="0"/>
    <n v="2"/>
    <x v="1"/>
    <x v="3"/>
    <x v="2"/>
    <s v="15-Dec-1972"/>
    <n v="5344.81"/>
    <s v="tier - 2"/>
    <s v="tier - 3"/>
    <s v="R1013"/>
    <x v="28"/>
  </r>
  <r>
    <s v="Id1717"/>
    <s v="Tricity M"/>
    <x v="101"/>
    <x v="505"/>
    <s v="No"/>
    <s v="No"/>
    <x v="0"/>
    <s v="0"/>
    <x v="1"/>
    <x v="0"/>
    <x v="2"/>
    <s v="28-Aug-1991"/>
    <n v="5327.4"/>
    <s v="tier - 2"/>
    <s v="tier - 1"/>
    <s v="R1012"/>
    <x v="42"/>
  </r>
  <r>
    <s v="Id1718"/>
    <s v="Sarah A"/>
    <x v="107"/>
    <x v="3"/>
    <s v="No"/>
    <s v="No"/>
    <x v="0"/>
    <n v="1"/>
    <x v="1"/>
    <x v="0"/>
    <x v="1"/>
    <s v="18-Jun-1992"/>
    <n v="5325.65"/>
    <s v="tier - 2"/>
    <s v="tier - 1"/>
    <s v="R1011"/>
    <x v="34"/>
  </r>
  <r>
    <s v="Id1719"/>
    <s v="Lisa M."/>
    <x v="1116"/>
    <x v="162"/>
    <s v="No"/>
    <s v="No"/>
    <x v="0"/>
    <s v="0"/>
    <x v="1"/>
    <x v="3"/>
    <x v="0"/>
    <s v="2-Sep-1974"/>
    <n v="5322.24"/>
    <s v="tier - 2"/>
    <s v="tier - 1"/>
    <s v="R1012"/>
    <x v="19"/>
  </r>
  <r>
    <s v="Id1720"/>
    <s v="Tracy A."/>
    <x v="984"/>
    <x v="136"/>
    <s v="No"/>
    <s v="No"/>
    <x v="0"/>
    <s v="0"/>
    <x v="1"/>
    <x v="1"/>
    <x v="1"/>
    <s v="13-Nov-1994"/>
    <n v="5312.17"/>
    <s v="tier - 2"/>
    <s v="tier - 2"/>
    <s v="R1012"/>
    <x v="6"/>
  </r>
  <r>
    <s v="Id1721"/>
    <s v="Patrick"/>
    <x v="1117"/>
    <x v="120"/>
    <s v="No"/>
    <s v="Yes"/>
    <x v="0"/>
    <n v="1"/>
    <x v="1"/>
    <x v="0"/>
    <x v="2"/>
    <s v="9-Sep-2000"/>
    <n v="5306.7"/>
    <s v="tier - 2"/>
    <s v="tier - 3"/>
    <s v="R1012"/>
    <x v="21"/>
  </r>
  <r>
    <s v="Id1722"/>
    <s v="Trent"/>
    <x v="1118"/>
    <x v="169"/>
    <s v="No"/>
    <s v="Yes"/>
    <x v="0"/>
    <n v="1"/>
    <x v="1"/>
    <x v="0"/>
    <x v="1"/>
    <s v="22-Aug-2004"/>
    <n v="5293.67"/>
    <s v="tier - 2"/>
    <s v="tier - 2"/>
    <s v="R1022"/>
    <x v="41"/>
  </r>
  <r>
    <s v="Id1723"/>
    <s v="Julie"/>
    <x v="1119"/>
    <x v="327"/>
    <s v="No"/>
    <s v="No"/>
    <x v="0"/>
    <s v="0"/>
    <x v="1"/>
    <x v="3"/>
    <x v="0"/>
    <s v="12-Nov-1974"/>
    <n v="5291.71"/>
    <s v="tier - 2"/>
    <s v="tier - 2"/>
    <s v="R1012"/>
    <x v="19"/>
  </r>
  <r>
    <s v="Id1724"/>
    <s v="Sawomir"/>
    <x v="1120"/>
    <x v="149"/>
    <s v="No"/>
    <s v="No"/>
    <x v="0"/>
    <n v="1"/>
    <x v="1"/>
    <x v="2"/>
    <x v="1"/>
    <s v="1-Sep-1987"/>
    <n v="5275.86"/>
    <s v="tier - 2"/>
    <s v="tier - 2"/>
    <s v="R1013"/>
    <x v="38"/>
  </r>
  <r>
    <s v="Id1725"/>
    <s v="Micah"/>
    <x v="226"/>
    <x v="281"/>
    <s v="Yes"/>
    <s v="No"/>
    <x v="0"/>
    <n v="1"/>
    <x v="1"/>
    <x v="0"/>
    <x v="0"/>
    <s v="20-Oct-1986"/>
    <n v="5272.18"/>
    <s v="tier - 2"/>
    <s v="tier - 3"/>
    <s v="R1012"/>
    <x v="26"/>
  </r>
  <r>
    <s v="Id1726"/>
    <s v="Kelly H."/>
    <x v="295"/>
    <x v="262"/>
    <s v="Yes"/>
    <s v="No"/>
    <x v="0"/>
    <n v="1"/>
    <x v="1"/>
    <x v="1"/>
    <x v="0"/>
    <s v="20-Sep-1986"/>
    <n v="5267.82"/>
    <s v="tier - 2"/>
    <s v="tier - 2"/>
    <s v="R1012"/>
    <x v="26"/>
  </r>
  <r>
    <s v="Id1727"/>
    <s v="Lindsay M."/>
    <x v="304"/>
    <x v="641"/>
    <s v="Yes"/>
    <s v="No"/>
    <x v="0"/>
    <n v="1"/>
    <x v="1"/>
    <x v="1"/>
    <x v="0"/>
    <s v="25-Oct-1986"/>
    <n v="5266.37"/>
    <s v="tier - 2"/>
    <s v="tier - 2"/>
    <s v="R1012"/>
    <x v="26"/>
  </r>
  <r>
    <s v="Id1728"/>
    <s v="Austen G"/>
    <x v="836"/>
    <x v="117"/>
    <s v="No"/>
    <s v="No"/>
    <x v="0"/>
    <s v="0"/>
    <x v="1"/>
    <x v="1"/>
    <x v="2"/>
    <s v="19-Jul-1989"/>
    <n v="5261.47"/>
    <s v="tier - 2"/>
    <s v="tier - 2"/>
    <s v="R1012"/>
    <x v="4"/>
  </r>
  <r>
    <s v="Id1729"/>
    <s v="Tory J."/>
    <x v="403"/>
    <x v="155"/>
    <s v="No"/>
    <s v="No"/>
    <x v="0"/>
    <s v="0"/>
    <x v="1"/>
    <x v="2"/>
    <x v="1"/>
    <s v="25-Nov-1989"/>
    <n v="5257.51"/>
    <s v="tier - 2"/>
    <s v="tier - 2"/>
    <s v="R1012"/>
    <x v="4"/>
  </r>
  <r>
    <s v="Id1730"/>
    <s v="Robert J."/>
    <x v="65"/>
    <x v="103"/>
    <s v="No"/>
    <s v="No"/>
    <x v="0"/>
    <s v="0"/>
    <x v="1"/>
    <x v="0"/>
    <x v="2"/>
    <s v="6-Jul-1990"/>
    <n v="5253.52"/>
    <s v="tier - 3"/>
    <s v="tier - 3"/>
    <s v="R1011"/>
    <x v="3"/>
  </r>
  <r>
    <s v="Id1731"/>
    <s v="Steph"/>
    <x v="105"/>
    <x v="24"/>
    <s v="No"/>
    <s v="No"/>
    <x v="0"/>
    <n v="1"/>
    <x v="1"/>
    <x v="0"/>
    <x v="2"/>
    <s v="9-Sep-1987"/>
    <n v="5246.05"/>
    <s v="tier - 2"/>
    <s v="tier - 3"/>
    <s v="R1011"/>
    <x v="38"/>
  </r>
  <r>
    <s v="Id1732"/>
    <s v="Kate"/>
    <x v="41"/>
    <x v="117"/>
    <s v="No"/>
    <s v="No"/>
    <x v="0"/>
    <n v="1"/>
    <x v="1"/>
    <x v="0"/>
    <x v="2"/>
    <s v="5-Jul-1987"/>
    <n v="5245.23"/>
    <s v="tier - 2"/>
    <s v="tier - 2"/>
    <s v="R1013"/>
    <x v="38"/>
  </r>
  <r>
    <s v="Id1733"/>
    <s v="Kristina"/>
    <x v="1107"/>
    <x v="626"/>
    <s v="No"/>
    <s v="No"/>
    <x v="0"/>
    <n v="1"/>
    <x v="1"/>
    <x v="0"/>
    <x v="2"/>
    <s v="26-Dec-1987"/>
    <n v="5240.7700000000004"/>
    <s v="tier - 2"/>
    <s v="tier - 2"/>
    <s v="R1011"/>
    <x v="38"/>
  </r>
  <r>
    <s v="Id1734"/>
    <s v="Flo"/>
    <x v="379"/>
    <x v="122"/>
    <s v="No"/>
    <s v="No"/>
    <x v="0"/>
    <n v="1"/>
    <x v="1"/>
    <x v="1"/>
    <x v="2"/>
    <s v="29-Jun-1987"/>
    <n v="5227.99"/>
    <s v="tier - 2"/>
    <s v="tier - 1"/>
    <s v="R1024"/>
    <x v="38"/>
  </r>
  <r>
    <s v="Id1735"/>
    <s v="Sarah P."/>
    <x v="1121"/>
    <x v="79"/>
    <s v="Yes"/>
    <s v="No"/>
    <x v="0"/>
    <n v="1"/>
    <x v="1"/>
    <x v="0"/>
    <x v="2"/>
    <s v="6-Jun-1995"/>
    <n v="5216.4799999999996"/>
    <s v="tier - 2"/>
    <s v="tier - 2"/>
    <s v="R1025"/>
    <x v="6"/>
  </r>
  <r>
    <s v="Id1736"/>
    <s v="Anabel"/>
    <x v="1122"/>
    <x v="40"/>
    <s v="No"/>
    <s v="No"/>
    <x v="0"/>
    <s v="0"/>
    <x v="1"/>
    <x v="0"/>
    <x v="2"/>
    <s v="1-Dec-1999"/>
    <n v="5213.22"/>
    <s v="tier - 2"/>
    <s v="tier - 1"/>
    <s v="R1012"/>
    <x v="35"/>
  </r>
  <r>
    <s v="Id1737"/>
    <s v="Ian"/>
    <x v="878"/>
    <x v="161"/>
    <s v="No"/>
    <s v="No"/>
    <x v="1"/>
    <n v="1"/>
    <x v="1"/>
    <x v="2"/>
    <x v="2"/>
    <s v="17-Jun-1993"/>
    <n v="5209.58"/>
    <s v="tier - 3"/>
    <s v="tier - 3"/>
    <s v="R1017"/>
    <x v="20"/>
  </r>
  <r>
    <s v="Id1738"/>
    <s v="Alex"/>
    <x v="1123"/>
    <x v="391"/>
    <s v="Yes"/>
    <s v="No"/>
    <x v="1"/>
    <n v="1"/>
    <x v="1"/>
    <x v="3"/>
    <x v="2"/>
    <s v="24-Oct-1983"/>
    <n v="5207.97"/>
    <s v="tier - 2"/>
    <s v="tier - 2"/>
    <s v="R1012"/>
    <x v="33"/>
  </r>
  <r>
    <s v="Id1739"/>
    <s v="Richard J"/>
    <x v="1124"/>
    <x v="497"/>
    <s v="No"/>
    <s v="Yes"/>
    <x v="0"/>
    <n v="1"/>
    <x v="1"/>
    <x v="0"/>
    <x v="2"/>
    <s v="6-Jun-2004"/>
    <n v="5198.6899999999996"/>
    <s v="tier - 2"/>
    <s v="tier - 2"/>
    <s v="R1022"/>
    <x v="39"/>
  </r>
  <r>
    <s v="Id1740"/>
    <s v="Jacqueline N."/>
    <x v="1125"/>
    <x v="366"/>
    <s v="No"/>
    <s v="No"/>
    <x v="1"/>
    <n v="1"/>
    <x v="1"/>
    <x v="3"/>
    <x v="1"/>
    <s v="12-Sep-1979"/>
    <n v="5195.58"/>
    <s v="tier - 2"/>
    <s v="tier - 2"/>
    <s v="R1013"/>
    <x v="18"/>
  </r>
  <r>
    <s v="Id1741"/>
    <s v="Cindy"/>
    <x v="1126"/>
    <x v="320"/>
    <s v="No"/>
    <s v="No"/>
    <x v="0"/>
    <n v="1"/>
    <x v="1"/>
    <x v="2"/>
    <x v="2"/>
    <s v="16-Oct-1984"/>
    <n v="5177.12"/>
    <s v="tier - 2"/>
    <s v="tier - 1"/>
    <s v="R1013"/>
    <x v="32"/>
  </r>
  <r>
    <s v="Id1742"/>
    <s v="Marcia"/>
    <x v="1127"/>
    <x v="435"/>
    <s v="No"/>
    <s v="No"/>
    <x v="0"/>
    <s v="0"/>
    <x v="1"/>
    <x v="2"/>
    <x v="2"/>
    <s v="29-Aug-1991"/>
    <n v="5166.96"/>
    <s v="tier - 2"/>
    <s v="tier - 2"/>
    <s v="R1012"/>
    <x v="42"/>
  </r>
  <r>
    <s v="Id1743"/>
    <s v="Samantha R."/>
    <x v="356"/>
    <x v="100"/>
    <s v="No"/>
    <s v="No"/>
    <x v="0"/>
    <s v="0"/>
    <x v="1"/>
    <x v="1"/>
    <x v="1"/>
    <s v="9-Oct-1990"/>
    <n v="5152.13"/>
    <s v="tier - 2"/>
    <s v="tier - 2"/>
    <s v="R1011"/>
    <x v="3"/>
  </r>
  <r>
    <s v="Id1744"/>
    <s v="Katie"/>
    <x v="735"/>
    <x v="380"/>
    <s v="No"/>
    <s v="No"/>
    <x v="0"/>
    <s v="0"/>
    <x v="1"/>
    <x v="0"/>
    <x v="2"/>
    <s v="22-Aug-1990"/>
    <n v="5148.55"/>
    <s v="tier - 2"/>
    <s v="tier - 2"/>
    <s v="R1024"/>
    <x v="3"/>
  </r>
  <r>
    <s v="Id1745"/>
    <s v="John P"/>
    <x v="1128"/>
    <x v="122"/>
    <s v="No"/>
    <s v="No"/>
    <x v="0"/>
    <n v="1"/>
    <x v="1"/>
    <x v="2"/>
    <x v="2"/>
    <s v="22-Aug-1984"/>
    <n v="5144.18"/>
    <s v="tier - 2"/>
    <s v="tier - 1"/>
    <s v="R1013"/>
    <x v="32"/>
  </r>
  <r>
    <s v="Id1746"/>
    <s v="Rachel"/>
    <x v="440"/>
    <x v="226"/>
    <s v="No"/>
    <s v="No"/>
    <x v="1"/>
    <n v="1"/>
    <x v="1"/>
    <x v="0"/>
    <x v="2"/>
    <s v="10-Dec-1993"/>
    <n v="5138.26"/>
    <s v="tier - 2"/>
    <s v="tier - 2"/>
    <s v="R1013"/>
    <x v="20"/>
  </r>
  <r>
    <s v="Id1747"/>
    <s v="Isabelle"/>
    <x v="1129"/>
    <x v="347"/>
    <s v="Yes"/>
    <s v="No"/>
    <x v="0"/>
    <n v="1"/>
    <x v="1"/>
    <x v="2"/>
    <x v="2"/>
    <s v="15-Sep-1988"/>
    <n v="5136.75"/>
    <s v="tier - 2"/>
    <s v="tier - 1"/>
    <s v="R1013"/>
    <x v="23"/>
  </r>
  <r>
    <s v="Id1748"/>
    <s v="Neil"/>
    <x v="377"/>
    <x v="112"/>
    <s v="No"/>
    <s v="No"/>
    <x v="0"/>
    <n v="1"/>
    <x v="1"/>
    <x v="2"/>
    <x v="2"/>
    <s v="13-Sep-1987"/>
    <n v="5125.22"/>
    <s v="tier - 1"/>
    <s v="tier - 2"/>
    <s v="R1012"/>
    <x v="38"/>
  </r>
  <r>
    <s v="Id1749"/>
    <s v="Tom"/>
    <x v="11"/>
    <x v="117"/>
    <s v="Yes"/>
    <s v="No"/>
    <x v="0"/>
    <n v="1"/>
    <x v="1"/>
    <x v="0"/>
    <x v="2"/>
    <s v="1-Nov-1988"/>
    <n v="5124.1899999999996"/>
    <s v="tier - 2"/>
    <s v="tier - 3"/>
    <s v="R1013"/>
    <x v="23"/>
  </r>
  <r>
    <s v="Id1750"/>
    <s v="Nathan"/>
    <x v="1130"/>
    <x v="92"/>
    <s v="No"/>
    <s v="No"/>
    <x v="0"/>
    <n v="1"/>
    <x v="1"/>
    <x v="3"/>
    <x v="2"/>
    <s v="18-Nov-1987"/>
    <n v="5116.5"/>
    <s v="tier - 2"/>
    <s v="tier - 2"/>
    <s v="R1012"/>
    <x v="38"/>
  </r>
  <r>
    <s v="Id1751"/>
    <s v="Kelli N"/>
    <x v="176"/>
    <x v="368"/>
    <s v="No"/>
    <s v="No"/>
    <x v="0"/>
    <s v="0"/>
    <x v="1"/>
    <x v="0"/>
    <x v="2"/>
    <s v="19-Jun-1999"/>
    <n v="5087.92"/>
    <s v="tier - 2"/>
    <s v="tier - 2"/>
    <s v="R1026"/>
    <x v="35"/>
  </r>
  <r>
    <s v="Id1752"/>
    <s v="Scott M."/>
    <x v="861"/>
    <x v="87"/>
    <s v="Yes"/>
    <s v="No"/>
    <x v="1"/>
    <n v="1"/>
    <x v="1"/>
    <x v="2"/>
    <x v="1"/>
    <s v="14-Jul-1997"/>
    <n v="5080.1000000000004"/>
    <s v="tier - 3"/>
    <s v="tier - 2"/>
    <s v="R1011"/>
    <x v="31"/>
  </r>
  <r>
    <s v="Id1753"/>
    <s v="Grant A"/>
    <x v="1131"/>
    <x v="642"/>
    <s v="No"/>
    <s v="No"/>
    <x v="0"/>
    <s v="0"/>
    <x v="1"/>
    <x v="3"/>
    <x v="0"/>
    <s v="22-Nov-1978"/>
    <n v="5077.1899999999996"/>
    <s v="tier - 2"/>
    <s v="tier - 3"/>
    <s v="R1012"/>
    <x v="9"/>
  </r>
  <r>
    <s v="Id1754"/>
    <s v="Jonathan C"/>
    <x v="1132"/>
    <x v="49"/>
    <s v="No"/>
    <s v="No"/>
    <x v="1"/>
    <n v="1"/>
    <x v="1"/>
    <x v="1"/>
    <x v="2"/>
    <s v="11-Jun-1993"/>
    <n v="5059.5600000000004"/>
    <s v="tier - 2"/>
    <s v="tier - 1"/>
    <s v="R1021"/>
    <x v="20"/>
  </r>
  <r>
    <s v="Id1755"/>
    <s v="Rachael M."/>
    <x v="1133"/>
    <x v="436"/>
    <s v="No"/>
    <s v="No"/>
    <x v="0"/>
    <s v="0"/>
    <x v="1"/>
    <x v="2"/>
    <x v="2"/>
    <s v="7-Sep-1980"/>
    <n v="5054.05"/>
    <s v="tier - 2"/>
    <s v="tier - 2"/>
    <s v="R1013"/>
    <x v="25"/>
  </r>
  <r>
    <s v="Id1756"/>
    <s v="Pilar"/>
    <x v="1134"/>
    <x v="643"/>
    <s v="Yes"/>
    <s v="No"/>
    <x v="1"/>
    <n v="1"/>
    <x v="1"/>
    <x v="0"/>
    <x v="1"/>
    <s v="29-Jul-1997"/>
    <n v="5045.1499999999996"/>
    <s v="tier - 2"/>
    <s v="tier - 2"/>
    <s v="R1012"/>
    <x v="31"/>
  </r>
  <r>
    <s v="Id1757"/>
    <s v="Kyle M"/>
    <x v="1135"/>
    <x v="3"/>
    <s v="Yes"/>
    <s v="No"/>
    <x v="0"/>
    <s v="0"/>
    <x v="1"/>
    <x v="0"/>
    <x v="1"/>
    <s v="16-Oct-2001"/>
    <n v="5043.13"/>
    <s v="tier - 2"/>
    <s v="tier - 3"/>
    <s v="R1011"/>
    <x v="47"/>
  </r>
  <r>
    <s v="Id1758"/>
    <s v="Christie"/>
    <x v="1136"/>
    <x v="70"/>
    <s v="Yes"/>
    <s v="No"/>
    <x v="1"/>
    <n v="1"/>
    <x v="1"/>
    <x v="0"/>
    <x v="2"/>
    <s v="4-Dec-1997"/>
    <n v="5038.57"/>
    <s v="tier - 2"/>
    <s v="tier - 2"/>
    <s v="R1025"/>
    <x v="31"/>
  </r>
  <r>
    <s v="Id1759"/>
    <s v="David A."/>
    <x v="1099"/>
    <x v="379"/>
    <s v="Yes"/>
    <s v="No"/>
    <x v="0"/>
    <n v="1"/>
    <x v="1"/>
    <x v="2"/>
    <x v="0"/>
    <s v="29-Jun-1986"/>
    <n v="5034.1000000000004"/>
    <s v="tier - 2"/>
    <s v="tier - 2"/>
    <s v="R1013"/>
    <x v="26"/>
  </r>
  <r>
    <s v="Id1760"/>
    <s v="Masahiro"/>
    <x v="308"/>
    <x v="155"/>
    <s v="No"/>
    <s v="No"/>
    <x v="0"/>
    <s v="0"/>
    <x v="1"/>
    <x v="1"/>
    <x v="1"/>
    <s v="10-Sep-1991"/>
    <n v="5031.2700000000004"/>
    <s v="tier - 3"/>
    <s v="tier - 1"/>
    <s v="R1016"/>
    <x v="42"/>
  </r>
  <r>
    <s v="Id1761"/>
    <s v="Logan B."/>
    <x v="366"/>
    <x v="391"/>
    <s v="Yes"/>
    <s v="No"/>
    <x v="0"/>
    <s v="0"/>
    <x v="1"/>
    <x v="1"/>
    <x v="2"/>
    <s v="28-Dec-1985"/>
    <n v="5028.1499999999996"/>
    <s v="tier - 1"/>
    <s v="tier - 2"/>
    <s v="R1012"/>
    <x v="17"/>
  </r>
  <r>
    <s v="Id1762"/>
    <s v="Stephanie L."/>
    <x v="742"/>
    <x v="538"/>
    <s v="Yes"/>
    <s v="No"/>
    <x v="0"/>
    <n v="1"/>
    <x v="1"/>
    <x v="0"/>
    <x v="2"/>
    <s v="9-Nov-1988"/>
    <n v="5012.47"/>
    <s v="tier - 2"/>
    <s v="tier - 3"/>
    <s v="R1011"/>
    <x v="23"/>
  </r>
  <r>
    <s v="Id1763"/>
    <s v="Angela H"/>
    <x v="419"/>
    <x v="80"/>
    <s v="Yes"/>
    <s v="No"/>
    <x v="0"/>
    <n v="1"/>
    <x v="1"/>
    <x v="1"/>
    <x v="2"/>
    <s v="8-Jul-1988"/>
    <n v="5003.8500000000004"/>
    <s v="tier - 2"/>
    <s v="tier - 3"/>
    <s v="R1011"/>
    <x v="23"/>
  </r>
  <r>
    <s v="Id1764"/>
    <s v="Britt K"/>
    <x v="1111"/>
    <x v="34"/>
    <s v="No"/>
    <s v="No"/>
    <x v="0"/>
    <s v="0"/>
    <x v="1"/>
    <x v="3"/>
    <x v="1"/>
    <s v="9-Jun-1977"/>
    <n v="5003.7700000000004"/>
    <s v="tier - 2"/>
    <s v="tier - 3"/>
    <s v="R1013"/>
    <x v="29"/>
  </r>
  <r>
    <s v="Id1765"/>
    <s v="Joyce R."/>
    <x v="1137"/>
    <x v="435"/>
    <s v="Yes"/>
    <s v="No"/>
    <x v="0"/>
    <n v="1"/>
    <x v="1"/>
    <x v="1"/>
    <x v="2"/>
    <s v="4-Sep-1988"/>
    <n v="5002.78"/>
    <s v="tier - 2"/>
    <s v="tier - 2"/>
    <s v="R1013"/>
    <x v="23"/>
  </r>
  <r>
    <s v="Id1766"/>
    <s v="Ben"/>
    <x v="1138"/>
    <x v="195"/>
    <s v="Yes"/>
    <s v="No"/>
    <x v="0"/>
    <s v="0"/>
    <x v="1"/>
    <x v="0"/>
    <x v="1"/>
    <s v="5-Oct-2001"/>
    <n v="4999.04"/>
    <s v="tier - 2"/>
    <s v="tier - 2"/>
    <s v="R1011"/>
    <x v="47"/>
  </r>
  <r>
    <s v="Id1767"/>
    <s v="Sarah M."/>
    <x v="288"/>
    <x v="4"/>
    <s v="Yes"/>
    <s v="No"/>
    <x v="0"/>
    <n v="1"/>
    <x v="1"/>
    <x v="2"/>
    <x v="2"/>
    <s v="24-Jun-1988"/>
    <n v="4992.38"/>
    <s v="tier - 2"/>
    <s v="tier - 3"/>
    <s v="R1024"/>
    <x v="23"/>
  </r>
  <r>
    <s v="Id1768"/>
    <s v="Sarah"/>
    <x v="1139"/>
    <x v="532"/>
    <s v="No"/>
    <s v="No"/>
    <x v="0"/>
    <n v="2"/>
    <x v="1"/>
    <x v="3"/>
    <x v="0"/>
    <s v="7-Nov-1973"/>
    <n v="4985.22"/>
    <s v="tier - 2"/>
    <s v="tier - 3"/>
    <s v="R1013"/>
    <x v="30"/>
  </r>
  <r>
    <s v="Id1769"/>
    <s v="Katie"/>
    <x v="53"/>
    <x v="616"/>
    <s v="No"/>
    <s v="No"/>
    <x v="0"/>
    <s v="0"/>
    <x v="1"/>
    <x v="0"/>
    <x v="2"/>
    <s v="30-Aug-1991"/>
    <n v="4949.76"/>
    <s v="tier - 2"/>
    <s v="tier - 1"/>
    <s v="R1013"/>
    <x v="42"/>
  </r>
  <r>
    <s v="Id1770"/>
    <s v="Michaela L"/>
    <x v="1140"/>
    <x v="644"/>
    <s v="No"/>
    <s v="No"/>
    <x v="0"/>
    <s v="0"/>
    <x v="1"/>
    <x v="3"/>
    <x v="0"/>
    <s v="26-Jun-1974"/>
    <n v="4942.0600000000004"/>
    <s v="tier - 2"/>
    <s v="tier - 2"/>
    <s v="R1013"/>
    <x v="19"/>
  </r>
  <r>
    <s v="Id1771"/>
    <s v="Shalaleh"/>
    <x v="809"/>
    <x v="319"/>
    <s v="No"/>
    <s v="No"/>
    <x v="0"/>
    <s v="0"/>
    <x v="1"/>
    <x v="1"/>
    <x v="2"/>
    <s v="27-Nov-1991"/>
    <n v="4934.71"/>
    <s v="tier - 2"/>
    <s v="tier - 3"/>
    <s v="R1011"/>
    <x v="42"/>
  </r>
  <r>
    <s v="Id1772"/>
    <s v="Karen"/>
    <x v="892"/>
    <x v="280"/>
    <s v="No"/>
    <s v="No"/>
    <x v="0"/>
    <s v="0"/>
    <x v="1"/>
    <x v="2"/>
    <x v="2"/>
    <s v="23-Aug-1991"/>
    <n v="4931.6499999999996"/>
    <s v="tier - 2"/>
    <s v="tier - 3"/>
    <s v="R1011"/>
    <x v="42"/>
  </r>
  <r>
    <s v="Id1773"/>
    <s v="Zuzana"/>
    <x v="355"/>
    <x v="149"/>
    <s v="No"/>
    <s v="No"/>
    <x v="1"/>
    <n v="1"/>
    <x v="1"/>
    <x v="0"/>
    <x v="1"/>
    <s v="10-Aug-1993"/>
    <n v="4922.92"/>
    <s v="tier - 2"/>
    <s v="tier - 2"/>
    <s v="R1012"/>
    <x v="20"/>
  </r>
  <r>
    <s v="Id1774"/>
    <s v="Daniel J."/>
    <x v="402"/>
    <x v="429"/>
    <s v="No"/>
    <s v="No"/>
    <x v="0"/>
    <s v="0"/>
    <x v="1"/>
    <x v="0"/>
    <x v="0"/>
    <s v="21-Aug-2002"/>
    <n v="4915.0600000000004"/>
    <s v="tier - 2"/>
    <s v="tier - 1"/>
    <s v="R1017"/>
    <x v="43"/>
  </r>
  <r>
    <s v="Id1775"/>
    <s v="Alexandra"/>
    <x v="1141"/>
    <x v="445"/>
    <s v="Yes"/>
    <s v="No"/>
    <x v="0"/>
    <s v="0"/>
    <x v="1"/>
    <x v="2"/>
    <x v="0"/>
    <s v="18-Oct-1981"/>
    <n v="4911.8900000000003"/>
    <s v="tier - 2"/>
    <s v="tier - 3"/>
    <s v="R1013"/>
    <x v="36"/>
  </r>
  <r>
    <s v="Id1776"/>
    <s v="Jessica"/>
    <x v="429"/>
    <x v="27"/>
    <s v="No"/>
    <s v="No"/>
    <x v="1"/>
    <n v="1"/>
    <x v="1"/>
    <x v="2"/>
    <x v="2"/>
    <s v="10-Jul-1993"/>
    <n v="4906.41"/>
    <s v="tier - 2"/>
    <s v="tier - 1"/>
    <s v="R1012"/>
    <x v="20"/>
  </r>
  <r>
    <s v="Id1777"/>
    <s v="Matthew M"/>
    <x v="397"/>
    <x v="155"/>
    <s v="Yes"/>
    <s v="No"/>
    <x v="0"/>
    <n v="1"/>
    <x v="1"/>
    <x v="1"/>
    <x v="1"/>
    <s v="23-Sep-1988"/>
    <n v="4894.75"/>
    <s v="tier - 3"/>
    <s v="tier - 3"/>
    <s v="R1012"/>
    <x v="23"/>
  </r>
  <r>
    <s v="Id1778"/>
    <s v="Nadine A."/>
    <x v="1142"/>
    <x v="259"/>
    <s v="No"/>
    <s v="No"/>
    <x v="0"/>
    <s v="0"/>
    <x v="1"/>
    <x v="2"/>
    <x v="1"/>
    <s v="28-Nov-1990"/>
    <n v="4894.3900000000003"/>
    <s v="tier - 2"/>
    <s v="tier - 3"/>
    <s v="R1013"/>
    <x v="3"/>
  </r>
  <r>
    <s v="Id1779"/>
    <s v="Peter J. Jr."/>
    <x v="94"/>
    <x v="103"/>
    <s v="No"/>
    <s v="No"/>
    <x v="0"/>
    <s v="0"/>
    <x v="1"/>
    <x v="0"/>
    <x v="2"/>
    <s v="10-Jul-1989"/>
    <n v="4890"/>
    <s v="tier - 3"/>
    <s v="tier - 2"/>
    <s v="R1013"/>
    <x v="4"/>
  </r>
  <r>
    <s v="Id1780"/>
    <s v="Colleen M"/>
    <x v="264"/>
    <x v="221"/>
    <s v="Yes"/>
    <s v="No"/>
    <x v="0"/>
    <n v="1"/>
    <x v="1"/>
    <x v="1"/>
    <x v="0"/>
    <s v="27-Oct-1986"/>
    <n v="4889.04"/>
    <s v="tier - 2"/>
    <s v="tier - 1"/>
    <s v="R1013"/>
    <x v="26"/>
  </r>
  <r>
    <s v="Id1781"/>
    <s v="Julie A."/>
    <x v="1143"/>
    <x v="185"/>
    <s v="Yes"/>
    <s v="No"/>
    <x v="0"/>
    <n v="1"/>
    <x v="1"/>
    <x v="1"/>
    <x v="0"/>
    <s v="23-Dec-1986"/>
    <n v="4883.87"/>
    <s v="tier - 2"/>
    <s v="tier - 1"/>
    <s v="R1011"/>
    <x v="26"/>
  </r>
  <r>
    <s v="Id1782"/>
    <s v="Douglas W"/>
    <x v="312"/>
    <x v="139"/>
    <s v="Yes"/>
    <s v="No"/>
    <x v="1"/>
    <n v="1"/>
    <x v="1"/>
    <x v="1"/>
    <x v="2"/>
    <s v="29-Sep-1997"/>
    <n v="4877.9799999999996"/>
    <s v="tier - 2"/>
    <s v="tier - 3"/>
    <s v="R1012"/>
    <x v="31"/>
  </r>
  <r>
    <s v="Id1783"/>
    <s v="Catherine"/>
    <x v="1144"/>
    <x v="335"/>
    <s v="No"/>
    <s v="No"/>
    <x v="0"/>
    <s v="0"/>
    <x v="1"/>
    <x v="2"/>
    <x v="2"/>
    <s v="1-Sep-1989"/>
    <n v="4859.8900000000003"/>
    <s v="tier - 2"/>
    <s v="tier - 3"/>
    <s v="R1011"/>
    <x v="4"/>
  </r>
  <r>
    <s v="Id1784"/>
    <s v="James A"/>
    <x v="1145"/>
    <x v="328"/>
    <s v="Yes"/>
    <s v="No"/>
    <x v="0"/>
    <n v="1"/>
    <x v="1"/>
    <x v="0"/>
    <x v="2"/>
    <s v="27-Dec-1995"/>
    <n v="4846.92"/>
    <s v="tier - 2"/>
    <s v="tier - 3"/>
    <s v="R1017"/>
    <x v="40"/>
  </r>
  <r>
    <s v="Id1785"/>
    <s v="Youngseong"/>
    <x v="1146"/>
    <x v="374"/>
    <s v="Yes"/>
    <s v="No"/>
    <x v="0"/>
    <s v="0"/>
    <x v="1"/>
    <x v="0"/>
    <x v="2"/>
    <s v="7-Jun-2001"/>
    <n v="4846.53"/>
    <s v="tier - 2"/>
    <s v="tier - 3"/>
    <s v="R1021"/>
    <x v="21"/>
  </r>
  <r>
    <s v="Id1786"/>
    <s v="John"/>
    <x v="1147"/>
    <x v="645"/>
    <s v="No"/>
    <s v="No"/>
    <x v="0"/>
    <s v="0"/>
    <x v="1"/>
    <x v="3"/>
    <x v="0"/>
    <s v="11-Sep-1974"/>
    <n v="4844.67"/>
    <s v="tier - 2"/>
    <s v="tier - 2"/>
    <s v="R1013"/>
    <x v="19"/>
  </r>
  <r>
    <s v="Id1787"/>
    <s v="Brandon S."/>
    <x v="1098"/>
    <x v="623"/>
    <s v="No"/>
    <s v="No"/>
    <x v="1"/>
    <n v="1"/>
    <x v="1"/>
    <x v="3"/>
    <x v="1"/>
    <s v="13-Dec-1979"/>
    <n v="4843.79"/>
    <s v="tier - 2"/>
    <s v="tier - 3"/>
    <s v="R1013"/>
    <x v="18"/>
  </r>
  <r>
    <s v="Id1788"/>
    <s v="Sean P"/>
    <x v="1148"/>
    <x v="109"/>
    <s v="Yes"/>
    <s v="No"/>
    <x v="0"/>
    <n v="1"/>
    <x v="1"/>
    <x v="1"/>
    <x v="1"/>
    <s v="29-Sep-1995"/>
    <n v="4840.95"/>
    <s v="tier - 2"/>
    <s v="tier - 1"/>
    <s v="R1021"/>
    <x v="40"/>
  </r>
  <r>
    <s v="Id1789"/>
    <s v="Scott"/>
    <x v="1089"/>
    <x v="120"/>
    <s v="No"/>
    <s v="No"/>
    <x v="0"/>
    <n v="1"/>
    <x v="1"/>
    <x v="3"/>
    <x v="2"/>
    <s v="15-Oct-1984"/>
    <n v="4839.18"/>
    <s v="tier - 2"/>
    <s v="tier - 1"/>
    <s v="R1012"/>
    <x v="32"/>
  </r>
  <r>
    <s v="Id1790"/>
    <s v="Janez"/>
    <x v="671"/>
    <x v="259"/>
    <s v="No"/>
    <s v="No"/>
    <x v="0"/>
    <n v="1"/>
    <x v="1"/>
    <x v="0"/>
    <x v="1"/>
    <s v="10-Sep-1992"/>
    <n v="4837.58"/>
    <s v="tier - 3"/>
    <s v="tier - 2"/>
    <s v="R1013"/>
    <x v="34"/>
  </r>
  <r>
    <s v="Id1791"/>
    <s v="John I. Jr."/>
    <x v="314"/>
    <x v="151"/>
    <s v="No"/>
    <s v="Yes"/>
    <x v="0"/>
    <n v="1"/>
    <x v="1"/>
    <x v="0"/>
    <x v="2"/>
    <s v="11-Dec-2000"/>
    <n v="4835.43"/>
    <s v="tier - 2"/>
    <s v="tier - 2"/>
    <s v="R1021"/>
    <x v="21"/>
  </r>
  <r>
    <s v="Id1792"/>
    <s v="Heather"/>
    <x v="875"/>
    <x v="278"/>
    <s v="No"/>
    <s v="No"/>
    <x v="0"/>
    <s v="0"/>
    <x v="1"/>
    <x v="0"/>
    <x v="0"/>
    <s v="27-Jun-2002"/>
    <n v="4830.63"/>
    <s v="tier - 2"/>
    <s v="tier - 1"/>
    <s v="R1011"/>
    <x v="43"/>
  </r>
  <r>
    <s v="Id1793"/>
    <s v="Michael"/>
    <x v="1149"/>
    <x v="470"/>
    <s v="Yes"/>
    <s v="No"/>
    <x v="0"/>
    <n v="1"/>
    <x v="1"/>
    <x v="2"/>
    <x v="2"/>
    <s v="1-Dec-1995"/>
    <n v="4827.8999999999996"/>
    <s v="tier - 1"/>
    <s v="tier - 2"/>
    <s v="Unknown"/>
    <x v="40"/>
  </r>
  <r>
    <s v="Id1794"/>
    <s v="Kathleen"/>
    <x v="306"/>
    <x v="646"/>
    <s v="Yes"/>
    <s v="No"/>
    <x v="0"/>
    <s v="0"/>
    <x v="1"/>
    <x v="2"/>
    <x v="0"/>
    <s v="3-Jul-1981"/>
    <n v="4827.1000000000004"/>
    <s v="tier - 2"/>
    <s v="tier - 1"/>
    <s v="R1013"/>
    <x v="36"/>
  </r>
  <r>
    <s v="Id1795"/>
    <s v="Ryan M"/>
    <x v="1150"/>
    <x v="647"/>
    <s v="No"/>
    <s v="No"/>
    <x v="0"/>
    <s v="0"/>
    <x v="1"/>
    <x v="3"/>
    <x v="0"/>
    <s v="3-Oct-1978"/>
    <n v="4812.34"/>
    <s v="tier - 2"/>
    <s v="tier - 3"/>
    <s v="R1013"/>
    <x v="9"/>
  </r>
  <r>
    <s v="Id1796"/>
    <s v="Sara"/>
    <x v="754"/>
    <x v="87"/>
    <s v="No"/>
    <s v="No"/>
    <x v="0"/>
    <s v="0"/>
    <x v="1"/>
    <x v="0"/>
    <x v="1"/>
    <s v="16-Dec-1989"/>
    <n v="4795.66"/>
    <s v="tier - 2"/>
    <s v="tier - 1"/>
    <s v="R1013"/>
    <x v="4"/>
  </r>
  <r>
    <s v="Id1797"/>
    <s v="Deniz"/>
    <x v="604"/>
    <x v="236"/>
    <s v="No"/>
    <s v="No"/>
    <x v="0"/>
    <n v="1"/>
    <x v="1"/>
    <x v="2"/>
    <x v="1"/>
    <s v="22-Jun-1987"/>
    <n v="4787.42"/>
    <s v="tier - 2"/>
    <s v="tier - 3"/>
    <s v="R1013"/>
    <x v="38"/>
  </r>
  <r>
    <s v="Id1798"/>
    <s v="Shannon L."/>
    <x v="1108"/>
    <x v="196"/>
    <s v="No"/>
    <s v="No"/>
    <x v="0"/>
    <s v="0"/>
    <x v="1"/>
    <x v="1"/>
    <x v="2"/>
    <s v="9-Dec-1989"/>
    <n v="4779.6000000000004"/>
    <s v="tier - 2"/>
    <s v="tier - 3"/>
    <s v="R1013"/>
    <x v="4"/>
  </r>
  <r>
    <s v="Id1799"/>
    <s v="Kaitlin M."/>
    <x v="1151"/>
    <x v="196"/>
    <s v="No"/>
    <s v="No"/>
    <x v="0"/>
    <s v="0"/>
    <x v="1"/>
    <x v="2"/>
    <x v="2"/>
    <s v="1-Aug-1989"/>
    <n v="4766.0200000000004"/>
    <s v="tier - 2"/>
    <s v="tier - 3"/>
    <s v="R1011"/>
    <x v="4"/>
  </r>
  <r>
    <s v="Id1800"/>
    <s v="Alfredo"/>
    <x v="795"/>
    <x v="216"/>
    <s v="No"/>
    <s v="No"/>
    <x v="0"/>
    <n v="1"/>
    <x v="1"/>
    <x v="0"/>
    <x v="1"/>
    <s v="27-Sep-1987"/>
    <n v="4762.33"/>
    <s v="tier - 3"/>
    <s v="tier - 3"/>
    <s v="R1011"/>
    <x v="38"/>
  </r>
  <r>
    <s v="Id1801"/>
    <s v="Kristen"/>
    <x v="1152"/>
    <x v="178"/>
    <s v="No"/>
    <s v="No"/>
    <x v="0"/>
    <n v="1"/>
    <x v="1"/>
    <x v="0"/>
    <x v="1"/>
    <s v="16-Aug-1992"/>
    <n v="4753.6400000000003"/>
    <s v="tier - 2"/>
    <s v="tier - 3"/>
    <s v="R1013"/>
    <x v="34"/>
  </r>
  <r>
    <s v="Id1802"/>
    <s v="Daniel"/>
    <x v="662"/>
    <x v="358"/>
    <s v="No"/>
    <s v="No"/>
    <x v="0"/>
    <n v="1"/>
    <x v="1"/>
    <x v="0"/>
    <x v="2"/>
    <s v="22-Nov-1987"/>
    <n v="4751.07"/>
    <s v="tier - 3"/>
    <s v="tier - 1"/>
    <s v="R1011"/>
    <x v="38"/>
  </r>
  <r>
    <s v="Id1803"/>
    <s v="Jonathan"/>
    <x v="1153"/>
    <x v="192"/>
    <s v="No"/>
    <s v="No"/>
    <x v="0"/>
    <n v="1"/>
    <x v="1"/>
    <x v="1"/>
    <x v="2"/>
    <s v="2-Sep-1987"/>
    <n v="4747.05"/>
    <s v="tier - 2"/>
    <s v="tier - 2"/>
    <s v="R1013"/>
    <x v="38"/>
  </r>
  <r>
    <s v="Id1804"/>
    <s v="Troy"/>
    <x v="346"/>
    <x v="31"/>
    <s v="No"/>
    <s v="No"/>
    <x v="0"/>
    <n v="1"/>
    <x v="1"/>
    <x v="1"/>
    <x v="2"/>
    <s v="5-Jun-1987"/>
    <n v="4746.34"/>
    <s v="tier - 2"/>
    <s v="tier - 2"/>
    <s v="R1011"/>
    <x v="26"/>
  </r>
  <r>
    <s v="Id1805"/>
    <s v="Daniel C"/>
    <x v="746"/>
    <x v="508"/>
    <s v="No"/>
    <s v="Yes"/>
    <x v="0"/>
    <n v="1"/>
    <x v="1"/>
    <x v="0"/>
    <x v="2"/>
    <s v="24-Nov-2004"/>
    <n v="4740.78"/>
    <s v="tier - 2"/>
    <s v="tier - 3"/>
    <s v="R1021"/>
    <x v="41"/>
  </r>
  <r>
    <s v="Id1806"/>
    <s v="Lauren"/>
    <x v="349"/>
    <x v="576"/>
    <s v="No"/>
    <s v="No"/>
    <x v="0"/>
    <s v="0"/>
    <x v="1"/>
    <x v="0"/>
    <x v="2"/>
    <s v="12-Oct-1991"/>
    <n v="4738.2700000000004"/>
    <s v="tier - 2"/>
    <s v="tier - 3"/>
    <s v="R1012"/>
    <x v="42"/>
  </r>
  <r>
    <s v="Id1807"/>
    <s v="Jennefer"/>
    <x v="1154"/>
    <x v="648"/>
    <s v="Yes"/>
    <s v="No"/>
    <x v="0"/>
    <n v="1"/>
    <x v="1"/>
    <x v="2"/>
    <x v="0"/>
    <s v="5-Sep-1986"/>
    <n v="4734.6400000000003"/>
    <s v="tier - 2"/>
    <s v="tier - 1"/>
    <s v="R1013"/>
    <x v="26"/>
  </r>
  <r>
    <s v="Id1808"/>
    <s v="Tracey L."/>
    <x v="1155"/>
    <x v="6"/>
    <s v="No"/>
    <s v="No"/>
    <x v="0"/>
    <s v="0"/>
    <x v="1"/>
    <x v="3"/>
    <x v="1"/>
    <s v="2-Jul-1980"/>
    <n v="4728.71"/>
    <s v="tier - 2"/>
    <s v="tier - 3"/>
    <s v="R1012"/>
    <x v="25"/>
  </r>
  <r>
    <s v="Id1809"/>
    <s v="Ashley"/>
    <x v="374"/>
    <x v="67"/>
    <s v="No"/>
    <s v="No"/>
    <x v="0"/>
    <s v="0"/>
    <x v="1"/>
    <x v="2"/>
    <x v="2"/>
    <s v="12-Aug-1994"/>
    <n v="4719.74"/>
    <s v="tier - 2"/>
    <s v="tier - 1"/>
    <s v="R1012"/>
    <x v="6"/>
  </r>
  <r>
    <s v="Id1810"/>
    <s v="Cindy"/>
    <x v="192"/>
    <x v="219"/>
    <s v="No"/>
    <s v="No"/>
    <x v="0"/>
    <n v="1"/>
    <x v="1"/>
    <x v="2"/>
    <x v="2"/>
    <s v="28-Sep-1992"/>
    <n v="4719.5200000000004"/>
    <s v="tier - 2"/>
    <s v="tier - 2"/>
    <s v="R1024"/>
    <x v="34"/>
  </r>
  <r>
    <s v="Id1811"/>
    <s v="Esther"/>
    <x v="1156"/>
    <x v="191"/>
    <s v="No"/>
    <s v="No"/>
    <x v="0"/>
    <n v="1"/>
    <x v="1"/>
    <x v="2"/>
    <x v="2"/>
    <s v="9-Oct-1992"/>
    <n v="4718.2"/>
    <s v="tier - 2"/>
    <s v="tier - 3"/>
    <s v="R1024"/>
    <x v="34"/>
  </r>
  <r>
    <s v="Id1812"/>
    <s v="Jackie"/>
    <x v="1157"/>
    <x v="416"/>
    <s v="Yes"/>
    <s v="No"/>
    <x v="0"/>
    <s v="0"/>
    <x v="1"/>
    <x v="2"/>
    <x v="0"/>
    <s v="12-Aug-1981"/>
    <n v="4712.12"/>
    <s v="tier - 2"/>
    <s v="tier - 3"/>
    <s v="R1011"/>
    <x v="36"/>
  </r>
  <r>
    <s v="Id1813"/>
    <s v="Timothy P."/>
    <x v="1158"/>
    <x v="1"/>
    <s v="No"/>
    <s v="No"/>
    <x v="0"/>
    <s v="0"/>
    <x v="1"/>
    <x v="3"/>
    <x v="1"/>
    <s v="4-Dec-1977"/>
    <n v="4699.47"/>
    <s v="tier - 2"/>
    <s v="tier - 3"/>
    <s v="R1013"/>
    <x v="29"/>
  </r>
  <r>
    <s v="Id1814"/>
    <s v="Lauren"/>
    <x v="747"/>
    <x v="637"/>
    <s v="No"/>
    <s v="No"/>
    <x v="1"/>
    <n v="1"/>
    <x v="1"/>
    <x v="1"/>
    <x v="1"/>
    <s v="22-Jun-2003"/>
    <n v="4687.8"/>
    <s v="tier - 2"/>
    <s v="tier - 3"/>
    <s v="R1011"/>
    <x v="39"/>
  </r>
  <r>
    <s v="Id1815"/>
    <s v="Benjamin"/>
    <x v="1035"/>
    <x v="243"/>
    <s v="No"/>
    <s v="No"/>
    <x v="0"/>
    <s v="0"/>
    <x v="1"/>
    <x v="0"/>
    <x v="2"/>
    <s v="4-Sep-1990"/>
    <n v="4686.3900000000003"/>
    <s v="tier - 3"/>
    <s v="tier - 3"/>
    <s v="R1013"/>
    <x v="3"/>
  </r>
  <r>
    <s v="Id1816"/>
    <s v="Hugo M"/>
    <x v="1159"/>
    <x v="199"/>
    <s v="No"/>
    <s v="No"/>
    <x v="1"/>
    <n v="1"/>
    <x v="1"/>
    <x v="0"/>
    <x v="2"/>
    <s v="4-Oct-2003"/>
    <n v="4678.8"/>
    <s v="tier - 2"/>
    <s v="tier - 1"/>
    <s v="R1021"/>
    <x v="39"/>
  </r>
  <r>
    <s v="Id1817"/>
    <s v="Daniel J. Jr."/>
    <x v="1160"/>
    <x v="352"/>
    <s v="No"/>
    <s v="No"/>
    <x v="1"/>
    <n v="1"/>
    <x v="1"/>
    <x v="3"/>
    <x v="2"/>
    <s v="18-Oct-1979"/>
    <n v="4674.2"/>
    <s v="tier - 2"/>
    <s v="tier - 1"/>
    <s v="R1013"/>
    <x v="18"/>
  </r>
  <r>
    <s v="Id1818"/>
    <s v="Justin R"/>
    <x v="160"/>
    <x v="166"/>
    <s v="No"/>
    <s v="No"/>
    <x v="0"/>
    <s v="0"/>
    <x v="1"/>
    <x v="0"/>
    <x v="2"/>
    <s v="13-Jul-1990"/>
    <n v="4673.3900000000003"/>
    <s v="tier - 2"/>
    <s v="tier - 1"/>
    <s v="R1013"/>
    <x v="3"/>
  </r>
  <r>
    <s v="Id1819"/>
    <s v="Colin"/>
    <x v="40"/>
    <x v="122"/>
    <s v="No"/>
    <s v="No"/>
    <x v="0"/>
    <s v="0"/>
    <x v="1"/>
    <x v="0"/>
    <x v="2"/>
    <s v="26-Sep-1990"/>
    <n v="4670.6400000000003"/>
    <s v="tier - 2"/>
    <s v="tier - 2"/>
    <s v="R1011"/>
    <x v="3"/>
  </r>
  <r>
    <s v="Id1820"/>
    <s v="Rob"/>
    <x v="1079"/>
    <x v="436"/>
    <s v="No"/>
    <s v="No"/>
    <x v="0"/>
    <s v="0"/>
    <x v="1"/>
    <x v="0"/>
    <x v="2"/>
    <s v="5-Aug-1990"/>
    <n v="4667.6099999999997"/>
    <s v="tier - 3"/>
    <s v="tier - 3"/>
    <s v="R1016"/>
    <x v="3"/>
  </r>
  <r>
    <s v="Id1821"/>
    <s v="Patrick"/>
    <x v="384"/>
    <x v="649"/>
    <s v="Yes"/>
    <s v="No"/>
    <x v="0"/>
    <s v="0"/>
    <x v="1"/>
    <x v="1"/>
    <x v="1"/>
    <s v="25-Oct-1996"/>
    <n v="4661.29"/>
    <s v="tier - 2"/>
    <s v="tier - 1"/>
    <s v="R1017"/>
    <x v="45"/>
  </r>
  <r>
    <s v="Id1822"/>
    <s v="Austin D"/>
    <x v="65"/>
    <x v="166"/>
    <s v="Yes"/>
    <s v="No"/>
    <x v="0"/>
    <s v="0"/>
    <x v="1"/>
    <x v="0"/>
    <x v="2"/>
    <s v="22-Jun-1985"/>
    <n v="4646.76"/>
    <s v="tier - 1"/>
    <s v="tier - 1"/>
    <s v="R1011"/>
    <x v="17"/>
  </r>
  <r>
    <s v="Id1823"/>
    <s v="Brittany"/>
    <x v="43"/>
    <x v="127"/>
    <s v="No"/>
    <s v="No"/>
    <x v="0"/>
    <n v="1"/>
    <x v="1"/>
    <x v="0"/>
    <x v="2"/>
    <s v="29-Jun-1998"/>
    <n v="4618.08"/>
    <s v="tier - 2"/>
    <s v="tier - 1"/>
    <s v="R1012"/>
    <x v="44"/>
  </r>
  <r>
    <s v="Id1824"/>
    <s v="Matthew T"/>
    <x v="722"/>
    <x v="351"/>
    <s v="No"/>
    <s v="Yes"/>
    <x v="0"/>
    <n v="1"/>
    <x v="1"/>
    <x v="0"/>
    <x v="2"/>
    <s v="2-Jul-2000"/>
    <n v="4608.03"/>
    <s v="tier - 2"/>
    <s v="tier - 3"/>
    <s v="R1011"/>
    <x v="21"/>
  </r>
  <r>
    <s v="Id1825"/>
    <s v="Becky G."/>
    <x v="312"/>
    <x v="124"/>
    <s v="No"/>
    <s v="No"/>
    <x v="0"/>
    <s v="0"/>
    <x v="1"/>
    <x v="1"/>
    <x v="2"/>
    <s v="18-Sep-1989"/>
    <n v="4571.41"/>
    <s v="tier - 2"/>
    <s v="tier - 2"/>
    <s v="R1012"/>
    <x v="4"/>
  </r>
  <r>
    <s v="Id1826"/>
    <s v="Virginie"/>
    <x v="1041"/>
    <x v="82"/>
    <s v="Yes"/>
    <s v="No"/>
    <x v="0"/>
    <s v="0"/>
    <x v="1"/>
    <x v="1"/>
    <x v="2"/>
    <s v="25-Dec-1996"/>
    <n v="4564.1899999999996"/>
    <s v="tier - 2"/>
    <s v="tier - 2"/>
    <s v="R1024"/>
    <x v="45"/>
  </r>
  <r>
    <s v="Id1827"/>
    <s v="Allison A"/>
    <x v="1161"/>
    <x v="81"/>
    <s v="No"/>
    <s v="No"/>
    <x v="0"/>
    <s v="0"/>
    <x v="1"/>
    <x v="1"/>
    <x v="2"/>
    <s v="20-Sep-1990"/>
    <n v="4562.84"/>
    <s v="tier - 2"/>
    <s v="tier - 2"/>
    <s v="R1013"/>
    <x v="3"/>
  </r>
  <r>
    <s v="Id1828"/>
    <s v="Julie"/>
    <x v="32"/>
    <x v="267"/>
    <s v="No"/>
    <s v="Yes"/>
    <x v="0"/>
    <n v="1"/>
    <x v="1"/>
    <x v="0"/>
    <x v="2"/>
    <s v="22-Dec-2004"/>
    <n v="4561.1899999999996"/>
    <s v="tier - 2"/>
    <s v="tier - 2"/>
    <s v="R1024"/>
    <x v="41"/>
  </r>
  <r>
    <s v="Id1829"/>
    <s v="Katherine"/>
    <x v="559"/>
    <x v="249"/>
    <s v="No"/>
    <s v="No"/>
    <x v="0"/>
    <s v="0"/>
    <x v="1"/>
    <x v="2"/>
    <x v="2"/>
    <s v="17-Nov-1990"/>
    <n v="4544.2299999999996"/>
    <s v="tier - 2"/>
    <s v="tier - 1"/>
    <s v="R1024"/>
    <x v="3"/>
  </r>
  <r>
    <s v="Id1830"/>
    <s v="Caleb"/>
    <x v="19"/>
    <x v="189"/>
    <s v="Yes"/>
    <s v="No"/>
    <x v="0"/>
    <n v="1"/>
    <x v="1"/>
    <x v="0"/>
    <x v="2"/>
    <s v="13-Jun-1988"/>
    <n v="4536.26"/>
    <s v="tier - 2"/>
    <s v="tier - 2"/>
    <s v="R1011"/>
    <x v="23"/>
  </r>
  <r>
    <s v="Id1831"/>
    <s v="Jaime"/>
    <x v="473"/>
    <x v="236"/>
    <s v="No"/>
    <s v="No"/>
    <x v="1"/>
    <n v="1"/>
    <x v="1"/>
    <x v="2"/>
    <x v="1"/>
    <s v="29-Jun-1993"/>
    <n v="4529.4799999999996"/>
    <s v="tier - 2"/>
    <s v="tier - 1"/>
    <s v="R1011"/>
    <x v="20"/>
  </r>
  <r>
    <s v="Id1832"/>
    <s v="Hannah"/>
    <x v="1022"/>
    <x v="198"/>
    <s v="No"/>
    <s v="No"/>
    <x v="0"/>
    <n v="1"/>
    <x v="1"/>
    <x v="1"/>
    <x v="2"/>
    <s v="13-Aug-1992"/>
    <n v="4527.18"/>
    <s v="tier - 2"/>
    <s v="tier - 2"/>
    <s v="R1012"/>
    <x v="34"/>
  </r>
  <r>
    <s v="Id1833"/>
    <s v="Zachariah"/>
    <x v="1162"/>
    <x v="268"/>
    <s v="Yes"/>
    <s v="No"/>
    <x v="0"/>
    <n v="1"/>
    <x v="1"/>
    <x v="0"/>
    <x v="1"/>
    <s v="21-Dec-1988"/>
    <n v="4518.83"/>
    <s v="tier - 2"/>
    <s v="tier - 2"/>
    <s v="R1017"/>
    <x v="23"/>
  </r>
  <r>
    <s v="Id1834"/>
    <s v="Patricia A"/>
    <x v="1163"/>
    <x v="100"/>
    <s v="No"/>
    <s v="No"/>
    <x v="0"/>
    <n v="1"/>
    <x v="1"/>
    <x v="2"/>
    <x v="1"/>
    <s v="5-Dec-1987"/>
    <n v="4518.7700000000004"/>
    <s v="tier - 2"/>
    <s v="tier - 3"/>
    <s v="R1012"/>
    <x v="38"/>
  </r>
  <r>
    <s v="Id1835"/>
    <s v="Elizabeth A."/>
    <x v="1164"/>
    <x v="120"/>
    <s v="No"/>
    <s v="No"/>
    <x v="1"/>
    <n v="1"/>
    <x v="1"/>
    <x v="0"/>
    <x v="2"/>
    <s v="2-Oct-2003"/>
    <n v="4518.3999999999996"/>
    <s v="tier - 2"/>
    <s v="tier - 3"/>
    <s v="R1026"/>
    <x v="39"/>
  </r>
  <r>
    <s v="Id1836"/>
    <s v="Benjamin"/>
    <x v="910"/>
    <x v="203"/>
    <s v="No"/>
    <s v="No"/>
    <x v="0"/>
    <s v="0"/>
    <x v="1"/>
    <x v="3"/>
    <x v="2"/>
    <s v="16-Jun-1980"/>
    <n v="4515.71"/>
    <s v="tier - 2"/>
    <s v="tier - 3"/>
    <s v="R1013"/>
    <x v="25"/>
  </r>
  <r>
    <s v="Id1837"/>
    <s v="Breno"/>
    <x v="1165"/>
    <x v="106"/>
    <s v="No"/>
    <s v="No"/>
    <x v="0"/>
    <s v="0"/>
    <x v="1"/>
    <x v="3"/>
    <x v="1"/>
    <s v="27-Sep-1982"/>
    <n v="4511.41"/>
    <s v="tier - 2"/>
    <s v="tier - 3"/>
    <s v="R1013"/>
    <x v="37"/>
  </r>
  <r>
    <s v="Id1838"/>
    <s v="Takaya"/>
    <x v="534"/>
    <x v="337"/>
    <s v="Yes"/>
    <s v="No"/>
    <x v="1"/>
    <n v="1"/>
    <x v="1"/>
    <x v="0"/>
    <x v="2"/>
    <s v="13-Oct-1997"/>
    <n v="4504.66"/>
    <s v="tier - 1"/>
    <s v="tier - 2"/>
    <s v="R1013"/>
    <x v="31"/>
  </r>
  <r>
    <s v="Id1839"/>
    <s v="Thomas IV"/>
    <x v="982"/>
    <x v="366"/>
    <s v="Yes"/>
    <s v="No"/>
    <x v="0"/>
    <n v="1"/>
    <x v="1"/>
    <x v="2"/>
    <x v="1"/>
    <s v="26-Jun-1988"/>
    <n v="4500.34"/>
    <s v="tier - 2"/>
    <s v="tier - 1"/>
    <s v="R1017"/>
    <x v="23"/>
  </r>
  <r>
    <s v="Id1840"/>
    <s v="Bradley E"/>
    <x v="1166"/>
    <x v="214"/>
    <s v="No"/>
    <s v="No"/>
    <x v="0"/>
    <n v="1"/>
    <x v="1"/>
    <x v="1"/>
    <x v="1"/>
    <s v="12-Jul-1992"/>
    <n v="4488.58"/>
    <s v="tier - 2"/>
    <s v="tier - 3"/>
    <s v="R1012"/>
    <x v="34"/>
  </r>
  <r>
    <s v="Id1841"/>
    <s v="Megan"/>
    <x v="1167"/>
    <x v="6"/>
    <s v="No"/>
    <s v="Yes"/>
    <x v="0"/>
    <n v="1"/>
    <x v="1"/>
    <x v="0"/>
    <x v="1"/>
    <s v="18-Jul-2004"/>
    <n v="4468.25"/>
    <s v="tier - 2"/>
    <s v="tier - 2"/>
    <s v="R1012"/>
    <x v="41"/>
  </r>
  <r>
    <s v="Id1842"/>
    <s v="Ruby J"/>
    <x v="37"/>
    <x v="507"/>
    <s v="No"/>
    <s v="No"/>
    <x v="0"/>
    <s v="0"/>
    <x v="1"/>
    <x v="0"/>
    <x v="2"/>
    <s v="20-Nov-1999"/>
    <n v="4466.62"/>
    <s v="tier - 2"/>
    <s v="tier - 2"/>
    <s v="R1012"/>
    <x v="35"/>
  </r>
  <r>
    <s v="Id1843"/>
    <s v="Bart"/>
    <x v="66"/>
    <x v="3"/>
    <s v="No"/>
    <s v="No"/>
    <x v="0"/>
    <s v="0"/>
    <x v="1"/>
    <x v="0"/>
    <x v="1"/>
    <s v="4-Jul-1991"/>
    <n v="4463.21"/>
    <s v="tier - 3"/>
    <s v="tier - 3"/>
    <s v="R1013"/>
    <x v="42"/>
  </r>
  <r>
    <s v="Id1844"/>
    <s v="Robert A."/>
    <x v="428"/>
    <x v="347"/>
    <s v="No"/>
    <s v="No"/>
    <x v="0"/>
    <s v="0"/>
    <x v="1"/>
    <x v="0"/>
    <x v="2"/>
    <s v="15-Jul-1990"/>
    <n v="4462.72"/>
    <s v="tier - 2"/>
    <s v="tier - 3"/>
    <s v="R1012"/>
    <x v="3"/>
  </r>
  <r>
    <s v="Id1845"/>
    <s v="Adam"/>
    <x v="422"/>
    <x v="191"/>
    <s v="No"/>
    <s v="No"/>
    <x v="0"/>
    <s v="0"/>
    <x v="1"/>
    <x v="1"/>
    <x v="2"/>
    <s v="8-Aug-1990"/>
    <n v="4454.3999999999996"/>
    <s v="tier - 2"/>
    <s v="tier - 3"/>
    <s v="R1012"/>
    <x v="3"/>
  </r>
  <r>
    <s v="Id1846"/>
    <s v="Yemane Adhane"/>
    <x v="409"/>
    <x v="125"/>
    <s v="No"/>
    <s v="No"/>
    <x v="0"/>
    <s v="0"/>
    <x v="1"/>
    <x v="0"/>
    <x v="2"/>
    <s v="28-Jun-1994"/>
    <n v="4449.46"/>
    <s v="tier - 1"/>
    <s v="tier - 2"/>
    <s v="R1013"/>
    <x v="6"/>
  </r>
  <r>
    <s v="Id1847"/>
    <s v="Jesse A."/>
    <x v="295"/>
    <x v="236"/>
    <s v="No"/>
    <s v="No"/>
    <x v="0"/>
    <s v="0"/>
    <x v="1"/>
    <x v="1"/>
    <x v="1"/>
    <s v="3-Sep-1991"/>
    <n v="4441.21"/>
    <s v="tier - 1"/>
    <s v="tier - 2"/>
    <s v="R1014"/>
    <x v="42"/>
  </r>
  <r>
    <s v="Id1848"/>
    <s v="Bird"/>
    <x v="1034"/>
    <x v="321"/>
    <s v="No"/>
    <s v="No"/>
    <x v="0"/>
    <s v="0"/>
    <x v="1"/>
    <x v="1"/>
    <x v="2"/>
    <s v="24-Oct-1994"/>
    <n v="4438.26"/>
    <s v="tier - 2"/>
    <s v="tier - 3"/>
    <s v="R1017"/>
    <x v="6"/>
  </r>
  <r>
    <s v="Id1849"/>
    <s v="Patrick M."/>
    <x v="303"/>
    <x v="500"/>
    <s v="No"/>
    <s v="No"/>
    <x v="0"/>
    <s v="0"/>
    <x v="1"/>
    <x v="1"/>
    <x v="2"/>
    <s v="8-Oct-1994"/>
    <n v="4435.09"/>
    <s v="tier - 3"/>
    <s v="tier - 2"/>
    <s v="R1016"/>
    <x v="6"/>
  </r>
  <r>
    <s v="Id1850"/>
    <s v="Kyle"/>
    <x v="355"/>
    <x v="27"/>
    <s v="No"/>
    <s v="No"/>
    <x v="1"/>
    <n v="1"/>
    <x v="1"/>
    <x v="0"/>
    <x v="2"/>
    <s v="23-Dec-1993"/>
    <n v="4433.92"/>
    <s v="tier - 2"/>
    <s v="tier - 2"/>
    <s v="R1012"/>
    <x v="20"/>
  </r>
  <r>
    <s v="Id1851"/>
    <s v="Ryan"/>
    <x v="170"/>
    <x v="361"/>
    <s v="No"/>
    <s v="No"/>
    <x v="1"/>
    <n v="1"/>
    <x v="1"/>
    <x v="0"/>
    <x v="2"/>
    <s v="4-Sep-1993"/>
    <n v="4433.3900000000003"/>
    <s v="tier - 2"/>
    <s v="tier - 3"/>
    <s v="R1012"/>
    <x v="20"/>
  </r>
  <r>
    <s v="Id1852"/>
    <s v="Yuri"/>
    <x v="878"/>
    <x v="180"/>
    <s v="No"/>
    <s v="No"/>
    <x v="0"/>
    <s v="0"/>
    <x v="1"/>
    <x v="2"/>
    <x v="2"/>
    <s v="29-Dec-1994"/>
    <n v="4428.8900000000003"/>
    <s v="tier - 3"/>
    <s v="tier - 1"/>
    <s v="R1017"/>
    <x v="6"/>
  </r>
  <r>
    <s v="Id1853"/>
    <s v="Ryan"/>
    <x v="436"/>
    <x v="4"/>
    <s v="No"/>
    <s v="No"/>
    <x v="0"/>
    <n v="1"/>
    <x v="1"/>
    <x v="1"/>
    <x v="2"/>
    <s v="15-Aug-1992"/>
    <n v="4420.95"/>
    <s v="tier - 2"/>
    <s v="tier - 3"/>
    <s v="R1020"/>
    <x v="34"/>
  </r>
  <r>
    <s v="Id1854"/>
    <s v="Debbie"/>
    <x v="586"/>
    <x v="52"/>
    <s v="Yes"/>
    <s v="No"/>
    <x v="0"/>
    <n v="1"/>
    <x v="1"/>
    <x v="1"/>
    <x v="2"/>
    <s v="16-Sep-1988"/>
    <n v="4415.16"/>
    <s v="tier - 2"/>
    <s v="tier - 1"/>
    <s v="R1013"/>
    <x v="23"/>
  </r>
  <r>
    <s v="Id1855"/>
    <s v="Mark D"/>
    <x v="1168"/>
    <x v="385"/>
    <s v="Yes"/>
    <s v="No"/>
    <x v="0"/>
    <n v="1"/>
    <x v="1"/>
    <x v="0"/>
    <x v="0"/>
    <s v="13-Jul-1986"/>
    <n v="4402.2299999999996"/>
    <s v="tier - 2"/>
    <s v="tier - 2"/>
    <s v="R1011"/>
    <x v="26"/>
  </r>
  <r>
    <s v="Id1856"/>
    <s v="Christopher"/>
    <x v="425"/>
    <x v="650"/>
    <s v="Yes"/>
    <s v="No"/>
    <x v="0"/>
    <n v="1"/>
    <x v="1"/>
    <x v="1"/>
    <x v="0"/>
    <s v="11-Aug-1986"/>
    <n v="4399.7299999999996"/>
    <s v="tier - 3"/>
    <s v="tier - 2"/>
    <s v="R1013"/>
    <x v="26"/>
  </r>
  <r>
    <s v="Id1857"/>
    <s v="Daniell L"/>
    <x v="1169"/>
    <x v="332"/>
    <s v="Yes"/>
    <s v="No"/>
    <x v="0"/>
    <n v="1"/>
    <x v="1"/>
    <x v="2"/>
    <x v="2"/>
    <s v="18-Jul-1988"/>
    <n v="4397.3100000000004"/>
    <s v="tier - 2"/>
    <s v="tier - 2"/>
    <s v="R1013"/>
    <x v="23"/>
  </r>
  <r>
    <s v="Id1858"/>
    <s v="Janne"/>
    <x v="1170"/>
    <x v="363"/>
    <s v="No"/>
    <s v="No"/>
    <x v="0"/>
    <s v="0"/>
    <x v="1"/>
    <x v="3"/>
    <x v="2"/>
    <s v="29-Jun-1982"/>
    <n v="4392.7"/>
    <s v="tier - 2"/>
    <s v="tier - 2"/>
    <s v="R1013"/>
    <x v="37"/>
  </r>
  <r>
    <s v="Id1859"/>
    <s v="Martina"/>
    <x v="925"/>
    <x v="166"/>
    <s v="Yes"/>
    <s v="No"/>
    <x v="1"/>
    <n v="1"/>
    <x v="1"/>
    <x v="2"/>
    <x v="2"/>
    <s v="29-Nov-1997"/>
    <n v="4391.6499999999996"/>
    <s v="tier - 2"/>
    <s v="tier - 2"/>
    <s v="R1011"/>
    <x v="31"/>
  </r>
  <r>
    <s v="Id1860"/>
    <s v="Elizabeth L"/>
    <x v="252"/>
    <x v="123"/>
    <s v="No"/>
    <s v="No"/>
    <x v="0"/>
    <s v="0"/>
    <x v="1"/>
    <x v="1"/>
    <x v="1"/>
    <s v="28-Aug-1990"/>
    <n v="4357.04"/>
    <s v="tier - 2"/>
    <s v="tier - 3"/>
    <s v="R1012"/>
    <x v="3"/>
  </r>
  <r>
    <s v="Id1861"/>
    <s v="Stephanie C."/>
    <x v="1034"/>
    <x v="577"/>
    <s v="No"/>
    <s v="No"/>
    <x v="0"/>
    <s v="0"/>
    <x v="1"/>
    <x v="1"/>
    <x v="2"/>
    <s v="13-Sep-1991"/>
    <n v="4350.51"/>
    <s v="tier - 2"/>
    <s v="tier - 2"/>
    <s v="R1013"/>
    <x v="42"/>
  </r>
  <r>
    <s v="Id1862"/>
    <s v="Katie"/>
    <x v="409"/>
    <x v="288"/>
    <s v="No"/>
    <s v="No"/>
    <x v="0"/>
    <s v="0"/>
    <x v="1"/>
    <x v="0"/>
    <x v="1"/>
    <s v="1-Nov-1994"/>
    <n v="4349.46"/>
    <s v="tier - 2"/>
    <s v="tier - 2"/>
    <s v="R1013"/>
    <x v="6"/>
  </r>
  <r>
    <s v="Id1863"/>
    <s v="Callie"/>
    <x v="210"/>
    <x v="80"/>
    <s v="No"/>
    <s v="No"/>
    <x v="0"/>
    <s v="0"/>
    <x v="1"/>
    <x v="0"/>
    <x v="2"/>
    <s v="1-Jun-1991"/>
    <n v="4347.0200000000004"/>
    <s v="tier - 2"/>
    <s v="tier - 1"/>
    <s v="R1024"/>
    <x v="3"/>
  </r>
  <r>
    <s v="Id1864"/>
    <s v="Inna"/>
    <x v="1171"/>
    <x v="331"/>
    <s v="No"/>
    <s v="No"/>
    <x v="0"/>
    <s v="0"/>
    <x v="1"/>
    <x v="1"/>
    <x v="1"/>
    <s v="26-Oct-1994"/>
    <n v="4340.4399999999996"/>
    <s v="tier - 2"/>
    <s v="tier - 1"/>
    <s v="R1013"/>
    <x v="6"/>
  </r>
  <r>
    <s v="Id1865"/>
    <s v="Mary K."/>
    <x v="467"/>
    <x v="98"/>
    <s v="No"/>
    <s v="No"/>
    <x v="0"/>
    <s v="0"/>
    <x v="1"/>
    <x v="1"/>
    <x v="2"/>
    <s v="2-Nov-1994"/>
    <n v="4337.74"/>
    <s v="tier - 2"/>
    <s v="tier - 1"/>
    <s v="R1024"/>
    <x v="6"/>
  </r>
  <r>
    <s v="Id1866"/>
    <s v="Samuel M."/>
    <x v="673"/>
    <x v="78"/>
    <s v="Yes"/>
    <s v="No"/>
    <x v="0"/>
    <n v="1"/>
    <x v="1"/>
    <x v="0"/>
    <x v="2"/>
    <s v="19-Dec-1988"/>
    <n v="4320.41"/>
    <s v="tier - 2"/>
    <s v="tier - 1"/>
    <s v="R1012"/>
    <x v="23"/>
  </r>
  <r>
    <s v="Id1867"/>
    <s v="Kimberly"/>
    <x v="1172"/>
    <x v="458"/>
    <s v="No"/>
    <s v="Yes"/>
    <x v="0"/>
    <n v="1"/>
    <x v="1"/>
    <x v="2"/>
    <x v="2"/>
    <s v="25-Nov-2000"/>
    <n v="4296.2700000000004"/>
    <s v="tier - 2"/>
    <s v="tier - 3"/>
    <s v="R1012"/>
    <x v="21"/>
  </r>
  <r>
    <s v="Id1868"/>
    <s v="Tom J."/>
    <x v="1173"/>
    <x v="651"/>
    <s v="No"/>
    <s v="No"/>
    <x v="1"/>
    <n v="1"/>
    <x v="1"/>
    <x v="0"/>
    <x v="1"/>
    <s v="8-Jun-2003"/>
    <n v="4278.55"/>
    <s v="tier - 2"/>
    <s v="tier - 1"/>
    <s v="R1021"/>
    <x v="43"/>
  </r>
  <r>
    <s v="Id1869"/>
    <s v="Zachary"/>
    <x v="1174"/>
    <x v="40"/>
    <s v="No"/>
    <s v="No"/>
    <x v="0"/>
    <n v="1"/>
    <x v="1"/>
    <x v="0"/>
    <x v="2"/>
    <s v="18-Jun-1992"/>
    <n v="4266.17"/>
    <s v="tier - 3"/>
    <s v="tier - 2"/>
    <s v="R1013"/>
    <x v="34"/>
  </r>
  <r>
    <s v="Id1870"/>
    <s v="Dane"/>
    <x v="1175"/>
    <x v="115"/>
    <s v="Yes"/>
    <s v="No"/>
    <x v="1"/>
    <n v="1"/>
    <x v="1"/>
    <x v="3"/>
    <x v="2"/>
    <s v="20-Nov-1983"/>
    <n v="4265.01"/>
    <s v="tier - 2"/>
    <s v="tier - 1"/>
    <s v="R1012"/>
    <x v="33"/>
  </r>
  <r>
    <s v="Id1871"/>
    <s v="Dougie J"/>
    <x v="782"/>
    <x v="372"/>
    <s v="Yes"/>
    <s v="No"/>
    <x v="0"/>
    <n v="1"/>
    <x v="1"/>
    <x v="0"/>
    <x v="2"/>
    <s v="14-Oct-1995"/>
    <n v="4260.74"/>
    <s v="tier - 3"/>
    <s v="tier - 2"/>
    <s v="R1011"/>
    <x v="40"/>
  </r>
  <r>
    <s v="Id1872"/>
    <s v="Jeremiah H"/>
    <x v="1176"/>
    <x v="339"/>
    <s v="No"/>
    <s v="No"/>
    <x v="0"/>
    <s v="0"/>
    <x v="1"/>
    <x v="3"/>
    <x v="2"/>
    <s v="16-Jun-1982"/>
    <n v="4250.24"/>
    <s v="tier - 2"/>
    <s v="tier - 3"/>
    <s v="R1013"/>
    <x v="37"/>
  </r>
  <r>
    <s v="Id1873"/>
    <s v="Ashley J."/>
    <x v="276"/>
    <x v="508"/>
    <s v="No"/>
    <s v="No"/>
    <x v="0"/>
    <s v="0"/>
    <x v="1"/>
    <x v="1"/>
    <x v="2"/>
    <s v="1-Dec-1991"/>
    <n v="4243.59"/>
    <s v="tier - 3"/>
    <s v="tier - 1"/>
    <s v="R1012"/>
    <x v="42"/>
  </r>
  <r>
    <s v="Id1874"/>
    <s v="Turner J."/>
    <x v="751"/>
    <x v="144"/>
    <s v="No"/>
    <s v="No"/>
    <x v="0"/>
    <s v="0"/>
    <x v="1"/>
    <x v="1"/>
    <x v="2"/>
    <s v="3-Nov-1991"/>
    <n v="4239.8900000000003"/>
    <s v="tier - 2"/>
    <s v="tier - 2"/>
    <s v="R1012"/>
    <x v="42"/>
  </r>
  <r>
    <s v="Id1875"/>
    <s v="Roger"/>
    <x v="308"/>
    <x v="174"/>
    <s v="No"/>
    <s v="No"/>
    <x v="0"/>
    <n v="1"/>
    <x v="1"/>
    <x v="1"/>
    <x v="2"/>
    <s v="27-Jun-1992"/>
    <n v="4237.13"/>
    <s v="tier - 3"/>
    <s v="tier - 1"/>
    <s v="R1016"/>
    <x v="34"/>
  </r>
  <r>
    <s v="Id1876"/>
    <s v="Pamela"/>
    <x v="1006"/>
    <x v="299"/>
    <s v="No"/>
    <s v="No"/>
    <x v="0"/>
    <n v="1"/>
    <x v="1"/>
    <x v="0"/>
    <x v="2"/>
    <s v="14-Dec-1998"/>
    <n v="4234.93"/>
    <s v="tier - 2"/>
    <s v="tier - 1"/>
    <s v="R1011"/>
    <x v="44"/>
  </r>
  <r>
    <s v="Id1877"/>
    <s v="Allison M."/>
    <x v="666"/>
    <x v="633"/>
    <s v="Yes"/>
    <s v="No"/>
    <x v="1"/>
    <n v="1"/>
    <x v="1"/>
    <x v="1"/>
    <x v="2"/>
    <s v="6-Sep-1997"/>
    <n v="4189.1099999999997"/>
    <s v="tier - 2"/>
    <s v="tier - 2"/>
    <s v="R1012"/>
    <x v="31"/>
  </r>
  <r>
    <s v="Id1878"/>
    <s v="Katherine H."/>
    <x v="346"/>
    <x v="138"/>
    <s v="Yes"/>
    <s v="No"/>
    <x v="0"/>
    <n v="1"/>
    <x v="1"/>
    <x v="1"/>
    <x v="2"/>
    <s v="3-Oct-1995"/>
    <n v="4188.7299999999996"/>
    <s v="tier - 2"/>
    <s v="tier - 2"/>
    <s v="R1025"/>
    <x v="40"/>
  </r>
  <r>
    <s v="Id1879"/>
    <s v="Robin"/>
    <x v="823"/>
    <x v="66"/>
    <s v="No"/>
    <s v="No"/>
    <x v="0"/>
    <s v="0"/>
    <x v="1"/>
    <x v="2"/>
    <x v="2"/>
    <s v="25-Jun-1989"/>
    <n v="4185.1000000000004"/>
    <s v="tier - 2"/>
    <s v="tier - 3"/>
    <s v="R1013"/>
    <x v="4"/>
  </r>
  <r>
    <s v="Id1880"/>
    <s v="Terri"/>
    <x v="1177"/>
    <x v="336"/>
    <s v="No"/>
    <s v="No"/>
    <x v="0"/>
    <n v="1"/>
    <x v="1"/>
    <x v="3"/>
    <x v="1"/>
    <s v="16-Sep-1984"/>
    <n v="4163.21"/>
    <s v="tier - 2"/>
    <s v="tier - 2"/>
    <s v="R1012"/>
    <x v="32"/>
  </r>
  <r>
    <s v="Id1881"/>
    <s v="Eddie"/>
    <x v="750"/>
    <x v="99"/>
    <s v="No"/>
    <s v="No"/>
    <x v="0"/>
    <n v="1"/>
    <x v="1"/>
    <x v="0"/>
    <x v="1"/>
    <s v="26-Nov-1998"/>
    <n v="4154.97"/>
    <s v="tier - 2"/>
    <s v="tier - 1"/>
    <s v="R1012"/>
    <x v="44"/>
  </r>
  <r>
    <s v="Id1882"/>
    <s v="Pamela"/>
    <x v="161"/>
    <x v="48"/>
    <s v="No"/>
    <s v="No"/>
    <x v="0"/>
    <n v="1"/>
    <x v="1"/>
    <x v="0"/>
    <x v="2"/>
    <s v="4-Aug-1992"/>
    <n v="4151.03"/>
    <s v="tier - 2"/>
    <s v="tier - 2"/>
    <s v="R1013"/>
    <x v="34"/>
  </r>
  <r>
    <s v="Id1883"/>
    <s v="Joyce"/>
    <x v="1178"/>
    <x v="31"/>
    <s v="No"/>
    <s v="No"/>
    <x v="0"/>
    <n v="1"/>
    <x v="1"/>
    <x v="0"/>
    <x v="2"/>
    <s v="28-Jun-1992"/>
    <n v="4149.74"/>
    <s v="tier - 2"/>
    <s v="tier - 1"/>
    <s v="R1011"/>
    <x v="34"/>
  </r>
  <r>
    <s v="Id1884"/>
    <s v="Alison W."/>
    <x v="445"/>
    <x v="450"/>
    <s v="No"/>
    <s v="No"/>
    <x v="0"/>
    <n v="1"/>
    <x v="1"/>
    <x v="1"/>
    <x v="2"/>
    <s v="18-Jun-1992"/>
    <n v="4137.5200000000004"/>
    <s v="tier - 2"/>
    <s v="tier - 3"/>
    <s v="R1024"/>
    <x v="34"/>
  </r>
  <r>
    <s v="Id1885"/>
    <s v="Tammara C"/>
    <x v="491"/>
    <x v="89"/>
    <s v="No"/>
    <s v="No"/>
    <x v="0"/>
    <s v="0"/>
    <x v="1"/>
    <x v="2"/>
    <x v="2"/>
    <s v="6-Aug-1991"/>
    <n v="4134.08"/>
    <s v="tier - 2"/>
    <s v="tier - 1"/>
    <s v="R1012"/>
    <x v="42"/>
  </r>
  <r>
    <s v="Id1886"/>
    <s v="Dorota"/>
    <x v="751"/>
    <x v="436"/>
    <s v="No"/>
    <s v="No"/>
    <x v="0"/>
    <s v="0"/>
    <x v="1"/>
    <x v="1"/>
    <x v="2"/>
    <s v="21-Aug-1994"/>
    <n v="4133.6400000000003"/>
    <s v="tier - 2"/>
    <s v="tier - 3"/>
    <s v="R1012"/>
    <x v="6"/>
  </r>
  <r>
    <s v="Id1887"/>
    <s v="Jose Norberto Sr."/>
    <x v="1168"/>
    <x v="635"/>
    <s v="No"/>
    <s v="No"/>
    <x v="0"/>
    <s v="0"/>
    <x v="1"/>
    <x v="0"/>
    <x v="1"/>
    <s v="14-Dec-1990"/>
    <n v="4076.5"/>
    <s v="tier - 2"/>
    <s v="tier - 3"/>
    <s v="R1011"/>
    <x v="3"/>
  </r>
  <r>
    <s v="Id1888"/>
    <s v="Peter"/>
    <x v="848"/>
    <x v="652"/>
    <s v="No"/>
    <s v="No"/>
    <x v="0"/>
    <s v="0"/>
    <x v="1"/>
    <x v="0"/>
    <x v="1"/>
    <s v="1-Dec-1990"/>
    <n v="4074.45"/>
    <s v="tier - 3"/>
    <s v="tier - 2"/>
    <s v="R1013"/>
    <x v="3"/>
  </r>
  <r>
    <s v="Id1889"/>
    <s v="Bryant"/>
    <x v="596"/>
    <x v="653"/>
    <s v="No"/>
    <s v="No"/>
    <x v="0"/>
    <s v="0"/>
    <x v="1"/>
    <x v="0"/>
    <x v="0"/>
    <s v="18-Oct-2002"/>
    <n v="4070.51"/>
    <s v="tier - 2"/>
    <s v="tier - 1"/>
    <s v="R1012"/>
    <x v="43"/>
  </r>
  <r>
    <s v="Id1890"/>
    <s v="Christina"/>
    <x v="1179"/>
    <x v="614"/>
    <s v="Yes"/>
    <s v="No"/>
    <x v="1"/>
    <n v="1"/>
    <x v="1"/>
    <x v="3"/>
    <x v="2"/>
    <s v="16-Sep-1983"/>
    <n v="4070.42"/>
    <s v="tier - 2"/>
    <s v="tier - 1"/>
    <s v="R1013"/>
    <x v="33"/>
  </r>
  <r>
    <s v="Id1891"/>
    <s v="John"/>
    <x v="893"/>
    <x v="352"/>
    <s v="Yes"/>
    <s v="No"/>
    <x v="0"/>
    <n v="1"/>
    <x v="1"/>
    <x v="0"/>
    <x v="2"/>
    <s v="14-Sep-1995"/>
    <n v="4058.71"/>
    <s v="tier - 3"/>
    <s v="tier - 3"/>
    <s v="R1012"/>
    <x v="40"/>
  </r>
  <r>
    <s v="Id1892"/>
    <s v="Eduardo"/>
    <x v="866"/>
    <x v="202"/>
    <s v="No"/>
    <s v="No"/>
    <x v="1"/>
    <n v="1"/>
    <x v="1"/>
    <x v="0"/>
    <x v="2"/>
    <s v="13-Aug-1993"/>
    <n v="4058.12"/>
    <s v="tier - 2"/>
    <s v="tier - 1"/>
    <s v="R1013"/>
    <x v="20"/>
  </r>
  <r>
    <s v="Id1893"/>
    <s v="Laura M."/>
    <x v="1180"/>
    <x v="635"/>
    <s v="Yes"/>
    <s v="No"/>
    <x v="0"/>
    <n v="1"/>
    <x v="1"/>
    <x v="2"/>
    <x v="1"/>
    <s v="30-Nov-1988"/>
    <n v="4047.94"/>
    <s v="tier - 2"/>
    <s v="tier - 1"/>
    <s v="R1013"/>
    <x v="23"/>
  </r>
  <r>
    <s v="Id1894"/>
    <s v="Charlie"/>
    <x v="331"/>
    <x v="198"/>
    <s v="No"/>
    <s v="No"/>
    <x v="1"/>
    <n v="1"/>
    <x v="1"/>
    <x v="1"/>
    <x v="2"/>
    <s v="26-Dec-1993"/>
    <n v="4040.56"/>
    <s v="tier - 3"/>
    <s v="tier - 3"/>
    <s v="R1015"/>
    <x v="20"/>
  </r>
  <r>
    <s v="Id1895"/>
    <s v="Melissa D."/>
    <x v="1181"/>
    <x v="1"/>
    <s v="Yes"/>
    <s v="No"/>
    <x v="1"/>
    <n v="1"/>
    <x v="1"/>
    <x v="3"/>
    <x v="1"/>
    <s v="10-Nov-1983"/>
    <n v="4039.9"/>
    <s v="tier - 2"/>
    <s v="tier - 1"/>
    <s v="R1013"/>
    <x v="33"/>
  </r>
  <r>
    <s v="Id1896"/>
    <s v="Dan C. Jr."/>
    <x v="1182"/>
    <x v="58"/>
    <s v="No"/>
    <s v="No"/>
    <x v="0"/>
    <n v="1"/>
    <x v="1"/>
    <x v="3"/>
    <x v="1"/>
    <s v="7-Jul-1984"/>
    <n v="4038.41"/>
    <s v="tier - 2"/>
    <s v="tier - 1"/>
    <s v="R1013"/>
    <x v="32"/>
  </r>
  <r>
    <s v="Id1897"/>
    <s v="Matthew"/>
    <x v="377"/>
    <x v="495"/>
    <s v="No"/>
    <s v="No"/>
    <x v="0"/>
    <n v="1"/>
    <x v="1"/>
    <x v="2"/>
    <x v="2"/>
    <s v="11-Oct-1992"/>
    <n v="4032.24"/>
    <s v="tier - 3"/>
    <s v="tier - 3"/>
    <s v="R1012"/>
    <x v="34"/>
  </r>
  <r>
    <s v="Id1898"/>
    <s v="Wesley C."/>
    <x v="387"/>
    <x v="273"/>
    <s v="No"/>
    <s v="Yes"/>
    <x v="0"/>
    <n v="2"/>
    <x v="1"/>
    <x v="2"/>
    <x v="2"/>
    <s v="13-Sep-2000"/>
    <n v="4005.42"/>
    <s v="tier - 2"/>
    <s v="tier - 1"/>
    <s v="R1015"/>
    <x v="21"/>
  </r>
  <r>
    <s v="Id1899"/>
    <s v="Christopher"/>
    <x v="317"/>
    <x v="326"/>
    <s v="No"/>
    <s v="No"/>
    <x v="0"/>
    <s v="0"/>
    <x v="1"/>
    <x v="2"/>
    <x v="2"/>
    <s v="10-Jul-1989"/>
    <n v="4002.36"/>
    <s v="tier - 2"/>
    <s v="tier - 1"/>
    <s v="R1013"/>
    <x v="4"/>
  </r>
  <r>
    <s v="Id1900"/>
    <s v="Jessica"/>
    <x v="1174"/>
    <x v="348"/>
    <s v="No"/>
    <s v="No"/>
    <x v="0"/>
    <s v="0"/>
    <x v="1"/>
    <x v="0"/>
    <x v="1"/>
    <s v="1-Nov-1990"/>
    <n v="3994.18"/>
    <s v="tier - 2"/>
    <s v="tier - 2"/>
    <s v="R1013"/>
    <x v="3"/>
  </r>
  <r>
    <s v="Id1901"/>
    <s v="Christin"/>
    <x v="1183"/>
    <x v="427"/>
    <s v="No"/>
    <s v="No"/>
    <x v="0"/>
    <s v="0"/>
    <x v="1"/>
    <x v="0"/>
    <x v="1"/>
    <s v="22-Nov-1990"/>
    <n v="3989.84"/>
    <s v="tier - 2"/>
    <s v="tier - 2"/>
    <s v="R1011"/>
    <x v="3"/>
  </r>
  <r>
    <s v="Id1902"/>
    <s v="Sara"/>
    <x v="54"/>
    <x v="226"/>
    <s v="Yes"/>
    <s v="No"/>
    <x v="0"/>
    <s v="0"/>
    <x v="1"/>
    <x v="0"/>
    <x v="2"/>
    <s v="8-Sep-1996"/>
    <n v="3987.93"/>
    <s v="tier - 2"/>
    <s v="tier - 2"/>
    <s v="R1011"/>
    <x v="45"/>
  </r>
  <r>
    <s v="Id1903"/>
    <s v="Elizabeth"/>
    <x v="264"/>
    <x v="216"/>
    <s v="Yes"/>
    <s v="No"/>
    <x v="0"/>
    <s v="0"/>
    <x v="1"/>
    <x v="1"/>
    <x v="1"/>
    <s v="17-Aug-1996"/>
    <n v="3981.98"/>
    <s v="tier - 2"/>
    <s v="tier - 2"/>
    <s v="R1013"/>
    <x v="45"/>
  </r>
  <r>
    <s v="Id1904"/>
    <s v="Margaret P."/>
    <x v="427"/>
    <x v="321"/>
    <s v="No"/>
    <s v="No"/>
    <x v="0"/>
    <s v="0"/>
    <x v="1"/>
    <x v="1"/>
    <x v="2"/>
    <s v="29-Jul-1990"/>
    <n v="3972.92"/>
    <s v="tier - 2"/>
    <s v="tier - 3"/>
    <s v="R1013"/>
    <x v="3"/>
  </r>
  <r>
    <s v="Id1905"/>
    <s v="Tiffany K"/>
    <x v="1046"/>
    <x v="85"/>
    <s v="Yes"/>
    <s v="No"/>
    <x v="0"/>
    <n v="1"/>
    <x v="1"/>
    <x v="0"/>
    <x v="1"/>
    <s v="11-Jul-1995"/>
    <n v="3956.07"/>
    <s v="tier - 2"/>
    <s v="tier - 2"/>
    <s v="R1012"/>
    <x v="40"/>
  </r>
  <r>
    <s v="Id1906"/>
    <s v="David M."/>
    <x v="277"/>
    <x v="125"/>
    <s v="No"/>
    <s v="No"/>
    <x v="0"/>
    <s v="0"/>
    <x v="1"/>
    <x v="1"/>
    <x v="2"/>
    <s v="10-Jul-1999"/>
    <n v="3955.98"/>
    <s v="tier - 2"/>
    <s v="tier - 3"/>
    <s v="R1021"/>
    <x v="35"/>
  </r>
  <r>
    <s v="Id1907"/>
    <s v="Christine E"/>
    <x v="1161"/>
    <x v="635"/>
    <s v="No"/>
    <s v="No"/>
    <x v="1"/>
    <n v="1"/>
    <x v="1"/>
    <x v="1"/>
    <x v="1"/>
    <s v="11-Nov-1993"/>
    <n v="3947.41"/>
    <s v="tier - 2"/>
    <s v="tier - 2"/>
    <s v="R1013"/>
    <x v="20"/>
  </r>
  <r>
    <s v="Id1908"/>
    <s v="Donna"/>
    <x v="49"/>
    <x v="326"/>
    <s v="No"/>
    <s v="No"/>
    <x v="1"/>
    <n v="1"/>
    <x v="1"/>
    <x v="0"/>
    <x v="2"/>
    <s v="29-Sep-1993"/>
    <n v="3943.6"/>
    <s v="tier - 2"/>
    <s v="tier - 3"/>
    <s v="R1024"/>
    <x v="20"/>
  </r>
  <r>
    <s v="Id1909"/>
    <s v="Rod"/>
    <x v="41"/>
    <x v="338"/>
    <s v="Yes"/>
    <s v="No"/>
    <x v="0"/>
    <n v="1"/>
    <x v="1"/>
    <x v="0"/>
    <x v="2"/>
    <s v="24-Oct-1988"/>
    <n v="3935.18"/>
    <s v="tier - 3"/>
    <s v="tier - 1"/>
    <s v="R1013"/>
    <x v="23"/>
  </r>
  <r>
    <s v="Id1910"/>
    <s v="Joe"/>
    <x v="1184"/>
    <x v="221"/>
    <s v="No"/>
    <s v="No"/>
    <x v="0"/>
    <s v="0"/>
    <x v="1"/>
    <x v="0"/>
    <x v="0"/>
    <s v="15-Jun-2002"/>
    <n v="3931.51"/>
    <s v="tier - 2"/>
    <s v="tier - 3"/>
    <s v="R1011"/>
    <x v="43"/>
  </r>
  <r>
    <s v="Id1911"/>
    <s v="Kayleigh"/>
    <x v="940"/>
    <x v="39"/>
    <s v="No"/>
    <s v="Yes"/>
    <x v="0"/>
    <n v="2"/>
    <x v="1"/>
    <x v="0"/>
    <x v="2"/>
    <s v="10-Jul-2000"/>
    <n v="3925.76"/>
    <s v="tier - 2"/>
    <s v="tier - 2"/>
    <s v="R1024"/>
    <x v="21"/>
  </r>
  <r>
    <s v="Id1912"/>
    <s v="Lorcan A."/>
    <x v="279"/>
    <x v="587"/>
    <s v="Yes"/>
    <s v="No"/>
    <x v="0"/>
    <s v="0"/>
    <x v="1"/>
    <x v="3"/>
    <x v="2"/>
    <s v="5-Jul-1985"/>
    <n v="3910.44"/>
    <s v="tier - 2"/>
    <s v="tier - 2"/>
    <s v="R1013"/>
    <x v="17"/>
  </r>
  <r>
    <s v="Id1913"/>
    <s v="Billy"/>
    <x v="190"/>
    <x v="194"/>
    <s v="Yes"/>
    <s v="No"/>
    <x v="1"/>
    <n v="1"/>
    <x v="1"/>
    <x v="1"/>
    <x v="1"/>
    <s v="24-Nov-1997"/>
    <n v="3906.13"/>
    <s v="tier - 3"/>
    <s v="tier - 3"/>
    <s v="R1011"/>
    <x v="31"/>
  </r>
  <r>
    <s v="Id1914"/>
    <s v="Paul M."/>
    <x v="1185"/>
    <x v="269"/>
    <s v="Yes"/>
    <s v="No"/>
    <x v="0"/>
    <s v="0"/>
    <x v="1"/>
    <x v="3"/>
    <x v="0"/>
    <s v="27-Aug-1981"/>
    <n v="3902.07"/>
    <s v="tier - 2"/>
    <s v="tier - 2"/>
    <s v="R1013"/>
    <x v="36"/>
  </r>
  <r>
    <s v="Id1915"/>
    <s v="Brenda M."/>
    <x v="1186"/>
    <x v="46"/>
    <s v="No"/>
    <s v="No"/>
    <x v="1"/>
    <n v="1"/>
    <x v="1"/>
    <x v="1"/>
    <x v="2"/>
    <s v="14-Sep-1993"/>
    <n v="3898.35"/>
    <s v="tier - 2"/>
    <s v="tier - 2"/>
    <s v="R1012"/>
    <x v="20"/>
  </r>
  <r>
    <s v="Id1916"/>
    <s v="Jeff H"/>
    <x v="1187"/>
    <x v="550"/>
    <s v="No"/>
    <s v="Yes"/>
    <x v="0"/>
    <n v="1"/>
    <x v="1"/>
    <x v="0"/>
    <x v="2"/>
    <s v="13-Jul-2004"/>
    <n v="3889.2"/>
    <s v="tier - 2"/>
    <s v="tier - 2"/>
    <s v="R1012"/>
    <x v="41"/>
  </r>
  <r>
    <s v="Id1917"/>
    <s v="Michael"/>
    <x v="26"/>
    <x v="436"/>
    <s v="Yes"/>
    <s v="No"/>
    <x v="0"/>
    <s v="0"/>
    <x v="1"/>
    <x v="0"/>
    <x v="2"/>
    <s v="23-Oct-1996"/>
    <n v="3877.3"/>
    <s v="tier - 1"/>
    <s v="tier - 3"/>
    <s v="R1012"/>
    <x v="45"/>
  </r>
  <r>
    <s v="Id1918"/>
    <s v="Jan"/>
    <x v="1188"/>
    <x v="273"/>
    <s v="No"/>
    <s v="No"/>
    <x v="0"/>
    <s v="0"/>
    <x v="1"/>
    <x v="0"/>
    <x v="2"/>
    <s v="25-Jul-1991"/>
    <n v="3875.73"/>
    <s v="tier - 2"/>
    <s v="tier - 3"/>
    <s v="R1013"/>
    <x v="42"/>
  </r>
  <r>
    <s v="Id1919"/>
    <s v="Bernard"/>
    <x v="467"/>
    <x v="276"/>
    <s v="No"/>
    <s v="No"/>
    <x v="0"/>
    <s v="0"/>
    <x v="1"/>
    <x v="1"/>
    <x v="2"/>
    <s v="24-Jun-1990"/>
    <n v="3866.86"/>
    <s v="tier - 1"/>
    <s v="tier - 1"/>
    <s v="R1012"/>
    <x v="3"/>
  </r>
  <r>
    <s v="Id1920"/>
    <s v="Craig"/>
    <x v="429"/>
    <x v="170"/>
    <s v="Yes"/>
    <s v="No"/>
    <x v="0"/>
    <s v="0"/>
    <x v="1"/>
    <x v="2"/>
    <x v="2"/>
    <s v="18-Oct-2001"/>
    <n v="3861.21"/>
    <s v="tier - 2"/>
    <s v="tier - 2"/>
    <s v="R1016"/>
    <x v="47"/>
  </r>
  <r>
    <s v="Id1921"/>
    <s v="Bryn"/>
    <x v="1189"/>
    <x v="111"/>
    <s v="Yes"/>
    <s v="No"/>
    <x v="0"/>
    <s v="0"/>
    <x v="1"/>
    <x v="0"/>
    <x v="2"/>
    <s v="6-Jun-2001"/>
    <n v="3858.51"/>
    <s v="tier - 2"/>
    <s v="tier - 3"/>
    <s v="R1025"/>
    <x v="21"/>
  </r>
  <r>
    <s v="Id1922"/>
    <s v="Michael"/>
    <x v="26"/>
    <x v="651"/>
    <s v="No"/>
    <s v="No"/>
    <x v="0"/>
    <s v="0"/>
    <x v="1"/>
    <x v="0"/>
    <x v="1"/>
    <s v="19-Aug-1991"/>
    <n v="3857.76"/>
    <s v="tier - 3"/>
    <s v="tier - 1"/>
    <s v="R1016"/>
    <x v="42"/>
  </r>
  <r>
    <s v="Id1923"/>
    <s v="Benjamin"/>
    <x v="1190"/>
    <x v="337"/>
    <s v="No"/>
    <s v="No"/>
    <x v="0"/>
    <s v="0"/>
    <x v="1"/>
    <x v="2"/>
    <x v="2"/>
    <s v="12-Aug-1994"/>
    <n v="3847.67"/>
    <s v="tier - 3"/>
    <s v="tier - 2"/>
    <s v="R1011"/>
    <x v="6"/>
  </r>
  <r>
    <s v="Id1924"/>
    <s v="Jay"/>
    <x v="1068"/>
    <x v="447"/>
    <s v="Yes"/>
    <s v="No"/>
    <x v="0"/>
    <s v="0"/>
    <x v="1"/>
    <x v="3"/>
    <x v="0"/>
    <s v="29-Sep-1981"/>
    <n v="3797.2"/>
    <s v="tier - 2"/>
    <s v="tier - 3"/>
    <s v="R1012"/>
    <x v="36"/>
  </r>
  <r>
    <s v="Id1925"/>
    <s v="William"/>
    <x v="217"/>
    <x v="124"/>
    <s v="No"/>
    <s v="No"/>
    <x v="0"/>
    <s v="0"/>
    <x v="1"/>
    <x v="0"/>
    <x v="2"/>
    <s v="24-Jun-1999"/>
    <n v="3796.36"/>
    <s v="tier - 2"/>
    <s v="tier - 3"/>
    <s v="R1012"/>
    <x v="35"/>
  </r>
  <r>
    <s v="Id1926"/>
    <s v="Shelley"/>
    <x v="1191"/>
    <x v="507"/>
    <s v="Yes"/>
    <s v="No"/>
    <x v="0"/>
    <n v="1"/>
    <x v="1"/>
    <x v="2"/>
    <x v="2"/>
    <s v="28-Aug-1988"/>
    <n v="3793.55"/>
    <s v="tier - 2"/>
    <s v="tier - 3"/>
    <s v="R1013"/>
    <x v="23"/>
  </r>
  <r>
    <s v="Id1927"/>
    <s v="Jekaterina"/>
    <x v="1192"/>
    <x v="62"/>
    <s v="Yes"/>
    <s v="No"/>
    <x v="0"/>
    <s v="0"/>
    <x v="1"/>
    <x v="3"/>
    <x v="0"/>
    <s v="13-Dec-1981"/>
    <n v="3785.77"/>
    <s v="tier - 2"/>
    <s v="tier - 1"/>
    <s v="R1013"/>
    <x v="36"/>
  </r>
  <r>
    <s v="Id1928"/>
    <s v="Daniel"/>
    <x v="1193"/>
    <x v="329"/>
    <s v="No"/>
    <s v="No"/>
    <x v="0"/>
    <n v="1"/>
    <x v="1"/>
    <x v="2"/>
    <x v="2"/>
    <s v="24-Oct-1987"/>
    <n v="3773.23"/>
    <s v="tier - 2"/>
    <s v="tier - 3"/>
    <s v="R1013"/>
    <x v="38"/>
  </r>
  <r>
    <s v="Id1929"/>
    <s v="Pauline"/>
    <x v="149"/>
    <x v="237"/>
    <s v="No"/>
    <s v="No"/>
    <x v="0"/>
    <s v="0"/>
    <x v="1"/>
    <x v="0"/>
    <x v="2"/>
    <s v="21-Nov-1994"/>
    <n v="3766.88"/>
    <s v="tier - 2"/>
    <s v="tier - 1"/>
    <s v="R1013"/>
    <x v="6"/>
  </r>
  <r>
    <s v="Id1930"/>
    <s v="Colleen"/>
    <x v="770"/>
    <x v="145"/>
    <s v="No"/>
    <s v="No"/>
    <x v="0"/>
    <s v="0"/>
    <x v="1"/>
    <x v="1"/>
    <x v="2"/>
    <s v="24-Oct-1991"/>
    <n v="3761.29"/>
    <s v="tier - 2"/>
    <s v="tier - 3"/>
    <s v="R1011"/>
    <x v="42"/>
  </r>
  <r>
    <s v="Id1931"/>
    <s v="Aleah K"/>
    <x v="234"/>
    <x v="149"/>
    <s v="No"/>
    <s v="No"/>
    <x v="0"/>
    <s v="0"/>
    <x v="1"/>
    <x v="1"/>
    <x v="1"/>
    <s v="25-Aug-1991"/>
    <n v="3757.84"/>
    <s v="tier - 2"/>
    <s v="tier - 1"/>
    <s v="R1013"/>
    <x v="42"/>
  </r>
  <r>
    <s v="Id1932"/>
    <s v="Mare"/>
    <x v="664"/>
    <x v="74"/>
    <s v="No"/>
    <s v="No"/>
    <x v="0"/>
    <s v="0"/>
    <x v="1"/>
    <x v="1"/>
    <x v="1"/>
    <s v="28-Oct-1991"/>
    <n v="3756.62"/>
    <s v="tier - 2"/>
    <s v="tier - 2"/>
    <s v="R1013"/>
    <x v="42"/>
  </r>
  <r>
    <s v="Id1933"/>
    <s v="Kevin"/>
    <x v="1194"/>
    <x v="172"/>
    <s v="Yes"/>
    <s v="No"/>
    <x v="0"/>
    <n v="1"/>
    <x v="1"/>
    <x v="3"/>
    <x v="0"/>
    <s v="9-Sep-1986"/>
    <n v="3748.56"/>
    <s v="tier - 2"/>
    <s v="tier - 2"/>
    <s v="R1013"/>
    <x v="26"/>
  </r>
  <r>
    <s v="Id1934"/>
    <s v="Jessica"/>
    <x v="497"/>
    <x v="412"/>
    <s v="No"/>
    <s v="No"/>
    <x v="1"/>
    <n v="1"/>
    <x v="1"/>
    <x v="1"/>
    <x v="1"/>
    <s v="22-Jun-1993"/>
    <n v="3736.46"/>
    <s v="tier - 2"/>
    <s v="tier - 2"/>
    <s v="R1012"/>
    <x v="20"/>
  </r>
  <r>
    <s v="Id1935"/>
    <s v="Amanda R"/>
    <x v="649"/>
    <x v="244"/>
    <s v="No"/>
    <s v="No"/>
    <x v="0"/>
    <s v="0"/>
    <x v="1"/>
    <x v="3"/>
    <x v="2"/>
    <s v="22-Aug-1994"/>
    <n v="3732.63"/>
    <s v="tier - 2"/>
    <s v="tier - 3"/>
    <s v="R1024"/>
    <x v="6"/>
  </r>
  <r>
    <s v="Id1936"/>
    <s v="Murray W."/>
    <x v="1195"/>
    <x v="654"/>
    <s v="Yes"/>
    <s v="No"/>
    <x v="0"/>
    <n v="1"/>
    <x v="1"/>
    <x v="3"/>
    <x v="0"/>
    <s v="1-Dec-1986"/>
    <n v="3731.6"/>
    <s v="tier - 2"/>
    <s v="tier - 2"/>
    <s v="R1013"/>
    <x v="26"/>
  </r>
  <r>
    <s v="Id1937"/>
    <s v="Meghan P."/>
    <x v="342"/>
    <x v="245"/>
    <s v="No"/>
    <s v="Yes"/>
    <x v="0"/>
    <n v="1"/>
    <x v="1"/>
    <x v="0"/>
    <x v="1"/>
    <s v="5-Nov-2004"/>
    <n v="3722.23"/>
    <s v="tier - 2"/>
    <s v="tier - 2"/>
    <s v="R1025"/>
    <x v="41"/>
  </r>
  <r>
    <s v="Id1938"/>
    <s v="David"/>
    <x v="215"/>
    <x v="372"/>
    <s v="No"/>
    <s v="No"/>
    <x v="0"/>
    <s v="0"/>
    <x v="1"/>
    <x v="0"/>
    <x v="2"/>
    <s v="2-Dec-1989"/>
    <n v="3704.35"/>
    <s v="tier - 2"/>
    <s v="tier - 2"/>
    <s v="R1013"/>
    <x v="4"/>
  </r>
  <r>
    <s v="Id1939"/>
    <s v="Seth"/>
    <x v="1196"/>
    <x v="60"/>
    <s v="Yes"/>
    <s v="No"/>
    <x v="0"/>
    <n v="1"/>
    <x v="1"/>
    <x v="2"/>
    <x v="1"/>
    <s v="18-Aug-1988"/>
    <n v="3699.54"/>
    <s v="tier - 2"/>
    <s v="tier - 3"/>
    <s v="R1013"/>
    <x v="23"/>
  </r>
  <r>
    <s v="Id1940"/>
    <s v="Michael P."/>
    <x v="595"/>
    <x v="167"/>
    <s v="Yes"/>
    <s v="No"/>
    <x v="0"/>
    <n v="1"/>
    <x v="1"/>
    <x v="0"/>
    <x v="2"/>
    <s v="21-Oct-1995"/>
    <n v="3693.43"/>
    <s v="tier - 2"/>
    <s v="tier - 3"/>
    <s v="R1011"/>
    <x v="40"/>
  </r>
  <r>
    <s v="Id1941"/>
    <s v="Russell M"/>
    <x v="1029"/>
    <x v="356"/>
    <s v="Yes"/>
    <s v="No"/>
    <x v="0"/>
    <s v="0"/>
    <x v="1"/>
    <x v="3"/>
    <x v="0"/>
    <s v="14-Dec-1981"/>
    <n v="3688.38"/>
    <s v="tier - 2"/>
    <s v="tier - 2"/>
    <s v="R1013"/>
    <x v="36"/>
  </r>
  <r>
    <s v="Id1942"/>
    <s v="Martin"/>
    <x v="1197"/>
    <x v="174"/>
    <s v="No"/>
    <s v="No"/>
    <x v="1"/>
    <n v="1"/>
    <x v="1"/>
    <x v="0"/>
    <x v="2"/>
    <s v="10-Jul-2003"/>
    <n v="3688.35"/>
    <s v="tier - 2"/>
    <s v="tier - 2"/>
    <s v="R1021"/>
    <x v="39"/>
  </r>
  <r>
    <s v="Id1943"/>
    <s v="Michael"/>
    <x v="1080"/>
    <x v="52"/>
    <s v="No"/>
    <s v="No"/>
    <x v="0"/>
    <n v="1"/>
    <x v="1"/>
    <x v="3"/>
    <x v="2"/>
    <s v="6-Jul-1984"/>
    <n v="3678.86"/>
    <s v="tier - 2"/>
    <s v="tier - 3"/>
    <s v="R1013"/>
    <x v="32"/>
  </r>
  <r>
    <s v="Id1944"/>
    <s v="Miles"/>
    <x v="199"/>
    <x v="169"/>
    <s v="No"/>
    <s v="No"/>
    <x v="0"/>
    <n v="1"/>
    <x v="1"/>
    <x v="0"/>
    <x v="1"/>
    <s v="14-Sep-1992"/>
    <n v="3659.35"/>
    <s v="tier - 3"/>
    <s v="tier - 1"/>
    <s v="R1011"/>
    <x v="34"/>
  </r>
  <r>
    <s v="Id1945"/>
    <s v="Amanda"/>
    <x v="1198"/>
    <x v="326"/>
    <s v="No"/>
    <s v="No"/>
    <x v="0"/>
    <s v="0"/>
    <x v="1"/>
    <x v="2"/>
    <x v="2"/>
    <s v="8-Nov-1990"/>
    <n v="3653.29"/>
    <s v="tier - 2"/>
    <s v="tier - 3"/>
    <s v="R1011"/>
    <x v="3"/>
  </r>
  <r>
    <s v="Id1946"/>
    <s v="Roger"/>
    <x v="247"/>
    <x v="419"/>
    <s v="No"/>
    <s v="No"/>
    <x v="0"/>
    <n v="1"/>
    <x v="1"/>
    <x v="1"/>
    <x v="2"/>
    <s v="17-Nov-1992"/>
    <n v="3645.09"/>
    <s v="tier - 1"/>
    <s v="tier - 2"/>
    <s v="R1014"/>
    <x v="34"/>
  </r>
  <r>
    <s v="Id1947"/>
    <s v="Brock J"/>
    <x v="1170"/>
    <x v="330"/>
    <s v="Yes"/>
    <s v="No"/>
    <x v="0"/>
    <s v="0"/>
    <x v="1"/>
    <x v="3"/>
    <x v="1"/>
    <s v="14-Jun-1985"/>
    <n v="3622.13"/>
    <s v="tier - 2"/>
    <s v="tier - 1"/>
    <s v="R1013"/>
    <x v="17"/>
  </r>
  <r>
    <s v="Id1948"/>
    <s v="Stephen F."/>
    <x v="1199"/>
    <x v="89"/>
    <s v="No"/>
    <s v="No"/>
    <x v="0"/>
    <s v="0"/>
    <x v="1"/>
    <x v="2"/>
    <x v="2"/>
    <s v="11-Oct-1990"/>
    <n v="3606.43"/>
    <s v="tier - 2"/>
    <s v="tier - 1"/>
    <s v="R1013"/>
    <x v="3"/>
  </r>
  <r>
    <s v="Id1949"/>
    <s v="Missy"/>
    <x v="1038"/>
    <x v="213"/>
    <s v="Yes"/>
    <s v="No"/>
    <x v="0"/>
    <n v="1"/>
    <x v="1"/>
    <x v="2"/>
    <x v="1"/>
    <s v="4-Nov-1988"/>
    <n v="3603.6"/>
    <s v="tier - 2"/>
    <s v="tier - 1"/>
    <s v="R1013"/>
    <x v="23"/>
  </r>
  <r>
    <s v="Id1950"/>
    <s v="William"/>
    <x v="680"/>
    <x v="339"/>
    <s v="No"/>
    <s v="No"/>
    <x v="0"/>
    <s v="0"/>
    <x v="1"/>
    <x v="0"/>
    <x v="2"/>
    <s v="12-Aug-1999"/>
    <n v="3597.6"/>
    <s v="tier - 2"/>
    <s v="tier - 2"/>
    <s v="R1011"/>
    <x v="35"/>
  </r>
  <r>
    <s v="Id1951"/>
    <s v="Lauren M"/>
    <x v="878"/>
    <x v="470"/>
    <s v="Yes"/>
    <s v="No"/>
    <x v="1"/>
    <n v="1"/>
    <x v="1"/>
    <x v="2"/>
    <x v="2"/>
    <s v="4-Nov-1997"/>
    <n v="3594.17"/>
    <s v="tier - 2"/>
    <s v="tier - 2"/>
    <s v="R1012"/>
    <x v="31"/>
  </r>
  <r>
    <s v="Id1952"/>
    <s v="Apolo U."/>
    <x v="204"/>
    <x v="497"/>
    <s v="No"/>
    <s v="No"/>
    <x v="0"/>
    <s v="0"/>
    <x v="1"/>
    <x v="0"/>
    <x v="2"/>
    <s v="6-Jun-1999"/>
    <n v="3591.48"/>
    <s v="tier - 2"/>
    <s v="tier - 3"/>
    <s v="R1011"/>
    <x v="44"/>
  </r>
  <r>
    <s v="Id1953"/>
    <s v="Alfons"/>
    <x v="1200"/>
    <x v="555"/>
    <s v="Yes"/>
    <s v="No"/>
    <x v="0"/>
    <n v="1"/>
    <x v="1"/>
    <x v="3"/>
    <x v="0"/>
    <s v="27-Dec-1986"/>
    <n v="3589.14"/>
    <s v="tier - 2"/>
    <s v="tier - 2"/>
    <s v="R1013"/>
    <x v="26"/>
  </r>
  <r>
    <s v="Id1954"/>
    <s v="Amber"/>
    <x v="44"/>
    <x v="47"/>
    <s v="Yes"/>
    <s v="No"/>
    <x v="0"/>
    <s v="0"/>
    <x v="1"/>
    <x v="0"/>
    <x v="2"/>
    <s v="11-Nov-2001"/>
    <n v="3579.83"/>
    <s v="tier - 2"/>
    <s v="tier - 2"/>
    <s v="R1012"/>
    <x v="47"/>
  </r>
  <r>
    <s v="Id1955"/>
    <s v="Leah C."/>
    <x v="105"/>
    <x v="337"/>
    <s v="Yes"/>
    <s v="No"/>
    <x v="0"/>
    <n v="1"/>
    <x v="1"/>
    <x v="0"/>
    <x v="2"/>
    <s v="23-Aug-1995"/>
    <n v="3578"/>
    <s v="tier - 2"/>
    <s v="tier - 3"/>
    <s v="R1011"/>
    <x v="40"/>
  </r>
  <r>
    <s v="Id1956"/>
    <s v="Lilia"/>
    <x v="1201"/>
    <x v="49"/>
    <s v="Yes"/>
    <s v="No"/>
    <x v="0"/>
    <n v="1"/>
    <x v="1"/>
    <x v="3"/>
    <x v="2"/>
    <s v="18-Aug-1988"/>
    <n v="3569.96"/>
    <s v="tier - 2"/>
    <s v="tier - 1"/>
    <s v="R1012"/>
    <x v="23"/>
  </r>
  <r>
    <s v="Id1957"/>
    <s v="Danny"/>
    <x v="1097"/>
    <x v="655"/>
    <s v="Yes"/>
    <s v="No"/>
    <x v="0"/>
    <s v="0"/>
    <x v="1"/>
    <x v="3"/>
    <x v="0"/>
    <s v="10-Oct-1981"/>
    <n v="3562.87"/>
    <s v="tier - 2"/>
    <s v="tier - 1"/>
    <s v="R1013"/>
    <x v="36"/>
  </r>
  <r>
    <s v="Id1958"/>
    <s v="Lauren"/>
    <x v="358"/>
    <x v="39"/>
    <s v="Yes"/>
    <s v="No"/>
    <x v="0"/>
    <n v="1"/>
    <x v="1"/>
    <x v="2"/>
    <x v="2"/>
    <s v="16-Jun-1995"/>
    <n v="3561.89"/>
    <s v="tier - 2"/>
    <s v="tier - 1"/>
    <s v="R1013"/>
    <x v="40"/>
  </r>
  <r>
    <s v="Id1959"/>
    <s v="Courtney"/>
    <x v="524"/>
    <x v="127"/>
    <s v="Yes"/>
    <s v="No"/>
    <x v="0"/>
    <n v="1"/>
    <x v="1"/>
    <x v="1"/>
    <x v="2"/>
    <s v="9-Oct-1995"/>
    <n v="3558.62"/>
    <s v="tier - 2"/>
    <s v="tier - 3"/>
    <s v="R1024"/>
    <x v="40"/>
  </r>
  <r>
    <s v="Id1960"/>
    <s v="Elizabeth"/>
    <x v="838"/>
    <x v="195"/>
    <s v="No"/>
    <s v="No"/>
    <x v="0"/>
    <s v="0"/>
    <x v="1"/>
    <x v="0"/>
    <x v="1"/>
    <s v="24-Sep-1994"/>
    <n v="3556.92"/>
    <s v="tier - 2"/>
    <s v="tier - 3"/>
    <s v="R1012"/>
    <x v="6"/>
  </r>
  <r>
    <s v="Id1961"/>
    <s v="Satomi"/>
    <x v="500"/>
    <x v="374"/>
    <s v="No"/>
    <s v="No"/>
    <x v="0"/>
    <n v="1"/>
    <x v="1"/>
    <x v="1"/>
    <x v="2"/>
    <s v="22-Dec-1992"/>
    <n v="3554.2"/>
    <s v="tier - 2"/>
    <s v="tier - 3"/>
    <s v="R1011"/>
    <x v="34"/>
  </r>
  <r>
    <s v="Id1962"/>
    <s v="Matthew D"/>
    <x v="1202"/>
    <x v="18"/>
    <s v="Yes"/>
    <s v="No"/>
    <x v="0"/>
    <n v="1"/>
    <x v="1"/>
    <x v="2"/>
    <x v="2"/>
    <s v="15-Oct-1988"/>
    <n v="3540.12"/>
    <s v="tier - 2"/>
    <s v="tier - 1"/>
    <s v="R1013"/>
    <x v="23"/>
  </r>
  <r>
    <s v="Id1963"/>
    <s v="Peter T II"/>
    <x v="235"/>
    <x v="145"/>
    <s v="No"/>
    <s v="No"/>
    <x v="1"/>
    <n v="1"/>
    <x v="1"/>
    <x v="0"/>
    <x v="2"/>
    <s v="24-Aug-2003"/>
    <n v="3538.9"/>
    <s v="tier - 2"/>
    <s v="tier - 2"/>
    <s v="R1012"/>
    <x v="39"/>
  </r>
  <r>
    <s v="Id1964"/>
    <s v="Manuel"/>
    <x v="191"/>
    <x v="184"/>
    <s v="No"/>
    <s v="No"/>
    <x v="0"/>
    <n v="1"/>
    <x v="1"/>
    <x v="1"/>
    <x v="1"/>
    <s v="16-Sep-1998"/>
    <n v="3537.7"/>
    <s v="tier - 3"/>
    <s v="tier - 3"/>
    <s v="R1012"/>
    <x v="44"/>
  </r>
  <r>
    <s v="Id1965"/>
    <s v="Kindsey P."/>
    <x v="619"/>
    <x v="178"/>
    <s v="No"/>
    <s v="No"/>
    <x v="0"/>
    <s v="0"/>
    <x v="1"/>
    <x v="0"/>
    <x v="1"/>
    <s v="22-Sep-1999"/>
    <n v="3500.61"/>
    <s v="tier - 2"/>
    <s v="tier - 2"/>
    <s v="R1013"/>
    <x v="35"/>
  </r>
  <r>
    <s v="Id1966"/>
    <s v="Thomas G."/>
    <x v="157"/>
    <x v="544"/>
    <s v="Yes"/>
    <s v="No"/>
    <x v="0"/>
    <s v="0"/>
    <x v="1"/>
    <x v="0"/>
    <x v="2"/>
    <s v="18-Sep-1996"/>
    <n v="3490.55"/>
    <s v="tier - 1"/>
    <s v="tier - 2"/>
    <s v="R1015"/>
    <x v="45"/>
  </r>
  <r>
    <s v="Id1967"/>
    <s v="Kyle S"/>
    <x v="765"/>
    <x v="122"/>
    <s v="Yes"/>
    <s v="No"/>
    <x v="0"/>
    <s v="0"/>
    <x v="1"/>
    <x v="2"/>
    <x v="2"/>
    <s v="19-Sep-1996"/>
    <n v="3484.33"/>
    <s v="tier - 3"/>
    <s v="tier - 3"/>
    <s v="R1011"/>
    <x v="45"/>
  </r>
  <r>
    <s v="Id1968"/>
    <s v="Alexander J."/>
    <x v="217"/>
    <x v="33"/>
    <s v="No"/>
    <s v="Yes"/>
    <x v="0"/>
    <n v="1"/>
    <x v="1"/>
    <x v="0"/>
    <x v="1"/>
    <s v="26-Jun-2004"/>
    <n v="3481.87"/>
    <s v="tier - 2"/>
    <s v="tier - 3"/>
    <s v="R1016"/>
    <x v="41"/>
  </r>
  <r>
    <s v="Id1969"/>
    <s v="Dustin L"/>
    <x v="42"/>
    <x v="67"/>
    <s v="No"/>
    <s v="No"/>
    <x v="1"/>
    <n v="1"/>
    <x v="1"/>
    <x v="0"/>
    <x v="2"/>
    <s v="12-Oct-1993"/>
    <n v="3471.41"/>
    <s v="tier - 2"/>
    <s v="tier - 2"/>
    <s v="R1013"/>
    <x v="20"/>
  </r>
  <r>
    <s v="Id1970"/>
    <s v="Chloe"/>
    <x v="181"/>
    <x v="95"/>
    <s v="No"/>
    <s v="No"/>
    <x v="1"/>
    <n v="1"/>
    <x v="1"/>
    <x v="0"/>
    <x v="2"/>
    <s v="29-Jul-2003"/>
    <n v="3463.51"/>
    <s v="tier - 2"/>
    <s v="tier - 1"/>
    <s v="R1025"/>
    <x v="39"/>
  </r>
  <r>
    <s v="Id1971"/>
    <s v="Cailtlin"/>
    <x v="1203"/>
    <x v="176"/>
    <s v="No"/>
    <s v="No"/>
    <x v="0"/>
    <n v="1"/>
    <x v="1"/>
    <x v="3"/>
    <x v="2"/>
    <s v="14-Sep-1987"/>
    <n v="3453.77"/>
    <s v="tier - 2"/>
    <s v="tier - 1"/>
    <s v="R1011"/>
    <x v="38"/>
  </r>
  <r>
    <s v="Id1972"/>
    <s v="Joshua"/>
    <x v="105"/>
    <x v="614"/>
    <s v="Yes"/>
    <s v="Yes"/>
    <x v="0"/>
    <n v="2"/>
    <x v="1"/>
    <x v="0"/>
    <x v="2"/>
    <s v="20-Jun-2000"/>
    <n v="3443.06"/>
    <s v="tier - 2"/>
    <s v="tier - 1"/>
    <s v="R1011"/>
    <x v="21"/>
  </r>
  <r>
    <s v="Id1973"/>
    <s v="Chuy"/>
    <x v="966"/>
    <x v="223"/>
    <s v="Yes"/>
    <s v="No"/>
    <x v="0"/>
    <n v="1"/>
    <x v="1"/>
    <x v="3"/>
    <x v="0"/>
    <s v="27-Aug-1986"/>
    <n v="3436.5"/>
    <s v="tier - 2"/>
    <s v="tier - 1"/>
    <s v="R1013"/>
    <x v="26"/>
  </r>
  <r>
    <s v="Id1974"/>
    <s v="Laurie B"/>
    <x v="812"/>
    <x v="112"/>
    <s v="Yes"/>
    <s v="No"/>
    <x v="0"/>
    <s v="0"/>
    <x v="1"/>
    <x v="0"/>
    <x v="2"/>
    <s v="26-Dec-2001"/>
    <n v="3434.38"/>
    <s v="tier - 2"/>
    <s v="tier - 2"/>
    <s v="R1011"/>
    <x v="47"/>
  </r>
  <r>
    <s v="Id1975"/>
    <s v="Rachel B."/>
    <x v="1021"/>
    <x v="102"/>
    <s v="Yes"/>
    <s v="No"/>
    <x v="0"/>
    <s v="0"/>
    <x v="1"/>
    <x v="0"/>
    <x v="2"/>
    <s v="19-Dec-1996"/>
    <n v="3410.32"/>
    <s v="tier - 2"/>
    <s v="tier - 2"/>
    <s v="R1011"/>
    <x v="45"/>
  </r>
  <r>
    <s v="Id1976"/>
    <s v="Liza"/>
    <x v="1204"/>
    <x v="320"/>
    <s v="No"/>
    <s v="Yes"/>
    <x v="0"/>
    <n v="1"/>
    <x v="1"/>
    <x v="0"/>
    <x v="2"/>
    <s v="16-Jul-2004"/>
    <n v="3393.36"/>
    <s v="tier - 2"/>
    <s v="tier - 2"/>
    <s v="R1023"/>
    <x v="41"/>
  </r>
  <r>
    <s v="Id1977"/>
    <s v="Lindsey"/>
    <x v="264"/>
    <x v="206"/>
    <s v="Yes"/>
    <s v="No"/>
    <x v="0"/>
    <s v="0"/>
    <x v="1"/>
    <x v="1"/>
    <x v="2"/>
    <s v="27-Oct-1996"/>
    <n v="3392.98"/>
    <s v="tier - 2"/>
    <s v="tier - 3"/>
    <s v="R1013"/>
    <x v="45"/>
  </r>
  <r>
    <s v="Id1978"/>
    <s v="Lindsay E."/>
    <x v="844"/>
    <x v="197"/>
    <s v="Yes"/>
    <s v="No"/>
    <x v="0"/>
    <s v="0"/>
    <x v="1"/>
    <x v="1"/>
    <x v="2"/>
    <s v="10-Aug-1996"/>
    <n v="3392.37"/>
    <s v="tier - 2"/>
    <s v="tier - 3"/>
    <s v="R1013"/>
    <x v="45"/>
  </r>
  <r>
    <s v="Id1979"/>
    <s v="Kathleen M."/>
    <x v="570"/>
    <x v="283"/>
    <s v="Yes"/>
    <s v="No"/>
    <x v="0"/>
    <s v="0"/>
    <x v="1"/>
    <x v="1"/>
    <x v="2"/>
    <s v="13-Nov-1996"/>
    <n v="3385.4"/>
    <s v="tier - 2"/>
    <s v="tier - 2"/>
    <s v="R1024"/>
    <x v="45"/>
  </r>
  <r>
    <s v="Id1980"/>
    <s v="Aya"/>
    <x v="477"/>
    <x v="544"/>
    <s v="Yes"/>
    <s v="No"/>
    <x v="0"/>
    <s v="0"/>
    <x v="1"/>
    <x v="2"/>
    <x v="2"/>
    <s v="14-Dec-1996"/>
    <n v="3378.91"/>
    <s v="tier - 2"/>
    <s v="tier - 1"/>
    <s v="R1011"/>
    <x v="45"/>
  </r>
  <r>
    <s v="Id1981"/>
    <s v="Carolyn R"/>
    <x v="4"/>
    <x v="82"/>
    <s v="No"/>
    <s v="No"/>
    <x v="1"/>
    <n v="1"/>
    <x v="1"/>
    <x v="0"/>
    <x v="2"/>
    <s v="7-Oct-1993"/>
    <n v="3366.67"/>
    <s v="tier - 2"/>
    <s v="tier - 2"/>
    <s v="R1013"/>
    <x v="20"/>
  </r>
  <r>
    <s v="Id1982"/>
    <s v="Bethany"/>
    <x v="675"/>
    <x v="93"/>
    <s v="Yes"/>
    <s v="No"/>
    <x v="0"/>
    <n v="1"/>
    <x v="1"/>
    <x v="2"/>
    <x v="2"/>
    <s v="23-Jun-1995"/>
    <n v="3353.47"/>
    <s v="tier - 2"/>
    <s v="tier - 3"/>
    <s v="R1012"/>
    <x v="40"/>
  </r>
  <r>
    <s v="Id1983"/>
    <s v="Holly A"/>
    <x v="436"/>
    <x v="89"/>
    <s v="No"/>
    <s v="No"/>
    <x v="1"/>
    <n v="1"/>
    <x v="1"/>
    <x v="1"/>
    <x v="2"/>
    <s v="28-Oct-1993"/>
    <n v="3353.28"/>
    <s v="tier - 2"/>
    <s v="tier - 1"/>
    <s v="R1011"/>
    <x v="20"/>
  </r>
  <r>
    <s v="Id1984"/>
    <s v="Ping"/>
    <x v="1205"/>
    <x v="315"/>
    <s v="No"/>
    <s v="No"/>
    <x v="0"/>
    <s v="0"/>
    <x v="1"/>
    <x v="2"/>
    <x v="2"/>
    <s v="1-Sep-1991"/>
    <n v="3342.79"/>
    <s v="tier - 2"/>
    <s v="tier - 1"/>
    <s v="R1013"/>
    <x v="42"/>
  </r>
  <r>
    <s v="Id1985"/>
    <s v="Tim"/>
    <x v="304"/>
    <x v="336"/>
    <s v="Yes"/>
    <s v="No"/>
    <x v="1"/>
    <n v="1"/>
    <x v="1"/>
    <x v="1"/>
    <x v="1"/>
    <s v="20-Jun-1997"/>
    <n v="3309.79"/>
    <s v="tier - 3"/>
    <s v="tier - 3"/>
    <s v="R1017"/>
    <x v="31"/>
  </r>
  <r>
    <s v="Id1986"/>
    <s v="John"/>
    <x v="1084"/>
    <x v="361"/>
    <s v="No"/>
    <s v="No"/>
    <x v="1"/>
    <n v="1"/>
    <x v="1"/>
    <x v="0"/>
    <x v="2"/>
    <s v="18-Nov-2003"/>
    <n v="3308.46"/>
    <s v="tier - 2"/>
    <s v="tier - 1"/>
    <s v="R1021"/>
    <x v="39"/>
  </r>
  <r>
    <s v="Id1987"/>
    <s v="Cynthia"/>
    <x v="1206"/>
    <x v="633"/>
    <s v="No"/>
    <s v="No"/>
    <x v="1"/>
    <n v="1"/>
    <x v="1"/>
    <x v="0"/>
    <x v="2"/>
    <s v="5-Dec-2003"/>
    <n v="3300.7"/>
    <s v="tier - 2"/>
    <s v="tier - 2"/>
    <s v="R1025"/>
    <x v="39"/>
  </r>
  <r>
    <s v="Id1988"/>
    <s v="Emmett"/>
    <x v="629"/>
    <x v="85"/>
    <s v="Yes"/>
    <s v="No"/>
    <x v="0"/>
    <s v="0"/>
    <x v="1"/>
    <x v="0"/>
    <x v="1"/>
    <s v="17-Nov-1996"/>
    <n v="3292.53"/>
    <s v="tier - 2"/>
    <s v="tier - 2"/>
    <s v="R1012"/>
    <x v="45"/>
  </r>
  <r>
    <s v="Id1989"/>
    <s v="Kate"/>
    <x v="1207"/>
    <x v="40"/>
    <s v="No"/>
    <s v="No"/>
    <x v="1"/>
    <n v="1"/>
    <x v="1"/>
    <x v="0"/>
    <x v="2"/>
    <s v="3-Jul-2003"/>
    <n v="3280.22"/>
    <s v="tier - 2"/>
    <s v="tier - 3"/>
    <s v="R1011"/>
    <x v="39"/>
  </r>
  <r>
    <s v="Id1990"/>
    <s v="Christopher L."/>
    <x v="854"/>
    <x v="473"/>
    <s v="Yes"/>
    <s v="No"/>
    <x v="0"/>
    <s v="0"/>
    <x v="1"/>
    <x v="1"/>
    <x v="2"/>
    <s v="6-Oct-2001"/>
    <n v="3279.87"/>
    <s v="tier - 2"/>
    <s v="tier - 1"/>
    <s v="R1017"/>
    <x v="47"/>
  </r>
  <r>
    <s v="Id1991"/>
    <s v="Christopher P."/>
    <x v="680"/>
    <x v="149"/>
    <s v="No"/>
    <s v="No"/>
    <x v="0"/>
    <s v="0"/>
    <x v="1"/>
    <x v="0"/>
    <x v="1"/>
    <s v="1-Jul-1994"/>
    <n v="3277.16"/>
    <s v="tier - 2"/>
    <s v="tier - 3"/>
    <s v="R1011"/>
    <x v="6"/>
  </r>
  <r>
    <s v="Id1992"/>
    <s v="Christopher W"/>
    <x v="1208"/>
    <x v="336"/>
    <s v="No"/>
    <s v="No"/>
    <x v="0"/>
    <s v="0"/>
    <x v="1"/>
    <x v="0"/>
    <x v="1"/>
    <s v="2-Dec-1994"/>
    <n v="3268.85"/>
    <s v="tier - 3"/>
    <s v="tier - 1"/>
    <s v="R1016"/>
    <x v="6"/>
  </r>
  <r>
    <s v="Id1993"/>
    <s v="Norman H."/>
    <x v="1209"/>
    <x v="249"/>
    <s v="No"/>
    <s v="No"/>
    <x v="0"/>
    <s v="0"/>
    <x v="1"/>
    <x v="2"/>
    <x v="2"/>
    <s v="13-Nov-1991"/>
    <n v="3260.2"/>
    <s v="tier - 3"/>
    <s v="tier - 2"/>
    <s v="R1011"/>
    <x v="42"/>
  </r>
  <r>
    <s v="Id1994"/>
    <s v="Susan"/>
    <x v="11"/>
    <x v="186"/>
    <s v="Yes"/>
    <s v="No"/>
    <x v="1"/>
    <n v="1"/>
    <x v="1"/>
    <x v="0"/>
    <x v="1"/>
    <s v="2-Sep-1997"/>
    <n v="3238.44"/>
    <s v="tier - 2"/>
    <s v="tier - 3"/>
    <s v="R1013"/>
    <x v="31"/>
  </r>
  <r>
    <s v="Id1995"/>
    <s v="Tatyana K"/>
    <x v="1210"/>
    <x v="249"/>
    <s v="Yes"/>
    <s v="No"/>
    <x v="1"/>
    <n v="1"/>
    <x v="1"/>
    <x v="0"/>
    <x v="2"/>
    <s v="2-Aug-1997"/>
    <n v="3227.12"/>
    <s v="tier - 2"/>
    <s v="tier - 3"/>
    <s v="R1013"/>
    <x v="31"/>
  </r>
  <r>
    <s v="Id1996"/>
    <s v="Chrissy"/>
    <x v="276"/>
    <x v="419"/>
    <s v="Yes"/>
    <s v="No"/>
    <x v="1"/>
    <n v="1"/>
    <x v="1"/>
    <x v="1"/>
    <x v="2"/>
    <s v="6-Jul-1997"/>
    <n v="3213.62"/>
    <s v="tier - 2"/>
    <s v="tier - 2"/>
    <s v="R1024"/>
    <x v="31"/>
  </r>
  <r>
    <s v="Id1997"/>
    <s v="Carrie"/>
    <x v="1211"/>
    <x v="212"/>
    <s v="Yes"/>
    <s v="No"/>
    <x v="1"/>
    <n v="1"/>
    <x v="1"/>
    <x v="2"/>
    <x v="2"/>
    <s v="22-Dec-1997"/>
    <n v="3208.79"/>
    <s v="tier - 2"/>
    <s v="tier - 3"/>
    <s v="R1011"/>
    <x v="31"/>
  </r>
  <r>
    <s v="Id1998"/>
    <s v="Halle"/>
    <x v="1040"/>
    <x v="106"/>
    <s v="Yes"/>
    <s v="No"/>
    <x v="1"/>
    <n v="1"/>
    <x v="1"/>
    <x v="2"/>
    <x v="1"/>
    <s v="5-Jul-1997"/>
    <n v="3206.49"/>
    <s v="tier - 2"/>
    <s v="tier - 3"/>
    <s v="R1024"/>
    <x v="31"/>
  </r>
  <r>
    <s v="Id1999"/>
    <s v="Carolyn"/>
    <x v="1212"/>
    <x v="169"/>
    <s v="Yes"/>
    <s v="No"/>
    <x v="0"/>
    <s v="0"/>
    <x v="1"/>
    <x v="0"/>
    <x v="1"/>
    <s v="11-Oct-1996"/>
    <n v="3201.25"/>
    <s v="tier - 2"/>
    <s v="tier - 3"/>
    <s v="R1012"/>
    <x v="45"/>
  </r>
  <r>
    <s v="Id2000"/>
    <s v="Tara D."/>
    <x v="1213"/>
    <x v="186"/>
    <s v="Yes"/>
    <s v="No"/>
    <x v="0"/>
    <s v="0"/>
    <x v="1"/>
    <x v="2"/>
    <x v="1"/>
    <s v="2-Sep-2001"/>
    <n v="3180.51"/>
    <s v="tier - 2"/>
    <s v="tier - 2"/>
    <s v="R1013"/>
    <x v="47"/>
  </r>
  <r>
    <s v="Id2001"/>
    <s v="Rasim M"/>
    <x v="1214"/>
    <x v="34"/>
    <s v="Yes"/>
    <s v="Yes"/>
    <x v="0"/>
    <n v="2"/>
    <x v="1"/>
    <x v="1"/>
    <x v="1"/>
    <s v="23-Sep-2000"/>
    <n v="3179.96"/>
    <s v="tier - 2"/>
    <s v="tier - 2"/>
    <s v="R1012"/>
    <x v="21"/>
  </r>
  <r>
    <s v="Id2002"/>
    <s v="Dina"/>
    <x v="361"/>
    <x v="69"/>
    <s v="Yes"/>
    <s v="No"/>
    <x v="0"/>
    <s v="0"/>
    <x v="1"/>
    <x v="2"/>
    <x v="2"/>
    <s v="3-Jul-1996"/>
    <n v="3176.82"/>
    <s v="tier - 2"/>
    <s v="tier - 1"/>
    <s v="R1012"/>
    <x v="45"/>
  </r>
  <r>
    <s v="Id2003"/>
    <s v="Lisa"/>
    <x v="699"/>
    <x v="34"/>
    <s v="Yes"/>
    <s v="No"/>
    <x v="0"/>
    <s v="0"/>
    <x v="1"/>
    <x v="2"/>
    <x v="1"/>
    <s v="14-Aug-1996"/>
    <n v="3176.29"/>
    <s v="tier - 2"/>
    <s v="tier - 2"/>
    <s v="R1012"/>
    <x v="45"/>
  </r>
  <r>
    <s v="Id2004"/>
    <s v="Caitrin"/>
    <x v="127"/>
    <x v="49"/>
    <s v="No"/>
    <s v="No"/>
    <x v="0"/>
    <s v="0"/>
    <x v="1"/>
    <x v="0"/>
    <x v="2"/>
    <s v="6-Jul-1994"/>
    <n v="3172.02"/>
    <s v="tier - 2"/>
    <s v="tier - 1"/>
    <s v="R1011"/>
    <x v="6"/>
  </r>
  <r>
    <s v="Id2005"/>
    <s v="Adriana S"/>
    <x v="82"/>
    <x v="507"/>
    <s v="No"/>
    <s v="No"/>
    <x v="0"/>
    <s v="0"/>
    <x v="1"/>
    <x v="0"/>
    <x v="2"/>
    <s v="25-Oct-1994"/>
    <n v="3171.61"/>
    <s v="tier - 2"/>
    <s v="tier - 3"/>
    <s v="R1013"/>
    <x v="6"/>
  </r>
  <r>
    <s v="Id2006"/>
    <s v="Megan"/>
    <x v="1026"/>
    <x v="319"/>
    <s v="Yes"/>
    <s v="No"/>
    <x v="0"/>
    <s v="0"/>
    <x v="1"/>
    <x v="3"/>
    <x v="2"/>
    <s v="29-Aug-2001"/>
    <n v="3167.46"/>
    <s v="tier - 2"/>
    <s v="tier - 3"/>
    <s v="R1024"/>
    <x v="47"/>
  </r>
  <r>
    <s v="Id2007"/>
    <s v="Kristen M"/>
    <x v="1215"/>
    <x v="544"/>
    <s v="No"/>
    <s v="No"/>
    <x v="1"/>
    <n v="1"/>
    <x v="1"/>
    <x v="1"/>
    <x v="2"/>
    <s v="25-Sep-1993"/>
    <n v="3162.02"/>
    <s v="tier - 2"/>
    <s v="tier - 3"/>
    <s v="R1013"/>
    <x v="20"/>
  </r>
  <r>
    <s v="Id2008"/>
    <s v="Alix"/>
    <x v="809"/>
    <x v="206"/>
    <s v="No"/>
    <s v="No"/>
    <x v="0"/>
    <s v="0"/>
    <x v="1"/>
    <x v="1"/>
    <x v="2"/>
    <s v="10-Jul-1994"/>
    <n v="3161.45"/>
    <s v="tier - 2"/>
    <s v="tier - 1"/>
    <s v="R1011"/>
    <x v="6"/>
  </r>
  <r>
    <s v="Id2009"/>
    <s v="Kakushin"/>
    <x v="1216"/>
    <x v="45"/>
    <s v="No"/>
    <s v="No"/>
    <x v="0"/>
    <s v="0"/>
    <x v="1"/>
    <x v="1"/>
    <x v="2"/>
    <s v="25-Jun-1999"/>
    <n v="3128.35"/>
    <s v="tier - 2"/>
    <s v="tier - 3"/>
    <s v="R1021"/>
    <x v="35"/>
  </r>
  <r>
    <s v="Id2010"/>
    <s v="Michael J"/>
    <x v="1217"/>
    <x v="198"/>
    <s v="No"/>
    <s v="No"/>
    <x v="0"/>
    <n v="1"/>
    <x v="1"/>
    <x v="3"/>
    <x v="2"/>
    <s v="1-Aug-1987"/>
    <n v="3088.06"/>
    <s v="tier - 2"/>
    <s v="tier - 2"/>
    <s v="R1013"/>
    <x v="38"/>
  </r>
  <r>
    <s v="Id2011"/>
    <s v="Bradley"/>
    <x v="711"/>
    <x v="206"/>
    <s v="Yes"/>
    <s v="No"/>
    <x v="0"/>
    <s v="0"/>
    <x v="1"/>
    <x v="2"/>
    <x v="2"/>
    <s v="13-Oct-2001"/>
    <n v="3077.1"/>
    <s v="tier - 2"/>
    <s v="tier - 1"/>
    <s v="R1012"/>
    <x v="47"/>
  </r>
  <r>
    <s v="Id2012"/>
    <s v="Matt"/>
    <x v="497"/>
    <x v="78"/>
    <s v="Yes"/>
    <s v="No"/>
    <x v="0"/>
    <n v="1"/>
    <x v="1"/>
    <x v="1"/>
    <x v="2"/>
    <s v="10-Sep-1995"/>
    <n v="3070.81"/>
    <s v="tier - 3"/>
    <s v="tier - 1"/>
    <s v="R1017"/>
    <x v="40"/>
  </r>
  <r>
    <s v="Id2013"/>
    <s v="Amanda C."/>
    <x v="1218"/>
    <x v="425"/>
    <s v="No"/>
    <s v="No"/>
    <x v="0"/>
    <s v="0"/>
    <x v="1"/>
    <x v="3"/>
    <x v="1"/>
    <s v="1-Oct-1989"/>
    <n v="3065.49"/>
    <s v="tier - 2"/>
    <s v="tier - 1"/>
    <s v="R1012"/>
    <x v="4"/>
  </r>
  <r>
    <s v="Id2014"/>
    <s v="Valur"/>
    <x v="26"/>
    <x v="540"/>
    <s v="No"/>
    <s v="No"/>
    <x v="0"/>
    <s v="0"/>
    <x v="1"/>
    <x v="0"/>
    <x v="2"/>
    <s v="26-Sep-1994"/>
    <n v="3062.51"/>
    <s v="tier - 3"/>
    <s v="tier - 1"/>
    <s v="R1012"/>
    <x v="6"/>
  </r>
  <r>
    <s v="Id2015"/>
    <s v="Erica J"/>
    <x v="47"/>
    <x v="656"/>
    <s v="No"/>
    <s v="No"/>
    <x v="0"/>
    <s v="0"/>
    <x v="1"/>
    <x v="0"/>
    <x v="0"/>
    <s v="21-Jun-2002"/>
    <n v="3056.39"/>
    <s v="tier - 2"/>
    <s v="tier - 3"/>
    <s v="R1013"/>
    <x v="43"/>
  </r>
  <r>
    <s v="Id2016"/>
    <s v="Stephen F."/>
    <x v="1219"/>
    <x v="21"/>
    <s v="Yes"/>
    <s v="No"/>
    <x v="1"/>
    <n v="1"/>
    <x v="1"/>
    <x v="1"/>
    <x v="1"/>
    <s v="22-Dec-1997"/>
    <n v="3051.73"/>
    <s v="tier - 2"/>
    <s v="tier - 2"/>
    <s v="R1011"/>
    <x v="31"/>
  </r>
  <r>
    <s v="Id2017"/>
    <s v="Lissa"/>
    <x v="401"/>
    <x v="280"/>
    <s v="No"/>
    <s v="No"/>
    <x v="0"/>
    <n v="1"/>
    <x v="1"/>
    <x v="1"/>
    <x v="2"/>
    <s v="9-Aug-1998"/>
    <n v="3046.06"/>
    <s v="tier - 2"/>
    <s v="tier - 1"/>
    <s v="R1023"/>
    <x v="44"/>
  </r>
  <r>
    <s v="Id2018"/>
    <s v="Megan"/>
    <x v="397"/>
    <x v="334"/>
    <s v="No"/>
    <s v="No"/>
    <x v="0"/>
    <n v="1"/>
    <x v="1"/>
    <x v="1"/>
    <x v="1"/>
    <s v="15-Sep-1998"/>
    <n v="3044.21"/>
    <s v="tier - 2"/>
    <s v="tier - 3"/>
    <s v="R1024"/>
    <x v="44"/>
  </r>
  <r>
    <s v="Id2019"/>
    <s v="Alyson"/>
    <x v="2"/>
    <x v="577"/>
    <s v="Yes"/>
    <s v="No"/>
    <x v="1"/>
    <n v="1"/>
    <x v="1"/>
    <x v="0"/>
    <x v="2"/>
    <s v="19-Dec-1997"/>
    <n v="3021.81"/>
    <s v="tier - 2"/>
    <s v="tier - 3"/>
    <s v="R1012"/>
    <x v="31"/>
  </r>
  <r>
    <s v="Id2020"/>
    <s v="Chance B"/>
    <x v="1155"/>
    <x v="212"/>
    <s v="Yes"/>
    <s v="No"/>
    <x v="0"/>
    <n v="1"/>
    <x v="1"/>
    <x v="3"/>
    <x v="2"/>
    <s v="28-Sep-1988"/>
    <n v="3018.04"/>
    <s v="tier - 2"/>
    <s v="tier - 2"/>
    <s v="R1012"/>
    <x v="23"/>
  </r>
  <r>
    <s v="Id2021"/>
    <s v="Sean P"/>
    <x v="1"/>
    <x v="464"/>
    <s v="No"/>
    <s v="No"/>
    <x v="0"/>
    <s v="0"/>
    <x v="1"/>
    <x v="0"/>
    <x v="0"/>
    <s v="15-Dec-2002"/>
    <n v="3012.22"/>
    <s v="tier - 2"/>
    <s v="tier - 3"/>
    <s v="R1012"/>
    <x v="43"/>
  </r>
  <r>
    <s v="Id2022"/>
    <s v="Therese"/>
    <x v="1220"/>
    <x v="237"/>
    <s v="No"/>
    <s v="No"/>
    <x v="0"/>
    <s v="0"/>
    <x v="1"/>
    <x v="2"/>
    <x v="2"/>
    <s v="20-Nov-1991"/>
    <n v="2985.67"/>
    <s v="tier - 2"/>
    <s v="tier - 2"/>
    <s v="R1013"/>
    <x v="42"/>
  </r>
  <r>
    <s v="Id2023"/>
    <s v="Beau"/>
    <x v="1221"/>
    <x v="237"/>
    <s v="No"/>
    <s v="No"/>
    <x v="0"/>
    <n v="1"/>
    <x v="1"/>
    <x v="3"/>
    <x v="2"/>
    <s v="18-Jun-1987"/>
    <n v="2979.52"/>
    <s v="tier - 2"/>
    <s v="tier - 3"/>
    <s v="R1013"/>
    <x v="38"/>
  </r>
  <r>
    <s v="Id2024"/>
    <s v="Kelsey M"/>
    <x v="345"/>
    <x v="171"/>
    <s v="Yes"/>
    <s v="No"/>
    <x v="0"/>
    <n v="1"/>
    <x v="1"/>
    <x v="2"/>
    <x v="2"/>
    <s v="24-Sep-1995"/>
    <n v="2974.13"/>
    <s v="tier - 2"/>
    <s v="tier - 1"/>
    <s v="R1011"/>
    <x v="40"/>
  </r>
  <r>
    <s v="Id2025"/>
    <s v="Gretchen"/>
    <x v="1222"/>
    <x v="207"/>
    <s v="No"/>
    <s v="No"/>
    <x v="0"/>
    <s v="0"/>
    <x v="1"/>
    <x v="1"/>
    <x v="0"/>
    <s v="30-Sep-2002"/>
    <n v="2943.41"/>
    <s v="tier - 2"/>
    <s v="tier - 3"/>
    <s v="R1012"/>
    <x v="43"/>
  </r>
  <r>
    <s v="Id2026"/>
    <s v="Nicholas E."/>
    <x v="1035"/>
    <x v="95"/>
    <s v="Yes"/>
    <s v="No"/>
    <x v="0"/>
    <s v="0"/>
    <x v="1"/>
    <x v="0"/>
    <x v="2"/>
    <s v="30-Jun-1996"/>
    <n v="2927.06"/>
    <s v="tier - 2"/>
    <s v="tier - 2"/>
    <s v="R1013"/>
    <x v="45"/>
  </r>
  <r>
    <s v="Id2027"/>
    <s v="Deborah"/>
    <x v="1023"/>
    <x v="102"/>
    <s v="No"/>
    <s v="No"/>
    <x v="1"/>
    <n v="1"/>
    <x v="1"/>
    <x v="2"/>
    <x v="2"/>
    <s v="5-Jun-2003"/>
    <n v="2913.57"/>
    <s v="tier - 2"/>
    <s v="tier - 2"/>
    <s v="R1011"/>
    <x v="43"/>
  </r>
  <r>
    <s v="Id2028"/>
    <s v="Chuck W. Jr."/>
    <x v="391"/>
    <x v="280"/>
    <s v="Yes"/>
    <s v="No"/>
    <x v="0"/>
    <s v="0"/>
    <x v="1"/>
    <x v="0"/>
    <x v="2"/>
    <s v="13-Jun-1996"/>
    <n v="2904.09"/>
    <s v="tier - 2"/>
    <s v="tier - 2"/>
    <s v="R1011"/>
    <x v="45"/>
  </r>
  <r>
    <s v="Id2029"/>
    <s v="Daniel"/>
    <x v="454"/>
    <x v="470"/>
    <s v="Yes"/>
    <s v="No"/>
    <x v="0"/>
    <s v="0"/>
    <x v="1"/>
    <x v="1"/>
    <x v="2"/>
    <s v="24-Oct-1996"/>
    <n v="2902.91"/>
    <s v="tier - 2"/>
    <s v="tier - 2"/>
    <s v="R1013"/>
    <x v="45"/>
  </r>
  <r>
    <s v="Id2030"/>
    <s v="Amany"/>
    <x v="702"/>
    <x v="375"/>
    <s v="No"/>
    <s v="No"/>
    <x v="0"/>
    <s v="0"/>
    <x v="1"/>
    <x v="0"/>
    <x v="2"/>
    <s v="1-Nov-1999"/>
    <n v="2899.49"/>
    <s v="tier - 2"/>
    <s v="tier - 2"/>
    <s v="R1024"/>
    <x v="35"/>
  </r>
  <r>
    <s v="Id2031"/>
    <s v="Kipling"/>
    <x v="389"/>
    <x v="122"/>
    <s v="Yes"/>
    <s v="Yes"/>
    <x v="0"/>
    <n v="2"/>
    <x v="1"/>
    <x v="1"/>
    <x v="2"/>
    <s v="14-Jul-2000"/>
    <n v="2897.46"/>
    <s v="tier - 2"/>
    <s v="tier - 1"/>
    <s v="R1012"/>
    <x v="21"/>
  </r>
  <r>
    <s v="Id2032"/>
    <s v="Duncan"/>
    <x v="1223"/>
    <x v="219"/>
    <s v="Yes"/>
    <s v="No"/>
    <x v="0"/>
    <s v="0"/>
    <x v="1"/>
    <x v="1"/>
    <x v="2"/>
    <s v="21-Jun-1996"/>
    <n v="2897.32"/>
    <s v="tier - 3"/>
    <s v="tier - 3"/>
    <s v="R1016"/>
    <x v="45"/>
  </r>
  <r>
    <s v="Id2033"/>
    <s v="Louis C."/>
    <x v="438"/>
    <x v="637"/>
    <s v="No"/>
    <s v="No"/>
    <x v="1"/>
    <n v="1"/>
    <x v="1"/>
    <x v="1"/>
    <x v="1"/>
    <s v="12-Aug-1993"/>
    <n v="2867.12"/>
    <s v="tier - 1"/>
    <s v="tier - 3"/>
    <s v="R1013"/>
    <x v="20"/>
  </r>
  <r>
    <s v="Id2034"/>
    <s v="Daniel J"/>
    <x v="755"/>
    <x v="334"/>
    <s v="No"/>
    <s v="No"/>
    <x v="1"/>
    <n v="1"/>
    <x v="1"/>
    <x v="1"/>
    <x v="1"/>
    <s v="1-Nov-1993"/>
    <n v="2866.09"/>
    <s v="tier - 3"/>
    <s v="tier - 3"/>
    <s v="R1011"/>
    <x v="20"/>
  </r>
  <r>
    <s v="Id2035"/>
    <s v="Ildiko M."/>
    <x v="408"/>
    <x v="144"/>
    <s v="No"/>
    <s v="No"/>
    <x v="0"/>
    <n v="1"/>
    <x v="1"/>
    <x v="0"/>
    <x v="2"/>
    <s v="4-Sep-1998"/>
    <n v="2855.44"/>
    <s v="tier - 2"/>
    <s v="tier - 3"/>
    <s v="R1012"/>
    <x v="44"/>
  </r>
  <r>
    <s v="Id2036"/>
    <s v="Melinda E."/>
    <x v="386"/>
    <x v="352"/>
    <s v="No"/>
    <s v="No"/>
    <x v="0"/>
    <n v="1"/>
    <x v="1"/>
    <x v="1"/>
    <x v="2"/>
    <s v="17-Jun-1998"/>
    <n v="2850.68"/>
    <s v="tier - 2"/>
    <s v="tier - 3"/>
    <s v="R1012"/>
    <x v="44"/>
  </r>
  <r>
    <s v="Id2037"/>
    <s v="Ashley M"/>
    <x v="388"/>
    <x v="614"/>
    <s v="No"/>
    <s v="No"/>
    <x v="0"/>
    <n v="1"/>
    <x v="1"/>
    <x v="2"/>
    <x v="2"/>
    <s v="15-Nov-1998"/>
    <n v="2842.76"/>
    <s v="tier - 2"/>
    <s v="tier - 3"/>
    <s v="R1012"/>
    <x v="44"/>
  </r>
  <r>
    <s v="Id2038"/>
    <s v="Stephanie"/>
    <x v="1224"/>
    <x v="251"/>
    <s v="No"/>
    <s v="Yes"/>
    <x v="0"/>
    <n v="1"/>
    <x v="1"/>
    <x v="1"/>
    <x v="2"/>
    <s v="1-Oct-2000"/>
    <n v="2819.51"/>
    <s v="tier - 2"/>
    <s v="tier - 3"/>
    <s v="R1011"/>
    <x v="21"/>
  </r>
  <r>
    <s v="Id2039"/>
    <s v="Sean P."/>
    <x v="1225"/>
    <x v="3"/>
    <s v="No"/>
    <s v="No"/>
    <x v="1"/>
    <n v="1"/>
    <x v="1"/>
    <x v="2"/>
    <x v="1"/>
    <s v="23-Sep-2003"/>
    <n v="2803.7"/>
    <s v="tier - 2"/>
    <s v="tier - 1"/>
    <s v="R1012"/>
    <x v="39"/>
  </r>
  <r>
    <s v="Id2040"/>
    <s v="Emily G"/>
    <x v="1226"/>
    <x v="196"/>
    <s v="No"/>
    <s v="Yes"/>
    <x v="0"/>
    <n v="1"/>
    <x v="1"/>
    <x v="0"/>
    <x v="2"/>
    <s v="4-Aug-2004"/>
    <n v="2801.26"/>
    <s v="tier - 2"/>
    <s v="tier - 3"/>
    <s v="R1013"/>
    <x v="41"/>
  </r>
  <r>
    <s v="Id2041"/>
    <s v="Malcolm"/>
    <x v="352"/>
    <x v="21"/>
    <s v="No"/>
    <s v="No"/>
    <x v="0"/>
    <s v="0"/>
    <x v="1"/>
    <x v="1"/>
    <x v="1"/>
    <s v="24-Dec-1999"/>
    <n v="2789.06"/>
    <s v="tier - 2"/>
    <s v="tier - 3"/>
    <s v="R1012"/>
    <x v="35"/>
  </r>
  <r>
    <s v="Id2042"/>
    <s v="Danilo"/>
    <x v="1227"/>
    <x v="85"/>
    <s v="No"/>
    <s v="No"/>
    <x v="0"/>
    <s v="0"/>
    <x v="1"/>
    <x v="3"/>
    <x v="1"/>
    <s v="29-Aug-1999"/>
    <n v="2775.19"/>
    <s v="tier - 2"/>
    <s v="tier - 1"/>
    <s v="R1012"/>
    <x v="35"/>
  </r>
  <r>
    <s v="Id2043"/>
    <s v="Mikko"/>
    <x v="1121"/>
    <x v="268"/>
    <s v="No"/>
    <s v="Yes"/>
    <x v="0"/>
    <n v="1"/>
    <x v="1"/>
    <x v="0"/>
    <x v="1"/>
    <s v="14-Nov-2004"/>
    <n v="2773.46"/>
    <s v="tier - 2"/>
    <s v="tier - 1"/>
    <s v="R1021"/>
    <x v="41"/>
  </r>
  <r>
    <s v="Id2044"/>
    <s v="Paula C."/>
    <x v="1228"/>
    <x v="60"/>
    <s v="Yes"/>
    <s v="No"/>
    <x v="1"/>
    <n v="1"/>
    <x v="1"/>
    <x v="1"/>
    <x v="1"/>
    <s v="10-Aug-1997"/>
    <n v="2758.99"/>
    <s v="tier - 2"/>
    <s v="tier - 1"/>
    <s v="R1012"/>
    <x v="31"/>
  </r>
  <r>
    <s v="Id2045"/>
    <s v="Kirsten N."/>
    <x v="964"/>
    <x v="24"/>
    <s v="No"/>
    <s v="Yes"/>
    <x v="0"/>
    <n v="1"/>
    <x v="1"/>
    <x v="0"/>
    <x v="2"/>
    <s v="11-Oct-2000"/>
    <n v="2755.02"/>
    <s v="tier - 2"/>
    <s v="tier - 1"/>
    <s v="R1024"/>
    <x v="21"/>
  </r>
  <r>
    <s v="Id2046"/>
    <s v="Christy"/>
    <x v="217"/>
    <x v="209"/>
    <s v="Yes"/>
    <s v="Yes"/>
    <x v="0"/>
    <n v="1"/>
    <x v="1"/>
    <x v="0"/>
    <x v="2"/>
    <s v="3-Oct-2000"/>
    <n v="2741.95"/>
    <s v="tier - 2"/>
    <s v="tier - 3"/>
    <s v="R1024"/>
    <x v="21"/>
  </r>
  <r>
    <s v="Id2047"/>
    <s v="Jennifer"/>
    <x v="567"/>
    <x v="180"/>
    <s v="No"/>
    <s v="Yes"/>
    <x v="0"/>
    <n v="1"/>
    <x v="1"/>
    <x v="2"/>
    <x v="2"/>
    <s v="17-Dec-2000"/>
    <n v="2731.91"/>
    <s v="tier - 2"/>
    <s v="tier - 3"/>
    <s v="R1024"/>
    <x v="21"/>
  </r>
  <r>
    <s v="Id2048"/>
    <s v="Jingjing"/>
    <x v="1229"/>
    <x v="147"/>
    <s v="No"/>
    <s v="No"/>
    <x v="1"/>
    <n v="1"/>
    <x v="1"/>
    <x v="0"/>
    <x v="1"/>
    <s v="3-Dec-2003"/>
    <n v="2730.11"/>
    <s v="tier - 2"/>
    <s v="tier - 3"/>
    <s v="R1012"/>
    <x v="39"/>
  </r>
  <r>
    <s v="Id2049"/>
    <s v="Morgan"/>
    <x v="375"/>
    <x v="562"/>
    <s v="Yes"/>
    <s v="No"/>
    <x v="1"/>
    <n v="1"/>
    <x v="1"/>
    <x v="0"/>
    <x v="1"/>
    <s v="6-Oct-1997"/>
    <n v="2727.4"/>
    <s v="tier - 3"/>
    <s v="tier - 3"/>
    <s v="R1016"/>
    <x v="31"/>
  </r>
  <r>
    <s v="Id2050"/>
    <s v="Patrick J."/>
    <x v="1230"/>
    <x v="24"/>
    <s v="Yes"/>
    <s v="No"/>
    <x v="0"/>
    <n v="1"/>
    <x v="1"/>
    <x v="3"/>
    <x v="2"/>
    <s v="20-Aug-1988"/>
    <n v="2726.06"/>
    <s v="tier - 2"/>
    <s v="tier - 2"/>
    <s v="R1013"/>
    <x v="23"/>
  </r>
  <r>
    <s v="Id2051"/>
    <s v="Frankline"/>
    <x v="577"/>
    <x v="347"/>
    <s v="Yes"/>
    <s v="No"/>
    <x v="1"/>
    <n v="1"/>
    <x v="1"/>
    <x v="1"/>
    <x v="2"/>
    <s v="30-Oct-1997"/>
    <n v="2721.32"/>
    <s v="tier - 1"/>
    <s v="tier - 3"/>
    <s v="R1014"/>
    <x v="31"/>
  </r>
  <r>
    <s v="Id2052"/>
    <s v="Laura T."/>
    <x v="80"/>
    <x v="577"/>
    <s v="No"/>
    <s v="No"/>
    <x v="1"/>
    <n v="1"/>
    <x v="1"/>
    <x v="0"/>
    <x v="2"/>
    <s v="6-Aug-2003"/>
    <n v="2719.28"/>
    <s v="tier - 2"/>
    <s v="tier - 2"/>
    <s v="R1012"/>
    <x v="39"/>
  </r>
  <r>
    <s v="Id2053"/>
    <s v="Natalia"/>
    <x v="854"/>
    <x v="83"/>
    <s v="No"/>
    <s v="No"/>
    <x v="1"/>
    <n v="1"/>
    <x v="1"/>
    <x v="1"/>
    <x v="2"/>
    <s v="1-Dec-2003"/>
    <n v="2710.83"/>
    <s v="tier - 2"/>
    <s v="tier - 3"/>
    <s v="R1012"/>
    <x v="39"/>
  </r>
  <r>
    <s v="Id2054"/>
    <s v="Jennifer L."/>
    <x v="403"/>
    <x v="133"/>
    <s v="No"/>
    <s v="No"/>
    <x v="1"/>
    <n v="1"/>
    <x v="1"/>
    <x v="2"/>
    <x v="2"/>
    <s v="21-Nov-2003"/>
    <n v="2709.24"/>
    <s v="tier - 2"/>
    <s v="tier - 2"/>
    <s v="R1012"/>
    <x v="39"/>
  </r>
  <r>
    <s v="Id2055"/>
    <s v="Brooke"/>
    <x v="1018"/>
    <x v="180"/>
    <s v="No"/>
    <s v="No"/>
    <x v="1"/>
    <n v="1"/>
    <x v="1"/>
    <x v="2"/>
    <x v="2"/>
    <s v="17-Jul-2003"/>
    <n v="2709.11"/>
    <s v="tier - 2"/>
    <s v="tier - 2"/>
    <s v="R1012"/>
    <x v="39"/>
  </r>
  <r>
    <s v="Id2056"/>
    <s v="Jeremy M"/>
    <x v="210"/>
    <x v="90"/>
    <s v="Yes"/>
    <s v="No"/>
    <x v="0"/>
    <s v="0"/>
    <x v="1"/>
    <x v="0"/>
    <x v="2"/>
    <s v="13-Jun-1996"/>
    <n v="2699.57"/>
    <s v="tier - 2"/>
    <s v="tier - 1"/>
    <s v="R1012"/>
    <x v="45"/>
  </r>
  <r>
    <s v="Id2057"/>
    <s v="Megan L."/>
    <x v="389"/>
    <x v="203"/>
    <s v="No"/>
    <s v="No"/>
    <x v="0"/>
    <s v="0"/>
    <x v="1"/>
    <x v="1"/>
    <x v="2"/>
    <s v="11-Jun-1999"/>
    <n v="2690.11"/>
    <s v="tier - 2"/>
    <s v="tier - 2"/>
    <s v="R1012"/>
    <x v="35"/>
  </r>
  <r>
    <s v="Id2058"/>
    <s v="Bryan"/>
    <x v="9"/>
    <x v="635"/>
    <s v="No"/>
    <s v="No"/>
    <x v="0"/>
    <s v="0"/>
    <x v="1"/>
    <x v="0"/>
    <x v="1"/>
    <s v="2-Oct-1994"/>
    <n v="2689.5"/>
    <s v="tier - 3"/>
    <s v="tier - 2"/>
    <s v="R1013"/>
    <x v="6"/>
  </r>
  <r>
    <s v="Id2059"/>
    <s v="Marny"/>
    <x v="1231"/>
    <x v="90"/>
    <s v="No"/>
    <s v="No"/>
    <x v="0"/>
    <s v="0"/>
    <x v="1"/>
    <x v="2"/>
    <x v="2"/>
    <s v="17-Sep-1994"/>
    <n v="2684.69"/>
    <s v="tier - 2"/>
    <s v="tier - 2"/>
    <s v="R1013"/>
    <x v="6"/>
  </r>
  <r>
    <s v="Id2060"/>
    <s v="Marc"/>
    <x v="1232"/>
    <x v="102"/>
    <s v="Yes"/>
    <s v="No"/>
    <x v="0"/>
    <s v="0"/>
    <x v="1"/>
    <x v="3"/>
    <x v="2"/>
    <s v="5-Aug-1996"/>
    <n v="2680.95"/>
    <s v="tier - 3"/>
    <s v="tier - 2"/>
    <s v="R1012"/>
    <x v="45"/>
  </r>
  <r>
    <s v="Id2061"/>
    <s v="Benjamin L"/>
    <x v="32"/>
    <x v="85"/>
    <s v="No"/>
    <s v="Yes"/>
    <x v="0"/>
    <n v="1"/>
    <x v="1"/>
    <x v="0"/>
    <x v="1"/>
    <s v="9-Dec-2000"/>
    <n v="2643.27"/>
    <s v="tier - 2"/>
    <s v="tier - 1"/>
    <s v="R1012"/>
    <x v="21"/>
  </r>
  <r>
    <s v="Id2062"/>
    <s v="Rob G"/>
    <x v="237"/>
    <x v="652"/>
    <s v="No"/>
    <s v="Yes"/>
    <x v="0"/>
    <n v="1"/>
    <x v="1"/>
    <x v="1"/>
    <x v="1"/>
    <s v="24-Jun-2000"/>
    <n v="2639.04"/>
    <s v="tier - 2"/>
    <s v="tier - 2"/>
    <s v="R1012"/>
    <x v="21"/>
  </r>
  <r>
    <s v="Id2063"/>
    <s v="Stefanie A"/>
    <x v="782"/>
    <x v="376"/>
    <s v="Yes"/>
    <s v="No"/>
    <x v="1"/>
    <n v="1"/>
    <x v="1"/>
    <x v="0"/>
    <x v="2"/>
    <s v="26-Aug-1997"/>
    <n v="2632.99"/>
    <s v="tier - 2"/>
    <s v="tier - 1"/>
    <s v="R1011"/>
    <x v="31"/>
  </r>
  <r>
    <s v="Id2064"/>
    <s v="Stephanie"/>
    <x v="350"/>
    <x v="21"/>
    <s v="Yes"/>
    <s v="No"/>
    <x v="0"/>
    <s v="0"/>
    <x v="1"/>
    <x v="1"/>
    <x v="1"/>
    <s v="26-Aug-2001"/>
    <n v="2597.7800000000002"/>
    <s v="tier - 2"/>
    <s v="tier - 1"/>
    <s v="R1011"/>
    <x v="47"/>
  </r>
  <r>
    <s v="Id2065"/>
    <s v="Caroline F."/>
    <x v="905"/>
    <x v="135"/>
    <s v="Yes"/>
    <s v="No"/>
    <x v="0"/>
    <s v="0"/>
    <x v="1"/>
    <x v="2"/>
    <x v="2"/>
    <s v="28-Jul-2001"/>
    <n v="2585.85"/>
    <s v="tier - 2"/>
    <s v="tier - 2"/>
    <s v="R1024"/>
    <x v="47"/>
  </r>
  <r>
    <s v="Id2066"/>
    <s v="Julia J."/>
    <x v="1233"/>
    <x v="146"/>
    <s v="Yes"/>
    <s v="No"/>
    <x v="0"/>
    <s v="0"/>
    <x v="1"/>
    <x v="3"/>
    <x v="2"/>
    <s v="15-Oct-2001"/>
    <n v="2585.27"/>
    <s v="tier - 2"/>
    <s v="tier - 3"/>
    <s v="R1011"/>
    <x v="47"/>
  </r>
  <r>
    <s v="Id2067"/>
    <s v="Jack"/>
    <x v="1234"/>
    <x v="640"/>
    <s v="No"/>
    <s v="No"/>
    <x v="0"/>
    <s v="0"/>
    <x v="1"/>
    <x v="1"/>
    <x v="0"/>
    <s v="20-Jul-2002"/>
    <n v="2585.04"/>
    <s v="tier - 2"/>
    <s v="tier - 2"/>
    <s v="R1021"/>
    <x v="43"/>
  </r>
  <r>
    <s v="Id2068"/>
    <s v="Bernat"/>
    <x v="201"/>
    <x v="657"/>
    <s v="No"/>
    <s v="No"/>
    <x v="0"/>
    <s v="0"/>
    <x v="1"/>
    <x v="0"/>
    <x v="0"/>
    <s v="11-Oct-2002"/>
    <n v="2566.4699999999998"/>
    <s v="tier - 2"/>
    <s v="tier - 3"/>
    <s v="R1013"/>
    <x v="43"/>
  </r>
  <r>
    <s v="Id2069"/>
    <s v="Hicham"/>
    <x v="1235"/>
    <x v="174"/>
    <s v="No"/>
    <s v="No"/>
    <x v="0"/>
    <s v="0"/>
    <x v="1"/>
    <x v="3"/>
    <x v="2"/>
    <s v="17-Nov-1991"/>
    <n v="2545.6799999999998"/>
    <s v="tier - 2"/>
    <s v="tier - 1"/>
    <s v="R1013"/>
    <x v="42"/>
  </r>
  <r>
    <s v="Id2070"/>
    <s v="Sarah"/>
    <x v="966"/>
    <x v="505"/>
    <s v="No"/>
    <s v="No"/>
    <x v="0"/>
    <s v="0"/>
    <x v="1"/>
    <x v="3"/>
    <x v="2"/>
    <s v="1-Oct-1990"/>
    <n v="2540.39"/>
    <s v="tier - 2"/>
    <s v="tier - 2"/>
    <s v="R1013"/>
    <x v="3"/>
  </r>
  <r>
    <s v="Id2071"/>
    <s v="Anthony S"/>
    <x v="144"/>
    <x v="82"/>
    <s v="Yes"/>
    <s v="No"/>
    <x v="1"/>
    <n v="1"/>
    <x v="1"/>
    <x v="0"/>
    <x v="2"/>
    <s v="28-Jul-1997"/>
    <n v="2534.39"/>
    <s v="tier - 3"/>
    <s v="tier - 3"/>
    <s v="R1012"/>
    <x v="31"/>
  </r>
  <r>
    <s v="Id2072"/>
    <s v="Elisabetta"/>
    <x v="429"/>
    <x v="331"/>
    <s v="Yes"/>
    <s v="Yes"/>
    <x v="0"/>
    <n v="2"/>
    <x v="1"/>
    <x v="2"/>
    <x v="1"/>
    <s v="25-Aug-2000"/>
    <n v="2527.8200000000002"/>
    <s v="tier - 2"/>
    <s v="tier - 3"/>
    <s v="R1012"/>
    <x v="21"/>
  </r>
  <r>
    <s v="Id2073"/>
    <s v="Trevor N."/>
    <x v="589"/>
    <x v="176"/>
    <s v="Yes"/>
    <s v="No"/>
    <x v="1"/>
    <n v="1"/>
    <x v="1"/>
    <x v="1"/>
    <x v="2"/>
    <s v="2-Nov-1997"/>
    <n v="2523.17"/>
    <s v="tier - 3"/>
    <s v="tier - 1"/>
    <s v="R1012"/>
    <x v="31"/>
  </r>
  <r>
    <s v="Id2074"/>
    <s v="Nancy"/>
    <x v="1236"/>
    <x v="562"/>
    <s v="No"/>
    <s v="No"/>
    <x v="0"/>
    <s v="0"/>
    <x v="1"/>
    <x v="3"/>
    <x v="1"/>
    <s v="5-Aug-1991"/>
    <n v="2510.79"/>
    <s v="tier - 2"/>
    <s v="tier - 1"/>
    <s v="R1013"/>
    <x v="42"/>
  </r>
  <r>
    <s v="Id2075"/>
    <s v="Allison R."/>
    <x v="1237"/>
    <x v="100"/>
    <s v="No"/>
    <s v="Yes"/>
    <x v="0"/>
    <n v="1"/>
    <x v="1"/>
    <x v="1"/>
    <x v="1"/>
    <s v="6-Sep-2004"/>
    <n v="2500.9299999999998"/>
    <s v="tier - 2"/>
    <s v="tier - 2"/>
    <s v="R1012"/>
    <x v="41"/>
  </r>
  <r>
    <s v="Id2076"/>
    <s v="Robert J."/>
    <x v="534"/>
    <x v="267"/>
    <s v="Yes"/>
    <s v="No"/>
    <x v="0"/>
    <n v="1"/>
    <x v="1"/>
    <x v="0"/>
    <x v="2"/>
    <s v="15-Oct-1995"/>
    <n v="2498.41"/>
    <s v="tier - 3"/>
    <s v="tier - 3"/>
    <s v="R1013"/>
    <x v="40"/>
  </r>
  <r>
    <s v="Id2077"/>
    <s v="Nicholas"/>
    <x v="235"/>
    <x v="515"/>
    <s v="Yes"/>
    <s v="No"/>
    <x v="0"/>
    <n v="1"/>
    <x v="1"/>
    <x v="0"/>
    <x v="2"/>
    <s v="9-Jul-1995"/>
    <n v="2497.04"/>
    <s v="tier - 3"/>
    <s v="tier - 3"/>
    <s v="R1013"/>
    <x v="40"/>
  </r>
  <r>
    <s v="Id2078"/>
    <s v="Kevin L"/>
    <x v="662"/>
    <x v="169"/>
    <s v="Yes"/>
    <s v="No"/>
    <x v="0"/>
    <n v="1"/>
    <x v="1"/>
    <x v="0"/>
    <x v="1"/>
    <s v="14-Oct-1995"/>
    <n v="2494.02"/>
    <s v="tier - 3"/>
    <s v="tier - 1"/>
    <s v="R1011"/>
    <x v="40"/>
  </r>
  <r>
    <s v="Id2079"/>
    <s v="Bryan"/>
    <x v="1238"/>
    <x v="563"/>
    <s v="Yes"/>
    <s v="No"/>
    <x v="0"/>
    <n v="1"/>
    <x v="1"/>
    <x v="2"/>
    <x v="1"/>
    <s v="6-Nov-1995"/>
    <n v="2483.7399999999998"/>
    <s v="tier - 3"/>
    <s v="tier - 2"/>
    <s v="R1013"/>
    <x v="40"/>
  </r>
  <r>
    <s v="Id2080"/>
    <s v="Janae N."/>
    <x v="1188"/>
    <x v="358"/>
    <s v="No"/>
    <s v="No"/>
    <x v="0"/>
    <n v="1"/>
    <x v="1"/>
    <x v="0"/>
    <x v="2"/>
    <s v="20-Jun-1998"/>
    <n v="2480.98"/>
    <s v="tier - 2"/>
    <s v="tier - 2"/>
    <s v="R1013"/>
    <x v="44"/>
  </r>
  <r>
    <s v="Id2081"/>
    <s v="Audrey"/>
    <x v="1210"/>
    <x v="188"/>
    <s v="No"/>
    <s v="No"/>
    <x v="0"/>
    <n v="1"/>
    <x v="1"/>
    <x v="0"/>
    <x v="2"/>
    <s v="2-Jul-1998"/>
    <n v="2473.33"/>
    <s v="tier - 2"/>
    <s v="tier - 3"/>
    <s v="R1013"/>
    <x v="44"/>
  </r>
  <r>
    <s v="Id2082"/>
    <s v="Laura"/>
    <x v="586"/>
    <x v="658"/>
    <s v="No"/>
    <s v="No"/>
    <x v="0"/>
    <n v="1"/>
    <x v="1"/>
    <x v="1"/>
    <x v="1"/>
    <s v="17-Aug-1998"/>
    <n v="2464.62"/>
    <s v="tier - 2"/>
    <s v="tier - 3"/>
    <s v="R1013"/>
    <x v="44"/>
  </r>
  <r>
    <s v="Id2083"/>
    <s v="Nicole F"/>
    <x v="375"/>
    <x v="659"/>
    <s v="No"/>
    <s v="No"/>
    <x v="0"/>
    <s v="0"/>
    <x v="1"/>
    <x v="0"/>
    <x v="0"/>
    <s v="11-Jul-2002"/>
    <n v="2459.7199999999998"/>
    <s v="tier - 2"/>
    <s v="tier - 2"/>
    <s v="R1024"/>
    <x v="43"/>
  </r>
  <r>
    <s v="Id2084"/>
    <s v="Krista L"/>
    <x v="450"/>
    <x v="60"/>
    <s v="No"/>
    <s v="No"/>
    <x v="0"/>
    <n v="1"/>
    <x v="1"/>
    <x v="2"/>
    <x v="1"/>
    <s v="19-Nov-1998"/>
    <n v="2457.5"/>
    <s v="tier - 2"/>
    <s v="tier - 1"/>
    <s v="R1011"/>
    <x v="44"/>
  </r>
  <r>
    <s v="Id2085"/>
    <s v="Denise"/>
    <x v="570"/>
    <x v="163"/>
    <s v="No"/>
    <s v="No"/>
    <x v="0"/>
    <s v="0"/>
    <x v="1"/>
    <x v="1"/>
    <x v="0"/>
    <s v="29-Jul-2002"/>
    <n v="2457.21"/>
    <s v="tier - 2"/>
    <s v="tier - 1"/>
    <s v="R1024"/>
    <x v="43"/>
  </r>
  <r>
    <s v="Id2086"/>
    <s v="Ariel"/>
    <x v="1239"/>
    <x v="330"/>
    <s v="No"/>
    <s v="No"/>
    <x v="0"/>
    <s v="0"/>
    <x v="1"/>
    <x v="0"/>
    <x v="1"/>
    <s v="21-Nov-1999"/>
    <n v="2438.06"/>
    <s v="tier - 2"/>
    <s v="tier - 2"/>
    <s v="R1013"/>
    <x v="35"/>
  </r>
  <r>
    <s v="Id2087"/>
    <s v="Jeremy"/>
    <x v="40"/>
    <x v="141"/>
    <s v="No"/>
    <s v="No"/>
    <x v="0"/>
    <s v="0"/>
    <x v="1"/>
    <x v="0"/>
    <x v="2"/>
    <s v="12-Nov-1999"/>
    <n v="2416.96"/>
    <s v="tier - 2"/>
    <s v="tier - 2"/>
    <s v="R1011"/>
    <x v="35"/>
  </r>
  <r>
    <s v="Id2088"/>
    <s v="Rosalie"/>
    <x v="437"/>
    <x v="335"/>
    <s v="Yes"/>
    <s v="No"/>
    <x v="0"/>
    <s v="0"/>
    <x v="1"/>
    <x v="0"/>
    <x v="2"/>
    <s v="3-Jun-2001"/>
    <n v="2404.73"/>
    <s v="tier - 2"/>
    <s v="tier - 3"/>
    <s v="R1012"/>
    <x v="21"/>
  </r>
  <r>
    <s v="Id2089"/>
    <s v="Jay"/>
    <x v="1018"/>
    <x v="164"/>
    <s v="No"/>
    <s v="No"/>
    <x v="0"/>
    <s v="0"/>
    <x v="1"/>
    <x v="2"/>
    <x v="2"/>
    <s v="10-Aug-1999"/>
    <n v="2396.1"/>
    <s v="tier - 2"/>
    <s v="tier - 1"/>
    <s v="R1019"/>
    <x v="35"/>
  </r>
  <r>
    <s v="Id2090"/>
    <s v="Vitaliy"/>
    <x v="374"/>
    <x v="46"/>
    <s v="No"/>
    <s v="No"/>
    <x v="0"/>
    <s v="0"/>
    <x v="1"/>
    <x v="2"/>
    <x v="2"/>
    <s v="17-Dec-1999"/>
    <n v="2395.17"/>
    <s v="tier - 2"/>
    <s v="tier - 1"/>
    <s v="R1014"/>
    <x v="35"/>
  </r>
  <r>
    <s v="Id2091"/>
    <s v="Benjamin W."/>
    <x v="1240"/>
    <x v="635"/>
    <s v="Yes"/>
    <s v="No"/>
    <x v="0"/>
    <n v="1"/>
    <x v="1"/>
    <x v="3"/>
    <x v="1"/>
    <s v="12-Dec-1988"/>
    <n v="2373.3000000000002"/>
    <s v="tier - 2"/>
    <s v="tier - 2"/>
    <s v="R1013"/>
    <x v="23"/>
  </r>
  <r>
    <s v="Id2092"/>
    <s v="Jesse"/>
    <x v="443"/>
    <x v="485"/>
    <s v="No"/>
    <s v="No"/>
    <x v="0"/>
    <s v="0"/>
    <x v="1"/>
    <x v="0"/>
    <x v="0"/>
    <s v="5-Nov-2002"/>
    <n v="2362.23"/>
    <s v="tier - 2"/>
    <s v="tier - 1"/>
    <s v="R1012"/>
    <x v="43"/>
  </r>
  <r>
    <s v="Id2093"/>
    <s v="Mark"/>
    <x v="351"/>
    <x v="563"/>
    <s v="No"/>
    <s v="No"/>
    <x v="0"/>
    <n v="1"/>
    <x v="1"/>
    <x v="2"/>
    <x v="1"/>
    <s v="21-Oct-1998"/>
    <n v="2352.9699999999998"/>
    <s v="tier - 3"/>
    <s v="tier - 3"/>
    <s v="R1012"/>
    <x v="44"/>
  </r>
  <r>
    <s v="Id2094"/>
    <s v="Lauren"/>
    <x v="1241"/>
    <x v="412"/>
    <s v="No"/>
    <s v="No"/>
    <x v="1"/>
    <n v="1"/>
    <x v="1"/>
    <x v="1"/>
    <x v="1"/>
    <s v="18-Nov-2003"/>
    <n v="2331.52"/>
    <s v="tier - 2"/>
    <s v="tier - 3"/>
    <s v="R1011"/>
    <x v="39"/>
  </r>
  <r>
    <s v="Id2095"/>
    <s v="Massimiliano"/>
    <x v="768"/>
    <x v="202"/>
    <s v="Yes"/>
    <s v="No"/>
    <x v="0"/>
    <s v="0"/>
    <x v="1"/>
    <x v="0"/>
    <x v="2"/>
    <s v="17-Dec-1996"/>
    <n v="2322.62"/>
    <s v="tier - 2"/>
    <s v="tier - 1"/>
    <s v="R1013"/>
    <x v="45"/>
  </r>
  <r>
    <s v="Id2096"/>
    <s v="Josh"/>
    <x v="993"/>
    <x v="65"/>
    <s v="No"/>
    <s v="Yes"/>
    <x v="0"/>
    <n v="1"/>
    <x v="1"/>
    <x v="1"/>
    <x v="1"/>
    <s v="6-Sep-2004"/>
    <n v="2304"/>
    <s v="tier - 2"/>
    <s v="tier - 3"/>
    <s v="R1013"/>
    <x v="41"/>
  </r>
  <r>
    <s v="Id2097"/>
    <s v="Kiyokatsu"/>
    <x v="1211"/>
    <x v="189"/>
    <s v="Yes"/>
    <s v="No"/>
    <x v="0"/>
    <s v="0"/>
    <x v="1"/>
    <x v="2"/>
    <x v="2"/>
    <s v="28-Nov-1996"/>
    <n v="2302.3000000000002"/>
    <s v="tier - 1"/>
    <s v="tier - 2"/>
    <s v="R1011"/>
    <x v="45"/>
  </r>
  <r>
    <s v="Id2098"/>
    <s v="Amanda L"/>
    <x v="1242"/>
    <x v="192"/>
    <s v="No"/>
    <s v="No"/>
    <x v="0"/>
    <s v="0"/>
    <x v="1"/>
    <x v="3"/>
    <x v="2"/>
    <s v="5-Oct-1989"/>
    <n v="2295.2399999999998"/>
    <s v="tier - 2"/>
    <s v="tier - 1"/>
    <s v="R1013"/>
    <x v="4"/>
  </r>
  <r>
    <s v="Id2099"/>
    <s v="Matthew"/>
    <x v="1232"/>
    <x v="226"/>
    <s v="No"/>
    <s v="No"/>
    <x v="0"/>
    <s v="0"/>
    <x v="1"/>
    <x v="3"/>
    <x v="2"/>
    <s v="16-Jun-1991"/>
    <n v="2277.7199999999998"/>
    <s v="tier - 2"/>
    <s v="tier - 1"/>
    <s v="R1013"/>
    <x v="42"/>
  </r>
  <r>
    <s v="Id2100"/>
    <s v="Julia M"/>
    <x v="141"/>
    <x v="53"/>
    <s v="No"/>
    <s v="No"/>
    <x v="0"/>
    <s v="0"/>
    <x v="1"/>
    <x v="0"/>
    <x v="0"/>
    <s v="12-Nov-2002"/>
    <n v="2261.5700000000002"/>
    <s v="tier - 2"/>
    <s v="tier - 1"/>
    <s v="R1012"/>
    <x v="43"/>
  </r>
  <r>
    <s v="Id2101"/>
    <s v="Rhea"/>
    <x v="331"/>
    <x v="580"/>
    <s v="No"/>
    <s v="No"/>
    <x v="0"/>
    <s v="0"/>
    <x v="1"/>
    <x v="1"/>
    <x v="0"/>
    <s v="15-Jul-2002"/>
    <n v="2257.48"/>
    <s v="tier - 2"/>
    <s v="tier - 1"/>
    <s v="R1012"/>
    <x v="43"/>
  </r>
  <r>
    <s v="Id2102"/>
    <s v="Justin"/>
    <x v="170"/>
    <x v="226"/>
    <s v="Yes"/>
    <s v="Yes"/>
    <x v="0"/>
    <n v="2"/>
    <x v="1"/>
    <x v="0"/>
    <x v="2"/>
    <s v="11-Dec-2000"/>
    <n v="2254.8000000000002"/>
    <s v="tier - 2"/>
    <s v="tier - 3"/>
    <s v="R1016"/>
    <x v="21"/>
  </r>
  <r>
    <s v="Id2103"/>
    <s v="Shamus M."/>
    <x v="467"/>
    <x v="34"/>
    <s v="Yes"/>
    <s v="Yes"/>
    <x v="0"/>
    <n v="2"/>
    <x v="1"/>
    <x v="1"/>
    <x v="1"/>
    <s v="30-Jun-2000"/>
    <n v="2250.84"/>
    <s v="tier - 2"/>
    <s v="tier - 2"/>
    <s v="R1018"/>
    <x v="21"/>
  </r>
  <r>
    <s v="Id2104"/>
    <s v="Mike"/>
    <x v="417"/>
    <x v="78"/>
    <s v="No"/>
    <s v="No"/>
    <x v="1"/>
    <n v="1"/>
    <x v="1"/>
    <x v="1"/>
    <x v="2"/>
    <s v="10-Dec-2003"/>
    <n v="2221.56"/>
    <s v="tier - 2"/>
    <s v="tier - 3"/>
    <s v="R1012"/>
    <x v="39"/>
  </r>
  <r>
    <s v="Id2105"/>
    <s v="Mary Beth"/>
    <x v="866"/>
    <x v="135"/>
    <s v="No"/>
    <s v="Yes"/>
    <x v="0"/>
    <n v="1"/>
    <x v="1"/>
    <x v="0"/>
    <x v="2"/>
    <s v="12-Dec-2004"/>
    <n v="2219.4499999999998"/>
    <s v="tier - 2"/>
    <s v="tier - 1"/>
    <s v="R1013"/>
    <x v="41"/>
  </r>
  <r>
    <s v="Id2106"/>
    <s v="Erin"/>
    <x v="412"/>
    <x v="184"/>
    <s v="No"/>
    <s v="Yes"/>
    <x v="0"/>
    <n v="1"/>
    <x v="1"/>
    <x v="0"/>
    <x v="1"/>
    <s v="25-Sep-2004"/>
    <n v="2217.6"/>
    <s v="tier - 2"/>
    <s v="tier - 1"/>
    <s v="R1024"/>
    <x v="41"/>
  </r>
  <r>
    <s v="Id2107"/>
    <s v="Hallie"/>
    <x v="1212"/>
    <x v="497"/>
    <s v="No"/>
    <s v="Yes"/>
    <x v="0"/>
    <n v="1"/>
    <x v="1"/>
    <x v="0"/>
    <x v="2"/>
    <s v="13-Jun-2004"/>
    <n v="2217.4699999999998"/>
    <s v="tier - 2"/>
    <s v="tier - 1"/>
    <s v="R1024"/>
    <x v="41"/>
  </r>
  <r>
    <s v="Id2108"/>
    <s v="Paige P"/>
    <x v="1243"/>
    <x v="105"/>
    <s v="No"/>
    <s v="No"/>
    <x v="0"/>
    <s v="0"/>
    <x v="1"/>
    <x v="2"/>
    <x v="1"/>
    <s v="17-Nov-1994"/>
    <n v="2213.21"/>
    <s v="tier - 2"/>
    <s v="tier - 2"/>
    <s v="R1013"/>
    <x v="6"/>
  </r>
  <r>
    <s v="Id2109"/>
    <s v="Ji"/>
    <x v="144"/>
    <x v="200"/>
    <s v="No"/>
    <s v="Yes"/>
    <x v="0"/>
    <n v="1"/>
    <x v="1"/>
    <x v="0"/>
    <x v="1"/>
    <s v="27-Jul-2004"/>
    <n v="2211.13"/>
    <s v="tier - 2"/>
    <s v="tier - 2"/>
    <s v="R1024"/>
    <x v="41"/>
  </r>
  <r>
    <s v="Id2110"/>
    <s v="Carissa A"/>
    <x v="893"/>
    <x v="192"/>
    <s v="No"/>
    <s v="Yes"/>
    <x v="0"/>
    <n v="1"/>
    <x v="1"/>
    <x v="0"/>
    <x v="2"/>
    <s v="6-Aug-2004"/>
    <n v="2207.6999999999998"/>
    <s v="tier - 2"/>
    <s v="tier - 2"/>
    <s v="R1024"/>
    <x v="41"/>
  </r>
  <r>
    <s v="Id2111"/>
    <s v="Mona"/>
    <x v="141"/>
    <x v="264"/>
    <s v="No"/>
    <s v="Yes"/>
    <x v="0"/>
    <n v="1"/>
    <x v="1"/>
    <x v="0"/>
    <x v="2"/>
    <s v="13-Nov-2004"/>
    <n v="2205.98"/>
    <s v="tier - 2"/>
    <s v="tier - 3"/>
    <s v="R1024"/>
    <x v="41"/>
  </r>
  <r>
    <s v="Id2112"/>
    <s v="Kristin R."/>
    <x v="703"/>
    <x v="31"/>
    <s v="No"/>
    <s v="Yes"/>
    <x v="0"/>
    <n v="1"/>
    <x v="1"/>
    <x v="0"/>
    <x v="2"/>
    <s v="28-Oct-2004"/>
    <n v="2203.7399999999998"/>
    <s v="tier - 2"/>
    <s v="tier - 2"/>
    <s v="R1024"/>
    <x v="41"/>
  </r>
  <r>
    <s v="Id2113"/>
    <s v="Beth"/>
    <x v="402"/>
    <x v="24"/>
    <s v="No"/>
    <s v="Yes"/>
    <x v="0"/>
    <n v="1"/>
    <x v="1"/>
    <x v="0"/>
    <x v="2"/>
    <s v="6-Aug-2004"/>
    <n v="2203.4699999999998"/>
    <s v="tier - 2"/>
    <s v="tier - 2"/>
    <s v="R1024"/>
    <x v="41"/>
  </r>
  <r>
    <s v="Id2114"/>
    <s v="Allison"/>
    <x v="1244"/>
    <x v="270"/>
    <s v="No"/>
    <s v="Yes"/>
    <x v="0"/>
    <n v="1"/>
    <x v="1"/>
    <x v="2"/>
    <x v="2"/>
    <s v="27-Jul-2004"/>
    <n v="2201.1"/>
    <s v="tier - 2"/>
    <s v="tier - 3"/>
    <s v="R1013"/>
    <x v="41"/>
  </r>
  <r>
    <s v="Id2115"/>
    <s v="Ashley E"/>
    <x v="360"/>
    <x v="139"/>
    <s v="No"/>
    <s v="Yes"/>
    <x v="0"/>
    <n v="1"/>
    <x v="1"/>
    <x v="1"/>
    <x v="2"/>
    <s v="12-Sep-2004"/>
    <n v="2200.83"/>
    <s v="tier - 2"/>
    <s v="tier - 2"/>
    <s v="R1024"/>
    <x v="41"/>
  </r>
  <r>
    <s v="Id2116"/>
    <s v="Hilary K."/>
    <x v="984"/>
    <x v="324"/>
    <s v="No"/>
    <s v="Yes"/>
    <x v="0"/>
    <n v="1"/>
    <x v="1"/>
    <x v="1"/>
    <x v="2"/>
    <s v="3-Sep-2004"/>
    <n v="2198.19"/>
    <s v="tier - 2"/>
    <s v="tier - 1"/>
    <s v="R1023"/>
    <x v="41"/>
  </r>
  <r>
    <s v="Id2117"/>
    <s v="Dominique"/>
    <x v="369"/>
    <x v="111"/>
    <s v="No"/>
    <s v="Yes"/>
    <x v="0"/>
    <n v="1"/>
    <x v="1"/>
    <x v="1"/>
    <x v="2"/>
    <s v="7-Dec-2004"/>
    <n v="2196.4699999999998"/>
    <s v="tier - 2"/>
    <s v="tier - 3"/>
    <s v="R1024"/>
    <x v="41"/>
  </r>
  <r>
    <s v="Id2118"/>
    <s v="Carlos I"/>
    <x v="1245"/>
    <x v="31"/>
    <s v="No"/>
    <s v="No"/>
    <x v="0"/>
    <s v="0"/>
    <x v="1"/>
    <x v="3"/>
    <x v="2"/>
    <s v="16-Dec-1991"/>
    <n v="2193.1999999999998"/>
    <s v="tier - 2"/>
    <s v="tier - 2"/>
    <s v="R1012"/>
    <x v="42"/>
  </r>
  <r>
    <s v="Id2119"/>
    <s v="Matthew"/>
    <x v="1246"/>
    <x v="251"/>
    <s v="No"/>
    <s v="No"/>
    <x v="0"/>
    <s v="0"/>
    <x v="1"/>
    <x v="2"/>
    <x v="2"/>
    <s v="27-Sep-1994"/>
    <n v="2170.08"/>
    <s v="tier - 2"/>
    <s v="tier - 2"/>
    <s v="R1013"/>
    <x v="6"/>
  </r>
  <r>
    <s v="Id2120"/>
    <s v="Kara"/>
    <x v="889"/>
    <x v="497"/>
    <s v="No"/>
    <s v="Yes"/>
    <x v="0"/>
    <n v="1"/>
    <x v="1"/>
    <x v="0"/>
    <x v="2"/>
    <s v="23-Aug-2000"/>
    <n v="2166.73"/>
    <s v="tier - 2"/>
    <s v="tier - 2"/>
    <s v="R1011"/>
    <x v="21"/>
  </r>
  <r>
    <s v="Id2121"/>
    <s v="Sarah S"/>
    <x v="1247"/>
    <x v="450"/>
    <s v="No"/>
    <s v="Yes"/>
    <x v="0"/>
    <n v="1"/>
    <x v="1"/>
    <x v="1"/>
    <x v="2"/>
    <s v="10-Dec-2000"/>
    <n v="2156.75"/>
    <s v="tier - 2"/>
    <s v="tier - 2"/>
    <s v="R1013"/>
    <x v="21"/>
  </r>
  <r>
    <s v="Id2122"/>
    <s v="Shauna R."/>
    <x v="909"/>
    <x v="58"/>
    <s v="No"/>
    <s v="Yes"/>
    <x v="0"/>
    <n v="1"/>
    <x v="1"/>
    <x v="1"/>
    <x v="1"/>
    <s v="29-Nov-2000"/>
    <n v="2155.6799999999998"/>
    <s v="tier - 2"/>
    <s v="tier - 3"/>
    <s v="R1013"/>
    <x v="21"/>
  </r>
  <r>
    <s v="Id2123"/>
    <s v="Lindsay J."/>
    <x v="346"/>
    <x v="150"/>
    <s v="No"/>
    <s v="Yes"/>
    <x v="0"/>
    <n v="1"/>
    <x v="1"/>
    <x v="1"/>
    <x v="2"/>
    <s v="22-Oct-2000"/>
    <n v="2154.36"/>
    <s v="tier - 2"/>
    <s v="tier - 2"/>
    <s v="R1011"/>
    <x v="21"/>
  </r>
  <r>
    <s v="Id2124"/>
    <s v="Danya A."/>
    <x v="925"/>
    <x v="148"/>
    <s v="Yes"/>
    <s v="Yes"/>
    <x v="0"/>
    <n v="1"/>
    <x v="1"/>
    <x v="2"/>
    <x v="1"/>
    <s v="27-Dec-2000"/>
    <n v="2150.4699999999998"/>
    <s v="tier - 2"/>
    <s v="tier - 3"/>
    <s v="R1011"/>
    <x v="21"/>
  </r>
  <r>
    <s v="Id2125"/>
    <s v="Lorraine"/>
    <x v="1248"/>
    <x v="87"/>
    <s v="No"/>
    <s v="Yes"/>
    <x v="0"/>
    <n v="1"/>
    <x v="1"/>
    <x v="0"/>
    <x v="1"/>
    <s v="4-Oct-2004"/>
    <n v="2144.85"/>
    <s v="tier - 2"/>
    <s v="tier - 1"/>
    <s v="R1011"/>
    <x v="41"/>
  </r>
  <r>
    <s v="Id2126"/>
    <s v="Jennifer L."/>
    <x v="661"/>
    <x v="176"/>
    <s v="No"/>
    <s v="No"/>
    <x v="1"/>
    <n v="1"/>
    <x v="1"/>
    <x v="0"/>
    <x v="2"/>
    <s v="19-Aug-2003"/>
    <n v="2138.0700000000002"/>
    <s v="tier - 2"/>
    <s v="tier - 1"/>
    <s v="R1012"/>
    <x v="39"/>
  </r>
  <r>
    <s v="Id2127"/>
    <s v="Jesus Sr."/>
    <x v="664"/>
    <x v="652"/>
    <s v="Yes"/>
    <s v="No"/>
    <x v="1"/>
    <n v="1"/>
    <x v="1"/>
    <x v="1"/>
    <x v="1"/>
    <s v="3-Sep-1997"/>
    <n v="2137.65"/>
    <s v="tier - 3"/>
    <s v="tier - 1"/>
    <s v="R1013"/>
    <x v="31"/>
  </r>
  <r>
    <s v="Id2128"/>
    <s v="Kristen"/>
    <x v="879"/>
    <x v="252"/>
    <s v="No"/>
    <s v="No"/>
    <x v="1"/>
    <n v="1"/>
    <x v="1"/>
    <x v="0"/>
    <x v="2"/>
    <s v="26-Sep-2003"/>
    <n v="2136.88"/>
    <s v="tier - 2"/>
    <s v="tier - 2"/>
    <s v="R1012"/>
    <x v="39"/>
  </r>
  <r>
    <s v="Id2129"/>
    <s v="Catherine C."/>
    <x v="1249"/>
    <x v="324"/>
    <s v="No"/>
    <s v="No"/>
    <x v="1"/>
    <n v="1"/>
    <x v="1"/>
    <x v="0"/>
    <x v="2"/>
    <s v="1-Sep-2003"/>
    <n v="2134.9"/>
    <s v="tier - 2"/>
    <s v="tier - 3"/>
    <s v="R1012"/>
    <x v="39"/>
  </r>
  <r>
    <s v="Id2130"/>
    <s v="Paula"/>
    <x v="355"/>
    <x v="46"/>
    <s v="No"/>
    <s v="No"/>
    <x v="1"/>
    <n v="1"/>
    <x v="1"/>
    <x v="0"/>
    <x v="2"/>
    <s v="22-Dec-2003"/>
    <n v="2130.6799999999998"/>
    <s v="tier - 2"/>
    <s v="tier - 3"/>
    <s v="R1012"/>
    <x v="39"/>
  </r>
  <r>
    <s v="Id2131"/>
    <s v="Evan"/>
    <x v="88"/>
    <x v="436"/>
    <s v="No"/>
    <s v="No"/>
    <x v="1"/>
    <n v="1"/>
    <x v="1"/>
    <x v="0"/>
    <x v="2"/>
    <s v="30-Aug-2003"/>
    <n v="2128.4299999999998"/>
    <s v="tier - 2"/>
    <s v="tier - 1"/>
    <s v="R1012"/>
    <x v="39"/>
  </r>
  <r>
    <s v="Id2132"/>
    <s v="Nathan J"/>
    <x v="1250"/>
    <x v="299"/>
    <s v="No"/>
    <s v="Yes"/>
    <x v="0"/>
    <n v="1"/>
    <x v="1"/>
    <x v="1"/>
    <x v="2"/>
    <s v="4-Nov-2004"/>
    <n v="2118.61"/>
    <s v="tier - 2"/>
    <s v="tier - 1"/>
    <s v="R1012"/>
    <x v="41"/>
  </r>
  <r>
    <s v="Id2133"/>
    <s v="Ashley M"/>
    <x v="878"/>
    <x v="623"/>
    <s v="No"/>
    <s v="No"/>
    <x v="1"/>
    <n v="1"/>
    <x v="1"/>
    <x v="2"/>
    <x v="1"/>
    <s v="30-Sep-2003"/>
    <n v="2117.34"/>
    <s v="tier - 2"/>
    <s v="tier - 3"/>
    <s v="R1012"/>
    <x v="39"/>
  </r>
  <r>
    <s v="Id2134"/>
    <s v="Jason"/>
    <x v="947"/>
    <x v="80"/>
    <s v="No"/>
    <s v="No"/>
    <x v="0"/>
    <s v="0"/>
    <x v="1"/>
    <x v="3"/>
    <x v="2"/>
    <s v="21-Jul-1989"/>
    <n v="2106.2600000000002"/>
    <s v="tier - 2"/>
    <s v="tier - 2"/>
    <s v="R1013"/>
    <x v="4"/>
  </r>
  <r>
    <s v="Id2135"/>
    <s v="Marshall"/>
    <x v="352"/>
    <x v="450"/>
    <s v="Yes"/>
    <s v="No"/>
    <x v="0"/>
    <s v="0"/>
    <x v="1"/>
    <x v="1"/>
    <x v="2"/>
    <s v="28-Nov-2001"/>
    <n v="2104.11"/>
    <s v="tier - 2"/>
    <s v="tier - 1"/>
    <s v="R1016"/>
    <x v="47"/>
  </r>
  <r>
    <s v="Id2136"/>
    <s v="Lavar"/>
    <x v="986"/>
    <x v="143"/>
    <s v="Yes"/>
    <s v="No"/>
    <x v="0"/>
    <s v="0"/>
    <x v="1"/>
    <x v="2"/>
    <x v="2"/>
    <s v="22-Jun-2001"/>
    <n v="2103.08"/>
    <s v="tier - 3"/>
    <s v="tier - 2"/>
    <s v="R1011"/>
    <x v="47"/>
  </r>
  <r>
    <s v="Id2137"/>
    <s v="Charlie T."/>
    <x v="497"/>
    <x v="336"/>
    <s v="Yes"/>
    <s v="No"/>
    <x v="0"/>
    <s v="0"/>
    <x v="1"/>
    <x v="1"/>
    <x v="1"/>
    <s v="14-Aug-2001"/>
    <n v="2102.2600000000002"/>
    <s v="tier - 3"/>
    <s v="tier - 2"/>
    <s v="R1019"/>
    <x v="47"/>
  </r>
  <r>
    <s v="Id2138"/>
    <s v="Lauren"/>
    <x v="292"/>
    <x v="144"/>
    <s v="No"/>
    <s v="Yes"/>
    <x v="0"/>
    <n v="1"/>
    <x v="1"/>
    <x v="1"/>
    <x v="2"/>
    <s v="12-Jun-2004"/>
    <n v="2094.1"/>
    <s v="tier - 3"/>
    <s v="tier - 2"/>
    <s v="R1025"/>
    <x v="41"/>
  </r>
  <r>
    <s v="Id2139"/>
    <s v="Arthur"/>
    <x v="355"/>
    <x v="79"/>
    <s v="Yes"/>
    <s v="Yes"/>
    <x v="0"/>
    <n v="2"/>
    <x v="1"/>
    <x v="0"/>
    <x v="2"/>
    <s v="26-Jul-2000"/>
    <n v="2055.3200000000002"/>
    <s v="tier - 3"/>
    <s v="tier - 3"/>
    <s v="R1012"/>
    <x v="21"/>
  </r>
  <r>
    <s v="Id2140"/>
    <s v="Thomas"/>
    <x v="524"/>
    <x v="109"/>
    <s v="Yes"/>
    <s v="Yes"/>
    <x v="0"/>
    <n v="2"/>
    <x v="1"/>
    <x v="1"/>
    <x v="1"/>
    <s v="2-Sep-2000"/>
    <n v="2045.69"/>
    <s v="tier - 3"/>
    <s v="tier - 3"/>
    <s v="R1012"/>
    <x v="21"/>
  </r>
  <r>
    <s v="Id2141"/>
    <s v="Jennifer"/>
    <x v="1188"/>
    <x v="338"/>
    <s v="Yes"/>
    <s v="No"/>
    <x v="0"/>
    <s v="0"/>
    <x v="1"/>
    <x v="0"/>
    <x v="2"/>
    <s v="4-Aug-2001"/>
    <n v="2026.97"/>
    <s v="tier - 3"/>
    <s v="tier - 2"/>
    <s v="R1013"/>
    <x v="47"/>
  </r>
  <r>
    <s v="Id2142"/>
    <s v="Tammy"/>
    <x v="1251"/>
    <x v="49"/>
    <s v="Yes"/>
    <s v="No"/>
    <x v="0"/>
    <s v="0"/>
    <x v="1"/>
    <x v="0"/>
    <x v="2"/>
    <s v="6-Sep-2001"/>
    <n v="2020.55"/>
    <s v="tier - 3"/>
    <s v="tier - 2"/>
    <s v="R1013"/>
    <x v="47"/>
  </r>
  <r>
    <s v="Id2143"/>
    <s v="Lena"/>
    <x v="72"/>
    <x v="146"/>
    <s v="Yes"/>
    <s v="No"/>
    <x v="0"/>
    <s v="0"/>
    <x v="1"/>
    <x v="0"/>
    <x v="2"/>
    <s v="1-Jul-2001"/>
    <n v="2020.18"/>
    <s v="tier - 3"/>
    <s v="tier - 1"/>
    <s v="R1011"/>
    <x v="47"/>
  </r>
  <r>
    <s v="Id2144"/>
    <s v="Valentina"/>
    <x v="809"/>
    <x v="109"/>
    <s v="Yes"/>
    <s v="No"/>
    <x v="0"/>
    <s v="0"/>
    <x v="1"/>
    <x v="1"/>
    <x v="1"/>
    <s v="14-Aug-2001"/>
    <n v="2007.95"/>
    <s v="tier - 3"/>
    <s v="tier - 2"/>
    <s v="R1011"/>
    <x v="47"/>
  </r>
  <r>
    <s v="Id2145"/>
    <s v="Russell N."/>
    <x v="28"/>
    <x v="280"/>
    <s v="No"/>
    <s v="No"/>
    <x v="0"/>
    <n v="1"/>
    <x v="1"/>
    <x v="0"/>
    <x v="2"/>
    <s v="14-Sep-1998"/>
    <n v="1986.93"/>
    <s v="tier - 3"/>
    <s v="tier - 2"/>
    <s v="R1013"/>
    <x v="44"/>
  </r>
  <r>
    <s v="Id2146"/>
    <s v="Scott R."/>
    <x v="1252"/>
    <x v="660"/>
    <s v="No"/>
    <s v="No"/>
    <x v="0"/>
    <s v="0"/>
    <x v="1"/>
    <x v="0"/>
    <x v="0"/>
    <s v="29-Sep-2002"/>
    <n v="1984.45"/>
    <s v="tier - 3"/>
    <s v="tier - 3"/>
    <s v="R1016"/>
    <x v="43"/>
  </r>
  <r>
    <s v="Id2147"/>
    <s v="Jose Francisco Sr."/>
    <x v="701"/>
    <x v="589"/>
    <s v="No"/>
    <s v="No"/>
    <x v="0"/>
    <n v="1"/>
    <x v="1"/>
    <x v="0"/>
    <x v="1"/>
    <s v="29-Dec-1998"/>
    <n v="1981.58"/>
    <s v="tier - 3"/>
    <s v="tier - 1"/>
    <s v="R1013"/>
    <x v="44"/>
  </r>
  <r>
    <s v="Id2148"/>
    <s v="Paul J"/>
    <x v="409"/>
    <x v="101"/>
    <s v="No"/>
    <s v="No"/>
    <x v="0"/>
    <s v="0"/>
    <x v="1"/>
    <x v="0"/>
    <x v="0"/>
    <s v="16-Jul-2002"/>
    <n v="1980.07"/>
    <s v="tier - 3"/>
    <s v="tier - 3"/>
    <s v="R1011"/>
    <x v="43"/>
  </r>
  <r>
    <s v="Id2149"/>
    <s v="Adam"/>
    <x v="514"/>
    <x v="259"/>
    <s v="No"/>
    <s v="No"/>
    <x v="0"/>
    <n v="1"/>
    <x v="1"/>
    <x v="1"/>
    <x v="1"/>
    <s v="29-Sep-1998"/>
    <n v="1977.82"/>
    <s v="tier - 3"/>
    <s v="tier - 1"/>
    <s v="R1011"/>
    <x v="44"/>
  </r>
  <r>
    <s v="Id2150"/>
    <s v="Edward J."/>
    <x v="809"/>
    <x v="351"/>
    <s v="No"/>
    <s v="No"/>
    <x v="0"/>
    <n v="1"/>
    <x v="1"/>
    <x v="1"/>
    <x v="2"/>
    <s v="5-Oct-1998"/>
    <n v="1972.95"/>
    <s v="tier - 3"/>
    <s v="tier - 1"/>
    <s v="R1011"/>
    <x v="44"/>
  </r>
  <r>
    <s v="Id2151"/>
    <s v="Patrick A."/>
    <x v="1023"/>
    <x v="180"/>
    <s v="No"/>
    <s v="No"/>
    <x v="0"/>
    <n v="1"/>
    <x v="1"/>
    <x v="2"/>
    <x v="2"/>
    <s v="28-Sep-1998"/>
    <n v="1969.61"/>
    <s v="tier - 3"/>
    <s v="tier - 3"/>
    <s v="R1011"/>
    <x v="44"/>
  </r>
  <r>
    <s v="Id2152"/>
    <s v="Geraint H"/>
    <x v="445"/>
    <x v="502"/>
    <s v="No"/>
    <s v="No"/>
    <x v="0"/>
    <s v="0"/>
    <x v="1"/>
    <x v="1"/>
    <x v="0"/>
    <s v="29-Jul-2002"/>
    <n v="1967.02"/>
    <s v="tier - 3"/>
    <s v="tier - 2"/>
    <s v="R1016"/>
    <x v="43"/>
  </r>
  <r>
    <s v="Id2153"/>
    <s v="Dj"/>
    <x v="1253"/>
    <x v="292"/>
    <s v="No"/>
    <s v="No"/>
    <x v="0"/>
    <s v="0"/>
    <x v="1"/>
    <x v="2"/>
    <x v="0"/>
    <s v="7-Sep-2002"/>
    <n v="1964.78"/>
    <s v="tier - 3"/>
    <s v="tier - 1"/>
    <s v="R1011"/>
    <x v="43"/>
  </r>
  <r>
    <s v="Id2154"/>
    <s v="Zachary A"/>
    <x v="27"/>
    <x v="482"/>
    <s v="Yes"/>
    <s v="No"/>
    <x v="0"/>
    <s v="0"/>
    <x v="1"/>
    <x v="0"/>
    <x v="2"/>
    <s v="9-Dec-2001"/>
    <n v="1917.32"/>
    <s v="tier - 3"/>
    <s v="tier - 2"/>
    <s v="R1012"/>
    <x v="47"/>
  </r>
  <r>
    <s v="Id2155"/>
    <s v="Brian W."/>
    <x v="1046"/>
    <x v="206"/>
    <s v="Yes"/>
    <s v="No"/>
    <x v="0"/>
    <s v="0"/>
    <x v="1"/>
    <x v="0"/>
    <x v="2"/>
    <s v="3-Aug-2001"/>
    <n v="1909.53"/>
    <s v="tier - 3"/>
    <s v="tier - 3"/>
    <s v="R1012"/>
    <x v="47"/>
  </r>
  <r>
    <s v="Id2156"/>
    <s v="Joe"/>
    <x v="1254"/>
    <x v="47"/>
    <s v="No"/>
    <s v="No"/>
    <x v="0"/>
    <s v="0"/>
    <x v="1"/>
    <x v="2"/>
    <x v="2"/>
    <s v="6-Oct-1994"/>
    <n v="1908.9"/>
    <s v="tier - 3"/>
    <s v="tier - 3"/>
    <s v="R1013"/>
    <x v="6"/>
  </r>
  <r>
    <s v="Id2157"/>
    <s v="Stephen"/>
    <x v="331"/>
    <x v="83"/>
    <s v="Yes"/>
    <s v="No"/>
    <x v="0"/>
    <s v="0"/>
    <x v="1"/>
    <x v="1"/>
    <x v="2"/>
    <s v="10-Aug-2001"/>
    <n v="1906.36"/>
    <s v="tier - 3"/>
    <s v="tier - 1"/>
    <s v="R1012"/>
    <x v="47"/>
  </r>
  <r>
    <s v="Id2158"/>
    <s v="Ellen L."/>
    <x v="766"/>
    <x v="661"/>
    <s v="No"/>
    <s v="No"/>
    <x v="0"/>
    <s v="0"/>
    <x v="1"/>
    <x v="0"/>
    <x v="0"/>
    <s v="21-Aug-2002"/>
    <n v="1880.49"/>
    <s v="tier - 3"/>
    <s v="tier - 1"/>
    <s v="R1011"/>
    <x v="43"/>
  </r>
  <r>
    <s v="Id2159"/>
    <s v="Cindy"/>
    <x v="409"/>
    <x v="307"/>
    <s v="No"/>
    <s v="No"/>
    <x v="0"/>
    <s v="0"/>
    <x v="1"/>
    <x v="0"/>
    <x v="0"/>
    <s v="29-Aug-2002"/>
    <n v="1880.07"/>
    <s v="tier - 3"/>
    <s v="tier - 2"/>
    <s v="R1013"/>
    <x v="43"/>
  </r>
  <r>
    <s v="Id2160"/>
    <s v="Abigail R."/>
    <x v="336"/>
    <x v="217"/>
    <s v="No"/>
    <s v="No"/>
    <x v="0"/>
    <s v="0"/>
    <x v="1"/>
    <x v="0"/>
    <x v="0"/>
    <s v="29-Oct-2002"/>
    <n v="1877.93"/>
    <s v="tier - 3"/>
    <s v="tier - 1"/>
    <s v="R1013"/>
    <x v="43"/>
  </r>
  <r>
    <s v="Id2161"/>
    <s v="Amy L."/>
    <x v="404"/>
    <x v="303"/>
    <s v="No"/>
    <s v="No"/>
    <x v="0"/>
    <s v="0"/>
    <x v="1"/>
    <x v="1"/>
    <x v="0"/>
    <s v="22-Sep-2002"/>
    <n v="1875.34"/>
    <s v="tier - 3"/>
    <s v="tier - 2"/>
    <s v="R1011"/>
    <x v="43"/>
  </r>
  <r>
    <s v="Id2162"/>
    <s v="Amy"/>
    <x v="1255"/>
    <x v="46"/>
    <s v="Yes"/>
    <s v="No"/>
    <x v="0"/>
    <s v="0"/>
    <x v="1"/>
    <x v="2"/>
    <x v="2"/>
    <s v="2-Jul-1996"/>
    <n v="1865.98"/>
    <s v="tier - 3"/>
    <s v="tier - 3"/>
    <s v="R1012"/>
    <x v="45"/>
  </r>
  <r>
    <s v="Id2163"/>
    <s v="Grace H"/>
    <x v="481"/>
    <x v="105"/>
    <s v="No"/>
    <s v="Yes"/>
    <x v="0"/>
    <n v="1"/>
    <x v="1"/>
    <x v="1"/>
    <x v="1"/>
    <s v="27-Dec-2004"/>
    <n v="1863.45"/>
    <s v="tier - 3"/>
    <s v="tier - 1"/>
    <s v="R1025"/>
    <x v="41"/>
  </r>
  <r>
    <s v="Id2164"/>
    <s v="Caitie J."/>
    <x v="1256"/>
    <x v="189"/>
    <s v="No"/>
    <s v="No"/>
    <x v="0"/>
    <s v="0"/>
    <x v="1"/>
    <x v="2"/>
    <x v="2"/>
    <s v="6-Dec-1994"/>
    <n v="1850.55"/>
    <s v="tier - 3"/>
    <s v="tier - 2"/>
    <s v="R1012"/>
    <x v="6"/>
  </r>
  <r>
    <s v="Id2165"/>
    <s v="Benjamin"/>
    <x v="1241"/>
    <x v="167"/>
    <s v="No"/>
    <s v="No"/>
    <x v="1"/>
    <n v="1"/>
    <x v="1"/>
    <x v="1"/>
    <x v="2"/>
    <s v="20-Jul-2003"/>
    <n v="1842.52"/>
    <s v="tier - 3"/>
    <s v="tier - 2"/>
    <s v="R1011"/>
    <x v="39"/>
  </r>
  <r>
    <s v="Id2166"/>
    <s v="Ian T"/>
    <x v="372"/>
    <x v="366"/>
    <s v="No"/>
    <s v="No"/>
    <x v="0"/>
    <s v="0"/>
    <x v="1"/>
    <x v="0"/>
    <x v="1"/>
    <s v="12-Dec-1999"/>
    <n v="1837.28"/>
    <s v="tier - 3"/>
    <s v="tier - 2"/>
    <s v="R1013"/>
    <x v="35"/>
  </r>
  <r>
    <s v="Id2167"/>
    <s v="Tadese"/>
    <x v="473"/>
    <x v="366"/>
    <s v="No"/>
    <s v="No"/>
    <x v="1"/>
    <n v="1"/>
    <x v="1"/>
    <x v="2"/>
    <x v="1"/>
    <s v="4-Aug-2003"/>
    <n v="1837.24"/>
    <s v="tier - 3"/>
    <s v="tier - 2"/>
    <s v="R1011"/>
    <x v="39"/>
  </r>
  <r>
    <s v="Id2168"/>
    <s v="Jonathan"/>
    <x v="405"/>
    <x v="89"/>
    <s v="No"/>
    <s v="No"/>
    <x v="1"/>
    <n v="1"/>
    <x v="1"/>
    <x v="2"/>
    <x v="2"/>
    <s v="11-Aug-2003"/>
    <n v="1832.09"/>
    <s v="tier - 3"/>
    <s v="tier - 3"/>
    <s v="R1011"/>
    <x v="39"/>
  </r>
  <r>
    <s v="Id2169"/>
    <s v="Dathan"/>
    <x v="169"/>
    <x v="299"/>
    <s v="No"/>
    <s v="No"/>
    <x v="0"/>
    <s v="0"/>
    <x v="1"/>
    <x v="0"/>
    <x v="2"/>
    <s v="1-Oct-1999"/>
    <n v="1826.84"/>
    <s v="tier - 3"/>
    <s v="tier - 2"/>
    <s v="R1011"/>
    <x v="35"/>
  </r>
  <r>
    <s v="Id2170"/>
    <s v="Eric"/>
    <x v="84"/>
    <x v="332"/>
    <s v="No"/>
    <s v="No"/>
    <x v="0"/>
    <s v="0"/>
    <x v="1"/>
    <x v="0"/>
    <x v="2"/>
    <s v="17-Nov-1999"/>
    <n v="1824.29"/>
    <s v="tier - 3"/>
    <s v="tier - 3"/>
    <s v="R1013"/>
    <x v="35"/>
  </r>
  <r>
    <s v="Id2171"/>
    <s v="Allison M"/>
    <x v="1257"/>
    <x v="24"/>
    <s v="No"/>
    <s v="Yes"/>
    <x v="0"/>
    <n v="1"/>
    <x v="1"/>
    <x v="1"/>
    <x v="2"/>
    <s v="19-Aug-2004"/>
    <n v="1822.54"/>
    <s v="tier - 3"/>
    <s v="tier - 1"/>
    <s v="R1012"/>
    <x v="41"/>
  </r>
  <r>
    <s v="Id2172"/>
    <s v="Paul"/>
    <x v="1171"/>
    <x v="253"/>
    <s v="No"/>
    <s v="No"/>
    <x v="0"/>
    <s v="0"/>
    <x v="1"/>
    <x v="1"/>
    <x v="2"/>
    <s v="25-Sep-1999"/>
    <n v="1815.88"/>
    <s v="tier - 3"/>
    <s v="tier - 3"/>
    <s v="R1013"/>
    <x v="35"/>
  </r>
  <r>
    <s v="Id2173"/>
    <s v="Aaron R"/>
    <x v="252"/>
    <x v="397"/>
    <s v="No"/>
    <s v="No"/>
    <x v="0"/>
    <s v="0"/>
    <x v="1"/>
    <x v="1"/>
    <x v="0"/>
    <s v="13-Dec-2002"/>
    <n v="1769.53"/>
    <s v="tier - 3"/>
    <s v="tier - 3"/>
    <s v="R1012"/>
    <x v="43"/>
  </r>
  <r>
    <s v="Id2174"/>
    <s v="Caitlin H."/>
    <x v="1258"/>
    <x v="66"/>
    <s v="No"/>
    <s v="No"/>
    <x v="1"/>
    <n v="1"/>
    <x v="1"/>
    <x v="0"/>
    <x v="2"/>
    <s v="19-Nov-2003"/>
    <n v="1759.34"/>
    <s v="tier - 3"/>
    <s v="tier - 1"/>
    <s v="R1011"/>
    <x v="39"/>
  </r>
  <r>
    <s v="Id2175"/>
    <s v="Harald E."/>
    <x v="1259"/>
    <x v="70"/>
    <s v="No"/>
    <s v="No"/>
    <x v="0"/>
    <n v="1"/>
    <x v="1"/>
    <x v="1"/>
    <x v="2"/>
    <s v="7-Oct-1998"/>
    <n v="1756.6"/>
    <s v="tier - 3"/>
    <s v="tier - 3"/>
    <s v="R1013"/>
    <x v="44"/>
  </r>
  <r>
    <s v="Id2176"/>
    <s v="Siobhan A."/>
    <x v="174"/>
    <x v="226"/>
    <s v="No"/>
    <s v="No"/>
    <x v="1"/>
    <n v="1"/>
    <x v="1"/>
    <x v="0"/>
    <x v="2"/>
    <s v="26-Sep-2003"/>
    <n v="1748.77"/>
    <s v="tier - 3"/>
    <s v="tier - 1"/>
    <s v="R1011"/>
    <x v="39"/>
  </r>
  <r>
    <s v="Id2177"/>
    <s v="Andrea J."/>
    <x v="356"/>
    <x v="228"/>
    <s v="No"/>
    <s v="No"/>
    <x v="1"/>
    <n v="1"/>
    <x v="1"/>
    <x v="1"/>
    <x v="2"/>
    <s v="28-Jul-2003"/>
    <n v="1744.47"/>
    <s v="tier - 3"/>
    <s v="tier - 1"/>
    <s v="R1011"/>
    <x v="39"/>
  </r>
  <r>
    <s v="Id2178"/>
    <s v="Marie"/>
    <x v="692"/>
    <x v="561"/>
    <s v="No"/>
    <s v="No"/>
    <x v="1"/>
    <n v="1"/>
    <x v="1"/>
    <x v="1"/>
    <x v="1"/>
    <s v="25-Jul-2003"/>
    <n v="1743.21"/>
    <s v="tier - 3"/>
    <s v="tier - 1"/>
    <s v="R1011"/>
    <x v="39"/>
  </r>
  <r>
    <s v="Id2179"/>
    <s v="Rachel A."/>
    <x v="278"/>
    <x v="134"/>
    <s v="No"/>
    <s v="No"/>
    <x v="1"/>
    <n v="1"/>
    <x v="1"/>
    <x v="2"/>
    <x v="2"/>
    <s v="14-Nov-2003"/>
    <n v="1737.38"/>
    <s v="tier - 3"/>
    <s v="tier - 2"/>
    <s v="R1011"/>
    <x v="39"/>
  </r>
  <r>
    <s v="Id2180"/>
    <s v="Emma"/>
    <x v="856"/>
    <x v="39"/>
    <s v="No"/>
    <s v="No"/>
    <x v="1"/>
    <n v="1"/>
    <x v="1"/>
    <x v="2"/>
    <x v="2"/>
    <s v="9-Nov-2003"/>
    <n v="1731.68"/>
    <s v="tier - 3"/>
    <s v="tier - 2"/>
    <s v="R1011"/>
    <x v="39"/>
  </r>
  <r>
    <s v="Id2181"/>
    <s v="Kiersten"/>
    <x v="1260"/>
    <x v="633"/>
    <s v="No"/>
    <s v="No"/>
    <x v="1"/>
    <n v="1"/>
    <x v="1"/>
    <x v="2"/>
    <x v="2"/>
    <s v="1-Sep-2003"/>
    <n v="1728.9"/>
    <s v="tier - 3"/>
    <s v="tier - 2"/>
    <s v="R1011"/>
    <x v="39"/>
  </r>
  <r>
    <s v="Id2182"/>
    <s v="Rachael"/>
    <x v="1031"/>
    <x v="188"/>
    <s v="No"/>
    <s v="No"/>
    <x v="1"/>
    <n v="1"/>
    <x v="1"/>
    <x v="3"/>
    <x v="2"/>
    <s v="21-Nov-2003"/>
    <n v="1727.79"/>
    <s v="tier - 3"/>
    <s v="tier - 3"/>
    <s v="R1011"/>
    <x v="39"/>
  </r>
  <r>
    <s v="Id2183"/>
    <s v="Timothy P."/>
    <x v="40"/>
    <x v="412"/>
    <s v="No"/>
    <s v="Yes"/>
    <x v="0"/>
    <n v="1"/>
    <x v="1"/>
    <x v="0"/>
    <x v="1"/>
    <s v="9-Sep-2004"/>
    <n v="1727.54"/>
    <s v="tier - 3"/>
    <s v="tier - 1"/>
    <s v="R1013"/>
    <x v="41"/>
  </r>
  <r>
    <s v="Id2184"/>
    <s v="Lelisa"/>
    <x v="1261"/>
    <x v="93"/>
    <s v="No"/>
    <s v="Yes"/>
    <x v="0"/>
    <n v="1"/>
    <x v="1"/>
    <x v="0"/>
    <x v="2"/>
    <s v="21-Oct-2004"/>
    <n v="1725.55"/>
    <s v="tier - 3"/>
    <s v="tier - 2"/>
    <s v="R1013"/>
    <x v="41"/>
  </r>
  <r>
    <s v="Id2185"/>
    <s v="Nate"/>
    <x v="848"/>
    <x v="299"/>
    <s v="No"/>
    <s v="Yes"/>
    <x v="0"/>
    <n v="1"/>
    <x v="1"/>
    <x v="0"/>
    <x v="2"/>
    <s v="11-Sep-2004"/>
    <n v="1720.35"/>
    <s v="tier - 3"/>
    <s v="tier - 3"/>
    <s v="R1013"/>
    <x v="41"/>
  </r>
  <r>
    <s v="Id2186"/>
    <s v="Chris C."/>
    <x v="891"/>
    <x v="540"/>
    <s v="No"/>
    <s v="Yes"/>
    <x v="0"/>
    <n v="1"/>
    <x v="1"/>
    <x v="1"/>
    <x v="2"/>
    <s v="10-Jun-2004"/>
    <n v="1719.44"/>
    <s v="tier - 3"/>
    <s v="tier - 3"/>
    <s v="R1013"/>
    <x v="41"/>
  </r>
  <r>
    <s v="Id2187"/>
    <s v="Scott"/>
    <x v="191"/>
    <x v="79"/>
    <s v="No"/>
    <s v="Yes"/>
    <x v="0"/>
    <n v="1"/>
    <x v="1"/>
    <x v="1"/>
    <x v="2"/>
    <s v="21-Sep-2004"/>
    <n v="1712.23"/>
    <s v="tier - 3"/>
    <s v="tier - 1"/>
    <s v="R1016"/>
    <x v="41"/>
  </r>
  <r>
    <s v="Id2188"/>
    <s v="Kevin"/>
    <x v="1262"/>
    <x v="133"/>
    <s v="No"/>
    <s v="Yes"/>
    <x v="0"/>
    <n v="1"/>
    <x v="1"/>
    <x v="2"/>
    <x v="2"/>
    <s v="19-Sep-2004"/>
    <n v="1711.03"/>
    <s v="tier - 3"/>
    <s v="tier - 3"/>
    <s v="R1013"/>
    <x v="41"/>
  </r>
  <r>
    <s v="Id2189"/>
    <s v="Erik C."/>
    <x v="379"/>
    <x v="173"/>
    <s v="No"/>
    <s v="Yes"/>
    <x v="0"/>
    <n v="1"/>
    <x v="1"/>
    <x v="1"/>
    <x v="2"/>
    <s v="12-Dec-2004"/>
    <n v="1708.93"/>
    <s v="tier - 3"/>
    <s v="tier - 1"/>
    <s v="R1019"/>
    <x v="41"/>
  </r>
  <r>
    <s v="Id2190"/>
    <s v="Shawn C"/>
    <x v="247"/>
    <x v="107"/>
    <s v="No"/>
    <s v="Yes"/>
    <x v="0"/>
    <n v="1"/>
    <x v="1"/>
    <x v="1"/>
    <x v="2"/>
    <s v="17-Oct-2004"/>
    <n v="1708"/>
    <s v="tier - 3"/>
    <s v="tier - 2"/>
    <s v="R1016"/>
    <x v="41"/>
  </r>
  <r>
    <s v="Id2191"/>
    <s v="Vajin L."/>
    <x v="711"/>
    <x v="173"/>
    <s v="No"/>
    <s v="Yes"/>
    <x v="0"/>
    <n v="1"/>
    <x v="1"/>
    <x v="2"/>
    <x v="2"/>
    <s v="6-Dec-2004"/>
    <n v="1705.62"/>
    <s v="tier - 2"/>
    <s v="tier - 2"/>
    <s v="R1015"/>
    <x v="41"/>
  </r>
  <r>
    <s v="Id2192"/>
    <s v="John K. Jr."/>
    <x v="564"/>
    <x v="133"/>
    <s v="No"/>
    <s v="Yes"/>
    <x v="0"/>
    <n v="1"/>
    <x v="1"/>
    <x v="2"/>
    <x v="2"/>
    <s v="14-Dec-2004"/>
    <n v="1704.7"/>
    <s v="tier - 2"/>
    <s v="tier - 3"/>
    <s v="R1018"/>
    <x v="41"/>
  </r>
  <r>
    <s v="Id2193"/>
    <s v="Kevin J."/>
    <x v="335"/>
    <x v="388"/>
    <s v="No"/>
    <s v="Yes"/>
    <x v="0"/>
    <n v="1"/>
    <x v="1"/>
    <x v="2"/>
    <x v="2"/>
    <s v="7-Nov-2004"/>
    <n v="1704.57"/>
    <s v="tier - 2"/>
    <s v="tier - 1"/>
    <s v="R1016"/>
    <x v="41"/>
  </r>
  <r>
    <s v="Id2194"/>
    <s v="Kirby W."/>
    <x v="675"/>
    <x v="164"/>
    <s v="No"/>
    <s v="Yes"/>
    <x v="0"/>
    <n v="1"/>
    <x v="1"/>
    <x v="2"/>
    <x v="2"/>
    <s v="10-Dec-2004"/>
    <n v="1702.46"/>
    <s v="tier - 2"/>
    <s v="tier - 3"/>
    <s v="R1019"/>
    <x v="41"/>
  </r>
  <r>
    <s v="Id2195"/>
    <s v="J A"/>
    <x v="1263"/>
    <x v="576"/>
    <s v="No"/>
    <s v="Yes"/>
    <x v="0"/>
    <n v="1"/>
    <x v="1"/>
    <x v="3"/>
    <x v="2"/>
    <s v="17-Nov-2004"/>
    <n v="1694.8"/>
    <s v="tier - 2"/>
    <s v="tier - 2"/>
    <s v="R1015"/>
    <x v="41"/>
  </r>
  <r>
    <s v="Id2196"/>
    <s v="Dustin G."/>
    <x v="815"/>
    <x v="203"/>
    <s v="No"/>
    <s v="Yes"/>
    <x v="0"/>
    <n v="1"/>
    <x v="1"/>
    <x v="0"/>
    <x v="2"/>
    <s v="21-Oct-2000"/>
    <n v="1682.6"/>
    <s v="tier - 2"/>
    <s v="tier - 2"/>
    <s v="R1011"/>
    <x v="21"/>
  </r>
  <r>
    <s v="Id2197"/>
    <s v="Anthony G"/>
    <x v="1261"/>
    <x v="272"/>
    <s v="No"/>
    <s v="Yes"/>
    <x v="0"/>
    <n v="1"/>
    <x v="1"/>
    <x v="0"/>
    <x v="1"/>
    <s v="10-Jun-2000"/>
    <n v="1674.63"/>
    <s v="tier - 2"/>
    <s v="tier - 2"/>
    <s v="R1013"/>
    <x v="21"/>
  </r>
  <r>
    <s v="Id2198"/>
    <s v="Ryan"/>
    <x v="480"/>
    <x v="74"/>
    <s v="Yes"/>
    <s v="Yes"/>
    <x v="0"/>
    <n v="1"/>
    <x v="1"/>
    <x v="1"/>
    <x v="1"/>
    <s v="23-Oct-2000"/>
    <n v="1665"/>
    <s v="tier - 2"/>
    <s v="tier - 2"/>
    <s v="R1013"/>
    <x v="21"/>
  </r>
  <r>
    <s v="Id2199"/>
    <s v="Eric N"/>
    <x v="4"/>
    <x v="67"/>
    <s v="No"/>
    <s v="No"/>
    <x v="1"/>
    <n v="1"/>
    <x v="1"/>
    <x v="0"/>
    <x v="2"/>
    <s v="30-Dec-2003"/>
    <n v="1646.43"/>
    <s v="tier - 2"/>
    <s v="tier - 1"/>
    <s v="R1012"/>
    <x v="39"/>
  </r>
  <r>
    <s v="Id2200"/>
    <s v="Connor"/>
    <x v="375"/>
    <x v="500"/>
    <s v="No"/>
    <s v="No"/>
    <x v="1"/>
    <n v="1"/>
    <x v="1"/>
    <x v="0"/>
    <x v="2"/>
    <s v="21-Aug-2003"/>
    <n v="1639.56"/>
    <s v="tier - 2"/>
    <s v="tier - 2"/>
    <s v="R1012"/>
    <x v="39"/>
  </r>
  <r>
    <s v="Id2201"/>
    <s v="Patrick H."/>
    <x v="375"/>
    <x v="550"/>
    <s v="No"/>
    <s v="No"/>
    <x v="1"/>
    <n v="1"/>
    <x v="1"/>
    <x v="0"/>
    <x v="2"/>
    <s v="16-Sep-2003"/>
    <n v="1639.56"/>
    <s v="tier - 2"/>
    <s v="tier - 2"/>
    <s v="R1012"/>
    <x v="39"/>
  </r>
  <r>
    <s v="Id2202"/>
    <s v="Tyler"/>
    <x v="422"/>
    <x v="321"/>
    <s v="No"/>
    <s v="No"/>
    <x v="1"/>
    <n v="1"/>
    <x v="1"/>
    <x v="1"/>
    <x v="2"/>
    <s v="30-Dec-2003"/>
    <n v="1635.73"/>
    <s v="tier - 2"/>
    <s v="tier - 3"/>
    <s v="R1012"/>
    <x v="39"/>
  </r>
  <r>
    <s v="Id2203"/>
    <s v="Deborah L."/>
    <x v="1095"/>
    <x v="315"/>
    <s v="No"/>
    <s v="Yes"/>
    <x v="0"/>
    <n v="1"/>
    <x v="1"/>
    <x v="0"/>
    <x v="2"/>
    <s v="13-Jun-2004"/>
    <n v="1634.57"/>
    <s v="tier - 2"/>
    <s v="tier - 2"/>
    <s v="R1013"/>
    <x v="41"/>
  </r>
  <r>
    <s v="Id2204"/>
    <s v="Andrea K"/>
    <x v="754"/>
    <x v="214"/>
    <s v="No"/>
    <s v="Yes"/>
    <x v="0"/>
    <n v="1"/>
    <x v="1"/>
    <x v="0"/>
    <x v="1"/>
    <s v="8-Aug-2004"/>
    <n v="1633.96"/>
    <s v="tier - 2"/>
    <s v="tier - 1"/>
    <s v="R1013"/>
    <x v="41"/>
  </r>
  <r>
    <s v="Id2205"/>
    <s v="Elleree"/>
    <x v="568"/>
    <x v="336"/>
    <s v="No"/>
    <s v="Yes"/>
    <x v="0"/>
    <n v="1"/>
    <x v="1"/>
    <x v="0"/>
    <x v="1"/>
    <s v="13-Dec-2004"/>
    <n v="1633.04"/>
    <s v="tier - 2"/>
    <s v="tier - 2"/>
    <s v="R1013"/>
    <x v="41"/>
  </r>
  <r>
    <s v="Id2206"/>
    <s v="Brandon J"/>
    <x v="417"/>
    <x v="161"/>
    <s v="No"/>
    <s v="No"/>
    <x v="1"/>
    <n v="1"/>
    <x v="1"/>
    <x v="1"/>
    <x v="2"/>
    <s v="16-Sep-2003"/>
    <n v="1632.56"/>
    <s v="tier - 2"/>
    <s v="tier - 2"/>
    <s v="R1012"/>
    <x v="39"/>
  </r>
  <r>
    <s v="Id2207"/>
    <s v="Steve"/>
    <x v="524"/>
    <x v="300"/>
    <s v="No"/>
    <s v="No"/>
    <x v="1"/>
    <n v="1"/>
    <x v="1"/>
    <x v="1"/>
    <x v="1"/>
    <s v="3-Oct-2003"/>
    <n v="1632.04"/>
    <s v="tier - 2"/>
    <s v="tier - 2"/>
    <s v="R1012"/>
    <x v="39"/>
  </r>
  <r>
    <s v="Id2208"/>
    <s v="Nina Wavik Sr."/>
    <x v="166"/>
    <x v="125"/>
    <s v="No"/>
    <s v="Yes"/>
    <x v="0"/>
    <n v="1"/>
    <x v="1"/>
    <x v="0"/>
    <x v="2"/>
    <s v="9-Jul-2004"/>
    <n v="1631.82"/>
    <s v="tier - 2"/>
    <s v="tier - 1"/>
    <s v="R1013"/>
    <x v="41"/>
  </r>
  <r>
    <s v="Id2209"/>
    <s v="Dani"/>
    <x v="168"/>
    <x v="212"/>
    <s v="No"/>
    <s v="Yes"/>
    <x v="0"/>
    <n v="1"/>
    <x v="1"/>
    <x v="0"/>
    <x v="2"/>
    <s v="5-Dec-2004"/>
    <n v="1631.67"/>
    <s v="tier - 2"/>
    <s v="tier - 3"/>
    <s v="R1013"/>
    <x v="41"/>
  </r>
  <r>
    <s v="Id2210"/>
    <s v="Jennifer A."/>
    <x v="172"/>
    <x v="206"/>
    <s v="No"/>
    <s v="Yes"/>
    <x v="0"/>
    <n v="1"/>
    <x v="1"/>
    <x v="0"/>
    <x v="2"/>
    <s v="4-Oct-2004"/>
    <n v="1629.83"/>
    <s v="tier - 2"/>
    <s v="tier - 2"/>
    <s v="R1013"/>
    <x v="41"/>
  </r>
  <r>
    <s v="Id2211"/>
    <s v="Martin"/>
    <x v="361"/>
    <x v="251"/>
    <s v="No"/>
    <s v="No"/>
    <x v="1"/>
    <n v="1"/>
    <x v="1"/>
    <x v="2"/>
    <x v="2"/>
    <s v="17-Jul-2003"/>
    <n v="1628.47"/>
    <s v="tier - 2"/>
    <s v="tier - 1"/>
    <s v="R1012"/>
    <x v="39"/>
  </r>
  <r>
    <s v="Id2212"/>
    <s v="Steve"/>
    <x v="491"/>
    <x v="34"/>
    <s v="No"/>
    <s v="No"/>
    <x v="1"/>
    <n v="1"/>
    <x v="1"/>
    <x v="2"/>
    <x v="1"/>
    <s v="4-Dec-2003"/>
    <n v="1627.28"/>
    <s v="tier - 2"/>
    <s v="tier - 2"/>
    <s v="R1012"/>
    <x v="39"/>
  </r>
  <r>
    <s v="Id2213"/>
    <s v="Christopher"/>
    <x v="1264"/>
    <x v="102"/>
    <s v="No"/>
    <s v="No"/>
    <x v="1"/>
    <n v="1"/>
    <x v="1"/>
    <x v="2"/>
    <x v="2"/>
    <s v="9-Sep-2003"/>
    <n v="1625.43"/>
    <s v="tier - 2"/>
    <s v="tier - 3"/>
    <s v="R1012"/>
    <x v="39"/>
  </r>
  <r>
    <s v="Id2214"/>
    <s v="Kathryn M."/>
    <x v="32"/>
    <x v="141"/>
    <s v="No"/>
    <s v="Yes"/>
    <x v="0"/>
    <n v="1"/>
    <x v="1"/>
    <x v="0"/>
    <x v="2"/>
    <s v="25-Jul-2004"/>
    <n v="1622.19"/>
    <s v="tier - 2"/>
    <s v="tier - 1"/>
    <s v="R1013"/>
    <x v="41"/>
  </r>
  <r>
    <s v="Id2215"/>
    <s v="Emily"/>
    <x v="201"/>
    <x v="214"/>
    <s v="No"/>
    <s v="Yes"/>
    <x v="0"/>
    <n v="1"/>
    <x v="1"/>
    <x v="0"/>
    <x v="1"/>
    <s v="21-Aug-2004"/>
    <n v="1621.88"/>
    <s v="tier - 2"/>
    <s v="tier - 2"/>
    <s v="R1013"/>
    <x v="41"/>
  </r>
  <r>
    <s v="Id2216"/>
    <s v="Trent A"/>
    <x v="1265"/>
    <x v="662"/>
    <s v="No"/>
    <s v="No"/>
    <x v="1"/>
    <n v="1"/>
    <x v="1"/>
    <x v="3"/>
    <x v="2"/>
    <s v="14-Sep-2003"/>
    <n v="1621.34"/>
    <s v="tier - 2"/>
    <s v="tier - 2"/>
    <s v="R1012"/>
    <x v="39"/>
  </r>
  <r>
    <s v="Id2217"/>
    <s v="Jennifer E"/>
    <x v="1266"/>
    <x v="330"/>
    <s v="Yes"/>
    <s v="No"/>
    <x v="0"/>
    <n v="1"/>
    <x v="1"/>
    <x v="2"/>
    <x v="1"/>
    <s v="5-Aug-1995"/>
    <n v="1617.16"/>
    <s v="tier - 2"/>
    <s v="tier - 1"/>
    <s v="R1013"/>
    <x v="40"/>
  </r>
  <r>
    <s v="Id2218"/>
    <s v="Polly"/>
    <x v="1137"/>
    <x v="31"/>
    <s v="No"/>
    <s v="Yes"/>
    <x v="0"/>
    <n v="1"/>
    <x v="1"/>
    <x v="1"/>
    <x v="2"/>
    <s v="22-Jul-2004"/>
    <n v="1615.77"/>
    <s v="tier - 2"/>
    <s v="tier - 1"/>
    <s v="R1013"/>
    <x v="41"/>
  </r>
  <r>
    <s v="Id2219"/>
    <s v="Elizabeth"/>
    <x v="1267"/>
    <x v="85"/>
    <s v="No"/>
    <s v="Yes"/>
    <x v="0"/>
    <n v="1"/>
    <x v="1"/>
    <x v="2"/>
    <x v="1"/>
    <s v="19-Nov-2004"/>
    <n v="1607.51"/>
    <s v="tier - 2"/>
    <s v="tier - 3"/>
    <s v="R1013"/>
    <x v="41"/>
  </r>
  <r>
    <s v="Id2220"/>
    <s v="Tiffany A."/>
    <x v="1268"/>
    <x v="325"/>
    <s v="No"/>
    <s v="No"/>
    <x v="0"/>
    <n v="1"/>
    <x v="1"/>
    <x v="2"/>
    <x v="2"/>
    <s v="22-Sep-1992"/>
    <n v="1566.88"/>
    <s v="tier - 2"/>
    <s v="tier - 1"/>
    <s v="R1013"/>
    <x v="34"/>
  </r>
  <r>
    <s v="Id2221"/>
    <s v="Cole"/>
    <x v="172"/>
    <x v="67"/>
    <s v="Yes"/>
    <s v="No"/>
    <x v="0"/>
    <s v="0"/>
    <x v="1"/>
    <x v="0"/>
    <x v="2"/>
    <s v="5-Dec-2001"/>
    <n v="1534.3"/>
    <s v="tier - 2"/>
    <s v="tier - 2"/>
    <s v="R1013"/>
    <x v="47"/>
  </r>
  <r>
    <s v="Id2222"/>
    <s v="Matthew T."/>
    <x v="4"/>
    <x v="188"/>
    <s v="Yes"/>
    <s v="No"/>
    <x v="0"/>
    <s v="0"/>
    <x v="1"/>
    <x v="0"/>
    <x v="2"/>
    <s v="2-Jun-2001"/>
    <n v="1532.47"/>
    <s v="tier - 2"/>
    <s v="tier - 2"/>
    <s v="R1013"/>
    <x v="21"/>
  </r>
  <r>
    <s v="Id2223"/>
    <s v="Zachary"/>
    <x v="1269"/>
    <x v="161"/>
    <s v="Yes"/>
    <s v="No"/>
    <x v="0"/>
    <s v="0"/>
    <x v="1"/>
    <x v="0"/>
    <x v="2"/>
    <s v="7-Jul-2001"/>
    <n v="1526.31"/>
    <s v="tier - 2"/>
    <s v="tier - 3"/>
    <s v="R1011"/>
    <x v="47"/>
  </r>
  <r>
    <s v="Id2224"/>
    <s v="Matthew T."/>
    <x v="358"/>
    <x v="219"/>
    <s v="Yes"/>
    <s v="No"/>
    <x v="0"/>
    <s v="0"/>
    <x v="1"/>
    <x v="2"/>
    <x v="2"/>
    <s v="25-Aug-2001"/>
    <n v="1515.34"/>
    <s v="tier - 2"/>
    <s v="tier - 3"/>
    <s v="R1013"/>
    <x v="47"/>
  </r>
  <r>
    <s v="Id2225"/>
    <s v="Pat"/>
    <x v="1270"/>
    <x v="10"/>
    <s v="No"/>
    <s v="No"/>
    <x v="0"/>
    <n v="1"/>
    <x v="1"/>
    <x v="3"/>
    <x v="1"/>
    <s v="19-Jun-1998"/>
    <n v="1497"/>
    <s v="tier - 2"/>
    <s v="tier - 2"/>
    <s v="R1013"/>
    <x v="44"/>
  </r>
  <r>
    <s v="Id2226"/>
    <s v="Ashley"/>
    <x v="1271"/>
    <x v="70"/>
    <s v="Yes"/>
    <s v="No"/>
    <x v="0"/>
    <n v="1"/>
    <x v="1"/>
    <x v="3"/>
    <x v="2"/>
    <s v="7-Oct-1995"/>
    <n v="1493"/>
    <s v="tier - 2"/>
    <s v="tier - 3"/>
    <s v="R1013"/>
    <x v="40"/>
  </r>
  <r>
    <s v="Id2227"/>
    <s v="Elizabeth A."/>
    <x v="1272"/>
    <x v="167"/>
    <s v="Yes"/>
    <s v="No"/>
    <x v="1"/>
    <n v="1"/>
    <x v="1"/>
    <x v="3"/>
    <x v="2"/>
    <s v="9-Jun-1997"/>
    <n v="1481"/>
    <s v="tier - 2"/>
    <s v="tier - 1"/>
    <s v="R1012"/>
    <x v="31"/>
  </r>
  <r>
    <s v="Id2228"/>
    <s v="Rebecca M."/>
    <x v="1273"/>
    <x v="146"/>
    <s v="No"/>
    <s v="No"/>
    <x v="0"/>
    <n v="1"/>
    <x v="1"/>
    <x v="3"/>
    <x v="2"/>
    <s v="7-Dec-1998"/>
    <n v="1477"/>
    <s v="tier - 2"/>
    <s v="tier - 1"/>
    <s v="R1013"/>
    <x v="44"/>
  </r>
  <r>
    <s v="Id2229"/>
    <s v="Ruth"/>
    <x v="1274"/>
    <x v="450"/>
    <s v="No"/>
    <s v="No"/>
    <x v="1"/>
    <n v="1"/>
    <x v="1"/>
    <x v="2"/>
    <x v="2"/>
    <s v="20-Jun-2003"/>
    <n v="1467"/>
    <s v="tier - 2"/>
    <s v="tier - 2"/>
    <s v="R1013"/>
    <x v="39"/>
  </r>
  <r>
    <s v="Id2230"/>
    <s v="Gregory S"/>
    <x v="910"/>
    <x v="109"/>
    <s v="Yes"/>
    <s v="No"/>
    <x v="1"/>
    <n v="1"/>
    <x v="1"/>
    <x v="3"/>
    <x v="1"/>
    <s v="19-Jun-1997"/>
    <n v="1445"/>
    <s v="tier - 2"/>
    <s v="tier - 1"/>
    <s v="R1013"/>
    <x v="31"/>
  </r>
  <r>
    <s v="Id2231"/>
    <s v="Alexandra S"/>
    <x v="279"/>
    <x v="40"/>
    <s v="No"/>
    <s v="Yes"/>
    <x v="0"/>
    <n v="1"/>
    <x v="1"/>
    <x v="3"/>
    <x v="2"/>
    <s v="1-Sep-2000"/>
    <n v="1438"/>
    <s v="tier - 2"/>
    <s v="tier - 2"/>
    <s v="R1013"/>
    <x v="21"/>
  </r>
  <r>
    <s v="Id2232"/>
    <s v="Hillary"/>
    <x v="1176"/>
    <x v="577"/>
    <s v="Yes"/>
    <s v="No"/>
    <x v="1"/>
    <n v="1"/>
    <x v="1"/>
    <x v="3"/>
    <x v="2"/>
    <s v="5-Dec-1997"/>
    <n v="1422"/>
    <s v="tier - 2"/>
    <s v="tier - 2"/>
    <s v="R1013"/>
    <x v="31"/>
  </r>
  <r>
    <s v="Id2233"/>
    <s v="Amy K."/>
    <x v="1036"/>
    <x v="409"/>
    <s v="Yes"/>
    <s v="No"/>
    <x v="0"/>
    <s v="0"/>
    <x v="1"/>
    <x v="2"/>
    <x v="2"/>
    <s v="23-Aug-2001"/>
    <n v="1421"/>
    <s v="tier - 2"/>
    <s v="tier - 2"/>
    <s v="R1013"/>
    <x v="47"/>
  </r>
  <r>
    <s v="Id2234"/>
    <s v="Scott"/>
    <x v="1080"/>
    <x v="92"/>
    <s v="Yes"/>
    <s v="No"/>
    <x v="0"/>
    <s v="0"/>
    <x v="1"/>
    <x v="3"/>
    <x v="2"/>
    <s v="23-Jun-1996"/>
    <n v="1417"/>
    <s v="tier - 2"/>
    <s v="tier - 3"/>
    <s v="R1013"/>
    <x v="45"/>
  </r>
  <r>
    <s v="Id2235"/>
    <s v="John"/>
    <x v="1245"/>
    <x v="508"/>
    <s v="Yes"/>
    <s v="No"/>
    <x v="1"/>
    <n v="1"/>
    <x v="1"/>
    <x v="3"/>
    <x v="2"/>
    <s v="27-Oct-1997"/>
    <n v="1402"/>
    <s v="tier - 2"/>
    <s v="tier - 3"/>
    <s v="R1011"/>
    <x v="31"/>
  </r>
  <r>
    <s v="Id2236"/>
    <s v="Maaikel"/>
    <x v="1275"/>
    <x v="24"/>
    <s v="No"/>
    <s v="No"/>
    <x v="0"/>
    <n v="1"/>
    <x v="1"/>
    <x v="2"/>
    <x v="2"/>
    <s v="5-Sep-1998"/>
    <n v="1400.44"/>
    <s v="tier - 2"/>
    <s v="tier - 2"/>
    <s v="R1013"/>
    <x v="44"/>
  </r>
  <r>
    <s v="Id2237"/>
    <s v="Daniel C"/>
    <x v="161"/>
    <x v="663"/>
    <s v="No"/>
    <s v="No"/>
    <x v="0"/>
    <s v="0"/>
    <x v="1"/>
    <x v="0"/>
    <x v="0"/>
    <s v="22-Dec-2002"/>
    <n v="1391.53"/>
    <s v="tier - 2"/>
    <s v="tier - 1"/>
    <s v="R1013"/>
    <x v="43"/>
  </r>
  <r>
    <s v="Id2238"/>
    <s v="Christopher S."/>
    <x v="1151"/>
    <x v="496"/>
    <s v="No"/>
    <s v="No"/>
    <x v="0"/>
    <s v="0"/>
    <x v="1"/>
    <x v="2"/>
    <x v="0"/>
    <s v="14-Nov-2002"/>
    <n v="1390"/>
    <s v="tier - 2"/>
    <s v="tier - 2"/>
    <s v="R1013"/>
    <x v="43"/>
  </r>
  <r>
    <s v="Id2239"/>
    <s v="William R"/>
    <x v="1276"/>
    <x v="21"/>
    <s v="No"/>
    <s v="No"/>
    <x v="0"/>
    <s v="0"/>
    <x v="1"/>
    <x v="2"/>
    <x v="1"/>
    <s v="6-Jul-1999"/>
    <n v="1389"/>
    <s v="tier - 2"/>
    <s v="tier - 2"/>
    <s v="R1013"/>
    <x v="35"/>
  </r>
  <r>
    <s v="Id2240"/>
    <s v="Lyndsy"/>
    <x v="1277"/>
    <x v="564"/>
    <s v="No"/>
    <s v="No"/>
    <x v="0"/>
    <s v="0"/>
    <x v="1"/>
    <x v="3"/>
    <x v="0"/>
    <s v="15-Aug-2002"/>
    <n v="1382"/>
    <s v="tier - 2"/>
    <s v="tier - 1"/>
    <s v="R1013"/>
    <x v="43"/>
  </r>
  <r>
    <s v="Id2241"/>
    <s v="Jessica"/>
    <x v="300"/>
    <x v="538"/>
    <s v="No"/>
    <s v="No"/>
    <x v="0"/>
    <n v="1"/>
    <x v="1"/>
    <x v="2"/>
    <x v="2"/>
    <s v="3-Dec-1998"/>
    <n v="1359"/>
    <s v="tier - 2"/>
    <s v="tier - 1"/>
    <s v="R1013"/>
    <x v="44"/>
  </r>
  <r>
    <s v="Id2242"/>
    <s v="Anna"/>
    <x v="1169"/>
    <x v="120"/>
    <s v="Yes"/>
    <s v="No"/>
    <x v="1"/>
    <n v="1"/>
    <x v="1"/>
    <x v="2"/>
    <x v="2"/>
    <s v="7-Nov-1997"/>
    <n v="1341.16"/>
    <s v="tier - 2"/>
    <s v="tier - 2"/>
    <s v="R1012"/>
    <x v="31"/>
  </r>
  <r>
    <s v="Id2243"/>
    <s v="Jordan"/>
    <x v="1015"/>
    <x v="198"/>
    <s v="Yes"/>
    <s v="No"/>
    <x v="0"/>
    <n v="1"/>
    <x v="1"/>
    <x v="3"/>
    <x v="2"/>
    <s v="30-Jul-1995"/>
    <n v="1338"/>
    <s v="tier - 2"/>
    <s v="tier - 3"/>
    <s v="R1012"/>
    <x v="40"/>
  </r>
  <r>
    <s v="Id2244"/>
    <s v="Brian"/>
    <x v="1278"/>
    <x v="149"/>
    <s v="No"/>
    <s v="No"/>
    <x v="0"/>
    <n v="1"/>
    <x v="1"/>
    <x v="2"/>
    <x v="1"/>
    <s v="12-Jul-1998"/>
    <n v="1332.61"/>
    <s v="tier - 2"/>
    <s v="tier - 3"/>
    <s v="R1013"/>
    <x v="44"/>
  </r>
  <r>
    <s v="Id2245"/>
    <s v="Katherine A"/>
    <x v="496"/>
    <x v="249"/>
    <s v="No"/>
    <s v="No"/>
    <x v="0"/>
    <s v="0"/>
    <x v="1"/>
    <x v="2"/>
    <x v="2"/>
    <s v="14-Oct-1999"/>
    <n v="1329.17"/>
    <s v="tier - 2"/>
    <s v="tier - 3"/>
    <s v="R1013"/>
    <x v="35"/>
  </r>
  <r>
    <s v="Id2246"/>
    <s v="Melanie"/>
    <x v="1279"/>
    <x v="565"/>
    <s v="No"/>
    <s v="No"/>
    <x v="0"/>
    <s v="0"/>
    <x v="1"/>
    <x v="2"/>
    <x v="0"/>
    <s v="13-Oct-2002"/>
    <n v="1315"/>
    <s v="tier - 2"/>
    <s v="tier - 2"/>
    <s v="R1013"/>
    <x v="43"/>
  </r>
  <r>
    <s v="Id2247"/>
    <s v="Jessica"/>
    <x v="1280"/>
    <x v="117"/>
    <s v="No"/>
    <s v="No"/>
    <x v="0"/>
    <s v="0"/>
    <x v="1"/>
    <x v="2"/>
    <x v="2"/>
    <s v="2-Dec-1999"/>
    <n v="1304"/>
    <s v="tier - 2"/>
    <s v="tier - 2"/>
    <s v="R1013"/>
    <x v="35"/>
  </r>
  <r>
    <s v="Id2248"/>
    <s v="Eric S"/>
    <x v="1281"/>
    <x v="498"/>
    <s v="No"/>
    <s v="No"/>
    <x v="0"/>
    <s v="0"/>
    <x v="1"/>
    <x v="3"/>
    <x v="0"/>
    <s v="10-Dec-2002"/>
    <n v="1304"/>
    <s v="tier - 2"/>
    <s v="tier - 2"/>
    <s v="R1012"/>
    <x v="43"/>
  </r>
  <r>
    <s v="Id2249"/>
    <s v="Joseph"/>
    <x v="1282"/>
    <x v="79"/>
    <s v="Yes"/>
    <s v="No"/>
    <x v="0"/>
    <s v="0"/>
    <x v="1"/>
    <x v="3"/>
    <x v="2"/>
    <s v="29-Nov-2001"/>
    <n v="1293"/>
    <s v="tier - 2"/>
    <s v="tier - 3"/>
    <s v="R1012"/>
    <x v="47"/>
  </r>
  <r>
    <s v="Id2250"/>
    <s v="Mary"/>
    <x v="1283"/>
    <x v="523"/>
    <s v="No"/>
    <s v="No"/>
    <x v="0"/>
    <n v="1"/>
    <x v="1"/>
    <x v="2"/>
    <x v="2"/>
    <s v="4-Jun-1998"/>
    <n v="1290.93"/>
    <s v="tier - 2"/>
    <s v="tier - 2"/>
    <s v="R1013"/>
    <x v="31"/>
  </r>
  <r>
    <s v="Id2251"/>
    <s v="Natalie"/>
    <x v="1013"/>
    <x v="209"/>
    <s v="No"/>
    <s v="Yes"/>
    <x v="0"/>
    <n v="1"/>
    <x v="1"/>
    <x v="3"/>
    <x v="2"/>
    <s v="26-Jun-2000"/>
    <n v="1286"/>
    <s v="tier - 2"/>
    <s v="tier - 2"/>
    <s v="R1013"/>
    <x v="21"/>
  </r>
  <r>
    <s v="Id2252"/>
    <s v="Christopher"/>
    <x v="1244"/>
    <x v="276"/>
    <s v="No"/>
    <s v="Yes"/>
    <x v="0"/>
    <n v="1"/>
    <x v="1"/>
    <x v="2"/>
    <x v="2"/>
    <s v="28-Jul-2004"/>
    <n v="1285"/>
    <s v="tier - 2"/>
    <s v="tier - 3"/>
    <s v="R1013"/>
    <x v="41"/>
  </r>
  <r>
    <s v="Id2253"/>
    <s v="Sonja"/>
    <x v="1284"/>
    <x v="561"/>
    <s v="No"/>
    <s v="Yes"/>
    <x v="0"/>
    <n v="1"/>
    <x v="1"/>
    <x v="2"/>
    <x v="1"/>
    <s v="30-Sep-2004"/>
    <n v="1283"/>
    <s v="tier - 2"/>
    <s v="tier - 1"/>
    <s v="R1013"/>
    <x v="41"/>
  </r>
  <r>
    <s v="Id2254"/>
    <s v="Alexandra"/>
    <x v="1285"/>
    <x v="329"/>
    <s v="Yes"/>
    <s v="No"/>
    <x v="1"/>
    <n v="1"/>
    <x v="1"/>
    <x v="3"/>
    <x v="2"/>
    <s v="26-Oct-1997"/>
    <n v="1276"/>
    <s v="tier - 2"/>
    <s v="tier - 2"/>
    <s v="R1012"/>
    <x v="31"/>
  </r>
  <r>
    <s v="Id2255"/>
    <s v="Martha L."/>
    <x v="1286"/>
    <x v="403"/>
    <s v="No"/>
    <s v="No"/>
    <x v="0"/>
    <s v="0"/>
    <x v="1"/>
    <x v="2"/>
    <x v="0"/>
    <s v="4-Dec-2002"/>
    <n v="1267"/>
    <s v="tier - 2"/>
    <s v="tier - 1"/>
    <s v="R1013"/>
    <x v="43"/>
  </r>
  <r>
    <s v="Id2256"/>
    <s v="Ryan C."/>
    <x v="1287"/>
    <x v="425"/>
    <s v="No"/>
    <s v="No"/>
    <x v="1"/>
    <n v="1"/>
    <x v="1"/>
    <x v="0"/>
    <x v="1"/>
    <s v="21-Nov-2003"/>
    <n v="1263.25"/>
    <s v="tier - 2"/>
    <s v="tier - 3"/>
    <s v="R1011"/>
    <x v="39"/>
  </r>
  <r>
    <s v="Id2257"/>
    <s v="Cliff"/>
    <x v="169"/>
    <x v="155"/>
    <s v="No"/>
    <s v="No"/>
    <x v="1"/>
    <n v="1"/>
    <x v="1"/>
    <x v="0"/>
    <x v="1"/>
    <s v="15-Aug-2003"/>
    <n v="1261.8599999999999"/>
    <s v="tier - 2"/>
    <s v="tier - 3"/>
    <s v="R1011"/>
    <x v="39"/>
  </r>
  <r>
    <s v="Id2258"/>
    <s v="Blue"/>
    <x v="97"/>
    <x v="351"/>
    <s v="No"/>
    <s v="No"/>
    <x v="1"/>
    <n v="1"/>
    <x v="1"/>
    <x v="0"/>
    <x v="2"/>
    <s v="30-Oct-2003"/>
    <n v="1261.44"/>
    <s v="tier - 2"/>
    <s v="tier - 3"/>
    <s v="R1011"/>
    <x v="39"/>
  </r>
  <r>
    <s v="Id2259"/>
    <s v="Jeffrey M"/>
    <x v="217"/>
    <x v="372"/>
    <s v="No"/>
    <s v="No"/>
    <x v="1"/>
    <n v="1"/>
    <x v="1"/>
    <x v="0"/>
    <x v="2"/>
    <s v="13-Oct-2003"/>
    <n v="1256.3"/>
    <s v="tier - 2"/>
    <s v="tier - 3"/>
    <s v="R1011"/>
    <x v="39"/>
  </r>
  <r>
    <s v="Id2260"/>
    <s v="Andrew"/>
    <x v="625"/>
    <x v="115"/>
    <s v="No"/>
    <s v="No"/>
    <x v="1"/>
    <n v="1"/>
    <x v="1"/>
    <x v="1"/>
    <x v="2"/>
    <s v="10-Dec-2003"/>
    <n v="1253.94"/>
    <s v="tier - 2"/>
    <s v="tier - 2"/>
    <s v="R1011"/>
    <x v="39"/>
  </r>
  <r>
    <s v="Id2261"/>
    <s v="Julia"/>
    <x v="1165"/>
    <x v="614"/>
    <s v="Yes"/>
    <s v="No"/>
    <x v="1"/>
    <n v="1"/>
    <x v="1"/>
    <x v="3"/>
    <x v="2"/>
    <s v="4-Nov-1997"/>
    <n v="1253"/>
    <s v="tier - 2"/>
    <s v="tier - 2"/>
    <s v="R1013"/>
    <x v="31"/>
  </r>
  <r>
    <s v="Id2262"/>
    <s v="Daniel"/>
    <x v="368"/>
    <x v="138"/>
    <s v="No"/>
    <s v="No"/>
    <x v="1"/>
    <n v="1"/>
    <x v="1"/>
    <x v="1"/>
    <x v="2"/>
    <s v="15-Sep-2003"/>
    <n v="1252.4100000000001"/>
    <s v="tier - 2"/>
    <s v="tier - 3"/>
    <s v="R1011"/>
    <x v="39"/>
  </r>
  <r>
    <s v="Id2263"/>
    <s v="Jaime"/>
    <x v="1288"/>
    <x v="326"/>
    <s v="No"/>
    <s v="No"/>
    <x v="1"/>
    <n v="1"/>
    <x v="1"/>
    <x v="2"/>
    <x v="2"/>
    <s v="8-Sep-2003"/>
    <n v="1242.82"/>
    <s v="tier - 2"/>
    <s v="tier - 1"/>
    <s v="R1011"/>
    <x v="39"/>
  </r>
  <r>
    <s v="Id2264"/>
    <s v="Mohd Syahidan"/>
    <x v="1289"/>
    <x v="240"/>
    <s v="No"/>
    <s v="No"/>
    <x v="1"/>
    <n v="1"/>
    <x v="1"/>
    <x v="2"/>
    <x v="1"/>
    <s v="15-Sep-2003"/>
    <n v="1242.26"/>
    <s v="tier - 2"/>
    <s v="tier - 1"/>
    <s v="R1011"/>
    <x v="39"/>
  </r>
  <r>
    <s v="Id2265"/>
    <s v="Matthew"/>
    <x v="477"/>
    <x v="89"/>
    <s v="No"/>
    <s v="No"/>
    <x v="1"/>
    <n v="1"/>
    <x v="1"/>
    <x v="2"/>
    <x v="2"/>
    <s v="2-Aug-2003"/>
    <n v="1241.57"/>
    <s v="tier - 2"/>
    <s v="tier - 2"/>
    <s v="R1011"/>
    <x v="39"/>
  </r>
  <r>
    <s v="Id2266"/>
    <s v="Elizabeth S."/>
    <x v="1290"/>
    <x v="350"/>
    <s v="No"/>
    <s v="No"/>
    <x v="0"/>
    <s v="0"/>
    <x v="1"/>
    <x v="2"/>
    <x v="0"/>
    <s v="1-Jul-2002"/>
    <n v="1241"/>
    <s v="tier - 2"/>
    <s v="tier - 2"/>
    <s v="R1013"/>
    <x v="43"/>
  </r>
  <r>
    <s v="Id2267"/>
    <s v="Katie"/>
    <x v="1291"/>
    <x v="231"/>
    <s v="No"/>
    <s v="No"/>
    <x v="0"/>
    <n v="1"/>
    <x v="1"/>
    <x v="3"/>
    <x v="1"/>
    <s v="11-Oct-1998"/>
    <n v="1240"/>
    <s v="tier - 2"/>
    <s v="tier - 1"/>
    <s v="R1012"/>
    <x v="44"/>
  </r>
  <r>
    <s v="Id2268"/>
    <s v="Christi A."/>
    <x v="1292"/>
    <x v="355"/>
    <s v="No"/>
    <s v="No"/>
    <x v="0"/>
    <s v="0"/>
    <x v="1"/>
    <x v="2"/>
    <x v="0"/>
    <s v="12-Dec-2002"/>
    <n v="1237"/>
    <s v="tier - 2"/>
    <s v="tier - 2"/>
    <s v="R1013"/>
    <x v="43"/>
  </r>
  <r>
    <s v="Id2269"/>
    <s v="Sandra K."/>
    <x v="1293"/>
    <x v="49"/>
    <s v="No"/>
    <s v="No"/>
    <x v="0"/>
    <n v="1"/>
    <x v="1"/>
    <x v="2"/>
    <x v="2"/>
    <s v="13-Jul-1998"/>
    <n v="1234"/>
    <s v="tier - 2"/>
    <s v="tier - 1"/>
    <s v="R1013"/>
    <x v="44"/>
  </r>
  <r>
    <s v="Id2270"/>
    <s v="Katharine"/>
    <x v="1058"/>
    <x v="70"/>
    <s v="No"/>
    <s v="Yes"/>
    <x v="0"/>
    <n v="1"/>
    <x v="1"/>
    <x v="2"/>
    <x v="2"/>
    <s v="16-Oct-2004"/>
    <n v="1228"/>
    <s v="tier - 2"/>
    <s v="tier - 1"/>
    <s v="R1012"/>
    <x v="41"/>
  </r>
  <r>
    <s v="Id2271"/>
    <s v="Jerome"/>
    <x v="515"/>
    <x v="577"/>
    <s v="No"/>
    <s v="Yes"/>
    <x v="0"/>
    <n v="1"/>
    <x v="1"/>
    <x v="2"/>
    <x v="2"/>
    <s v="9-Jul-2004"/>
    <n v="1224"/>
    <s v="tier - 2"/>
    <s v="tier - 1"/>
    <s v="R1013"/>
    <x v="41"/>
  </r>
  <r>
    <s v="Id2272"/>
    <s v="Julia R"/>
    <x v="1294"/>
    <x v="200"/>
    <s v="Yes"/>
    <s v="No"/>
    <x v="0"/>
    <s v="0"/>
    <x v="1"/>
    <x v="3"/>
    <x v="1"/>
    <s v="4-Nov-1996"/>
    <n v="1220"/>
    <s v="tier - 2"/>
    <s v="tier - 3"/>
    <s v="R1012"/>
    <x v="45"/>
  </r>
  <r>
    <s v="Id2273"/>
    <s v="Sean Henry"/>
    <x v="1295"/>
    <x v="193"/>
    <s v="No"/>
    <s v="Yes"/>
    <x v="0"/>
    <n v="1"/>
    <x v="1"/>
    <x v="3"/>
    <x v="2"/>
    <s v="2-Jun-2004"/>
    <n v="1210"/>
    <s v="tier - 2"/>
    <s v="tier - 1"/>
    <s v="R1013"/>
    <x v="39"/>
  </r>
  <r>
    <s v="Id2274"/>
    <s v="Rachel A."/>
    <x v="1296"/>
    <x v="4"/>
    <s v="No"/>
    <s v="No"/>
    <x v="0"/>
    <n v="1"/>
    <x v="1"/>
    <x v="2"/>
    <x v="2"/>
    <s v="6-Oct-1992"/>
    <n v="1200.55"/>
    <s v="tier - 2"/>
    <s v="tier - 3"/>
    <s v="R1013"/>
    <x v="34"/>
  </r>
  <r>
    <s v="Id2275"/>
    <s v="Jim"/>
    <x v="1297"/>
    <x v="614"/>
    <s v="No"/>
    <s v="No"/>
    <x v="0"/>
    <s v="0"/>
    <x v="1"/>
    <x v="3"/>
    <x v="2"/>
    <s v="28-Jun-1999"/>
    <n v="1200"/>
    <s v="tier - 2"/>
    <s v="tier - 3"/>
    <s v="R1012"/>
    <x v="35"/>
  </r>
  <r>
    <s v="Id2276"/>
    <s v="Tim"/>
    <x v="1298"/>
    <x v="664"/>
    <s v="No"/>
    <s v="No"/>
    <x v="0"/>
    <s v="0"/>
    <x v="1"/>
    <x v="2"/>
    <x v="0"/>
    <s v="26-Aug-2002"/>
    <n v="1191"/>
    <s v="tier - 2"/>
    <s v="tier - 1"/>
    <s v="R1013"/>
    <x v="43"/>
  </r>
  <r>
    <s v="Id2277"/>
    <s v="Abby L."/>
    <x v="1299"/>
    <x v="259"/>
    <s v="Yes"/>
    <s v="No"/>
    <x v="1"/>
    <n v="1"/>
    <x v="1"/>
    <x v="2"/>
    <x v="1"/>
    <s v="28-Jun-1997"/>
    <n v="1178.07"/>
    <s v="tier - 2"/>
    <s v="tier - 2"/>
    <s v="R1013"/>
    <x v="31"/>
  </r>
  <r>
    <s v="Id2278"/>
    <s v="Mark"/>
    <x v="1300"/>
    <x v="273"/>
    <s v="Yes"/>
    <s v="No"/>
    <x v="0"/>
    <s v="0"/>
    <x v="1"/>
    <x v="3"/>
    <x v="2"/>
    <s v="11-Aug-1996"/>
    <n v="1178"/>
    <s v="tier - 2"/>
    <s v="tier - 3"/>
    <s v="R1013"/>
    <x v="45"/>
  </r>
  <r>
    <s v="Id2279"/>
    <s v="Ali"/>
    <x v="1010"/>
    <x v="98"/>
    <s v="Yes"/>
    <s v="No"/>
    <x v="0"/>
    <s v="0"/>
    <x v="1"/>
    <x v="2"/>
    <x v="2"/>
    <s v="12-Nov-2001"/>
    <n v="1167"/>
    <s v="tier - 2"/>
    <s v="tier - 1"/>
    <s v="R1013"/>
    <x v="47"/>
  </r>
  <r>
    <s v="Id2280"/>
    <s v="Joshua"/>
    <x v="1301"/>
    <x v="400"/>
    <s v="No"/>
    <s v="No"/>
    <x v="0"/>
    <s v="0"/>
    <x v="1"/>
    <x v="3"/>
    <x v="0"/>
    <s v="11-Jun-2002"/>
    <n v="1165"/>
    <s v="tier - 2"/>
    <s v="tier - 3"/>
    <s v="R1012"/>
    <x v="43"/>
  </r>
  <r>
    <s v="Id2281"/>
    <s v="Pierre"/>
    <x v="1302"/>
    <x v="321"/>
    <s v="No"/>
    <s v="Yes"/>
    <x v="0"/>
    <n v="1"/>
    <x v="1"/>
    <x v="0"/>
    <x v="2"/>
    <s v="11-Nov-2004"/>
    <n v="1163.46"/>
    <s v="tier - 2"/>
    <s v="tier - 3"/>
    <s v="R1013"/>
    <x v="41"/>
  </r>
  <r>
    <s v="Id2282"/>
    <s v="Kate"/>
    <x v="1303"/>
    <x v="93"/>
    <s v="No"/>
    <s v="No"/>
    <x v="0"/>
    <s v="0"/>
    <x v="1"/>
    <x v="2"/>
    <x v="2"/>
    <s v="26-Jul-1994"/>
    <n v="1158.32"/>
    <s v="tier - 2"/>
    <s v="tier - 1"/>
    <s v="R1013"/>
    <x v="6"/>
  </r>
  <r>
    <s v="Id2283"/>
    <s v="David"/>
    <x v="1304"/>
    <x v="576"/>
    <s v="No"/>
    <s v="Yes"/>
    <x v="0"/>
    <n v="1"/>
    <x v="1"/>
    <x v="0"/>
    <x v="2"/>
    <s v="18-Jul-2004"/>
    <n v="1149.4000000000001"/>
    <s v="tier - 2"/>
    <s v="tier - 2"/>
    <s v="R1013"/>
    <x v="41"/>
  </r>
  <r>
    <s v="Id2284"/>
    <s v="Carla"/>
    <x v="1305"/>
    <x v="325"/>
    <s v="No"/>
    <s v="No"/>
    <x v="1"/>
    <n v="1"/>
    <x v="1"/>
    <x v="3"/>
    <x v="2"/>
    <s v="12-Jun-2003"/>
    <n v="1149"/>
    <s v="tier - 2"/>
    <s v="tier - 1"/>
    <s v="R1012"/>
    <x v="39"/>
  </r>
  <r>
    <s v="Id2285"/>
    <s v="Alvaro Sr."/>
    <x v="8"/>
    <x v="216"/>
    <s v="No"/>
    <s v="Yes"/>
    <x v="0"/>
    <n v="1"/>
    <x v="1"/>
    <x v="0"/>
    <x v="1"/>
    <s v="10-Jun-2004"/>
    <n v="1146.8"/>
    <s v="tier - 2"/>
    <s v="tier - 2"/>
    <s v="R1013"/>
    <x v="41"/>
  </r>
  <r>
    <s v="Id2286"/>
    <s v="Hope"/>
    <x v="1306"/>
    <x v="582"/>
    <s v="No"/>
    <s v="No"/>
    <x v="0"/>
    <s v="0"/>
    <x v="1"/>
    <x v="3"/>
    <x v="0"/>
    <s v="1-Oct-2002"/>
    <n v="1142"/>
    <s v="tier - 3"/>
    <s v="tier - 2"/>
    <s v="R1011"/>
    <x v="43"/>
  </r>
  <r>
    <s v="Id2287"/>
    <s v="Mark P."/>
    <x v="866"/>
    <x v="52"/>
    <s v="No"/>
    <s v="Yes"/>
    <x v="0"/>
    <n v="1"/>
    <x v="1"/>
    <x v="0"/>
    <x v="2"/>
    <s v="12-Sep-2004"/>
    <n v="1141.45"/>
    <s v="tier - 3"/>
    <s v="tier - 3"/>
    <s v="R1013"/>
    <x v="41"/>
  </r>
  <r>
    <s v="Id2288"/>
    <s v="Desiree"/>
    <x v="1307"/>
    <x v="337"/>
    <s v="Yes"/>
    <s v="No"/>
    <x v="0"/>
    <s v="0"/>
    <x v="1"/>
    <x v="3"/>
    <x v="2"/>
    <s v="25-Oct-2001"/>
    <n v="1141"/>
    <s v="tier - 3"/>
    <s v="tier - 1"/>
    <s v="R1013"/>
    <x v="47"/>
  </r>
  <r>
    <s v="Id2289"/>
    <s v="Mario Jr."/>
    <x v="139"/>
    <x v="159"/>
    <s v="No"/>
    <s v="Yes"/>
    <x v="0"/>
    <n v="1"/>
    <x v="1"/>
    <x v="0"/>
    <x v="2"/>
    <s v="27-Nov-2004"/>
    <n v="1137.47"/>
    <s v="tier - 3"/>
    <s v="tier - 2"/>
    <s v="R1013"/>
    <x v="41"/>
  </r>
  <r>
    <s v="Id2290"/>
    <s v="Lusapho"/>
    <x v="97"/>
    <x v="212"/>
    <s v="No"/>
    <s v="Yes"/>
    <x v="0"/>
    <n v="1"/>
    <x v="1"/>
    <x v="0"/>
    <x v="2"/>
    <s v="15-Oct-2004"/>
    <n v="1137.01"/>
    <s v="tier - 3"/>
    <s v="tier - 1"/>
    <s v="R1013"/>
    <x v="41"/>
  </r>
  <r>
    <s v="Id2291"/>
    <s v="Erin C."/>
    <x v="515"/>
    <x v="665"/>
    <s v="No"/>
    <s v="No"/>
    <x v="0"/>
    <s v="0"/>
    <x v="1"/>
    <x v="2"/>
    <x v="0"/>
    <s v="11-Aug-2002"/>
    <n v="1137"/>
    <s v="tier - 3"/>
    <s v="tier - 1"/>
    <s v="R1013"/>
    <x v="43"/>
  </r>
  <r>
    <s v="Id2292"/>
    <s v="Alan F"/>
    <x v="534"/>
    <x v="268"/>
    <s v="No"/>
    <s v="Yes"/>
    <x v="0"/>
    <n v="1"/>
    <x v="1"/>
    <x v="0"/>
    <x v="1"/>
    <s v="28-Nov-2004"/>
    <n v="1136.4000000000001"/>
    <s v="tier - 3"/>
    <s v="tier - 3"/>
    <s v="R1013"/>
    <x v="41"/>
  </r>
  <r>
    <s v="Id2293"/>
    <s v="Ryan"/>
    <x v="161"/>
    <x v="637"/>
    <s v="No"/>
    <s v="Yes"/>
    <x v="0"/>
    <n v="1"/>
    <x v="1"/>
    <x v="0"/>
    <x v="1"/>
    <s v="11-Jun-2004"/>
    <n v="1135.94"/>
    <s v="tier - 3"/>
    <s v="tier - 3"/>
    <s v="R1013"/>
    <x v="41"/>
  </r>
  <r>
    <s v="Id2294"/>
    <s v="Hope"/>
    <x v="1308"/>
    <x v="268"/>
    <s v="No"/>
    <s v="Yes"/>
    <x v="0"/>
    <n v="1"/>
    <x v="1"/>
    <x v="2"/>
    <x v="1"/>
    <s v="6-Oct-2004"/>
    <n v="1135"/>
    <s v="tier - 3"/>
    <s v="tier - 3"/>
    <s v="R1013"/>
    <x v="41"/>
  </r>
  <r>
    <s v="Id2295"/>
    <s v="Josh"/>
    <x v="1309"/>
    <x v="402"/>
    <s v="No"/>
    <s v="No"/>
    <x v="0"/>
    <s v="0"/>
    <x v="1"/>
    <x v="3"/>
    <x v="0"/>
    <s v="19-Jul-2002"/>
    <n v="1132"/>
    <s v="tier - 3"/>
    <s v="tier - 1"/>
    <s v="R1013"/>
    <x v="43"/>
  </r>
  <r>
    <s v="Id2296"/>
    <s v="Jacob J"/>
    <x v="705"/>
    <x v="206"/>
    <s v="No"/>
    <s v="Yes"/>
    <x v="0"/>
    <n v="1"/>
    <x v="1"/>
    <x v="0"/>
    <x v="2"/>
    <s v="14-Jun-2004"/>
    <n v="1131.51"/>
    <s v="tier - 3"/>
    <s v="tier - 1"/>
    <s v="R1013"/>
    <x v="41"/>
  </r>
  <r>
    <s v="Id2297"/>
    <s v="Jose Tomas"/>
    <x v="358"/>
    <x v="161"/>
    <s v="No"/>
    <s v="Yes"/>
    <x v="0"/>
    <n v="1"/>
    <x v="1"/>
    <x v="2"/>
    <x v="2"/>
    <s v="12-Nov-2004"/>
    <n v="1121.8699999999999"/>
    <s v="tier - 3"/>
    <s v="tier - 1"/>
    <s v="R1013"/>
    <x v="41"/>
  </r>
  <r>
    <s v="Id2298"/>
    <s v="Mary Evan"/>
    <x v="1310"/>
    <x v="666"/>
    <s v="No"/>
    <s v="No"/>
    <x v="0"/>
    <s v="0"/>
    <x v="1"/>
    <x v="3"/>
    <x v="0"/>
    <s v="13-Aug-2002"/>
    <n v="1086"/>
    <s v="tier - 3"/>
    <s v="tier - 3"/>
    <s v="R1013"/>
    <x v="43"/>
  </r>
  <r>
    <s v="Id2299"/>
    <s v="Justin K."/>
    <x v="1158"/>
    <x v="124"/>
    <s v="No"/>
    <s v="No"/>
    <x v="0"/>
    <n v="1"/>
    <x v="1"/>
    <x v="3"/>
    <x v="2"/>
    <s v="26-Dec-1998"/>
    <n v="1082"/>
    <s v="tier - 3"/>
    <s v="tier - 2"/>
    <s v="R1013"/>
    <x v="44"/>
  </r>
  <r>
    <s v="Id2300"/>
    <s v="Patrick"/>
    <x v="1033"/>
    <x v="196"/>
    <s v="Yes"/>
    <s v="No"/>
    <x v="1"/>
    <n v="1"/>
    <x v="1"/>
    <x v="3"/>
    <x v="2"/>
    <s v="13-Aug-1997"/>
    <n v="1071"/>
    <s v="tier - 3"/>
    <s v="tier - 3"/>
    <s v="R1013"/>
    <x v="31"/>
  </r>
  <r>
    <s v="Id2301"/>
    <s v="Roman"/>
    <x v="1311"/>
    <x v="335"/>
    <s v="No"/>
    <s v="Yes"/>
    <x v="0"/>
    <n v="1"/>
    <x v="1"/>
    <x v="2"/>
    <x v="2"/>
    <s v="24-Aug-2004"/>
    <n v="1070"/>
    <s v="tier - 3"/>
    <s v="tier - 3"/>
    <s v="R1013"/>
    <x v="41"/>
  </r>
  <r>
    <s v="Id2302"/>
    <s v="David"/>
    <x v="1312"/>
    <x v="66"/>
    <s v="No"/>
    <s v="No"/>
    <x v="1"/>
    <n v="1"/>
    <x v="1"/>
    <x v="3"/>
    <x v="2"/>
    <s v="28-Sep-1993"/>
    <n v="1068"/>
    <s v="tier - 3"/>
    <s v="tier - 1"/>
    <s v="R1013"/>
    <x v="20"/>
  </r>
  <r>
    <s v="Id2303"/>
    <s v="Evelyn L"/>
    <x v="1313"/>
    <x v="3"/>
    <s v="Yes"/>
    <s v="No"/>
    <x v="0"/>
    <n v="1"/>
    <x v="1"/>
    <x v="3"/>
    <x v="1"/>
    <s v="1-Jun-1995"/>
    <n v="1056"/>
    <s v="tier - 3"/>
    <s v="tier - 2"/>
    <s v="R1013"/>
    <x v="6"/>
  </r>
  <r>
    <s v="Id2304"/>
    <s v="Jim"/>
    <x v="1314"/>
    <x v="467"/>
    <s v="No"/>
    <s v="No"/>
    <x v="0"/>
    <s v="0"/>
    <x v="1"/>
    <x v="3"/>
    <x v="0"/>
    <s v="1-Jul-2002"/>
    <n v="1049"/>
    <s v="tier - 3"/>
    <s v="tier - 2"/>
    <s v="R1012"/>
    <x v="43"/>
  </r>
  <r>
    <s v="Id2305"/>
    <s v="Matthew S"/>
    <x v="1315"/>
    <x v="456"/>
    <s v="No"/>
    <s v="No"/>
    <x v="0"/>
    <s v="0"/>
    <x v="1"/>
    <x v="3"/>
    <x v="0"/>
    <s v="20-Jul-2002"/>
    <n v="1047"/>
    <s v="tier - 3"/>
    <s v="tier - 1"/>
    <s v="R1013"/>
    <x v="43"/>
  </r>
  <r>
    <s v="Id2306"/>
    <s v="Kenneth"/>
    <x v="1316"/>
    <x v="320"/>
    <s v="No"/>
    <s v="No"/>
    <x v="0"/>
    <s v="0"/>
    <x v="1"/>
    <x v="3"/>
    <x v="2"/>
    <s v="17-Nov-1994"/>
    <n v="1044"/>
    <s v="tier - 3"/>
    <s v="tier - 2"/>
    <s v="R1013"/>
    <x v="6"/>
  </r>
  <r>
    <s v="Id2307"/>
    <s v="Andrea"/>
    <x v="1317"/>
    <x v="150"/>
    <s v="Yes"/>
    <s v="No"/>
    <x v="0"/>
    <n v="1"/>
    <x v="1"/>
    <x v="2"/>
    <x v="2"/>
    <s v="5-Oct-1995"/>
    <n v="1033.74"/>
    <s v="tier - 3"/>
    <s v="tier - 1"/>
    <s v="R1013"/>
    <x v="40"/>
  </r>
  <r>
    <s v="Id2308"/>
    <s v="Kristina"/>
    <x v="1318"/>
    <x v="67"/>
    <s v="No"/>
    <s v="No"/>
    <x v="0"/>
    <s v="0"/>
    <x v="1"/>
    <x v="3"/>
    <x v="2"/>
    <s v="5-Aug-1999"/>
    <n v="1019"/>
    <s v="tier - 3"/>
    <s v="tier - 2"/>
    <s v="R1013"/>
    <x v="35"/>
  </r>
  <r>
    <s v="Id2309"/>
    <s v="Kristen"/>
    <x v="1319"/>
    <x v="330"/>
    <s v="No"/>
    <s v="Yes"/>
    <x v="0"/>
    <n v="1"/>
    <x v="1"/>
    <x v="2"/>
    <x v="1"/>
    <s v="9-Oct-2000"/>
    <n v="1012"/>
    <s v="tier - 3"/>
    <s v="tier - 2"/>
    <s v="R1013"/>
    <x v="21"/>
  </r>
  <r>
    <s v="Id2310"/>
    <s v="Matthew"/>
    <x v="1209"/>
    <x v="173"/>
    <s v="No"/>
    <s v="No"/>
    <x v="0"/>
    <s v="0"/>
    <x v="1"/>
    <x v="2"/>
    <x v="2"/>
    <s v="22-Nov-1994"/>
    <n v="1006.65"/>
    <s v="tier - 3"/>
    <s v="tier - 2"/>
    <s v="R1013"/>
    <x v="6"/>
  </r>
  <r>
    <s v="Id2311"/>
    <s v="Kathleen"/>
    <x v="1320"/>
    <x v="409"/>
    <s v="Yes"/>
    <s v="No"/>
    <x v="0"/>
    <s v="0"/>
    <x v="1"/>
    <x v="1"/>
    <x v="2"/>
    <s v="19-Aug-2001"/>
    <n v="964.71"/>
    <s v="tier - 3"/>
    <s v="tier - 2"/>
    <s v="R1013"/>
    <x v="47"/>
  </r>
  <r>
    <s v="Id2312"/>
    <s v="Lindsey"/>
    <x v="1321"/>
    <x v="267"/>
    <s v="Yes"/>
    <s v="No"/>
    <x v="0"/>
    <n v="1"/>
    <x v="1"/>
    <x v="2"/>
    <x v="2"/>
    <s v="28-Oct-1995"/>
    <n v="928.59"/>
    <s v="tier - 3"/>
    <s v="tier - 1"/>
    <s v="R1013"/>
    <x v="40"/>
  </r>
  <r>
    <s v="Id2313"/>
    <s v="Robert"/>
    <x v="447"/>
    <x v="140"/>
    <s v="No"/>
    <s v="No"/>
    <x v="0"/>
    <s v="0"/>
    <x v="1"/>
    <x v="2"/>
    <x v="2"/>
    <s v="30-Oct-1994"/>
    <n v="915.07"/>
    <s v="tier - 3"/>
    <s v="tier - 1"/>
    <s v="R1013"/>
    <x v="6"/>
  </r>
  <r>
    <s v="Id2314"/>
    <s v="Sarah E."/>
    <x v="1322"/>
    <x v="184"/>
    <s v="No"/>
    <s v="No"/>
    <x v="1"/>
    <n v="1"/>
    <x v="1"/>
    <x v="2"/>
    <x v="1"/>
    <s v="27-Nov-1993"/>
    <n v="896.21"/>
    <s v="tier - 3"/>
    <s v="tier - 1"/>
    <s v="R1013"/>
    <x v="20"/>
  </r>
  <r>
    <s v="Id2315"/>
    <s v="Flannery"/>
    <x v="254"/>
    <x v="319"/>
    <s v="No"/>
    <s v="Yes"/>
    <x v="0"/>
    <n v="1"/>
    <x v="1"/>
    <x v="2"/>
    <x v="2"/>
    <s v="18-Nov-2000"/>
    <n v="865.41"/>
    <s v="tier - 3"/>
    <s v="tier - 1"/>
    <s v="R1013"/>
    <x v="21"/>
  </r>
  <r>
    <s v="Id2316"/>
    <s v="John T"/>
    <x v="1323"/>
    <x v="119"/>
    <s v="No"/>
    <s v="Yes"/>
    <x v="0"/>
    <n v="1"/>
    <x v="1"/>
    <x v="1"/>
    <x v="1"/>
    <s v="7-Oct-2004"/>
    <n v="830.52"/>
    <s v="tier - 3"/>
    <s v="tier - 2"/>
    <s v="R1011"/>
    <x v="41"/>
  </r>
  <r>
    <s v="Id2317"/>
    <s v="Koji"/>
    <x v="1324"/>
    <x v="336"/>
    <s v="Yes"/>
    <s v="No"/>
    <x v="0"/>
    <n v="1"/>
    <x v="1"/>
    <x v="2"/>
    <x v="1"/>
    <s v="7-Dec-1995"/>
    <n v="773.54"/>
    <s v="tier - 3"/>
    <s v="tier - 2"/>
    <s v="R1013"/>
    <x v="40"/>
  </r>
  <r>
    <s v="Id2318"/>
    <s v="Candice M"/>
    <x v="1325"/>
    <x v="49"/>
    <s v="Yes"/>
    <s v="No"/>
    <x v="0"/>
    <s v="0"/>
    <x v="1"/>
    <x v="2"/>
    <x v="2"/>
    <s v="18-Sep-1996"/>
    <n v="770.38"/>
    <s v="tier - 3"/>
    <s v="tier - 2"/>
    <s v="R1012"/>
    <x v="45"/>
  </r>
  <r>
    <s v="Id2319"/>
    <s v="Theodore A."/>
    <x v="1326"/>
    <x v="208"/>
    <s v="No"/>
    <s v="No"/>
    <x v="1"/>
    <n v="1"/>
    <x v="1"/>
    <x v="3"/>
    <x v="1"/>
    <s v="28-Jun-1993"/>
    <n v="770"/>
    <s v="tier - 3"/>
    <s v="tier - 3"/>
    <s v="R1013"/>
    <x v="20"/>
  </r>
  <r>
    <s v="Id2320"/>
    <s v="Lindy"/>
    <x v="1058"/>
    <x v="102"/>
    <s v="Yes"/>
    <s v="No"/>
    <x v="0"/>
    <s v="0"/>
    <x v="1"/>
    <x v="2"/>
    <x v="2"/>
    <s v="22-Oct-1996"/>
    <n v="760"/>
    <s v="tier - 3"/>
    <s v="tier - 3"/>
    <s v="R1013"/>
    <x v="45"/>
  </r>
  <r>
    <s v="Id2321"/>
    <s v="Thomas"/>
    <x v="1130"/>
    <x v="508"/>
    <s v="No"/>
    <s v="No"/>
    <x v="1"/>
    <n v="1"/>
    <x v="1"/>
    <x v="3"/>
    <x v="2"/>
    <s v="9-Aug-1993"/>
    <n v="760"/>
    <s v="tier - 3"/>
    <s v="tier - 1"/>
    <s v="R1013"/>
    <x v="20"/>
  </r>
  <r>
    <s v="Id2322"/>
    <s v="Holly"/>
    <x v="1327"/>
    <x v="126"/>
    <s v="No"/>
    <s v="No"/>
    <x v="0"/>
    <s v="0"/>
    <x v="1"/>
    <x v="2"/>
    <x v="0"/>
    <s v="19-Sep-2002"/>
    <n v="750"/>
    <s v="tier - 3"/>
    <s v="tier - 1"/>
    <s v="R1012"/>
    <x v="43"/>
  </r>
  <r>
    <s v="Id2323"/>
    <s v="Matthew"/>
    <x v="1328"/>
    <x v="425"/>
    <s v="No"/>
    <s v="No"/>
    <x v="0"/>
    <s v="0"/>
    <x v="1"/>
    <x v="2"/>
    <x v="1"/>
    <s v="14-Dec-1999"/>
    <n v="722.99"/>
    <s v="tier - 3"/>
    <s v="tier - 1"/>
    <s v="R1013"/>
    <x v="35"/>
  </r>
  <r>
    <s v="Id2324"/>
    <s v="Meghan K"/>
    <x v="1329"/>
    <x v="264"/>
    <s v="No"/>
    <s v="No"/>
    <x v="0"/>
    <s v="0"/>
    <x v="1"/>
    <x v="2"/>
    <x v="2"/>
    <s v="26-Dec-1999"/>
    <n v="700"/>
    <s v="tier - 2"/>
    <s v="tier - 3"/>
    <s v="R1013"/>
    <x v="35"/>
  </r>
  <r>
    <s v="Id2325"/>
    <s v="Fred"/>
    <x v="1330"/>
    <x v="117"/>
    <s v="Yes"/>
    <s v="No"/>
    <x v="0"/>
    <s v="0"/>
    <x v="1"/>
    <x v="2"/>
    <x v="2"/>
    <s v="12-Sep-2001"/>
    <n v="687.54"/>
    <s v="tier - 3"/>
    <s v="tier - 2"/>
    <s v="R1013"/>
    <x v="47"/>
  </r>
  <r>
    <s v="Id2326"/>
    <s v="Sebastian"/>
    <x v="698"/>
    <x v="374"/>
    <s v="Yes"/>
    <s v="No"/>
    <x v="1"/>
    <n v="1"/>
    <x v="1"/>
    <x v="2"/>
    <x v="2"/>
    <s v="9-Nov-1997"/>
    <n v="670"/>
    <s v="tier - 3"/>
    <s v="tier - 3"/>
    <s v="R1013"/>
    <x v="31"/>
  </r>
  <r>
    <s v="Id2327"/>
    <s v="Laura"/>
    <x v="1331"/>
    <x v="156"/>
    <s v="No"/>
    <s v="No"/>
    <x v="0"/>
    <s v="0"/>
    <x v="1"/>
    <x v="2"/>
    <x v="0"/>
    <s v="29-Nov-2002"/>
    <n v="668"/>
    <s v="tier - 3"/>
    <s v="tier - 2"/>
    <s v="R1012"/>
    <x v="43"/>
  </r>
  <r>
    <s v="Id2328"/>
    <s v="Nicole"/>
    <x v="1332"/>
    <x v="274"/>
    <s v="Yes"/>
    <s v="No"/>
    <x v="0"/>
    <n v="1"/>
    <x v="1"/>
    <x v="3"/>
    <x v="2"/>
    <s v="4-Jul-1995"/>
    <n v="650"/>
    <s v="tier - 3"/>
    <s v="tier - 3"/>
    <s v="R1013"/>
    <x v="40"/>
  </r>
  <r>
    <s v="Id2329"/>
    <s v="Susan E"/>
    <x v="1333"/>
    <x v="151"/>
    <s v="No"/>
    <s v="No"/>
    <x v="1"/>
    <n v="1"/>
    <x v="1"/>
    <x v="3"/>
    <x v="2"/>
    <s v="1-Jun-1993"/>
    <n v="650"/>
    <s v="tier - 3"/>
    <s v="tier - 3"/>
    <s v="R1013"/>
    <x v="34"/>
  </r>
  <r>
    <s v="Id2330"/>
    <s v="Katy"/>
    <x v="1329"/>
    <x v="144"/>
    <s v="Yes"/>
    <s v="No"/>
    <x v="0"/>
    <s v="0"/>
    <x v="1"/>
    <x v="2"/>
    <x v="2"/>
    <s v="20-Nov-2001"/>
    <n v="646.14"/>
    <s v="tier - 3"/>
    <s v="tier - 3"/>
    <s v="R1012"/>
    <x v="47"/>
  </r>
  <r>
    <s v="Id2331"/>
    <s v="Jordan"/>
    <x v="1112"/>
    <x v="252"/>
    <s v="No"/>
    <s v="No"/>
    <x v="0"/>
    <n v="1"/>
    <x v="1"/>
    <x v="2"/>
    <x v="2"/>
    <s v="27-Jul-1998"/>
    <n v="637.26"/>
    <s v="tier - 3"/>
    <s v="tier - 3"/>
    <s v="R1013"/>
    <x v="44"/>
  </r>
  <r>
    <s v="Id2332"/>
    <s v="Juan D. Sr."/>
    <x v="1056"/>
    <x v="288"/>
    <s v="No"/>
    <s v="No"/>
    <x v="0"/>
    <n v="1"/>
    <x v="1"/>
    <x v="3"/>
    <x v="1"/>
    <s v="13-Sep-1992"/>
    <n v="604.54"/>
    <s v="tier - 3"/>
    <s v="tier - 3"/>
    <s v="R1013"/>
    <x v="34"/>
  </r>
  <r>
    <s v="Id2333"/>
    <s v="Julie"/>
    <x v="1140"/>
    <x v="348"/>
    <s v="No"/>
    <s v="No"/>
    <x v="1"/>
    <n v="1"/>
    <x v="1"/>
    <x v="3"/>
    <x v="1"/>
    <s v="30-Jun-1993"/>
    <n v="600"/>
    <s v="tier - 2"/>
    <s v="tier - 1"/>
    <s v="R1013"/>
    <x v="20"/>
  </r>
  <r>
    <s v="Id2334"/>
    <s v="Evan P"/>
    <x v="318"/>
    <x v="495"/>
    <s v="No"/>
    <s v="No"/>
    <x v="0"/>
    <n v="1"/>
    <x v="1"/>
    <x v="3"/>
    <x v="2"/>
    <s v="30-Nov-1992"/>
    <n v="570.62"/>
    <s v="tier - 2"/>
    <s v="tier - 1"/>
    <s v="R1013"/>
    <x v="34"/>
  </r>
  <r>
    <s v="Id2335"/>
    <s v="Aaron K"/>
    <x v="1334"/>
    <x v="523"/>
    <s v="No"/>
    <s v="No"/>
    <x v="0"/>
    <n v="1"/>
    <x v="1"/>
    <x v="3"/>
    <x v="2"/>
    <s v="9-Jul-1992"/>
    <n v="563.84"/>
    <s v="tier - 2"/>
    <s v="tier - 3"/>
    <s v="R1013"/>
    <x v="34"/>
  </r>
  <r>
    <m/>
    <m/>
    <x v="1335"/>
    <x v="667"/>
    <m/>
    <m/>
    <x v="2"/>
    <m/>
    <x v="2"/>
    <x v="4"/>
    <x v="3"/>
    <m/>
    <m/>
    <m/>
    <m/>
    <m/>
    <x v="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6">
  <r>
    <s v="Id1"/>
    <s v="Kelly"/>
    <n v="47.41"/>
    <n v="7.47"/>
    <s v="No"/>
    <x v="0"/>
    <s v="No"/>
    <x v="0"/>
    <s v="Yes"/>
    <s v="Obesity"/>
  </r>
  <r>
    <s v="Id2"/>
    <s v="Matthew D"/>
    <n v="30.36"/>
    <n v="5.77"/>
    <s v="No"/>
    <x v="0"/>
    <s v="No"/>
    <x v="0"/>
    <s v="Yes"/>
    <s v="Obesity"/>
  </r>
  <r>
    <s v="Id3"/>
    <s v="Phil"/>
    <n v="34.484999999999999"/>
    <n v="11.87"/>
    <s v="Yes"/>
    <x v="0"/>
    <s v="No"/>
    <x v="1"/>
    <s v="Yes"/>
    <s v="Obesity"/>
  </r>
  <r>
    <s v="Id4"/>
    <s v="Kelsey"/>
    <n v="38.094999999999999"/>
    <n v="6.05"/>
    <s v="No"/>
    <x v="0"/>
    <s v="No"/>
    <x v="0"/>
    <s v="Yes"/>
    <s v="Obesity"/>
  </r>
  <r>
    <s v="Id5"/>
    <s v="Kristyn"/>
    <n v="35.53"/>
    <n v="5.45"/>
    <s v="No"/>
    <x v="0"/>
    <s v="No"/>
    <x v="0"/>
    <s v="Yes"/>
    <s v="Obesity"/>
  </r>
  <r>
    <s v="Id6"/>
    <s v="Russell B."/>
    <n v="32.799999999999997"/>
    <n v="6.59"/>
    <s v="No"/>
    <x v="0"/>
    <s v="No"/>
    <x v="0"/>
    <s v="Yes"/>
    <s v="Obesity"/>
  </r>
  <r>
    <s v="Id7"/>
    <s v="Scott"/>
    <n v="36.4"/>
    <n v="6.07"/>
    <s v="No"/>
    <x v="0"/>
    <s v="No"/>
    <x v="0"/>
    <s v="Yes"/>
    <s v="Obesity"/>
  </r>
  <r>
    <s v="Id8"/>
    <s v="Stephen"/>
    <n v="36.96"/>
    <n v="7.93"/>
    <s v="No"/>
    <x v="0"/>
    <s v="No"/>
    <x v="2"/>
    <s v="Yes"/>
    <s v="Obesity"/>
  </r>
  <r>
    <s v="Id9"/>
    <s v="Patrick R."/>
    <n v="41.14"/>
    <n v="9.58"/>
    <s v="Yes"/>
    <x v="0"/>
    <s v="Yes"/>
    <x v="3"/>
    <s v="Yes"/>
    <s v="Obesity"/>
  </r>
  <r>
    <s v="Id10"/>
    <s v="Brooke N."/>
    <n v="38.06"/>
    <n v="10.79"/>
    <s v="No"/>
    <x v="0"/>
    <s v="No"/>
    <x v="0"/>
    <s v="Yes"/>
    <s v="Obesity"/>
  </r>
  <r>
    <s v="Id11"/>
    <s v="Paola Andrea"/>
    <n v="37.700000000000003"/>
    <n v="5.96"/>
    <s v="Yes"/>
    <x v="0"/>
    <s v="No"/>
    <x v="1"/>
    <s v="Yes"/>
    <s v="Obesity"/>
  </r>
  <r>
    <s v="Id12"/>
    <s v="David"/>
    <n v="42.13"/>
    <n v="11.9"/>
    <s v="No"/>
    <x v="0"/>
    <s v="No"/>
    <x v="0"/>
    <s v="Yes"/>
    <s v="Obesity"/>
  </r>
  <r>
    <s v="Id13"/>
    <s v="Wade"/>
    <n v="40.92"/>
    <n v="8.41"/>
    <s v="No"/>
    <x v="0"/>
    <s v="No"/>
    <x v="0"/>
    <s v="Yes"/>
    <s v="Obesity"/>
  </r>
  <r>
    <s v="Id14"/>
    <s v="Franklin"/>
    <n v="40.564999999999998"/>
    <n v="7.02"/>
    <s v="No"/>
    <x v="0"/>
    <s v="No"/>
    <x v="0"/>
    <s v="Yes"/>
    <s v="Obesity"/>
  </r>
  <r>
    <s v="Id15"/>
    <s v="Leilani M."/>
    <n v="36.384999999999998"/>
    <n v="7.59"/>
    <s v="Yes"/>
    <x v="0"/>
    <s v="No"/>
    <x v="1"/>
    <s v="Yes"/>
    <s v="Obesity"/>
  </r>
  <r>
    <s v="Id16"/>
    <s v="Philippe"/>
    <n v="39.9"/>
    <n v="11.32"/>
    <s v="No"/>
    <x v="0"/>
    <s v="No"/>
    <x v="0"/>
    <s v="Yes"/>
    <s v="Obesity"/>
  </r>
  <r>
    <s v="Id17"/>
    <s v="Jennifer A."/>
    <n v="33.799999999999997"/>
    <n v="7.67"/>
    <s v="No"/>
    <x v="0"/>
    <s v="No"/>
    <x v="2"/>
    <s v="Yes"/>
    <s v="Obesity"/>
  </r>
  <r>
    <s v="Id18"/>
    <s v="Christina M."/>
    <n v="36.765000000000001"/>
    <n v="7.29"/>
    <s v="Yes"/>
    <x v="0"/>
    <s v="Yes"/>
    <x v="3"/>
    <s v="Yes"/>
    <s v="Obesity"/>
  </r>
  <r>
    <s v="Id19"/>
    <s v="Said Sr."/>
    <n v="36.954999999999998"/>
    <n v="4.72"/>
    <s v="Yes"/>
    <x v="0"/>
    <s v="No"/>
    <x v="3"/>
    <s v="Yes"/>
    <s v="Obesity"/>
  </r>
  <r>
    <s v="Id20"/>
    <s v="John"/>
    <n v="42.9"/>
    <n v="11.41"/>
    <s v="No"/>
    <x v="0"/>
    <s v="No"/>
    <x v="0"/>
    <s v="Yes"/>
    <s v="Obesity"/>
  </r>
  <r>
    <s v="Id21"/>
    <s v="Myles"/>
    <n v="36.299999999999997"/>
    <n v="11.5"/>
    <s v="Yes"/>
    <x v="0"/>
    <s v="No"/>
    <x v="1"/>
    <s v="Yes"/>
    <s v="Obesity"/>
  </r>
  <r>
    <s v="Id22"/>
    <s v="Madelyn C"/>
    <n v="32.200000000000003"/>
    <n v="6.22"/>
    <s v="Yes"/>
    <x v="0"/>
    <s v="No"/>
    <x v="1"/>
    <s v="Yes"/>
    <s v="Obesity"/>
  </r>
  <r>
    <s v="Id23"/>
    <s v="Nicole"/>
    <n v="31.3"/>
    <n v="11.38"/>
    <s v="No"/>
    <x v="0"/>
    <s v="No"/>
    <x v="2"/>
    <s v="Yes"/>
    <s v="Obesity"/>
  </r>
  <r>
    <s v="Id24"/>
    <s v="Eric A."/>
    <n v="41.8"/>
    <n v="7.89"/>
    <s v="Yes"/>
    <x v="0"/>
    <s v="No"/>
    <x v="1"/>
    <s v="Yes"/>
    <s v="Obesity"/>
  </r>
  <r>
    <s v="Id25"/>
    <s v="Emiliano I."/>
    <n v="35.090000000000003"/>
    <n v="4.38"/>
    <s v="Yes"/>
    <x v="0"/>
    <s v="No"/>
    <x v="1"/>
    <s v="Yes"/>
    <s v="Obesity"/>
  </r>
  <r>
    <s v="Id26"/>
    <s v="Adam"/>
    <n v="33.880000000000003"/>
    <n v="7.01"/>
    <s v="No"/>
    <x v="0"/>
    <s v="No"/>
    <x v="2"/>
    <s v="Yes"/>
    <s v="Obesity"/>
  </r>
  <r>
    <s v="Id27"/>
    <s v="Zach"/>
    <n v="30.875"/>
    <n v="11.88"/>
    <s v="No"/>
    <x v="0"/>
    <s v="No"/>
    <x v="0"/>
    <s v="Yes"/>
    <s v="Obesity"/>
  </r>
  <r>
    <s v="Id28"/>
    <s v="Stephanie W."/>
    <n v="36.86"/>
    <n v="5.19"/>
    <s v="Yes"/>
    <x v="0"/>
    <s v="Yes"/>
    <x v="3"/>
    <s v="Yes"/>
    <s v="Obesity"/>
  </r>
  <r>
    <s v="Id29"/>
    <s v="Stephen"/>
    <n v="35.86"/>
    <n v="6.74"/>
    <s v="Yes"/>
    <x v="0"/>
    <s v="No"/>
    <x v="1"/>
    <s v="Yes"/>
    <s v="Obesity"/>
  </r>
  <r>
    <s v="Id30"/>
    <s v="Natalie"/>
    <n v="37.049999999999997"/>
    <n v="8.44"/>
    <s v="No"/>
    <x v="0"/>
    <s v="No"/>
    <x v="0"/>
    <s v="Yes"/>
    <s v="Obesity"/>
  </r>
  <r>
    <s v="Id31"/>
    <s v="Nicole J."/>
    <n v="43.89"/>
    <n v="8.7100000000000009"/>
    <s v="No"/>
    <x v="0"/>
    <s v="No"/>
    <x v="0"/>
    <s v="Yes"/>
    <s v="Obesity"/>
  </r>
  <r>
    <s v="Id32"/>
    <s v="Jefferson D"/>
    <n v="42.35"/>
    <n v="5.08"/>
    <s v="Yes"/>
    <x v="0"/>
    <s v="No"/>
    <x v="0"/>
    <s v="Yes"/>
    <s v="Obesity"/>
  </r>
  <r>
    <s v="Id33"/>
    <s v="Brendan D."/>
    <n v="31.35"/>
    <n v="6.86"/>
    <s v="No"/>
    <x v="0"/>
    <s v="No"/>
    <x v="0"/>
    <s v="Yes"/>
    <s v="Obesity"/>
  </r>
  <r>
    <s v="Id34"/>
    <s v="Courtney"/>
    <n v="47.6"/>
    <n v="5.95"/>
    <s v="Yes"/>
    <x v="0"/>
    <s v="No"/>
    <x v="0"/>
    <s v="Yes"/>
    <s v="Obesity"/>
  </r>
  <r>
    <s v="Id35"/>
    <s v="Sydney L."/>
    <n v="46.2"/>
    <n v="6.09"/>
    <s v="No"/>
    <x v="0"/>
    <s v="Yes"/>
    <x v="3"/>
    <s v="Yes"/>
    <s v="Obesity"/>
  </r>
  <r>
    <s v="Id36"/>
    <s v="Julien"/>
    <n v="32.015000000000001"/>
    <n v="11.75"/>
    <s v="No"/>
    <x v="0"/>
    <s v="No"/>
    <x v="0"/>
    <s v="Yes"/>
    <s v="Obesity"/>
  </r>
  <r>
    <s v="Id37"/>
    <s v="Ryan M"/>
    <n v="40.564999999999998"/>
    <n v="7.37"/>
    <s v="No"/>
    <x v="0"/>
    <s v="No"/>
    <x v="0"/>
    <s v="Yes"/>
    <s v="Obesity"/>
  </r>
  <r>
    <s v="Id38"/>
    <s v="Anna H."/>
    <n v="32.450000000000003"/>
    <n v="11.91"/>
    <s v="No"/>
    <x v="0"/>
    <s v="No"/>
    <x v="0"/>
    <s v="Yes"/>
    <s v="Obesity"/>
  </r>
  <r>
    <s v="Id39"/>
    <s v="Samantha"/>
    <n v="34.96"/>
    <n v="6.52"/>
    <s v="No"/>
    <x v="0"/>
    <s v="No"/>
    <x v="0"/>
    <s v="Yes"/>
    <s v="Obesity"/>
  </r>
  <r>
    <s v="Id40"/>
    <s v="Robert"/>
    <n v="35.5"/>
    <n v="5.14"/>
    <s v="No"/>
    <x v="0"/>
    <s v="Yes"/>
    <x v="3"/>
    <s v="Yes"/>
    <s v="Obesity"/>
  </r>
  <r>
    <s v="Id41"/>
    <s v="James R."/>
    <n v="52.58"/>
    <n v="4.1900000000000004"/>
    <s v="No"/>
    <x v="1"/>
    <s v="No"/>
    <x v="3"/>
    <s v="Yes"/>
    <s v="Obesity"/>
  </r>
  <r>
    <s v="Id42"/>
    <s v="Roseann"/>
    <n v="35.200000000000003"/>
    <n v="11.68"/>
    <s v="Yes"/>
    <x v="0"/>
    <s v="No"/>
    <x v="0"/>
    <s v="Yes"/>
    <s v="Obesity"/>
  </r>
  <r>
    <s v="Id43"/>
    <s v="Nicole"/>
    <n v="38.06"/>
    <n v="6.98"/>
    <s v="No"/>
    <x v="0"/>
    <s v="No"/>
    <x v="0"/>
    <s v="Yes"/>
    <s v="Obesity"/>
  </r>
  <r>
    <s v="Id44"/>
    <s v="Spencer"/>
    <n v="34.21"/>
    <n v="8.34"/>
    <s v="No"/>
    <x v="0"/>
    <s v="No"/>
    <x v="0"/>
    <s v="Yes"/>
    <s v="Obesity"/>
  </r>
  <r>
    <s v="Id45"/>
    <s v="Eric W"/>
    <n v="38.94"/>
    <n v="8.49"/>
    <s v="Yes"/>
    <x v="0"/>
    <s v="No"/>
    <x v="3"/>
    <s v="Yes"/>
    <s v="Obesity"/>
  </r>
  <r>
    <s v="Id46"/>
    <s v="Brianna L"/>
    <n v="30.21"/>
    <n v="5.34"/>
    <s v="Yes"/>
    <x v="0"/>
    <s v="No"/>
    <x v="3"/>
    <s v="Yes"/>
    <s v="Obesity"/>
  </r>
  <r>
    <s v="Id47"/>
    <s v="Thomas J."/>
    <n v="33.630000000000003"/>
    <n v="4.43"/>
    <s v="Yes"/>
    <x v="0"/>
    <s v="No"/>
    <x v="1"/>
    <s v="Yes"/>
    <s v="Obesity"/>
  </r>
  <r>
    <s v="Id48"/>
    <s v="Melissa L"/>
    <n v="40.369999999999997"/>
    <n v="4.47"/>
    <s v="No"/>
    <x v="0"/>
    <s v="No"/>
    <x v="0"/>
    <s v="Yes"/>
    <s v="Obesity"/>
  </r>
  <r>
    <s v="Id49"/>
    <s v="Flavio"/>
    <n v="53.09"/>
    <n v="4.82"/>
    <s v="Yes"/>
    <x v="0"/>
    <s v="No"/>
    <x v="1"/>
    <s v="Yes"/>
    <s v="Obesity"/>
  </r>
  <r>
    <s v="Id50"/>
    <s v="Ryan"/>
    <n v="31.79"/>
    <n v="5.51"/>
    <s v="Yes"/>
    <x v="0"/>
    <s v="No"/>
    <x v="1"/>
    <s v="Yes"/>
    <s v="Obesity"/>
  </r>
  <r>
    <s v="Id51"/>
    <s v="Anthony J."/>
    <n v="41.895000000000003"/>
    <n v="10.87"/>
    <s v="Yes"/>
    <x v="0"/>
    <s v="No"/>
    <x v="3"/>
    <s v="Yes"/>
    <s v="Obesity"/>
  </r>
  <r>
    <s v="Id52"/>
    <s v="Alex"/>
    <n v="31.16"/>
    <n v="9.34"/>
    <s v="No"/>
    <x v="0"/>
    <s v="No"/>
    <x v="0"/>
    <s v="Yes"/>
    <s v="Obesity"/>
  </r>
  <r>
    <s v="Id53"/>
    <s v="David"/>
    <n v="34.104999999999997"/>
    <n v="5.03"/>
    <s v="Yes"/>
    <x v="0"/>
    <s v="Yes"/>
    <x v="3"/>
    <s v="Yes"/>
    <s v="Obesity"/>
  </r>
  <r>
    <s v="Id54"/>
    <s v="Andrew B"/>
    <n v="51.93"/>
    <n v="11.05"/>
    <s v="No"/>
    <x v="0"/>
    <s v="No"/>
    <x v="0"/>
    <s v="Yes"/>
    <s v="Obesity"/>
  </r>
  <r>
    <s v="Id55"/>
    <s v="Dara E"/>
    <n v="38.950000000000003"/>
    <n v="11.95"/>
    <s v="No"/>
    <x v="0"/>
    <s v="No"/>
    <x v="0"/>
    <s v="Yes"/>
    <s v="Obesity"/>
  </r>
  <r>
    <s v="Id56"/>
    <s v="Inna"/>
    <n v="36.630000000000003"/>
    <n v="7.72"/>
    <s v="Yes"/>
    <x v="0"/>
    <s v="No"/>
    <x v="3"/>
    <s v="Yes"/>
    <s v="Obesity"/>
  </r>
  <r>
    <s v="Id57"/>
    <s v="Ari"/>
    <n v="34.200000000000003"/>
    <n v="5.75"/>
    <s v="No"/>
    <x v="0"/>
    <s v="No"/>
    <x v="1"/>
    <s v="Yes"/>
    <s v="Obesity"/>
  </r>
  <r>
    <s v="Id58"/>
    <s v="Lindsey"/>
    <n v="50.63"/>
    <n v="11.89"/>
    <s v="No"/>
    <x v="0"/>
    <s v="No"/>
    <x v="0"/>
    <s v="Yes"/>
    <s v="Obesity"/>
  </r>
  <r>
    <s v="Id59"/>
    <s v="Kenny"/>
    <n v="36.479999999999997"/>
    <n v="6.2"/>
    <s v="No"/>
    <x v="0"/>
    <s v="No"/>
    <x v="0"/>
    <s v="Yes"/>
    <s v="Obesity"/>
  </r>
  <r>
    <s v="Id60"/>
    <s v="Louise"/>
    <n v="54.82"/>
    <n v="10.61"/>
    <s v="No"/>
    <x v="0"/>
    <s v="No"/>
    <x v="0"/>
    <s v="Yes"/>
    <s v="Obesity"/>
  </r>
  <r>
    <s v="Id61"/>
    <s v="Cameron"/>
    <n v="38.06"/>
    <n v="6.04"/>
    <s v="No"/>
    <x v="0"/>
    <s v="Yes"/>
    <x v="3"/>
    <s v="Yes"/>
    <s v="Obesity"/>
  </r>
  <r>
    <s v="Id62"/>
    <s v="Katie T."/>
    <n v="51.48"/>
    <n v="9.33"/>
    <s v="Yes"/>
    <x v="0"/>
    <s v="No"/>
    <x v="0"/>
    <s v="Yes"/>
    <s v="Obesity"/>
  </r>
  <r>
    <s v="Id63"/>
    <s v="Casey"/>
    <n v="52.06"/>
    <n v="11.47"/>
    <s v="No"/>
    <x v="0"/>
    <s v="No"/>
    <x v="0"/>
    <s v="Yes"/>
    <s v="Obesity"/>
  </r>
  <r>
    <s v="Id64"/>
    <s v="David"/>
    <n v="30.684999999999999"/>
    <n v="7.02"/>
    <s v="Yes"/>
    <x v="0"/>
    <s v="No"/>
    <x v="0"/>
    <s v="Yes"/>
    <s v="Obesity"/>
  </r>
  <r>
    <s v="Id65"/>
    <s v="Bryson C."/>
    <n v="36.08"/>
    <n v="8.8000000000000007"/>
    <s v="Yes"/>
    <x v="0"/>
    <s v="No"/>
    <x v="3"/>
    <s v="Yes"/>
    <s v="Obesity"/>
  </r>
  <r>
    <s v="Id66"/>
    <s v="Megan"/>
    <n v="54.99"/>
    <n v="8.68"/>
    <s v="No"/>
    <x v="0"/>
    <s v="No"/>
    <x v="1"/>
    <s v="Yes"/>
    <s v="Obesity"/>
  </r>
  <r>
    <s v="Id67"/>
    <s v="Daniel"/>
    <n v="35.97"/>
    <n v="6.12"/>
    <s v="No"/>
    <x v="0"/>
    <s v="Yes"/>
    <x v="3"/>
    <s v="Yes"/>
    <s v="Obesity"/>
  </r>
  <r>
    <s v="Id68"/>
    <s v="Steven M."/>
    <n v="45.54"/>
    <n v="5.4"/>
    <s v="Yes"/>
    <x v="0"/>
    <s v="Yes"/>
    <x v="3"/>
    <s v="Yes"/>
    <s v="Obesity"/>
  </r>
  <r>
    <s v="Id69"/>
    <s v="Jenna L."/>
    <n v="35.53"/>
    <n v="4.3600000000000003"/>
    <s v="Yes"/>
    <x v="0"/>
    <s v="No"/>
    <x v="0"/>
    <s v="Yes"/>
    <s v="Obesity"/>
  </r>
  <r>
    <s v="Id70"/>
    <s v="Freeman"/>
    <n v="30.8"/>
    <n v="9.77"/>
    <s v="No"/>
    <x v="0"/>
    <s v="No"/>
    <x v="0"/>
    <s v="Yes"/>
    <s v="Obesity"/>
  </r>
  <r>
    <s v="Id71"/>
    <s v="Jeff"/>
    <n v="38.39"/>
    <n v="4.25"/>
    <s v="No"/>
    <x v="0"/>
    <s v="No"/>
    <x v="3"/>
    <s v="Yes"/>
    <s v="Obesity"/>
  </r>
  <r>
    <s v="Id72"/>
    <s v="Elenilton V. Sr."/>
    <n v="32.299999999999997"/>
    <n v="4.76"/>
    <s v="No"/>
    <x v="0"/>
    <s v="No"/>
    <x v="1"/>
    <s v="Yes"/>
    <s v="Obesity"/>
  </r>
  <r>
    <s v="Id73"/>
    <s v="Maurya"/>
    <n v="48.8"/>
    <n v="6.22"/>
    <s v="Yes"/>
    <x v="0"/>
    <s v="No"/>
    <x v="1"/>
    <s v="Yes"/>
    <s v="Obesity"/>
  </r>
  <r>
    <s v="Id74"/>
    <s v="Samantha C"/>
    <n v="45.5"/>
    <n v="7.96"/>
    <s v="No"/>
    <x v="0"/>
    <s v="No"/>
    <x v="0"/>
    <s v="Yes"/>
    <s v="Obesity"/>
  </r>
  <r>
    <s v="Id75"/>
    <s v="Bethany A"/>
    <n v="53.61"/>
    <n v="10.92"/>
    <s v="Yes"/>
    <x v="0"/>
    <s v="No"/>
    <x v="3"/>
    <s v="Yes"/>
    <s v="Obesity"/>
  </r>
  <r>
    <s v="Id76"/>
    <s v="Yves"/>
    <n v="36.19"/>
    <n v="11.51"/>
    <s v="Yes"/>
    <x v="0"/>
    <s v="No"/>
    <x v="3"/>
    <s v="Yes"/>
    <s v="Obesity"/>
  </r>
  <r>
    <s v="Id77"/>
    <s v="Danielle"/>
    <n v="34.6"/>
    <n v="5.99"/>
    <s v="Yes"/>
    <x v="0"/>
    <s v="No"/>
    <x v="0"/>
    <s v="Yes"/>
    <s v="Obesity"/>
  </r>
  <r>
    <s v="Id78"/>
    <s v="Julia"/>
    <n v="54.12"/>
    <n v="11.57"/>
    <s v="No"/>
    <x v="0"/>
    <s v="No"/>
    <x v="0"/>
    <s v="Yes"/>
    <s v="Obesity"/>
  </r>
  <r>
    <s v="Id79"/>
    <s v="Joshua"/>
    <n v="48.82"/>
    <n v="6.67"/>
    <s v="Yes"/>
    <x v="0"/>
    <s v="No"/>
    <x v="0"/>
    <s v="Yes"/>
    <s v="Obesity"/>
  </r>
  <r>
    <s v="Id80"/>
    <s v="Jennifer"/>
    <n v="51.01"/>
    <n v="9.1999999999999993"/>
    <s v="No"/>
    <x v="0"/>
    <s v="No"/>
    <x v="0"/>
    <s v="Yes"/>
    <s v="Obesity"/>
  </r>
  <r>
    <s v="Id81"/>
    <s v="Gwen M."/>
    <n v="45.65"/>
    <n v="5.1100000000000003"/>
    <s v="Yes"/>
    <x v="0"/>
    <s v="No"/>
    <x v="3"/>
    <s v="Yes"/>
    <s v="Obesity"/>
  </r>
  <r>
    <s v="Id82"/>
    <s v="Patrick"/>
    <n v="52.9"/>
    <n v="5.34"/>
    <s v="No"/>
    <x v="0"/>
    <s v="No"/>
    <x v="0"/>
    <s v="Yes"/>
    <s v="Obesity"/>
  </r>
  <r>
    <s v="Id83"/>
    <s v="Kate"/>
    <n v="45.41"/>
    <n v="4.03"/>
    <s v="Yes"/>
    <x v="0"/>
    <s v="No"/>
    <x v="3"/>
    <s v="Yes"/>
    <s v="Obesity"/>
  </r>
  <r>
    <s v="Id84"/>
    <s v="Kevin"/>
    <n v="49.41"/>
    <n v="4.2300000000000004"/>
    <s v="Yes"/>
    <x v="0"/>
    <s v="Yes"/>
    <x v="3"/>
    <s v="Yes"/>
    <s v="Obesity"/>
  </r>
  <r>
    <s v="Id85"/>
    <s v="Stephen II"/>
    <n v="31.824999999999999"/>
    <n v="4.0599999999999996"/>
    <s v="No"/>
    <x v="0"/>
    <s v="No"/>
    <x v="1"/>
    <s v="Yes"/>
    <s v="Obesity"/>
  </r>
  <r>
    <s v="Id86"/>
    <s v="Philip"/>
    <n v="51.28"/>
    <n v="4.68"/>
    <s v="No"/>
    <x v="0"/>
    <s v="No"/>
    <x v="1"/>
    <s v="Yes"/>
    <s v="Obesity"/>
  </r>
  <r>
    <s v="Id87"/>
    <s v="Brett A"/>
    <n v="34.96"/>
    <n v="4.34"/>
    <s v="No"/>
    <x v="0"/>
    <s v="Yes"/>
    <x v="3"/>
    <s v="Yes"/>
    <s v="Obesity"/>
  </r>
  <r>
    <s v="Id88"/>
    <s v="Rebecca"/>
    <n v="33.11"/>
    <n v="10.51"/>
    <s v="No"/>
    <x v="0"/>
    <s v="No"/>
    <x v="0"/>
    <s v="Yes"/>
    <s v="Obesity"/>
  </r>
  <r>
    <s v="Id89"/>
    <s v="Kelley"/>
    <n v="54.74"/>
    <n v="5.84"/>
    <s v="Yes"/>
    <x v="0"/>
    <s v="Yes"/>
    <x v="3"/>
    <s v="Yes"/>
    <s v="Obesity"/>
  </r>
  <r>
    <s v="Id90"/>
    <s v="Abigail K"/>
    <n v="32.56"/>
    <n v="5.41"/>
    <s v="No"/>
    <x v="0"/>
    <s v="Yes"/>
    <x v="3"/>
    <s v="Yes"/>
    <s v="Obesity"/>
  </r>
  <r>
    <s v="Id91"/>
    <s v="Hope"/>
    <n v="39.049999999999997"/>
    <n v="6.06"/>
    <s v="No"/>
    <x v="0"/>
    <s v="No"/>
    <x v="3"/>
    <s v="Yes"/>
    <s v="Obesity"/>
  </r>
  <r>
    <s v="Id92"/>
    <s v="Elyse M."/>
    <n v="42.75"/>
    <n v="4.22"/>
    <s v="No"/>
    <x v="0"/>
    <s v="No"/>
    <x v="0"/>
    <s v="Yes"/>
    <s v="Obesity"/>
  </r>
  <r>
    <s v="Id93"/>
    <s v="Nicholas"/>
    <n v="50.58"/>
    <n v="5.12"/>
    <s v="No"/>
    <x v="0"/>
    <s v="No"/>
    <x v="1"/>
    <s v="Yes"/>
    <s v="Obesity"/>
  </r>
  <r>
    <s v="Id94"/>
    <s v="David"/>
    <n v="30.495000000000001"/>
    <n v="4.57"/>
    <s v="Yes"/>
    <x v="0"/>
    <s v="No"/>
    <x v="0"/>
    <s v="Yes"/>
    <s v="Obesity"/>
  </r>
  <r>
    <s v="Id95"/>
    <s v="Natalie"/>
    <n v="48.31"/>
    <n v="9.58"/>
    <s v="Yes"/>
    <x v="0"/>
    <s v="No"/>
    <x v="1"/>
    <s v="Yes"/>
    <s v="Obesity"/>
  </r>
  <r>
    <s v="Id96"/>
    <s v="Thomas"/>
    <n v="48.99"/>
    <n v="9.7799999999999994"/>
    <s v="Yes"/>
    <x v="0"/>
    <s v="No"/>
    <x v="3"/>
    <s v="Yes"/>
    <s v="Obesity"/>
  </r>
  <r>
    <s v="Id97"/>
    <s v="Pamela J."/>
    <n v="38.39"/>
    <n v="4.1100000000000003"/>
    <s v="Yes"/>
    <x v="0"/>
    <s v="No"/>
    <x v="0"/>
    <s v="Yes"/>
    <s v="Obesity"/>
  </r>
  <r>
    <s v="Id98"/>
    <s v="Jessica"/>
    <n v="44.34"/>
    <n v="4.0199999999999996"/>
    <s v="Yes"/>
    <x v="0"/>
    <s v="No"/>
    <x v="1"/>
    <s v="Yes"/>
    <s v="Obesity"/>
  </r>
  <r>
    <s v="Id99"/>
    <s v="Ron N"/>
    <n v="41.51"/>
    <n v="6.92"/>
    <s v="No"/>
    <x v="0"/>
    <s v="No"/>
    <x v="0"/>
    <s v="Yes"/>
    <s v="Obesity"/>
  </r>
  <r>
    <s v="Id100"/>
    <s v="Daniel"/>
    <n v="48.2"/>
    <n v="4.84"/>
    <s v="No"/>
    <x v="0"/>
    <s v="No"/>
    <x v="0"/>
    <s v="Yes"/>
    <s v="Obesity"/>
  </r>
  <r>
    <s v="Id101"/>
    <s v="Brian"/>
    <n v="35.75"/>
    <n v="8"/>
    <s v="Yes"/>
    <x v="0"/>
    <s v="No"/>
    <x v="0"/>
    <s v="Yes"/>
    <s v="Obesity"/>
  </r>
  <r>
    <s v="Id102"/>
    <s v="Sari"/>
    <n v="53.81"/>
    <n v="8.77"/>
    <s v="Yes"/>
    <x v="0"/>
    <s v="No"/>
    <x v="0"/>
    <s v="Yes"/>
    <s v="Obesity"/>
  </r>
  <r>
    <s v="Id103"/>
    <s v="Robert M."/>
    <n v="49.48"/>
    <n v="4.96"/>
    <s v="No"/>
    <x v="0"/>
    <s v="Yes"/>
    <x v="3"/>
    <s v="Yes"/>
    <s v="Obesity"/>
  </r>
  <r>
    <s v="Id104"/>
    <s v="Ricardo"/>
    <n v="34.1"/>
    <n v="4.43"/>
    <s v="Yes"/>
    <x v="0"/>
    <s v="No"/>
    <x v="0"/>
    <s v="Yes"/>
    <s v="Obesity"/>
  </r>
  <r>
    <s v="Id105"/>
    <s v="Gedion"/>
    <n v="35.299999999999997"/>
    <n v="5.82"/>
    <s v="Yes"/>
    <x v="0"/>
    <s v="Yes"/>
    <x v="3"/>
    <s v="Yes"/>
    <s v="Obesity"/>
  </r>
  <r>
    <s v="Id106"/>
    <s v="Mark"/>
    <n v="43.83"/>
    <n v="6.03"/>
    <s v="Yes"/>
    <x v="0"/>
    <s v="No"/>
    <x v="1"/>
    <s v="Yes"/>
    <s v="Obesity"/>
  </r>
  <r>
    <s v="Id107"/>
    <s v="Gamini P."/>
    <n v="50.07"/>
    <n v="9.27"/>
    <s v="No"/>
    <x v="0"/>
    <s v="No"/>
    <x v="0"/>
    <s v="Yes"/>
    <s v="Obesity"/>
  </r>
  <r>
    <s v="Id108"/>
    <s v="Emily J"/>
    <n v="32.774999999999999"/>
    <n v="5.53"/>
    <s v="No"/>
    <x v="0"/>
    <s v="No"/>
    <x v="0"/>
    <s v="Yes"/>
    <s v="Obesity"/>
  </r>
  <r>
    <s v="Id109"/>
    <s v="Amanda"/>
    <n v="34.104999999999997"/>
    <n v="5.07"/>
    <s v="No"/>
    <x v="0"/>
    <s v="No"/>
    <x v="3"/>
    <s v="Yes"/>
    <s v="Obesity"/>
  </r>
  <r>
    <s v="Id110"/>
    <s v="Nicholas"/>
    <n v="48.93"/>
    <n v="11.17"/>
    <s v="Yes"/>
    <x v="0"/>
    <s v="No"/>
    <x v="3"/>
    <s v="Yes"/>
    <s v="Obesity"/>
  </r>
  <r>
    <s v="Id111"/>
    <s v="Knox"/>
    <n v="37.07"/>
    <n v="6.14"/>
    <s v="Yes"/>
    <x v="0"/>
    <s v="No"/>
    <x v="0"/>
    <s v="Yes"/>
    <s v="Obesity"/>
  </r>
  <r>
    <s v="Id112"/>
    <s v="Yianna"/>
    <n v="51.51"/>
    <n v="6.26"/>
    <s v="Yes"/>
    <x v="0"/>
    <s v="Yes"/>
    <x v="3"/>
    <s v="Yes"/>
    <s v="Obesity"/>
  </r>
  <r>
    <s v="Id113"/>
    <s v="Roberta"/>
    <n v="34.799999999999997"/>
    <n v="4.72"/>
    <s v="Yes"/>
    <x v="0"/>
    <s v="No"/>
    <x v="0"/>
    <s v="Yes"/>
    <s v="Obesity"/>
  </r>
  <r>
    <s v="Id114"/>
    <s v="Benjamin P."/>
    <n v="36.67"/>
    <n v="5.18"/>
    <s v="No"/>
    <x v="0"/>
    <s v="No"/>
    <x v="3"/>
    <s v="Yes"/>
    <s v="Obesity"/>
  </r>
  <r>
    <s v="Id115"/>
    <s v="Craig"/>
    <n v="30.9"/>
    <n v="9.4"/>
    <s v="No"/>
    <x v="0"/>
    <s v="No"/>
    <x v="1"/>
    <s v="Yes"/>
    <s v="Obesity"/>
  </r>
  <r>
    <s v="Id116"/>
    <s v="Ann"/>
    <n v="30.495000000000001"/>
    <n v="6.29"/>
    <s v="No"/>
    <x v="0"/>
    <s v="No"/>
    <x v="0"/>
    <s v="Yes"/>
    <s v="Obesity"/>
  </r>
  <r>
    <s v="Id117"/>
    <s v="Jamie P"/>
    <n v="44.88"/>
    <n v="6.04"/>
    <s v="No"/>
    <x v="0"/>
    <s v="Yes"/>
    <x v="3"/>
    <s v="Yes"/>
    <s v="Obesity"/>
  </r>
  <r>
    <s v="Id118"/>
    <s v="John"/>
    <n v="44.32"/>
    <n v="10.55"/>
    <s v="No"/>
    <x v="0"/>
    <s v="No"/>
    <x v="0"/>
    <s v="Yes"/>
    <s v="Obesity"/>
  </r>
  <r>
    <s v="Id119"/>
    <s v="Charlie"/>
    <n v="46.39"/>
    <n v="5.09"/>
    <s v="No"/>
    <x v="0"/>
    <s v="No"/>
    <x v="0"/>
    <s v="Yes"/>
    <s v="Obesity"/>
  </r>
  <r>
    <s v="Id120"/>
    <s v="Meb"/>
    <n v="42.13"/>
    <n v="5.2"/>
    <s v="Yes"/>
    <x v="0"/>
    <s v="No"/>
    <x v="3"/>
    <s v="Yes"/>
    <s v="Obesity"/>
  </r>
  <r>
    <s v="Id121"/>
    <s v="Aaqib L."/>
    <n v="30.78"/>
    <n v="8.4499999999999993"/>
    <s v="Yes"/>
    <x v="0"/>
    <s v="No"/>
    <x v="0"/>
    <s v="Yes"/>
    <s v="Obesity"/>
  </r>
  <r>
    <s v="Id122"/>
    <s v="Craig A."/>
    <n v="31.35"/>
    <n v="9.5399999999999991"/>
    <s v="No"/>
    <x v="0"/>
    <s v="No"/>
    <x v="0"/>
    <s v="Yes"/>
    <s v="Obesity"/>
  </r>
  <r>
    <s v="Id123"/>
    <s v="Meredith"/>
    <n v="41.46"/>
    <n v="4.99"/>
    <s v="Yes"/>
    <x v="0"/>
    <s v="No"/>
    <x v="1"/>
    <s v="Yes"/>
    <s v="Obesity"/>
  </r>
  <r>
    <s v="Id124"/>
    <s v="Doug"/>
    <n v="48"/>
    <n v="10.54"/>
    <s v="No"/>
    <x v="0"/>
    <s v="No"/>
    <x v="0"/>
    <s v="Yes"/>
    <s v="Obesity"/>
  </r>
  <r>
    <s v="Id125"/>
    <s v="Elizabeth J."/>
    <n v="49.13"/>
    <n v="4.54"/>
    <s v="No"/>
    <x v="0"/>
    <s v="No"/>
    <x v="0"/>
    <s v="Yes"/>
    <s v="Obesity"/>
  </r>
  <r>
    <s v="Id126"/>
    <s v="Matthew P"/>
    <n v="37.799999999999997"/>
    <n v="6.29"/>
    <s v="No"/>
    <x v="0"/>
    <s v="No"/>
    <x v="3"/>
    <s v="Yes"/>
    <s v="Obesity"/>
  </r>
  <r>
    <s v="Id127"/>
    <s v="Guillermo Sr."/>
    <n v="38.299999999999997"/>
    <n v="9.51"/>
    <s v="No"/>
    <x v="0"/>
    <s v="No"/>
    <x v="0"/>
    <s v="Yes"/>
    <s v="Obesity"/>
  </r>
  <r>
    <s v="Id128"/>
    <s v="Ryan C"/>
    <n v="32.774999999999999"/>
    <n v="4.72"/>
    <s v="No"/>
    <x v="0"/>
    <s v="No"/>
    <x v="0"/>
    <s v="Yes"/>
    <s v="Obesity"/>
  </r>
  <r>
    <s v="Id129"/>
    <s v="Dane"/>
    <n v="34.200000000000003"/>
    <n v="5.91"/>
    <s v="Yes"/>
    <x v="0"/>
    <s v="No"/>
    <x v="0"/>
    <s v="Yes"/>
    <s v="Obesity"/>
  </r>
  <r>
    <s v="Id130"/>
    <s v="Jonas"/>
    <n v="30.2"/>
    <n v="9.58"/>
    <s v="No"/>
    <x v="0"/>
    <s v="No"/>
    <x v="0"/>
    <s v="Yes"/>
    <s v="Obesity"/>
  </r>
  <r>
    <s v="Id131"/>
    <s v="George E"/>
    <n v="48.32"/>
    <n v="5.77"/>
    <s v="No"/>
    <x v="0"/>
    <s v="No"/>
    <x v="0"/>
    <s v="Yes"/>
    <s v="Obesity"/>
  </r>
  <r>
    <s v="Id132"/>
    <s v="Sara S"/>
    <n v="44.86"/>
    <n v="4.38"/>
    <s v="Yes"/>
    <x v="0"/>
    <s v="No"/>
    <x v="0"/>
    <s v="Yes"/>
    <s v="Obesity"/>
  </r>
  <r>
    <s v="Id133"/>
    <s v="Nick"/>
    <n v="52.15"/>
    <n v="5.65"/>
    <s v="No"/>
    <x v="0"/>
    <s v="No"/>
    <x v="3"/>
    <s v="Yes"/>
    <s v="Obesity"/>
  </r>
  <r>
    <s v="Id134"/>
    <s v="Timothy"/>
    <n v="41.12"/>
    <n v="7.54"/>
    <s v="Yes"/>
    <x v="0"/>
    <s v="No"/>
    <x v="0"/>
    <s v="Yes"/>
    <s v="Obesity"/>
  </r>
  <r>
    <s v="Id135"/>
    <s v="Becky L"/>
    <n v="38.39"/>
    <n v="5.1100000000000003"/>
    <s v="Yes"/>
    <x v="0"/>
    <s v="No"/>
    <x v="3"/>
    <s v="Yes"/>
    <s v="Obesity"/>
  </r>
  <r>
    <s v="Id136"/>
    <s v="Steph K."/>
    <n v="46.85"/>
    <n v="4.25"/>
    <s v="No"/>
    <x v="0"/>
    <s v="Yes"/>
    <x v="3"/>
    <s v="Yes"/>
    <s v="Obesity"/>
  </r>
  <r>
    <s v="Id137"/>
    <s v="Kristine B."/>
    <n v="42.24"/>
    <n v="5.55"/>
    <s v="No"/>
    <x v="1"/>
    <s v="No"/>
    <x v="3"/>
    <s v="Yes"/>
    <s v="Obesity"/>
  </r>
  <r>
    <s v="Id138"/>
    <s v="Taylor B"/>
    <n v="34.39"/>
    <n v="5.78"/>
    <s v="No"/>
    <x v="0"/>
    <s v="No"/>
    <x v="0"/>
    <s v="Yes"/>
    <s v="Obesity"/>
  </r>
  <r>
    <s v="Id139"/>
    <s v="William"/>
    <n v="42.89"/>
    <n v="5.28"/>
    <s v="Yes"/>
    <x v="0"/>
    <s v="No"/>
    <x v="0"/>
    <s v="Yes"/>
    <s v="Obesity"/>
  </r>
  <r>
    <s v="Id140"/>
    <s v="Sage"/>
    <n v="36.299999999999997"/>
    <n v="5.39"/>
    <s v="No"/>
    <x v="0"/>
    <s v="No"/>
    <x v="0"/>
    <s v="Yes"/>
    <s v="Obesity"/>
  </r>
  <r>
    <s v="Id141"/>
    <s v="Cole"/>
    <n v="35.200000000000003"/>
    <n v="8.01"/>
    <s v="Yes"/>
    <x v="0"/>
    <s v="No"/>
    <x v="3"/>
    <s v="Yes"/>
    <s v="Obesity"/>
  </r>
  <r>
    <s v="Id142"/>
    <s v="Jesse"/>
    <n v="53.62"/>
    <n v="5.21"/>
    <s v="No"/>
    <x v="0"/>
    <s v="No"/>
    <x v="0"/>
    <s v="Yes"/>
    <s v="Obesity"/>
  </r>
  <r>
    <s v="Id143"/>
    <s v="Tammi J."/>
    <n v="36.67"/>
    <n v="6.27"/>
    <s v="No"/>
    <x v="0"/>
    <s v="No"/>
    <x v="0"/>
    <s v="Yes"/>
    <s v="Obesity"/>
  </r>
  <r>
    <s v="Id144"/>
    <s v="Matthew S."/>
    <n v="33.4"/>
    <n v="10.73"/>
    <s v="Yes"/>
    <x v="0"/>
    <s v="No"/>
    <x v="3"/>
    <s v="Yes"/>
    <s v="Obesity"/>
  </r>
  <r>
    <s v="Id145"/>
    <s v="Eric"/>
    <n v="42.71"/>
    <n v="10.52"/>
    <s v="No"/>
    <x v="0"/>
    <s v="No"/>
    <x v="0"/>
    <s v="Yes"/>
    <s v="Obesity"/>
  </r>
  <r>
    <s v="Id146"/>
    <s v="Valeria R"/>
    <n v="41.52"/>
    <n v="11.82"/>
    <s v="Yes"/>
    <x v="0"/>
    <s v="No"/>
    <x v="1"/>
    <s v="Yes"/>
    <s v="Obesity"/>
  </r>
  <r>
    <s v="Id147"/>
    <s v="Michael P"/>
    <n v="39.4"/>
    <n v="6.76"/>
    <s v="No"/>
    <x v="0"/>
    <s v="No"/>
    <x v="0"/>
    <s v="Yes"/>
    <s v="Obesity"/>
  </r>
  <r>
    <s v="Id148"/>
    <s v="Rami"/>
    <n v="46.45"/>
    <n v="5.62"/>
    <s v="No"/>
    <x v="0"/>
    <s v="No"/>
    <x v="0"/>
    <s v="Yes"/>
    <s v="Obesity"/>
  </r>
  <r>
    <s v="Id149"/>
    <s v="Denis"/>
    <n v="35.75"/>
    <n v="4.1900000000000004"/>
    <s v="No"/>
    <x v="0"/>
    <s v="No"/>
    <x v="0"/>
    <s v="Yes"/>
    <s v="Obesity"/>
  </r>
  <r>
    <s v="Id150"/>
    <s v="Brian E"/>
    <n v="26.07"/>
    <n v="5.32"/>
    <s v="No"/>
    <x v="0"/>
    <s v="No"/>
    <x v="0"/>
    <s v="Yes"/>
    <s v="Overweight"/>
  </r>
  <r>
    <s v="Id151"/>
    <s v="Bonnie"/>
    <n v="36.54"/>
    <n v="4.46"/>
    <s v="Yes"/>
    <x v="0"/>
    <s v="No"/>
    <x v="3"/>
    <s v="Yes"/>
    <s v="Obesity"/>
  </r>
  <r>
    <s v="Id152"/>
    <s v="Michael P"/>
    <n v="51.64"/>
    <n v="5.65"/>
    <s v="No"/>
    <x v="0"/>
    <s v="No"/>
    <x v="0"/>
    <s v="Yes"/>
    <s v="Obesity"/>
  </r>
  <r>
    <s v="Id153"/>
    <s v="Paul"/>
    <n v="42.83"/>
    <n v="6.04"/>
    <s v="No"/>
    <x v="0"/>
    <s v="No"/>
    <x v="1"/>
    <s v="Yes"/>
    <s v="Obesity"/>
  </r>
  <r>
    <s v="Id154"/>
    <s v="Michael"/>
    <n v="40.15"/>
    <n v="5.76"/>
    <s v="No"/>
    <x v="0"/>
    <s v="No"/>
    <x v="3"/>
    <s v="Yes"/>
    <s v="Obesity"/>
  </r>
  <r>
    <s v="Id155"/>
    <s v="Samuel"/>
    <n v="27.8"/>
    <n v="4.3600000000000003"/>
    <s v="No"/>
    <x v="0"/>
    <s v="Yes"/>
    <x v="3"/>
    <s v="Yes"/>
    <s v="Overweight"/>
  </r>
  <r>
    <s v="Id156"/>
    <s v="Matthew"/>
    <n v="45.81"/>
    <n v="4.76"/>
    <s v="Yes"/>
    <x v="0"/>
    <s v="Yes"/>
    <x v="3"/>
    <s v="Yes"/>
    <s v="Obesity"/>
  </r>
  <r>
    <s v="Id157"/>
    <s v="Daniel"/>
    <n v="34.43"/>
    <n v="10.82"/>
    <s v="Yes"/>
    <x v="0"/>
    <s v="No"/>
    <x v="3"/>
    <s v="Yes"/>
    <s v="Obesity"/>
  </r>
  <r>
    <s v="Id158"/>
    <s v="Syndy"/>
    <n v="41.33"/>
    <n v="4.01"/>
    <s v="Yes"/>
    <x v="0"/>
    <s v="No"/>
    <x v="0"/>
    <s v="Yes"/>
    <s v="Obesity"/>
  </r>
  <r>
    <s v="Id159"/>
    <s v="Aleksandra"/>
    <n v="31.92"/>
    <n v="5.12"/>
    <s v="Yes"/>
    <x v="0"/>
    <s v="No"/>
    <x v="3"/>
    <s v="Yes"/>
    <s v="Obesity"/>
  </r>
  <r>
    <s v="Id160"/>
    <s v="Steeve T Sr."/>
    <n v="39.799999999999997"/>
    <n v="10.54"/>
    <s v="Yes"/>
    <x v="0"/>
    <s v="No"/>
    <x v="1"/>
    <s v="Yes"/>
    <s v="Obesity"/>
  </r>
  <r>
    <s v="Id161"/>
    <s v="Richard"/>
    <n v="42.82"/>
    <n v="4.21"/>
    <s v="No"/>
    <x v="0"/>
    <s v="No"/>
    <x v="0"/>
    <s v="Yes"/>
    <s v="Obesity"/>
  </r>
  <r>
    <s v="Id162"/>
    <s v="Aaron T"/>
    <n v="33.630000000000003"/>
    <n v="5.42"/>
    <s v="No"/>
    <x v="0"/>
    <s v="No"/>
    <x v="0"/>
    <s v="Yes"/>
    <s v="Obesity"/>
  </r>
  <r>
    <s v="Id163"/>
    <s v="Akira"/>
    <n v="37.07"/>
    <n v="4.28"/>
    <s v="No"/>
    <x v="1"/>
    <s v="No"/>
    <x v="3"/>
    <s v="Yes"/>
    <s v="Obesity"/>
  </r>
  <r>
    <s v="Id164"/>
    <s v="Ben"/>
    <n v="35.625"/>
    <n v="8.9"/>
    <s v="No"/>
    <x v="0"/>
    <s v="No"/>
    <x v="0"/>
    <s v="Yes"/>
    <s v="Obesity"/>
  </r>
  <r>
    <s v="Id165"/>
    <s v="Jana"/>
    <n v="42.69"/>
    <n v="4.8899999999999997"/>
    <s v="No"/>
    <x v="0"/>
    <s v="Yes"/>
    <x v="3"/>
    <s v="Yes"/>
    <s v="Obesity"/>
  </r>
  <r>
    <s v="Id166"/>
    <s v="Jay T."/>
    <n v="37.869999999999997"/>
    <n v="4.29"/>
    <s v="Yes"/>
    <x v="0"/>
    <s v="Yes"/>
    <x v="3"/>
    <s v="Yes"/>
    <s v="Obesity"/>
  </r>
  <r>
    <s v="Id167"/>
    <s v="Marie-Helene"/>
    <n v="40.61"/>
    <n v="8"/>
    <s v="Yes"/>
    <x v="0"/>
    <s v="No"/>
    <x v="3"/>
    <s v="Yes"/>
    <s v="Obesity"/>
  </r>
  <r>
    <s v="Id168"/>
    <s v="Bret R"/>
    <n v="30.78"/>
    <n v="4.67"/>
    <s v="Yes"/>
    <x v="0"/>
    <s v="No"/>
    <x v="0"/>
    <s v="Yes"/>
    <s v="Obesity"/>
  </r>
  <r>
    <s v="Id169"/>
    <s v="Gardner L"/>
    <n v="49.49"/>
    <n v="4.5"/>
    <s v="No"/>
    <x v="0"/>
    <s v="No"/>
    <x v="0"/>
    <s v="Yes"/>
    <s v="Obesity"/>
  </r>
  <r>
    <s v="Id170"/>
    <s v="Bobby"/>
    <n v="37.619999999999997"/>
    <n v="6.32"/>
    <s v="Yes"/>
    <x v="1"/>
    <s v="No"/>
    <x v="1"/>
    <s v="Yes"/>
    <s v="Obesity"/>
  </r>
  <r>
    <s v="Id171"/>
    <s v="Natalie"/>
    <n v="36.08"/>
    <n v="6.1"/>
    <s v="Yes"/>
    <x v="0"/>
    <s v="No"/>
    <x v="3"/>
    <s v="Yes"/>
    <s v="Obesity"/>
  </r>
  <r>
    <s v="Id172"/>
    <s v="Lina"/>
    <n v="33.5"/>
    <n v="5.4"/>
    <s v="No"/>
    <x v="0"/>
    <s v="No"/>
    <x v="0"/>
    <s v="Yes"/>
    <s v="Obesity"/>
  </r>
  <r>
    <s v="Id173"/>
    <s v="Zebulon"/>
    <n v="47.46"/>
    <n v="6.24"/>
    <s v="Yes"/>
    <x v="0"/>
    <s v="No"/>
    <x v="3"/>
    <s v="Yes"/>
    <s v="Obesity"/>
  </r>
  <r>
    <s v="Id174"/>
    <s v="Amanda"/>
    <n v="49.24"/>
    <n v="4.45"/>
    <s v="No"/>
    <x v="0"/>
    <s v="No"/>
    <x v="0"/>
    <s v="Yes"/>
    <s v="Obesity"/>
  </r>
  <r>
    <s v="Id175"/>
    <s v="Greg"/>
    <n v="54.4"/>
    <n v="5.22"/>
    <s v="No"/>
    <x v="0"/>
    <s v="No"/>
    <x v="3"/>
    <s v="Yes"/>
    <s v="Obesity"/>
  </r>
  <r>
    <s v="Id176"/>
    <s v="John"/>
    <n v="35.53"/>
    <n v="4.6100000000000003"/>
    <s v="No"/>
    <x v="0"/>
    <s v="No"/>
    <x v="3"/>
    <s v="Yes"/>
    <s v="Obesity"/>
  </r>
  <r>
    <s v="Id177"/>
    <s v="Kelsey A."/>
    <n v="39.729999999999997"/>
    <n v="6.24"/>
    <s v="No"/>
    <x v="0"/>
    <s v="No"/>
    <x v="0"/>
    <s v="Yes"/>
    <s v="Obesity"/>
  </r>
  <r>
    <s v="Id178"/>
    <s v="Bronwen L"/>
    <n v="35.68"/>
    <n v="10.039999999999999"/>
    <s v="No"/>
    <x v="0"/>
    <s v="No"/>
    <x v="0"/>
    <s v="Yes"/>
    <s v="Obesity"/>
  </r>
  <r>
    <s v="Id179"/>
    <s v="Manuela"/>
    <n v="48.86"/>
    <n v="6.09"/>
    <s v="No"/>
    <x v="0"/>
    <s v="No"/>
    <x v="0"/>
    <s v="Yes"/>
    <s v="Obesity"/>
  </r>
  <r>
    <s v="Id180"/>
    <s v="Jennifer L"/>
    <n v="34.799999999999997"/>
    <n v="11.4"/>
    <s v="Yes"/>
    <x v="0"/>
    <s v="Yes"/>
    <x v="3"/>
    <s v="No"/>
    <s v="Obesity"/>
  </r>
  <r>
    <s v="Id181"/>
    <s v="Abby W."/>
    <n v="32.49"/>
    <n v="4.29"/>
    <s v="No"/>
    <x v="0"/>
    <s v="Yes"/>
    <x v="3"/>
    <s v="Yes"/>
    <s v="Obesity"/>
  </r>
  <r>
    <s v="Id182"/>
    <s v="Tyler"/>
    <n v="39"/>
    <n v="5.7"/>
    <s v="No"/>
    <x v="0"/>
    <s v="No"/>
    <x v="1"/>
    <s v="Yes"/>
    <s v="Obesity"/>
  </r>
  <r>
    <s v="Id183"/>
    <s v="Jeffrey"/>
    <n v="35.299999999999997"/>
    <n v="6.09"/>
    <s v="No"/>
    <x v="0"/>
    <s v="No"/>
    <x v="3"/>
    <s v="Yes"/>
    <s v="Obesity"/>
  </r>
  <r>
    <s v="Id184"/>
    <s v="Matthew F"/>
    <n v="33.42"/>
    <n v="10.67"/>
    <s v="No"/>
    <x v="0"/>
    <s v="No"/>
    <x v="0"/>
    <s v="Yes"/>
    <s v="Obesity"/>
  </r>
  <r>
    <s v="Id185"/>
    <s v="Ryan J."/>
    <n v="37.18"/>
    <n v="6.75"/>
    <s v="Yes"/>
    <x v="0"/>
    <s v="No"/>
    <x v="1"/>
    <s v="Yes"/>
    <s v="Obesity"/>
  </r>
  <r>
    <s v="Id186"/>
    <s v="Amy"/>
    <n v="33.33"/>
    <n v="9.26"/>
    <s v="Yes"/>
    <x v="0"/>
    <s v="No"/>
    <x v="1"/>
    <s v="No"/>
    <s v="Obesity"/>
  </r>
  <r>
    <s v="Id187"/>
    <s v="Andrew P"/>
    <n v="53.21"/>
    <n v="4.2699999999999996"/>
    <s v="No"/>
    <x v="0"/>
    <s v="No"/>
    <x v="3"/>
    <s v="Yes"/>
    <s v="Obesity"/>
  </r>
  <r>
    <s v="Id188"/>
    <s v="George M. V"/>
    <n v="38.729999999999997"/>
    <n v="11.51"/>
    <s v="No"/>
    <x v="0"/>
    <s v="No"/>
    <x v="1"/>
    <s v="Yes"/>
    <s v="Obesity"/>
  </r>
  <r>
    <s v="Id189"/>
    <s v="Sarah"/>
    <n v="29.73"/>
    <n v="7.22"/>
    <s v="No"/>
    <x v="0"/>
    <s v="No"/>
    <x v="0"/>
    <s v="Yes"/>
    <s v="Overweight"/>
  </r>
  <r>
    <s v="Id190"/>
    <s v="Lara"/>
    <n v="34.700000000000003"/>
    <n v="4.37"/>
    <s v="No"/>
    <x v="0"/>
    <s v="Yes"/>
    <x v="3"/>
    <s v="Yes"/>
    <s v="Obesity"/>
  </r>
  <r>
    <s v="Id191"/>
    <s v="Sebastien"/>
    <n v="38.28"/>
    <n v="11.56"/>
    <s v="Yes"/>
    <x v="0"/>
    <s v="No"/>
    <x v="3"/>
    <s v="Yes"/>
    <s v="Obesity"/>
  </r>
  <r>
    <s v="Id192"/>
    <s v="Padraig"/>
    <n v="33.57"/>
    <n v="8.82"/>
    <s v="Yes"/>
    <x v="0"/>
    <s v="No"/>
    <x v="0"/>
    <s v="Yes"/>
    <s v="Obesity"/>
  </r>
  <r>
    <s v="Id193"/>
    <s v="Heather"/>
    <n v="52.06"/>
    <n v="4.6900000000000004"/>
    <s v="No"/>
    <x v="0"/>
    <s v="No"/>
    <x v="3"/>
    <s v="Yes"/>
    <s v="Obesity"/>
  </r>
  <r>
    <s v="Id194"/>
    <s v="Jorge"/>
    <n v="38.17"/>
    <n v="4.53"/>
    <s v="No"/>
    <x v="1"/>
    <s v="No"/>
    <x v="3"/>
    <s v="Yes"/>
    <s v="Obesity"/>
  </r>
  <r>
    <s v="Id195"/>
    <s v="Jack R"/>
    <n v="36.954999999999998"/>
    <n v="5.84"/>
    <s v="No"/>
    <x v="0"/>
    <s v="Yes"/>
    <x v="3"/>
    <s v="Yes"/>
    <s v="Obesity"/>
  </r>
  <r>
    <s v="Id196"/>
    <s v="Felix"/>
    <n v="34.4"/>
    <n v="4.9000000000000004"/>
    <s v="No"/>
    <x v="0"/>
    <s v="Yes"/>
    <x v="3"/>
    <s v="Yes"/>
    <s v="Obesity"/>
  </r>
  <r>
    <s v="Id197"/>
    <s v="Christopher C"/>
    <n v="31.73"/>
    <n v="4.3"/>
    <s v="No"/>
    <x v="0"/>
    <s v="No"/>
    <x v="0"/>
    <s v="Yes"/>
    <s v="Obesity"/>
  </r>
  <r>
    <s v="Id198"/>
    <s v="Jesse"/>
    <n v="36.64"/>
    <n v="11.34"/>
    <s v="No"/>
    <x v="0"/>
    <s v="No"/>
    <x v="0"/>
    <s v="Yes"/>
    <s v="Obesity"/>
  </r>
  <r>
    <s v="Id199"/>
    <s v="Jill"/>
    <n v="36.85"/>
    <n v="5.88"/>
    <s v="No"/>
    <x v="1"/>
    <s v="No"/>
    <x v="3"/>
    <s v="Yes"/>
    <s v="Obesity"/>
  </r>
  <r>
    <s v="Id200"/>
    <s v="William"/>
    <n v="33.33"/>
    <n v="5.01"/>
    <s v="Yes"/>
    <x v="0"/>
    <s v="Yes"/>
    <x v="3"/>
    <s v="Yes"/>
    <s v="Obesity"/>
  </r>
  <r>
    <s v="Id201"/>
    <s v="Alejandro"/>
    <n v="39.14"/>
    <n v="4.4000000000000004"/>
    <s v="No"/>
    <x v="0"/>
    <s v="Yes"/>
    <x v="3"/>
    <s v="Yes"/>
    <s v="Obesity"/>
  </r>
  <r>
    <s v="Id202"/>
    <s v="Ian E."/>
    <n v="32.9"/>
    <n v="6.26"/>
    <s v="Yes"/>
    <x v="0"/>
    <s v="No"/>
    <x v="0"/>
    <s v="Yes"/>
    <s v="Obesity"/>
  </r>
  <r>
    <s v="Id203"/>
    <s v="Hector Sr."/>
    <n v="29.78"/>
    <n v="10.27"/>
    <s v="Yes"/>
    <x v="0"/>
    <s v="Yes"/>
    <x v="3"/>
    <s v="Yes"/>
    <s v="Overweight"/>
  </r>
  <r>
    <s v="Id204"/>
    <s v="Rebecca"/>
    <n v="32.78"/>
    <n v="5.27"/>
    <s v="No"/>
    <x v="0"/>
    <s v="No"/>
    <x v="0"/>
    <s v="Yes"/>
    <s v="Obesity"/>
  </r>
  <r>
    <s v="Id205"/>
    <s v="Matt"/>
    <n v="41.65"/>
    <n v="10.73"/>
    <s v="Yes"/>
    <x v="0"/>
    <s v="No"/>
    <x v="0"/>
    <s v="Yes"/>
    <s v="Obesity"/>
  </r>
  <r>
    <s v="Id206"/>
    <s v="Elizabeth H"/>
    <n v="50.79"/>
    <n v="4.45"/>
    <s v="No"/>
    <x v="0"/>
    <s v="No"/>
    <x v="3"/>
    <s v="Yes"/>
    <s v="Obesity"/>
  </r>
  <r>
    <s v="Id207"/>
    <s v="Grace"/>
    <n v="35.43"/>
    <n v="5.25"/>
    <s v="Yes"/>
    <x v="0"/>
    <s v="No"/>
    <x v="0"/>
    <s v="Yes"/>
    <s v="Obesity"/>
  </r>
  <r>
    <s v="Id208"/>
    <s v="Jaime"/>
    <n v="35.25"/>
    <n v="9.51"/>
    <s v="No"/>
    <x v="0"/>
    <s v="No"/>
    <x v="0"/>
    <s v="Yes"/>
    <s v="Obesity"/>
  </r>
  <r>
    <s v="Id209"/>
    <s v="Calesse"/>
    <n v="36.85"/>
    <n v="11.12"/>
    <s v="No"/>
    <x v="0"/>
    <s v="No"/>
    <x v="0"/>
    <s v="Yes"/>
    <s v="Obesity"/>
  </r>
  <r>
    <s v="Id210"/>
    <s v="Kate L"/>
    <n v="31.02"/>
    <n v="4.5599999999999996"/>
    <s v="No"/>
    <x v="1"/>
    <s v="No"/>
    <x v="3"/>
    <s v="Yes"/>
    <s v="Obesity"/>
  </r>
  <r>
    <s v="Id211"/>
    <s v="Sergey"/>
    <n v="35.6"/>
    <n v="4.0199999999999996"/>
    <s v="Yes"/>
    <x v="1"/>
    <s v="No"/>
    <x v="1"/>
    <s v="Yes"/>
    <s v="Obesity"/>
  </r>
  <r>
    <s v="Id212"/>
    <s v="Timothy V"/>
    <n v="34.39"/>
    <n v="8.7200000000000006"/>
    <s v="No"/>
    <x v="0"/>
    <s v="No"/>
    <x v="0"/>
    <s v="Yes"/>
    <s v="Obesity"/>
  </r>
  <r>
    <s v="Id213"/>
    <s v="Andrew S"/>
    <n v="29.06"/>
    <n v="6.25"/>
    <s v="Yes"/>
    <x v="0"/>
    <s v="No"/>
    <x v="3"/>
    <s v="Yes"/>
    <s v="Overweight"/>
  </r>
  <r>
    <s v="Id214"/>
    <s v="Matthew D"/>
    <n v="35.799999999999997"/>
    <n v="7.32"/>
    <s v="No"/>
    <x v="0"/>
    <s v="No"/>
    <x v="1"/>
    <s v="Yes"/>
    <s v="Obesity"/>
  </r>
  <r>
    <s v="Id215"/>
    <s v="Jessica"/>
    <n v="49.8"/>
    <n v="4.24"/>
    <s v="No"/>
    <x v="0"/>
    <s v="No"/>
    <x v="3"/>
    <s v="Yes"/>
    <s v="Obesity"/>
  </r>
  <r>
    <s v="Id216"/>
    <s v="Lawrence"/>
    <n v="35.71"/>
    <n v="6.84"/>
    <s v="No"/>
    <x v="0"/>
    <s v="No"/>
    <x v="1"/>
    <s v="Yes"/>
    <s v="Obesity"/>
  </r>
  <r>
    <s v="Id217"/>
    <s v="Alex"/>
    <n v="30.8"/>
    <n v="5.23"/>
    <s v="Yes"/>
    <x v="0"/>
    <s v="No"/>
    <x v="3"/>
    <s v="Yes"/>
    <s v="Obesity"/>
  </r>
  <r>
    <s v="Id218"/>
    <s v="Kevin"/>
    <n v="33.69"/>
    <n v="9.68"/>
    <s v="No"/>
    <x v="0"/>
    <s v="No"/>
    <x v="0"/>
    <s v="Yes"/>
    <s v="Obesity"/>
  </r>
  <r>
    <s v="Id219"/>
    <s v="Gavin M."/>
    <n v="42.27"/>
    <n v="6.05"/>
    <s v="Yes"/>
    <x v="0"/>
    <s v="No"/>
    <x v="3"/>
    <s v="Yes"/>
    <s v="Obesity"/>
  </r>
  <r>
    <s v="Id220"/>
    <s v="Rick E"/>
    <n v="53.25"/>
    <n v="6.11"/>
    <s v="Yes"/>
    <x v="0"/>
    <s v="Yes"/>
    <x v="3"/>
    <s v="Yes"/>
    <s v="Obesity"/>
  </r>
  <r>
    <s v="Id221"/>
    <s v="Andrea H."/>
    <n v="26.8"/>
    <n v="10.93"/>
    <s v="Yes"/>
    <x v="0"/>
    <s v="No"/>
    <x v="0"/>
    <s v="No"/>
    <s v="Overweight"/>
  </r>
  <r>
    <s v="Id222"/>
    <s v="Anthony S"/>
    <n v="28.5"/>
    <n v="5.12"/>
    <s v="No"/>
    <x v="0"/>
    <s v="No"/>
    <x v="3"/>
    <s v="Yes"/>
    <s v="Overweight"/>
  </r>
  <r>
    <s v="Id223"/>
    <s v="Erik"/>
    <n v="22.895"/>
    <n v="5.72"/>
    <s v="No"/>
    <x v="0"/>
    <s v="No"/>
    <x v="0"/>
    <s v="Yes"/>
    <s v="Normal Weight"/>
  </r>
  <r>
    <s v="Id224"/>
    <s v="Kiley D"/>
    <n v="34.06"/>
    <n v="11.83"/>
    <s v="Yes"/>
    <x v="0"/>
    <s v="No"/>
    <x v="3"/>
    <s v="Yes"/>
    <s v="Obesity"/>
  </r>
  <r>
    <s v="Id225"/>
    <s v="Jennifer"/>
    <n v="36.409999999999997"/>
    <n v="4.55"/>
    <s v="No"/>
    <x v="0"/>
    <s v="No"/>
    <x v="0"/>
    <s v="Yes"/>
    <s v="Obesity"/>
  </r>
  <r>
    <s v="Id226"/>
    <s v="Chris"/>
    <n v="52.3"/>
    <n v="4.87"/>
    <s v="Yes"/>
    <x v="0"/>
    <s v="Yes"/>
    <x v="3"/>
    <s v="Yes"/>
    <s v="Obesity"/>
  </r>
  <r>
    <s v="Id227"/>
    <s v="Marian M."/>
    <n v="52.66"/>
    <n v="4.45"/>
    <s v="No"/>
    <x v="0"/>
    <s v="No"/>
    <x v="3"/>
    <s v="Yes"/>
    <s v="Obesity"/>
  </r>
  <r>
    <s v="Id228"/>
    <s v="Jeremy"/>
    <n v="29.57"/>
    <n v="9.42"/>
    <s v="Yes"/>
    <x v="0"/>
    <s v="No"/>
    <x v="0"/>
    <s v="Yes"/>
    <s v="Overweight"/>
  </r>
  <r>
    <s v="Id229"/>
    <s v="Allison H"/>
    <n v="36.99"/>
    <n v="5.37"/>
    <s v="Yes"/>
    <x v="0"/>
    <s v="Yes"/>
    <x v="3"/>
    <s v="Yes"/>
    <s v="Obesity"/>
  </r>
  <r>
    <s v="Id230"/>
    <s v="Elizabeth"/>
    <n v="31.4"/>
    <n v="4.5999999999999996"/>
    <s v="Yes"/>
    <x v="0"/>
    <s v="No"/>
    <x v="3"/>
    <s v="Yes"/>
    <s v="Obesity"/>
  </r>
  <r>
    <s v="Id231"/>
    <s v="Andrew"/>
    <n v="34.9"/>
    <n v="6.22"/>
    <s v="No"/>
    <x v="0"/>
    <s v="Yes"/>
    <x v="3"/>
    <s v="Yes"/>
    <s v="Obesity"/>
  </r>
  <r>
    <s v="Id232"/>
    <s v="Anders J"/>
    <n v="31.13"/>
    <n v="4.5199999999999996"/>
    <s v="Yes"/>
    <x v="0"/>
    <s v="No"/>
    <x v="3"/>
    <s v="Yes"/>
    <s v="Obesity"/>
  </r>
  <r>
    <s v="Id233"/>
    <s v="Sean"/>
    <n v="34.799999999999997"/>
    <n v="6.18"/>
    <s v="No"/>
    <x v="0"/>
    <s v="Yes"/>
    <x v="3"/>
    <s v="Yes"/>
    <s v="Obesity"/>
  </r>
  <r>
    <s v="Id234"/>
    <s v="Brian M."/>
    <n v="31.68"/>
    <n v="4.4000000000000004"/>
    <s v="No"/>
    <x v="0"/>
    <s v="No"/>
    <x v="0"/>
    <s v="Yes"/>
    <s v="Obesity"/>
  </r>
  <r>
    <s v="Id235"/>
    <s v="Jeremy"/>
    <n v="33.534999999999997"/>
    <n v="6.23"/>
    <s v="No"/>
    <x v="1"/>
    <s v="No"/>
    <x v="3"/>
    <s v="Yes"/>
    <s v="Obesity"/>
  </r>
  <r>
    <s v="Id236"/>
    <s v="Susannah"/>
    <n v="31.92"/>
    <n v="5.33"/>
    <s v="Yes"/>
    <x v="0"/>
    <s v="No"/>
    <x v="0"/>
    <s v="Yes"/>
    <s v="Obesity"/>
  </r>
  <r>
    <s v="Id237"/>
    <s v="Randy"/>
    <n v="32.700000000000003"/>
    <n v="4.09"/>
    <s v="No"/>
    <x v="0"/>
    <s v="No"/>
    <x v="3"/>
    <s v="Yes"/>
    <s v="Obesity"/>
  </r>
  <r>
    <s v="Id238"/>
    <s v="Leslie"/>
    <n v="41.25"/>
    <n v="5.19"/>
    <s v="No"/>
    <x v="0"/>
    <s v="No"/>
    <x v="0"/>
    <s v="Yes"/>
    <s v="Obesity"/>
  </r>
  <r>
    <s v="Id239"/>
    <s v="Brittany L."/>
    <n v="33.11"/>
    <n v="4.12"/>
    <s v="No"/>
    <x v="0"/>
    <s v="Yes"/>
    <x v="3"/>
    <s v="Yes"/>
    <s v="Obesity"/>
  </r>
  <r>
    <s v="Id240"/>
    <s v="Cassie J."/>
    <n v="36.159999999999997"/>
    <n v="5.0999999999999996"/>
    <s v="No"/>
    <x v="0"/>
    <s v="No"/>
    <x v="3"/>
    <s v="Yes"/>
    <s v="Obesity"/>
  </r>
  <r>
    <s v="Id241"/>
    <s v="Peter W"/>
    <n v="33.72"/>
    <n v="6.21"/>
    <s v="Yes"/>
    <x v="0"/>
    <s v="Yes"/>
    <x v="3"/>
    <s v="Yes"/>
    <s v="Obesity"/>
  </r>
  <r>
    <s v="Id242"/>
    <s v="Douglas"/>
    <n v="37.74"/>
    <n v="9.5299999999999994"/>
    <s v="Yes"/>
    <x v="0"/>
    <s v="No"/>
    <x v="3"/>
    <s v="Yes"/>
    <s v="Obesity"/>
  </r>
  <r>
    <s v="Id243"/>
    <s v="Dan"/>
    <n v="48.75"/>
    <n v="4.6399999999999997"/>
    <s v="Yes"/>
    <x v="0"/>
    <s v="No"/>
    <x v="3"/>
    <s v="Yes"/>
    <s v="Obesity"/>
  </r>
  <r>
    <s v="Id244"/>
    <s v="Dan M."/>
    <n v="31.065000000000001"/>
    <n v="5.05"/>
    <s v="No"/>
    <x v="0"/>
    <s v="No"/>
    <x v="3"/>
    <s v="Yes"/>
    <s v="Obesity"/>
  </r>
  <r>
    <s v="Id245"/>
    <s v="Eric L."/>
    <n v="23.55"/>
    <n v="10.38"/>
    <s v="No"/>
    <x v="0"/>
    <s v="No"/>
    <x v="0"/>
    <s v="Yes"/>
    <s v="Normal Weight"/>
  </r>
  <r>
    <s v="Id246"/>
    <s v="Les J"/>
    <n v="30.18"/>
    <n v="8.31"/>
    <s v="Yes"/>
    <x v="0"/>
    <s v="No"/>
    <x v="3"/>
    <s v="Yes"/>
    <s v="Obesity"/>
  </r>
  <r>
    <s v="Id247"/>
    <s v="Stephanie"/>
    <n v="29.94"/>
    <n v="7.59"/>
    <s v="No"/>
    <x v="0"/>
    <s v="No"/>
    <x v="0"/>
    <s v="Yes"/>
    <s v="Overweight"/>
  </r>
  <r>
    <s v="Id248"/>
    <s v="Melissa Y"/>
    <n v="31.4"/>
    <n v="5.49"/>
    <s v="No"/>
    <x v="0"/>
    <s v="No"/>
    <x v="0"/>
    <s v="Yes"/>
    <s v="Obesity"/>
  </r>
  <r>
    <s v="Id249"/>
    <s v="Ashley"/>
    <n v="53.06"/>
    <n v="11.68"/>
    <s v="No"/>
    <x v="0"/>
    <s v="No"/>
    <x v="0"/>
    <s v="Yes"/>
    <s v="Obesity"/>
  </r>
  <r>
    <s v="Id250"/>
    <s v="Stephanie M."/>
    <n v="30.25"/>
    <n v="4.1900000000000004"/>
    <s v="No"/>
    <x v="0"/>
    <s v="No"/>
    <x v="1"/>
    <s v="Yes"/>
    <s v="Obesity"/>
  </r>
  <r>
    <s v="Id251"/>
    <s v="Kylie"/>
    <n v="46.68"/>
    <n v="4.01"/>
    <s v="No"/>
    <x v="0"/>
    <s v="No"/>
    <x v="0"/>
    <s v="Yes"/>
    <s v="Obesity"/>
  </r>
  <r>
    <s v="Id252"/>
    <s v="Kelly"/>
    <n v="30.4"/>
    <n v="5.91"/>
    <s v="No"/>
    <x v="1"/>
    <s v="No"/>
    <x v="1"/>
    <s v="Yes"/>
    <s v="Obesity"/>
  </r>
  <r>
    <s v="Id253"/>
    <s v="Carrie"/>
    <n v="30.2"/>
    <n v="4.47"/>
    <s v="Yes"/>
    <x v="0"/>
    <s v="Yes"/>
    <x v="3"/>
    <s v="Yes"/>
    <s v="Obesity"/>
  </r>
  <r>
    <s v="Id254"/>
    <s v="Alex"/>
    <n v="51.18"/>
    <n v="4.5599999999999996"/>
    <s v="Yes"/>
    <x v="1"/>
    <s v="No"/>
    <x v="1"/>
    <s v="Yes"/>
    <s v="Obesity"/>
  </r>
  <r>
    <s v="Id255"/>
    <s v="Zach S"/>
    <n v="22.18"/>
    <n v="9.9"/>
    <s v="No"/>
    <x v="0"/>
    <s v="No"/>
    <x v="0"/>
    <s v="Yes"/>
    <s v="Normal Weight"/>
  </r>
  <r>
    <s v="Id256"/>
    <s v="Alan"/>
    <n v="31.92"/>
    <n v="5.1100000000000003"/>
    <s v="No"/>
    <x v="0"/>
    <s v="Yes"/>
    <x v="3"/>
    <s v="Yes"/>
    <s v="Obesity"/>
  </r>
  <r>
    <s v="Id257"/>
    <s v="Nate"/>
    <n v="31.73"/>
    <n v="5.73"/>
    <s v="No"/>
    <x v="1"/>
    <s v="No"/>
    <x v="3"/>
    <s v="Yes"/>
    <s v="Obesity"/>
  </r>
  <r>
    <s v="Id258"/>
    <s v="Jesse G."/>
    <n v="45.52"/>
    <n v="6.04"/>
    <s v="No"/>
    <x v="0"/>
    <s v="Yes"/>
    <x v="3"/>
    <s v="Yes"/>
    <s v="Obesity"/>
  </r>
  <r>
    <s v="Id259"/>
    <s v="Jason"/>
    <n v="52.81"/>
    <n v="5.19"/>
    <s v="No"/>
    <x v="0"/>
    <s v="Yes"/>
    <x v="3"/>
    <s v="Yes"/>
    <s v="Obesity"/>
  </r>
  <r>
    <s v="Id260"/>
    <s v="Megan A."/>
    <n v="33.58"/>
    <n v="5.56"/>
    <s v="No"/>
    <x v="0"/>
    <s v="No"/>
    <x v="3"/>
    <s v="Yes"/>
    <s v="Obesity"/>
  </r>
  <r>
    <s v="Id261"/>
    <s v="Luke M"/>
    <n v="30.684999999999999"/>
    <n v="8.23"/>
    <s v="No"/>
    <x v="0"/>
    <s v="No"/>
    <x v="0"/>
    <s v="Yes"/>
    <s v="Obesity"/>
  </r>
  <r>
    <s v="Id262"/>
    <s v="Jacy D"/>
    <n v="37.524999999999999"/>
    <n v="9.0299999999999994"/>
    <s v="Yes"/>
    <x v="0"/>
    <s v="No"/>
    <x v="1"/>
    <s v="No"/>
    <s v="Obesity"/>
  </r>
  <r>
    <s v="Id263"/>
    <s v="Simon G."/>
    <n v="34.5"/>
    <n v="4.07"/>
    <s v="Yes"/>
    <x v="0"/>
    <s v="No"/>
    <x v="0"/>
    <s v="Yes"/>
    <s v="Obesity"/>
  </r>
  <r>
    <s v="Id264"/>
    <s v="Ainsley E."/>
    <n v="28.16"/>
    <n v="5.77"/>
    <s v="No"/>
    <x v="0"/>
    <s v="No"/>
    <x v="1"/>
    <s v="Yes"/>
    <s v="Overweight"/>
  </r>
  <r>
    <s v="Id265"/>
    <s v="Erica A."/>
    <n v="30.02"/>
    <n v="5.98"/>
    <s v="No"/>
    <x v="0"/>
    <s v="Yes"/>
    <x v="3"/>
    <s v="Yes"/>
    <s v="Obesity"/>
  </r>
  <r>
    <s v="Id266"/>
    <s v="Erik"/>
    <n v="37.82"/>
    <n v="6.01"/>
    <s v="No"/>
    <x v="0"/>
    <s v="No"/>
    <x v="0"/>
    <s v="Yes"/>
    <s v="Obesity"/>
  </r>
  <r>
    <s v="Id267"/>
    <s v="Erin C."/>
    <n v="33.14"/>
    <n v="5.67"/>
    <s v="Yes"/>
    <x v="0"/>
    <s v="No"/>
    <x v="0"/>
    <s v="Yes"/>
    <s v="Obesity"/>
  </r>
  <r>
    <s v="Id268"/>
    <s v="Adrienne"/>
    <n v="25.14"/>
    <n v="6.02"/>
    <s v="Yes"/>
    <x v="0"/>
    <s v="Yes"/>
    <x v="3"/>
    <s v="Yes"/>
    <s v="Overweight"/>
  </r>
  <r>
    <s v="Id269"/>
    <s v="Adam"/>
    <n v="20.18"/>
    <n v="11.19"/>
    <s v="No"/>
    <x v="0"/>
    <s v="No"/>
    <x v="0"/>
    <s v="Yes"/>
    <s v="Normal Weight"/>
  </r>
  <r>
    <s v="Id270"/>
    <s v="Yutaka"/>
    <n v="44.36"/>
    <n v="5.1100000000000003"/>
    <s v="No"/>
    <x v="0"/>
    <s v="No"/>
    <x v="0"/>
    <s v="Yes"/>
    <s v="Obesity"/>
  </r>
  <r>
    <s v="Id271"/>
    <s v="Tyler M"/>
    <n v="23.82"/>
    <n v="10.85"/>
    <s v="Yes"/>
    <x v="0"/>
    <s v="No"/>
    <x v="0"/>
    <s v="Yes"/>
    <s v="Normal Weight"/>
  </r>
  <r>
    <s v="Id272"/>
    <s v="Stephen"/>
    <n v="45"/>
    <n v="5.24"/>
    <s v="Yes"/>
    <x v="0"/>
    <s v="No"/>
    <x v="3"/>
    <s v="Yes"/>
    <s v="Obesity"/>
  </r>
  <r>
    <s v="Id273"/>
    <s v="Andrew B."/>
    <n v="26.62"/>
    <n v="10.08"/>
    <s v="No"/>
    <x v="0"/>
    <s v="No"/>
    <x v="0"/>
    <s v="Yes"/>
    <s v="Overweight"/>
  </r>
  <r>
    <s v="Id274"/>
    <s v="James"/>
    <n v="32.67"/>
    <n v="10.97"/>
    <s v="Yes"/>
    <x v="0"/>
    <s v="No"/>
    <x v="0"/>
    <s v="Yes"/>
    <s v="Obesity"/>
  </r>
  <r>
    <s v="Id275"/>
    <s v="Shawn P."/>
    <n v="44.44"/>
    <n v="4.9000000000000004"/>
    <s v="Yes"/>
    <x v="0"/>
    <s v="No"/>
    <x v="3"/>
    <s v="Yes"/>
    <s v="Obesity"/>
  </r>
  <r>
    <s v="Id276"/>
    <s v="Matt"/>
    <n v="28.31"/>
    <n v="5.33"/>
    <s v="No"/>
    <x v="0"/>
    <s v="No"/>
    <x v="0"/>
    <s v="Yes"/>
    <s v="Overweight"/>
  </r>
  <r>
    <s v="Id277"/>
    <s v="Nathaniel"/>
    <n v="25.05"/>
    <n v="4.6100000000000003"/>
    <s v="No"/>
    <x v="0"/>
    <s v="No"/>
    <x v="1"/>
    <s v="Yes"/>
    <s v="Overweight"/>
  </r>
  <r>
    <s v="Id278"/>
    <s v="Kevin D."/>
    <n v="28.34"/>
    <n v="8.18"/>
    <s v="No"/>
    <x v="0"/>
    <s v="No"/>
    <x v="0"/>
    <s v="Yes"/>
    <s v="Overweight"/>
  </r>
  <r>
    <s v="Id279"/>
    <s v="Joan"/>
    <n v="17.765000000000001"/>
    <n v="5.62"/>
    <s v="No"/>
    <x v="0"/>
    <s v="No"/>
    <x v="0"/>
    <s v="Yes"/>
    <s v="Underweight"/>
  </r>
  <r>
    <s v="Id280"/>
    <s v="Christopher A"/>
    <n v="36.119999999999997"/>
    <n v="5.82"/>
    <s v="No"/>
    <x v="0"/>
    <s v="No"/>
    <x v="0"/>
    <s v="Yes"/>
    <s v="Obesity"/>
  </r>
  <r>
    <s v="Id281"/>
    <s v="Kacy L."/>
    <n v="23.19"/>
    <n v="7.66"/>
    <s v="No"/>
    <x v="0"/>
    <s v="No"/>
    <x v="0"/>
    <s v="Yes"/>
    <s v="Normal Weight"/>
  </r>
  <r>
    <s v="Id282"/>
    <s v="Benjamin H."/>
    <n v="35.99"/>
    <n v="4.2300000000000004"/>
    <s v="No"/>
    <x v="0"/>
    <s v="No"/>
    <x v="0"/>
    <s v="Yes"/>
    <s v="Obesity"/>
  </r>
  <r>
    <s v="Id283"/>
    <s v="Xaviour J."/>
    <n v="30.25"/>
    <n v="5.58"/>
    <s v="No"/>
    <x v="0"/>
    <s v="Yes"/>
    <x v="3"/>
    <s v="Yes"/>
    <s v="Obesity"/>
  </r>
  <r>
    <s v="Id284"/>
    <s v="Michael T."/>
    <n v="26.24"/>
    <n v="6.26"/>
    <s v="Yes"/>
    <x v="0"/>
    <s v="No"/>
    <x v="0"/>
    <s v="Yes"/>
    <s v="Overweight"/>
  </r>
  <r>
    <s v="Id285"/>
    <s v="Bradley"/>
    <n v="31.36"/>
    <n v="10.6"/>
    <s v="Yes"/>
    <x v="0"/>
    <s v="No"/>
    <x v="0"/>
    <s v="Yes"/>
    <s v="Obesity"/>
  </r>
  <r>
    <s v="Id286"/>
    <s v="Andrea"/>
    <n v="25.69"/>
    <n v="4.78"/>
    <s v="Yes"/>
    <x v="0"/>
    <s v="No"/>
    <x v="0"/>
    <s v="Yes"/>
    <s v="Overweight"/>
  </r>
  <r>
    <s v="Id287"/>
    <s v="Nancy M"/>
    <n v="25.46"/>
    <n v="6.03"/>
    <s v="No"/>
    <x v="0"/>
    <s v="No"/>
    <x v="1"/>
    <s v="Yes"/>
    <s v="Overweight"/>
  </r>
  <r>
    <s v="Id288"/>
    <s v="Matt"/>
    <n v="31.83"/>
    <n v="11.55"/>
    <s v="Yes"/>
    <x v="0"/>
    <s v="No"/>
    <x v="3"/>
    <s v="Yes"/>
    <s v="Obesity"/>
  </r>
  <r>
    <s v="Id289"/>
    <s v="Lee"/>
    <n v="24.43"/>
    <n v="7.59"/>
    <s v="Yes"/>
    <x v="0"/>
    <s v="No"/>
    <x v="3"/>
    <s v="Yes"/>
    <s v="Normal Weight"/>
  </r>
  <r>
    <s v="Id290"/>
    <s v="Chris"/>
    <n v="41.9"/>
    <n v="4.26"/>
    <s v="No"/>
    <x v="0"/>
    <s v="No"/>
    <x v="0"/>
    <s v="Yes"/>
    <s v="Obesity"/>
  </r>
  <r>
    <s v="Id291"/>
    <s v="Erik T."/>
    <n v="22.88"/>
    <n v="5.9"/>
    <s v="Yes"/>
    <x v="0"/>
    <s v="Yes"/>
    <x v="3"/>
    <s v="Yes"/>
    <s v="Normal Weight"/>
  </r>
  <r>
    <s v="Id292"/>
    <s v="Rod W"/>
    <n v="29.734999999999999"/>
    <n v="7.79"/>
    <s v="No"/>
    <x v="0"/>
    <s v="No"/>
    <x v="0"/>
    <s v="No"/>
    <s v="Overweight"/>
  </r>
  <r>
    <s v="Id293"/>
    <s v="Joey"/>
    <n v="40.74"/>
    <n v="5.28"/>
    <s v="No"/>
    <x v="0"/>
    <s v="Yes"/>
    <x v="3"/>
    <s v="Yes"/>
    <s v="Obesity"/>
  </r>
  <r>
    <s v="Id294"/>
    <s v="Hillary L."/>
    <n v="24.14"/>
    <n v="5.87"/>
    <s v="No"/>
    <x v="0"/>
    <s v="No"/>
    <x v="1"/>
    <s v="Yes"/>
    <s v="Normal Weight"/>
  </r>
  <r>
    <s v="Id295"/>
    <s v="Eric J"/>
    <n v="25.15"/>
    <n v="9.08"/>
    <s v="Yes"/>
    <x v="0"/>
    <s v="No"/>
    <x v="3"/>
    <s v="Yes"/>
    <s v="Overweight"/>
  </r>
  <r>
    <s v="Id296"/>
    <s v="Nicolas"/>
    <n v="28.71"/>
    <n v="5.2"/>
    <s v="No"/>
    <x v="0"/>
    <s v="No"/>
    <x v="3"/>
    <s v="Yes"/>
    <s v="Overweight"/>
  </r>
  <r>
    <s v="Id297"/>
    <s v="Marcel"/>
    <n v="23"/>
    <n v="5.48"/>
    <s v="No"/>
    <x v="0"/>
    <s v="No"/>
    <x v="0"/>
    <s v="Yes"/>
    <s v="Normal Weight"/>
  </r>
  <r>
    <s v="Id298"/>
    <s v="Ashley N"/>
    <n v="36.86"/>
    <n v="11.95"/>
    <s v="No"/>
    <x v="0"/>
    <s v="No"/>
    <x v="0"/>
    <s v="No"/>
    <s v="Obesity"/>
  </r>
  <r>
    <s v="Id299"/>
    <s v="Evan D"/>
    <n v="24.25"/>
    <n v="8.6999999999999993"/>
    <s v="Yes"/>
    <x v="0"/>
    <s v="No"/>
    <x v="3"/>
    <s v="Yes"/>
    <s v="Normal Weight"/>
  </r>
  <r>
    <s v="Id300"/>
    <s v="Krisana"/>
    <n v="23.85"/>
    <n v="7.84"/>
    <s v="No"/>
    <x v="0"/>
    <s v="No"/>
    <x v="0"/>
    <s v="Yes"/>
    <s v="Normal Weight"/>
  </r>
  <r>
    <s v="Id301"/>
    <s v="Kyle"/>
    <n v="40.020000000000003"/>
    <n v="5.19"/>
    <s v="Yes"/>
    <x v="0"/>
    <s v="No"/>
    <x v="3"/>
    <s v="Yes"/>
    <s v="Obesity"/>
  </r>
  <r>
    <s v="Id302"/>
    <s v="Kate"/>
    <n v="19.170000000000002"/>
    <n v="8.41"/>
    <s v="No"/>
    <x v="0"/>
    <s v="No"/>
    <x v="0"/>
    <s v="Yes"/>
    <s v="Normal Weight"/>
  </r>
  <r>
    <s v="Id303"/>
    <s v="Martin A."/>
    <n v="43.53"/>
    <n v="5.86"/>
    <s v="Yes"/>
    <x v="1"/>
    <s v="No"/>
    <x v="1"/>
    <s v="Yes"/>
    <s v="Obesity"/>
  </r>
  <r>
    <s v="Id304"/>
    <s v="Stacey"/>
    <n v="46.06"/>
    <n v="4.18"/>
    <s v="No"/>
    <x v="1"/>
    <s v="No"/>
    <x v="3"/>
    <s v="Yes"/>
    <s v="Obesity"/>
  </r>
  <r>
    <s v="Id305"/>
    <s v="Christine"/>
    <n v="29.92"/>
    <n v="11.99"/>
    <s v="Yes"/>
    <x v="0"/>
    <s v="No"/>
    <x v="1"/>
    <s v="Yes"/>
    <s v="Overweight"/>
  </r>
  <r>
    <s v="Id306"/>
    <s v="Sarah C."/>
    <n v="28.46"/>
    <n v="4.8499999999999996"/>
    <s v="Yes"/>
    <x v="0"/>
    <s v="No"/>
    <x v="3"/>
    <s v="Yes"/>
    <s v="Overweight"/>
  </r>
  <r>
    <s v="Id307"/>
    <s v="Megan"/>
    <n v="24.56"/>
    <n v="6.18"/>
    <s v="Yes"/>
    <x v="0"/>
    <s v="Yes"/>
    <x v="3"/>
    <s v="Yes"/>
    <s v="Normal Weight"/>
  </r>
  <r>
    <s v="Id308"/>
    <s v="Jason W"/>
    <n v="41.19"/>
    <n v="6.37"/>
    <s v="No"/>
    <x v="0"/>
    <s v="No"/>
    <x v="0"/>
    <s v="Yes"/>
    <s v="Obesity"/>
  </r>
  <r>
    <s v="Id309"/>
    <s v="Michele"/>
    <n v="18.63"/>
    <n v="9.81"/>
    <s v="Yes"/>
    <x v="0"/>
    <s v="No"/>
    <x v="1"/>
    <s v="Yes"/>
    <s v="Normal Weight"/>
  </r>
  <r>
    <s v="Id310"/>
    <s v="Nikki"/>
    <n v="26.26"/>
    <n v="11.8"/>
    <s v="Yes"/>
    <x v="0"/>
    <s v="No"/>
    <x v="3"/>
    <s v="Yes"/>
    <s v="Overweight"/>
  </r>
  <r>
    <s v="Id311"/>
    <s v="Philip J."/>
    <n v="22.37"/>
    <n v="5.86"/>
    <s v="Yes"/>
    <x v="0"/>
    <s v="Yes"/>
    <x v="3"/>
    <s v="Yes"/>
    <s v="Normal Weight"/>
  </r>
  <r>
    <s v="Id312"/>
    <s v="Bryan L"/>
    <n v="39.619999999999997"/>
    <n v="4.28"/>
    <s v="No"/>
    <x v="0"/>
    <s v="No"/>
    <x v="3"/>
    <s v="Yes"/>
    <s v="Obesity"/>
  </r>
  <r>
    <s v="Id313"/>
    <s v="Timothy F"/>
    <n v="18.329999999999998"/>
    <n v="4.16"/>
    <s v="Yes"/>
    <x v="0"/>
    <s v="No"/>
    <x v="0"/>
    <s v="Yes"/>
    <s v="Underweight"/>
  </r>
  <r>
    <s v="Id314"/>
    <s v="Angielyn M"/>
    <n v="17.11"/>
    <n v="4.9800000000000004"/>
    <s v="Yes"/>
    <x v="0"/>
    <s v="Yes"/>
    <x v="3"/>
    <s v="Yes"/>
    <s v="Underweight"/>
  </r>
  <r>
    <s v="Id315"/>
    <s v="Jeanie M."/>
    <n v="43.5"/>
    <n v="6.38"/>
    <s v="No"/>
    <x v="1"/>
    <s v="No"/>
    <x v="3"/>
    <s v="Yes"/>
    <s v="Obesity"/>
  </r>
  <r>
    <s v="Id316"/>
    <s v="Greg"/>
    <n v="25.364999999999998"/>
    <n v="5.19"/>
    <s v="No"/>
    <x v="0"/>
    <s v="No"/>
    <x v="1"/>
    <s v="No"/>
    <s v="Overweight"/>
  </r>
  <r>
    <s v="Id317"/>
    <s v="John"/>
    <n v="28.594999999999999"/>
    <n v="10.210000000000001"/>
    <s v="No"/>
    <x v="0"/>
    <s v="No"/>
    <x v="0"/>
    <s v="No"/>
    <s v="Overweight"/>
  </r>
  <r>
    <s v="Id318"/>
    <s v="Aliaksandr"/>
    <n v="29.83"/>
    <n v="9.6999999999999993"/>
    <s v="Yes"/>
    <x v="0"/>
    <s v="Yes"/>
    <x v="3"/>
    <s v="Yes"/>
    <s v="Overweight"/>
  </r>
  <r>
    <s v="Id319"/>
    <s v="Jason M."/>
    <n v="24.7"/>
    <n v="10.25"/>
    <s v="No"/>
    <x v="0"/>
    <s v="No"/>
    <x v="2"/>
    <s v="No"/>
    <s v="Normal Weight"/>
  </r>
  <r>
    <s v="Id320"/>
    <s v="Sheera K"/>
    <n v="17.940000000000001"/>
    <n v="9.77"/>
    <s v="No"/>
    <x v="0"/>
    <s v="No"/>
    <x v="0"/>
    <s v="Yes"/>
    <s v="Underweight"/>
  </r>
  <r>
    <s v="Id321"/>
    <s v="Janice"/>
    <n v="21.08"/>
    <n v="4.83"/>
    <s v="No"/>
    <x v="0"/>
    <s v="Yes"/>
    <x v="3"/>
    <s v="Yes"/>
    <s v="Normal Weight"/>
  </r>
  <r>
    <s v="Id322"/>
    <s v="Timothy G."/>
    <n v="37.715000000000003"/>
    <n v="10.86"/>
    <s v="Yes"/>
    <x v="0"/>
    <s v="No"/>
    <x v="0"/>
    <s v="No"/>
    <s v="Obesity"/>
  </r>
  <r>
    <s v="Id323"/>
    <s v="Alan R"/>
    <n v="22.39"/>
    <n v="9.5299999999999994"/>
    <s v="Yes"/>
    <x v="0"/>
    <s v="No"/>
    <x v="0"/>
    <s v="Yes"/>
    <s v="Normal Weight"/>
  </r>
  <r>
    <s v="Id324"/>
    <s v="Michael"/>
    <n v="28.78"/>
    <n v="5.68"/>
    <s v="No"/>
    <x v="0"/>
    <s v="No"/>
    <x v="0"/>
    <s v="Yes"/>
    <s v="Overweight"/>
  </r>
  <r>
    <s v="Id325"/>
    <s v="Marie-France"/>
    <n v="18.329999999999998"/>
    <n v="5.57"/>
    <s v="Yes"/>
    <x v="0"/>
    <s v="No"/>
    <x v="0"/>
    <s v="Yes"/>
    <s v="Underweight"/>
  </r>
  <r>
    <s v="Id326"/>
    <s v="Erik F."/>
    <n v="26.39"/>
    <n v="4.58"/>
    <s v="Yes"/>
    <x v="0"/>
    <s v="No"/>
    <x v="3"/>
    <s v="Yes"/>
    <s v="Overweight"/>
  </r>
  <r>
    <s v="Id327"/>
    <s v="Andrew"/>
    <n v="19.260000000000002"/>
    <n v="8.9600000000000009"/>
    <s v="Yes"/>
    <x v="0"/>
    <s v="No"/>
    <x v="3"/>
    <s v="Yes"/>
    <s v="Normal Weight"/>
  </r>
  <r>
    <s v="Id328"/>
    <s v="Anthony"/>
    <n v="26.92"/>
    <n v="6.09"/>
    <s v="No"/>
    <x v="0"/>
    <s v="No"/>
    <x v="0"/>
    <s v="Yes"/>
    <s v="Overweight"/>
  </r>
  <r>
    <s v="Id329"/>
    <s v="Chris"/>
    <n v="19.73"/>
    <n v="4.3600000000000003"/>
    <s v="No"/>
    <x v="0"/>
    <s v="No"/>
    <x v="0"/>
    <s v="Yes"/>
    <s v="Normal Weight"/>
  </r>
  <r>
    <s v="Id330"/>
    <s v="Yu"/>
    <n v="23.56"/>
    <n v="11.74"/>
    <s v="Yes"/>
    <x v="0"/>
    <s v="No"/>
    <x v="0"/>
    <s v="Yes"/>
    <s v="Normal Weight"/>
  </r>
  <r>
    <s v="Id331"/>
    <s v="Caleb N"/>
    <n v="37.67"/>
    <n v="5.89"/>
    <s v="No"/>
    <x v="0"/>
    <s v="No"/>
    <x v="3"/>
    <s v="Yes"/>
    <s v="Obesity"/>
  </r>
  <r>
    <s v="Id332"/>
    <s v="Jason M."/>
    <n v="18.73"/>
    <n v="10.64"/>
    <s v="No"/>
    <x v="0"/>
    <s v="No"/>
    <x v="1"/>
    <s v="Yes"/>
    <s v="Normal Weight"/>
  </r>
  <r>
    <s v="Id333"/>
    <s v="Angela R"/>
    <n v="33.090000000000003"/>
    <n v="6.06"/>
    <s v="No"/>
    <x v="0"/>
    <s v="Yes"/>
    <x v="3"/>
    <s v="Yes"/>
    <s v="Obesity"/>
  </r>
  <r>
    <s v="Id334"/>
    <s v="Keith J"/>
    <n v="18.329999999999998"/>
    <n v="7.46"/>
    <s v="Yes"/>
    <x v="0"/>
    <s v="No"/>
    <x v="3"/>
    <s v="Yes"/>
    <s v="Underweight"/>
  </r>
  <r>
    <s v="Id335"/>
    <s v="Emma"/>
    <n v="27.74"/>
    <n v="4.68"/>
    <s v="Yes"/>
    <x v="0"/>
    <s v="No"/>
    <x v="1"/>
    <s v="Yes"/>
    <s v="Overweight"/>
  </r>
  <r>
    <s v="Id336"/>
    <s v="Nathan A"/>
    <n v="24.2"/>
    <n v="6.15"/>
    <s v="No"/>
    <x v="0"/>
    <s v="No"/>
    <x v="3"/>
    <s v="Yes"/>
    <s v="Normal Weight"/>
  </r>
  <r>
    <s v="Id337"/>
    <s v="Kathryn"/>
    <n v="22.03"/>
    <n v="4.28"/>
    <s v="Yes"/>
    <x v="0"/>
    <s v="No"/>
    <x v="0"/>
    <s v="Yes"/>
    <s v="Normal Weight"/>
  </r>
  <r>
    <s v="Id338"/>
    <s v="Elizabeth H."/>
    <n v="26.885000000000002"/>
    <n v="9.86"/>
    <s v="No"/>
    <x v="0"/>
    <s v="No"/>
    <x v="2"/>
    <s v="Yes"/>
    <s v="Overweight"/>
  </r>
  <r>
    <s v="Id339"/>
    <s v="Ben"/>
    <n v="16.36"/>
    <n v="11.19"/>
    <s v="No"/>
    <x v="0"/>
    <s v="No"/>
    <x v="0"/>
    <s v="Yes"/>
    <s v="Underweight"/>
  </r>
  <r>
    <s v="Id340"/>
    <s v="Cheryl A"/>
    <n v="32.299999999999997"/>
    <n v="4.8899999999999997"/>
    <s v="Yes"/>
    <x v="0"/>
    <s v="Yes"/>
    <x v="3"/>
    <s v="No"/>
    <s v="Obesity"/>
  </r>
  <r>
    <s v="Id341"/>
    <s v="Kimberly A"/>
    <n v="16.05"/>
    <n v="4.3499999999999996"/>
    <s v="Yes"/>
    <x v="0"/>
    <s v="No"/>
    <x v="0"/>
    <s v="Yes"/>
    <s v="Underweight"/>
  </r>
  <r>
    <s v="Id342"/>
    <s v="Cynthia"/>
    <n v="29.07"/>
    <n v="8.66"/>
    <s v="Yes"/>
    <x v="0"/>
    <s v="No"/>
    <x v="1"/>
    <s v="Yes"/>
    <s v="Overweight"/>
  </r>
  <r>
    <s v="Id343"/>
    <s v="Jessica"/>
    <n v="17.43"/>
    <n v="8.64"/>
    <s v="No"/>
    <x v="0"/>
    <s v="No"/>
    <x v="0"/>
    <s v="Yes"/>
    <s v="Underweight"/>
  </r>
  <r>
    <s v="Id344"/>
    <s v="Bruce"/>
    <n v="19.329999999999998"/>
    <n v="4.2699999999999996"/>
    <s v="No"/>
    <x v="0"/>
    <s v="No"/>
    <x v="0"/>
    <s v="Yes"/>
    <s v="Normal Weight"/>
  </r>
  <r>
    <s v="Id345"/>
    <s v="Allison"/>
    <n v="30.52"/>
    <n v="4.21"/>
    <s v="No"/>
    <x v="0"/>
    <s v="No"/>
    <x v="3"/>
    <s v="Yes"/>
    <s v="Obesity"/>
  </r>
  <r>
    <s v="Id346"/>
    <s v="Alex"/>
    <n v="39.21"/>
    <n v="5.04"/>
    <s v="No"/>
    <x v="0"/>
    <s v="Yes"/>
    <x v="3"/>
    <s v="Yes"/>
    <s v="Obesity"/>
  </r>
  <r>
    <s v="Id347"/>
    <s v="Gabriela"/>
    <n v="26.98"/>
    <n v="5.21"/>
    <s v="Yes"/>
    <x v="0"/>
    <s v="No"/>
    <x v="1"/>
    <s v="Yes"/>
    <s v="Overweight"/>
  </r>
  <r>
    <s v="Id348"/>
    <s v="Sharon"/>
    <n v="25.84"/>
    <n v="8.83"/>
    <s v="No"/>
    <x v="0"/>
    <s v="No"/>
    <x v="0"/>
    <s v="No"/>
    <s v="Overweight"/>
  </r>
  <r>
    <s v="Id349"/>
    <s v="Jason A"/>
    <n v="28.31"/>
    <n v="8.4700000000000006"/>
    <s v="Yes"/>
    <x v="0"/>
    <s v="No"/>
    <x v="1"/>
    <s v="Yes"/>
    <s v="Overweight"/>
  </r>
  <r>
    <s v="Id350"/>
    <s v="Chelsey C."/>
    <n v="23.94"/>
    <n v="4.2"/>
    <s v="No"/>
    <x v="0"/>
    <s v="No"/>
    <x v="0"/>
    <s v="Yes"/>
    <s v="Normal Weight"/>
  </r>
  <r>
    <s v="Id351"/>
    <s v="Devon A."/>
    <n v="20.03"/>
    <n v="6.14"/>
    <s v="Yes"/>
    <x v="0"/>
    <s v="No"/>
    <x v="0"/>
    <s v="Yes"/>
    <s v="Normal Weight"/>
  </r>
  <r>
    <s v="Id352"/>
    <s v="Joni L"/>
    <n v="41.42"/>
    <n v="6.07"/>
    <s v="No"/>
    <x v="0"/>
    <s v="No"/>
    <x v="0"/>
    <s v="No"/>
    <s v="Obesity"/>
  </r>
  <r>
    <s v="Id353"/>
    <s v="Colin"/>
    <n v="36.67"/>
    <n v="10.210000000000001"/>
    <s v="No"/>
    <x v="0"/>
    <s v="No"/>
    <x v="0"/>
    <s v="No"/>
    <s v="Obesity"/>
  </r>
  <r>
    <s v="Id354"/>
    <s v="Rachael"/>
    <n v="27.645"/>
    <n v="4.6900000000000004"/>
    <s v="No"/>
    <x v="0"/>
    <s v="No"/>
    <x v="0"/>
    <s v="No"/>
    <s v="Overweight"/>
  </r>
  <r>
    <s v="Id355"/>
    <s v="Maricela"/>
    <n v="22.72"/>
    <n v="5.71"/>
    <s v="No"/>
    <x v="0"/>
    <s v="No"/>
    <x v="0"/>
    <s v="Yes"/>
    <s v="Normal Weight"/>
  </r>
  <r>
    <s v="Id356"/>
    <s v="Marie"/>
    <n v="36.520000000000003"/>
    <n v="9.07"/>
    <s v="Yes"/>
    <x v="0"/>
    <s v="Yes"/>
    <x v="3"/>
    <s v="No"/>
    <s v="Obesity"/>
  </r>
  <r>
    <s v="Id357"/>
    <s v="Frank"/>
    <n v="33.96"/>
    <n v="4.99"/>
    <s v="No"/>
    <x v="0"/>
    <s v="No"/>
    <x v="0"/>
    <s v="Yes"/>
    <s v="Obesity"/>
  </r>
  <r>
    <s v="Id358"/>
    <s v="Jeffry"/>
    <n v="26.695"/>
    <n v="8.31"/>
    <s v="No"/>
    <x v="0"/>
    <s v="No"/>
    <x v="0"/>
    <s v="Yes"/>
    <s v="Overweight"/>
  </r>
  <r>
    <s v="Id359"/>
    <s v="Mike"/>
    <n v="18.45"/>
    <n v="5.07"/>
    <s v="Yes"/>
    <x v="0"/>
    <s v="No"/>
    <x v="0"/>
    <s v="Yes"/>
    <s v="Underweight"/>
  </r>
  <r>
    <s v="Id360"/>
    <s v="Rick"/>
    <n v="33.18"/>
    <n v="4.79"/>
    <s v="No"/>
    <x v="0"/>
    <s v="No"/>
    <x v="0"/>
    <s v="Yes"/>
    <s v="Obesity"/>
  </r>
  <r>
    <s v="Id361"/>
    <s v="Pierre-Michel"/>
    <n v="36.1"/>
    <n v="11.39"/>
    <s v="Yes"/>
    <x v="0"/>
    <s v="No"/>
    <x v="1"/>
    <s v="No"/>
    <s v="Obesity"/>
  </r>
  <r>
    <s v="Id362"/>
    <s v="Daniel"/>
    <n v="22.77"/>
    <n v="6"/>
    <s v="No"/>
    <x v="0"/>
    <s v="No"/>
    <x v="0"/>
    <s v="Yes"/>
    <s v="Normal Weight"/>
  </r>
  <r>
    <s v="Id363"/>
    <s v="Brian L."/>
    <n v="21.24"/>
    <n v="5.13"/>
    <s v="No"/>
    <x v="0"/>
    <s v="No"/>
    <x v="0"/>
    <s v="Yes"/>
    <s v="Normal Weight"/>
  </r>
  <r>
    <s v="Id364"/>
    <s v="Morgan M."/>
    <n v="17.600000000000001"/>
    <n v="5.26"/>
    <s v="Yes"/>
    <x v="0"/>
    <s v="No"/>
    <x v="0"/>
    <s v="Yes"/>
    <s v="Underweight"/>
  </r>
  <r>
    <s v="Id365"/>
    <s v="Caroline"/>
    <n v="26.29"/>
    <n v="6.84"/>
    <s v="No"/>
    <x v="0"/>
    <s v="No"/>
    <x v="0"/>
    <s v="Yes"/>
    <s v="Overweight"/>
  </r>
  <r>
    <s v="Id366"/>
    <s v="Drew T."/>
    <n v="35.31"/>
    <n v="9.0399999999999991"/>
    <s v="No"/>
    <x v="0"/>
    <s v="No"/>
    <x v="0"/>
    <s v="No"/>
    <s v="Obesity"/>
  </r>
  <r>
    <s v="Id367"/>
    <s v="Austin W"/>
    <n v="27.04"/>
    <n v="4.0999999999999996"/>
    <s v="No"/>
    <x v="0"/>
    <s v="No"/>
    <x v="3"/>
    <s v="Yes"/>
    <s v="Overweight"/>
  </r>
  <r>
    <s v="Id368"/>
    <s v="Berenice"/>
    <n v="30.23"/>
    <n v="4.2300000000000004"/>
    <s v="Yes"/>
    <x v="0"/>
    <s v="Yes"/>
    <x v="3"/>
    <s v="Yes"/>
    <s v="Obesity"/>
  </r>
  <r>
    <s v="Id369"/>
    <s v="Kenneth A"/>
    <n v="30.6"/>
    <n v="6.48"/>
    <s v="Yes"/>
    <x v="0"/>
    <s v="Yes"/>
    <x v="3"/>
    <s v="Yes"/>
    <s v="Obesity"/>
  </r>
  <r>
    <s v="Id370"/>
    <s v="Miguel"/>
    <n v="26.8"/>
    <n v="5.53"/>
    <s v="No"/>
    <x v="0"/>
    <s v="No"/>
    <x v="3"/>
    <s v="Yes"/>
    <s v="Overweight"/>
  </r>
  <r>
    <s v="Id371"/>
    <s v="Hadley T."/>
    <n v="16.86"/>
    <n v="4.07"/>
    <s v="Yes"/>
    <x v="0"/>
    <s v="No"/>
    <x v="0"/>
    <s v="Yes"/>
    <s v="Underweight"/>
  </r>
  <r>
    <s v="Id372"/>
    <s v="Taylor"/>
    <n v="16.3"/>
    <n v="5.51"/>
    <s v="No"/>
    <x v="0"/>
    <s v="No"/>
    <x v="3"/>
    <s v="Yes"/>
    <s v="Underweight"/>
  </r>
  <r>
    <s v="Id373"/>
    <s v="Tenielle M"/>
    <n v="29.81"/>
    <n v="11.66"/>
    <s v="No"/>
    <x v="0"/>
    <s v="No"/>
    <x v="0"/>
    <s v="Yes"/>
    <s v="Overweight"/>
  </r>
  <r>
    <s v="Id374"/>
    <s v="Andrea"/>
    <n v="16.329999999999998"/>
    <n v="7.26"/>
    <s v="Yes"/>
    <x v="0"/>
    <s v="No"/>
    <x v="0"/>
    <s v="Yes"/>
    <s v="Underweight"/>
  </r>
  <r>
    <s v="Id375"/>
    <s v="Nora P"/>
    <n v="16.37"/>
    <n v="4.79"/>
    <s v="Yes"/>
    <x v="0"/>
    <s v="No"/>
    <x v="0"/>
    <s v="Yes"/>
    <s v="Underweight"/>
  </r>
  <r>
    <s v="Id376"/>
    <s v="Zachary"/>
    <n v="22.42"/>
    <n v="4.68"/>
    <s v="Yes"/>
    <x v="0"/>
    <s v="No"/>
    <x v="3"/>
    <s v="No"/>
    <s v="Normal Weight"/>
  </r>
  <r>
    <s v="Id377"/>
    <s v="Michael"/>
    <n v="31.35"/>
    <n v="4.33"/>
    <s v="Yes"/>
    <x v="0"/>
    <s v="Yes"/>
    <x v="3"/>
    <s v="No"/>
    <s v="Obesity"/>
  </r>
  <r>
    <s v="Id378"/>
    <s v="Alyssa K."/>
    <n v="31.9"/>
    <n v="11.89"/>
    <s v="No"/>
    <x v="0"/>
    <s v="No"/>
    <x v="0"/>
    <s v="No"/>
    <s v="Obesity"/>
  </r>
  <r>
    <s v="Id379"/>
    <s v="Heather"/>
    <n v="30.6"/>
    <n v="5.24"/>
    <s v="No"/>
    <x v="0"/>
    <s v="No"/>
    <x v="0"/>
    <s v="Yes"/>
    <s v="Obesity"/>
  </r>
  <r>
    <s v="Id380"/>
    <s v="Dante"/>
    <n v="28.975000000000001"/>
    <n v="7.63"/>
    <s v="No"/>
    <x v="0"/>
    <s v="No"/>
    <x v="0"/>
    <s v="Yes"/>
    <s v="Overweight"/>
  </r>
  <r>
    <s v="Id381"/>
    <s v="Sara E."/>
    <n v="24.86"/>
    <n v="8.92"/>
    <s v="Yes"/>
    <x v="0"/>
    <s v="No"/>
    <x v="1"/>
    <s v="No"/>
    <s v="Normal Weight"/>
  </r>
  <r>
    <s v="Id382"/>
    <s v="Scott"/>
    <n v="19.54"/>
    <n v="5.37"/>
    <s v="No"/>
    <x v="0"/>
    <s v="No"/>
    <x v="0"/>
    <s v="Yes"/>
    <s v="Normal Weight"/>
  </r>
  <r>
    <s v="Id383"/>
    <s v="Sean"/>
    <n v="26.74"/>
    <n v="4.3099999999999996"/>
    <s v="No"/>
    <x v="0"/>
    <s v="No"/>
    <x v="0"/>
    <s v="Yes"/>
    <s v="Overweight"/>
  </r>
  <r>
    <s v="Id384"/>
    <s v="Danielle"/>
    <n v="22.99"/>
    <n v="10.46"/>
    <s v="No"/>
    <x v="0"/>
    <s v="No"/>
    <x v="2"/>
    <s v="Yes"/>
    <s v="Normal Weight"/>
  </r>
  <r>
    <s v="Id385"/>
    <s v="Andrew D."/>
    <n v="31.46"/>
    <n v="7.39"/>
    <s v="No"/>
    <x v="0"/>
    <s v="No"/>
    <x v="0"/>
    <s v="No"/>
    <s v="Obesity"/>
  </r>
  <r>
    <s v="Id386"/>
    <s v="Joel D"/>
    <n v="30.86"/>
    <n v="6.18"/>
    <s v="No"/>
    <x v="1"/>
    <s v="No"/>
    <x v="1"/>
    <s v="Yes"/>
    <s v="Obesity"/>
  </r>
  <r>
    <s v="Id387"/>
    <s v="Michelle"/>
    <n v="31.96"/>
    <n v="8.86"/>
    <s v="No"/>
    <x v="0"/>
    <s v="No"/>
    <x v="0"/>
    <s v="Yes"/>
    <s v="Obesity"/>
  </r>
  <r>
    <s v="Id388"/>
    <s v="Michael J."/>
    <n v="23.76"/>
    <n v="10.96"/>
    <s v="No"/>
    <x v="0"/>
    <s v="No"/>
    <x v="2"/>
    <s v="Yes"/>
    <s v="Normal Weight"/>
  </r>
  <r>
    <s v="Id389"/>
    <s v="Nikki"/>
    <n v="19.38"/>
    <n v="6.28"/>
    <s v="No"/>
    <x v="0"/>
    <s v="No"/>
    <x v="0"/>
    <s v="Yes"/>
    <s v="Normal Weight"/>
  </r>
  <r>
    <s v="Id390"/>
    <s v="Summer B."/>
    <n v="16.21"/>
    <n v="6.29"/>
    <s v="Yes"/>
    <x v="0"/>
    <s v="No"/>
    <x v="3"/>
    <s v="Yes"/>
    <s v="Underweight"/>
  </r>
  <r>
    <s v="Id391"/>
    <s v="Edward"/>
    <n v="32.54"/>
    <n v="4.0199999999999996"/>
    <s v="No"/>
    <x v="1"/>
    <s v="No"/>
    <x v="3"/>
    <s v="Yes"/>
    <s v="Obesity"/>
  </r>
  <r>
    <s v="Id392"/>
    <s v="Ryan"/>
    <n v="36.765000000000001"/>
    <n v="11.95"/>
    <s v="Yes"/>
    <x v="0"/>
    <s v="No"/>
    <x v="1"/>
    <s v="No"/>
    <s v="Obesity"/>
  </r>
  <r>
    <s v="Id393"/>
    <s v="Kacee"/>
    <n v="35.909999999999997"/>
    <n v="8.7100000000000009"/>
    <s v="No"/>
    <x v="0"/>
    <s v="No"/>
    <x v="0"/>
    <s v="No"/>
    <s v="Obesity"/>
  </r>
  <r>
    <s v="Id394"/>
    <s v="Dave"/>
    <n v="32.06"/>
    <n v="4.67"/>
    <s v="No"/>
    <x v="1"/>
    <s v="No"/>
    <x v="3"/>
    <s v="Yes"/>
    <s v="Obesity"/>
  </r>
  <r>
    <s v="Id395"/>
    <s v="Maryanna"/>
    <n v="24.1"/>
    <n v="11.14"/>
    <s v="Yes"/>
    <x v="0"/>
    <s v="No"/>
    <x v="3"/>
    <s v="No"/>
    <s v="Normal Weight"/>
  </r>
  <r>
    <s v="Id396"/>
    <s v="Jessica H."/>
    <n v="27.1"/>
    <n v="9.0500000000000007"/>
    <s v="No"/>
    <x v="0"/>
    <s v="No"/>
    <x v="1"/>
    <s v="No"/>
    <s v="Overweight"/>
  </r>
  <r>
    <s v="Id397"/>
    <s v="Deanna"/>
    <n v="24.42"/>
    <n v="11.31"/>
    <s v="No"/>
    <x v="0"/>
    <s v="No"/>
    <x v="0"/>
    <s v="Yes"/>
    <s v="Normal Weight"/>
  </r>
  <r>
    <s v="Id398"/>
    <s v="Peter"/>
    <n v="26.695"/>
    <n v="4.68"/>
    <s v="Yes"/>
    <x v="0"/>
    <s v="No"/>
    <x v="1"/>
    <s v="Yes"/>
    <s v="Overweight"/>
  </r>
  <r>
    <s v="Id399"/>
    <s v="Rebecca"/>
    <n v="27.79"/>
    <n v="6.05"/>
    <s v="Yes"/>
    <x v="1"/>
    <s v="No"/>
    <x v="3"/>
    <s v="Yes"/>
    <s v="Overweight"/>
  </r>
  <r>
    <s v="Id400"/>
    <s v="Elizabeth M."/>
    <n v="32.68"/>
    <n v="4.68"/>
    <s v="Yes"/>
    <x v="0"/>
    <s v="No"/>
    <x v="0"/>
    <s v="No"/>
    <s v="Obesity"/>
  </r>
  <r>
    <s v="Id401"/>
    <s v="Gregory"/>
    <n v="26.4"/>
    <n v="9.5"/>
    <s v="Yes"/>
    <x v="0"/>
    <s v="No"/>
    <x v="1"/>
    <s v="No"/>
    <s v="Overweight"/>
  </r>
  <r>
    <s v="Id402"/>
    <s v="Sarah E."/>
    <n v="23.655000000000001"/>
    <n v="10.84"/>
    <s v="Yes"/>
    <x v="0"/>
    <s v="Yes"/>
    <x v="3"/>
    <s v="Yes"/>
    <s v="Normal Weight"/>
  </r>
  <r>
    <s v="Id403"/>
    <s v="Anne Elise"/>
    <n v="27.36"/>
    <n v="5.88"/>
    <s v="No"/>
    <x v="0"/>
    <s v="No"/>
    <x v="1"/>
    <s v="No"/>
    <s v="Overweight"/>
  </r>
  <r>
    <s v="Id404"/>
    <s v="Christopher R"/>
    <n v="27.82"/>
    <n v="5.24"/>
    <s v="Yes"/>
    <x v="0"/>
    <s v="No"/>
    <x v="0"/>
    <s v="Yes"/>
    <s v="Overweight"/>
  </r>
  <r>
    <s v="Id405"/>
    <s v="Elliot"/>
    <n v="25.46"/>
    <n v="11.75"/>
    <s v="No"/>
    <x v="0"/>
    <s v="No"/>
    <x v="0"/>
    <s v="No"/>
    <s v="Overweight"/>
  </r>
  <r>
    <s v="Id406"/>
    <s v="Christopher D."/>
    <n v="25.1"/>
    <n v="6.97"/>
    <s v="No"/>
    <x v="0"/>
    <s v="No"/>
    <x v="0"/>
    <s v="Yes"/>
    <s v="Overweight"/>
  </r>
  <r>
    <s v="Id407"/>
    <s v="Corey"/>
    <n v="32.11"/>
    <n v="4.76"/>
    <s v="No"/>
    <x v="0"/>
    <s v="No"/>
    <x v="1"/>
    <s v="No"/>
    <s v="Obesity"/>
  </r>
  <r>
    <s v="Id408"/>
    <s v="Patrick D."/>
    <n v="29.8"/>
    <n v="8.24"/>
    <s v="Yes"/>
    <x v="0"/>
    <s v="No"/>
    <x v="3"/>
    <s v="Yes"/>
    <s v="Overweight"/>
  </r>
  <r>
    <s v="Id409"/>
    <s v="Anthony D."/>
    <n v="24.01"/>
    <n v="4.76"/>
    <s v="No"/>
    <x v="0"/>
    <s v="No"/>
    <x v="3"/>
    <s v="Yes"/>
    <s v="Normal Weight"/>
  </r>
  <r>
    <s v="Id410"/>
    <s v="Melissa"/>
    <n v="23.21"/>
    <n v="6.03"/>
    <s v="No"/>
    <x v="0"/>
    <s v="No"/>
    <x v="3"/>
    <s v="No"/>
    <s v="Normal Weight"/>
  </r>
  <r>
    <s v="Id411"/>
    <s v="Raven"/>
    <n v="21.2"/>
    <n v="4.07"/>
    <s v="Yes"/>
    <x v="0"/>
    <s v="No"/>
    <x v="3"/>
    <s v="Yes"/>
    <s v="Normal Weight"/>
  </r>
  <r>
    <s v="Id412"/>
    <s v="Christopher"/>
    <n v="28.215"/>
    <n v="8.26"/>
    <s v="Yes"/>
    <x v="0"/>
    <s v="No"/>
    <x v="3"/>
    <s v="Yes"/>
    <s v="Overweight"/>
  </r>
  <r>
    <s v="Id413"/>
    <s v="Kendra A"/>
    <n v="38.094999999999999"/>
    <n v="4.76"/>
    <s v="No"/>
    <x v="0"/>
    <s v="No"/>
    <x v="3"/>
    <s v="No"/>
    <s v="Obesity"/>
  </r>
  <r>
    <s v="Id414"/>
    <s v="Jordan"/>
    <n v="22.61"/>
    <n v="6.13"/>
    <s v="Yes"/>
    <x v="0"/>
    <s v="Yes"/>
    <x v="3"/>
    <s v="Yes"/>
    <s v="Normal Weight"/>
  </r>
  <r>
    <s v="Id415"/>
    <s v="Nils"/>
    <n v="24.32"/>
    <n v="10.47"/>
    <s v="Yes"/>
    <x v="0"/>
    <s v="No"/>
    <x v="1"/>
    <s v="Yes"/>
    <s v="Normal Weight"/>
  </r>
  <r>
    <s v="Id416"/>
    <s v="Scott"/>
    <n v="20.96"/>
    <n v="4.04"/>
    <s v="Yes"/>
    <x v="0"/>
    <s v="No"/>
    <x v="3"/>
    <s v="Yes"/>
    <s v="Normal Weight"/>
  </r>
  <r>
    <s v="Id417"/>
    <s v="Angela"/>
    <n v="19.68"/>
    <n v="5.74"/>
    <s v="No"/>
    <x v="0"/>
    <s v="No"/>
    <x v="0"/>
    <s v="Yes"/>
    <s v="Normal Weight"/>
  </r>
  <r>
    <s v="Id418"/>
    <s v="Allison"/>
    <n v="18.100000000000001"/>
    <n v="6.33"/>
    <s v="No"/>
    <x v="0"/>
    <s v="No"/>
    <x v="3"/>
    <s v="Yes"/>
    <s v="Underweight"/>
  </r>
  <r>
    <s v="Id419"/>
    <s v="Caitlin O."/>
    <n v="29.64"/>
    <n v="4.28"/>
    <s v="Yes"/>
    <x v="0"/>
    <s v="No"/>
    <x v="0"/>
    <s v="No"/>
    <s v="Overweight"/>
  </r>
  <r>
    <s v="Id420"/>
    <s v="Tracy M"/>
    <n v="25.3"/>
    <n v="9.4700000000000006"/>
    <s v="Yes"/>
    <x v="0"/>
    <s v="No"/>
    <x v="1"/>
    <s v="Yes"/>
    <s v="Overweight"/>
  </r>
  <r>
    <s v="Id421"/>
    <s v="Dustin M."/>
    <n v="27.6"/>
    <n v="4.8499999999999996"/>
    <s v="Yes"/>
    <x v="0"/>
    <s v="No"/>
    <x v="0"/>
    <s v="No"/>
    <s v="Overweight"/>
  </r>
  <r>
    <s v="Id422"/>
    <s v="Jenny"/>
    <n v="27.645"/>
    <n v="11.03"/>
    <s v="Yes"/>
    <x v="0"/>
    <s v="No"/>
    <x v="3"/>
    <s v="Yes"/>
    <s v="Overweight"/>
  </r>
  <r>
    <s v="Id423"/>
    <s v="Emily"/>
    <n v="27.6"/>
    <n v="5.22"/>
    <s v="No"/>
    <x v="0"/>
    <s v="No"/>
    <x v="1"/>
    <s v="Yes"/>
    <s v="Overweight"/>
  </r>
  <r>
    <s v="Id424"/>
    <s v="Fabienne"/>
    <n v="25.08"/>
    <n v="9.52"/>
    <s v="Yes"/>
    <x v="0"/>
    <s v="No"/>
    <x v="1"/>
    <s v="No"/>
    <s v="Overweight"/>
  </r>
  <r>
    <s v="Id425"/>
    <s v="Jordan"/>
    <n v="30.02"/>
    <n v="11.09"/>
    <s v="No"/>
    <x v="0"/>
    <s v="No"/>
    <x v="0"/>
    <s v="No"/>
    <s v="Obesity"/>
  </r>
  <r>
    <s v="Id426"/>
    <s v="Matt"/>
    <n v="27.36"/>
    <n v="9.4499999999999993"/>
    <s v="Yes"/>
    <x v="0"/>
    <s v="No"/>
    <x v="1"/>
    <s v="Yes"/>
    <s v="Overweight"/>
  </r>
  <r>
    <s v="Id427"/>
    <s v="Taryn L"/>
    <n v="22.2"/>
    <n v="5.51"/>
    <s v="No"/>
    <x v="0"/>
    <s v="No"/>
    <x v="0"/>
    <s v="Yes"/>
    <s v="Normal Weight"/>
  </r>
  <r>
    <s v="Id428"/>
    <s v="Temima"/>
    <n v="25.71"/>
    <n v="4.18"/>
    <s v="No"/>
    <x v="1"/>
    <s v="No"/>
    <x v="3"/>
    <s v="Yes"/>
    <s v="Overweight"/>
  </r>
  <r>
    <s v="Id429"/>
    <s v="Jennifer"/>
    <n v="41.91"/>
    <n v="5.98"/>
    <s v="Yes"/>
    <x v="0"/>
    <s v="No"/>
    <x v="3"/>
    <s v="No"/>
    <s v="Obesity"/>
  </r>
  <r>
    <s v="Id430"/>
    <s v="Serena M."/>
    <n v="25.85"/>
    <n v="10.16"/>
    <s v="No"/>
    <x v="0"/>
    <s v="No"/>
    <x v="0"/>
    <s v="Yes"/>
    <s v="Overweight"/>
  </r>
  <r>
    <s v="Id431"/>
    <s v="Victoria M."/>
    <n v="23.844999999999999"/>
    <n v="11.71"/>
    <s v="No"/>
    <x v="0"/>
    <s v="No"/>
    <x v="1"/>
    <s v="Yes"/>
    <s v="Normal Weight"/>
  </r>
  <r>
    <s v="Id432"/>
    <s v="Phoebe"/>
    <n v="30.59"/>
    <n v="5.23"/>
    <s v="No"/>
    <x v="0"/>
    <s v="Yes"/>
    <x v="3"/>
    <s v="No"/>
    <s v="Obesity"/>
  </r>
  <r>
    <s v="Id433"/>
    <s v="Corey"/>
    <n v="24.795000000000002"/>
    <n v="6.85"/>
    <s v="No"/>
    <x v="0"/>
    <s v="No"/>
    <x v="0"/>
    <s v="Yes"/>
    <s v="Normal Weight"/>
  </r>
  <r>
    <s v="Id434"/>
    <s v="Rebecca"/>
    <n v="24.13"/>
    <n v="7.05"/>
    <s v="Yes"/>
    <x v="0"/>
    <s v="No"/>
    <x v="1"/>
    <s v="Yes"/>
    <s v="Normal Weight"/>
  </r>
  <r>
    <s v="Id435"/>
    <s v="Nicholas D"/>
    <n v="25.84"/>
    <n v="11.64"/>
    <s v="No"/>
    <x v="0"/>
    <s v="No"/>
    <x v="1"/>
    <s v="Yes"/>
    <s v="Overweight"/>
  </r>
  <r>
    <s v="Id436"/>
    <s v="Christian"/>
    <n v="28"/>
    <n v="10.52"/>
    <s v="No"/>
    <x v="0"/>
    <s v="No"/>
    <x v="0"/>
    <s v="Yes"/>
    <s v="Overweight"/>
  </r>
  <r>
    <s v="Id437"/>
    <s v="Jonathon S."/>
    <n v="34.1"/>
    <n v="4.01"/>
    <s v="Yes"/>
    <x v="0"/>
    <s v="Yes"/>
    <x v="3"/>
    <s v="No"/>
    <s v="Obesity"/>
  </r>
  <r>
    <s v="Id438"/>
    <s v="Caroline"/>
    <n v="26.125"/>
    <n v="8.56"/>
    <s v="Yes"/>
    <x v="0"/>
    <s v="No"/>
    <x v="3"/>
    <s v="Yes"/>
    <s v="Overweight"/>
  </r>
  <r>
    <s v="Id439"/>
    <s v="Joshua D."/>
    <n v="25.6"/>
    <n v="10.5"/>
    <s v="No"/>
    <x v="0"/>
    <s v="No"/>
    <x v="1"/>
    <s v="Yes"/>
    <s v="Overweight"/>
  </r>
  <r>
    <s v="Id440"/>
    <s v="Nichole"/>
    <n v="24.32"/>
    <n v="6.39"/>
    <s v="No"/>
    <x v="0"/>
    <s v="No"/>
    <x v="0"/>
    <s v="No"/>
    <s v="Normal Weight"/>
  </r>
  <r>
    <s v="Id441"/>
    <s v="Denise M"/>
    <n v="22.88"/>
    <n v="5.71"/>
    <s v="Yes"/>
    <x v="0"/>
    <s v="Yes"/>
    <x v="3"/>
    <s v="Yes"/>
    <s v="Normal Weight"/>
  </r>
  <r>
    <s v="Id442"/>
    <s v="Peter R."/>
    <n v="24.984999999999999"/>
    <n v="4.43"/>
    <s v="Yes"/>
    <x v="0"/>
    <s v="Yes"/>
    <x v="3"/>
    <s v="No"/>
    <s v="Normal Weight"/>
  </r>
  <r>
    <s v="Id443"/>
    <s v="Johnson K"/>
    <n v="33.1"/>
    <n v="5.52"/>
    <s v="No"/>
    <x v="0"/>
    <s v="Yes"/>
    <x v="3"/>
    <s v="No"/>
    <s v="Obesity"/>
  </r>
  <r>
    <s v="Id444"/>
    <s v="Katherine"/>
    <n v="27.83"/>
    <n v="9.1999999999999993"/>
    <s v="Yes"/>
    <x v="0"/>
    <s v="No"/>
    <x v="3"/>
    <s v="Yes"/>
    <s v="Overweight"/>
  </r>
  <r>
    <s v="Id445"/>
    <s v="Lynda"/>
    <n v="30.875"/>
    <n v="10.97"/>
    <s v="Yes"/>
    <x v="0"/>
    <s v="No"/>
    <x v="1"/>
    <s v="No"/>
    <s v="Obesity"/>
  </r>
  <r>
    <s v="Id446"/>
    <s v="Anthony"/>
    <n v="27.265000000000001"/>
    <n v="4.25"/>
    <s v="No"/>
    <x v="0"/>
    <s v="Yes"/>
    <x v="3"/>
    <s v="No"/>
    <s v="Overweight"/>
  </r>
  <r>
    <s v="Id447"/>
    <s v="Linnea C."/>
    <n v="26.7"/>
    <n v="5.23"/>
    <s v="No"/>
    <x v="0"/>
    <s v="Yes"/>
    <x v="3"/>
    <s v="Yes"/>
    <s v="Overweight"/>
  </r>
  <r>
    <s v="Id448"/>
    <s v="Massimiliano A."/>
    <n v="29.925000000000001"/>
    <n v="5.96"/>
    <s v="Yes"/>
    <x v="0"/>
    <s v="Yes"/>
    <x v="3"/>
    <s v="Yes"/>
    <s v="Overweight"/>
  </r>
  <r>
    <s v="Id449"/>
    <s v="James M."/>
    <n v="19.95"/>
    <n v="4.29"/>
    <s v="Yes"/>
    <x v="0"/>
    <s v="No"/>
    <x v="1"/>
    <s v="Yes"/>
    <s v="Normal Weight"/>
  </r>
  <r>
    <s v="Id450"/>
    <s v="Lauren"/>
    <n v="24.225000000000001"/>
    <n v="4.09"/>
    <s v="No"/>
    <x v="0"/>
    <s v="No"/>
    <x v="0"/>
    <s v="No"/>
    <s v="Normal Weight"/>
  </r>
  <r>
    <s v="Id451"/>
    <s v="Michele V."/>
    <n v="28.12"/>
    <n v="4.88"/>
    <s v="No"/>
    <x v="0"/>
    <s v="No"/>
    <x v="0"/>
    <s v="Yes"/>
    <s v="Overweight"/>
  </r>
  <r>
    <s v="Id452"/>
    <s v="Xiao"/>
    <n v="23.21"/>
    <n v="6.76"/>
    <s v="No"/>
    <x v="0"/>
    <s v="No"/>
    <x v="0"/>
    <s v="Yes"/>
    <s v="Normal Weight"/>
  </r>
  <r>
    <s v="Id453"/>
    <s v="Harper L"/>
    <n v="23.98"/>
    <n v="10.67"/>
    <s v="No"/>
    <x v="0"/>
    <s v="No"/>
    <x v="0"/>
    <s v="No"/>
    <s v="Normal Weight"/>
  </r>
  <r>
    <s v="Id454"/>
    <s v="Nick"/>
    <n v="30"/>
    <n v="6.21"/>
    <s v="No"/>
    <x v="0"/>
    <s v="No"/>
    <x v="0"/>
    <s v="Yes"/>
    <s v="Obesity"/>
  </r>
  <r>
    <s v="Id455"/>
    <s v="Scott"/>
    <n v="17.350000000000001"/>
    <n v="5.03"/>
    <s v="Yes"/>
    <x v="0"/>
    <s v="No"/>
    <x v="0"/>
    <s v="Yes"/>
    <s v="Underweight"/>
  </r>
  <r>
    <s v="Id456"/>
    <s v="Wilson"/>
    <n v="22.704999999999998"/>
    <n v="5.27"/>
    <s v="No"/>
    <x v="0"/>
    <s v="No"/>
    <x v="0"/>
    <s v="No"/>
    <s v="Normal Weight"/>
  </r>
  <r>
    <s v="Id457"/>
    <s v="Lee"/>
    <n v="25.41"/>
    <n v="10.53"/>
    <s v="Yes"/>
    <x v="0"/>
    <s v="No"/>
    <x v="3"/>
    <s v="Yes"/>
    <s v="Overweight"/>
  </r>
  <r>
    <s v="Id458"/>
    <s v="Shizhong"/>
    <n v="18.23"/>
    <n v="5.78"/>
    <s v="No"/>
    <x v="0"/>
    <s v="Yes"/>
    <x v="3"/>
    <s v="Yes"/>
    <s v="Underweight"/>
  </r>
  <r>
    <s v="Id459"/>
    <s v="Marie-Claire"/>
    <n v="24.7"/>
    <n v="4.3600000000000003"/>
    <s v="No"/>
    <x v="0"/>
    <s v="Yes"/>
    <x v="3"/>
    <s v="Yes"/>
    <s v="Normal Weight"/>
  </r>
  <r>
    <s v="Id460"/>
    <s v="Todd J."/>
    <n v="37.4"/>
    <n v="9.7200000000000006"/>
    <s v="Yes"/>
    <x v="0"/>
    <s v="Yes"/>
    <x v="3"/>
    <s v="No"/>
    <s v="Obesity"/>
  </r>
  <r>
    <s v="Id461"/>
    <s v="Carolyn"/>
    <n v="26.885000000000002"/>
    <n v="5.18"/>
    <s v="No"/>
    <x v="0"/>
    <s v="Yes"/>
    <x v="3"/>
    <s v="Yes"/>
    <s v="Overweight"/>
  </r>
  <r>
    <s v="Id462"/>
    <s v="Lindsey"/>
    <n v="25.27"/>
    <n v="5.29"/>
    <s v="No"/>
    <x v="0"/>
    <s v="Yes"/>
    <x v="3"/>
    <s v="Yes"/>
    <s v="Overweight"/>
  </r>
  <r>
    <s v="Id463"/>
    <s v="Marissa D"/>
    <n v="23.655000000000001"/>
    <n v="4.8600000000000003"/>
    <s v="Yes"/>
    <x v="0"/>
    <s v="No"/>
    <x v="0"/>
    <s v="Yes"/>
    <s v="Normal Weight"/>
  </r>
  <r>
    <s v="Id464"/>
    <s v="Jean Luc"/>
    <n v="55.05"/>
    <n v="7.66"/>
    <s v="No"/>
    <x v="0"/>
    <s v="No"/>
    <x v="0"/>
    <s v="No"/>
    <s v="Obesity"/>
  </r>
  <r>
    <s v="Id465"/>
    <s v="Danielle"/>
    <n v="24.89"/>
    <n v="6.1"/>
    <s v="Yes"/>
    <x v="0"/>
    <s v="Yes"/>
    <x v="3"/>
    <s v="Yes"/>
    <s v="Normal Weight"/>
  </r>
  <r>
    <s v="Id466"/>
    <s v="Jim"/>
    <n v="18.715"/>
    <n v="4.4400000000000004"/>
    <s v="No"/>
    <x v="0"/>
    <s v="No"/>
    <x v="0"/>
    <s v="No"/>
    <s v="Normal Weight"/>
  </r>
  <r>
    <s v="Id467"/>
    <s v="Matthew T"/>
    <n v="28.12"/>
    <n v="6.15"/>
    <s v="No"/>
    <x v="0"/>
    <s v="No"/>
    <x v="0"/>
    <s v="Yes"/>
    <s v="Overweight"/>
  </r>
  <r>
    <s v="Id468"/>
    <s v="Rachel L."/>
    <n v="26.6"/>
    <n v="4.53"/>
    <s v="No"/>
    <x v="0"/>
    <s v="No"/>
    <x v="0"/>
    <s v="Yes"/>
    <s v="Overweight"/>
  </r>
  <r>
    <s v="Id469"/>
    <s v="Corina"/>
    <n v="30.114999999999998"/>
    <n v="5.48"/>
    <s v="No"/>
    <x v="1"/>
    <s v="No"/>
    <x v="3"/>
    <s v="No"/>
    <s v="Obesity"/>
  </r>
  <r>
    <s v="Id470"/>
    <s v="Guannan"/>
    <n v="24.605"/>
    <n v="5.48"/>
    <s v="No"/>
    <x v="0"/>
    <s v="No"/>
    <x v="0"/>
    <s v="Yes"/>
    <s v="Normal Weight"/>
  </r>
  <r>
    <s v="Id471"/>
    <s v="Don"/>
    <n v="29.6"/>
    <n v="8.1"/>
    <s v="No"/>
    <x v="0"/>
    <s v="No"/>
    <x v="0"/>
    <s v="No"/>
    <s v="Overweight"/>
  </r>
  <r>
    <s v="Id472"/>
    <s v="Chris"/>
    <n v="24.42"/>
    <n v="7.16"/>
    <s v="No"/>
    <x v="0"/>
    <s v="No"/>
    <x v="0"/>
    <s v="Yes"/>
    <s v="Normal Weight"/>
  </r>
  <r>
    <s v="Id473"/>
    <s v="Gavin V."/>
    <n v="20.9"/>
    <n v="4.55"/>
    <s v="Yes"/>
    <x v="0"/>
    <s v="Yes"/>
    <x v="3"/>
    <s v="Yes"/>
    <s v="Normal Weight"/>
  </r>
  <r>
    <s v="Id474"/>
    <s v="David"/>
    <n v="22.895"/>
    <n v="6.03"/>
    <s v="No"/>
    <x v="0"/>
    <s v="No"/>
    <x v="0"/>
    <s v="Yes"/>
    <s v="Normal Weight"/>
  </r>
  <r>
    <s v="Id475"/>
    <s v="Jatin"/>
    <n v="28.3"/>
    <n v="5.47"/>
    <s v="Yes"/>
    <x v="0"/>
    <s v="Yes"/>
    <x v="3"/>
    <s v="Yes"/>
    <s v="Overweight"/>
  </r>
  <r>
    <s v="Id476"/>
    <s v="J P. II"/>
    <n v="54.3"/>
    <n v="4.1500000000000004"/>
    <s v="Yes"/>
    <x v="0"/>
    <s v="No"/>
    <x v="3"/>
    <s v="No"/>
    <s v="Obesity"/>
  </r>
  <r>
    <s v="Id477"/>
    <s v="Angela M."/>
    <n v="33.344999999999999"/>
    <n v="11.32"/>
    <s v="Yes"/>
    <x v="0"/>
    <s v="No"/>
    <x v="3"/>
    <s v="No"/>
    <s v="Obesity"/>
  </r>
  <r>
    <s v="Id478"/>
    <s v="Blake K."/>
    <n v="33"/>
    <n v="9.51"/>
    <s v="Yes"/>
    <x v="0"/>
    <s v="No"/>
    <x v="0"/>
    <s v="No"/>
    <s v="Obesity"/>
  </r>
  <r>
    <s v="Id479"/>
    <s v="Brian T."/>
    <n v="28.024999999999999"/>
    <n v="7.67"/>
    <s v="Yes"/>
    <x v="0"/>
    <s v="No"/>
    <x v="3"/>
    <s v="Yes"/>
    <s v="Overweight"/>
  </r>
  <r>
    <s v="Id480"/>
    <s v="Damon"/>
    <n v="28.69"/>
    <n v="6.23"/>
    <s v="No"/>
    <x v="0"/>
    <s v="No"/>
    <x v="3"/>
    <s v="Yes"/>
    <s v="Overweight"/>
  </r>
  <r>
    <s v="Id481"/>
    <s v="Jeffrey"/>
    <n v="40.28"/>
    <n v="8.9"/>
    <s v="No"/>
    <x v="0"/>
    <s v="No"/>
    <x v="0"/>
    <s v="No"/>
    <s v="Obesity"/>
  </r>
  <r>
    <s v="Id482"/>
    <s v="Malcolm J."/>
    <n v="37.299999999999997"/>
    <n v="7.79"/>
    <s v="Yes"/>
    <x v="0"/>
    <s v="No"/>
    <x v="0"/>
    <s v="No"/>
    <s v="Obesity"/>
  </r>
  <r>
    <s v="Id483"/>
    <s v="Margaret B."/>
    <n v="54.47"/>
    <n v="4.49"/>
    <s v="Yes"/>
    <x v="0"/>
    <s v="No"/>
    <x v="1"/>
    <s v="No"/>
    <s v="Obesity"/>
  </r>
  <r>
    <s v="Id484"/>
    <s v="Helen"/>
    <n v="38.06"/>
    <n v="5.24"/>
    <s v="Yes"/>
    <x v="0"/>
    <s v="Yes"/>
    <x v="3"/>
    <s v="No"/>
    <s v="Obesity"/>
  </r>
  <r>
    <s v="Id485"/>
    <s v="Matthew"/>
    <n v="51.47"/>
    <n v="9.6"/>
    <s v="No"/>
    <x v="0"/>
    <s v="No"/>
    <x v="0"/>
    <s v="No"/>
    <s v="Obesity"/>
  </r>
  <r>
    <s v="Id486"/>
    <s v="Jeff"/>
    <n v="29.8"/>
    <n v="5.78"/>
    <s v="Yes"/>
    <x v="0"/>
    <s v="No"/>
    <x v="0"/>
    <s v="No"/>
    <s v="Overweight"/>
  </r>
  <r>
    <s v="Id487"/>
    <s v="Tara R"/>
    <n v="49.77"/>
    <n v="7.02"/>
    <s v="No"/>
    <x v="0"/>
    <s v="No"/>
    <x v="0"/>
    <s v="No"/>
    <s v="Obesity"/>
  </r>
  <r>
    <s v="Id488"/>
    <s v="Kristin"/>
    <n v="25.555"/>
    <n v="4.09"/>
    <s v="Yes"/>
    <x v="0"/>
    <s v="No"/>
    <x v="0"/>
    <s v="Yes"/>
    <s v="Overweight"/>
  </r>
  <r>
    <s v="Id489"/>
    <s v="Timothy"/>
    <n v="29.64"/>
    <n v="4.93"/>
    <s v="No"/>
    <x v="0"/>
    <s v="Yes"/>
    <x v="3"/>
    <s v="No"/>
    <s v="Overweight"/>
  </r>
  <r>
    <s v="Id490"/>
    <s v="Scott"/>
    <n v="53.93"/>
    <n v="5.34"/>
    <s v="Yes"/>
    <x v="0"/>
    <s v="No"/>
    <x v="1"/>
    <s v="No"/>
    <s v="Obesity"/>
  </r>
  <r>
    <s v="Id491"/>
    <s v="Carly E"/>
    <n v="28.024999999999999"/>
    <n v="5.65"/>
    <s v="No"/>
    <x v="0"/>
    <s v="No"/>
    <x v="3"/>
    <s v="Yes"/>
    <s v="Overweight"/>
  </r>
  <r>
    <s v="Id492"/>
    <s v="Lisa"/>
    <n v="27.5"/>
    <n v="4.49"/>
    <s v="No"/>
    <x v="0"/>
    <s v="No"/>
    <x v="0"/>
    <s v="No"/>
    <s v="Overweight"/>
  </r>
  <r>
    <s v="Id493"/>
    <s v="Stacey"/>
    <n v="21.8"/>
    <n v="10.55"/>
    <s v="No"/>
    <x v="0"/>
    <s v="No"/>
    <x v="0"/>
    <s v="Yes"/>
    <s v="Normal Weight"/>
  </r>
  <r>
    <s v="Id494"/>
    <s v="Louis"/>
    <n v="26.41"/>
    <n v="4.92"/>
    <s v="Yes"/>
    <x v="0"/>
    <s v="Yes"/>
    <x v="3"/>
    <s v="Yes"/>
    <s v="Overweight"/>
  </r>
  <r>
    <s v="Id495"/>
    <s v="Brian R."/>
    <n v="27.835000000000001"/>
    <n v="5.9"/>
    <s v="Yes"/>
    <x v="0"/>
    <s v="No"/>
    <x v="3"/>
    <s v="Yes"/>
    <s v="Overweight"/>
  </r>
  <r>
    <s v="Id496"/>
    <s v="Jessica"/>
    <n v="51.74"/>
    <n v="4.9800000000000004"/>
    <s v="Yes"/>
    <x v="0"/>
    <s v="No"/>
    <x v="1"/>
    <s v="No"/>
    <s v="Obesity"/>
  </r>
  <r>
    <s v="Id497"/>
    <s v="Dawn M."/>
    <n v="23.37"/>
    <n v="5.8"/>
    <s v="No"/>
    <x v="0"/>
    <s v="No"/>
    <x v="0"/>
    <s v="Yes"/>
    <s v="Normal Weight"/>
  </r>
  <r>
    <s v="Id498"/>
    <s v="Chris"/>
    <n v="29.7"/>
    <n v="6.21"/>
    <s v="Yes"/>
    <x v="0"/>
    <s v="Yes"/>
    <x v="3"/>
    <s v="Yes"/>
    <s v="Overweight"/>
  </r>
  <r>
    <s v="Id499"/>
    <s v="Karen"/>
    <n v="20.045000000000002"/>
    <n v="6.17"/>
    <s v="No"/>
    <x v="0"/>
    <s v="Yes"/>
    <x v="3"/>
    <s v="Yes"/>
    <s v="Normal Weight"/>
  </r>
  <r>
    <s v="Id500"/>
    <s v="Jessica"/>
    <n v="27.83"/>
    <n v="5.36"/>
    <s v="No"/>
    <x v="0"/>
    <s v="No"/>
    <x v="1"/>
    <s v="No"/>
    <s v="Overweight"/>
  </r>
  <r>
    <s v="Id501"/>
    <s v="Mathieu"/>
    <n v="28.93"/>
    <n v="5.2"/>
    <s v="No"/>
    <x v="0"/>
    <s v="No"/>
    <x v="0"/>
    <s v="Yes"/>
    <s v="Overweight"/>
  </r>
  <r>
    <s v="Id502"/>
    <s v="Kam S."/>
    <n v="33.82"/>
    <n v="5.42"/>
    <s v="No"/>
    <x v="0"/>
    <s v="No"/>
    <x v="0"/>
    <s v="No"/>
    <s v="Obesity"/>
  </r>
  <r>
    <s v="Id503"/>
    <s v="Valerie A"/>
    <n v="20.234999999999999"/>
    <n v="6.84"/>
    <s v="No"/>
    <x v="0"/>
    <s v="No"/>
    <x v="0"/>
    <s v="Yes"/>
    <s v="Normal Weight"/>
  </r>
  <r>
    <s v="Id504"/>
    <s v="Freya R"/>
    <n v="49.2"/>
    <n v="10.9"/>
    <s v="Yes"/>
    <x v="0"/>
    <s v="Yes"/>
    <x v="3"/>
    <s v="No"/>
    <s v="Obesity"/>
  </r>
  <r>
    <s v="Id505"/>
    <s v="Jennifer"/>
    <n v="26.4"/>
    <n v="4.87"/>
    <s v="Yes"/>
    <x v="0"/>
    <s v="No"/>
    <x v="0"/>
    <s v="Yes"/>
    <s v="Overweight"/>
  </r>
  <r>
    <s v="Id506"/>
    <s v="Kara"/>
    <n v="28.38"/>
    <n v="6.07"/>
    <s v="No"/>
    <x v="0"/>
    <s v="No"/>
    <x v="3"/>
    <s v="Yes"/>
    <s v="Overweight"/>
  </r>
  <r>
    <s v="Id507"/>
    <s v="Bradley A."/>
    <n v="24.64"/>
    <n v="4.33"/>
    <s v="No"/>
    <x v="0"/>
    <s v="No"/>
    <x v="0"/>
    <s v="Yes"/>
    <s v="Normal Weight"/>
  </r>
  <r>
    <s v="Id508"/>
    <s v="Brendan"/>
    <n v="39.71"/>
    <n v="5.83"/>
    <s v="No"/>
    <x v="0"/>
    <s v="No"/>
    <x v="3"/>
    <s v="No"/>
    <s v="Obesity"/>
  </r>
  <r>
    <s v="Id509"/>
    <s v="Amber R"/>
    <n v="22.22"/>
    <n v="5.5"/>
    <s v="No"/>
    <x v="0"/>
    <s v="No"/>
    <x v="0"/>
    <s v="Yes"/>
    <s v="Normal Weight"/>
  </r>
  <r>
    <s v="Id510"/>
    <s v="Sean K"/>
    <n v="33.344999999999999"/>
    <n v="4.79"/>
    <s v="No"/>
    <x v="0"/>
    <s v="Yes"/>
    <x v="3"/>
    <s v="No"/>
    <s v="Obesity"/>
  </r>
  <r>
    <s v="Id511"/>
    <s v="Rick"/>
    <n v="24.42"/>
    <n v="5.81"/>
    <s v="No"/>
    <x v="0"/>
    <s v="No"/>
    <x v="3"/>
    <s v="Yes"/>
    <s v="Normal Weight"/>
  </r>
  <r>
    <s v="Id512"/>
    <s v="Matthew"/>
    <n v="29.81"/>
    <n v="5.58"/>
    <s v="No"/>
    <x v="0"/>
    <s v="No"/>
    <x v="0"/>
    <s v="Yes"/>
    <s v="Overweight"/>
  </r>
  <r>
    <s v="Id513"/>
    <s v="Brady"/>
    <n v="51.18"/>
    <n v="4.4000000000000004"/>
    <s v="Yes"/>
    <x v="0"/>
    <s v="No"/>
    <x v="1"/>
    <s v="No"/>
    <s v="Obesity"/>
  </r>
  <r>
    <s v="Id514"/>
    <s v="Kameko"/>
    <n v="51.37"/>
    <n v="8.18"/>
    <s v="Yes"/>
    <x v="0"/>
    <s v="No"/>
    <x v="0"/>
    <s v="No"/>
    <s v="Obesity"/>
  </r>
  <r>
    <s v="Id515"/>
    <s v="Jeremy A"/>
    <n v="36.19"/>
    <n v="5.52"/>
    <s v="Yes"/>
    <x v="0"/>
    <s v="No"/>
    <x v="0"/>
    <s v="No"/>
    <s v="Obesity"/>
  </r>
  <r>
    <s v="Id516"/>
    <s v="Daniel"/>
    <n v="25.9"/>
    <n v="4.84"/>
    <s v="No"/>
    <x v="0"/>
    <s v="No"/>
    <x v="0"/>
    <s v="Yes"/>
    <s v="Overweight"/>
  </r>
  <r>
    <s v="Id517"/>
    <s v="Amanda"/>
    <n v="35.72"/>
    <n v="4.08"/>
    <s v="No"/>
    <x v="0"/>
    <s v="Yes"/>
    <x v="3"/>
    <s v="No"/>
    <s v="Obesity"/>
  </r>
  <r>
    <s v="Id518"/>
    <s v="Karen"/>
    <n v="27.94"/>
    <n v="4.4800000000000004"/>
    <s v="No"/>
    <x v="0"/>
    <s v="Yes"/>
    <x v="3"/>
    <s v="Yes"/>
    <s v="Overweight"/>
  </r>
  <r>
    <s v="Id519"/>
    <s v="Gregory"/>
    <n v="27.1"/>
    <n v="5.73"/>
    <s v="No"/>
    <x v="0"/>
    <s v="No"/>
    <x v="0"/>
    <s v="Yes"/>
    <s v="Overweight"/>
  </r>
  <r>
    <s v="Id520"/>
    <s v="Sabine"/>
    <n v="18.3"/>
    <n v="5.46"/>
    <s v="Yes"/>
    <x v="0"/>
    <s v="Yes"/>
    <x v="3"/>
    <s v="Yes"/>
    <s v="Underweight"/>
  </r>
  <r>
    <s v="Id521"/>
    <s v="Joseph"/>
    <n v="25.3"/>
    <n v="5.0199999999999996"/>
    <s v="Yes"/>
    <x v="0"/>
    <s v="No"/>
    <x v="3"/>
    <s v="Yes"/>
    <s v="Overweight"/>
  </r>
  <r>
    <s v="Id522"/>
    <s v="Adam"/>
    <n v="38.83"/>
    <n v="6.36"/>
    <s v="No"/>
    <x v="0"/>
    <s v="No"/>
    <x v="3"/>
    <s v="No"/>
    <s v="Obesity"/>
  </r>
  <r>
    <s v="Id523"/>
    <s v="Karolyn A"/>
    <n v="27.6"/>
    <n v="5.36"/>
    <s v="No"/>
    <x v="0"/>
    <s v="No"/>
    <x v="3"/>
    <s v="No"/>
    <s v="Overweight"/>
  </r>
  <r>
    <s v="Id524"/>
    <s v="Anita L."/>
    <n v="46.4"/>
    <n v="8.3699999999999992"/>
    <s v="Yes"/>
    <x v="0"/>
    <s v="Yes"/>
    <x v="3"/>
    <s v="No"/>
    <s v="Obesity"/>
  </r>
  <r>
    <s v="Id525"/>
    <s v="Laura E."/>
    <n v="51.92"/>
    <n v="5.18"/>
    <s v="Yes"/>
    <x v="0"/>
    <s v="Yes"/>
    <x v="3"/>
    <s v="No"/>
    <s v="Obesity"/>
  </r>
  <r>
    <s v="Id526"/>
    <s v="Sarah"/>
    <n v="32.395000000000003"/>
    <n v="5.68"/>
    <s v="Yes"/>
    <x v="0"/>
    <s v="No"/>
    <x v="3"/>
    <s v="No"/>
    <s v="Obesity"/>
  </r>
  <r>
    <s v="Id527"/>
    <s v="Ashley E"/>
    <n v="46.19"/>
    <n v="7.31"/>
    <s v="Yes"/>
    <x v="0"/>
    <s v="Yes"/>
    <x v="3"/>
    <s v="No"/>
    <s v="Obesity"/>
  </r>
  <r>
    <s v="Id528"/>
    <s v="Lindsey"/>
    <n v="27.93"/>
    <n v="4.67"/>
    <s v="No"/>
    <x v="0"/>
    <s v="Yes"/>
    <x v="3"/>
    <s v="No"/>
    <s v="Overweight"/>
  </r>
  <r>
    <s v="Id529"/>
    <s v="Alan"/>
    <n v="45.62"/>
    <n v="6.87"/>
    <s v="No"/>
    <x v="0"/>
    <s v="No"/>
    <x v="0"/>
    <s v="No"/>
    <s v="Obesity"/>
  </r>
  <r>
    <s v="Id530"/>
    <s v="Dan R."/>
    <n v="35.31"/>
    <n v="5.87"/>
    <s v="No"/>
    <x v="0"/>
    <s v="Yes"/>
    <x v="3"/>
    <s v="No"/>
    <s v="Obesity"/>
  </r>
  <r>
    <s v="Id531"/>
    <s v="Katie"/>
    <n v="30.4"/>
    <n v="4.07"/>
    <s v="Yes"/>
    <x v="0"/>
    <s v="No"/>
    <x v="3"/>
    <s v="No"/>
    <s v="Obesity"/>
  </r>
  <r>
    <s v="Id532"/>
    <s v="Eric"/>
    <n v="20.13"/>
    <n v="6.47"/>
    <s v="No"/>
    <x v="0"/>
    <s v="Yes"/>
    <x v="3"/>
    <s v="Yes"/>
    <s v="Normal Weight"/>
  </r>
  <r>
    <s v="Id533"/>
    <s v="Cathryn"/>
    <n v="23.655000000000001"/>
    <n v="5.14"/>
    <s v="No"/>
    <x v="0"/>
    <s v="No"/>
    <x v="3"/>
    <s v="Yes"/>
    <s v="Normal Weight"/>
  </r>
  <r>
    <s v="Id534"/>
    <s v="Brendan"/>
    <n v="49.05"/>
    <n v="9.77"/>
    <s v="Yes"/>
    <x v="0"/>
    <s v="No"/>
    <x v="0"/>
    <s v="No"/>
    <s v="Obesity"/>
  </r>
  <r>
    <s v="Id535"/>
    <s v="Shauna"/>
    <n v="51.94"/>
    <n v="8.8000000000000007"/>
    <s v="Yes"/>
    <x v="0"/>
    <s v="No"/>
    <x v="1"/>
    <s v="No"/>
    <s v="Obesity"/>
  </r>
  <r>
    <s v="Id536"/>
    <s v="Terence"/>
    <n v="29.83"/>
    <n v="5.84"/>
    <s v="No"/>
    <x v="0"/>
    <s v="No"/>
    <x v="3"/>
    <s v="Yes"/>
    <s v="Overweight"/>
  </r>
  <r>
    <s v="Id537"/>
    <s v="Marisol"/>
    <n v="22.6"/>
    <n v="10.43"/>
    <s v="Yes"/>
    <x v="0"/>
    <s v="No"/>
    <x v="3"/>
    <s v="Yes"/>
    <s v="Normal Weight"/>
  </r>
  <r>
    <s v="Id538"/>
    <s v="Lindsay"/>
    <n v="46.69"/>
    <n v="4.25"/>
    <s v="Yes"/>
    <x v="0"/>
    <s v="No"/>
    <x v="3"/>
    <s v="No"/>
    <s v="Obesity"/>
  </r>
  <r>
    <s v="Id539"/>
    <s v="Katie"/>
    <n v="28.49"/>
    <n v="4.8899999999999997"/>
    <s v="No"/>
    <x v="0"/>
    <s v="No"/>
    <x v="0"/>
    <s v="Yes"/>
    <s v="Overweight"/>
  </r>
  <r>
    <s v="Id540"/>
    <s v="Daniel"/>
    <n v="28.5"/>
    <n v="5.55"/>
    <s v="Yes"/>
    <x v="0"/>
    <s v="No"/>
    <x v="3"/>
    <s v="Yes"/>
    <s v="Overweight"/>
  </r>
  <r>
    <s v="Id541"/>
    <s v="Brett W"/>
    <n v="24.4"/>
    <n v="4.5199999999999996"/>
    <s v="No"/>
    <x v="0"/>
    <s v="No"/>
    <x v="3"/>
    <s v="Yes"/>
    <s v="Normal Weight"/>
  </r>
  <r>
    <s v="Id542"/>
    <s v="Dylan J"/>
    <n v="29.15"/>
    <n v="4.45"/>
    <s v="Yes"/>
    <x v="0"/>
    <s v="No"/>
    <x v="3"/>
    <s v="Yes"/>
    <s v="Overweight"/>
  </r>
  <r>
    <s v="Id543"/>
    <s v="Elizabeth"/>
    <n v="27.28"/>
    <n v="4.72"/>
    <s v="No"/>
    <x v="1"/>
    <s v="No"/>
    <x v="3"/>
    <s v="Yes"/>
    <s v="Overweight"/>
  </r>
  <r>
    <s v="Id544"/>
    <s v="Brooke M."/>
    <n v="32.229999999999997"/>
    <n v="4.6500000000000004"/>
    <s v="Yes"/>
    <x v="0"/>
    <s v="Yes"/>
    <x v="3"/>
    <s v="No"/>
    <s v="Obesity"/>
  </r>
  <r>
    <s v="Id545"/>
    <s v="Teiko"/>
    <n v="44.2"/>
    <n v="11.34"/>
    <s v="Yes"/>
    <x v="0"/>
    <s v="Yes"/>
    <x v="3"/>
    <s v="No"/>
    <s v="Obesity"/>
  </r>
  <r>
    <s v="Id546"/>
    <s v="Zachary"/>
    <n v="29.734999999999999"/>
    <n v="4.53"/>
    <s v="No"/>
    <x v="0"/>
    <s v="Yes"/>
    <x v="3"/>
    <s v="No"/>
    <s v="Overweight"/>
  </r>
  <r>
    <s v="Id547"/>
    <s v="Johannah"/>
    <n v="28.31"/>
    <n v="6.35"/>
    <s v="No"/>
    <x v="0"/>
    <s v="No"/>
    <x v="0"/>
    <s v="Yes"/>
    <s v="Overweight"/>
  </r>
  <r>
    <s v="Id548"/>
    <s v="Ryan A"/>
    <n v="46.62"/>
    <n v="8.51"/>
    <s v="No"/>
    <x v="0"/>
    <s v="No"/>
    <x v="0"/>
    <s v="No"/>
    <s v="Obesity"/>
  </r>
  <r>
    <s v="Id549"/>
    <s v="Andres Sr."/>
    <n v="51.75"/>
    <n v="8.59"/>
    <s v="Yes"/>
    <x v="0"/>
    <s v="No"/>
    <x v="3"/>
    <s v="No"/>
    <s v="Obesity"/>
  </r>
  <r>
    <s v="Id550"/>
    <s v="Bryan"/>
    <n v="25.7"/>
    <n v="4.13"/>
    <s v="Yes"/>
    <x v="0"/>
    <s v="No"/>
    <x v="0"/>
    <s v="Yes"/>
    <s v="Overweight"/>
  </r>
  <r>
    <s v="Id551"/>
    <s v="Lizette"/>
    <n v="31.79"/>
    <n v="4.55"/>
    <s v="No"/>
    <x v="0"/>
    <s v="No"/>
    <x v="0"/>
    <s v="No"/>
    <s v="Obesity"/>
  </r>
  <r>
    <s v="Id552"/>
    <s v="Don"/>
    <n v="24.795000000000002"/>
    <n v="4.5199999999999996"/>
    <s v="No"/>
    <x v="0"/>
    <s v="No"/>
    <x v="0"/>
    <s v="Yes"/>
    <s v="Normal Weight"/>
  </r>
  <r>
    <s v="Id553"/>
    <s v="Jeb"/>
    <n v="53.98"/>
    <n v="5.07"/>
    <s v="No"/>
    <x v="0"/>
    <s v="Yes"/>
    <x v="3"/>
    <s v="No"/>
    <s v="Obesity"/>
  </r>
  <r>
    <s v="Id554"/>
    <s v="Amy R."/>
    <n v="41.325000000000003"/>
    <n v="4.04"/>
    <s v="Yes"/>
    <x v="0"/>
    <s v="Yes"/>
    <x v="3"/>
    <s v="No"/>
    <s v="Obesity"/>
  </r>
  <r>
    <s v="Id555"/>
    <s v="Brian"/>
    <n v="51.65"/>
    <n v="5.3"/>
    <s v="Yes"/>
    <x v="0"/>
    <s v="No"/>
    <x v="0"/>
    <s v="No"/>
    <s v="Obesity"/>
  </r>
  <r>
    <s v="Id556"/>
    <s v="Mike G"/>
    <n v="44.52"/>
    <n v="8.64"/>
    <s v="Yes"/>
    <x v="0"/>
    <s v="Yes"/>
    <x v="3"/>
    <s v="No"/>
    <s v="Obesity"/>
  </r>
  <r>
    <s v="Id557"/>
    <s v="Simonezitrone Sr."/>
    <n v="53.29"/>
    <n v="4.03"/>
    <s v="No"/>
    <x v="0"/>
    <s v="Yes"/>
    <x v="3"/>
    <s v="No"/>
    <s v="Obesity"/>
  </r>
  <r>
    <s v="Id558"/>
    <s v="Nicholas"/>
    <n v="46.63"/>
    <n v="4.26"/>
    <s v="Yes"/>
    <x v="0"/>
    <s v="No"/>
    <x v="1"/>
    <s v="No"/>
    <s v="Obesity"/>
  </r>
  <r>
    <s v="Id559"/>
    <s v="Angela M"/>
    <n v="28.88"/>
    <n v="5.35"/>
    <s v="No"/>
    <x v="0"/>
    <s v="Yes"/>
    <x v="3"/>
    <s v="Yes"/>
    <s v="Overweight"/>
  </r>
  <r>
    <s v="Id560"/>
    <s v="Oz"/>
    <n v="23.98"/>
    <n v="4.9000000000000004"/>
    <s v="No"/>
    <x v="0"/>
    <s v="No"/>
    <x v="0"/>
    <s v="No"/>
    <s v="Normal Weight"/>
  </r>
  <r>
    <s v="Id561"/>
    <s v="Erin M."/>
    <n v="23.65"/>
    <n v="4.5"/>
    <s v="No"/>
    <x v="0"/>
    <s v="No"/>
    <x v="0"/>
    <s v="No"/>
    <s v="Normal Weight"/>
  </r>
  <r>
    <s v="Id562"/>
    <s v="Bobby E."/>
    <n v="49.09"/>
    <n v="8.3800000000000008"/>
    <s v="Yes"/>
    <x v="0"/>
    <s v="No"/>
    <x v="1"/>
    <s v="No"/>
    <s v="Obesity"/>
  </r>
  <r>
    <s v="Id563"/>
    <s v="Daniel P."/>
    <n v="28.024999999999999"/>
    <n v="7.03"/>
    <s v="No"/>
    <x v="0"/>
    <s v="No"/>
    <x v="0"/>
    <s v="Yes"/>
    <s v="Overweight"/>
  </r>
  <r>
    <s v="Id564"/>
    <s v="Marie E."/>
    <n v="43.32"/>
    <n v="8.75"/>
    <s v="Yes"/>
    <x v="0"/>
    <s v="Yes"/>
    <x v="3"/>
    <s v="No"/>
    <s v="Obesity"/>
  </r>
  <r>
    <s v="Id565"/>
    <s v="Katie"/>
    <n v="45.92"/>
    <n v="9.51"/>
    <s v="No"/>
    <x v="0"/>
    <s v="No"/>
    <x v="0"/>
    <s v="No"/>
    <s v="Obesity"/>
  </r>
  <r>
    <s v="Id566"/>
    <s v="Eric D"/>
    <n v="44.03"/>
    <n v="9.36"/>
    <s v="No"/>
    <x v="0"/>
    <s v="No"/>
    <x v="0"/>
    <s v="No"/>
    <s v="Obesity"/>
  </r>
  <r>
    <s v="Id567"/>
    <s v="Tara"/>
    <n v="24.6"/>
    <n v="4.8099999999999996"/>
    <s v="No"/>
    <x v="0"/>
    <s v="No"/>
    <x v="0"/>
    <s v="Yes"/>
    <s v="Normal Weight"/>
  </r>
  <r>
    <s v="Id568"/>
    <s v="Haley L"/>
    <n v="49.15"/>
    <n v="8.08"/>
    <s v="No"/>
    <x v="0"/>
    <s v="No"/>
    <x v="0"/>
    <s v="No"/>
    <s v="Obesity"/>
  </r>
  <r>
    <s v="Id569"/>
    <s v="Kayla B."/>
    <n v="28.31"/>
    <n v="6.29"/>
    <s v="No"/>
    <x v="0"/>
    <s v="Yes"/>
    <x v="3"/>
    <s v="Yes"/>
    <s v="Overweight"/>
  </r>
  <r>
    <s v="Id570"/>
    <s v="Mark D."/>
    <n v="22.99"/>
    <n v="6.29"/>
    <s v="No"/>
    <x v="0"/>
    <s v="No"/>
    <x v="3"/>
    <s v="Yes"/>
    <s v="Normal Weight"/>
  </r>
  <r>
    <s v="Id571"/>
    <s v="Patrick J."/>
    <n v="29.07"/>
    <n v="5.12"/>
    <s v="No"/>
    <x v="0"/>
    <s v="Yes"/>
    <x v="3"/>
    <s v="Yes"/>
    <s v="Overweight"/>
  </r>
  <r>
    <s v="Id572"/>
    <s v="Alejandro"/>
    <n v="42.02"/>
    <n v="9.9499999999999993"/>
    <s v="Yes"/>
    <x v="0"/>
    <s v="Yes"/>
    <x v="3"/>
    <s v="No"/>
    <s v="Obesity"/>
  </r>
  <r>
    <s v="Id573"/>
    <s v="Beth A"/>
    <n v="49.07"/>
    <n v="9.08"/>
    <s v="Yes"/>
    <x v="0"/>
    <s v="No"/>
    <x v="3"/>
    <s v="No"/>
    <s v="Obesity"/>
  </r>
  <r>
    <s v="Id574"/>
    <s v="Jason R"/>
    <n v="19.8"/>
    <n v="4.82"/>
    <s v="No"/>
    <x v="0"/>
    <s v="No"/>
    <x v="0"/>
    <s v="Yes"/>
    <s v="Normal Weight"/>
  </r>
  <r>
    <s v="Id575"/>
    <s v="Yoshinori"/>
    <n v="27.36"/>
    <n v="4.6500000000000004"/>
    <s v="No"/>
    <x v="1"/>
    <s v="No"/>
    <x v="3"/>
    <s v="Yes"/>
    <s v="Overweight"/>
  </r>
  <r>
    <s v="Id576"/>
    <s v="Adrienne G."/>
    <n v="42.95"/>
    <n v="5.16"/>
    <s v="Yes"/>
    <x v="0"/>
    <s v="No"/>
    <x v="3"/>
    <s v="No"/>
    <s v="Obesity"/>
  </r>
  <r>
    <s v="Id577"/>
    <s v="Meredith"/>
    <n v="42.66"/>
    <n v="10.44"/>
    <s v="No"/>
    <x v="0"/>
    <s v="No"/>
    <x v="0"/>
    <s v="No"/>
    <s v="Obesity"/>
  </r>
  <r>
    <s v="Id578"/>
    <s v="Junyong"/>
    <n v="33.630000000000003"/>
    <n v="5.69"/>
    <s v="No"/>
    <x v="0"/>
    <s v="No"/>
    <x v="3"/>
    <s v="No"/>
    <s v="Obesity"/>
  </r>
  <r>
    <s v="Id579"/>
    <s v="Kristen A."/>
    <n v="26.84"/>
    <n v="6.5"/>
    <s v="No"/>
    <x v="0"/>
    <s v="No"/>
    <x v="0"/>
    <s v="Yes"/>
    <s v="Overweight"/>
  </r>
  <r>
    <s v="Id580"/>
    <s v="Maria I."/>
    <n v="28.3"/>
    <n v="5.73"/>
    <s v="No"/>
    <x v="0"/>
    <s v="Yes"/>
    <x v="3"/>
    <s v="Yes"/>
    <s v="Overweight"/>
  </r>
  <r>
    <s v="Id581"/>
    <s v="Jonathan"/>
    <n v="27.06"/>
    <n v="5.74"/>
    <s v="Yes"/>
    <x v="0"/>
    <s v="No"/>
    <x v="0"/>
    <s v="Yes"/>
    <s v="Overweight"/>
  </r>
  <r>
    <s v="Id582"/>
    <s v="Phil"/>
    <n v="47.13"/>
    <n v="8.6999999999999993"/>
    <s v="No"/>
    <x v="0"/>
    <s v="No"/>
    <x v="0"/>
    <s v="No"/>
    <s v="Obesity"/>
  </r>
  <r>
    <s v="Id583"/>
    <s v="Benjamina C"/>
    <n v="51.72"/>
    <n v="5.09"/>
    <s v="No"/>
    <x v="0"/>
    <s v="No"/>
    <x v="0"/>
    <s v="No"/>
    <s v="Obesity"/>
  </r>
  <r>
    <s v="Id584"/>
    <s v="Christopher"/>
    <n v="48.59"/>
    <n v="5.57"/>
    <s v="No"/>
    <x v="0"/>
    <s v="No"/>
    <x v="0"/>
    <s v="No"/>
    <s v="Obesity"/>
  </r>
  <r>
    <s v="Id585"/>
    <s v="Alison B"/>
    <n v="45.18"/>
    <n v="10.87"/>
    <s v="No"/>
    <x v="0"/>
    <s v="No"/>
    <x v="0"/>
    <s v="No"/>
    <s v="Obesity"/>
  </r>
  <r>
    <s v="Id586"/>
    <s v="Caroline"/>
    <n v="27.9"/>
    <n v="6.02"/>
    <s v="No"/>
    <x v="0"/>
    <s v="Yes"/>
    <x v="3"/>
    <s v="Yes"/>
    <s v="Overweight"/>
  </r>
  <r>
    <s v="Id587"/>
    <s v="Alexis N"/>
    <n v="51.33"/>
    <n v="7"/>
    <s v="No"/>
    <x v="0"/>
    <s v="No"/>
    <x v="0"/>
    <s v="No"/>
    <s v="Obesity"/>
  </r>
  <r>
    <s v="Id588"/>
    <s v="Shanda L"/>
    <n v="30.59"/>
    <n v="5.56"/>
    <s v="Yes"/>
    <x v="0"/>
    <s v="No"/>
    <x v="3"/>
    <s v="No"/>
    <s v="Obesity"/>
  </r>
  <r>
    <s v="Id589"/>
    <s v="Lacey"/>
    <n v="39.229999999999997"/>
    <n v="8.4499999999999993"/>
    <s v="No"/>
    <x v="0"/>
    <s v="No"/>
    <x v="0"/>
    <s v="No"/>
    <s v="Obesity"/>
  </r>
  <r>
    <s v="Id590"/>
    <s v="Laurette"/>
    <n v="19.094999999999999"/>
    <n v="6.19"/>
    <s v="No"/>
    <x v="0"/>
    <s v="No"/>
    <x v="0"/>
    <s v="Yes"/>
    <s v="Normal Weight"/>
  </r>
  <r>
    <s v="Id591"/>
    <s v="Jason"/>
    <n v="49.72"/>
    <n v="7.71"/>
    <s v="No"/>
    <x v="0"/>
    <s v="No"/>
    <x v="0"/>
    <s v="No"/>
    <s v="Obesity"/>
  </r>
  <r>
    <s v="Id592"/>
    <s v="Mary"/>
    <n v="21.754999999999999"/>
    <n v="4.63"/>
    <s v="No"/>
    <x v="0"/>
    <s v="Yes"/>
    <x v="3"/>
    <s v="Yes"/>
    <s v="Normal Weight"/>
  </r>
  <r>
    <s v="Id593"/>
    <s v="Kati A"/>
    <n v="48.39"/>
    <n v="4.6100000000000003"/>
    <s v="No"/>
    <x v="0"/>
    <s v="No"/>
    <x v="0"/>
    <s v="No"/>
    <s v="Obesity"/>
  </r>
  <r>
    <s v="Id594"/>
    <s v="Kelly J"/>
    <n v="47.15"/>
    <n v="9.5299999999999994"/>
    <s v="Yes"/>
    <x v="0"/>
    <s v="No"/>
    <x v="3"/>
    <s v="No"/>
    <s v="Obesity"/>
  </r>
  <r>
    <s v="Id595"/>
    <s v="Greer D"/>
    <n v="47.59"/>
    <n v="11.43"/>
    <s v="Yes"/>
    <x v="0"/>
    <s v="No"/>
    <x v="1"/>
    <s v="No"/>
    <s v="Obesity"/>
  </r>
  <r>
    <s v="Id596"/>
    <s v="Brent"/>
    <n v="39.81"/>
    <n v="7.65"/>
    <s v="Yes"/>
    <x v="0"/>
    <s v="Yes"/>
    <x v="3"/>
    <s v="No"/>
    <s v="Obesity"/>
  </r>
  <r>
    <s v="Id597"/>
    <s v="Eugene M"/>
    <n v="31.02"/>
    <n v="5.87"/>
    <s v="Yes"/>
    <x v="0"/>
    <s v="No"/>
    <x v="0"/>
    <s v="No"/>
    <s v="Obesity"/>
  </r>
  <r>
    <s v="Id598"/>
    <s v="Erin D"/>
    <n v="24.75"/>
    <n v="4.3600000000000003"/>
    <s v="Yes"/>
    <x v="0"/>
    <s v="No"/>
    <x v="3"/>
    <s v="Yes"/>
    <s v="Normal Weight"/>
  </r>
  <r>
    <s v="Id599"/>
    <s v="Kamilla"/>
    <n v="30.114999999999998"/>
    <n v="10.119999999999999"/>
    <s v="No"/>
    <x v="0"/>
    <s v="No"/>
    <x v="2"/>
    <s v="No"/>
    <s v="Obesity"/>
  </r>
  <r>
    <s v="Id600"/>
    <s v="Wayne I."/>
    <n v="26.03"/>
    <n v="4.01"/>
    <s v="No"/>
    <x v="0"/>
    <s v="Yes"/>
    <x v="3"/>
    <s v="Yes"/>
    <s v="Overweight"/>
  </r>
  <r>
    <s v="Id601"/>
    <s v="Tracy L"/>
    <n v="20.045000000000002"/>
    <n v="4.7699999999999996"/>
    <s v="Yes"/>
    <x v="0"/>
    <s v="No"/>
    <x v="3"/>
    <s v="Yes"/>
    <s v="Normal Weight"/>
  </r>
  <r>
    <s v="Id602"/>
    <s v="Heather"/>
    <n v="40.24"/>
    <n v="6.83"/>
    <s v="No"/>
    <x v="0"/>
    <s v="No"/>
    <x v="0"/>
    <s v="No"/>
    <s v="Obesity"/>
  </r>
  <r>
    <s v="Id603"/>
    <s v="Megan C"/>
    <n v="43.15"/>
    <n v="6.14"/>
    <s v="Yes"/>
    <x v="0"/>
    <s v="Yes"/>
    <x v="3"/>
    <s v="No"/>
    <s v="Obesity"/>
  </r>
  <r>
    <s v="Id604"/>
    <s v="Jonathan"/>
    <n v="27.7"/>
    <n v="5.6"/>
    <s v="No"/>
    <x v="0"/>
    <s v="Yes"/>
    <x v="3"/>
    <s v="Yes"/>
    <s v="Overweight"/>
  </r>
  <r>
    <s v="Id605"/>
    <s v="Greg D."/>
    <n v="45.68"/>
    <n v="4.8"/>
    <s v="No"/>
    <x v="0"/>
    <s v="No"/>
    <x v="1"/>
    <s v="No"/>
    <s v="Obesity"/>
  </r>
  <r>
    <s v="Id606"/>
    <s v="Steven L."/>
    <n v="27.3"/>
    <n v="11.89"/>
    <s v="No"/>
    <x v="0"/>
    <s v="No"/>
    <x v="0"/>
    <s v="Yes"/>
    <s v="Overweight"/>
  </r>
  <r>
    <s v="Id607"/>
    <s v="Gianfilippo"/>
    <n v="54.45"/>
    <n v="4.7300000000000004"/>
    <s v="Yes"/>
    <x v="0"/>
    <s v="No"/>
    <x v="3"/>
    <s v="No"/>
    <s v="Obesity"/>
  </r>
  <r>
    <s v="Id608"/>
    <s v="Hector"/>
    <n v="54.43"/>
    <n v="4.6100000000000003"/>
    <s v="Yes"/>
    <x v="0"/>
    <s v="No"/>
    <x v="3"/>
    <s v="No"/>
    <s v="Obesity"/>
  </r>
  <r>
    <s v="Id609"/>
    <s v="Mark W."/>
    <n v="48.01"/>
    <n v="7.3"/>
    <s v="No"/>
    <x v="0"/>
    <s v="No"/>
    <x v="0"/>
    <s v="No"/>
    <s v="Obesity"/>
  </r>
  <r>
    <s v="Id610"/>
    <s v="Aubri"/>
    <n v="48.32"/>
    <n v="5.88"/>
    <s v="No"/>
    <x v="0"/>
    <s v="No"/>
    <x v="0"/>
    <s v="No"/>
    <s v="Obesity"/>
  </r>
  <r>
    <s v="Id611"/>
    <s v="Justin"/>
    <n v="22.895"/>
    <n v="4.0599999999999996"/>
    <s v="No"/>
    <x v="0"/>
    <s v="Yes"/>
    <x v="3"/>
    <s v="Yes"/>
    <s v="Normal Weight"/>
  </r>
  <r>
    <s v="Id612"/>
    <s v="Megan A."/>
    <n v="54.85"/>
    <n v="4.9000000000000004"/>
    <s v="No"/>
    <x v="0"/>
    <s v="No"/>
    <x v="3"/>
    <s v="No"/>
    <s v="Obesity"/>
  </r>
  <r>
    <s v="Id613"/>
    <s v="Erika M."/>
    <n v="21.85"/>
    <n v="5.52"/>
    <s v="No"/>
    <x v="0"/>
    <s v="Yes"/>
    <x v="3"/>
    <s v="Yes"/>
    <s v="Normal Weight"/>
  </r>
  <r>
    <s v="Id614"/>
    <s v="Daniel G."/>
    <n v="51.86"/>
    <n v="5.2"/>
    <s v="Yes"/>
    <x v="0"/>
    <s v="No"/>
    <x v="0"/>
    <s v="No"/>
    <s v="Obesity"/>
  </r>
  <r>
    <s v="Id615"/>
    <s v="Devin C."/>
    <n v="39.049999999999997"/>
    <n v="7.59"/>
    <s v="No"/>
    <x v="0"/>
    <s v="No"/>
    <x v="2"/>
    <s v="No"/>
    <s v="Obesity"/>
  </r>
  <r>
    <s v="Id616"/>
    <s v="Louise A"/>
    <n v="31.824999999999999"/>
    <n v="8.2799999999999994"/>
    <s v="No"/>
    <x v="0"/>
    <s v="No"/>
    <x v="2"/>
    <s v="No"/>
    <s v="Obesity"/>
  </r>
  <r>
    <s v="Id617"/>
    <s v="Sarah"/>
    <n v="46.43"/>
    <n v="6.72"/>
    <s v="No"/>
    <x v="0"/>
    <s v="No"/>
    <x v="0"/>
    <s v="No"/>
    <s v="Obesity"/>
  </r>
  <r>
    <s v="Id618"/>
    <s v="Amy"/>
    <n v="53.63"/>
    <n v="5.47"/>
    <s v="Yes"/>
    <x v="0"/>
    <s v="No"/>
    <x v="3"/>
    <s v="No"/>
    <s v="Obesity"/>
  </r>
  <r>
    <s v="Id619"/>
    <s v="Brittany L."/>
    <n v="48.7"/>
    <n v="4.71"/>
    <s v="No"/>
    <x v="0"/>
    <s v="No"/>
    <x v="0"/>
    <s v="No"/>
    <s v="Obesity"/>
  </r>
  <r>
    <s v="Id620"/>
    <s v="Jessica L"/>
    <n v="48.81"/>
    <n v="5.49"/>
    <s v="No"/>
    <x v="0"/>
    <s v="No"/>
    <x v="0"/>
    <s v="No"/>
    <s v="Obesity"/>
  </r>
  <r>
    <s v="Id621"/>
    <s v="Kristina K"/>
    <n v="47.53"/>
    <n v="4.72"/>
    <s v="No"/>
    <x v="0"/>
    <s v="No"/>
    <x v="0"/>
    <s v="No"/>
    <s v="Obesity"/>
  </r>
  <r>
    <s v="Id622"/>
    <s v="Brad"/>
    <n v="36.85"/>
    <n v="6.7"/>
    <s v="No"/>
    <x v="0"/>
    <s v="No"/>
    <x v="0"/>
    <s v="No"/>
    <s v="Obesity"/>
  </r>
  <r>
    <s v="Id623"/>
    <s v="Margaret O"/>
    <n v="29.3"/>
    <n v="5.5"/>
    <s v="No"/>
    <x v="0"/>
    <s v="No"/>
    <x v="0"/>
    <s v="No"/>
    <s v="Overweight"/>
  </r>
  <r>
    <s v="Id624"/>
    <s v="Craig R."/>
    <n v="19.3"/>
    <n v="4.46"/>
    <s v="No"/>
    <x v="0"/>
    <s v="No"/>
    <x v="3"/>
    <s v="Yes"/>
    <s v="Normal Weight"/>
  </r>
  <r>
    <s v="Id625"/>
    <s v="Simo"/>
    <n v="24.13"/>
    <n v="5.29"/>
    <s v="Yes"/>
    <x v="0"/>
    <s v="Yes"/>
    <x v="3"/>
    <s v="Yes"/>
    <s v="Normal Weight"/>
  </r>
  <r>
    <s v="Id626"/>
    <s v="Christopher J"/>
    <n v="46.7"/>
    <n v="10.99"/>
    <s v="No"/>
    <x v="0"/>
    <s v="No"/>
    <x v="0"/>
    <s v="No"/>
    <s v="Obesity"/>
  </r>
  <r>
    <s v="Id627"/>
    <s v="Mario Sr."/>
    <n v="45.27"/>
    <n v="5.2"/>
    <s v="Yes"/>
    <x v="0"/>
    <s v="No"/>
    <x v="0"/>
    <s v="No"/>
    <s v="Obesity"/>
  </r>
  <r>
    <s v="Id628"/>
    <s v="Meghann R."/>
    <n v="44.29"/>
    <n v="9.66"/>
    <s v="No"/>
    <x v="0"/>
    <s v="No"/>
    <x v="1"/>
    <s v="No"/>
    <s v="Obesity"/>
  </r>
  <r>
    <s v="Id629"/>
    <s v="Scott M"/>
    <n v="54.59"/>
    <n v="4.22"/>
    <s v="Yes"/>
    <x v="0"/>
    <s v="No"/>
    <x v="3"/>
    <s v="No"/>
    <s v="Obesity"/>
  </r>
  <r>
    <s v="Id630"/>
    <s v="Caitlin E."/>
    <n v="32.965000000000003"/>
    <n v="11.78"/>
    <s v="No"/>
    <x v="0"/>
    <s v="No"/>
    <x v="0"/>
    <s v="No"/>
    <s v="Obesity"/>
  </r>
  <r>
    <s v="Id631"/>
    <s v="Samantha A."/>
    <n v="38.049999999999997"/>
    <n v="9.6199999999999992"/>
    <s v="No"/>
    <x v="0"/>
    <s v="No"/>
    <x v="0"/>
    <s v="No"/>
    <s v="Obesity"/>
  </r>
  <r>
    <s v="Id632"/>
    <s v="Erik"/>
    <n v="46.14"/>
    <n v="10.78"/>
    <s v="No"/>
    <x v="0"/>
    <s v="No"/>
    <x v="0"/>
    <s v="No"/>
    <s v="Obesity"/>
  </r>
  <r>
    <s v="Id633"/>
    <s v="Christopher"/>
    <n v="41.325000000000003"/>
    <n v="5.1100000000000003"/>
    <s v="Yes"/>
    <x v="0"/>
    <s v="No"/>
    <x v="1"/>
    <s v="No"/>
    <s v="Obesity"/>
  </r>
  <r>
    <s v="Id634"/>
    <s v="Maya"/>
    <n v="44.64"/>
    <n v="7.18"/>
    <s v="No"/>
    <x v="0"/>
    <s v="No"/>
    <x v="0"/>
    <s v="No"/>
    <s v="Obesity"/>
  </r>
  <r>
    <s v="Id635"/>
    <s v="Zachary T"/>
    <n v="25.175000000000001"/>
    <n v="4.96"/>
    <s v="No"/>
    <x v="1"/>
    <s v="No"/>
    <x v="3"/>
    <s v="No"/>
    <s v="Overweight"/>
  </r>
  <r>
    <s v="Id636"/>
    <s v="Hilda"/>
    <n v="43.11"/>
    <n v="4.67"/>
    <s v="Yes"/>
    <x v="0"/>
    <s v="No"/>
    <x v="0"/>
    <s v="No"/>
    <s v="Obesity"/>
  </r>
  <r>
    <s v="Id637"/>
    <s v="Stephanie"/>
    <n v="53.32"/>
    <n v="5.0599999999999996"/>
    <s v="No"/>
    <x v="0"/>
    <s v="No"/>
    <x v="0"/>
    <s v="No"/>
    <s v="Obesity"/>
  </r>
  <r>
    <s v="Id638"/>
    <s v="Doug"/>
    <n v="38.04"/>
    <n v="5.0199999999999996"/>
    <s v="Yes"/>
    <x v="0"/>
    <s v="No"/>
    <x v="3"/>
    <s v="No"/>
    <s v="Obesity"/>
  </r>
  <r>
    <s v="Id639"/>
    <s v="Bethany N."/>
    <n v="37.9"/>
    <n v="7.76"/>
    <s v="No"/>
    <x v="0"/>
    <s v="No"/>
    <x v="0"/>
    <s v="No"/>
    <s v="Obesity"/>
  </r>
  <r>
    <s v="Id640"/>
    <s v="Sandra H"/>
    <n v="39.6"/>
    <n v="9.32"/>
    <s v="No"/>
    <x v="0"/>
    <s v="No"/>
    <x v="0"/>
    <s v="No"/>
    <s v="Obesity"/>
  </r>
  <r>
    <s v="Id641"/>
    <s v="Takuo"/>
    <n v="50.92"/>
    <n v="5.31"/>
    <s v="Yes"/>
    <x v="0"/>
    <s v="No"/>
    <x v="3"/>
    <s v="No"/>
    <s v="Obesity"/>
  </r>
  <r>
    <s v="Id642"/>
    <s v="Kelly A."/>
    <n v="21.85"/>
    <n v="5.56"/>
    <s v="Yes"/>
    <x v="0"/>
    <s v="No"/>
    <x v="0"/>
    <s v="Yes"/>
    <s v="Normal Weight"/>
  </r>
  <r>
    <s v="Id643"/>
    <s v="Scott"/>
    <n v="36.08"/>
    <n v="7.11"/>
    <s v="Yes"/>
    <x v="0"/>
    <s v="Yes"/>
    <x v="3"/>
    <s v="No"/>
    <s v="Obesity"/>
  </r>
  <r>
    <s v="Id644"/>
    <s v="Benoit"/>
    <n v="40.44"/>
    <n v="5.13"/>
    <s v="Yes"/>
    <x v="0"/>
    <s v="Yes"/>
    <x v="3"/>
    <s v="No"/>
    <s v="Obesity"/>
  </r>
  <r>
    <s v="Id645"/>
    <s v="Elizabeth M."/>
    <n v="38.094999999999999"/>
    <n v="10.199999999999999"/>
    <s v="No"/>
    <x v="0"/>
    <s v="No"/>
    <x v="0"/>
    <s v="No"/>
    <s v="Obesity"/>
  </r>
  <r>
    <s v="Id646"/>
    <s v="Jessica A."/>
    <n v="44.95"/>
    <n v="10.4"/>
    <s v="No"/>
    <x v="0"/>
    <s v="No"/>
    <x v="0"/>
    <s v="No"/>
    <s v="Obesity"/>
  </r>
  <r>
    <s v="Id647"/>
    <s v="Monica K"/>
    <n v="35.54"/>
    <n v="10.67"/>
    <s v="No"/>
    <x v="0"/>
    <s v="No"/>
    <x v="0"/>
    <s v="No"/>
    <s v="Obesity"/>
  </r>
  <r>
    <s v="Id648"/>
    <s v="Kevin L"/>
    <n v="39.799999999999997"/>
    <n v="4.6500000000000004"/>
    <s v="Yes"/>
    <x v="0"/>
    <s v="No"/>
    <x v="1"/>
    <s v="No"/>
    <s v="Obesity"/>
  </r>
  <r>
    <s v="Id649"/>
    <s v="Gregory"/>
    <n v="33.659999999999997"/>
    <n v="5.65"/>
    <s v="Yes"/>
    <x v="0"/>
    <s v="No"/>
    <x v="1"/>
    <s v="No"/>
    <s v="Obesity"/>
  </r>
  <r>
    <s v="Id650"/>
    <s v="Della"/>
    <n v="35.5"/>
    <n v="11.97"/>
    <s v="No"/>
    <x v="0"/>
    <s v="No"/>
    <x v="0"/>
    <s v="No"/>
    <s v="Obesity"/>
  </r>
  <r>
    <s v="Id651"/>
    <s v="David"/>
    <n v="41.63"/>
    <n v="6.71"/>
    <s v="No"/>
    <x v="0"/>
    <s v="No"/>
    <x v="0"/>
    <s v="No"/>
    <s v="Obesity"/>
  </r>
  <r>
    <s v="Id652"/>
    <s v="Victoria"/>
    <n v="46.49"/>
    <n v="11.92"/>
    <s v="No"/>
    <x v="0"/>
    <s v="No"/>
    <x v="0"/>
    <s v="No"/>
    <s v="Obesity"/>
  </r>
  <r>
    <s v="Id653"/>
    <s v="Tasos"/>
    <n v="43.29"/>
    <n v="5.35"/>
    <s v="No"/>
    <x v="0"/>
    <s v="No"/>
    <x v="1"/>
    <s v="No"/>
    <s v="Obesity"/>
  </r>
  <r>
    <s v="Id654"/>
    <s v="Thomas"/>
    <n v="43.08"/>
    <n v="8.9600000000000009"/>
    <s v="Yes"/>
    <x v="0"/>
    <s v="No"/>
    <x v="3"/>
    <s v="No"/>
    <s v="Obesity"/>
  </r>
  <r>
    <s v="Id655"/>
    <s v="Lukasz"/>
    <n v="39.07"/>
    <n v="11.93"/>
    <s v="No"/>
    <x v="0"/>
    <s v="No"/>
    <x v="0"/>
    <s v="No"/>
    <s v="Obesity"/>
  </r>
  <r>
    <s v="Id656"/>
    <s v="Matthew A."/>
    <n v="41.3"/>
    <n v="9.59"/>
    <s v="No"/>
    <x v="0"/>
    <s v="No"/>
    <x v="0"/>
    <s v="No"/>
    <s v="Obesity"/>
  </r>
  <r>
    <s v="Id657"/>
    <s v="Meta"/>
    <n v="42.95"/>
    <n v="11.88"/>
    <s v="Yes"/>
    <x v="0"/>
    <s v="No"/>
    <x v="1"/>
    <s v="No"/>
    <s v="Obesity"/>
  </r>
  <r>
    <s v="Id658"/>
    <s v="Rachel E"/>
    <n v="46.96"/>
    <n v="4.6399999999999997"/>
    <s v="No"/>
    <x v="0"/>
    <s v="Yes"/>
    <x v="3"/>
    <s v="No"/>
    <s v="Obesity"/>
  </r>
  <r>
    <s v="Id659"/>
    <s v="Angelica"/>
    <n v="30.495000000000001"/>
    <n v="9.5299999999999994"/>
    <s v="No"/>
    <x v="0"/>
    <s v="No"/>
    <x v="0"/>
    <s v="No"/>
    <s v="Obesity"/>
  </r>
  <r>
    <s v="Id660"/>
    <s v="Kathleen"/>
    <n v="17.954999999999998"/>
    <n v="5.29"/>
    <s v="Yes"/>
    <x v="0"/>
    <s v="No"/>
    <x v="3"/>
    <s v="Yes"/>
    <s v="Underweight"/>
  </r>
  <r>
    <s v="Id661"/>
    <s v="Gabriel D."/>
    <n v="25.6"/>
    <n v="10.95"/>
    <s v="No"/>
    <x v="0"/>
    <s v="No"/>
    <x v="2"/>
    <s v="No"/>
    <s v="Overweight"/>
  </r>
  <r>
    <s v="Id662"/>
    <s v="Jeff T"/>
    <n v="34.21"/>
    <n v="9.17"/>
    <s v="No"/>
    <x v="0"/>
    <s v="No"/>
    <x v="0"/>
    <s v="No"/>
    <s v="Obesity"/>
  </r>
  <r>
    <s v="Id663"/>
    <s v="Neil D"/>
    <n v="39.74"/>
    <n v="7.39"/>
    <s v="No"/>
    <x v="0"/>
    <s v="No"/>
    <x v="0"/>
    <s v="No"/>
    <s v="Obesity"/>
  </r>
  <r>
    <s v="Id664"/>
    <s v="Katherine L."/>
    <n v="49.53"/>
    <n v="9.1300000000000008"/>
    <s v="Yes"/>
    <x v="0"/>
    <s v="No"/>
    <x v="0"/>
    <s v="No"/>
    <s v="Obesity"/>
  </r>
  <r>
    <s v="Id665"/>
    <s v="Ariel E"/>
    <n v="39.33"/>
    <n v="10.4"/>
    <s v="No"/>
    <x v="0"/>
    <s v="No"/>
    <x v="2"/>
    <s v="No"/>
    <s v="Obesity"/>
  </r>
  <r>
    <s v="Id666"/>
    <s v="Christopher P"/>
    <n v="39.979999999999997"/>
    <n v="9.4600000000000009"/>
    <s v="Yes"/>
    <x v="0"/>
    <s v="No"/>
    <x v="1"/>
    <s v="No"/>
    <s v="Obesity"/>
  </r>
  <r>
    <s v="Id667"/>
    <s v="Erin M."/>
    <n v="46.51"/>
    <n v="8.69"/>
    <s v="Yes"/>
    <x v="0"/>
    <s v="No"/>
    <x v="0"/>
    <s v="No"/>
    <s v="Obesity"/>
  </r>
  <r>
    <s v="Id668"/>
    <s v="Molly K."/>
    <n v="43.58"/>
    <n v="4.2300000000000004"/>
    <s v="No"/>
    <x v="0"/>
    <s v="Yes"/>
    <x v="3"/>
    <s v="No"/>
    <s v="Obesity"/>
  </r>
  <r>
    <s v="Id669"/>
    <s v="Ryan J."/>
    <n v="42.28"/>
    <n v="9.16"/>
    <s v="Yes"/>
    <x v="0"/>
    <s v="No"/>
    <x v="3"/>
    <s v="No"/>
    <s v="Obesity"/>
  </r>
  <r>
    <s v="Id670"/>
    <s v="Jennifer"/>
    <n v="35.520000000000003"/>
    <n v="8.26"/>
    <s v="No"/>
    <x v="0"/>
    <s v="No"/>
    <x v="0"/>
    <s v="No"/>
    <s v="Obesity"/>
  </r>
  <r>
    <s v="Id671"/>
    <s v="Daniel M"/>
    <n v="33.6"/>
    <n v="11.25"/>
    <s v="No"/>
    <x v="0"/>
    <s v="No"/>
    <x v="0"/>
    <s v="No"/>
    <s v="Obesity"/>
  </r>
  <r>
    <s v="Id672"/>
    <s v="Hiruni"/>
    <n v="22.42"/>
    <n v="6.74"/>
    <s v="No"/>
    <x v="0"/>
    <s v="No"/>
    <x v="0"/>
    <s v="Yes"/>
    <s v="Normal Weight"/>
  </r>
  <r>
    <s v="Id673"/>
    <s v="Reina H."/>
    <n v="46.86"/>
    <n v="4.87"/>
    <s v="No"/>
    <x v="0"/>
    <s v="No"/>
    <x v="0"/>
    <s v="No"/>
    <s v="Obesity"/>
  </r>
  <r>
    <s v="Id674"/>
    <s v="Kristi"/>
    <n v="32.965000000000003"/>
    <n v="6.68"/>
    <s v="No"/>
    <x v="0"/>
    <s v="No"/>
    <x v="2"/>
    <s v="No"/>
    <s v="Obesity"/>
  </r>
  <r>
    <s v="Id675"/>
    <s v="Meredith L."/>
    <n v="39.340000000000003"/>
    <n v="5.0199999999999996"/>
    <s v="Yes"/>
    <x v="0"/>
    <s v="Yes"/>
    <x v="3"/>
    <s v="No"/>
    <s v="Obesity"/>
  </r>
  <r>
    <s v="Id676"/>
    <s v="Jocelyn"/>
    <n v="47"/>
    <n v="10.64"/>
    <s v="Yes"/>
    <x v="0"/>
    <s v="No"/>
    <x v="0"/>
    <s v="No"/>
    <s v="Obesity"/>
  </r>
  <r>
    <s v="Id677"/>
    <s v="Daphne"/>
    <n v="36.71"/>
    <n v="8.74"/>
    <s v="Yes"/>
    <x v="0"/>
    <s v="No"/>
    <x v="0"/>
    <s v="No"/>
    <s v="Obesity"/>
  </r>
  <r>
    <s v="Id678"/>
    <s v="Margaret E"/>
    <n v="53.48"/>
    <n v="5.64"/>
    <s v="No"/>
    <x v="0"/>
    <s v="No"/>
    <x v="0"/>
    <s v="No"/>
    <s v="Obesity"/>
  </r>
  <r>
    <s v="Id679"/>
    <s v="Mario J."/>
    <n v="35.5"/>
    <n v="10.37"/>
    <s v="No"/>
    <x v="0"/>
    <s v="No"/>
    <x v="0"/>
    <s v="No"/>
    <s v="Obesity"/>
  </r>
  <r>
    <s v="Id680"/>
    <s v="Peter"/>
    <n v="36.979999999999997"/>
    <n v="9.56"/>
    <s v="Yes"/>
    <x v="0"/>
    <s v="No"/>
    <x v="0"/>
    <s v="No"/>
    <s v="Obesity"/>
  </r>
  <r>
    <s v="Id681"/>
    <s v="Carolina"/>
    <n v="32.395000000000003"/>
    <n v="8.23"/>
    <s v="Yes"/>
    <x v="0"/>
    <s v="Yes"/>
    <x v="3"/>
    <s v="No"/>
    <s v="Obesity"/>
  </r>
  <r>
    <s v="Id682"/>
    <s v="Jenny K."/>
    <n v="32.729999999999997"/>
    <n v="7.03"/>
    <s v="No"/>
    <x v="0"/>
    <s v="No"/>
    <x v="0"/>
    <s v="No"/>
    <s v="Obesity"/>
  </r>
  <r>
    <s v="Id683"/>
    <s v="Jessica"/>
    <n v="20.52"/>
    <n v="5.45"/>
    <s v="No"/>
    <x v="0"/>
    <s v="No"/>
    <x v="3"/>
    <s v="Yes"/>
    <s v="Normal Weight"/>
  </r>
  <r>
    <s v="Id684"/>
    <s v="Kimberly D"/>
    <n v="51.72"/>
    <n v="5.76"/>
    <s v="No"/>
    <x v="0"/>
    <s v="No"/>
    <x v="0"/>
    <s v="No"/>
    <s v="Obesity"/>
  </r>
  <r>
    <s v="Id685"/>
    <s v="Marc-Olivier"/>
    <n v="50.2"/>
    <n v="5.4"/>
    <s v="No"/>
    <x v="0"/>
    <s v="No"/>
    <x v="0"/>
    <s v="No"/>
    <s v="Obesity"/>
  </r>
  <r>
    <s v="Id686"/>
    <s v="Russell J"/>
    <n v="25.52"/>
    <n v="6.35"/>
    <s v="No"/>
    <x v="0"/>
    <s v="Yes"/>
    <x v="3"/>
    <s v="No"/>
    <s v="Overweight"/>
  </r>
  <r>
    <s v="Id687"/>
    <s v="Karine"/>
    <n v="35.200000000000003"/>
    <n v="6.26"/>
    <s v="Yes"/>
    <x v="0"/>
    <s v="No"/>
    <x v="1"/>
    <s v="No"/>
    <s v="Obesity"/>
  </r>
  <r>
    <s v="Id688"/>
    <s v="Cheryl"/>
    <n v="41.26"/>
    <n v="5.97"/>
    <s v="Yes"/>
    <x v="0"/>
    <s v="No"/>
    <x v="0"/>
    <s v="No"/>
    <s v="Obesity"/>
  </r>
  <r>
    <s v="Id689"/>
    <s v="Allison M."/>
    <n v="17.195"/>
    <n v="5.29"/>
    <s v="Yes"/>
    <x v="0"/>
    <s v="No"/>
    <x v="0"/>
    <s v="Yes"/>
    <s v="Underweight"/>
  </r>
  <r>
    <s v="Id690"/>
    <s v="Adriana"/>
    <n v="23.085000000000001"/>
    <n v="4.2699999999999996"/>
    <s v="Yes"/>
    <x v="0"/>
    <s v="No"/>
    <x v="1"/>
    <s v="No"/>
    <s v="Normal Weight"/>
  </r>
  <r>
    <s v="Id691"/>
    <s v="Miranda J"/>
    <n v="21.66"/>
    <n v="5.2"/>
    <s v="Yes"/>
    <x v="0"/>
    <s v="No"/>
    <x v="1"/>
    <s v="No"/>
    <s v="Normal Weight"/>
  </r>
  <r>
    <s v="Id692"/>
    <s v="Roberto"/>
    <n v="36.47"/>
    <n v="8.23"/>
    <s v="Yes"/>
    <x v="0"/>
    <s v="No"/>
    <x v="0"/>
    <s v="No"/>
    <s v="Obesity"/>
  </r>
  <r>
    <s v="Id693"/>
    <s v="Rebecca B."/>
    <n v="36.08"/>
    <n v="10.33"/>
    <s v="Yes"/>
    <x v="0"/>
    <s v="No"/>
    <x v="0"/>
    <s v="No"/>
    <s v="Obesity"/>
  </r>
  <r>
    <s v="Id694"/>
    <s v="Tiffany"/>
    <n v="23.18"/>
    <n v="6.13"/>
    <s v="No"/>
    <x v="0"/>
    <s v="No"/>
    <x v="0"/>
    <s v="No"/>
    <s v="Normal Weight"/>
  </r>
  <r>
    <s v="Id695"/>
    <s v="Alexander"/>
    <n v="39.159999999999997"/>
    <n v="8.08"/>
    <s v="No"/>
    <x v="0"/>
    <s v="No"/>
    <x v="2"/>
    <s v="No"/>
    <s v="Obesity"/>
  </r>
  <r>
    <s v="Id696"/>
    <s v="Rich M"/>
    <n v="38.19"/>
    <n v="10.49"/>
    <s v="No"/>
    <x v="0"/>
    <s v="No"/>
    <x v="2"/>
    <s v="No"/>
    <s v="Obesity"/>
  </r>
  <r>
    <s v="Id697"/>
    <s v="Aaron C"/>
    <n v="26.41"/>
    <n v="8.11"/>
    <s v="No"/>
    <x v="0"/>
    <s v="No"/>
    <x v="2"/>
    <s v="No"/>
    <s v="Overweight"/>
  </r>
  <r>
    <s v="Id698"/>
    <s v="Kate"/>
    <n v="28.785"/>
    <n v="6.6"/>
    <s v="No"/>
    <x v="0"/>
    <s v="No"/>
    <x v="0"/>
    <s v="No"/>
    <s v="Overweight"/>
  </r>
  <r>
    <s v="Id699"/>
    <s v="Maria M"/>
    <n v="26.695"/>
    <n v="10.14"/>
    <s v="Yes"/>
    <x v="0"/>
    <s v="Yes"/>
    <x v="3"/>
    <s v="No"/>
    <s v="Overweight"/>
  </r>
  <r>
    <s v="Id700"/>
    <s v="Daven W"/>
    <n v="32.799999999999997"/>
    <n v="6.06"/>
    <s v="Yes"/>
    <x v="0"/>
    <s v="No"/>
    <x v="3"/>
    <s v="No"/>
    <s v="Obesity"/>
  </r>
  <r>
    <s v="Id701"/>
    <s v="Brianne"/>
    <n v="35.869999999999997"/>
    <n v="9.91"/>
    <s v="Yes"/>
    <x v="0"/>
    <s v="No"/>
    <x v="0"/>
    <s v="No"/>
    <s v="Obesity"/>
  </r>
  <r>
    <s v="Id702"/>
    <s v="Hiroki"/>
    <n v="21.66"/>
    <n v="4.1399999999999997"/>
    <s v="Yes"/>
    <x v="0"/>
    <s v="No"/>
    <x v="1"/>
    <s v="No"/>
    <s v="Normal Weight"/>
  </r>
  <r>
    <s v="Id703"/>
    <s v="Anders"/>
    <n v="37.72"/>
    <n v="4.38"/>
    <s v="Yes"/>
    <x v="0"/>
    <s v="Yes"/>
    <x v="3"/>
    <s v="No"/>
    <s v="Obesity"/>
  </r>
  <r>
    <s v="Id704"/>
    <s v="Danielle"/>
    <n v="39.700000000000003"/>
    <n v="9.83"/>
    <s v="No"/>
    <x v="0"/>
    <s v="No"/>
    <x v="2"/>
    <s v="No"/>
    <s v="Obesity"/>
  </r>
  <r>
    <s v="Id705"/>
    <s v="Candace N"/>
    <n v="35.97"/>
    <n v="11.08"/>
    <s v="No"/>
    <x v="0"/>
    <s v="No"/>
    <x v="2"/>
    <s v="No"/>
    <s v="Obesity"/>
  </r>
  <r>
    <s v="Id706"/>
    <s v="Bruno F."/>
    <n v="37.85"/>
    <n v="11.01"/>
    <s v="No"/>
    <x v="0"/>
    <s v="No"/>
    <x v="0"/>
    <s v="No"/>
    <s v="Obesity"/>
  </r>
  <r>
    <s v="Id707"/>
    <s v="Emily"/>
    <n v="21.66"/>
    <n v="4.37"/>
    <s v="No"/>
    <x v="1"/>
    <s v="No"/>
    <x v="3"/>
    <s v="Yes"/>
    <s v="Normal Weight"/>
  </r>
  <r>
    <s v="Id708"/>
    <s v="Katie"/>
    <n v="39.369999999999997"/>
    <n v="5.91"/>
    <s v="No"/>
    <x v="0"/>
    <s v="No"/>
    <x v="1"/>
    <s v="No"/>
    <s v="Obesity"/>
  </r>
  <r>
    <s v="Id709"/>
    <s v="Sally"/>
    <n v="40.880000000000003"/>
    <n v="7.65"/>
    <s v="No"/>
    <x v="0"/>
    <s v="No"/>
    <x v="0"/>
    <s v="No"/>
    <s v="Obesity"/>
  </r>
  <r>
    <s v="Id710"/>
    <s v="Meaghan J"/>
    <n v="26.22"/>
    <n v="5.37"/>
    <s v="Yes"/>
    <x v="0"/>
    <s v="No"/>
    <x v="1"/>
    <s v="No"/>
    <s v="Overweight"/>
  </r>
  <r>
    <s v="Id711"/>
    <s v="Rina"/>
    <n v="25.08"/>
    <n v="5.75"/>
    <s v="Yes"/>
    <x v="0"/>
    <s v="No"/>
    <x v="1"/>
    <s v="No"/>
    <s v="Overweight"/>
  </r>
  <r>
    <s v="Id712"/>
    <s v="Kristin P."/>
    <n v="39.1"/>
    <n v="6.79"/>
    <s v="Yes"/>
    <x v="0"/>
    <s v="No"/>
    <x v="1"/>
    <s v="No"/>
    <s v="Obesity"/>
  </r>
  <r>
    <s v="Id713"/>
    <s v="Albert"/>
    <n v="37.905000000000001"/>
    <n v="7.03"/>
    <s v="No"/>
    <x v="0"/>
    <s v="No"/>
    <x v="2"/>
    <s v="No"/>
    <s v="Obesity"/>
  </r>
  <r>
    <s v="Id714"/>
    <s v="Ashley"/>
    <n v="43.35"/>
    <n v="5.41"/>
    <s v="Yes"/>
    <x v="0"/>
    <s v="Yes"/>
    <x v="3"/>
    <s v="No"/>
    <s v="Obesity"/>
  </r>
  <r>
    <s v="Id715"/>
    <s v="Shannon L"/>
    <n v="36.15"/>
    <n v="8.0500000000000007"/>
    <s v="No"/>
    <x v="0"/>
    <s v="No"/>
    <x v="0"/>
    <s v="No"/>
    <s v="Obesity"/>
  </r>
  <r>
    <s v="Id716"/>
    <s v="Amy B"/>
    <n v="44.98"/>
    <n v="5.94"/>
    <s v="No"/>
    <x v="0"/>
    <s v="No"/>
    <x v="3"/>
    <s v="No"/>
    <s v="Obesity"/>
  </r>
  <r>
    <s v="Id717"/>
    <s v="A Danielle"/>
    <n v="38.28"/>
    <n v="5.51"/>
    <s v="No"/>
    <x v="1"/>
    <s v="No"/>
    <x v="3"/>
    <s v="No"/>
    <s v="Obesity"/>
  </r>
  <r>
    <s v="Id718"/>
    <s v="Conrad F"/>
    <n v="32.299999999999997"/>
    <n v="6.55"/>
    <s v="Yes"/>
    <x v="0"/>
    <s v="No"/>
    <x v="1"/>
    <s v="No"/>
    <s v="Obesity"/>
  </r>
  <r>
    <s v="Id719"/>
    <s v="Josh"/>
    <n v="39.51"/>
    <n v="5.79"/>
    <s v="Yes"/>
    <x v="0"/>
    <s v="No"/>
    <x v="0"/>
    <s v="No"/>
    <s v="Obesity"/>
  </r>
  <r>
    <s v="Id720"/>
    <s v="Maxime"/>
    <n v="50.46"/>
    <n v="4.5599999999999996"/>
    <s v="No"/>
    <x v="0"/>
    <s v="No"/>
    <x v="0"/>
    <s v="No"/>
    <s v="Obesity"/>
  </r>
  <r>
    <s v="Id721"/>
    <s v="Natalie"/>
    <n v="31.73"/>
    <n v="7"/>
    <s v="No"/>
    <x v="0"/>
    <s v="No"/>
    <x v="0"/>
    <s v="No"/>
    <s v="Obesity"/>
  </r>
  <r>
    <s v="Id722"/>
    <s v="Melissa"/>
    <n v="32.1"/>
    <n v="6.57"/>
    <s v="Yes"/>
    <x v="0"/>
    <s v="Yes"/>
    <x v="3"/>
    <s v="No"/>
    <s v="Obesity"/>
  </r>
  <r>
    <s v="Id723"/>
    <s v="Laura P."/>
    <n v="27.83"/>
    <n v="11.61"/>
    <s v="Yes"/>
    <x v="0"/>
    <s v="Yes"/>
    <x v="3"/>
    <s v="No"/>
    <s v="Overweight"/>
  </r>
  <r>
    <s v="Id724"/>
    <s v="Lisa"/>
    <n v="27.72"/>
    <n v="8.16"/>
    <s v="Yes"/>
    <x v="0"/>
    <s v="Yes"/>
    <x v="3"/>
    <s v="No"/>
    <s v="Overweight"/>
  </r>
  <r>
    <s v="Id725"/>
    <s v="William D. Jr."/>
    <n v="36.765000000000001"/>
    <n v="4.4800000000000004"/>
    <s v="Yes"/>
    <x v="0"/>
    <s v="No"/>
    <x v="1"/>
    <s v="No"/>
    <s v="Obesity"/>
  </r>
  <r>
    <s v="Id726"/>
    <s v="James"/>
    <n v="48.36"/>
    <n v="4.08"/>
    <s v="No"/>
    <x v="0"/>
    <s v="No"/>
    <x v="0"/>
    <s v="No"/>
    <s v="Obesity"/>
  </r>
  <r>
    <s v="Id727"/>
    <s v="John"/>
    <n v="31.445"/>
    <n v="4.4000000000000004"/>
    <s v="Yes"/>
    <x v="0"/>
    <s v="No"/>
    <x v="1"/>
    <s v="No"/>
    <s v="Obesity"/>
  </r>
  <r>
    <s v="Id728"/>
    <s v="Adam S"/>
    <n v="27.55"/>
    <n v="9.02"/>
    <s v="No"/>
    <x v="0"/>
    <s v="No"/>
    <x v="0"/>
    <s v="No"/>
    <s v="Overweight"/>
  </r>
  <r>
    <s v="Id729"/>
    <s v="Armando"/>
    <n v="33.11"/>
    <n v="8.06"/>
    <s v="No"/>
    <x v="0"/>
    <s v="No"/>
    <x v="0"/>
    <s v="No"/>
    <s v="Obesity"/>
  </r>
  <r>
    <s v="Id730"/>
    <s v="Dana"/>
    <n v="36.85"/>
    <n v="6.21"/>
    <s v="Yes"/>
    <x v="0"/>
    <s v="No"/>
    <x v="1"/>
    <s v="No"/>
    <s v="Obesity"/>
  </r>
  <r>
    <s v="Id731"/>
    <s v="Jennifer L"/>
    <n v="36.299999999999997"/>
    <n v="5.79"/>
    <s v="Yes"/>
    <x v="0"/>
    <s v="No"/>
    <x v="1"/>
    <s v="No"/>
    <s v="Obesity"/>
  </r>
  <r>
    <s v="Id732"/>
    <s v="Benjamin"/>
    <n v="45.34"/>
    <n v="5.69"/>
    <s v="Yes"/>
    <x v="0"/>
    <s v="No"/>
    <x v="0"/>
    <s v="No"/>
    <s v="Obesity"/>
  </r>
  <r>
    <s v="Id733"/>
    <s v="Tanya"/>
    <n v="31.8"/>
    <n v="5.36"/>
    <s v="Yes"/>
    <x v="0"/>
    <s v="No"/>
    <x v="1"/>
    <s v="No"/>
    <s v="Obesity"/>
  </r>
  <r>
    <s v="Id734"/>
    <s v="Tracy"/>
    <n v="41.02"/>
    <n v="11.37"/>
    <s v="No"/>
    <x v="0"/>
    <s v="No"/>
    <x v="0"/>
    <s v="No"/>
    <s v="Obesity"/>
  </r>
  <r>
    <s v="Id735"/>
    <s v="Emily S"/>
    <n v="32.68"/>
    <n v="11.87"/>
    <s v="No"/>
    <x v="0"/>
    <s v="No"/>
    <x v="0"/>
    <s v="No"/>
    <s v="Obesity"/>
  </r>
  <r>
    <s v="Id736"/>
    <s v="Kelly R"/>
    <n v="21.7"/>
    <n v="4.9000000000000004"/>
    <s v="No"/>
    <x v="0"/>
    <s v="Yes"/>
    <x v="3"/>
    <s v="Yes"/>
    <s v="Normal Weight"/>
  </r>
  <r>
    <s v="Id737"/>
    <s v="Kyle"/>
    <n v="40.479999999999997"/>
    <n v="6.7"/>
    <s v="No"/>
    <x v="0"/>
    <s v="No"/>
    <x v="2"/>
    <s v="No"/>
    <s v="Obesity"/>
  </r>
  <r>
    <s v="Id738"/>
    <s v="Bruce A Jr."/>
    <n v="34.5"/>
    <n v="10.3"/>
    <s v="No"/>
    <x v="0"/>
    <s v="No"/>
    <x v="2"/>
    <s v="No"/>
    <s v="Obesity"/>
  </r>
  <r>
    <s v="Id739"/>
    <s v="Cary J"/>
    <n v="45.9"/>
    <n v="11.14"/>
    <s v="Yes"/>
    <x v="0"/>
    <s v="No"/>
    <x v="3"/>
    <s v="No"/>
    <s v="Obesity"/>
  </r>
  <r>
    <s v="Id740"/>
    <s v="Jill M"/>
    <n v="33.479999999999997"/>
    <n v="4.74"/>
    <s v="Yes"/>
    <x v="0"/>
    <s v="No"/>
    <x v="1"/>
    <s v="No"/>
    <s v="Obesity"/>
  </r>
  <r>
    <s v="Id741"/>
    <s v="Chris"/>
    <n v="28.31"/>
    <n v="5.96"/>
    <s v="Yes"/>
    <x v="0"/>
    <s v="No"/>
    <x v="1"/>
    <s v="No"/>
    <s v="Overweight"/>
  </r>
  <r>
    <s v="Id742"/>
    <s v="Michael E."/>
    <n v="21.565000000000001"/>
    <n v="4.95"/>
    <s v="No"/>
    <x v="1"/>
    <s v="No"/>
    <x v="3"/>
    <s v="Yes"/>
    <s v="Normal Weight"/>
  </r>
  <r>
    <s v="Id743"/>
    <s v="Lauren"/>
    <n v="35.590000000000003"/>
    <n v="5.21"/>
    <s v="Yes"/>
    <x v="0"/>
    <s v="Yes"/>
    <x v="3"/>
    <s v="No"/>
    <s v="Obesity"/>
  </r>
  <r>
    <s v="Id744"/>
    <s v="Kathryn E"/>
    <n v="43.44"/>
    <n v="4.8600000000000003"/>
    <s v="Yes"/>
    <x v="0"/>
    <s v="No"/>
    <x v="0"/>
    <s v="No"/>
    <s v="Obesity"/>
  </r>
  <r>
    <s v="Id745"/>
    <s v="Polly"/>
    <n v="21.754999999999999"/>
    <n v="7.79"/>
    <s v="Yes"/>
    <x v="0"/>
    <s v="No"/>
    <x v="0"/>
    <s v="No"/>
    <s v="Normal Weight"/>
  </r>
  <r>
    <s v="Id746"/>
    <s v="Mark H."/>
    <n v="44.55"/>
    <n v="7.12"/>
    <s v="Yes"/>
    <x v="0"/>
    <s v="No"/>
    <x v="3"/>
    <s v="No"/>
    <s v="Obesity"/>
  </r>
  <r>
    <s v="Id747"/>
    <s v="Jessie M."/>
    <n v="43.32"/>
    <n v="4.67"/>
    <s v="Yes"/>
    <x v="0"/>
    <s v="No"/>
    <x v="0"/>
    <s v="No"/>
    <s v="Obesity"/>
  </r>
  <r>
    <s v="Id748"/>
    <s v="Chris"/>
    <n v="31.23"/>
    <n v="9.1199999999999992"/>
    <s v="Yes"/>
    <x v="0"/>
    <s v="Yes"/>
    <x v="3"/>
    <s v="No"/>
    <s v="Obesity"/>
  </r>
  <r>
    <s v="Id749"/>
    <s v="Daniel"/>
    <n v="42.81"/>
    <n v="4.1500000000000004"/>
    <s v="No"/>
    <x v="0"/>
    <s v="No"/>
    <x v="3"/>
    <s v="No"/>
    <s v="Obesity"/>
  </r>
  <r>
    <s v="Id750"/>
    <s v="Megan"/>
    <n v="35.909999999999997"/>
    <n v="6.72"/>
    <s v="Yes"/>
    <x v="0"/>
    <s v="No"/>
    <x v="1"/>
    <s v="No"/>
    <s v="Obesity"/>
  </r>
  <r>
    <s v="Id751"/>
    <s v="Kevin"/>
    <n v="36.65"/>
    <n v="5.01"/>
    <s v="Yes"/>
    <x v="0"/>
    <s v="Yes"/>
    <x v="3"/>
    <s v="No"/>
    <s v="Obesity"/>
  </r>
  <r>
    <s v="Id752"/>
    <s v="Caroline S."/>
    <n v="22.04"/>
    <n v="10.9"/>
    <s v="Yes"/>
    <x v="0"/>
    <s v="No"/>
    <x v="1"/>
    <s v="No"/>
    <s v="Normal Weight"/>
  </r>
  <r>
    <s v="Id753"/>
    <s v="Nuta"/>
    <n v="31.824999999999999"/>
    <n v="5.52"/>
    <s v="Yes"/>
    <x v="0"/>
    <s v="No"/>
    <x v="3"/>
    <s v="No"/>
    <s v="Obesity"/>
  </r>
  <r>
    <s v="Id754"/>
    <s v="Margie"/>
    <n v="53.58"/>
    <n v="4.55"/>
    <s v="No"/>
    <x v="0"/>
    <s v="No"/>
    <x v="3"/>
    <s v="No"/>
    <s v="Obesity"/>
  </r>
  <r>
    <s v="Id755"/>
    <s v="Heidi"/>
    <n v="34.299999999999997"/>
    <n v="11.76"/>
    <s v="No"/>
    <x v="0"/>
    <s v="No"/>
    <x v="0"/>
    <s v="No"/>
    <s v="Obesity"/>
  </r>
  <r>
    <s v="Id756"/>
    <s v="Diego J"/>
    <n v="32.11"/>
    <n v="7.06"/>
    <s v="No"/>
    <x v="0"/>
    <s v="No"/>
    <x v="0"/>
    <s v="No"/>
    <s v="Obesity"/>
  </r>
  <r>
    <s v="Id757"/>
    <s v="Enrique M Sr."/>
    <n v="31.78"/>
    <n v="11.35"/>
    <s v="Yes"/>
    <x v="0"/>
    <s v="Yes"/>
    <x v="3"/>
    <s v="No"/>
    <s v="Obesity"/>
  </r>
  <r>
    <s v="Id758"/>
    <s v="Greg"/>
    <n v="46.89"/>
    <n v="5.52"/>
    <s v="No"/>
    <x v="0"/>
    <s v="No"/>
    <x v="0"/>
    <s v="No"/>
    <s v="Obesity"/>
  </r>
  <r>
    <s v="Id759"/>
    <s v="Filip"/>
    <n v="39.35"/>
    <n v="7.86"/>
    <s v="Yes"/>
    <x v="0"/>
    <s v="No"/>
    <x v="3"/>
    <s v="No"/>
    <s v="Obesity"/>
  </r>
  <r>
    <s v="Id760"/>
    <s v="Rosemary E."/>
    <n v="39.200000000000003"/>
    <n v="11.38"/>
    <s v="No"/>
    <x v="0"/>
    <s v="No"/>
    <x v="0"/>
    <s v="No"/>
    <s v="Obesity"/>
  </r>
  <r>
    <s v="Id761"/>
    <s v="Lisa"/>
    <n v="39.159999999999997"/>
    <n v="10.48"/>
    <s v="No"/>
    <x v="0"/>
    <s v="No"/>
    <x v="0"/>
    <s v="No"/>
    <s v="Obesity"/>
  </r>
  <r>
    <s v="Id762"/>
    <s v="Jason"/>
    <n v="44.1"/>
    <n v="5.04"/>
    <s v="Yes"/>
    <x v="0"/>
    <s v="No"/>
    <x v="0"/>
    <s v="No"/>
    <s v="Obesity"/>
  </r>
  <r>
    <s v="Id763"/>
    <s v="Courtney"/>
    <n v="33.200000000000003"/>
    <n v="9.06"/>
    <s v="No"/>
    <x v="0"/>
    <s v="No"/>
    <x v="0"/>
    <s v="No"/>
    <s v="Obesity"/>
  </r>
  <r>
    <s v="Id764"/>
    <s v="Jennifer R."/>
    <n v="29.92"/>
    <n v="11.07"/>
    <s v="No"/>
    <x v="0"/>
    <s v="No"/>
    <x v="0"/>
    <s v="No"/>
    <s v="Overweight"/>
  </r>
  <r>
    <s v="Id765"/>
    <s v="Lauren E"/>
    <n v="25"/>
    <n v="10.45"/>
    <s v="No"/>
    <x v="0"/>
    <s v="No"/>
    <x v="0"/>
    <s v="No"/>
    <s v="Overweight"/>
  </r>
  <r>
    <s v="Id766"/>
    <s v="Ashley M."/>
    <n v="38.869999999999997"/>
    <n v="8.6300000000000008"/>
    <s v="Yes"/>
    <x v="0"/>
    <s v="No"/>
    <x v="3"/>
    <s v="No"/>
    <s v="Obesity"/>
  </r>
  <r>
    <s v="Id767"/>
    <s v="Alison R."/>
    <n v="32.299999999999997"/>
    <n v="5.28"/>
    <s v="Yes"/>
    <x v="0"/>
    <s v="No"/>
    <x v="1"/>
    <s v="No"/>
    <s v="Obesity"/>
  </r>
  <r>
    <s v="Id768"/>
    <s v="Madeleine"/>
    <n v="31.16"/>
    <n v="7.49"/>
    <s v="Yes"/>
    <x v="0"/>
    <s v="No"/>
    <x v="1"/>
    <s v="No"/>
    <s v="Obesity"/>
  </r>
  <r>
    <s v="Id769"/>
    <s v="Stacey"/>
    <n v="54.59"/>
    <n v="4.2699999999999996"/>
    <s v="No"/>
    <x v="0"/>
    <s v="No"/>
    <x v="0"/>
    <s v="No"/>
    <s v="Obesity"/>
  </r>
  <r>
    <s v="Id770"/>
    <s v="Kimberly"/>
    <n v="21.09"/>
    <n v="9.2200000000000006"/>
    <s v="Yes"/>
    <x v="0"/>
    <s v="No"/>
    <x v="1"/>
    <s v="No"/>
    <s v="Normal Weight"/>
  </r>
  <r>
    <s v="Id771"/>
    <s v="Matthew D"/>
    <n v="52.41"/>
    <n v="5.99"/>
    <s v="No"/>
    <x v="0"/>
    <s v="No"/>
    <x v="3"/>
    <s v="No"/>
    <s v="Obesity"/>
  </r>
  <r>
    <s v="Id772"/>
    <s v="Michael"/>
    <n v="41.47"/>
    <n v="5.86"/>
    <s v="Yes"/>
    <x v="0"/>
    <s v="No"/>
    <x v="1"/>
    <s v="No"/>
    <s v="Obesity"/>
  </r>
  <r>
    <s v="Id773"/>
    <s v="Ben"/>
    <n v="33.1"/>
    <n v="5.19"/>
    <s v="Yes"/>
    <x v="0"/>
    <s v="No"/>
    <x v="1"/>
    <s v="No"/>
    <s v="Obesity"/>
  </r>
  <r>
    <s v="Id774"/>
    <s v="Chris"/>
    <n v="30.8"/>
    <n v="4.37"/>
    <s v="Yes"/>
    <x v="0"/>
    <s v="No"/>
    <x v="1"/>
    <s v="No"/>
    <s v="Obesity"/>
  </r>
  <r>
    <s v="Id775"/>
    <s v="Jeremy J"/>
    <n v="42.06"/>
    <n v="5.32"/>
    <s v="No"/>
    <x v="0"/>
    <s v="No"/>
    <x v="3"/>
    <s v="No"/>
    <s v="Obesity"/>
  </r>
  <r>
    <s v="Id776"/>
    <s v="Amy L."/>
    <n v="39.270000000000003"/>
    <n v="5.64"/>
    <s v="No"/>
    <x v="0"/>
    <s v="Yes"/>
    <x v="3"/>
    <s v="No"/>
    <s v="Obesity"/>
  </r>
  <r>
    <s v="Id777"/>
    <s v="Karen L."/>
    <n v="30.71"/>
    <n v="5.59"/>
    <s v="Yes"/>
    <x v="0"/>
    <s v="No"/>
    <x v="3"/>
    <s v="No"/>
    <s v="Obesity"/>
  </r>
  <r>
    <s v="Id778"/>
    <s v="Tennille"/>
    <n v="47.19"/>
    <n v="5.29"/>
    <s v="No"/>
    <x v="0"/>
    <s v="No"/>
    <x v="0"/>
    <s v="No"/>
    <s v="Obesity"/>
  </r>
  <r>
    <s v="Id779"/>
    <s v="Matt"/>
    <n v="30.02"/>
    <n v="6.65"/>
    <s v="No"/>
    <x v="0"/>
    <s v="No"/>
    <x v="0"/>
    <s v="No"/>
    <s v="Obesity"/>
  </r>
  <r>
    <s v="Id780"/>
    <s v="Emily"/>
    <n v="37.909999999999997"/>
    <n v="5.68"/>
    <s v="Yes"/>
    <x v="0"/>
    <s v="No"/>
    <x v="0"/>
    <s v="No"/>
    <s v="Obesity"/>
  </r>
  <r>
    <s v="Id781"/>
    <s v="Justin E"/>
    <n v="54.61"/>
    <n v="4.49"/>
    <s v="No"/>
    <x v="0"/>
    <s v="No"/>
    <x v="0"/>
    <s v="No"/>
    <s v="Obesity"/>
  </r>
  <r>
    <s v="Id782"/>
    <s v="Shalane"/>
    <n v="36.005000000000003"/>
    <n v="6.9"/>
    <s v="No"/>
    <x v="0"/>
    <s v="No"/>
    <x v="0"/>
    <s v="No"/>
    <s v="Obesity"/>
  </r>
  <r>
    <s v="Id783"/>
    <s v="Jessica N."/>
    <n v="28.7"/>
    <n v="11.52"/>
    <s v="No"/>
    <x v="0"/>
    <s v="No"/>
    <x v="0"/>
    <s v="No"/>
    <s v="Overweight"/>
  </r>
  <r>
    <s v="Id784"/>
    <s v="Melanie"/>
    <n v="34.295000000000002"/>
    <n v="11.24"/>
    <s v="No"/>
    <x v="0"/>
    <s v="No"/>
    <x v="0"/>
    <s v="No"/>
    <s v="Obesity"/>
  </r>
  <r>
    <s v="Id785"/>
    <s v="Ruth Angelica"/>
    <n v="27.55"/>
    <n v="10.98"/>
    <s v="No"/>
    <x v="0"/>
    <s v="No"/>
    <x v="0"/>
    <s v="No"/>
    <s v="Overweight"/>
  </r>
  <r>
    <s v="Id786"/>
    <s v="Una M"/>
    <n v="40.700000000000003"/>
    <n v="5.42"/>
    <s v="No"/>
    <x v="0"/>
    <s v="No"/>
    <x v="0"/>
    <s v="No"/>
    <s v="Obesity"/>
  </r>
  <r>
    <s v="Id787"/>
    <s v="Taralyn"/>
    <n v="18.335000000000001"/>
    <n v="10.97"/>
    <s v="No"/>
    <x v="0"/>
    <s v="No"/>
    <x v="0"/>
    <s v="No"/>
    <s v="Underweight"/>
  </r>
  <r>
    <s v="Id788"/>
    <s v="James A"/>
    <n v="33.914999999999999"/>
    <n v="9.56"/>
    <s v="Yes"/>
    <x v="0"/>
    <s v="No"/>
    <x v="1"/>
    <s v="No"/>
    <s v="Obesity"/>
  </r>
  <r>
    <s v="Id789"/>
    <s v="Ning"/>
    <n v="33.534999999999997"/>
    <n v="9.4"/>
    <s v="Yes"/>
    <x v="0"/>
    <s v="No"/>
    <x v="1"/>
    <s v="No"/>
    <s v="Obesity"/>
  </r>
  <r>
    <s v="Id790"/>
    <s v="Joel"/>
    <n v="23.655000000000001"/>
    <n v="8.48"/>
    <s v="Yes"/>
    <x v="0"/>
    <s v="No"/>
    <x v="1"/>
    <s v="No"/>
    <s v="Normal Weight"/>
  </r>
  <r>
    <s v="Id791"/>
    <s v="Pamela J."/>
    <n v="28"/>
    <n v="5.57"/>
    <s v="No"/>
    <x v="0"/>
    <s v="No"/>
    <x v="0"/>
    <s v="No"/>
    <s v="Overweight"/>
  </r>
  <r>
    <s v="Id792"/>
    <s v="Brittney"/>
    <n v="30.23"/>
    <n v="6.94"/>
    <s v="Yes"/>
    <x v="0"/>
    <s v="Yes"/>
    <x v="3"/>
    <s v="No"/>
    <s v="Obesity"/>
  </r>
  <r>
    <s v="Id793"/>
    <s v="Sheila"/>
    <n v="51.14"/>
    <n v="4.05"/>
    <s v="No"/>
    <x v="0"/>
    <s v="No"/>
    <x v="3"/>
    <s v="No"/>
    <s v="Obesity"/>
  </r>
  <r>
    <s v="Id794"/>
    <s v="Koji"/>
    <n v="24.32"/>
    <n v="10.220000000000001"/>
    <s v="No"/>
    <x v="0"/>
    <s v="No"/>
    <x v="0"/>
    <s v="No"/>
    <s v="Normal Weight"/>
  </r>
  <r>
    <s v="Id795"/>
    <s v="Sarah"/>
    <n v="38.06"/>
    <n v="9.24"/>
    <s v="No"/>
    <x v="0"/>
    <s v="No"/>
    <x v="0"/>
    <s v="No"/>
    <s v="Obesity"/>
  </r>
  <r>
    <s v="Id796"/>
    <s v="Colleen M"/>
    <n v="37.700000000000003"/>
    <n v="8.6"/>
    <s v="No"/>
    <x v="0"/>
    <s v="No"/>
    <x v="0"/>
    <s v="No"/>
    <s v="Obesity"/>
  </r>
  <r>
    <s v="Id797"/>
    <s v="Deedra G."/>
    <n v="44"/>
    <n v="9.32"/>
    <s v="Yes"/>
    <x v="0"/>
    <s v="No"/>
    <x v="1"/>
    <s v="No"/>
    <s v="Obesity"/>
  </r>
  <r>
    <s v="Id798"/>
    <s v="Kulwinder"/>
    <n v="41.45"/>
    <n v="6.12"/>
    <s v="Yes"/>
    <x v="0"/>
    <s v="No"/>
    <x v="0"/>
    <s v="No"/>
    <s v="Obesity"/>
  </r>
  <r>
    <s v="Id799"/>
    <s v="Ann M."/>
    <n v="25.364999999999998"/>
    <n v="9.19"/>
    <s v="Yes"/>
    <x v="0"/>
    <s v="No"/>
    <x v="0"/>
    <s v="No"/>
    <s v="Overweight"/>
  </r>
  <r>
    <s v="Id800"/>
    <s v="Sarah E"/>
    <n v="34.56"/>
    <n v="5.84"/>
    <s v="Yes"/>
    <x v="0"/>
    <s v="Yes"/>
    <x v="3"/>
    <s v="No"/>
    <s v="Obesity"/>
  </r>
  <r>
    <s v="Id801"/>
    <s v="Apryl J."/>
    <n v="28.2"/>
    <n v="7.19"/>
    <s v="Yes"/>
    <x v="0"/>
    <s v="No"/>
    <x v="1"/>
    <s v="No"/>
    <s v="Overweight"/>
  </r>
  <r>
    <s v="Id802"/>
    <s v="Ilana"/>
    <n v="30.43"/>
    <n v="9.39"/>
    <s v="No"/>
    <x v="0"/>
    <s v="No"/>
    <x v="0"/>
    <s v="No"/>
    <s v="Obesity"/>
  </r>
  <r>
    <s v="Id803"/>
    <s v="Katherine"/>
    <n v="32.395000000000003"/>
    <n v="4.2699999999999996"/>
    <s v="Yes"/>
    <x v="0"/>
    <s v="No"/>
    <x v="3"/>
    <s v="No"/>
    <s v="Obesity"/>
  </r>
  <r>
    <s v="Id804"/>
    <s v="Katherine"/>
    <n v="24.035"/>
    <n v="11.71"/>
    <s v="No"/>
    <x v="0"/>
    <s v="No"/>
    <x v="0"/>
    <s v="No"/>
    <s v="Normal Weight"/>
  </r>
  <r>
    <s v="Id805"/>
    <s v="Karl"/>
    <n v="37.119999999999997"/>
    <n v="5.29"/>
    <s v="No"/>
    <x v="0"/>
    <s v="No"/>
    <x v="1"/>
    <s v="No"/>
    <s v="Obesity"/>
  </r>
  <r>
    <s v="Id806"/>
    <s v="Stephen"/>
    <n v="34.840000000000003"/>
    <n v="6"/>
    <s v="Yes"/>
    <x v="0"/>
    <s v="Yes"/>
    <x v="3"/>
    <s v="No"/>
    <s v="Obesity"/>
  </r>
  <r>
    <s v="Id807"/>
    <s v="Will"/>
    <n v="29.53"/>
    <n v="10.64"/>
    <s v="No"/>
    <x v="0"/>
    <s v="No"/>
    <x v="0"/>
    <s v="No"/>
    <s v="Overweight"/>
  </r>
  <r>
    <s v="Id808"/>
    <s v="Bradley D"/>
    <n v="42.51"/>
    <n v="8.2100000000000009"/>
    <s v="Yes"/>
    <x v="0"/>
    <s v="No"/>
    <x v="0"/>
    <s v="No"/>
    <s v="Obesity"/>
  </r>
  <r>
    <s v="Id809"/>
    <s v="Amy M"/>
    <n v="38.14"/>
    <n v="5.58"/>
    <s v="No"/>
    <x v="0"/>
    <s v="Yes"/>
    <x v="3"/>
    <s v="No"/>
    <s v="Obesity"/>
  </r>
  <r>
    <s v="Id810"/>
    <s v="Matthew W."/>
    <n v="39.93"/>
    <n v="8.75"/>
    <s v="No"/>
    <x v="0"/>
    <s v="No"/>
    <x v="0"/>
    <s v="No"/>
    <s v="Obesity"/>
  </r>
  <r>
    <s v="Id811"/>
    <s v="Doug"/>
    <n v="38.83"/>
    <n v="11.86"/>
    <s v="No"/>
    <x v="0"/>
    <s v="No"/>
    <x v="0"/>
    <s v="No"/>
    <s v="Obesity"/>
  </r>
  <r>
    <s v="Id812"/>
    <s v="Tom"/>
    <n v="37.4"/>
    <n v="11.46"/>
    <s v="No"/>
    <x v="0"/>
    <s v="No"/>
    <x v="0"/>
    <s v="No"/>
    <s v="Obesity"/>
  </r>
  <r>
    <s v="Id813"/>
    <s v="Jonathan"/>
    <n v="21.4"/>
    <n v="9.0299999999999994"/>
    <s v="No"/>
    <x v="0"/>
    <s v="No"/>
    <x v="0"/>
    <s v="No"/>
    <s v="Normal Weight"/>
  </r>
  <r>
    <s v="Id814"/>
    <s v="Wayne A."/>
    <n v="38.380000000000003"/>
    <n v="8.26"/>
    <s v="Yes"/>
    <x v="0"/>
    <s v="No"/>
    <x v="1"/>
    <s v="No"/>
    <s v="Obesity"/>
  </r>
  <r>
    <s v="Id815"/>
    <s v="Nobuyori"/>
    <n v="33.659999999999997"/>
    <n v="5.42"/>
    <s v="Yes"/>
    <x v="0"/>
    <s v="No"/>
    <x v="1"/>
    <s v="No"/>
    <s v="Obesity"/>
  </r>
  <r>
    <s v="Id816"/>
    <s v="Rich"/>
    <n v="31.79"/>
    <n v="11.33"/>
    <s v="Yes"/>
    <x v="0"/>
    <s v="Yes"/>
    <x v="3"/>
    <s v="No"/>
    <s v="Obesity"/>
  </r>
  <r>
    <s v="Id817"/>
    <s v="Marcos S"/>
    <n v="29.7"/>
    <n v="7.69"/>
    <s v="Yes"/>
    <x v="0"/>
    <s v="Yes"/>
    <x v="3"/>
    <s v="No"/>
    <s v="Overweight"/>
  </r>
  <r>
    <s v="Id818"/>
    <s v="Dave"/>
    <n v="25.46"/>
    <n v="8.77"/>
    <s v="Yes"/>
    <x v="0"/>
    <s v="Yes"/>
    <x v="3"/>
    <s v="No"/>
    <s v="Overweight"/>
  </r>
  <r>
    <s v="Id819"/>
    <s v="Andy"/>
    <n v="39.14"/>
    <n v="4.91"/>
    <s v="No"/>
    <x v="1"/>
    <s v="No"/>
    <x v="3"/>
    <s v="No"/>
    <s v="Obesity"/>
  </r>
  <r>
    <s v="Id820"/>
    <s v="Mary"/>
    <n v="41.2"/>
    <n v="4.95"/>
    <s v="No"/>
    <x v="0"/>
    <s v="No"/>
    <x v="3"/>
    <s v="No"/>
    <s v="Obesity"/>
  </r>
  <r>
    <s v="Id821"/>
    <s v="Marcus B"/>
    <n v="28.81"/>
    <n v="10.8"/>
    <s v="Yes"/>
    <x v="0"/>
    <s v="Yes"/>
    <x v="3"/>
    <s v="No"/>
    <s v="Overweight"/>
  </r>
  <r>
    <s v="Id822"/>
    <s v="Thomas K."/>
    <n v="37.409999999999997"/>
    <n v="7.21"/>
    <s v="No"/>
    <x v="0"/>
    <s v="No"/>
    <x v="1"/>
    <s v="No"/>
    <s v="Obesity"/>
  </r>
  <r>
    <s v="Id823"/>
    <s v="Robert"/>
    <n v="52.54"/>
    <n v="5.12"/>
    <s v="No"/>
    <x v="0"/>
    <s v="Yes"/>
    <x v="3"/>
    <s v="No"/>
    <s v="Obesity"/>
  </r>
  <r>
    <s v="Id824"/>
    <s v="Geoff"/>
    <n v="17.29"/>
    <n v="4.62"/>
    <s v="No"/>
    <x v="1"/>
    <s v="No"/>
    <x v="3"/>
    <s v="Yes"/>
    <s v="Underweight"/>
  </r>
  <r>
    <s v="Id825"/>
    <s v="Chris J."/>
    <n v="31.74"/>
    <n v="7.68"/>
    <s v="Yes"/>
    <x v="0"/>
    <s v="No"/>
    <x v="0"/>
    <s v="No"/>
    <s v="Obesity"/>
  </r>
  <r>
    <s v="Id826"/>
    <s v="Kate A."/>
    <n v="26.504999999999999"/>
    <n v="6.79"/>
    <s v="Yes"/>
    <x v="0"/>
    <s v="Yes"/>
    <x v="3"/>
    <s v="No"/>
    <s v="Overweight"/>
  </r>
  <r>
    <s v="Id827"/>
    <s v="Kelli"/>
    <n v="36.479999999999997"/>
    <n v="11.09"/>
    <s v="No"/>
    <x v="0"/>
    <s v="No"/>
    <x v="0"/>
    <s v="No"/>
    <s v="Obesity"/>
  </r>
  <r>
    <s v="Id828"/>
    <s v="Maggie M"/>
    <n v="39.159999999999997"/>
    <n v="5.24"/>
    <s v="Yes"/>
    <x v="0"/>
    <s v="Yes"/>
    <x v="3"/>
    <s v="No"/>
    <s v="Obesity"/>
  </r>
  <r>
    <s v="Id829"/>
    <s v="Michelle L."/>
    <n v="28.22"/>
    <n v="7.51"/>
    <s v="Yes"/>
    <x v="0"/>
    <s v="Yes"/>
    <x v="3"/>
    <s v="No"/>
    <s v="Overweight"/>
  </r>
  <r>
    <s v="Id830"/>
    <s v="Ashley K"/>
    <n v="35"/>
    <n v="4.13"/>
    <s v="No"/>
    <x v="0"/>
    <s v="No"/>
    <x v="1"/>
    <s v="No"/>
    <s v="Obesity"/>
  </r>
  <r>
    <s v="Id831"/>
    <s v="Michael"/>
    <n v="36.24"/>
    <n v="8.3800000000000008"/>
    <s v="Yes"/>
    <x v="0"/>
    <s v="No"/>
    <x v="3"/>
    <s v="No"/>
    <s v="Obesity"/>
  </r>
  <r>
    <s v="Id832"/>
    <s v="Ryan K."/>
    <n v="36.954999999999998"/>
    <n v="8.07"/>
    <s v="No"/>
    <x v="0"/>
    <s v="No"/>
    <x v="0"/>
    <s v="No"/>
    <s v="Obesity"/>
  </r>
  <r>
    <s v="Id833"/>
    <s v="Matthew J"/>
    <n v="29.64"/>
    <n v="8.9499999999999993"/>
    <s v="No"/>
    <x v="0"/>
    <s v="No"/>
    <x v="0"/>
    <s v="No"/>
    <s v="Overweight"/>
  </r>
  <r>
    <s v="Id834"/>
    <s v="Karine"/>
    <n v="42.74"/>
    <n v="6.31"/>
    <s v="Yes"/>
    <x v="0"/>
    <s v="No"/>
    <x v="3"/>
    <s v="No"/>
    <s v="Obesity"/>
  </r>
  <r>
    <s v="Id835"/>
    <s v="Antonia G"/>
    <n v="36.130000000000003"/>
    <n v="7.19"/>
    <s v="Yes"/>
    <x v="0"/>
    <s v="No"/>
    <x v="1"/>
    <s v="No"/>
    <s v="Obesity"/>
  </r>
  <r>
    <s v="Id836"/>
    <s v="Casondra L"/>
    <n v="31.55"/>
    <n v="6.11"/>
    <s v="Yes"/>
    <x v="0"/>
    <s v="No"/>
    <x v="3"/>
    <s v="No"/>
    <s v="Obesity"/>
  </r>
  <r>
    <s v="Id837"/>
    <s v="Wendy"/>
    <n v="52.75"/>
    <n v="6.02"/>
    <s v="No"/>
    <x v="0"/>
    <s v="No"/>
    <x v="3"/>
    <s v="No"/>
    <s v="Obesity"/>
  </r>
  <r>
    <s v="Id838"/>
    <s v="Eric D"/>
    <n v="36.67"/>
    <n v="11.86"/>
    <s v="No"/>
    <x v="0"/>
    <s v="No"/>
    <x v="0"/>
    <s v="No"/>
    <s v="Obesity"/>
  </r>
  <r>
    <s v="Id839"/>
    <s v="Elizabeth"/>
    <n v="38.06"/>
    <n v="8.25"/>
    <s v="No"/>
    <x v="0"/>
    <s v="No"/>
    <x v="0"/>
    <s v="No"/>
    <s v="Obesity"/>
  </r>
  <r>
    <s v="Id840"/>
    <s v="Laura F"/>
    <n v="38"/>
    <n v="8.1300000000000008"/>
    <s v="No"/>
    <x v="0"/>
    <s v="No"/>
    <x v="0"/>
    <s v="No"/>
    <s v="Obesity"/>
  </r>
  <r>
    <s v="Id841"/>
    <s v="Amelia F."/>
    <n v="35.1"/>
    <n v="10.1"/>
    <s v="No"/>
    <x v="0"/>
    <s v="No"/>
    <x v="0"/>
    <s v="No"/>
    <s v="Obesity"/>
  </r>
  <r>
    <s v="Id842"/>
    <s v="Amy L."/>
    <n v="33.82"/>
    <n v="5.89"/>
    <s v="Yes"/>
    <x v="0"/>
    <s v="No"/>
    <x v="1"/>
    <s v="No"/>
    <s v="Obesity"/>
  </r>
  <r>
    <s v="Id843"/>
    <s v="Katie J"/>
    <n v="37.43"/>
    <n v="4.97"/>
    <s v="No"/>
    <x v="0"/>
    <s v="No"/>
    <x v="1"/>
    <s v="No"/>
    <s v="Obesity"/>
  </r>
  <r>
    <s v="Id844"/>
    <s v="Laura E."/>
    <n v="30.5"/>
    <n v="9.9"/>
    <s v="No"/>
    <x v="0"/>
    <s v="No"/>
    <x v="0"/>
    <s v="No"/>
    <s v="Obesity"/>
  </r>
  <r>
    <s v="Id845"/>
    <s v="Mayumi"/>
    <n v="24.53"/>
    <n v="9.0500000000000007"/>
    <s v="No"/>
    <x v="0"/>
    <s v="No"/>
    <x v="0"/>
    <s v="No"/>
    <s v="Normal Weight"/>
  </r>
  <r>
    <s v="Id846"/>
    <s v="Vanessa"/>
    <n v="25.74"/>
    <n v="10.93"/>
    <s v="No"/>
    <x v="0"/>
    <s v="No"/>
    <x v="0"/>
    <s v="No"/>
    <s v="Overweight"/>
  </r>
  <r>
    <s v="Id847"/>
    <s v="Natali N"/>
    <n v="34.08"/>
    <n v="7.58"/>
    <s v="Yes"/>
    <x v="0"/>
    <s v="No"/>
    <x v="1"/>
    <s v="No"/>
    <s v="Obesity"/>
  </r>
  <r>
    <s v="Id848"/>
    <s v="Beth"/>
    <n v="31.35"/>
    <n v="11"/>
    <s v="Yes"/>
    <x v="0"/>
    <s v="Yes"/>
    <x v="3"/>
    <s v="No"/>
    <s v="Obesity"/>
  </r>
  <r>
    <s v="Id849"/>
    <s v="Alex"/>
    <n v="26.79"/>
    <n v="5.0599999999999996"/>
    <s v="No"/>
    <x v="0"/>
    <s v="No"/>
    <x v="3"/>
    <s v="No"/>
    <s v="Overweight"/>
  </r>
  <r>
    <s v="Id850"/>
    <s v="Spencer"/>
    <n v="42.78"/>
    <n v="6.11"/>
    <s v="Yes"/>
    <x v="0"/>
    <s v="No"/>
    <x v="3"/>
    <s v="No"/>
    <s v="Obesity"/>
  </r>
  <r>
    <s v="Id851"/>
    <s v="Andee W."/>
    <n v="46.75"/>
    <n v="6.66"/>
    <s v="Yes"/>
    <x v="0"/>
    <s v="No"/>
    <x v="1"/>
    <s v="No"/>
    <s v="Obesity"/>
  </r>
  <r>
    <s v="Id852"/>
    <s v="Amy"/>
    <n v="32.15"/>
    <n v="4.0199999999999996"/>
    <s v="Yes"/>
    <x v="0"/>
    <s v="Yes"/>
    <x v="3"/>
    <s v="No"/>
    <s v="Obesity"/>
  </r>
  <r>
    <s v="Id853"/>
    <s v="Joshua"/>
    <n v="43.4"/>
    <n v="8.81"/>
    <s v="Yes"/>
    <x v="0"/>
    <s v="No"/>
    <x v="1"/>
    <s v="No"/>
    <s v="Obesity"/>
  </r>
  <r>
    <s v="Id854"/>
    <s v="C Fred"/>
    <n v="31.57"/>
    <n v="7.92"/>
    <s v="Yes"/>
    <x v="0"/>
    <s v="No"/>
    <x v="1"/>
    <s v="No"/>
    <s v="Obesity"/>
  </r>
  <r>
    <s v="Id855"/>
    <s v="Jeremy"/>
    <n v="24.32"/>
    <n v="7.48"/>
    <s v="No"/>
    <x v="0"/>
    <s v="No"/>
    <x v="0"/>
    <s v="No"/>
    <s v="Normal Weight"/>
  </r>
  <r>
    <s v="Id856"/>
    <s v="Patrick Sr."/>
    <n v="31.07"/>
    <n v="4.62"/>
    <s v="Yes"/>
    <x v="0"/>
    <s v="No"/>
    <x v="1"/>
    <s v="No"/>
    <s v="Obesity"/>
  </r>
  <r>
    <s v="Id857"/>
    <s v="Kelly M."/>
    <n v="35.814999999999998"/>
    <n v="8.4700000000000006"/>
    <s v="No"/>
    <x v="0"/>
    <s v="No"/>
    <x v="0"/>
    <s v="No"/>
    <s v="Obesity"/>
  </r>
  <r>
    <s v="Id858"/>
    <s v="Katherine"/>
    <n v="40.81"/>
    <n v="10.58"/>
    <s v="Yes"/>
    <x v="0"/>
    <s v="No"/>
    <x v="0"/>
    <s v="No"/>
    <s v="Obesity"/>
  </r>
  <r>
    <s v="Id859"/>
    <s v="Keila L"/>
    <n v="24.605"/>
    <n v="7.48"/>
    <s v="No"/>
    <x v="0"/>
    <s v="No"/>
    <x v="0"/>
    <s v="No"/>
    <s v="Normal Weight"/>
  </r>
  <r>
    <s v="Id860"/>
    <s v="Zanae E"/>
    <n v="21.47"/>
    <n v="7.82"/>
    <s v="No"/>
    <x v="0"/>
    <s v="No"/>
    <x v="0"/>
    <s v="No"/>
    <s v="Normal Weight"/>
  </r>
  <r>
    <s v="Id861"/>
    <s v="Alex"/>
    <n v="52.89"/>
    <n v="4.96"/>
    <s v="Yes"/>
    <x v="0"/>
    <s v="No"/>
    <x v="3"/>
    <s v="No"/>
    <s v="Obesity"/>
  </r>
  <r>
    <s v="Id862"/>
    <s v="Kathryn"/>
    <n v="32.965000000000003"/>
    <n v="6.15"/>
    <s v="Yes"/>
    <x v="0"/>
    <s v="No"/>
    <x v="3"/>
    <s v="No"/>
    <s v="Obesity"/>
  </r>
  <r>
    <s v="Id863"/>
    <s v="Jason L."/>
    <n v="36.799999999999997"/>
    <n v="4.62"/>
    <s v="No"/>
    <x v="0"/>
    <s v="Yes"/>
    <x v="3"/>
    <s v="No"/>
    <s v="Obesity"/>
  </r>
  <r>
    <s v="Id864"/>
    <s v="Benjamin J."/>
    <n v="34.299999999999997"/>
    <n v="4.87"/>
    <s v="No"/>
    <x v="0"/>
    <s v="No"/>
    <x v="1"/>
    <s v="No"/>
    <s v="Obesity"/>
  </r>
  <r>
    <s v="Id865"/>
    <s v="Steven M."/>
    <n v="35.244999999999997"/>
    <n v="4.63"/>
    <s v="No"/>
    <x v="0"/>
    <s v="No"/>
    <x v="0"/>
    <s v="No"/>
    <s v="Obesity"/>
  </r>
  <r>
    <s v="Id866"/>
    <s v="Erika"/>
    <n v="26.23"/>
    <n v="11.93"/>
    <s v="No"/>
    <x v="0"/>
    <s v="No"/>
    <x v="0"/>
    <s v="No"/>
    <s v="Overweight"/>
  </r>
  <r>
    <s v="Id867"/>
    <s v="Chad"/>
    <n v="36.1"/>
    <n v="5.65"/>
    <s v="Yes"/>
    <x v="0"/>
    <s v="No"/>
    <x v="1"/>
    <s v="No"/>
    <s v="Obesity"/>
  </r>
  <r>
    <s v="Id868"/>
    <s v="Mark"/>
    <n v="37.1"/>
    <n v="11.21"/>
    <s v="Yes"/>
    <x v="0"/>
    <s v="Yes"/>
    <x v="3"/>
    <s v="No"/>
    <s v="Obesity"/>
  </r>
  <r>
    <s v="Id869"/>
    <s v="David"/>
    <n v="27.5"/>
    <n v="10.62"/>
    <s v="Yes"/>
    <x v="0"/>
    <s v="Yes"/>
    <x v="3"/>
    <s v="No"/>
    <s v="Overweight"/>
  </r>
  <r>
    <s v="Id870"/>
    <s v="Matthew R"/>
    <n v="24.7"/>
    <n v="10.7"/>
    <s v="Yes"/>
    <x v="0"/>
    <s v="Yes"/>
    <x v="3"/>
    <s v="No"/>
    <s v="Normal Weight"/>
  </r>
  <r>
    <s v="Id871"/>
    <s v="Orla"/>
    <n v="26.78"/>
    <n v="10.02"/>
    <s v="Yes"/>
    <x v="0"/>
    <s v="Yes"/>
    <x v="3"/>
    <s v="No"/>
    <s v="Overweight"/>
  </r>
  <r>
    <s v="Id872"/>
    <s v="Shaista S"/>
    <n v="45.8"/>
    <n v="4.8499999999999996"/>
    <s v="No"/>
    <x v="0"/>
    <s v="No"/>
    <x v="0"/>
    <s v="No"/>
    <s v="Obesity"/>
  </r>
  <r>
    <s v="Id873"/>
    <s v="Emily"/>
    <n v="29"/>
    <n v="4.3899999999999997"/>
    <s v="Yes"/>
    <x v="0"/>
    <s v="No"/>
    <x v="1"/>
    <s v="No"/>
    <s v="Overweight"/>
  </r>
  <r>
    <s v="Id874"/>
    <s v="Julie A."/>
    <n v="33.534999999999997"/>
    <n v="8.24"/>
    <s v="Yes"/>
    <x v="0"/>
    <s v="No"/>
    <x v="0"/>
    <s v="No"/>
    <s v="Obesity"/>
  </r>
  <r>
    <s v="Id875"/>
    <s v="Megumi"/>
    <n v="32.774999999999999"/>
    <n v="9.77"/>
    <s v="Yes"/>
    <x v="0"/>
    <s v="No"/>
    <x v="0"/>
    <s v="No"/>
    <s v="Obesity"/>
  </r>
  <r>
    <s v="Id876"/>
    <s v="Skylar"/>
    <n v="37.51"/>
    <n v="5.5"/>
    <s v="Yes"/>
    <x v="0"/>
    <s v="No"/>
    <x v="1"/>
    <s v="No"/>
    <s v="Obesity"/>
  </r>
  <r>
    <s v="Id877"/>
    <s v="Victoria"/>
    <n v="39.86"/>
    <n v="11.84"/>
    <s v="Yes"/>
    <x v="0"/>
    <s v="No"/>
    <x v="3"/>
    <s v="No"/>
    <s v="Obesity"/>
  </r>
  <r>
    <s v="Id878"/>
    <s v="Amanda L"/>
    <n v="42.13"/>
    <n v="4.66"/>
    <s v="No"/>
    <x v="0"/>
    <s v="No"/>
    <x v="0"/>
    <s v="No"/>
    <s v="Obesity"/>
  </r>
  <r>
    <s v="Id879"/>
    <s v="Renee"/>
    <n v="35.99"/>
    <n v="11.11"/>
    <s v="No"/>
    <x v="0"/>
    <s v="No"/>
    <x v="0"/>
    <s v="No"/>
    <s v="Obesity"/>
  </r>
  <r>
    <s v="Id880"/>
    <s v="Nellie A."/>
    <n v="35.200000000000003"/>
    <n v="7.72"/>
    <s v="Yes"/>
    <x v="0"/>
    <s v="Yes"/>
    <x v="3"/>
    <s v="No"/>
    <s v="Obesity"/>
  </r>
  <r>
    <s v="Id881"/>
    <s v="Tamara"/>
    <n v="29.91"/>
    <n v="5.55"/>
    <s v="Yes"/>
    <x v="0"/>
    <s v="No"/>
    <x v="1"/>
    <s v="No"/>
    <s v="Overweight"/>
  </r>
  <r>
    <s v="Id882"/>
    <s v="Joan"/>
    <n v="36.479999999999997"/>
    <n v="5.05"/>
    <s v="Yes"/>
    <x v="0"/>
    <s v="No"/>
    <x v="3"/>
    <s v="No"/>
    <s v="Obesity"/>
  </r>
  <r>
    <s v="Id883"/>
    <s v="Aimee J."/>
    <n v="27.5"/>
    <n v="8.69"/>
    <s v="Yes"/>
    <x v="0"/>
    <s v="Yes"/>
    <x v="3"/>
    <s v="No"/>
    <s v="Overweight"/>
  </r>
  <r>
    <s v="Id884"/>
    <s v="Suzanne"/>
    <n v="33.44"/>
    <n v="5.9"/>
    <s v="Yes"/>
    <x v="0"/>
    <s v="No"/>
    <x v="3"/>
    <s v="No"/>
    <s v="Obesity"/>
  </r>
  <r>
    <s v="Id885"/>
    <s v="Kristin A."/>
    <n v="28.215"/>
    <n v="6.29"/>
    <s v="Yes"/>
    <x v="0"/>
    <s v="No"/>
    <x v="3"/>
    <s v="No"/>
    <s v="Overweight"/>
  </r>
  <r>
    <s v="Id886"/>
    <s v="Bronwyn"/>
    <n v="27.17"/>
    <n v="5.84"/>
    <s v="Yes"/>
    <x v="0"/>
    <s v="No"/>
    <x v="3"/>
    <s v="No"/>
    <s v="Overweight"/>
  </r>
  <r>
    <s v="Id887"/>
    <s v="Taylor J"/>
    <n v="35.380000000000003"/>
    <n v="6.12"/>
    <s v="No"/>
    <x v="0"/>
    <s v="No"/>
    <x v="0"/>
    <s v="No"/>
    <s v="Obesity"/>
  </r>
  <r>
    <s v="Id888"/>
    <s v="Kimberly M."/>
    <n v="43.48"/>
    <n v="6.24"/>
    <s v="No"/>
    <x v="0"/>
    <s v="No"/>
    <x v="0"/>
    <s v="No"/>
    <s v="Obesity"/>
  </r>
  <r>
    <s v="Id889"/>
    <s v="Joshua E."/>
    <n v="41.73"/>
    <n v="6.25"/>
    <s v="No"/>
    <x v="0"/>
    <s v="No"/>
    <x v="3"/>
    <s v="No"/>
    <s v="Obesity"/>
  </r>
  <r>
    <s v="Id890"/>
    <s v="Jeffrey"/>
    <n v="28.9"/>
    <n v="11.96"/>
    <s v="No"/>
    <x v="0"/>
    <s v="No"/>
    <x v="0"/>
    <s v="No"/>
    <s v="Overweight"/>
  </r>
  <r>
    <s v="Id891"/>
    <s v="Andrew R"/>
    <n v="25.74"/>
    <n v="7.69"/>
    <s v="No"/>
    <x v="0"/>
    <s v="No"/>
    <x v="0"/>
    <s v="No"/>
    <s v="Overweight"/>
  </r>
  <r>
    <s v="Id892"/>
    <s v="Francisco J. Sr."/>
    <n v="36.06"/>
    <n v="8.83"/>
    <s v="No"/>
    <x v="0"/>
    <s v="No"/>
    <x v="0"/>
    <s v="No"/>
    <s v="Obesity"/>
  </r>
  <r>
    <s v="Id893"/>
    <s v="Rhonda"/>
    <n v="43.28"/>
    <n v="4.41"/>
    <s v="No"/>
    <x v="0"/>
    <s v="No"/>
    <x v="0"/>
    <s v="No"/>
    <s v="Obesity"/>
  </r>
  <r>
    <s v="Id894"/>
    <s v="John"/>
    <n v="28.785"/>
    <n v="9.1"/>
    <s v="Yes"/>
    <x v="0"/>
    <s v="Yes"/>
    <x v="3"/>
    <s v="No"/>
    <s v="Overweight"/>
  </r>
  <r>
    <s v="Id895"/>
    <s v="Miles J."/>
    <n v="25.46"/>
    <n v="11.52"/>
    <s v="Yes"/>
    <x v="0"/>
    <s v="Yes"/>
    <x v="3"/>
    <s v="No"/>
    <s v="Overweight"/>
  </r>
  <r>
    <s v="Id896"/>
    <s v="Justyna I."/>
    <n v="30.8"/>
    <n v="10.95"/>
    <s v="No"/>
    <x v="0"/>
    <s v="No"/>
    <x v="0"/>
    <s v="No"/>
    <s v="Obesity"/>
  </r>
  <r>
    <s v="Id897"/>
    <s v="Lucille"/>
    <n v="28.88"/>
    <n v="11.5"/>
    <s v="No"/>
    <x v="0"/>
    <s v="No"/>
    <x v="0"/>
    <s v="No"/>
    <s v="Overweight"/>
  </r>
  <r>
    <s v="Id898"/>
    <s v="April"/>
    <n v="23"/>
    <n v="9.8800000000000008"/>
    <s v="No"/>
    <x v="0"/>
    <s v="No"/>
    <x v="0"/>
    <s v="No"/>
    <s v="Normal Weight"/>
  </r>
  <r>
    <s v="Id899"/>
    <s v="Robert"/>
    <n v="38.25"/>
    <n v="6.2"/>
    <s v="No"/>
    <x v="0"/>
    <s v="No"/>
    <x v="3"/>
    <s v="No"/>
    <s v="Obesity"/>
  </r>
  <r>
    <s v="Id900"/>
    <s v="Alyssa"/>
    <n v="39.25"/>
    <n v="8.41"/>
    <s v="Yes"/>
    <x v="0"/>
    <s v="No"/>
    <x v="3"/>
    <s v="No"/>
    <s v="Obesity"/>
  </r>
  <r>
    <s v="Id901"/>
    <s v="Jessica E."/>
    <n v="26.6"/>
    <n v="5.07"/>
    <s v="Yes"/>
    <x v="0"/>
    <s v="No"/>
    <x v="1"/>
    <s v="No"/>
    <s v="Overweight"/>
  </r>
  <r>
    <s v="Id902"/>
    <s v="Patrick J."/>
    <n v="35.700000000000003"/>
    <n v="4.0599999999999996"/>
    <s v="No"/>
    <x v="0"/>
    <s v="Yes"/>
    <x v="3"/>
    <s v="No"/>
    <s v="Obesity"/>
  </r>
  <r>
    <s v="Id903"/>
    <s v="Emilie"/>
    <n v="20.100000000000001"/>
    <n v="10.52"/>
    <s v="No"/>
    <x v="0"/>
    <s v="No"/>
    <x v="0"/>
    <s v="No"/>
    <s v="Normal Weight"/>
  </r>
  <r>
    <s v="Id904"/>
    <s v="Caitlin B."/>
    <n v="22.23"/>
    <n v="9.65"/>
    <s v="No"/>
    <x v="0"/>
    <s v="No"/>
    <x v="0"/>
    <s v="No"/>
    <s v="Normal Weight"/>
  </r>
  <r>
    <s v="Id905"/>
    <s v="Joseph W"/>
    <n v="36.47"/>
    <n v="6.21"/>
    <s v="No"/>
    <x v="0"/>
    <s v="No"/>
    <x v="0"/>
    <s v="No"/>
    <s v="Obesity"/>
  </r>
  <r>
    <s v="Id906"/>
    <s v="Wendy"/>
    <n v="49.64"/>
    <n v="4.76"/>
    <s v="No"/>
    <x v="0"/>
    <s v="Yes"/>
    <x v="3"/>
    <s v="No"/>
    <s v="Obesity"/>
  </r>
  <r>
    <s v="Id907"/>
    <s v="Leah L."/>
    <n v="36.799999999999997"/>
    <n v="5.73"/>
    <s v="Yes"/>
    <x v="0"/>
    <s v="Yes"/>
    <x v="3"/>
    <s v="No"/>
    <s v="Obesity"/>
  </r>
  <r>
    <s v="Id908"/>
    <s v="Wayne L."/>
    <n v="33.880000000000003"/>
    <n v="10.78"/>
    <s v="Yes"/>
    <x v="0"/>
    <s v="No"/>
    <x v="0"/>
    <s v="No"/>
    <s v="Obesity"/>
  </r>
  <r>
    <s v="Id909"/>
    <s v="Jason M."/>
    <n v="32.01"/>
    <n v="5.08"/>
    <s v="Yes"/>
    <x v="0"/>
    <s v="No"/>
    <x v="3"/>
    <s v="No"/>
    <s v="Obesity"/>
  </r>
  <r>
    <s v="Id910"/>
    <s v="Floris"/>
    <n v="33.630000000000003"/>
    <n v="11.39"/>
    <s v="No"/>
    <x v="0"/>
    <s v="No"/>
    <x v="0"/>
    <s v="No"/>
    <s v="Obesity"/>
  </r>
  <r>
    <s v="Id911"/>
    <s v="Marc"/>
    <n v="34.865000000000002"/>
    <n v="5.35"/>
    <s v="Yes"/>
    <x v="0"/>
    <s v="No"/>
    <x v="3"/>
    <s v="No"/>
    <s v="Obesity"/>
  </r>
  <r>
    <s v="Id912"/>
    <s v="Christopher"/>
    <n v="43.11"/>
    <n v="5.6"/>
    <s v="No"/>
    <x v="0"/>
    <s v="No"/>
    <x v="0"/>
    <s v="No"/>
    <s v="Obesity"/>
  </r>
  <r>
    <s v="Id913"/>
    <s v="Kevin"/>
    <n v="30.305"/>
    <n v="4.2699999999999996"/>
    <s v="Yes"/>
    <x v="0"/>
    <s v="No"/>
    <x v="3"/>
    <s v="No"/>
    <s v="Obesity"/>
  </r>
  <r>
    <s v="Id914"/>
    <s v="Aharon N"/>
    <n v="25.175000000000001"/>
    <n v="5.57"/>
    <s v="Yes"/>
    <x v="0"/>
    <s v="No"/>
    <x v="3"/>
    <s v="No"/>
    <s v="Overweight"/>
  </r>
  <r>
    <s v="Id915"/>
    <s v="Lawrence D."/>
    <n v="26.8"/>
    <n v="5.68"/>
    <s v="Yes"/>
    <x v="0"/>
    <s v="No"/>
    <x v="3"/>
    <s v="No"/>
    <s v="Overweight"/>
  </r>
  <r>
    <s v="Id916"/>
    <s v="Malcolm"/>
    <n v="21.78"/>
    <n v="5.3"/>
    <s v="No"/>
    <x v="1"/>
    <s v="No"/>
    <x v="3"/>
    <s v="No"/>
    <s v="Normal Weight"/>
  </r>
  <r>
    <s v="Id917"/>
    <s v="Anna E."/>
    <n v="30.14"/>
    <n v="9.4499999999999993"/>
    <s v="Yes"/>
    <x v="0"/>
    <s v="No"/>
    <x v="0"/>
    <s v="No"/>
    <s v="Obesity"/>
  </r>
  <r>
    <s v="Id918"/>
    <s v="Jenny"/>
    <n v="29.7"/>
    <n v="6.79"/>
    <s v="Yes"/>
    <x v="0"/>
    <s v="No"/>
    <x v="0"/>
    <s v="No"/>
    <s v="Overweight"/>
  </r>
  <r>
    <s v="Id919"/>
    <s v="Melissa L"/>
    <n v="32.395000000000003"/>
    <n v="11.1"/>
    <s v="Yes"/>
    <x v="0"/>
    <s v="No"/>
    <x v="0"/>
    <s v="No"/>
    <s v="Obesity"/>
  </r>
  <r>
    <s v="Id920"/>
    <s v="Chia J."/>
    <n v="36.64"/>
    <n v="7.26"/>
    <s v="No"/>
    <x v="0"/>
    <s v="No"/>
    <x v="0"/>
    <s v="No"/>
    <s v="Obesity"/>
  </r>
  <r>
    <s v="Id921"/>
    <s v="Laura A"/>
    <n v="39.049999999999997"/>
    <n v="5.27"/>
    <s v="Yes"/>
    <x v="0"/>
    <s v="No"/>
    <x v="3"/>
    <s v="No"/>
    <s v="Obesity"/>
  </r>
  <r>
    <s v="Id922"/>
    <s v="Aditi"/>
    <n v="33.1"/>
    <n v="5.46"/>
    <s v="Yes"/>
    <x v="0"/>
    <s v="No"/>
    <x v="3"/>
    <s v="No"/>
    <s v="Obesity"/>
  </r>
  <r>
    <s v="Id923"/>
    <s v="Leah A."/>
    <n v="31.824999999999999"/>
    <n v="8.1300000000000008"/>
    <s v="No"/>
    <x v="0"/>
    <s v="No"/>
    <x v="0"/>
    <s v="No"/>
    <s v="Obesity"/>
  </r>
  <r>
    <s v="Id924"/>
    <s v="Marianne"/>
    <n v="29"/>
    <n v="4.25"/>
    <s v="Yes"/>
    <x v="0"/>
    <s v="No"/>
    <x v="3"/>
    <s v="No"/>
    <s v="Overweight"/>
  </r>
  <r>
    <s v="Id925"/>
    <s v="Carla"/>
    <n v="30.495000000000001"/>
    <n v="8.68"/>
    <s v="No"/>
    <x v="0"/>
    <s v="No"/>
    <x v="0"/>
    <s v="No"/>
    <s v="Obesity"/>
  </r>
  <r>
    <s v="Id926"/>
    <s v="Oksana"/>
    <n v="25.2"/>
    <n v="6.25"/>
    <s v="Yes"/>
    <x v="0"/>
    <s v="No"/>
    <x v="3"/>
    <s v="No"/>
    <s v="Overweight"/>
  </r>
  <r>
    <s v="Id927"/>
    <s v="Rebecca B."/>
    <n v="22.77"/>
    <n v="4.47"/>
    <s v="Yes"/>
    <x v="0"/>
    <s v="No"/>
    <x v="3"/>
    <s v="No"/>
    <s v="Normal Weight"/>
  </r>
  <r>
    <s v="Id928"/>
    <s v="Maria A."/>
    <n v="23.18"/>
    <n v="8.31"/>
    <s v="No"/>
    <x v="0"/>
    <s v="No"/>
    <x v="0"/>
    <s v="No"/>
    <s v="Normal Weight"/>
  </r>
  <r>
    <s v="Id929"/>
    <s v="Lisa M"/>
    <n v="35.409999999999997"/>
    <n v="5.68"/>
    <s v="No"/>
    <x v="0"/>
    <s v="No"/>
    <x v="0"/>
    <s v="No"/>
    <s v="Obesity"/>
  </r>
  <r>
    <s v="Id930"/>
    <s v="Steve Jr."/>
    <n v="32.11"/>
    <n v="4.75"/>
    <s v="Yes"/>
    <x v="0"/>
    <s v="No"/>
    <x v="1"/>
    <s v="No"/>
    <s v="Obesity"/>
  </r>
  <r>
    <s v="Id931"/>
    <s v="Tiffany"/>
    <n v="34.479999999999997"/>
    <n v="6.31"/>
    <s v="No"/>
    <x v="0"/>
    <s v="Yes"/>
    <x v="3"/>
    <s v="No"/>
    <s v="Obesity"/>
  </r>
  <r>
    <s v="Id932"/>
    <s v="Greg"/>
    <n v="34.39"/>
    <n v="6.28"/>
    <s v="Yes"/>
    <x v="0"/>
    <s v="No"/>
    <x v="3"/>
    <s v="No"/>
    <s v="Obesity"/>
  </r>
  <r>
    <s v="Id933"/>
    <s v="Dale"/>
    <n v="26.4"/>
    <n v="9.2899999999999991"/>
    <s v="Yes"/>
    <x v="0"/>
    <s v="Yes"/>
    <x v="3"/>
    <s v="No"/>
    <s v="Overweight"/>
  </r>
  <r>
    <s v="Id934"/>
    <s v="Brittany A."/>
    <n v="28.1"/>
    <n v="5.79"/>
    <s v="Yes"/>
    <x v="0"/>
    <s v="Yes"/>
    <x v="3"/>
    <s v="No"/>
    <s v="Overweight"/>
  </r>
  <r>
    <s v="Id935"/>
    <s v="Robert S"/>
    <n v="27"/>
    <n v="4.54"/>
    <s v="Yes"/>
    <x v="0"/>
    <s v="No"/>
    <x v="3"/>
    <s v="No"/>
    <s v="Overweight"/>
  </r>
  <r>
    <s v="Id936"/>
    <s v="Cameron"/>
    <n v="28.594999999999999"/>
    <n v="4.68"/>
    <s v="Yes"/>
    <x v="0"/>
    <s v="No"/>
    <x v="3"/>
    <s v="No"/>
    <s v="Overweight"/>
  </r>
  <r>
    <s v="Id937"/>
    <s v="Ulrike"/>
    <n v="36.799999999999997"/>
    <n v="5.88"/>
    <s v="No"/>
    <x v="0"/>
    <s v="No"/>
    <x v="3"/>
    <s v="No"/>
    <s v="Obesity"/>
  </r>
  <r>
    <s v="Id938"/>
    <s v="Katlyn A."/>
    <n v="23.75"/>
    <n v="5.42"/>
    <s v="Yes"/>
    <x v="0"/>
    <s v="Yes"/>
    <x v="3"/>
    <s v="No"/>
    <s v="Normal Weight"/>
  </r>
  <r>
    <s v="Id939"/>
    <s v="Morgan B."/>
    <n v="35.619999999999997"/>
    <n v="4.16"/>
    <s v="No"/>
    <x v="0"/>
    <s v="No"/>
    <x v="0"/>
    <s v="No"/>
    <s v="Obesity"/>
  </r>
  <r>
    <s v="Id940"/>
    <s v="Peter"/>
    <n v="30.69"/>
    <n v="7.05"/>
    <s v="Yes"/>
    <x v="0"/>
    <s v="No"/>
    <x v="1"/>
    <s v="No"/>
    <s v="Obesity"/>
  </r>
  <r>
    <s v="Id941"/>
    <s v="Chandler"/>
    <n v="35.799999999999997"/>
    <n v="5.63"/>
    <s v="Yes"/>
    <x v="0"/>
    <s v="No"/>
    <x v="1"/>
    <s v="No"/>
    <s v="Obesity"/>
  </r>
  <r>
    <s v="Id942"/>
    <s v="Silvana M."/>
    <n v="28.785"/>
    <n v="4.24"/>
    <s v="Yes"/>
    <x v="0"/>
    <s v="No"/>
    <x v="1"/>
    <s v="No"/>
    <s v="Overweight"/>
  </r>
  <r>
    <s v="Id943"/>
    <s v="Natty"/>
    <n v="28.594999999999999"/>
    <n v="4.96"/>
    <s v="Yes"/>
    <x v="0"/>
    <s v="No"/>
    <x v="1"/>
    <s v="No"/>
    <s v="Overweight"/>
  </r>
  <r>
    <s v="Id944"/>
    <s v="Nicholas T"/>
    <n v="48.75"/>
    <n v="4.34"/>
    <s v="No"/>
    <x v="0"/>
    <s v="No"/>
    <x v="0"/>
    <s v="No"/>
    <s v="Obesity"/>
  </r>
  <r>
    <s v="Id945"/>
    <s v="Rebecca"/>
    <n v="28.31"/>
    <n v="5.43"/>
    <s v="Yes"/>
    <x v="0"/>
    <s v="No"/>
    <x v="1"/>
    <s v="No"/>
    <s v="Overweight"/>
  </r>
  <r>
    <s v="Id946"/>
    <s v="John"/>
    <n v="38.39"/>
    <n v="8.33"/>
    <s v="Yes"/>
    <x v="0"/>
    <s v="No"/>
    <x v="3"/>
    <s v="No"/>
    <s v="Obesity"/>
  </r>
  <r>
    <s v="Id947"/>
    <s v="Antony G"/>
    <n v="25.87"/>
    <n v="5.63"/>
    <s v="Yes"/>
    <x v="0"/>
    <s v="No"/>
    <x v="3"/>
    <s v="No"/>
    <s v="Overweight"/>
  </r>
  <r>
    <s v="Id948"/>
    <s v="Eric"/>
    <n v="43.7"/>
    <n v="7.23"/>
    <s v="No"/>
    <x v="0"/>
    <s v="No"/>
    <x v="0"/>
    <s v="No"/>
    <s v="Obesity"/>
  </r>
  <r>
    <s v="Id949"/>
    <s v="Erik"/>
    <n v="40.945"/>
    <n v="10.57"/>
    <s v="No"/>
    <x v="0"/>
    <s v="No"/>
    <x v="0"/>
    <s v="No"/>
    <s v="Obesity"/>
  </r>
  <r>
    <s v="Id950"/>
    <s v="Matthew T"/>
    <n v="27.94"/>
    <n v="7.92"/>
    <s v="No"/>
    <x v="0"/>
    <s v="No"/>
    <x v="0"/>
    <s v="No"/>
    <s v="Overweight"/>
  </r>
  <r>
    <s v="Id951"/>
    <s v="Cassandra"/>
    <n v="31.9"/>
    <n v="10.119999999999999"/>
    <s v="No"/>
    <x v="0"/>
    <s v="No"/>
    <x v="1"/>
    <s v="No"/>
    <s v="Obesity"/>
  </r>
  <r>
    <s v="Id952"/>
    <s v="Rosemary C"/>
    <n v="31.64"/>
    <n v="7.91"/>
    <s v="No"/>
    <x v="0"/>
    <s v="No"/>
    <x v="0"/>
    <s v="No"/>
    <s v="Obesity"/>
  </r>
  <r>
    <s v="Id953"/>
    <s v="Carrie A."/>
    <n v="46.7"/>
    <n v="10.9"/>
    <s v="No"/>
    <x v="0"/>
    <s v="No"/>
    <x v="0"/>
    <s v="No"/>
    <s v="Obesity"/>
  </r>
  <r>
    <s v="Id954"/>
    <s v="Gerardo Sr."/>
    <n v="18.335000000000001"/>
    <n v="11.83"/>
    <s v="No"/>
    <x v="0"/>
    <s v="No"/>
    <x v="0"/>
    <s v="No"/>
    <s v="Underweight"/>
  </r>
  <r>
    <s v="Id955"/>
    <s v="Matthew R."/>
    <n v="31.24"/>
    <n v="7.42"/>
    <s v="Yes"/>
    <x v="0"/>
    <s v="No"/>
    <x v="1"/>
    <s v="No"/>
    <s v="Obesity"/>
  </r>
  <r>
    <s v="Id956"/>
    <s v="Meghan E"/>
    <n v="39.22"/>
    <n v="5.62"/>
    <s v="Yes"/>
    <x v="0"/>
    <s v="No"/>
    <x v="3"/>
    <s v="No"/>
    <s v="Obesity"/>
  </r>
  <r>
    <s v="Id957"/>
    <s v="Eric"/>
    <n v="24.414999999999999"/>
    <n v="7.16"/>
    <s v="No"/>
    <x v="0"/>
    <s v="No"/>
    <x v="0"/>
    <s v="No"/>
    <s v="Normal Weight"/>
  </r>
  <r>
    <s v="Id958"/>
    <s v="Lisa B"/>
    <n v="32.299999999999997"/>
    <n v="9.89"/>
    <s v="No"/>
    <x v="0"/>
    <s v="No"/>
    <x v="0"/>
    <s v="No"/>
    <s v="Obesity"/>
  </r>
  <r>
    <s v="Id959"/>
    <s v="Jane R."/>
    <n v="39.94"/>
    <n v="5.14"/>
    <s v="No"/>
    <x v="0"/>
    <s v="No"/>
    <x v="0"/>
    <s v="No"/>
    <s v="Obesity"/>
  </r>
  <r>
    <s v="Id960"/>
    <s v="Allison M"/>
    <n v="30"/>
    <n v="5.61"/>
    <s v="Yes"/>
    <x v="0"/>
    <s v="Yes"/>
    <x v="3"/>
    <s v="No"/>
    <s v="Obesity"/>
  </r>
  <r>
    <s v="Id961"/>
    <s v="Sarah E."/>
    <n v="35.340000000000003"/>
    <n v="5.51"/>
    <s v="Yes"/>
    <x v="0"/>
    <s v="Yes"/>
    <x v="3"/>
    <s v="No"/>
    <s v="Obesity"/>
  </r>
  <r>
    <s v="Id962"/>
    <s v="Philip J"/>
    <n v="32.204999999999998"/>
    <n v="8.3800000000000008"/>
    <s v="Yes"/>
    <x v="0"/>
    <s v="No"/>
    <x v="1"/>
    <s v="No"/>
    <s v="Obesity"/>
  </r>
  <r>
    <s v="Id963"/>
    <s v="Jillian A."/>
    <n v="33.880000000000003"/>
    <n v="4.68"/>
    <s v="No"/>
    <x v="1"/>
    <s v="No"/>
    <x v="3"/>
    <s v="No"/>
    <s v="Obesity"/>
  </r>
  <r>
    <s v="Id964"/>
    <s v="Laura D"/>
    <n v="26.63"/>
    <n v="4.3600000000000003"/>
    <s v="Yes"/>
    <x v="0"/>
    <s v="No"/>
    <x v="1"/>
    <s v="No"/>
    <s v="Overweight"/>
  </r>
  <r>
    <s v="Id965"/>
    <s v="Megan E."/>
    <n v="28.7"/>
    <n v="7.74"/>
    <s v="No"/>
    <x v="0"/>
    <s v="No"/>
    <x v="0"/>
    <s v="No"/>
    <s v="Overweight"/>
  </r>
  <r>
    <s v="Id966"/>
    <s v="Shannon J."/>
    <n v="25.65"/>
    <n v="4.05"/>
    <s v="Yes"/>
    <x v="0"/>
    <s v="No"/>
    <x v="1"/>
    <s v="No"/>
    <s v="Overweight"/>
  </r>
  <r>
    <s v="Id967"/>
    <s v="Rachelle M"/>
    <n v="36.384999999999998"/>
    <n v="11.49"/>
    <s v="No"/>
    <x v="0"/>
    <s v="No"/>
    <x v="0"/>
    <s v="No"/>
    <s v="Obesity"/>
  </r>
  <r>
    <s v="Id968"/>
    <s v="Casey"/>
    <n v="34.69"/>
    <n v="5.65"/>
    <s v="No"/>
    <x v="0"/>
    <s v="No"/>
    <x v="0"/>
    <s v="No"/>
    <s v="Obesity"/>
  </r>
  <r>
    <s v="Id969"/>
    <s v="Jessica L"/>
    <n v="37.68"/>
    <n v="4.29"/>
    <s v="Yes"/>
    <x v="0"/>
    <s v="No"/>
    <x v="0"/>
    <s v="No"/>
    <s v="Obesity"/>
  </r>
  <r>
    <s v="Id970"/>
    <s v="Brandon F"/>
    <n v="35.49"/>
    <n v="4.74"/>
    <s v="Yes"/>
    <x v="0"/>
    <s v="Yes"/>
    <x v="3"/>
    <s v="No"/>
    <s v="Obesity"/>
  </r>
  <r>
    <s v="Id971"/>
    <s v="Melissa"/>
    <n v="44.7"/>
    <n v="7.6"/>
    <s v="Yes"/>
    <x v="0"/>
    <s v="No"/>
    <x v="1"/>
    <s v="No"/>
    <s v="Obesity"/>
  </r>
  <r>
    <s v="Id972"/>
    <s v="Danielle N"/>
    <n v="38.380000000000003"/>
    <n v="8.5"/>
    <s v="Yes"/>
    <x v="0"/>
    <s v="No"/>
    <x v="1"/>
    <s v="No"/>
    <s v="Obesity"/>
  </r>
  <r>
    <s v="Id973"/>
    <s v="Matthew"/>
    <n v="35.244999999999997"/>
    <n v="11.22"/>
    <s v="Yes"/>
    <x v="0"/>
    <s v="No"/>
    <x v="0"/>
    <s v="No"/>
    <s v="Obesity"/>
  </r>
  <r>
    <s v="Id974"/>
    <s v="Bettina"/>
    <n v="49.84"/>
    <n v="5.0999999999999996"/>
    <s v="Yes"/>
    <x v="0"/>
    <s v="Yes"/>
    <x v="3"/>
    <s v="No"/>
    <s v="Obesity"/>
  </r>
  <r>
    <s v="Id975"/>
    <s v="Alexander"/>
    <n v="49.06"/>
    <n v="5.43"/>
    <s v="Yes"/>
    <x v="0"/>
    <s v="No"/>
    <x v="3"/>
    <s v="No"/>
    <s v="Obesity"/>
  </r>
  <r>
    <s v="Id976"/>
    <s v="Holli"/>
    <n v="30.88"/>
    <n v="5.82"/>
    <s v="No"/>
    <x v="0"/>
    <s v="No"/>
    <x v="1"/>
    <s v="No"/>
    <s v="Obesity"/>
  </r>
  <r>
    <s v="Id977"/>
    <s v="Heather C"/>
    <n v="33.35"/>
    <n v="6.05"/>
    <s v="No"/>
    <x v="0"/>
    <s v="Yes"/>
    <x v="3"/>
    <s v="No"/>
    <s v="Obesity"/>
  </r>
  <r>
    <s v="Id978"/>
    <s v="Kyle"/>
    <n v="38"/>
    <n v="6.38"/>
    <s v="Yes"/>
    <x v="0"/>
    <s v="No"/>
    <x v="3"/>
    <s v="No"/>
    <s v="Obesity"/>
  </r>
  <r>
    <s v="Id979"/>
    <s v="Thomas J"/>
    <n v="36.08"/>
    <n v="5.73"/>
    <s v="Yes"/>
    <x v="0"/>
    <s v="No"/>
    <x v="3"/>
    <s v="No"/>
    <s v="Obesity"/>
  </r>
  <r>
    <s v="Id980"/>
    <s v="Chris"/>
    <n v="35.700000000000003"/>
    <n v="5.47"/>
    <s v="Yes"/>
    <x v="0"/>
    <s v="No"/>
    <x v="3"/>
    <s v="No"/>
    <s v="Obesity"/>
  </r>
  <r>
    <s v="Id981"/>
    <s v="Graham"/>
    <n v="34.01"/>
    <n v="11.3"/>
    <s v="No"/>
    <x v="0"/>
    <s v="No"/>
    <x v="0"/>
    <s v="No"/>
    <s v="Obesity"/>
  </r>
  <r>
    <s v="Id982"/>
    <s v="Garrett"/>
    <n v="31.54"/>
    <n v="6.72"/>
    <s v="No"/>
    <x v="0"/>
    <s v="No"/>
    <x v="0"/>
    <s v="No"/>
    <s v="Obesity"/>
  </r>
  <r>
    <s v="Id983"/>
    <s v="Andrew"/>
    <n v="23.3"/>
    <n v="5.36"/>
    <s v="Yes"/>
    <x v="0"/>
    <s v="No"/>
    <x v="3"/>
    <s v="No"/>
    <s v="Normal Weight"/>
  </r>
  <r>
    <s v="Id984"/>
    <s v="Annabelle M"/>
    <n v="27.75"/>
    <n v="9.8800000000000008"/>
    <s v="No"/>
    <x v="0"/>
    <s v="No"/>
    <x v="0"/>
    <s v="No"/>
    <s v="Overweight"/>
  </r>
  <r>
    <s v="Id985"/>
    <s v="Daniel T."/>
    <n v="42.46"/>
    <n v="4.1100000000000003"/>
    <s v="No"/>
    <x v="0"/>
    <s v="No"/>
    <x v="0"/>
    <s v="No"/>
    <s v="Obesity"/>
  </r>
  <r>
    <s v="Id986"/>
    <s v="Deanne"/>
    <n v="54.47"/>
    <n v="7.48"/>
    <s v="No"/>
    <x v="0"/>
    <s v="No"/>
    <x v="0"/>
    <s v="No"/>
    <s v="Obesity"/>
  </r>
  <r>
    <s v="Id987"/>
    <s v="Carrie"/>
    <n v="24.93"/>
    <n v="9.18"/>
    <s v="Yes"/>
    <x v="0"/>
    <s v="Yes"/>
    <x v="3"/>
    <s v="No"/>
    <s v="Normal Weight"/>
  </r>
  <r>
    <s v="Id988"/>
    <s v="Suzanne"/>
    <n v="48.12"/>
    <n v="4.51"/>
    <s v="Yes"/>
    <x v="0"/>
    <s v="No"/>
    <x v="3"/>
    <s v="No"/>
    <s v="Obesity"/>
  </r>
  <r>
    <s v="Id989"/>
    <s v="Jasmine P."/>
    <n v="24.91"/>
    <n v="7.33"/>
    <s v="Yes"/>
    <x v="0"/>
    <s v="Yes"/>
    <x v="3"/>
    <s v="No"/>
    <s v="Normal Weight"/>
  </r>
  <r>
    <s v="Id990"/>
    <s v="Jennifer"/>
    <n v="27.645"/>
    <n v="10.56"/>
    <s v="No"/>
    <x v="0"/>
    <s v="No"/>
    <x v="0"/>
    <s v="No"/>
    <s v="Overweight"/>
  </r>
  <r>
    <s v="Id991"/>
    <s v="Tracie"/>
    <n v="33.700000000000003"/>
    <n v="4.01"/>
    <s v="No"/>
    <x v="0"/>
    <s v="No"/>
    <x v="1"/>
    <s v="No"/>
    <s v="Obesity"/>
  </r>
  <r>
    <s v="Id992"/>
    <s v="Tristan D."/>
    <n v="38.93"/>
    <n v="5.64"/>
    <s v="Yes"/>
    <x v="0"/>
    <s v="No"/>
    <x v="3"/>
    <s v="No"/>
    <s v="Obesity"/>
  </r>
  <r>
    <s v="Id993"/>
    <s v="Peiweng"/>
    <n v="32.774999999999999"/>
    <n v="8.02"/>
    <s v="Yes"/>
    <x v="0"/>
    <s v="No"/>
    <x v="1"/>
    <s v="No"/>
    <s v="Obesity"/>
  </r>
  <r>
    <s v="Id994"/>
    <s v="Theresa M."/>
    <n v="29.83"/>
    <n v="7.2"/>
    <s v="Yes"/>
    <x v="0"/>
    <s v="No"/>
    <x v="0"/>
    <s v="No"/>
    <s v="Overweight"/>
  </r>
  <r>
    <s v="Id995"/>
    <s v="Daniel J"/>
    <n v="28.31"/>
    <n v="4.55"/>
    <s v="No"/>
    <x v="1"/>
    <s v="No"/>
    <x v="3"/>
    <s v="No"/>
    <s v="Overweight"/>
  </r>
  <r>
    <s v="Id996"/>
    <s v="Courtney M."/>
    <n v="29.79"/>
    <n v="9.0299999999999994"/>
    <s v="No"/>
    <x v="0"/>
    <s v="No"/>
    <x v="0"/>
    <s v="No"/>
    <s v="Overweight"/>
  </r>
  <r>
    <s v="Id997"/>
    <s v="Jose A."/>
    <n v="36.6"/>
    <n v="5.2"/>
    <s v="Yes"/>
    <x v="0"/>
    <s v="Yes"/>
    <x v="3"/>
    <s v="No"/>
    <s v="Obesity"/>
  </r>
  <r>
    <s v="Id998"/>
    <s v="Lauren"/>
    <n v="35.93"/>
    <n v="8.3000000000000007"/>
    <s v="Yes"/>
    <x v="0"/>
    <s v="No"/>
    <x v="0"/>
    <s v="No"/>
    <s v="Obesity"/>
  </r>
  <r>
    <s v="Id999"/>
    <s v="Jonathon M."/>
    <n v="28.6"/>
    <n v="5.56"/>
    <s v="Yes"/>
    <x v="0"/>
    <s v="Yes"/>
    <x v="3"/>
    <s v="No"/>
    <s v="Overweight"/>
  </r>
  <r>
    <s v="Id1000"/>
    <s v="Stephanie A"/>
    <n v="39.17"/>
    <n v="4.1500000000000004"/>
    <s v="No"/>
    <x v="0"/>
    <s v="No"/>
    <x v="0"/>
    <s v="No"/>
    <s v="Obesity"/>
  </r>
  <r>
    <s v="Id1001"/>
    <s v="Patrick"/>
    <n v="26.41"/>
    <n v="5.99"/>
    <s v="Yes"/>
    <x v="0"/>
    <s v="Yes"/>
    <x v="3"/>
    <s v="No"/>
    <s v="Overweight"/>
  </r>
  <r>
    <s v="Id1002"/>
    <s v="Krista"/>
    <n v="30.63"/>
    <n v="5.8"/>
    <s v="Yes"/>
    <x v="0"/>
    <s v="No"/>
    <x v="0"/>
    <s v="No"/>
    <s v="Obesity"/>
  </r>
  <r>
    <s v="Id1003"/>
    <s v="Jenessa"/>
    <n v="31.73"/>
    <n v="7.32"/>
    <s v="Yes"/>
    <x v="0"/>
    <s v="No"/>
    <x v="1"/>
    <s v="No"/>
    <s v="Obesity"/>
  </r>
  <r>
    <s v="Id1004"/>
    <s v="Ryan M."/>
    <n v="30.7"/>
    <n v="5.16"/>
    <s v="No"/>
    <x v="0"/>
    <s v="No"/>
    <x v="1"/>
    <s v="No"/>
    <s v="Obesity"/>
  </r>
  <r>
    <s v="Id1005"/>
    <s v="Thomas"/>
    <n v="25.934999999999999"/>
    <n v="5.96"/>
    <s v="Yes"/>
    <x v="0"/>
    <s v="No"/>
    <x v="1"/>
    <s v="No"/>
    <s v="Overweight"/>
  </r>
  <r>
    <s v="Id1006"/>
    <s v="Amanda N."/>
    <n v="35.9"/>
    <n v="4.8499999999999996"/>
    <s v="Yes"/>
    <x v="0"/>
    <s v="Yes"/>
    <x v="3"/>
    <s v="No"/>
    <s v="Obesity"/>
  </r>
  <r>
    <s v="Id1007"/>
    <s v="Teresa P."/>
    <n v="26.7"/>
    <n v="5.09"/>
    <s v="Yes"/>
    <x v="0"/>
    <s v="Yes"/>
    <x v="3"/>
    <s v="No"/>
    <s v="Overweight"/>
  </r>
  <r>
    <s v="Id1008"/>
    <s v="Dorian"/>
    <n v="33.71"/>
    <n v="4.9400000000000004"/>
    <s v="No"/>
    <x v="0"/>
    <s v="No"/>
    <x v="0"/>
    <s v="No"/>
    <s v="Obesity"/>
  </r>
  <r>
    <s v="Id1009"/>
    <s v="Amy"/>
    <n v="41.91"/>
    <n v="4.92"/>
    <s v="Yes"/>
    <x v="0"/>
    <s v="No"/>
    <x v="1"/>
    <s v="No"/>
    <s v="Obesity"/>
  </r>
  <r>
    <s v="Id1010"/>
    <s v="Aberu"/>
    <n v="39.82"/>
    <n v="6.05"/>
    <s v="Yes"/>
    <x v="0"/>
    <s v="No"/>
    <x v="1"/>
    <s v="No"/>
    <s v="Obesity"/>
  </r>
  <r>
    <s v="Id1011"/>
    <s v="Ashley"/>
    <n v="28.12"/>
    <n v="4.67"/>
    <s v="No"/>
    <x v="0"/>
    <s v="No"/>
    <x v="1"/>
    <s v="No"/>
    <s v="Overweight"/>
  </r>
  <r>
    <s v="Id1012"/>
    <s v="Anna E"/>
    <n v="26.98"/>
    <n v="9.81"/>
    <s v="Yes"/>
    <x v="0"/>
    <s v="No"/>
    <x v="0"/>
    <s v="No"/>
    <s v="Overweight"/>
  </r>
  <r>
    <s v="Id1013"/>
    <s v="Tania K."/>
    <n v="27.2"/>
    <n v="6.06"/>
    <s v="Yes"/>
    <x v="0"/>
    <s v="No"/>
    <x v="1"/>
    <s v="No"/>
    <s v="Overweight"/>
  </r>
  <r>
    <s v="Id1014"/>
    <s v="Ashley E"/>
    <n v="25.3"/>
    <n v="5.19"/>
    <s v="Yes"/>
    <x v="0"/>
    <s v="No"/>
    <x v="1"/>
    <s v="No"/>
    <s v="Overweight"/>
  </r>
  <r>
    <s v="Id1015"/>
    <s v="Aleksandra"/>
    <n v="30.25"/>
    <n v="10.16"/>
    <s v="No"/>
    <x v="0"/>
    <s v="No"/>
    <x v="0"/>
    <s v="No"/>
    <s v="Obesity"/>
  </r>
  <r>
    <s v="Id1016"/>
    <s v="Valery L"/>
    <n v="54"/>
    <n v="4.68"/>
    <s v="Yes"/>
    <x v="1"/>
    <s v="No"/>
    <x v="1"/>
    <s v="No"/>
    <s v="Obesity"/>
  </r>
  <r>
    <s v="Id1017"/>
    <s v="Joanna G."/>
    <n v="51.86"/>
    <n v="5.32"/>
    <s v="Yes"/>
    <x v="0"/>
    <s v="No"/>
    <x v="0"/>
    <s v="No"/>
    <s v="Obesity"/>
  </r>
  <r>
    <s v="Id1018"/>
    <s v="Stefanie F."/>
    <n v="31.39"/>
    <n v="6.99"/>
    <s v="No"/>
    <x v="0"/>
    <s v="No"/>
    <x v="0"/>
    <s v="No"/>
    <s v="Obesity"/>
  </r>
  <r>
    <s v="Id1019"/>
    <s v="Stephen"/>
    <n v="39.97"/>
    <n v="5.55"/>
    <s v="No"/>
    <x v="0"/>
    <s v="No"/>
    <x v="0"/>
    <s v="No"/>
    <s v="Obesity"/>
  </r>
  <r>
    <s v="Id1020"/>
    <s v="Liza J."/>
    <n v="41.23"/>
    <n v="6.94"/>
    <s v="No"/>
    <x v="0"/>
    <s v="No"/>
    <x v="0"/>
    <s v="No"/>
    <s v="Obesity"/>
  </r>
  <r>
    <s v="Id1021"/>
    <s v="Ian M."/>
    <n v="49.45"/>
    <n v="4.2"/>
    <s v="Yes"/>
    <x v="0"/>
    <s v="No"/>
    <x v="0"/>
    <s v="No"/>
    <s v="Obesity"/>
  </r>
  <r>
    <s v="Id1022"/>
    <s v="Claudia L."/>
    <n v="41.04"/>
    <n v="5.59"/>
    <s v="No"/>
    <x v="0"/>
    <s v="No"/>
    <x v="0"/>
    <s v="No"/>
    <s v="Obesity"/>
  </r>
  <r>
    <s v="Id1023"/>
    <s v="Jessica M"/>
    <n v="27.93"/>
    <n v="9.9600000000000009"/>
    <s v="No"/>
    <x v="0"/>
    <s v="No"/>
    <x v="0"/>
    <s v="No"/>
    <s v="Overweight"/>
  </r>
  <r>
    <s v="Id1024"/>
    <s v="Billy Jr."/>
    <n v="21.01"/>
    <n v="7.37"/>
    <s v="No"/>
    <x v="0"/>
    <s v="No"/>
    <x v="0"/>
    <s v="No"/>
    <s v="Normal Weight"/>
  </r>
  <r>
    <s v="Id1025"/>
    <s v="David"/>
    <n v="52.37"/>
    <n v="5.0599999999999996"/>
    <s v="Yes"/>
    <x v="1"/>
    <s v="No"/>
    <x v="1"/>
    <s v="No"/>
    <s v="Obesity"/>
  </r>
  <r>
    <s v="Id1026"/>
    <s v="Tim"/>
    <n v="40.369999999999997"/>
    <n v="8.2100000000000009"/>
    <s v="No"/>
    <x v="0"/>
    <s v="No"/>
    <x v="0"/>
    <s v="No"/>
    <s v="Obesity"/>
  </r>
  <r>
    <s v="Id1027"/>
    <s v="Emma M"/>
    <n v="41.47"/>
    <n v="10.34"/>
    <s v="No"/>
    <x v="0"/>
    <s v="No"/>
    <x v="1"/>
    <s v="No"/>
    <s v="Obesity"/>
  </r>
  <r>
    <s v="Id1028"/>
    <s v="Tim"/>
    <n v="33.725000000000001"/>
    <n v="5.51"/>
    <s v="Yes"/>
    <x v="0"/>
    <s v="No"/>
    <x v="1"/>
    <s v="No"/>
    <s v="Obesity"/>
  </r>
  <r>
    <s v="Id1029"/>
    <s v="Patrick"/>
    <n v="28.1"/>
    <n v="11.2"/>
    <s v="No"/>
    <x v="0"/>
    <s v="No"/>
    <x v="0"/>
    <s v="No"/>
    <s v="Overweight"/>
  </r>
  <r>
    <s v="Id1030"/>
    <s v="Bridget K."/>
    <n v="37.43"/>
    <n v="4.3499999999999996"/>
    <s v="Yes"/>
    <x v="0"/>
    <s v="Yes"/>
    <x v="3"/>
    <s v="No"/>
    <s v="Obesity"/>
  </r>
  <r>
    <s v="Id1031"/>
    <s v="Gabriel"/>
    <n v="23.7"/>
    <n v="10.45"/>
    <s v="No"/>
    <x v="0"/>
    <s v="No"/>
    <x v="0"/>
    <s v="No"/>
    <s v="Normal Weight"/>
  </r>
  <r>
    <s v="Id1032"/>
    <s v="Natasha"/>
    <n v="24.795000000000002"/>
    <n v="4.07"/>
    <s v="Yes"/>
    <x v="0"/>
    <s v="Yes"/>
    <x v="3"/>
    <s v="No"/>
    <s v="Normal Weight"/>
  </r>
  <r>
    <s v="Id1033"/>
    <s v="Abby A."/>
    <n v="31.9"/>
    <n v="8.34"/>
    <s v="No"/>
    <x v="0"/>
    <s v="No"/>
    <x v="0"/>
    <s v="No"/>
    <s v="Obesity"/>
  </r>
  <r>
    <s v="Id1034"/>
    <s v="Michelle"/>
    <n v="32.68"/>
    <n v="7.41"/>
    <s v="No"/>
    <x v="0"/>
    <s v="No"/>
    <x v="0"/>
    <s v="No"/>
    <s v="Obesity"/>
  </r>
  <r>
    <s v="Id1035"/>
    <s v="Mckendree"/>
    <n v="47.13"/>
    <n v="4.3099999999999996"/>
    <s v="No"/>
    <x v="0"/>
    <s v="No"/>
    <x v="0"/>
    <s v="No"/>
    <s v="Obesity"/>
  </r>
  <r>
    <s v="Id1036"/>
    <s v="Tara"/>
    <n v="36.67"/>
    <n v="10.83"/>
    <s v="No"/>
    <x v="0"/>
    <s v="No"/>
    <x v="0"/>
    <s v="No"/>
    <s v="Obesity"/>
  </r>
  <r>
    <s v="Id1037"/>
    <s v="Daniel"/>
    <n v="33.630000000000003"/>
    <n v="11.31"/>
    <s v="No"/>
    <x v="0"/>
    <s v="No"/>
    <x v="0"/>
    <s v="No"/>
    <s v="Obesity"/>
  </r>
  <r>
    <s v="Id1038"/>
    <s v="Joshua P"/>
    <n v="32.67"/>
    <n v="11.81"/>
    <s v="Yes"/>
    <x v="0"/>
    <s v="No"/>
    <x v="0"/>
    <s v="No"/>
    <s v="Obesity"/>
  </r>
  <r>
    <s v="Id1039"/>
    <s v="Erin C"/>
    <n v="33.299999999999997"/>
    <n v="8.26"/>
    <s v="Yes"/>
    <x v="0"/>
    <s v="No"/>
    <x v="1"/>
    <s v="No"/>
    <s v="Obesity"/>
  </r>
  <r>
    <s v="Id1040"/>
    <s v="Shure"/>
    <n v="30.78"/>
    <n v="10.74"/>
    <s v="Yes"/>
    <x v="0"/>
    <s v="No"/>
    <x v="1"/>
    <s v="No"/>
    <s v="Obesity"/>
  </r>
  <r>
    <s v="Id1041"/>
    <s v="Richard"/>
    <n v="28.975000000000001"/>
    <n v="7.69"/>
    <s v="Yes"/>
    <x v="0"/>
    <s v="No"/>
    <x v="0"/>
    <s v="No"/>
    <s v="Overweight"/>
  </r>
  <r>
    <s v="Id1042"/>
    <s v="Brenda"/>
    <n v="33.4"/>
    <n v="4.84"/>
    <s v="No"/>
    <x v="0"/>
    <s v="No"/>
    <x v="0"/>
    <s v="No"/>
    <s v="Obesity"/>
  </r>
  <r>
    <s v="Id1043"/>
    <s v="Joseph M"/>
    <n v="21.5"/>
    <n v="9.77"/>
    <s v="Yes"/>
    <x v="0"/>
    <s v="No"/>
    <x v="0"/>
    <s v="No"/>
    <s v="Normal Weight"/>
  </r>
  <r>
    <s v="Id1044"/>
    <s v="Stephen J."/>
    <n v="38.14"/>
    <n v="5.84"/>
    <s v="No"/>
    <x v="0"/>
    <s v="No"/>
    <x v="0"/>
    <s v="No"/>
    <s v="Obesity"/>
  </r>
  <r>
    <s v="Id1045"/>
    <s v="Kathya"/>
    <n v="35.42"/>
    <n v="8.6999999999999993"/>
    <s v="Yes"/>
    <x v="0"/>
    <s v="No"/>
    <x v="3"/>
    <s v="No"/>
    <s v="Obesity"/>
  </r>
  <r>
    <s v="Id1046"/>
    <s v="Wesley"/>
    <n v="35.625"/>
    <n v="10.79"/>
    <s v="No"/>
    <x v="0"/>
    <s v="No"/>
    <x v="0"/>
    <s v="No"/>
    <s v="Obesity"/>
  </r>
  <r>
    <s v="Id1047"/>
    <s v="Tim"/>
    <n v="45.51"/>
    <n v="4.32"/>
    <s v="No"/>
    <x v="0"/>
    <s v="No"/>
    <x v="3"/>
    <s v="No"/>
    <s v="Obesity"/>
  </r>
  <r>
    <s v="Id1048"/>
    <s v="Jamie L."/>
    <n v="37.1"/>
    <n v="7.19"/>
    <s v="Yes"/>
    <x v="0"/>
    <s v="No"/>
    <x v="0"/>
    <s v="No"/>
    <s v="Obesity"/>
  </r>
  <r>
    <s v="Id1049"/>
    <s v="Alexandra"/>
    <n v="30.5"/>
    <n v="11.94"/>
    <s v="Yes"/>
    <x v="0"/>
    <s v="No"/>
    <x v="0"/>
    <s v="No"/>
    <s v="Obesity"/>
  </r>
  <r>
    <s v="Id1050"/>
    <s v="Tiffany"/>
    <n v="28.16"/>
    <n v="5.56"/>
    <s v="No"/>
    <x v="0"/>
    <s v="No"/>
    <x v="1"/>
    <s v="No"/>
    <s v="Overweight"/>
  </r>
  <r>
    <s v="Id1051"/>
    <s v="Rebecca J"/>
    <n v="29.1"/>
    <n v="5.64"/>
    <s v="Yes"/>
    <x v="0"/>
    <s v="No"/>
    <x v="0"/>
    <s v="No"/>
    <s v="Overweight"/>
  </r>
  <r>
    <s v="Id1052"/>
    <s v="Austin T."/>
    <n v="30.22"/>
    <n v="4.6500000000000004"/>
    <s v="No"/>
    <x v="0"/>
    <s v="No"/>
    <x v="0"/>
    <s v="No"/>
    <s v="Obesity"/>
  </r>
  <r>
    <s v="Id1053"/>
    <s v="Jamie T"/>
    <n v="24.29"/>
    <n v="9.0500000000000007"/>
    <s v="No"/>
    <x v="0"/>
    <s v="No"/>
    <x v="0"/>
    <s v="No"/>
    <s v="Normal Weight"/>
  </r>
  <r>
    <s v="Id1054"/>
    <s v="Matthew T."/>
    <n v="29.39"/>
    <n v="4.5199999999999996"/>
    <s v="Yes"/>
    <x v="0"/>
    <s v="No"/>
    <x v="0"/>
    <s v="No"/>
    <s v="Overweight"/>
  </r>
  <r>
    <s v="Id1055"/>
    <s v="Emily"/>
    <n v="25.66"/>
    <n v="4.62"/>
    <s v="Yes"/>
    <x v="0"/>
    <s v="No"/>
    <x v="3"/>
    <s v="No"/>
    <s v="Overweight"/>
  </r>
  <r>
    <s v="Id1056"/>
    <s v="Gillian"/>
    <n v="39.11"/>
    <n v="5.87"/>
    <s v="No"/>
    <x v="0"/>
    <s v="No"/>
    <x v="0"/>
    <s v="No"/>
    <s v="Obesity"/>
  </r>
  <r>
    <s v="Id1057"/>
    <s v="Brenn E."/>
    <n v="43.78"/>
    <n v="5.71"/>
    <s v="No"/>
    <x v="0"/>
    <s v="No"/>
    <x v="3"/>
    <s v="No"/>
    <s v="Obesity"/>
  </r>
  <r>
    <s v="Id1058"/>
    <s v="Lisa M"/>
    <n v="24.35"/>
    <n v="9.08"/>
    <s v="No"/>
    <x v="0"/>
    <s v="No"/>
    <x v="0"/>
    <s v="No"/>
    <s v="Normal Weight"/>
  </r>
  <r>
    <s v="Id1059"/>
    <s v="Matt"/>
    <n v="40.299999999999997"/>
    <n v="5.3"/>
    <s v="Yes"/>
    <x v="0"/>
    <s v="No"/>
    <x v="1"/>
    <s v="No"/>
    <s v="Obesity"/>
  </r>
  <r>
    <s v="Id1060"/>
    <s v="Thomas A."/>
    <n v="32.774999999999999"/>
    <n v="11.76"/>
    <s v="Yes"/>
    <x v="0"/>
    <s v="No"/>
    <x v="0"/>
    <s v="No"/>
    <s v="Obesity"/>
  </r>
  <r>
    <s v="Id1061"/>
    <s v="Kevin J"/>
    <n v="39.6"/>
    <n v="5.1100000000000003"/>
    <s v="Yes"/>
    <x v="0"/>
    <s v="No"/>
    <x v="1"/>
    <s v="No"/>
    <s v="Obesity"/>
  </r>
  <r>
    <s v="Id1062"/>
    <s v="William H. III"/>
    <n v="30.97"/>
    <n v="5.54"/>
    <s v="No"/>
    <x v="0"/>
    <s v="No"/>
    <x v="1"/>
    <s v="No"/>
    <s v="Obesity"/>
  </r>
  <r>
    <s v="Id1063"/>
    <s v="Gal"/>
    <n v="27.645"/>
    <n v="8.8699999999999992"/>
    <s v="Yes"/>
    <x v="0"/>
    <s v="No"/>
    <x v="0"/>
    <s v="No"/>
    <s v="Overweight"/>
  </r>
  <r>
    <s v="Id1064"/>
    <s v="Anton"/>
    <n v="34.43"/>
    <n v="5.96"/>
    <s v="Yes"/>
    <x v="0"/>
    <s v="No"/>
    <x v="1"/>
    <s v="No"/>
    <s v="Obesity"/>
  </r>
  <r>
    <s v="Id1065"/>
    <s v="Yazmin"/>
    <n v="39.6"/>
    <n v="4.4400000000000004"/>
    <s v="Yes"/>
    <x v="0"/>
    <s v="Yes"/>
    <x v="3"/>
    <s v="No"/>
    <s v="Obesity"/>
  </r>
  <r>
    <s v="Id1066"/>
    <s v="Florian"/>
    <n v="22.1"/>
    <n v="4.6500000000000004"/>
    <s v="Yes"/>
    <x v="0"/>
    <s v="No"/>
    <x v="1"/>
    <s v="No"/>
    <s v="Normal Weight"/>
  </r>
  <r>
    <s v="Id1067"/>
    <s v="Karen L"/>
    <n v="33.25"/>
    <n v="5.64"/>
    <s v="Yes"/>
    <x v="0"/>
    <s v="Yes"/>
    <x v="3"/>
    <s v="No"/>
    <s v="Obesity"/>
  </r>
  <r>
    <s v="Id1068"/>
    <s v="Scott"/>
    <n v="33.33"/>
    <n v="10.19"/>
    <s v="No"/>
    <x v="0"/>
    <s v="No"/>
    <x v="0"/>
    <s v="No"/>
    <s v="Obesity"/>
  </r>
  <r>
    <s v="Id1069"/>
    <s v="Claire"/>
    <n v="30.5"/>
    <n v="10.79"/>
    <s v="No"/>
    <x v="0"/>
    <s v="No"/>
    <x v="0"/>
    <s v="No"/>
    <s v="Obesity"/>
  </r>
  <r>
    <s v="Id1070"/>
    <s v="Lynn M."/>
    <n v="30.3"/>
    <n v="4.24"/>
    <s v="No"/>
    <x v="0"/>
    <s v="No"/>
    <x v="0"/>
    <s v="No"/>
    <s v="Obesity"/>
  </r>
  <r>
    <s v="Id1071"/>
    <s v="Sharon"/>
    <n v="26.22"/>
    <n v="5.83"/>
    <s v="No"/>
    <x v="0"/>
    <s v="No"/>
    <x v="1"/>
    <s v="No"/>
    <s v="Overweight"/>
  </r>
  <r>
    <s v="Id1072"/>
    <s v="Candice"/>
    <n v="29.99"/>
    <n v="11.85"/>
    <s v="No"/>
    <x v="0"/>
    <s v="No"/>
    <x v="0"/>
    <s v="No"/>
    <s v="Overweight"/>
  </r>
  <r>
    <s v="Id1073"/>
    <s v="Jennifer D"/>
    <n v="36.380000000000003"/>
    <n v="5.98"/>
    <s v="No"/>
    <x v="0"/>
    <s v="No"/>
    <x v="3"/>
    <s v="No"/>
    <s v="Obesity"/>
  </r>
  <r>
    <s v="Id1074"/>
    <s v="Eric"/>
    <n v="31.16"/>
    <n v="4.26"/>
    <s v="Yes"/>
    <x v="0"/>
    <s v="Yes"/>
    <x v="3"/>
    <s v="No"/>
    <s v="Obesity"/>
  </r>
  <r>
    <s v="Id1075"/>
    <s v="Bryan"/>
    <n v="25.55"/>
    <n v="4.96"/>
    <s v="Yes"/>
    <x v="0"/>
    <s v="No"/>
    <x v="3"/>
    <s v="No"/>
    <s v="Overweight"/>
  </r>
  <r>
    <s v="Id1076"/>
    <s v="Devon R."/>
    <n v="28.77"/>
    <n v="4"/>
    <s v="Yes"/>
    <x v="0"/>
    <s v="No"/>
    <x v="0"/>
    <s v="No"/>
    <s v="Overweight"/>
  </r>
  <r>
    <s v="Id1077"/>
    <s v="Elena"/>
    <n v="23.14"/>
    <n v="4.1500000000000004"/>
    <s v="Yes"/>
    <x v="0"/>
    <s v="No"/>
    <x v="3"/>
    <s v="No"/>
    <s v="Normal Weight"/>
  </r>
  <r>
    <s v="Id1078"/>
    <s v="Chris"/>
    <n v="39.6"/>
    <n v="11.36"/>
    <s v="No"/>
    <x v="0"/>
    <s v="No"/>
    <x v="0"/>
    <s v="No"/>
    <s v="Obesity"/>
  </r>
  <r>
    <s v="Id1079"/>
    <s v="Bert"/>
    <n v="29.2"/>
    <n v="7.53"/>
    <s v="No"/>
    <x v="0"/>
    <s v="No"/>
    <x v="0"/>
    <s v="No"/>
    <s v="Overweight"/>
  </r>
  <r>
    <s v="Id1080"/>
    <s v="John P."/>
    <n v="32.774999999999999"/>
    <n v="7.95"/>
    <s v="No"/>
    <x v="0"/>
    <s v="No"/>
    <x v="0"/>
    <s v="No"/>
    <s v="Obesity"/>
  </r>
  <r>
    <s v="Id1081"/>
    <s v="Daniel P"/>
    <n v="24.035"/>
    <n v="8.5"/>
    <s v="No"/>
    <x v="0"/>
    <s v="No"/>
    <x v="0"/>
    <s v="No"/>
    <s v="Normal Weight"/>
  </r>
  <r>
    <s v="Id1082"/>
    <s v="Lisa K."/>
    <n v="30.55"/>
    <n v="5.89"/>
    <s v="No"/>
    <x v="0"/>
    <s v="Yes"/>
    <x v="3"/>
    <s v="No"/>
    <s v="Obesity"/>
  </r>
  <r>
    <s v="Id1083"/>
    <s v="Kristine"/>
    <n v="28.81"/>
    <n v="8.76"/>
    <s v="No"/>
    <x v="0"/>
    <s v="No"/>
    <x v="1"/>
    <s v="No"/>
    <s v="Overweight"/>
  </r>
  <r>
    <s v="Id1084"/>
    <s v="Paul A"/>
    <n v="31.66"/>
    <n v="4.1100000000000003"/>
    <s v="No"/>
    <x v="0"/>
    <s v="No"/>
    <x v="0"/>
    <s v="No"/>
    <s v="Obesity"/>
  </r>
  <r>
    <s v="Id1085"/>
    <s v="Bryan"/>
    <n v="28.215"/>
    <n v="7.56"/>
    <s v="Yes"/>
    <x v="0"/>
    <s v="No"/>
    <x v="3"/>
    <s v="No"/>
    <s v="Overweight"/>
  </r>
  <r>
    <s v="Id1086"/>
    <s v="Chris"/>
    <n v="26.12"/>
    <n v="4.17"/>
    <s v="Yes"/>
    <x v="0"/>
    <s v="Yes"/>
    <x v="3"/>
    <s v="No"/>
    <s v="Overweight"/>
  </r>
  <r>
    <s v="Id1087"/>
    <s v="Milah B"/>
    <n v="36.630000000000003"/>
    <n v="11.42"/>
    <s v="No"/>
    <x v="0"/>
    <s v="No"/>
    <x v="1"/>
    <s v="No"/>
    <s v="Obesity"/>
  </r>
  <r>
    <s v="Id1088"/>
    <s v="Annette M."/>
    <n v="33.344999999999999"/>
    <n v="7.33"/>
    <s v="No"/>
    <x v="0"/>
    <s v="No"/>
    <x v="1"/>
    <s v="No"/>
    <s v="Obesity"/>
  </r>
  <r>
    <s v="Id1089"/>
    <s v="Yoko"/>
    <n v="27.11"/>
    <n v="6.7"/>
    <s v="No"/>
    <x v="0"/>
    <s v="No"/>
    <x v="0"/>
    <s v="No"/>
    <s v="Overweight"/>
  </r>
  <r>
    <s v="Id1090"/>
    <s v="Laura"/>
    <n v="26.6"/>
    <n v="5.27"/>
    <s v="Yes"/>
    <x v="0"/>
    <s v="Yes"/>
    <x v="3"/>
    <s v="No"/>
    <s v="Overweight"/>
  </r>
  <r>
    <s v="Id1091"/>
    <s v="Tess A."/>
    <n v="30.41"/>
    <n v="7.72"/>
    <s v="No"/>
    <x v="0"/>
    <s v="No"/>
    <x v="0"/>
    <s v="No"/>
    <s v="Obesity"/>
  </r>
  <r>
    <s v="Id1092"/>
    <s v="William G."/>
    <n v="28.98"/>
    <n v="8.68"/>
    <s v="No"/>
    <x v="0"/>
    <s v="No"/>
    <x v="1"/>
    <s v="No"/>
    <s v="Overweight"/>
  </r>
  <r>
    <s v="Id1093"/>
    <s v="Paige"/>
    <n v="31.24"/>
    <n v="9.8000000000000007"/>
    <s v="No"/>
    <x v="0"/>
    <s v="No"/>
    <x v="0"/>
    <s v="No"/>
    <s v="Obesity"/>
  </r>
  <r>
    <s v="Id1094"/>
    <s v="Matthew J"/>
    <n v="31.54"/>
    <n v="4.4400000000000004"/>
    <s v="No"/>
    <x v="0"/>
    <s v="No"/>
    <x v="0"/>
    <s v="No"/>
    <s v="Obesity"/>
  </r>
  <r>
    <s v="Id1095"/>
    <s v="Matthew"/>
    <n v="38.6"/>
    <n v="7.19"/>
    <s v="Yes"/>
    <x v="0"/>
    <s v="No"/>
    <x v="1"/>
    <s v="No"/>
    <s v="Obesity"/>
  </r>
  <r>
    <s v="Id1096"/>
    <s v="Maria"/>
    <n v="37.950000000000003"/>
    <n v="6.06"/>
    <s v="No"/>
    <x v="0"/>
    <s v="No"/>
    <x v="0"/>
    <s v="No"/>
    <s v="Obesity"/>
  </r>
  <r>
    <s v="Id1097"/>
    <s v="Stephanie D"/>
    <n v="38.97"/>
    <n v="5.12"/>
    <s v="No"/>
    <x v="0"/>
    <s v="No"/>
    <x v="0"/>
    <s v="No"/>
    <s v="Obesity"/>
  </r>
  <r>
    <s v="Id1098"/>
    <s v="Tiffany"/>
    <n v="21.2"/>
    <n v="10.72"/>
    <s v="No"/>
    <x v="0"/>
    <s v="No"/>
    <x v="0"/>
    <s v="No"/>
    <s v="Normal Weight"/>
  </r>
  <r>
    <s v="Id1099"/>
    <s v="Sara M."/>
    <n v="23.96"/>
    <n v="9.58"/>
    <s v="Yes"/>
    <x v="0"/>
    <s v="Yes"/>
    <x v="3"/>
    <s v="No"/>
    <s v="Normal Weight"/>
  </r>
  <r>
    <s v="Id1100"/>
    <s v="Scott A."/>
    <n v="35.93"/>
    <n v="6.4"/>
    <s v="Yes"/>
    <x v="0"/>
    <s v="No"/>
    <x v="3"/>
    <s v="No"/>
    <s v="Obesity"/>
  </r>
  <r>
    <s v="Id1101"/>
    <s v="Lauren"/>
    <n v="26.11"/>
    <n v="6.8"/>
    <s v="Yes"/>
    <x v="0"/>
    <s v="No"/>
    <x v="1"/>
    <s v="No"/>
    <s v="Overweight"/>
  </r>
  <r>
    <s v="Id1102"/>
    <s v="Scott"/>
    <n v="32.299999999999997"/>
    <n v="9.48"/>
    <s v="No"/>
    <x v="0"/>
    <s v="No"/>
    <x v="1"/>
    <s v="No"/>
    <s v="Obesity"/>
  </r>
  <r>
    <s v="Id1103"/>
    <s v="Brian A."/>
    <n v="28.69"/>
    <n v="7.45"/>
    <s v="No"/>
    <x v="0"/>
    <s v="No"/>
    <x v="1"/>
    <s v="No"/>
    <s v="Overweight"/>
  </r>
  <r>
    <s v="Id1104"/>
    <s v="Kaitlin R."/>
    <n v="31.28"/>
    <n v="6.94"/>
    <s v="Yes"/>
    <x v="0"/>
    <s v="No"/>
    <x v="3"/>
    <s v="No"/>
    <s v="Obesity"/>
  </r>
  <r>
    <s v="Id1105"/>
    <s v="Mohammad"/>
    <n v="30.21"/>
    <n v="7.83"/>
    <s v="No"/>
    <x v="0"/>
    <s v="No"/>
    <x v="0"/>
    <s v="No"/>
    <s v="Obesity"/>
  </r>
  <r>
    <s v="Id1106"/>
    <s v="Charlie"/>
    <n v="38.28"/>
    <n v="10.17"/>
    <s v="Yes"/>
    <x v="0"/>
    <s v="No"/>
    <x v="0"/>
    <s v="No"/>
    <s v="Obesity"/>
  </r>
  <r>
    <s v="Id1107"/>
    <s v="Brent"/>
    <n v="29.9"/>
    <n v="8.9600000000000009"/>
    <s v="Yes"/>
    <x v="0"/>
    <s v="No"/>
    <x v="0"/>
    <s v="No"/>
    <s v="Overweight"/>
  </r>
  <r>
    <s v="Id1108"/>
    <s v="Kelli M"/>
    <n v="23.18"/>
    <n v="6.96"/>
    <s v="Yes"/>
    <x v="0"/>
    <s v="No"/>
    <x v="1"/>
    <s v="No"/>
    <s v="Normal Weight"/>
  </r>
  <r>
    <s v="Id1109"/>
    <s v="Sheridan H"/>
    <n v="33.020000000000003"/>
    <n v="5.07"/>
    <s v="Yes"/>
    <x v="0"/>
    <s v="No"/>
    <x v="0"/>
    <s v="No"/>
    <s v="Obesity"/>
  </r>
  <r>
    <s v="Id1110"/>
    <s v="Sarah M."/>
    <n v="27.29"/>
    <n v="5.85"/>
    <s v="No"/>
    <x v="0"/>
    <s v="No"/>
    <x v="1"/>
    <s v="No"/>
    <s v="Overweight"/>
  </r>
  <r>
    <s v="Id1111"/>
    <s v="Jennifer"/>
    <n v="23.18"/>
    <n v="10.56"/>
    <s v="No"/>
    <x v="0"/>
    <s v="No"/>
    <x v="1"/>
    <s v="No"/>
    <s v="Normal Weight"/>
  </r>
  <r>
    <s v="Id1112"/>
    <s v="Laura J"/>
    <n v="32.659999999999997"/>
    <n v="8.92"/>
    <s v="Yes"/>
    <x v="0"/>
    <s v="No"/>
    <x v="0"/>
    <s v="No"/>
    <s v="Obesity"/>
  </r>
  <r>
    <s v="Id1113"/>
    <s v="Thomas"/>
    <n v="30.78"/>
    <n v="8.6300000000000008"/>
    <s v="No"/>
    <x v="0"/>
    <s v="No"/>
    <x v="0"/>
    <s v="No"/>
    <s v="Obesity"/>
  </r>
  <r>
    <s v="Id1114"/>
    <s v="Gisele"/>
    <n v="47.2"/>
    <n v="6.29"/>
    <s v="Yes"/>
    <x v="0"/>
    <s v="Yes"/>
    <x v="3"/>
    <s v="No"/>
    <s v="Obesity"/>
  </r>
  <r>
    <s v="Id1115"/>
    <s v="Myra L"/>
    <n v="31.6"/>
    <n v="5.75"/>
    <s v="No"/>
    <x v="0"/>
    <s v="No"/>
    <x v="1"/>
    <s v="No"/>
    <s v="Obesity"/>
  </r>
  <r>
    <s v="Id1116"/>
    <s v="Melissa M."/>
    <n v="33.914999999999999"/>
    <n v="6.66"/>
    <s v="Yes"/>
    <x v="0"/>
    <s v="No"/>
    <x v="3"/>
    <s v="No"/>
    <s v="Obesity"/>
  </r>
  <r>
    <s v="Id1117"/>
    <s v="Eleanor F."/>
    <n v="23.54"/>
    <n v="5.0999999999999996"/>
    <s v="No"/>
    <x v="0"/>
    <s v="No"/>
    <x v="1"/>
    <s v="No"/>
    <s v="Normal Weight"/>
  </r>
  <r>
    <s v="Id1118"/>
    <s v="Elizabeth"/>
    <n v="27.074999999999999"/>
    <n v="4.41"/>
    <s v="No"/>
    <x v="0"/>
    <s v="No"/>
    <x v="1"/>
    <s v="No"/>
    <s v="Overweight"/>
  </r>
  <r>
    <s v="Id1119"/>
    <s v="Kenneth"/>
    <n v="25.8"/>
    <n v="5.52"/>
    <s v="Yes"/>
    <x v="0"/>
    <s v="No"/>
    <x v="0"/>
    <s v="No"/>
    <s v="Overweight"/>
  </r>
  <r>
    <s v="Id1120"/>
    <s v="Robert G."/>
    <n v="36.1"/>
    <n v="4.62"/>
    <s v="Yes"/>
    <x v="0"/>
    <s v="Yes"/>
    <x v="3"/>
    <s v="No"/>
    <s v="Obesity"/>
  </r>
  <r>
    <s v="Id1121"/>
    <s v="Thomas C."/>
    <n v="30.495000000000001"/>
    <n v="5.74"/>
    <s v="Yes"/>
    <x v="0"/>
    <s v="Yes"/>
    <x v="3"/>
    <s v="No"/>
    <s v="Obesity"/>
  </r>
  <r>
    <s v="Id1122"/>
    <s v="Matthew J."/>
    <n v="21.4"/>
    <n v="6.3"/>
    <s v="Yes"/>
    <x v="0"/>
    <s v="Yes"/>
    <x v="3"/>
    <s v="No"/>
    <s v="Normal Weight"/>
  </r>
  <r>
    <s v="Id1123"/>
    <s v="Mallory D."/>
    <n v="32.299999999999997"/>
    <n v="10.27"/>
    <s v="No"/>
    <x v="0"/>
    <s v="No"/>
    <x v="0"/>
    <s v="No"/>
    <s v="Obesity"/>
  </r>
  <r>
    <s v="Id1124"/>
    <s v="Christopher D."/>
    <n v="29.78"/>
    <n v="5.85"/>
    <s v="No"/>
    <x v="0"/>
    <s v="Yes"/>
    <x v="3"/>
    <s v="No"/>
    <s v="Overweight"/>
  </r>
  <r>
    <s v="Id1125"/>
    <s v="Jamie"/>
    <n v="34.76"/>
    <n v="5.92"/>
    <s v="Yes"/>
    <x v="0"/>
    <s v="No"/>
    <x v="3"/>
    <s v="No"/>
    <s v="Obesity"/>
  </r>
  <r>
    <s v="Id1126"/>
    <s v="Ariell"/>
    <n v="18.335000000000001"/>
    <n v="10.01"/>
    <s v="Yes"/>
    <x v="0"/>
    <s v="No"/>
    <x v="1"/>
    <s v="No"/>
    <s v="Underweight"/>
  </r>
  <r>
    <s v="Id1127"/>
    <s v="Christopher"/>
    <n v="32.299999999999997"/>
    <n v="9.59"/>
    <s v="No"/>
    <x v="0"/>
    <s v="No"/>
    <x v="0"/>
    <s v="No"/>
    <s v="Obesity"/>
  </r>
  <r>
    <s v="Id1128"/>
    <s v="Ryan"/>
    <n v="27.74"/>
    <n v="10.37"/>
    <s v="No"/>
    <x v="0"/>
    <s v="No"/>
    <x v="0"/>
    <s v="No"/>
    <s v="Overweight"/>
  </r>
  <r>
    <s v="Id1129"/>
    <s v="Thomas B."/>
    <n v="24"/>
    <n v="4.01"/>
    <s v="Yes"/>
    <x v="0"/>
    <s v="No"/>
    <x v="3"/>
    <s v="No"/>
    <s v="Normal Weight"/>
  </r>
  <r>
    <s v="Id1130"/>
    <s v="Katie"/>
    <n v="31.78"/>
    <n v="4.24"/>
    <s v="Yes"/>
    <x v="0"/>
    <s v="Yes"/>
    <x v="3"/>
    <s v="No"/>
    <s v="Obesity"/>
  </r>
  <r>
    <s v="Id1131"/>
    <s v="Rachelle L"/>
    <n v="32.25"/>
    <n v="5.36"/>
    <s v="Yes"/>
    <x v="0"/>
    <s v="No"/>
    <x v="0"/>
    <s v="No"/>
    <s v="Obesity"/>
  </r>
  <r>
    <s v="Id1132"/>
    <s v="Colleen"/>
    <n v="30.114999999999998"/>
    <n v="4.99"/>
    <s v="No"/>
    <x v="0"/>
    <s v="No"/>
    <x v="1"/>
    <s v="No"/>
    <s v="Obesity"/>
  </r>
  <r>
    <s v="Id1133"/>
    <s v="Gregory A"/>
    <n v="22.41"/>
    <n v="8.68"/>
    <s v="No"/>
    <x v="0"/>
    <s v="No"/>
    <x v="0"/>
    <s v="No"/>
    <s v="Normal Weight"/>
  </r>
  <r>
    <s v="Id1134"/>
    <s v="Lara"/>
    <n v="45.72"/>
    <n v="4.2300000000000004"/>
    <s v="Yes"/>
    <x v="0"/>
    <s v="No"/>
    <x v="0"/>
    <s v="No"/>
    <s v="Obesity"/>
  </r>
  <r>
    <s v="Id1135"/>
    <s v="Megan"/>
    <n v="25"/>
    <n v="5.32"/>
    <s v="Yes"/>
    <x v="0"/>
    <s v="No"/>
    <x v="1"/>
    <s v="No"/>
    <s v="Overweight"/>
  </r>
  <r>
    <s v="Id1136"/>
    <s v="Sara"/>
    <n v="39.5"/>
    <n v="6.66"/>
    <s v="No"/>
    <x v="0"/>
    <s v="No"/>
    <x v="0"/>
    <s v="No"/>
    <s v="Obesity"/>
  </r>
  <r>
    <s v="Id1137"/>
    <s v="Lucie J."/>
    <n v="37.729999999999997"/>
    <n v="7.4"/>
    <s v="No"/>
    <x v="0"/>
    <s v="No"/>
    <x v="0"/>
    <s v="No"/>
    <s v="Obesity"/>
  </r>
  <r>
    <s v="Id1138"/>
    <s v="Elizabeth S."/>
    <n v="40.659999999999997"/>
    <n v="10.08"/>
    <s v="No"/>
    <x v="0"/>
    <s v="No"/>
    <x v="0"/>
    <s v="No"/>
    <s v="Obesity"/>
  </r>
  <r>
    <s v="Id1139"/>
    <s v="Carma S"/>
    <n v="34.200000000000003"/>
    <n v="8.58"/>
    <s v="No"/>
    <x v="0"/>
    <s v="No"/>
    <x v="0"/>
    <s v="No"/>
    <s v="Obesity"/>
  </r>
  <r>
    <s v="Id1140"/>
    <s v="Ryan"/>
    <n v="46.51"/>
    <n v="5.84"/>
    <s v="No"/>
    <x v="0"/>
    <s v="No"/>
    <x v="3"/>
    <s v="No"/>
    <s v="Obesity"/>
  </r>
  <r>
    <s v="Id1141"/>
    <s v="Daniel"/>
    <n v="28.88"/>
    <n v="4.8600000000000003"/>
    <s v="Yes"/>
    <x v="0"/>
    <s v="Yes"/>
    <x v="3"/>
    <s v="No"/>
    <s v="Overweight"/>
  </r>
  <r>
    <s v="Id1142"/>
    <s v="Sarah"/>
    <n v="33.914999999999999"/>
    <n v="11.52"/>
    <s v="No"/>
    <x v="0"/>
    <s v="No"/>
    <x v="0"/>
    <s v="No"/>
    <s v="Obesity"/>
  </r>
  <r>
    <s v="Id1143"/>
    <s v="Matthew J"/>
    <n v="24.32"/>
    <n v="6.15"/>
    <s v="Yes"/>
    <x v="0"/>
    <s v="Yes"/>
    <x v="3"/>
    <s v="No"/>
    <s v="Normal Weight"/>
  </r>
  <r>
    <s v="Id1144"/>
    <s v="Francesca"/>
    <n v="25.8"/>
    <n v="9.94"/>
    <s v="No"/>
    <x v="0"/>
    <s v="No"/>
    <x v="0"/>
    <s v="No"/>
    <s v="Overweight"/>
  </r>
  <r>
    <s v="Id1145"/>
    <s v="Nicole"/>
    <n v="21.56"/>
    <n v="10.56"/>
    <s v="No"/>
    <x v="0"/>
    <s v="No"/>
    <x v="0"/>
    <s v="No"/>
    <s v="Normal Weight"/>
  </r>
  <r>
    <s v="Id1146"/>
    <s v="Toshiyuki"/>
    <n v="31.6"/>
    <n v="6.79"/>
    <s v="No"/>
    <x v="0"/>
    <s v="No"/>
    <x v="0"/>
    <s v="No"/>
    <s v="Obesity"/>
  </r>
  <r>
    <s v="Id1147"/>
    <s v="Tom L."/>
    <n v="42.93"/>
    <n v="4.8"/>
    <s v="No"/>
    <x v="0"/>
    <s v="No"/>
    <x v="3"/>
    <s v="No"/>
    <s v="Obesity"/>
  </r>
  <r>
    <s v="Id1148"/>
    <s v="Brian"/>
    <n v="26.72"/>
    <n v="5.75"/>
    <s v="No"/>
    <x v="0"/>
    <s v="No"/>
    <x v="1"/>
    <s v="No"/>
    <s v="Overweight"/>
  </r>
  <r>
    <s v="Id1149"/>
    <s v="Matthew"/>
    <n v="26.67"/>
    <n v="5.81"/>
    <s v="No"/>
    <x v="0"/>
    <s v="No"/>
    <x v="1"/>
    <s v="No"/>
    <s v="Overweight"/>
  </r>
  <r>
    <s v="Id1150"/>
    <s v="Julee"/>
    <n v="42.68"/>
    <n v="9.2799999999999994"/>
    <s v="No"/>
    <x v="0"/>
    <s v="No"/>
    <x v="1"/>
    <s v="No"/>
    <s v="Obesity"/>
  </r>
  <r>
    <s v="Id1151"/>
    <s v="Christopher M."/>
    <n v="24.31"/>
    <n v="6.37"/>
    <s v="No"/>
    <x v="0"/>
    <s v="No"/>
    <x v="0"/>
    <s v="No"/>
    <s v="Normal Weight"/>
  </r>
  <r>
    <s v="Id1152"/>
    <s v="Ciaran"/>
    <n v="44.75"/>
    <n v="5.09"/>
    <s v="Yes"/>
    <x v="0"/>
    <s v="No"/>
    <x v="0"/>
    <s v="No"/>
    <s v="Obesity"/>
  </r>
  <r>
    <s v="Id1153"/>
    <s v="Kara"/>
    <n v="30.78"/>
    <n v="7.94"/>
    <s v="No"/>
    <x v="0"/>
    <s v="No"/>
    <x v="1"/>
    <s v="No"/>
    <s v="Obesity"/>
  </r>
  <r>
    <s v="Id1154"/>
    <s v="Makie"/>
    <n v="21.86"/>
    <n v="10.95"/>
    <s v="No"/>
    <x v="0"/>
    <s v="No"/>
    <x v="0"/>
    <s v="No"/>
    <s v="Normal Weight"/>
  </r>
  <r>
    <s v="Id1155"/>
    <s v="Emily E"/>
    <n v="49.09"/>
    <n v="6.3"/>
    <s v="Yes"/>
    <x v="0"/>
    <s v="No"/>
    <x v="0"/>
    <s v="No"/>
    <s v="Obesity"/>
  </r>
  <r>
    <s v="Id1156"/>
    <s v="Cary"/>
    <n v="47.74"/>
    <n v="8.0500000000000007"/>
    <s v="Yes"/>
    <x v="0"/>
    <s v="No"/>
    <x v="1"/>
    <s v="No"/>
    <s v="Obesity"/>
  </r>
  <r>
    <s v="Id1157"/>
    <s v="Steven"/>
    <n v="30.2"/>
    <n v="9.8800000000000008"/>
    <s v="Yes"/>
    <x v="0"/>
    <s v="No"/>
    <x v="1"/>
    <s v="No"/>
    <s v="Obesity"/>
  </r>
  <r>
    <s v="Id1158"/>
    <s v="Jose Antonio Sr."/>
    <n v="33.25"/>
    <n v="7.42"/>
    <s v="Yes"/>
    <x v="0"/>
    <s v="No"/>
    <x v="1"/>
    <s v="No"/>
    <s v="Obesity"/>
  </r>
  <r>
    <s v="Id1159"/>
    <s v="Tatiana"/>
    <n v="26.6"/>
    <n v="8.4499999999999993"/>
    <s v="Yes"/>
    <x v="0"/>
    <s v="No"/>
    <x v="3"/>
    <s v="No"/>
    <s v="Overweight"/>
  </r>
  <r>
    <s v="Id1160"/>
    <s v="Dan T."/>
    <n v="26.35"/>
    <n v="6.21"/>
    <s v="No"/>
    <x v="0"/>
    <s v="No"/>
    <x v="1"/>
    <s v="No"/>
    <s v="Overweight"/>
  </r>
  <r>
    <s v="Id1161"/>
    <s v="Liisa A."/>
    <n v="39.994999999999997"/>
    <n v="4.6500000000000004"/>
    <s v="No"/>
    <x v="0"/>
    <s v="No"/>
    <x v="0"/>
    <s v="No"/>
    <s v="Obesity"/>
  </r>
  <r>
    <s v="Id1162"/>
    <s v="Kathryn E."/>
    <n v="22.92"/>
    <n v="5.87"/>
    <s v="Yes"/>
    <x v="0"/>
    <s v="No"/>
    <x v="3"/>
    <s v="No"/>
    <s v="Normal Weight"/>
  </r>
  <r>
    <s v="Id1163"/>
    <s v="Maxwell"/>
    <n v="24.78"/>
    <n v="4.24"/>
    <s v="Yes"/>
    <x v="0"/>
    <s v="No"/>
    <x v="1"/>
    <s v="No"/>
    <s v="Normal Weight"/>
  </r>
  <r>
    <s v="Id1164"/>
    <s v="Pascale"/>
    <n v="34.07"/>
    <n v="7.81"/>
    <s v="Yes"/>
    <x v="0"/>
    <s v="No"/>
    <x v="0"/>
    <s v="No"/>
    <s v="Obesity"/>
  </r>
  <r>
    <s v="Id1165"/>
    <s v="Becca"/>
    <n v="30.14"/>
    <n v="9.85"/>
    <s v="No"/>
    <x v="0"/>
    <s v="No"/>
    <x v="0"/>
    <s v="No"/>
    <s v="Obesity"/>
  </r>
  <r>
    <s v="Id1166"/>
    <s v="Grace"/>
    <n v="18.05"/>
    <n v="6.94"/>
    <s v="No"/>
    <x v="0"/>
    <s v="No"/>
    <x v="0"/>
    <s v="No"/>
    <s v="Underweight"/>
  </r>
  <r>
    <s v="Id1167"/>
    <s v="Samantha"/>
    <n v="37.4"/>
    <n v="11.3"/>
    <s v="Yes"/>
    <x v="0"/>
    <s v="No"/>
    <x v="1"/>
    <s v="No"/>
    <s v="Obesity"/>
  </r>
  <r>
    <s v="Id1168"/>
    <s v="Nicole R."/>
    <n v="25.75"/>
    <n v="9.23"/>
    <s v="No"/>
    <x v="0"/>
    <s v="No"/>
    <x v="0"/>
    <s v="No"/>
    <s v="Overweight"/>
  </r>
  <r>
    <s v="Id1169"/>
    <s v="David W"/>
    <n v="32.299999999999997"/>
    <n v="4.37"/>
    <s v="No"/>
    <x v="0"/>
    <s v="No"/>
    <x v="1"/>
    <s v="No"/>
    <s v="Obesity"/>
  </r>
  <r>
    <s v="Id1170"/>
    <s v="Grant"/>
    <n v="28.61"/>
    <n v="5.76"/>
    <s v="No"/>
    <x v="0"/>
    <s v="Yes"/>
    <x v="3"/>
    <s v="No"/>
    <s v="Overweight"/>
  </r>
  <r>
    <s v="Id1171"/>
    <s v="Sophia"/>
    <n v="45.41"/>
    <n v="4.96"/>
    <s v="No"/>
    <x v="0"/>
    <s v="No"/>
    <x v="3"/>
    <s v="No"/>
    <s v="Obesity"/>
  </r>
  <r>
    <s v="Id1172"/>
    <s v="Christina"/>
    <n v="31.2"/>
    <n v="11.04"/>
    <s v="Yes"/>
    <x v="0"/>
    <s v="No"/>
    <x v="1"/>
    <s v="No"/>
    <s v="Obesity"/>
  </r>
  <r>
    <s v="Id1173"/>
    <s v="Sam L."/>
    <n v="29.83"/>
    <n v="7.81"/>
    <s v="Yes"/>
    <x v="0"/>
    <s v="No"/>
    <x v="3"/>
    <s v="No"/>
    <s v="Overweight"/>
  </r>
  <r>
    <s v="Id1174"/>
    <s v="Haley R."/>
    <n v="29.06"/>
    <n v="4.55"/>
    <s v="No"/>
    <x v="0"/>
    <s v="No"/>
    <x v="0"/>
    <s v="No"/>
    <s v="Overweight"/>
  </r>
  <r>
    <s v="Id1175"/>
    <s v="Ethan"/>
    <n v="27.454999999999998"/>
    <n v="6.13"/>
    <s v="No"/>
    <x v="0"/>
    <s v="No"/>
    <x v="1"/>
    <s v="No"/>
    <s v="Overweight"/>
  </r>
  <r>
    <s v="Id1176"/>
    <s v="Andrew W"/>
    <n v="23.01"/>
    <n v="6.04"/>
    <s v="Yes"/>
    <x v="0"/>
    <s v="No"/>
    <x v="3"/>
    <s v="No"/>
    <s v="Normal Weight"/>
  </r>
  <r>
    <s v="Id1177"/>
    <s v="Mark G"/>
    <n v="31.39"/>
    <n v="8.85"/>
    <s v="Yes"/>
    <x v="0"/>
    <s v="No"/>
    <x v="0"/>
    <s v="No"/>
    <s v="Obesity"/>
  </r>
  <r>
    <s v="Id1178"/>
    <s v="Kasey E."/>
    <n v="34.770000000000003"/>
    <n v="10.54"/>
    <s v="No"/>
    <x v="0"/>
    <s v="No"/>
    <x v="1"/>
    <s v="No"/>
    <s v="Obesity"/>
  </r>
  <r>
    <s v="Id1179"/>
    <s v="Jeff"/>
    <n v="24.48"/>
    <n v="4.37"/>
    <s v="Yes"/>
    <x v="0"/>
    <s v="No"/>
    <x v="1"/>
    <s v="No"/>
    <s v="Normal Weight"/>
  </r>
  <r>
    <s v="Id1180"/>
    <s v="Amy"/>
    <n v="22.61"/>
    <n v="9.6300000000000008"/>
    <s v="No"/>
    <x v="0"/>
    <s v="No"/>
    <x v="1"/>
    <s v="No"/>
    <s v="Normal Weight"/>
  </r>
  <r>
    <s v="Id1181"/>
    <s v="Adam"/>
    <n v="34.299999999999997"/>
    <n v="10.37"/>
    <s v="No"/>
    <x v="0"/>
    <s v="No"/>
    <x v="0"/>
    <s v="No"/>
    <s v="Obesity"/>
  </r>
  <r>
    <s v="Id1182"/>
    <s v="Kristin M"/>
    <n v="46.09"/>
    <n v="5.44"/>
    <s v="No"/>
    <x v="0"/>
    <s v="No"/>
    <x v="1"/>
    <s v="No"/>
    <s v="Obesity"/>
  </r>
  <r>
    <s v="Id1183"/>
    <s v="Mary-Lynn B."/>
    <n v="44.744999999999997"/>
    <n v="5.19"/>
    <s v="No"/>
    <x v="0"/>
    <s v="No"/>
    <x v="1"/>
    <s v="No"/>
    <s v="Obesity"/>
  </r>
  <r>
    <s v="Id1184"/>
    <s v="Jamie A"/>
    <n v="26.33"/>
    <n v="11.8"/>
    <s v="Yes"/>
    <x v="0"/>
    <s v="No"/>
    <x v="3"/>
    <s v="No"/>
    <s v="Overweight"/>
  </r>
  <r>
    <s v="Id1185"/>
    <s v="Jeffrey A."/>
    <n v="26.6"/>
    <n v="8.3800000000000008"/>
    <s v="No"/>
    <x v="0"/>
    <s v="No"/>
    <x v="1"/>
    <s v="No"/>
    <s v="Overweight"/>
  </r>
  <r>
    <s v="Id1186"/>
    <s v="Nicole"/>
    <n v="27.5"/>
    <n v="7.58"/>
    <s v="No"/>
    <x v="0"/>
    <s v="No"/>
    <x v="0"/>
    <s v="No"/>
    <s v="Overweight"/>
  </r>
  <r>
    <s v="Id1187"/>
    <s v="Audrey"/>
    <n v="41.55"/>
    <n v="4.6100000000000003"/>
    <s v="No"/>
    <x v="0"/>
    <s v="No"/>
    <x v="3"/>
    <s v="No"/>
    <s v="Obesity"/>
  </r>
  <r>
    <s v="Id1188"/>
    <s v="Jacob"/>
    <n v="41.47"/>
    <n v="4.7"/>
    <s v="Yes"/>
    <x v="0"/>
    <s v="Yes"/>
    <x v="3"/>
    <s v="No"/>
    <s v="Obesity"/>
  </r>
  <r>
    <s v="Id1189"/>
    <s v="Daniel S"/>
    <n v="24.795000000000002"/>
    <n v="6.05"/>
    <s v="Yes"/>
    <x v="0"/>
    <s v="No"/>
    <x v="0"/>
    <s v="No"/>
    <s v="Normal Weight"/>
  </r>
  <r>
    <s v="Id1190"/>
    <s v="Marc C."/>
    <n v="29.48"/>
    <n v="5.63"/>
    <s v="Yes"/>
    <x v="0"/>
    <s v="Yes"/>
    <x v="3"/>
    <s v="No"/>
    <s v="Overweight"/>
  </r>
  <r>
    <s v="Id1191"/>
    <s v="Mark S"/>
    <n v="28.09"/>
    <n v="6.06"/>
    <s v="No"/>
    <x v="0"/>
    <s v="Yes"/>
    <x v="3"/>
    <s v="No"/>
    <s v="Overweight"/>
  </r>
  <r>
    <s v="Id1192"/>
    <s v="Dan"/>
    <n v="32.729999999999997"/>
    <n v="5.19"/>
    <s v="No"/>
    <x v="0"/>
    <s v="No"/>
    <x v="3"/>
    <s v="No"/>
    <s v="Obesity"/>
  </r>
  <r>
    <s v="Id1193"/>
    <s v="Gabriela"/>
    <n v="27.36"/>
    <n v="8.9600000000000009"/>
    <s v="No"/>
    <x v="0"/>
    <s v="No"/>
    <x v="0"/>
    <s v="No"/>
    <s v="Overweight"/>
  </r>
  <r>
    <s v="Id1194"/>
    <s v="Amanda"/>
    <n v="27.265000000000001"/>
    <n v="11.39"/>
    <s v="No"/>
    <x v="0"/>
    <s v="No"/>
    <x v="0"/>
    <s v="No"/>
    <s v="Overweight"/>
  </r>
  <r>
    <s v="Id1195"/>
    <s v="Dara"/>
    <n v="48.07"/>
    <n v="4.0599999999999996"/>
    <s v="Yes"/>
    <x v="0"/>
    <s v="No"/>
    <x v="0"/>
    <s v="No"/>
    <s v="Obesity"/>
  </r>
  <r>
    <s v="Id1196"/>
    <s v="Rachelle R"/>
    <n v="30.8"/>
    <n v="5.23"/>
    <s v="Yes"/>
    <x v="0"/>
    <s v="No"/>
    <x v="0"/>
    <s v="No"/>
    <s v="Obesity"/>
  </r>
  <r>
    <s v="Id1197"/>
    <s v="Brenda J"/>
    <n v="32.299999999999997"/>
    <n v="5.05"/>
    <s v="Yes"/>
    <x v="0"/>
    <s v="No"/>
    <x v="0"/>
    <s v="No"/>
    <s v="Obesity"/>
  </r>
  <r>
    <s v="Id1198"/>
    <s v="Tim"/>
    <n v="39.700000000000003"/>
    <n v="7.34"/>
    <s v="No"/>
    <x v="0"/>
    <s v="No"/>
    <x v="0"/>
    <s v="No"/>
    <s v="Obesity"/>
  </r>
  <r>
    <s v="Id1199"/>
    <s v="Sylvain"/>
    <n v="35.97"/>
    <n v="8.1300000000000008"/>
    <s v="No"/>
    <x v="0"/>
    <s v="No"/>
    <x v="0"/>
    <s v="No"/>
    <s v="Obesity"/>
  </r>
  <r>
    <s v="Id1200"/>
    <s v="Lisa M"/>
    <n v="25.86"/>
    <n v="6.68"/>
    <s v="Yes"/>
    <x v="0"/>
    <s v="No"/>
    <x v="3"/>
    <s v="No"/>
    <s v="Overweight"/>
  </r>
  <r>
    <s v="Id1201"/>
    <s v="Ryan"/>
    <n v="30.03"/>
    <n v="11.51"/>
    <s v="No"/>
    <x v="0"/>
    <s v="No"/>
    <x v="0"/>
    <s v="No"/>
    <s v="Obesity"/>
  </r>
  <r>
    <s v="Id1202"/>
    <s v="Kaitlin M"/>
    <n v="25.76"/>
    <n v="6.02"/>
    <s v="Yes"/>
    <x v="0"/>
    <s v="Yes"/>
    <x v="3"/>
    <s v="No"/>
    <s v="Overweight"/>
  </r>
  <r>
    <s v="Id1203"/>
    <s v="William R."/>
    <n v="22.42"/>
    <n v="7.96"/>
    <s v="No"/>
    <x v="0"/>
    <s v="No"/>
    <x v="0"/>
    <s v="No"/>
    <s v="Normal Weight"/>
  </r>
  <r>
    <s v="Id1204"/>
    <s v="Bruce"/>
    <n v="33.18"/>
    <n v="6.01"/>
    <s v="Yes"/>
    <x v="0"/>
    <s v="No"/>
    <x v="3"/>
    <s v="No"/>
    <s v="Obesity"/>
  </r>
  <r>
    <s v="Id1205"/>
    <s v="Veronica"/>
    <n v="43.04"/>
    <n v="5.9"/>
    <s v="Yes"/>
    <x v="0"/>
    <s v="No"/>
    <x v="0"/>
    <s v="No"/>
    <s v="Obesity"/>
  </r>
  <r>
    <s v="Id1206"/>
    <s v="Warren"/>
    <n v="34.15"/>
    <n v="4.49"/>
    <s v="Yes"/>
    <x v="0"/>
    <s v="No"/>
    <x v="3"/>
    <s v="No"/>
    <s v="Obesity"/>
  </r>
  <r>
    <s v="Id1207"/>
    <s v="Daniela"/>
    <n v="25.78"/>
    <n v="6.25"/>
    <s v="No"/>
    <x v="0"/>
    <s v="No"/>
    <x v="0"/>
    <s v="No"/>
    <s v="Overweight"/>
  </r>
  <r>
    <s v="Id1208"/>
    <s v="Deirdre A"/>
    <n v="21.02"/>
    <n v="9.6199999999999992"/>
    <s v="Yes"/>
    <x v="0"/>
    <s v="Yes"/>
    <x v="3"/>
    <s v="No"/>
    <s v="Normal Weight"/>
  </r>
  <r>
    <s v="Id1209"/>
    <s v="Mathias"/>
    <n v="37.51"/>
    <n v="11.06"/>
    <s v="No"/>
    <x v="0"/>
    <s v="No"/>
    <x v="1"/>
    <s v="No"/>
    <s v="Obesity"/>
  </r>
  <r>
    <s v="Id1210"/>
    <s v="Matthew"/>
    <n v="25.745000000000001"/>
    <n v="6.11"/>
    <s v="Yes"/>
    <x v="0"/>
    <s v="No"/>
    <x v="0"/>
    <s v="No"/>
    <s v="Overweight"/>
  </r>
  <r>
    <s v="Id1211"/>
    <s v="Kurt"/>
    <n v="31.35"/>
    <n v="11.49"/>
    <s v="No"/>
    <x v="0"/>
    <s v="No"/>
    <x v="1"/>
    <s v="No"/>
    <s v="Obesity"/>
  </r>
  <r>
    <s v="Id1212"/>
    <s v="Samuel"/>
    <n v="29.83"/>
    <n v="8.68"/>
    <s v="No"/>
    <x v="0"/>
    <s v="No"/>
    <x v="1"/>
    <s v="No"/>
    <s v="Overweight"/>
  </r>
  <r>
    <s v="Id1213"/>
    <s v="Emily"/>
    <n v="25.49"/>
    <n v="5.68"/>
    <s v="Yes"/>
    <x v="0"/>
    <s v="Yes"/>
    <x v="3"/>
    <s v="No"/>
    <s v="Overweight"/>
  </r>
  <r>
    <s v="Id1214"/>
    <s v="Tiffany"/>
    <n v="34.1"/>
    <n v="8.4499999999999993"/>
    <s v="No"/>
    <x v="0"/>
    <s v="No"/>
    <x v="0"/>
    <s v="No"/>
    <s v="Obesity"/>
  </r>
  <r>
    <s v="Id1215"/>
    <s v="Alex F"/>
    <n v="25.84"/>
    <n v="8.51"/>
    <s v="No"/>
    <x v="0"/>
    <s v="No"/>
    <x v="1"/>
    <s v="No"/>
    <s v="Overweight"/>
  </r>
  <r>
    <s v="Id1216"/>
    <s v="Alice"/>
    <n v="20.6"/>
    <n v="7.62"/>
    <s v="No"/>
    <x v="0"/>
    <s v="No"/>
    <x v="0"/>
    <s v="No"/>
    <s v="Normal Weight"/>
  </r>
  <r>
    <s v="Id1217"/>
    <s v="Allison M."/>
    <n v="28.88"/>
    <n v="10.18"/>
    <s v="No"/>
    <x v="0"/>
    <s v="No"/>
    <x v="0"/>
    <s v="No"/>
    <s v="Overweight"/>
  </r>
  <r>
    <s v="Id1218"/>
    <s v="Johannes Fiskerstand"/>
    <n v="28.24"/>
    <n v="5.36"/>
    <s v="No"/>
    <x v="0"/>
    <s v="No"/>
    <x v="0"/>
    <s v="No"/>
    <s v="Overweight"/>
  </r>
  <r>
    <s v="Id1219"/>
    <s v="Stephen"/>
    <n v="25.46"/>
    <n v="11.78"/>
    <s v="Yes"/>
    <x v="0"/>
    <s v="No"/>
    <x v="3"/>
    <s v="No"/>
    <s v="Overweight"/>
  </r>
  <r>
    <s v="Id1220"/>
    <s v="Jon M"/>
    <n v="29.64"/>
    <n v="10.82"/>
    <s v="Yes"/>
    <x v="0"/>
    <s v="No"/>
    <x v="0"/>
    <s v="No"/>
    <s v="Overweight"/>
  </r>
  <r>
    <s v="Id1221"/>
    <s v="Fasil"/>
    <n v="31.27"/>
    <n v="7.73"/>
    <s v="Yes"/>
    <x v="0"/>
    <s v="No"/>
    <x v="3"/>
    <s v="No"/>
    <s v="Obesity"/>
  </r>
  <r>
    <s v="Id1222"/>
    <s v="Megan C."/>
    <n v="19.95"/>
    <n v="6.24"/>
    <s v="Yes"/>
    <x v="0"/>
    <s v="No"/>
    <x v="0"/>
    <s v="No"/>
    <s v="Normal Weight"/>
  </r>
  <r>
    <s v="Id1223"/>
    <s v="Lisa J."/>
    <n v="21.3"/>
    <n v="10.42"/>
    <s v="No"/>
    <x v="0"/>
    <s v="No"/>
    <x v="1"/>
    <s v="No"/>
    <s v="Normal Weight"/>
  </r>
  <r>
    <s v="Id1224"/>
    <s v="Doron P"/>
    <n v="31.635000000000002"/>
    <n v="11.11"/>
    <s v="No"/>
    <x v="0"/>
    <s v="No"/>
    <x v="0"/>
    <s v="No"/>
    <s v="Obesity"/>
  </r>
  <r>
    <s v="Id1225"/>
    <s v="Katharina"/>
    <n v="23.9"/>
    <n v="7.67"/>
    <s v="Yes"/>
    <x v="0"/>
    <s v="No"/>
    <x v="1"/>
    <s v="No"/>
    <s v="Normal Weight"/>
  </r>
  <r>
    <s v="Id1226"/>
    <s v="Carl"/>
    <n v="34.15"/>
    <n v="6.15"/>
    <s v="No"/>
    <x v="0"/>
    <s v="No"/>
    <x v="0"/>
    <s v="No"/>
    <s v="Obesity"/>
  </r>
  <r>
    <s v="Id1227"/>
    <s v="Kelsey J."/>
    <n v="28.71"/>
    <n v="5.71"/>
    <s v="No"/>
    <x v="0"/>
    <s v="No"/>
    <x v="0"/>
    <s v="No"/>
    <s v="Overweight"/>
  </r>
  <r>
    <s v="Id1228"/>
    <s v="Stephen A."/>
    <n v="36.700000000000003"/>
    <n v="8.6999999999999993"/>
    <s v="Yes"/>
    <x v="0"/>
    <s v="No"/>
    <x v="1"/>
    <s v="No"/>
    <s v="Obesity"/>
  </r>
  <r>
    <s v="Id1229"/>
    <s v="Dan"/>
    <n v="34.1"/>
    <n v="9.0399999999999991"/>
    <s v="Yes"/>
    <x v="0"/>
    <s v="No"/>
    <x v="1"/>
    <s v="No"/>
    <s v="Obesity"/>
  </r>
  <r>
    <s v="Id1230"/>
    <s v="Katie C"/>
    <n v="25.7"/>
    <n v="5.61"/>
    <s v="No"/>
    <x v="0"/>
    <s v="No"/>
    <x v="0"/>
    <s v="No"/>
    <s v="Overweight"/>
  </r>
  <r>
    <s v="Id1231"/>
    <s v="Melissa K"/>
    <n v="21.68"/>
    <n v="8.1199999999999992"/>
    <s v="No"/>
    <x v="0"/>
    <s v="No"/>
    <x v="0"/>
    <s v="No"/>
    <s v="Normal Weight"/>
  </r>
  <r>
    <s v="Id1232"/>
    <s v="Kara H"/>
    <n v="25.175000000000001"/>
    <n v="4.74"/>
    <s v="No"/>
    <x v="0"/>
    <s v="No"/>
    <x v="0"/>
    <s v="No"/>
    <s v="Overweight"/>
  </r>
  <r>
    <s v="Id1233"/>
    <s v="Juan Carlos"/>
    <n v="44.77"/>
    <n v="4.0599999999999996"/>
    <s v="No"/>
    <x v="0"/>
    <s v="No"/>
    <x v="1"/>
    <s v="No"/>
    <s v="Obesity"/>
  </r>
  <r>
    <s v="Id1234"/>
    <s v="John III"/>
    <n v="37.07"/>
    <n v="5.69"/>
    <s v="No"/>
    <x v="0"/>
    <s v="No"/>
    <x v="1"/>
    <s v="No"/>
    <s v="Obesity"/>
  </r>
  <r>
    <s v="Id1235"/>
    <s v="Sarah M"/>
    <n v="39.799999999999997"/>
    <n v="5.66"/>
    <s v="No"/>
    <x v="0"/>
    <s v="Yes"/>
    <x v="3"/>
    <s v="No"/>
    <s v="Obesity"/>
  </r>
  <r>
    <s v="Id1236"/>
    <s v="Kristin C"/>
    <n v="26.36"/>
    <n v="4.32"/>
    <s v="No"/>
    <x v="0"/>
    <s v="Yes"/>
    <x v="3"/>
    <s v="No"/>
    <s v="Overweight"/>
  </r>
  <r>
    <s v="Id1237"/>
    <s v="Casey M."/>
    <n v="29.925000000000001"/>
    <n v="8.2899999999999991"/>
    <s v="No"/>
    <x v="0"/>
    <s v="No"/>
    <x v="1"/>
    <s v="No"/>
    <s v="Overweight"/>
  </r>
  <r>
    <s v="Id1238"/>
    <s v="Samuel"/>
    <n v="37.29"/>
    <n v="10.46"/>
    <s v="No"/>
    <x v="0"/>
    <s v="No"/>
    <x v="0"/>
    <s v="No"/>
    <s v="Obesity"/>
  </r>
  <r>
    <s v="Id1239"/>
    <s v="Braulio"/>
    <n v="30.2"/>
    <n v="11.96"/>
    <s v="No"/>
    <x v="0"/>
    <s v="No"/>
    <x v="0"/>
    <s v="No"/>
    <s v="Obesity"/>
  </r>
  <r>
    <s v="Id1240"/>
    <s v="Anne-Marie"/>
    <n v="24.225000000000001"/>
    <n v="4.25"/>
    <s v="Yes"/>
    <x v="0"/>
    <s v="Yes"/>
    <x v="3"/>
    <s v="No"/>
    <s v="Normal Weight"/>
  </r>
  <r>
    <s v="Id1241"/>
    <s v="Samuel K."/>
    <n v="31.445"/>
    <n v="8.33"/>
    <s v="No"/>
    <x v="0"/>
    <s v="No"/>
    <x v="0"/>
    <s v="No"/>
    <s v="Obesity"/>
  </r>
  <r>
    <s v="Id1242"/>
    <s v="Yuki"/>
    <n v="38.880000000000003"/>
    <n v="4.29"/>
    <s v="No"/>
    <x v="0"/>
    <s v="No"/>
    <x v="3"/>
    <s v="No"/>
    <s v="Obesity"/>
  </r>
  <r>
    <s v="Id1243"/>
    <s v="Rafer"/>
    <n v="43.89"/>
    <n v="6.32"/>
    <s v="Yes"/>
    <x v="0"/>
    <s v="No"/>
    <x v="0"/>
    <s v="No"/>
    <s v="Obesity"/>
  </r>
  <r>
    <s v="Id1244"/>
    <s v="Claire"/>
    <n v="25.6"/>
    <n v="5.65"/>
    <s v="No"/>
    <x v="0"/>
    <s v="No"/>
    <x v="1"/>
    <s v="No"/>
    <s v="Overweight"/>
  </r>
  <r>
    <s v="Id1245"/>
    <s v="Erynn J."/>
    <n v="29.545000000000002"/>
    <n v="8.41"/>
    <s v="Yes"/>
    <x v="0"/>
    <s v="No"/>
    <x v="3"/>
    <s v="No"/>
    <s v="Overweight"/>
  </r>
  <r>
    <s v="Id1246"/>
    <s v="Mahesh"/>
    <n v="23.25"/>
    <n v="11.96"/>
    <s v="Yes"/>
    <x v="0"/>
    <s v="No"/>
    <x v="0"/>
    <s v="No"/>
    <s v="Normal Weight"/>
  </r>
  <r>
    <s v="Id1247"/>
    <s v="Stanley"/>
    <n v="43.95"/>
    <n v="5.17"/>
    <s v="Yes"/>
    <x v="0"/>
    <s v="Yes"/>
    <x v="3"/>
    <s v="No"/>
    <s v="Obesity"/>
  </r>
  <r>
    <s v="Id1248"/>
    <s v="Gregory"/>
    <n v="21.85"/>
    <n v="8.76"/>
    <s v="No"/>
    <x v="0"/>
    <s v="No"/>
    <x v="0"/>
    <s v="No"/>
    <s v="Normal Weight"/>
  </r>
  <r>
    <s v="Id1249"/>
    <s v="Eric"/>
    <n v="25.73"/>
    <n v="7.99"/>
    <s v="No"/>
    <x v="0"/>
    <s v="No"/>
    <x v="1"/>
    <s v="No"/>
    <s v="Overweight"/>
  </r>
  <r>
    <s v="Id1250"/>
    <s v="Rachel M"/>
    <n v="32.229999999999997"/>
    <n v="8.59"/>
    <s v="No"/>
    <x v="0"/>
    <s v="No"/>
    <x v="0"/>
    <s v="No"/>
    <s v="Obesity"/>
  </r>
  <r>
    <s v="Id1251"/>
    <s v="Fritz"/>
    <n v="32.204999999999998"/>
    <n v="6.14"/>
    <s v="No"/>
    <x v="0"/>
    <s v="No"/>
    <x v="1"/>
    <s v="No"/>
    <s v="Obesity"/>
  </r>
  <r>
    <s v="Id1252"/>
    <s v="Brad"/>
    <n v="26.41"/>
    <n v="4.08"/>
    <s v="No"/>
    <x v="0"/>
    <s v="No"/>
    <x v="1"/>
    <s v="No"/>
    <s v="Overweight"/>
  </r>
  <r>
    <s v="Id1253"/>
    <s v="Claire M"/>
    <n v="30.2"/>
    <n v="6.25"/>
    <s v="Yes"/>
    <x v="0"/>
    <s v="No"/>
    <x v="0"/>
    <s v="No"/>
    <s v="Obesity"/>
  </r>
  <r>
    <s v="Id1254"/>
    <s v="Jennifer"/>
    <n v="31.26"/>
    <n v="5.94"/>
    <s v="Yes"/>
    <x v="0"/>
    <s v="No"/>
    <x v="3"/>
    <s v="No"/>
    <s v="Obesity"/>
  </r>
  <r>
    <s v="Id1255"/>
    <s v="Maria S."/>
    <n v="33.725000000000001"/>
    <n v="6.45"/>
    <s v="Yes"/>
    <x v="0"/>
    <s v="No"/>
    <x v="0"/>
    <s v="No"/>
    <s v="Obesity"/>
  </r>
  <r>
    <s v="Id1256"/>
    <s v="Katherine E"/>
    <n v="28.9"/>
    <n v="5.74"/>
    <s v="Yes"/>
    <x v="0"/>
    <s v="No"/>
    <x v="0"/>
    <s v="No"/>
    <s v="Overweight"/>
  </r>
  <r>
    <s v="Id1257"/>
    <s v="Michael"/>
    <n v="45.69"/>
    <n v="4.43"/>
    <s v="Yes"/>
    <x v="0"/>
    <s v="No"/>
    <x v="0"/>
    <s v="No"/>
    <s v="Obesity"/>
  </r>
  <r>
    <s v="Id1258"/>
    <s v="Roxanne"/>
    <n v="21.03"/>
    <n v="6.5"/>
    <s v="No"/>
    <x v="0"/>
    <s v="No"/>
    <x v="0"/>
    <s v="No"/>
    <s v="Normal Weight"/>
  </r>
  <r>
    <s v="Id1259"/>
    <s v="Israel"/>
    <n v="37"/>
    <n v="8.75"/>
    <s v="No"/>
    <x v="0"/>
    <s v="No"/>
    <x v="0"/>
    <s v="No"/>
    <s v="Obesity"/>
  </r>
  <r>
    <s v="Id1260"/>
    <s v="Samalya"/>
    <n v="25.4"/>
    <n v="11.96"/>
    <s v="No"/>
    <x v="0"/>
    <s v="No"/>
    <x v="0"/>
    <s v="No"/>
    <s v="Overweight"/>
  </r>
  <r>
    <s v="Id1261"/>
    <s v="Peter"/>
    <n v="32.299999999999997"/>
    <n v="10.54"/>
    <s v="No"/>
    <x v="0"/>
    <s v="No"/>
    <x v="0"/>
    <s v="No"/>
    <s v="Obesity"/>
  </r>
  <r>
    <s v="Id1262"/>
    <s v="Alicia"/>
    <n v="23.94"/>
    <n v="4.54"/>
    <s v="Yes"/>
    <x v="0"/>
    <s v="Yes"/>
    <x v="3"/>
    <s v="No"/>
    <s v="Normal Weight"/>
  </r>
  <r>
    <s v="Id1263"/>
    <s v="Sarah K."/>
    <n v="46.4"/>
    <n v="5.71"/>
    <s v="No"/>
    <x v="0"/>
    <s v="No"/>
    <x v="0"/>
    <s v="No"/>
    <s v="Obesity"/>
  </r>
  <r>
    <s v="Id1264"/>
    <s v="Guomin"/>
    <n v="40.375"/>
    <n v="6.25"/>
    <s v="Yes"/>
    <x v="0"/>
    <s v="No"/>
    <x v="0"/>
    <s v="No"/>
    <s v="Obesity"/>
  </r>
  <r>
    <s v="Id1265"/>
    <s v="Javier"/>
    <n v="28.7"/>
    <n v="9.4700000000000006"/>
    <s v="No"/>
    <x v="0"/>
    <s v="No"/>
    <x v="1"/>
    <s v="No"/>
    <s v="Overweight"/>
  </r>
  <r>
    <s v="Id1266"/>
    <s v="Matt"/>
    <n v="26.63"/>
    <n v="5.7"/>
    <s v="No"/>
    <x v="0"/>
    <s v="No"/>
    <x v="0"/>
    <s v="No"/>
    <s v="Overweight"/>
  </r>
  <r>
    <s v="Id1267"/>
    <s v="Thomas S"/>
    <n v="22.515000000000001"/>
    <n v="11.18"/>
    <s v="No"/>
    <x v="0"/>
    <s v="No"/>
    <x v="1"/>
    <s v="No"/>
    <s v="Normal Weight"/>
  </r>
  <r>
    <s v="Id1268"/>
    <s v="Martha Patricia"/>
    <n v="36.575000000000003"/>
    <n v="10.98"/>
    <s v="No"/>
    <x v="0"/>
    <s v="No"/>
    <x v="0"/>
    <s v="No"/>
    <s v="Obesity"/>
  </r>
  <r>
    <s v="Id1269"/>
    <s v="Alicia"/>
    <n v="23.66"/>
    <n v="5.1100000000000003"/>
    <s v="Yes"/>
    <x v="0"/>
    <s v="Yes"/>
    <x v="3"/>
    <s v="No"/>
    <s v="Normal Weight"/>
  </r>
  <r>
    <s v="Id1270"/>
    <s v="Jennifer V."/>
    <n v="18.62"/>
    <n v="10.24"/>
    <s v="No"/>
    <x v="0"/>
    <s v="No"/>
    <x v="0"/>
    <s v="No"/>
    <s v="Normal Weight"/>
  </r>
  <r>
    <s v="Id1271"/>
    <s v="Michael W."/>
    <n v="19.190000000000001"/>
    <n v="7.71"/>
    <s v="Yes"/>
    <x v="0"/>
    <s v="No"/>
    <x v="3"/>
    <s v="No"/>
    <s v="Normal Weight"/>
  </r>
  <r>
    <s v="Id1272"/>
    <s v="Eddie C"/>
    <n v="27.5"/>
    <n v="6.03"/>
    <s v="No"/>
    <x v="0"/>
    <s v="No"/>
    <x v="0"/>
    <s v="No"/>
    <s v="Overweight"/>
  </r>
  <r>
    <s v="Id1273"/>
    <s v="Maxime M"/>
    <n v="27.36"/>
    <n v="5.96"/>
    <s v="No"/>
    <x v="0"/>
    <s v="Yes"/>
    <x v="3"/>
    <s v="No"/>
    <s v="Overweight"/>
  </r>
  <r>
    <s v="Id1274"/>
    <s v="Mark D"/>
    <n v="20.350000000000001"/>
    <n v="4.16"/>
    <s v="No"/>
    <x v="0"/>
    <s v="No"/>
    <x v="0"/>
    <s v="No"/>
    <s v="Normal Weight"/>
  </r>
  <r>
    <s v="Id1275"/>
    <s v="Adam"/>
    <n v="24.035"/>
    <n v="6.11"/>
    <s v="No"/>
    <x v="0"/>
    <s v="No"/>
    <x v="0"/>
    <s v="No"/>
    <s v="Normal Weight"/>
  </r>
  <r>
    <s v="Id1276"/>
    <s v="Justin M"/>
    <n v="23.56"/>
    <n v="5.97"/>
    <s v="No"/>
    <x v="0"/>
    <s v="No"/>
    <x v="0"/>
    <s v="No"/>
    <s v="Normal Weight"/>
  </r>
  <r>
    <s v="Id1277"/>
    <s v="Svetlana V."/>
    <n v="27.17"/>
    <n v="10.81"/>
    <s v="No"/>
    <x v="0"/>
    <s v="No"/>
    <x v="1"/>
    <s v="No"/>
    <s v="Overweight"/>
  </r>
  <r>
    <s v="Id1278"/>
    <s v="Jana L"/>
    <n v="34.32"/>
    <n v="5.7"/>
    <s v="Yes"/>
    <x v="0"/>
    <s v="Yes"/>
    <x v="3"/>
    <s v="No"/>
    <s v="Obesity"/>
  </r>
  <r>
    <s v="Id1279"/>
    <s v="Laura"/>
    <n v="23.87"/>
    <n v="4.7699999999999996"/>
    <s v="Yes"/>
    <x v="0"/>
    <s v="Yes"/>
    <x v="3"/>
    <s v="No"/>
    <s v="Normal Weight"/>
  </r>
  <r>
    <s v="Id1280"/>
    <s v="Torrey C III"/>
    <n v="30.15"/>
    <n v="4.25"/>
    <s v="No"/>
    <x v="0"/>
    <s v="No"/>
    <x v="3"/>
    <s v="No"/>
    <s v="Obesity"/>
  </r>
  <r>
    <s v="Id1281"/>
    <s v="Paul"/>
    <n v="26.36"/>
    <n v="5.52"/>
    <s v="No"/>
    <x v="0"/>
    <s v="No"/>
    <x v="0"/>
    <s v="No"/>
    <s v="Overweight"/>
  </r>
  <r>
    <s v="Id1282"/>
    <s v="Jennifer D."/>
    <n v="45.32"/>
    <n v="6.53"/>
    <s v="Yes"/>
    <x v="0"/>
    <s v="No"/>
    <x v="3"/>
    <s v="No"/>
    <s v="Obesity"/>
  </r>
  <r>
    <s v="Id1283"/>
    <s v="Erik"/>
    <n v="31.93"/>
    <n v="4.82"/>
    <s v="Yes"/>
    <x v="0"/>
    <s v="No"/>
    <x v="3"/>
    <s v="No"/>
    <s v="Obesity"/>
  </r>
  <r>
    <s v="Id1284"/>
    <s v="Lana J"/>
    <n v="36"/>
    <n v="11.94"/>
    <s v="Yes"/>
    <x v="0"/>
    <s v="No"/>
    <x v="3"/>
    <s v="No"/>
    <s v="Obesity"/>
  </r>
  <r>
    <s v="Id1285"/>
    <s v="Rebecca E"/>
    <n v="32"/>
    <n v="7.85"/>
    <s v="Yes"/>
    <x v="0"/>
    <s v="No"/>
    <x v="3"/>
    <s v="No"/>
    <s v="Obesity"/>
  </r>
  <r>
    <s v="Id1286"/>
    <s v="Katie M."/>
    <n v="29.37"/>
    <n v="8.01"/>
    <s v="Yes"/>
    <x v="0"/>
    <s v="No"/>
    <x v="3"/>
    <s v="No"/>
    <s v="Overweight"/>
  </r>
  <r>
    <s v="Id1287"/>
    <s v="Elizabeth A."/>
    <n v="23.6"/>
    <n v="7.4"/>
    <s v="Yes"/>
    <x v="0"/>
    <s v="No"/>
    <x v="3"/>
    <s v="No"/>
    <s v="Normal Weight"/>
  </r>
  <r>
    <s v="Id1288"/>
    <s v="Sarah"/>
    <n v="33.155000000000001"/>
    <n v="8.3800000000000008"/>
    <s v="Yes"/>
    <x v="0"/>
    <s v="No"/>
    <x v="0"/>
    <s v="No"/>
    <s v="Obesity"/>
  </r>
  <r>
    <s v="Id1289"/>
    <s v="Annie J."/>
    <n v="24.32"/>
    <n v="11.56"/>
    <s v="Yes"/>
    <x v="0"/>
    <s v="No"/>
    <x v="3"/>
    <s v="No"/>
    <s v="Normal Weight"/>
  </r>
  <r>
    <s v="Id1290"/>
    <s v="Annie"/>
    <n v="36.299999999999997"/>
    <n v="4.6100000000000003"/>
    <s v="No"/>
    <x v="0"/>
    <s v="No"/>
    <x v="0"/>
    <s v="No"/>
    <s v="Obesity"/>
  </r>
  <r>
    <s v="Id1291"/>
    <s v="Lindsey"/>
    <n v="34.4"/>
    <n v="4.95"/>
    <s v="No"/>
    <x v="0"/>
    <s v="Yes"/>
    <x v="3"/>
    <s v="No"/>
    <s v="Obesity"/>
  </r>
  <r>
    <s v="Id1292"/>
    <s v="Laura"/>
    <n v="30.9"/>
    <n v="5.04"/>
    <s v="No"/>
    <x v="0"/>
    <s v="No"/>
    <x v="0"/>
    <s v="No"/>
    <s v="Obesity"/>
  </r>
  <r>
    <s v="Id1293"/>
    <s v="Amy T"/>
    <n v="28.6"/>
    <n v="5.42"/>
    <s v="No"/>
    <x v="0"/>
    <s v="No"/>
    <x v="0"/>
    <s v="No"/>
    <s v="Overweight"/>
  </r>
  <r>
    <s v="Id1294"/>
    <s v="Katarina D"/>
    <n v="27.83"/>
    <n v="5.39"/>
    <s v="No"/>
    <x v="0"/>
    <s v="No"/>
    <x v="0"/>
    <s v="No"/>
    <s v="Overweight"/>
  </r>
  <r>
    <s v="Id1295"/>
    <s v="B.j."/>
    <n v="39.64"/>
    <n v="6"/>
    <s v="No"/>
    <x v="0"/>
    <s v="Yes"/>
    <x v="3"/>
    <s v="No"/>
    <s v="Obesity"/>
  </r>
  <r>
    <s v="Id1296"/>
    <s v="Alison"/>
    <n v="38.479999999999997"/>
    <n v="6.02"/>
    <s v="No"/>
    <x v="0"/>
    <s v="No"/>
    <x v="3"/>
    <s v="No"/>
    <s v="Obesity"/>
  </r>
  <r>
    <s v="Id1297"/>
    <s v="Neil K."/>
    <n v="36.200000000000003"/>
    <n v="4.62"/>
    <s v="No"/>
    <x v="0"/>
    <s v="No"/>
    <x v="1"/>
    <s v="No"/>
    <s v="Obesity"/>
  </r>
  <r>
    <s v="Id1298"/>
    <s v="Anne Hunter"/>
    <n v="27.13"/>
    <n v="5.59"/>
    <s v="No"/>
    <x v="0"/>
    <s v="No"/>
    <x v="3"/>
    <s v="No"/>
    <s v="Overweight"/>
  </r>
  <r>
    <s v="Id1299"/>
    <s v="Sandra"/>
    <n v="20.75"/>
    <n v="5.18"/>
    <s v="Yes"/>
    <x v="0"/>
    <s v="No"/>
    <x v="1"/>
    <s v="No"/>
    <s v="Normal Weight"/>
  </r>
  <r>
    <s v="Id1300"/>
    <s v="Robert"/>
    <n v="26.6"/>
    <n v="6.29"/>
    <s v="No"/>
    <x v="0"/>
    <s v="No"/>
    <x v="1"/>
    <s v="No"/>
    <s v="Overweight"/>
  </r>
  <r>
    <s v="Id1301"/>
    <s v="Rodney"/>
    <n v="25.3"/>
    <n v="4.49"/>
    <s v="No"/>
    <x v="0"/>
    <s v="No"/>
    <x v="1"/>
    <s v="No"/>
    <s v="Overweight"/>
  </r>
  <r>
    <s v="Id1302"/>
    <s v="Carl R"/>
    <n v="18.84"/>
    <n v="11.82"/>
    <s v="Yes"/>
    <x v="0"/>
    <s v="Yes"/>
    <x v="3"/>
    <s v="No"/>
    <s v="Normal Weight"/>
  </r>
  <r>
    <s v="Id1303"/>
    <s v="Maximilian"/>
    <n v="19.57"/>
    <n v="7.41"/>
    <s v="Yes"/>
    <x v="0"/>
    <s v="No"/>
    <x v="3"/>
    <s v="No"/>
    <s v="Normal Weight"/>
  </r>
  <r>
    <s v="Id1304"/>
    <s v="Erik"/>
    <n v="30.495000000000001"/>
    <n v="5.97"/>
    <s v="No"/>
    <x v="0"/>
    <s v="No"/>
    <x v="0"/>
    <s v="No"/>
    <s v="Obesity"/>
  </r>
  <r>
    <s v="Id1305"/>
    <s v="Christopher"/>
    <n v="30.114999999999998"/>
    <n v="5.74"/>
    <s v="No"/>
    <x v="0"/>
    <s v="Yes"/>
    <x v="3"/>
    <s v="No"/>
    <s v="Obesity"/>
  </r>
  <r>
    <s v="Id1306"/>
    <s v="Eirik"/>
    <n v="24.78"/>
    <n v="9.85"/>
    <s v="No"/>
    <x v="0"/>
    <s v="No"/>
    <x v="0"/>
    <s v="No"/>
    <s v="Normal Weight"/>
  </r>
  <r>
    <s v="Id1307"/>
    <s v="Rik"/>
    <n v="24.77"/>
    <n v="7.59"/>
    <s v="No"/>
    <x v="0"/>
    <s v="No"/>
    <x v="0"/>
    <s v="No"/>
    <s v="Normal Weight"/>
  </r>
  <r>
    <s v="Id1308"/>
    <s v="Matthew R"/>
    <n v="16.579999999999998"/>
    <n v="6.98"/>
    <s v="Yes"/>
    <x v="0"/>
    <s v="Yes"/>
    <x v="3"/>
    <s v="No"/>
    <s v="Underweight"/>
  </r>
  <r>
    <s v="Id1309"/>
    <s v="Daniel G"/>
    <n v="38.17"/>
    <n v="4.7300000000000004"/>
    <s v="Yes"/>
    <x v="0"/>
    <s v="No"/>
    <x v="0"/>
    <s v="No"/>
    <s v="Obesity"/>
  </r>
  <r>
    <s v="Id1310"/>
    <s v="Yannick"/>
    <n v="39.424999999999997"/>
    <n v="4.76"/>
    <s v="Yes"/>
    <x v="0"/>
    <s v="No"/>
    <x v="0"/>
    <s v="No"/>
    <s v="Obesity"/>
  </r>
  <r>
    <s v="Id1311"/>
    <s v="Sean R"/>
    <n v="33.44"/>
    <n v="6.24"/>
    <s v="Yes"/>
    <x v="0"/>
    <s v="No"/>
    <x v="0"/>
    <s v="No"/>
    <s v="Obesity"/>
  </r>
  <r>
    <s v="Id1312"/>
    <s v="Peter"/>
    <n v="33.344999999999999"/>
    <n v="5.44"/>
    <s v="Yes"/>
    <x v="0"/>
    <s v="No"/>
    <x v="0"/>
    <s v="No"/>
    <s v="Obesity"/>
  </r>
  <r>
    <s v="Id1313"/>
    <s v="Sara A."/>
    <n v="38.79"/>
    <n v="5.08"/>
    <s v="No"/>
    <x v="0"/>
    <s v="Yes"/>
    <x v="3"/>
    <s v="No"/>
    <s v="Obesity"/>
  </r>
  <r>
    <s v="Id1314"/>
    <s v="Erin C."/>
    <n v="30.684999999999999"/>
    <n v="4.87"/>
    <s v="No"/>
    <x v="0"/>
    <s v="Yes"/>
    <x v="3"/>
    <s v="No"/>
    <s v="Obesity"/>
  </r>
  <r>
    <s v="Id1315"/>
    <s v="Thibaud"/>
    <n v="22.135000000000002"/>
    <n v="8.17"/>
    <s v="No"/>
    <x v="0"/>
    <s v="No"/>
    <x v="0"/>
    <s v="No"/>
    <s v="Normal Weight"/>
  </r>
  <r>
    <s v="Id1316"/>
    <s v="Lisa"/>
    <n v="33.33"/>
    <n v="7.61"/>
    <s v="No"/>
    <x v="0"/>
    <s v="No"/>
    <x v="0"/>
    <s v="No"/>
    <s v="Obesity"/>
  </r>
  <r>
    <s v="Id1317"/>
    <s v="Gretchen K."/>
    <n v="31.13"/>
    <n v="10.1"/>
    <s v="No"/>
    <x v="0"/>
    <s v="No"/>
    <x v="0"/>
    <s v="No"/>
    <s v="Obesity"/>
  </r>
  <r>
    <s v="Id1318"/>
    <s v="Martina"/>
    <n v="28.9"/>
    <n v="11.24"/>
    <s v="No"/>
    <x v="0"/>
    <s v="No"/>
    <x v="0"/>
    <s v="No"/>
    <s v="Overweight"/>
  </r>
  <r>
    <s v="Id1319"/>
    <s v="Dustin J"/>
    <n v="43.31"/>
    <n v="6.1"/>
    <s v="Yes"/>
    <x v="1"/>
    <s v="No"/>
    <x v="3"/>
    <s v="No"/>
    <s v="Obesity"/>
  </r>
  <r>
    <s v="Id1320"/>
    <s v="Kelsey"/>
    <n v="22.8"/>
    <n v="6.98"/>
    <s v="No"/>
    <x v="0"/>
    <s v="No"/>
    <x v="0"/>
    <s v="No"/>
    <s v="Normal Weight"/>
  </r>
  <r>
    <s v="Id1321"/>
    <s v="Daniel V."/>
    <n v="19.09"/>
    <n v="4"/>
    <s v="Yes"/>
    <x v="0"/>
    <s v="No"/>
    <x v="3"/>
    <s v="No"/>
    <s v="Normal Weight"/>
  </r>
  <r>
    <s v="Id1322"/>
    <s v="Saeger"/>
    <n v="23.37"/>
    <n v="4.2300000000000004"/>
    <s v="No"/>
    <x v="0"/>
    <s v="No"/>
    <x v="0"/>
    <s v="No"/>
    <s v="Normal Weight"/>
  </r>
  <r>
    <s v="Id1323"/>
    <s v="Buzunesh"/>
    <n v="33.44"/>
    <n v="4.72"/>
    <s v="Yes"/>
    <x v="0"/>
    <s v="No"/>
    <x v="0"/>
    <s v="No"/>
    <s v="Obesity"/>
  </r>
  <r>
    <s v="Id1324"/>
    <s v="Mirte"/>
    <n v="28.05"/>
    <n v="5.63"/>
    <s v="Yes"/>
    <x v="0"/>
    <s v="No"/>
    <x v="0"/>
    <s v="No"/>
    <s v="Overweight"/>
  </r>
  <r>
    <s v="Id1325"/>
    <s v="Megan"/>
    <n v="27.72"/>
    <n v="5.83"/>
    <s v="Yes"/>
    <x v="0"/>
    <s v="No"/>
    <x v="0"/>
    <s v="No"/>
    <s v="Overweight"/>
  </r>
  <r>
    <s v="Id1326"/>
    <s v="Kerry A."/>
    <n v="29.81"/>
    <n v="9.23"/>
    <s v="No"/>
    <x v="0"/>
    <s v="No"/>
    <x v="0"/>
    <s v="No"/>
    <s v="Overweight"/>
  </r>
  <r>
    <s v="Id1327"/>
    <s v="Kristin"/>
    <n v="23.98"/>
    <n v="9.89"/>
    <s v="No"/>
    <x v="0"/>
    <s v="No"/>
    <x v="0"/>
    <s v="No"/>
    <s v="Normal Weight"/>
  </r>
  <r>
    <s v="Id1328"/>
    <s v="Christopher R."/>
    <n v="17.34"/>
    <n v="12"/>
    <s v="No"/>
    <x v="0"/>
    <s v="No"/>
    <x v="0"/>
    <s v="No"/>
    <s v="Underweight"/>
  </r>
  <r>
    <s v="Id1329"/>
    <s v="Elizabeth A"/>
    <n v="40.39"/>
    <n v="4.24"/>
    <s v="Yes"/>
    <x v="0"/>
    <s v="Yes"/>
    <x v="3"/>
    <s v="No"/>
    <s v="Obesity"/>
  </r>
  <r>
    <s v="Id1330"/>
    <s v="Andrew"/>
    <n v="25.96"/>
    <n v="4.68"/>
    <s v="Yes"/>
    <x v="0"/>
    <s v="Yes"/>
    <x v="3"/>
    <s v="No"/>
    <s v="Overweight"/>
  </r>
  <r>
    <s v="Id1331"/>
    <s v="Dawn M."/>
    <n v="17.68"/>
    <n v="8.57"/>
    <s v="Yes"/>
    <x v="0"/>
    <s v="Yes"/>
    <x v="3"/>
    <s v="No"/>
    <s v="Underweight"/>
  </r>
  <r>
    <s v="Id1332"/>
    <s v="Jonathan P"/>
    <n v="30.875"/>
    <n v="4.0999999999999996"/>
    <s v="No"/>
    <x v="0"/>
    <s v="No"/>
    <x v="0"/>
    <s v="No"/>
    <s v="Obesity"/>
  </r>
  <r>
    <s v="Id1333"/>
    <s v="Gina"/>
    <n v="30.81"/>
    <n v="4.49"/>
    <s v="No"/>
    <x v="0"/>
    <s v="No"/>
    <x v="0"/>
    <s v="No"/>
    <s v="Obesity"/>
  </r>
  <r>
    <s v="Id1334"/>
    <s v="Dino"/>
    <n v="36.85"/>
    <n v="8.8000000000000007"/>
    <s v="No"/>
    <x v="0"/>
    <s v="No"/>
    <x v="1"/>
    <s v="No"/>
    <s v="Obesity"/>
  </r>
  <r>
    <s v="Id1335"/>
    <s v="Jan"/>
    <n v="35.86"/>
    <n v="7.93"/>
    <s v="No"/>
    <x v="0"/>
    <s v="No"/>
    <x v="1"/>
    <s v="No"/>
    <s v="Obesity"/>
  </r>
  <r>
    <s v="Id1336"/>
    <s v="Jonathan E."/>
    <n v="30.3"/>
    <n v="9.4499999999999993"/>
    <s v="No"/>
    <x v="0"/>
    <s v="No"/>
    <x v="1"/>
    <s v="No"/>
    <s v="Obesity"/>
  </r>
  <r>
    <s v="Id1337"/>
    <s v="Mark A"/>
    <n v="32.015000000000001"/>
    <n v="7.67"/>
    <s v="No"/>
    <x v="0"/>
    <s v="No"/>
    <x v="0"/>
    <s v="No"/>
    <s v="Obesity"/>
  </r>
  <r>
    <s v="Id1338"/>
    <s v="Mary"/>
    <n v="25.06"/>
    <n v="10.53"/>
    <s v="No"/>
    <x v="0"/>
    <s v="No"/>
    <x v="1"/>
    <s v="No"/>
    <s v="Overweight"/>
  </r>
  <r>
    <s v="Id1339"/>
    <s v="Samuel"/>
    <n v="18.829999999999998"/>
    <n v="10.08"/>
    <s v="Yes"/>
    <x v="0"/>
    <s v="No"/>
    <x v="0"/>
    <s v="No"/>
    <s v="Normal Weight"/>
  </r>
  <r>
    <s v="Id1340"/>
    <s v="Stan J"/>
    <n v="47.52"/>
    <n v="11.39"/>
    <s v="Yes"/>
    <x v="0"/>
    <s v="No"/>
    <x v="3"/>
    <s v="No"/>
    <s v="Obesity"/>
  </r>
  <r>
    <s v="Id1341"/>
    <s v="Jessica L."/>
    <n v="37.82"/>
    <n v="6.36"/>
    <s v="No"/>
    <x v="0"/>
    <s v="No"/>
    <x v="0"/>
    <s v="No"/>
    <s v="Obesity"/>
  </r>
  <r>
    <s v="Id1342"/>
    <s v="Krysta"/>
    <n v="44.16"/>
    <n v="5.31"/>
    <s v="Yes"/>
    <x v="0"/>
    <s v="No"/>
    <x v="0"/>
    <s v="No"/>
    <s v="Obesity"/>
  </r>
  <r>
    <s v="Id1343"/>
    <s v="Natascia"/>
    <n v="37.049999999999997"/>
    <n v="4.74"/>
    <s v="No"/>
    <x v="0"/>
    <s v="Yes"/>
    <x v="3"/>
    <s v="No"/>
    <s v="Obesity"/>
  </r>
  <r>
    <s v="Id1344"/>
    <s v="Jenny"/>
    <n v="18.66"/>
    <n v="11.35"/>
    <s v="No"/>
    <x v="0"/>
    <s v="No"/>
    <x v="0"/>
    <s v="No"/>
    <s v="Normal Weight"/>
  </r>
  <r>
    <s v="Id1345"/>
    <s v="Brian"/>
    <n v="36.200000000000003"/>
    <n v="6.81"/>
    <s v="Yes"/>
    <x v="0"/>
    <s v="No"/>
    <x v="3"/>
    <s v="No"/>
    <s v="Obesity"/>
  </r>
  <r>
    <s v="Id1346"/>
    <s v="Monica"/>
    <n v="18.87"/>
    <n v="8.06"/>
    <s v="No"/>
    <x v="0"/>
    <s v="No"/>
    <x v="0"/>
    <s v="No"/>
    <s v="Normal Weight"/>
  </r>
  <r>
    <s v="Id1347"/>
    <s v="Tyler"/>
    <n v="32.299999999999997"/>
    <n v="6.74"/>
    <s v="Yes"/>
    <x v="0"/>
    <s v="No"/>
    <x v="3"/>
    <s v="No"/>
    <s v="Obesity"/>
  </r>
  <r>
    <s v="Id1348"/>
    <s v="Kelly C"/>
    <n v="22.64"/>
    <n v="6.54"/>
    <s v="Yes"/>
    <x v="0"/>
    <s v="No"/>
    <x v="1"/>
    <s v="No"/>
    <s v="Normal Weight"/>
  </r>
  <r>
    <s v="Id1349"/>
    <s v="Emily"/>
    <n v="28.69"/>
    <n v="5.4"/>
    <s v="No"/>
    <x v="0"/>
    <s v="No"/>
    <x v="0"/>
    <s v="No"/>
    <s v="Overweight"/>
  </r>
  <r>
    <s v="Id1350"/>
    <s v="James V"/>
    <n v="28.16"/>
    <n v="5.58"/>
    <s v="Yes"/>
    <x v="0"/>
    <s v="No"/>
    <x v="0"/>
    <s v="No"/>
    <s v="Overweight"/>
  </r>
  <r>
    <s v="Id1351"/>
    <s v="Angie"/>
    <n v="45.54"/>
    <n v="5.84"/>
    <s v="No"/>
    <x v="0"/>
    <s v="Yes"/>
    <x v="3"/>
    <s v="No"/>
    <s v="Obesity"/>
  </r>
  <r>
    <s v="Id1352"/>
    <s v="Michael J."/>
    <n v="28.7"/>
    <n v="4.2"/>
    <s v="No"/>
    <x v="0"/>
    <s v="No"/>
    <x v="0"/>
    <s v="No"/>
    <s v="Overweight"/>
  </r>
  <r>
    <s v="Id1353"/>
    <s v="Sabina"/>
    <n v="27.74"/>
    <n v="6.06"/>
    <s v="Yes"/>
    <x v="0"/>
    <s v="No"/>
    <x v="0"/>
    <s v="No"/>
    <s v="Overweight"/>
  </r>
  <r>
    <s v="Id1354"/>
    <s v="Amy C"/>
    <n v="36.954999999999998"/>
    <n v="7.57"/>
    <s v="No"/>
    <x v="0"/>
    <s v="No"/>
    <x v="0"/>
    <s v="No"/>
    <s v="Obesity"/>
  </r>
  <r>
    <s v="Id1355"/>
    <s v="Victoria U"/>
    <n v="30.69"/>
    <n v="6.15"/>
    <s v="No"/>
    <x v="0"/>
    <s v="No"/>
    <x v="0"/>
    <s v="No"/>
    <s v="Obesity"/>
  </r>
  <r>
    <s v="Id1356"/>
    <s v="Amelia B"/>
    <n v="24.984999999999999"/>
    <n v="4.5599999999999996"/>
    <s v="No"/>
    <x v="0"/>
    <s v="No"/>
    <x v="0"/>
    <s v="No"/>
    <s v="Normal Weight"/>
  </r>
  <r>
    <s v="Id1357"/>
    <s v="Jackie J"/>
    <n v="39.42"/>
    <n v="4.72"/>
    <s v="Yes"/>
    <x v="0"/>
    <s v="No"/>
    <x v="3"/>
    <s v="No"/>
    <s v="Obesity"/>
  </r>
  <r>
    <s v="Id1358"/>
    <s v="Justin"/>
    <n v="16.8"/>
    <n v="7.98"/>
    <s v="No"/>
    <x v="0"/>
    <s v="No"/>
    <x v="0"/>
    <s v="No"/>
    <s v="Underweight"/>
  </r>
  <r>
    <s v="Id1359"/>
    <s v="Kerry"/>
    <n v="23.274999999999999"/>
    <n v="6.26"/>
    <s v="Yes"/>
    <x v="0"/>
    <s v="Yes"/>
    <x v="3"/>
    <s v="No"/>
    <s v="Normal Weight"/>
  </r>
  <r>
    <s v="Id1360"/>
    <s v="Cindy G."/>
    <n v="22.8"/>
    <n v="4.29"/>
    <s v="Yes"/>
    <x v="0"/>
    <s v="Yes"/>
    <x v="3"/>
    <s v="No"/>
    <s v="Normal Weight"/>
  </r>
  <r>
    <s v="Id1361"/>
    <s v="Gennaro"/>
    <n v="24.3"/>
    <n v="5.43"/>
    <s v="No"/>
    <x v="0"/>
    <s v="No"/>
    <x v="1"/>
    <s v="No"/>
    <s v="Normal Weight"/>
  </r>
  <r>
    <s v="Id1362"/>
    <s v="Terry"/>
    <n v="25.13"/>
    <n v="8"/>
    <s v="Yes"/>
    <x v="0"/>
    <s v="No"/>
    <x v="3"/>
    <s v="No"/>
    <s v="Overweight"/>
  </r>
  <r>
    <s v="Id1363"/>
    <s v="Patrick J"/>
    <n v="22.72"/>
    <n v="9.9600000000000009"/>
    <s v="Yes"/>
    <x v="0"/>
    <s v="No"/>
    <x v="1"/>
    <s v="No"/>
    <s v="Normal Weight"/>
  </r>
  <r>
    <s v="Id1364"/>
    <s v="Keara"/>
    <n v="32.6"/>
    <n v="6.8"/>
    <s v="Yes"/>
    <x v="0"/>
    <s v="No"/>
    <x v="0"/>
    <s v="No"/>
    <s v="Obesity"/>
  </r>
  <r>
    <s v="Id1365"/>
    <s v="Nicole"/>
    <n v="17.28"/>
    <n v="6.22"/>
    <s v="Yes"/>
    <x v="0"/>
    <s v="No"/>
    <x v="1"/>
    <s v="No"/>
    <s v="Underweight"/>
  </r>
  <r>
    <s v="Id1366"/>
    <s v="Katena"/>
    <n v="27.92"/>
    <n v="5.79"/>
    <s v="No"/>
    <x v="0"/>
    <s v="No"/>
    <x v="3"/>
    <s v="No"/>
    <s v="Overweight"/>
  </r>
  <r>
    <s v="Id1367"/>
    <s v="Bean K."/>
    <n v="38.284999999999997"/>
    <n v="5.41"/>
    <s v="No"/>
    <x v="0"/>
    <s v="No"/>
    <x v="0"/>
    <s v="No"/>
    <s v="Obesity"/>
  </r>
  <r>
    <s v="Id1368"/>
    <s v="Brian"/>
    <n v="16.48"/>
    <n v="11.05"/>
    <s v="No"/>
    <x v="0"/>
    <s v="No"/>
    <x v="0"/>
    <s v="No"/>
    <s v="Underweight"/>
  </r>
  <r>
    <s v="Id1369"/>
    <s v="Jan-Patrick"/>
    <n v="38.57"/>
    <n v="6.27"/>
    <s v="No"/>
    <x v="0"/>
    <s v="No"/>
    <x v="0"/>
    <s v="No"/>
    <s v="Obesity"/>
  </r>
  <r>
    <s v="Id1370"/>
    <s v="Jesse J"/>
    <n v="43.85"/>
    <n v="4.7699999999999996"/>
    <s v="Yes"/>
    <x v="0"/>
    <s v="No"/>
    <x v="0"/>
    <s v="No"/>
    <s v="Obesity"/>
  </r>
  <r>
    <s v="Id1371"/>
    <s v="Lindsey M"/>
    <n v="30.11"/>
    <n v="4.08"/>
    <s v="No"/>
    <x v="0"/>
    <s v="No"/>
    <x v="0"/>
    <s v="No"/>
    <s v="Obesity"/>
  </r>
  <r>
    <s v="Id1372"/>
    <s v="Marguerite K."/>
    <n v="31.59"/>
    <n v="6.01"/>
    <s v="No"/>
    <x v="0"/>
    <s v="No"/>
    <x v="0"/>
    <s v="No"/>
    <s v="Obesity"/>
  </r>
  <r>
    <s v="Id1373"/>
    <s v="Travis"/>
    <n v="40.15"/>
    <n v="11.84"/>
    <s v="No"/>
    <x v="0"/>
    <s v="No"/>
    <x v="0"/>
    <s v="No"/>
    <s v="Obesity"/>
  </r>
  <r>
    <s v="Id1374"/>
    <s v="Ricky"/>
    <n v="40.700000000000003"/>
    <n v="6.27"/>
    <s v="Yes"/>
    <x v="0"/>
    <s v="Yes"/>
    <x v="3"/>
    <s v="No"/>
    <s v="Obesity"/>
  </r>
  <r>
    <s v="Id1375"/>
    <s v="Colleen L."/>
    <n v="40.76"/>
    <n v="5.28"/>
    <s v="No"/>
    <x v="0"/>
    <s v="No"/>
    <x v="0"/>
    <s v="No"/>
    <s v="Obesity"/>
  </r>
  <r>
    <s v="Id1376"/>
    <s v="Charlie A"/>
    <n v="29.7"/>
    <n v="7.03"/>
    <s v="No"/>
    <x v="0"/>
    <s v="No"/>
    <x v="0"/>
    <s v="No"/>
    <s v="Overweight"/>
  </r>
  <r>
    <s v="Id1377"/>
    <s v="Rick"/>
    <n v="40.58"/>
    <n v="5.32"/>
    <s v="Yes"/>
    <x v="0"/>
    <s v="Yes"/>
    <x v="3"/>
    <s v="No"/>
    <s v="Obesity"/>
  </r>
  <r>
    <s v="Id1378"/>
    <s v="Lauren C"/>
    <n v="33.06"/>
    <n v="9.59"/>
    <s v="Yes"/>
    <x v="0"/>
    <s v="No"/>
    <x v="0"/>
    <s v="No"/>
    <s v="Obesity"/>
  </r>
  <r>
    <s v="Id1379"/>
    <s v="Daniel"/>
    <n v="26.62"/>
    <n v="6.15"/>
    <s v="Yes"/>
    <x v="0"/>
    <s v="No"/>
    <x v="0"/>
    <s v="No"/>
    <s v="Overweight"/>
  </r>
  <r>
    <s v="Id1380"/>
    <s v="Jaime"/>
    <n v="37.1"/>
    <n v="11.08"/>
    <s v="No"/>
    <x v="0"/>
    <s v="No"/>
    <x v="0"/>
    <s v="No"/>
    <s v="Obesity"/>
  </r>
  <r>
    <s v="Id1381"/>
    <s v="Erik R"/>
    <n v="18.28"/>
    <n v="7.95"/>
    <s v="No"/>
    <x v="0"/>
    <s v="No"/>
    <x v="0"/>
    <s v="No"/>
    <s v="Underweight"/>
  </r>
  <r>
    <s v="Id1382"/>
    <s v="Katie"/>
    <n v="35.814999999999998"/>
    <n v="6.23"/>
    <s v="No"/>
    <x v="0"/>
    <s v="No"/>
    <x v="0"/>
    <s v="No"/>
    <s v="Obesity"/>
  </r>
  <r>
    <s v="Id1383"/>
    <s v="Thomas A"/>
    <n v="30.69"/>
    <n v="6.5"/>
    <s v="No"/>
    <x v="0"/>
    <s v="No"/>
    <x v="0"/>
    <s v="No"/>
    <s v="Obesity"/>
  </r>
  <r>
    <s v="Id1384"/>
    <s v="Jean-Marc"/>
    <n v="26.125"/>
    <n v="5.22"/>
    <s v="No"/>
    <x v="0"/>
    <s v="No"/>
    <x v="0"/>
    <s v="No"/>
    <s v="Overweight"/>
  </r>
  <r>
    <s v="Id1385"/>
    <s v="Kerry L"/>
    <n v="34.58"/>
    <n v="6.3"/>
    <s v="No"/>
    <x v="0"/>
    <s v="Yes"/>
    <x v="3"/>
    <s v="No"/>
    <s v="Obesity"/>
  </r>
  <r>
    <s v="Id1386"/>
    <s v="Ulrich"/>
    <n v="27.4"/>
    <n v="8.84"/>
    <s v="No"/>
    <x v="0"/>
    <s v="No"/>
    <x v="0"/>
    <s v="No"/>
    <s v="Overweight"/>
  </r>
  <r>
    <s v="Id1387"/>
    <s v="Justin P"/>
    <n v="27.53"/>
    <n v="4.1100000000000003"/>
    <s v="No"/>
    <x v="0"/>
    <s v="No"/>
    <x v="3"/>
    <s v="No"/>
    <s v="Overweight"/>
  </r>
  <r>
    <s v="Id1388"/>
    <s v="Hannah E."/>
    <n v="33"/>
    <n v="4.57"/>
    <s v="No"/>
    <x v="0"/>
    <s v="No"/>
    <x v="0"/>
    <s v="No"/>
    <s v="Obesity"/>
  </r>
  <r>
    <s v="Id1389"/>
    <s v="David"/>
    <n v="25.78"/>
    <n v="11.06"/>
    <s v="Yes"/>
    <x v="0"/>
    <s v="No"/>
    <x v="0"/>
    <s v="No"/>
    <s v="Overweight"/>
  </r>
  <r>
    <s v="Id1390"/>
    <s v="Jim"/>
    <n v="22.66"/>
    <n v="10.68"/>
    <s v="No"/>
    <x v="0"/>
    <s v="No"/>
    <x v="0"/>
    <s v="No"/>
    <s v="Normal Weight"/>
  </r>
  <r>
    <s v="Id1391"/>
    <s v="Joseph P"/>
    <n v="38.81"/>
    <n v="6.14"/>
    <s v="Yes"/>
    <x v="0"/>
    <s v="No"/>
    <x v="3"/>
    <s v="No"/>
    <s v="Obesity"/>
  </r>
  <r>
    <s v="Id1392"/>
    <s v="Michael"/>
    <n v="38.51"/>
    <n v="5.45"/>
    <s v="Yes"/>
    <x v="0"/>
    <s v="No"/>
    <x v="0"/>
    <s v="No"/>
    <s v="Obesity"/>
  </r>
  <r>
    <s v="Id1393"/>
    <s v="Gina M"/>
    <n v="22.98"/>
    <n v="6.14"/>
    <s v="Yes"/>
    <x v="0"/>
    <s v="No"/>
    <x v="0"/>
    <s v="No"/>
    <s v="Normal Weight"/>
  </r>
  <r>
    <s v="Id1394"/>
    <s v="Shantel C."/>
    <n v="15.65"/>
    <n v="7.85"/>
    <s v="No"/>
    <x v="0"/>
    <s v="No"/>
    <x v="0"/>
    <s v="No"/>
    <s v="Underweight"/>
  </r>
  <r>
    <s v="Id1395"/>
    <s v="Brian"/>
    <n v="39.97"/>
    <n v="4.09"/>
    <s v="No"/>
    <x v="0"/>
    <s v="No"/>
    <x v="3"/>
    <s v="No"/>
    <s v="Obesity"/>
  </r>
  <r>
    <s v="Id1396"/>
    <s v="Brian"/>
    <n v="37.22"/>
    <n v="4.62"/>
    <s v="No"/>
    <x v="0"/>
    <s v="Yes"/>
    <x v="3"/>
    <s v="No"/>
    <s v="Obesity"/>
  </r>
  <r>
    <s v="Id1397"/>
    <s v="Jessica R"/>
    <n v="41.325000000000003"/>
    <n v="5.77"/>
    <s v="No"/>
    <x v="0"/>
    <s v="No"/>
    <x v="0"/>
    <s v="No"/>
    <s v="Obesity"/>
  </r>
  <r>
    <s v="Id1398"/>
    <s v="Robyn"/>
    <n v="40.31"/>
    <n v="5.84"/>
    <s v="No"/>
    <x v="0"/>
    <s v="No"/>
    <x v="0"/>
    <s v="No"/>
    <s v="Obesity"/>
  </r>
  <r>
    <s v="Id1399"/>
    <s v="Ashley"/>
    <n v="29.48"/>
    <n v="4.91"/>
    <s v="No"/>
    <x v="0"/>
    <s v="No"/>
    <x v="0"/>
    <s v="No"/>
    <s v="Overweight"/>
  </r>
  <r>
    <s v="Id1400"/>
    <s v="Dana"/>
    <n v="33.155000000000001"/>
    <n v="5.07"/>
    <s v="No"/>
    <x v="0"/>
    <s v="No"/>
    <x v="0"/>
    <s v="No"/>
    <s v="Obesity"/>
  </r>
  <r>
    <s v="Id1401"/>
    <s v="Jessica F."/>
    <n v="42.85"/>
    <n v="5.81"/>
    <s v="Yes"/>
    <x v="0"/>
    <s v="No"/>
    <x v="0"/>
    <s v="No"/>
    <s v="Obesity"/>
  </r>
  <r>
    <s v="Id1402"/>
    <s v="Lindsey"/>
    <n v="32.340000000000003"/>
    <n v="11.2"/>
    <s v="No"/>
    <x v="0"/>
    <s v="No"/>
    <x v="0"/>
    <s v="No"/>
    <s v="Obesity"/>
  </r>
  <r>
    <s v="Id1403"/>
    <s v="Kelly A"/>
    <n v="27.5"/>
    <n v="10.75"/>
    <s v="No"/>
    <x v="0"/>
    <s v="No"/>
    <x v="0"/>
    <s v="No"/>
    <s v="Overweight"/>
  </r>
  <r>
    <s v="Id1404"/>
    <s v="Brooke E"/>
    <n v="25.8"/>
    <n v="7.8"/>
    <s v="No"/>
    <x v="0"/>
    <s v="No"/>
    <x v="0"/>
    <s v="No"/>
    <s v="Overweight"/>
  </r>
  <r>
    <s v="Id1405"/>
    <s v="Katelyn E."/>
    <n v="25"/>
    <n v="7.04"/>
    <s v="No"/>
    <x v="0"/>
    <s v="No"/>
    <x v="0"/>
    <s v="No"/>
    <s v="Overweight"/>
  </r>
  <r>
    <s v="Id1406"/>
    <s v="Adam"/>
    <n v="41.2"/>
    <n v="4.18"/>
    <s v="Yes"/>
    <x v="0"/>
    <s v="No"/>
    <x v="0"/>
    <s v="No"/>
    <s v="Obesity"/>
  </r>
  <r>
    <s v="Id1407"/>
    <s v="Dana"/>
    <n v="17.78"/>
    <n v="8.19"/>
    <s v="No"/>
    <x v="0"/>
    <s v="No"/>
    <x v="0"/>
    <s v="No"/>
    <s v="Underweight"/>
  </r>
  <r>
    <s v="Id1408"/>
    <s v="Eric W"/>
    <n v="40.119999999999997"/>
    <n v="6.22"/>
    <s v="Yes"/>
    <x v="0"/>
    <s v="Yes"/>
    <x v="3"/>
    <s v="No"/>
    <s v="Obesity"/>
  </r>
  <r>
    <s v="Id1409"/>
    <s v="Matthew D"/>
    <n v="19.350000000000001"/>
    <n v="8.2200000000000006"/>
    <s v="Yes"/>
    <x v="0"/>
    <s v="No"/>
    <x v="0"/>
    <s v="No"/>
    <s v="Normal Weight"/>
  </r>
  <r>
    <s v="Id1410"/>
    <s v="Eoghan"/>
    <n v="36.69"/>
    <n v="6.15"/>
    <s v="No"/>
    <x v="0"/>
    <s v="No"/>
    <x v="0"/>
    <s v="No"/>
    <s v="Obesity"/>
  </r>
  <r>
    <s v="Id1411"/>
    <s v="Pamela W"/>
    <n v="28.51"/>
    <n v="5.65"/>
    <s v="Yes"/>
    <x v="0"/>
    <s v="No"/>
    <x v="3"/>
    <s v="No"/>
    <s v="Overweight"/>
  </r>
  <r>
    <s v="Id1412"/>
    <s v="Lindsey M."/>
    <n v="30.21"/>
    <n v="5.5"/>
    <s v="No"/>
    <x v="0"/>
    <s v="No"/>
    <x v="3"/>
    <s v="No"/>
    <s v="Obesity"/>
  </r>
  <r>
    <s v="Id1413"/>
    <s v="Kassie"/>
    <n v="24.33"/>
    <n v="8"/>
    <s v="No"/>
    <x v="0"/>
    <s v="No"/>
    <x v="0"/>
    <s v="No"/>
    <s v="Normal Weight"/>
  </r>
  <r>
    <s v="Id1414"/>
    <s v="Matthew"/>
    <n v="19.855"/>
    <n v="5.71"/>
    <s v="Yes"/>
    <x v="0"/>
    <s v="No"/>
    <x v="0"/>
    <s v="No"/>
    <s v="Normal Weight"/>
  </r>
  <r>
    <s v="Id1415"/>
    <s v="Ruben Dario"/>
    <n v="25.364999999999998"/>
    <n v="11.71"/>
    <s v="No"/>
    <x v="0"/>
    <s v="No"/>
    <x v="0"/>
    <s v="No"/>
    <s v="Overweight"/>
  </r>
  <r>
    <s v="Id1416"/>
    <s v="Kevin"/>
    <n v="29.6"/>
    <n v="6.17"/>
    <s v="Yes"/>
    <x v="0"/>
    <s v="Yes"/>
    <x v="3"/>
    <s v="No"/>
    <s v="Overweight"/>
  </r>
  <r>
    <s v="Id1417"/>
    <s v="Lindsay M"/>
    <n v="39.43"/>
    <n v="6.1"/>
    <s v="Yes"/>
    <x v="0"/>
    <s v="Yes"/>
    <x v="3"/>
    <s v="No"/>
    <s v="Obesity"/>
  </r>
  <r>
    <s v="Id1418"/>
    <s v="Amanda"/>
    <n v="27.34"/>
    <n v="5.19"/>
    <s v="Yes"/>
    <x v="0"/>
    <s v="No"/>
    <x v="3"/>
    <s v="No"/>
    <s v="Overweight"/>
  </r>
  <r>
    <s v="Id1419"/>
    <s v="James"/>
    <n v="39.01"/>
    <n v="5.37"/>
    <s v="Yes"/>
    <x v="0"/>
    <s v="No"/>
    <x v="0"/>
    <s v="No"/>
    <s v="Obesity"/>
  </r>
  <r>
    <s v="Id1420"/>
    <s v="Samuel H."/>
    <n v="18.989999999999998"/>
    <n v="10.82"/>
    <s v="Yes"/>
    <x v="0"/>
    <s v="No"/>
    <x v="0"/>
    <s v="No"/>
    <s v="Normal Weight"/>
  </r>
  <r>
    <s v="Id1421"/>
    <s v="Jenni"/>
    <n v="42.3"/>
    <n v="6.06"/>
    <s v="Yes"/>
    <x v="0"/>
    <s v="No"/>
    <x v="0"/>
    <s v="No"/>
    <s v="Obesity"/>
  </r>
  <r>
    <s v="Id1422"/>
    <s v="Estuardo F"/>
    <n v="39.805"/>
    <n v="5.91"/>
    <s v="No"/>
    <x v="0"/>
    <s v="No"/>
    <x v="0"/>
    <s v="No"/>
    <s v="Obesity"/>
  </r>
  <r>
    <s v="Id1423"/>
    <s v="Brett"/>
    <n v="33.700000000000003"/>
    <n v="5.87"/>
    <s v="No"/>
    <x v="0"/>
    <s v="No"/>
    <x v="0"/>
    <s v="No"/>
    <s v="Obesity"/>
  </r>
  <r>
    <s v="Id1424"/>
    <s v="Sharon E."/>
    <n v="36.195"/>
    <n v="6.22"/>
    <s v="No"/>
    <x v="0"/>
    <s v="No"/>
    <x v="0"/>
    <s v="No"/>
    <s v="Obesity"/>
  </r>
  <r>
    <s v="Id1425"/>
    <s v="Jacob W√¶ver"/>
    <n v="32.6"/>
    <n v="5.73"/>
    <s v="No"/>
    <x v="0"/>
    <s v="Yes"/>
    <x v="3"/>
    <s v="No"/>
    <s v="Obesity"/>
  </r>
  <r>
    <s v="Id1426"/>
    <s v="Scott"/>
    <n v="30.2"/>
    <n v="5.7"/>
    <s v="No"/>
    <x v="0"/>
    <s v="No"/>
    <x v="0"/>
    <s v="No"/>
    <s v="Obesity"/>
  </r>
  <r>
    <s v="Id1427"/>
    <s v="Brooke S."/>
    <n v="27.645"/>
    <n v="9.91"/>
    <s v="No"/>
    <x v="0"/>
    <s v="No"/>
    <x v="0"/>
    <s v="No"/>
    <s v="Overweight"/>
  </r>
  <r>
    <s v="Id1428"/>
    <s v="Kaye A."/>
    <n v="26.41"/>
    <n v="11.4"/>
    <s v="No"/>
    <x v="0"/>
    <s v="No"/>
    <x v="0"/>
    <s v="No"/>
    <s v="Overweight"/>
  </r>
  <r>
    <s v="Id1429"/>
    <s v="Carolyn"/>
    <n v="34.1"/>
    <n v="6.29"/>
    <s v="Yes"/>
    <x v="0"/>
    <s v="Yes"/>
    <x v="3"/>
    <s v="No"/>
    <s v="Obesity"/>
  </r>
  <r>
    <s v="Id1430"/>
    <s v="Daniel C."/>
    <n v="17.3"/>
    <n v="9.2799999999999994"/>
    <s v="No"/>
    <x v="0"/>
    <s v="No"/>
    <x v="0"/>
    <s v="No"/>
    <s v="Underweight"/>
  </r>
  <r>
    <s v="Id1431"/>
    <s v="Laurie A"/>
    <n v="35.020000000000003"/>
    <n v="4.78"/>
    <s v="No"/>
    <x v="0"/>
    <s v="Yes"/>
    <x v="3"/>
    <s v="No"/>
    <s v="Obesity"/>
  </r>
  <r>
    <s v="Id1432"/>
    <s v="Nicole"/>
    <n v="37.1"/>
    <n v="8.8699999999999992"/>
    <s v="Yes"/>
    <x v="0"/>
    <s v="No"/>
    <x v="0"/>
    <s v="No"/>
    <s v="Obesity"/>
  </r>
  <r>
    <s v="Id1433"/>
    <s v="Shelby"/>
    <n v="16.79"/>
    <n v="11.4"/>
    <s v="No"/>
    <x v="0"/>
    <s v="No"/>
    <x v="0"/>
    <s v="No"/>
    <s v="Underweight"/>
  </r>
  <r>
    <s v="Id1434"/>
    <s v="Allison"/>
    <n v="31.635000000000002"/>
    <n v="9.1300000000000008"/>
    <s v="Yes"/>
    <x v="0"/>
    <s v="No"/>
    <x v="0"/>
    <s v="No"/>
    <s v="Obesity"/>
  </r>
  <r>
    <s v="Id1435"/>
    <s v="Leticia"/>
    <n v="24.19"/>
    <n v="6.22"/>
    <s v="Yes"/>
    <x v="0"/>
    <s v="Yes"/>
    <x v="3"/>
    <s v="No"/>
    <s v="Normal Weight"/>
  </r>
  <r>
    <s v="Id1436"/>
    <s v="John S."/>
    <n v="35.29"/>
    <n v="5.9"/>
    <s v="No"/>
    <x v="0"/>
    <s v="Yes"/>
    <x v="3"/>
    <s v="No"/>
    <s v="Obesity"/>
  </r>
  <r>
    <s v="Id1437"/>
    <s v="April"/>
    <n v="35.299999999999997"/>
    <n v="4.45"/>
    <s v="No"/>
    <x v="0"/>
    <s v="No"/>
    <x v="0"/>
    <s v="No"/>
    <s v="Obesity"/>
  </r>
  <r>
    <s v="Id1438"/>
    <s v="Ashley N."/>
    <n v="35.64"/>
    <n v="6.17"/>
    <s v="No"/>
    <x v="0"/>
    <s v="Yes"/>
    <x v="3"/>
    <s v="No"/>
    <s v="Obesity"/>
  </r>
  <r>
    <s v="Id1439"/>
    <s v="Madeleine"/>
    <n v="33.1"/>
    <n v="4.93"/>
    <s v="No"/>
    <x v="0"/>
    <s v="No"/>
    <x v="0"/>
    <s v="No"/>
    <s v="Obesity"/>
  </r>
  <r>
    <s v="Id1440"/>
    <s v="Nelly S"/>
    <n v="26.41"/>
    <n v="7.32"/>
    <s v="Yes"/>
    <x v="0"/>
    <s v="No"/>
    <x v="3"/>
    <s v="No"/>
    <s v="Overweight"/>
  </r>
  <r>
    <s v="Id1441"/>
    <s v="Meredith S"/>
    <n v="29.9"/>
    <n v="5.27"/>
    <s v="No"/>
    <x v="0"/>
    <s v="Yes"/>
    <x v="3"/>
    <s v="No"/>
    <s v="Overweight"/>
  </r>
  <r>
    <s v="Id1442"/>
    <s v="Kevin"/>
    <n v="25.24"/>
    <n v="5.82"/>
    <s v="No"/>
    <x v="0"/>
    <s v="No"/>
    <x v="3"/>
    <s v="No"/>
    <s v="Overweight"/>
  </r>
  <r>
    <s v="Id1443"/>
    <s v="Lisa"/>
    <n v="25.08"/>
    <n v="5.8"/>
    <s v="No"/>
    <x v="0"/>
    <s v="Yes"/>
    <x v="3"/>
    <s v="No"/>
    <s v="Overweight"/>
  </r>
  <r>
    <s v="Id1444"/>
    <s v="Katherine A"/>
    <n v="29.164999999999999"/>
    <n v="4.87"/>
    <s v="No"/>
    <x v="1"/>
    <s v="No"/>
    <x v="3"/>
    <s v="No"/>
    <s v="Overweight"/>
  </r>
  <r>
    <s v="Id1445"/>
    <s v="Steve"/>
    <n v="15.05"/>
    <n v="8.1199999999999992"/>
    <s v="No"/>
    <x v="0"/>
    <s v="No"/>
    <x v="0"/>
    <s v="No"/>
    <s v="Underweight"/>
  </r>
  <r>
    <s v="Id1446"/>
    <s v="Kate L."/>
    <n v="19.95"/>
    <n v="4.3600000000000003"/>
    <s v="No"/>
    <x v="0"/>
    <s v="No"/>
    <x v="1"/>
    <s v="No"/>
    <s v="Normal Weight"/>
  </r>
  <r>
    <s v="Id1447"/>
    <s v="Beth"/>
    <n v="16.66"/>
    <n v="9.16"/>
    <s v="No"/>
    <x v="0"/>
    <s v="No"/>
    <x v="0"/>
    <s v="No"/>
    <s v="Underweight"/>
  </r>
  <r>
    <s v="Id1448"/>
    <s v="Katharine"/>
    <n v="16.62"/>
    <n v="9.14"/>
    <s v="No"/>
    <x v="0"/>
    <s v="No"/>
    <x v="0"/>
    <s v="No"/>
    <s v="Underweight"/>
  </r>
  <r>
    <s v="Id1449"/>
    <s v="Heather L"/>
    <n v="15.36"/>
    <n v="5.49"/>
    <s v="Yes"/>
    <x v="0"/>
    <s v="No"/>
    <x v="1"/>
    <s v="No"/>
    <s v="Underweight"/>
  </r>
  <r>
    <s v="Id1450"/>
    <s v="Desiree"/>
    <n v="27.74"/>
    <n v="5.96"/>
    <s v="Yes"/>
    <x v="0"/>
    <s v="No"/>
    <x v="0"/>
    <s v="No"/>
    <s v="Overweight"/>
  </r>
  <r>
    <s v="Id1451"/>
    <s v="Peter B."/>
    <n v="22.44"/>
    <n v="4.62"/>
    <s v="Yes"/>
    <x v="0"/>
    <s v="No"/>
    <x v="0"/>
    <s v="No"/>
    <s v="Normal Weight"/>
  </r>
  <r>
    <s v="Id1452"/>
    <s v="Adam"/>
    <n v="37.049999999999997"/>
    <n v="9.9600000000000009"/>
    <s v="Yes"/>
    <x v="0"/>
    <s v="No"/>
    <x v="0"/>
    <s v="No"/>
    <s v="Obesity"/>
  </r>
  <r>
    <s v="Id1453"/>
    <s v="Jeremy J"/>
    <n v="22.95"/>
    <n v="10.53"/>
    <s v="No"/>
    <x v="0"/>
    <s v="No"/>
    <x v="1"/>
    <s v="No"/>
    <s v="Normal Weight"/>
  </r>
  <r>
    <s v="Id1454"/>
    <s v="Adam C"/>
    <n v="34.200000000000003"/>
    <n v="6.69"/>
    <s v="Yes"/>
    <x v="0"/>
    <s v="No"/>
    <x v="0"/>
    <s v="No"/>
    <s v="Obesity"/>
  </r>
  <r>
    <s v="Id1455"/>
    <s v="Jon"/>
    <n v="30.59"/>
    <n v="9.5500000000000007"/>
    <s v="Yes"/>
    <x v="0"/>
    <s v="No"/>
    <x v="0"/>
    <s v="No"/>
    <s v="Obesity"/>
  </r>
  <r>
    <s v="Id1456"/>
    <s v="Steven J"/>
    <n v="25.51"/>
    <n v="6.05"/>
    <s v="No"/>
    <x v="0"/>
    <s v="No"/>
    <x v="0"/>
    <s v="No"/>
    <s v="Overweight"/>
  </r>
  <r>
    <s v="Id1457"/>
    <s v="Jessica P."/>
    <n v="29.04"/>
    <n v="10.56"/>
    <s v="Yes"/>
    <x v="0"/>
    <s v="No"/>
    <x v="3"/>
    <s v="No"/>
    <s v="Overweight"/>
  </r>
  <r>
    <s v="Id1458"/>
    <s v="Ashley"/>
    <n v="22.135000000000002"/>
    <n v="10.81"/>
    <s v="Yes"/>
    <x v="0"/>
    <s v="No"/>
    <x v="3"/>
    <s v="No"/>
    <s v="Normal Weight"/>
  </r>
  <r>
    <s v="Id1459"/>
    <s v="Arturo H."/>
    <n v="21.375"/>
    <n v="4.32"/>
    <s v="No"/>
    <x v="0"/>
    <s v="No"/>
    <x v="0"/>
    <s v="No"/>
    <s v="Normal Weight"/>
  </r>
  <r>
    <s v="Id1460"/>
    <s v="Ketil"/>
    <n v="29.19"/>
    <n v="4.37"/>
    <s v="No"/>
    <x v="0"/>
    <s v="No"/>
    <x v="0"/>
    <s v="No"/>
    <s v="Overweight"/>
  </r>
  <r>
    <s v="Id1461"/>
    <s v="Katie"/>
    <n v="31.92"/>
    <n v="4.8099999999999996"/>
    <s v="Yes"/>
    <x v="0"/>
    <s v="Yes"/>
    <x v="3"/>
    <s v="No"/>
    <s v="Obesity"/>
  </r>
  <r>
    <s v="Id1462"/>
    <s v="Christi"/>
    <n v="26.315000000000001"/>
    <n v="4.5599999999999996"/>
    <s v="Yes"/>
    <x v="0"/>
    <s v="Yes"/>
    <x v="3"/>
    <s v="No"/>
    <s v="Overweight"/>
  </r>
  <r>
    <s v="Id1463"/>
    <s v="Alan"/>
    <n v="35.299999999999997"/>
    <n v="4.3899999999999997"/>
    <s v="No"/>
    <x v="0"/>
    <s v="No"/>
    <x v="0"/>
    <s v="No"/>
    <s v="Obesity"/>
  </r>
  <r>
    <s v="Id1464"/>
    <s v="Edivaldo B. Sr."/>
    <n v="18.91"/>
    <n v="11.44"/>
    <s v="No"/>
    <x v="0"/>
    <s v="No"/>
    <x v="0"/>
    <s v="No"/>
    <s v="Normal Weight"/>
  </r>
  <r>
    <s v="Id1465"/>
    <s v="Eve"/>
    <n v="22.41"/>
    <n v="11.37"/>
    <s v="Yes"/>
    <x v="0"/>
    <s v="No"/>
    <x v="3"/>
    <s v="No"/>
    <s v="Normal Weight"/>
  </r>
  <r>
    <s v="Id1466"/>
    <s v="Devin"/>
    <n v="22.704999999999998"/>
    <n v="6.14"/>
    <s v="No"/>
    <x v="0"/>
    <s v="No"/>
    <x v="0"/>
    <s v="No"/>
    <s v="Normal Weight"/>
  </r>
  <r>
    <s v="Id1467"/>
    <s v="Shaun R"/>
    <n v="37.18"/>
    <n v="4.8899999999999997"/>
    <s v="No"/>
    <x v="0"/>
    <s v="No"/>
    <x v="0"/>
    <s v="No"/>
    <s v="Obesity"/>
  </r>
  <r>
    <s v="Id1468"/>
    <s v="Adrian"/>
    <n v="35.97"/>
    <n v="4.5999999999999996"/>
    <s v="No"/>
    <x v="0"/>
    <s v="No"/>
    <x v="0"/>
    <s v="No"/>
    <s v="Obesity"/>
  </r>
  <r>
    <s v="Id1469"/>
    <s v="Andrew"/>
    <n v="35.799999999999997"/>
    <n v="4.42"/>
    <s v="No"/>
    <x v="0"/>
    <s v="No"/>
    <x v="0"/>
    <s v="No"/>
    <s v="Obesity"/>
  </r>
  <r>
    <s v="Id1470"/>
    <s v="Mallory"/>
    <n v="28.31"/>
    <n v="7.48"/>
    <s v="Yes"/>
    <x v="0"/>
    <s v="No"/>
    <x v="0"/>
    <s v="No"/>
    <s v="Overweight"/>
  </r>
  <r>
    <s v="Id1471"/>
    <s v="Shawn E"/>
    <n v="38.06"/>
    <n v="10.74"/>
    <s v="No"/>
    <x v="0"/>
    <s v="No"/>
    <x v="0"/>
    <s v="No"/>
    <s v="Obesity"/>
  </r>
  <r>
    <s v="Id1472"/>
    <s v="Sarah E"/>
    <n v="28"/>
    <n v="5.19"/>
    <s v="No"/>
    <x v="0"/>
    <s v="No"/>
    <x v="3"/>
    <s v="No"/>
    <s v="Overweight"/>
  </r>
  <r>
    <s v="Id1473"/>
    <s v="Josh"/>
    <n v="34.32"/>
    <n v="9.17"/>
    <s v="No"/>
    <x v="0"/>
    <s v="No"/>
    <x v="0"/>
    <s v="No"/>
    <s v="Obesity"/>
  </r>
  <r>
    <s v="Id1474"/>
    <s v="Johann A"/>
    <n v="22.3"/>
    <n v="4.95"/>
    <s v="Yes"/>
    <x v="0"/>
    <s v="No"/>
    <x v="0"/>
    <s v="No"/>
    <s v="Normal Weight"/>
  </r>
  <r>
    <s v="Id1475"/>
    <s v="Robin M."/>
    <n v="27.835000000000001"/>
    <n v="6.03"/>
    <s v="No"/>
    <x v="0"/>
    <s v="No"/>
    <x v="3"/>
    <s v="No"/>
    <s v="Overweight"/>
  </r>
  <r>
    <s v="Id1476"/>
    <s v="Kyle K"/>
    <n v="39.229999999999997"/>
    <n v="5.36"/>
    <s v="No"/>
    <x v="0"/>
    <s v="No"/>
    <x v="0"/>
    <s v="No"/>
    <s v="Obesity"/>
  </r>
  <r>
    <s v="Id1477"/>
    <s v="Alison"/>
    <n v="19.95"/>
    <n v="6.11"/>
    <s v="No"/>
    <x v="0"/>
    <s v="No"/>
    <x v="3"/>
    <s v="No"/>
    <s v="Normal Weight"/>
  </r>
  <r>
    <s v="Id1478"/>
    <s v="Michael A."/>
    <n v="34.64"/>
    <n v="4.88"/>
    <s v="No"/>
    <x v="0"/>
    <s v="Yes"/>
    <x v="3"/>
    <s v="No"/>
    <s v="Obesity"/>
  </r>
  <r>
    <s v="Id1479"/>
    <s v="Byron A"/>
    <n v="18.75"/>
    <n v="6.72"/>
    <s v="No"/>
    <x v="0"/>
    <s v="No"/>
    <x v="0"/>
    <s v="No"/>
    <s v="Normal Weight"/>
  </r>
  <r>
    <s v="Id1480"/>
    <s v="Carine A"/>
    <n v="26.48"/>
    <n v="4.2"/>
    <s v="No"/>
    <x v="0"/>
    <s v="No"/>
    <x v="3"/>
    <s v="No"/>
    <s v="Overweight"/>
  </r>
  <r>
    <s v="Id1481"/>
    <s v="Nathaniel"/>
    <n v="34.83"/>
    <n v="5.79"/>
    <s v="No"/>
    <x v="0"/>
    <s v="No"/>
    <x v="3"/>
    <s v="No"/>
    <s v="Obesity"/>
  </r>
  <r>
    <s v="Id1482"/>
    <s v="Lindsay A."/>
    <n v="25.46"/>
    <n v="4.29"/>
    <s v="No"/>
    <x v="0"/>
    <s v="No"/>
    <x v="0"/>
    <s v="No"/>
    <s v="Overweight"/>
  </r>
  <r>
    <s v="Id1483"/>
    <s v="Justin R"/>
    <n v="23.31"/>
    <n v="8.27"/>
    <s v="No"/>
    <x v="0"/>
    <s v="No"/>
    <x v="0"/>
    <s v="No"/>
    <s v="Normal Weight"/>
  </r>
  <r>
    <s v="Id1484"/>
    <s v="Casey"/>
    <n v="29"/>
    <n v="4.5599999999999996"/>
    <s v="No"/>
    <x v="0"/>
    <s v="No"/>
    <x v="0"/>
    <s v="No"/>
    <s v="Overweight"/>
  </r>
  <r>
    <s v="Id1485"/>
    <s v="Amanda L"/>
    <n v="32.869999999999997"/>
    <n v="5.33"/>
    <s v="No"/>
    <x v="0"/>
    <s v="No"/>
    <x v="0"/>
    <s v="No"/>
    <s v="Obesity"/>
  </r>
  <r>
    <s v="Id1486"/>
    <s v="Ayako N."/>
    <n v="26.18"/>
    <n v="5.63"/>
    <s v="No"/>
    <x v="0"/>
    <s v="No"/>
    <x v="0"/>
    <s v="No"/>
    <s v="Overweight"/>
  </r>
  <r>
    <s v="Id1487"/>
    <s v="Emilee"/>
    <n v="25.3"/>
    <n v="5.12"/>
    <s v="No"/>
    <x v="0"/>
    <s v="No"/>
    <x v="0"/>
    <s v="No"/>
    <s v="Overweight"/>
  </r>
  <r>
    <s v="Id1488"/>
    <s v="Stephen M"/>
    <n v="36.94"/>
    <n v="5.15"/>
    <s v="Yes"/>
    <x v="0"/>
    <s v="No"/>
    <x v="3"/>
    <s v="No"/>
    <s v="Obesity"/>
  </r>
  <r>
    <s v="Id1489"/>
    <s v="Annemarie A"/>
    <n v="22.86"/>
    <n v="7.5"/>
    <s v="No"/>
    <x v="0"/>
    <s v="No"/>
    <x v="0"/>
    <s v="No"/>
    <s v="Normal Weight"/>
  </r>
  <r>
    <s v="Id1490"/>
    <s v="Ashley R"/>
    <n v="18.760000000000002"/>
    <n v="4.88"/>
    <s v="Yes"/>
    <x v="0"/>
    <s v="Yes"/>
    <x v="3"/>
    <s v="No"/>
    <s v="Normal Weight"/>
  </r>
  <r>
    <s v="Id1491"/>
    <s v="Leslie A"/>
    <n v="24.36"/>
    <n v="5.57"/>
    <s v="No"/>
    <x v="0"/>
    <s v="No"/>
    <x v="0"/>
    <s v="No"/>
    <s v="Normal Weight"/>
  </r>
  <r>
    <s v="Id1492"/>
    <s v="Mauricio J. Sr."/>
    <n v="32.299999999999997"/>
    <n v="5.31"/>
    <s v="No"/>
    <x v="0"/>
    <s v="No"/>
    <x v="0"/>
    <s v="No"/>
    <s v="Obesity"/>
  </r>
  <r>
    <s v="Id1493"/>
    <s v="Kieran"/>
    <n v="22.704999999999998"/>
    <n v="4.57"/>
    <s v="Yes"/>
    <x v="0"/>
    <s v="No"/>
    <x v="0"/>
    <s v="No"/>
    <s v="Normal Weight"/>
  </r>
  <r>
    <s v="Id1494"/>
    <s v="Elizabeth A"/>
    <n v="21.79"/>
    <n v="8.6999999999999993"/>
    <s v="Yes"/>
    <x v="0"/>
    <s v="No"/>
    <x v="3"/>
    <s v="No"/>
    <s v="Normal Weight"/>
  </r>
  <r>
    <s v="Id1495"/>
    <s v="Zeke M."/>
    <n v="24.52"/>
    <n v="4.76"/>
    <s v="No"/>
    <x v="0"/>
    <s v="No"/>
    <x v="0"/>
    <s v="No"/>
    <s v="Normal Weight"/>
  </r>
  <r>
    <s v="Id1496"/>
    <s v="Chip"/>
    <n v="39.520000000000003"/>
    <n v="11.81"/>
    <s v="No"/>
    <x v="0"/>
    <s v="No"/>
    <x v="0"/>
    <s v="No"/>
    <s v="Obesity"/>
  </r>
  <r>
    <s v="Id1497"/>
    <s v="Miguel Angel Sr."/>
    <n v="24.49"/>
    <n v="4.67"/>
    <s v="No"/>
    <x v="0"/>
    <s v="No"/>
    <x v="0"/>
    <s v="No"/>
    <s v="Normal Weight"/>
  </r>
  <r>
    <s v="Id1498"/>
    <s v="Brian"/>
    <n v="26.315000000000001"/>
    <n v="6.02"/>
    <s v="No"/>
    <x v="0"/>
    <s v="No"/>
    <x v="0"/>
    <s v="No"/>
    <s v="Overweight"/>
  </r>
  <r>
    <s v="Id1499"/>
    <s v="Meghan"/>
    <n v="22.58"/>
    <n v="7.46"/>
    <s v="No"/>
    <x v="0"/>
    <s v="No"/>
    <x v="0"/>
    <s v="No"/>
    <s v="Normal Weight"/>
  </r>
  <r>
    <s v="Id1500"/>
    <s v="Meredith L."/>
    <n v="19.475000000000001"/>
    <n v="4.74"/>
    <s v="No"/>
    <x v="0"/>
    <s v="No"/>
    <x v="3"/>
    <s v="No"/>
    <s v="Normal Weight"/>
  </r>
  <r>
    <s v="Id1501"/>
    <s v="Millicent M"/>
    <n v="26.33"/>
    <n v="4.79"/>
    <s v="No"/>
    <x v="0"/>
    <s v="No"/>
    <x v="0"/>
    <s v="No"/>
    <s v="Overweight"/>
  </r>
  <r>
    <s v="Id1502"/>
    <s v="Kathleen"/>
    <n v="17.29"/>
    <n v="5.35"/>
    <s v="Yes"/>
    <x v="0"/>
    <s v="No"/>
    <x v="0"/>
    <s v="No"/>
    <s v="Underweight"/>
  </r>
  <r>
    <s v="Id1503"/>
    <s v="Kimberly K"/>
    <n v="42.88"/>
    <n v="4.87"/>
    <s v="No"/>
    <x v="1"/>
    <s v="No"/>
    <x v="3"/>
    <s v="No"/>
    <s v="Obesity"/>
  </r>
  <r>
    <s v="Id1504"/>
    <s v="Justin C"/>
    <n v="32.200000000000003"/>
    <n v="10.09"/>
    <s v="Yes"/>
    <x v="0"/>
    <s v="No"/>
    <x v="0"/>
    <s v="No"/>
    <s v="Obesity"/>
  </r>
  <r>
    <s v="Id1505"/>
    <s v="Tristan P."/>
    <n v="18.75"/>
    <n v="5.47"/>
    <s v="Yes"/>
    <x v="0"/>
    <s v="Yes"/>
    <x v="3"/>
    <s v="No"/>
    <s v="Normal Weight"/>
  </r>
  <r>
    <s v="Id1506"/>
    <s v="Traci A"/>
    <n v="22.36"/>
    <n v="8.6"/>
    <s v="No"/>
    <x v="0"/>
    <s v="No"/>
    <x v="0"/>
    <s v="No"/>
    <s v="Normal Weight"/>
  </r>
  <r>
    <s v="Id1507"/>
    <s v="Justin P"/>
    <n v="23.94"/>
    <n v="10.74"/>
    <s v="Yes"/>
    <x v="0"/>
    <s v="No"/>
    <x v="0"/>
    <s v="No"/>
    <s v="Normal Weight"/>
  </r>
  <r>
    <s v="Id1508"/>
    <s v="Logan M"/>
    <n v="30.1"/>
    <n v="4.3899999999999997"/>
    <s v="No"/>
    <x v="0"/>
    <s v="Yes"/>
    <x v="3"/>
    <s v="No"/>
    <s v="Obesity"/>
  </r>
  <r>
    <s v="Id1509"/>
    <s v="Sebastien"/>
    <n v="21.93"/>
    <n v="6.3"/>
    <s v="No"/>
    <x v="0"/>
    <s v="No"/>
    <x v="0"/>
    <s v="No"/>
    <s v="Normal Weight"/>
  </r>
  <r>
    <s v="Id1510"/>
    <s v="Tiffany A"/>
    <n v="39.75"/>
    <n v="5.41"/>
    <s v="No"/>
    <x v="1"/>
    <s v="No"/>
    <x v="3"/>
    <s v="No"/>
    <s v="Obesity"/>
  </r>
  <r>
    <s v="Id1511"/>
    <s v="Matthew"/>
    <n v="26.03"/>
    <n v="4.47"/>
    <s v="No"/>
    <x v="0"/>
    <s v="Yes"/>
    <x v="3"/>
    <s v="No"/>
    <s v="Overweight"/>
  </r>
  <r>
    <s v="Id1512"/>
    <s v="Luke"/>
    <n v="34.51"/>
    <n v="6.26"/>
    <s v="No"/>
    <x v="0"/>
    <s v="No"/>
    <x v="0"/>
    <s v="No"/>
    <s v="Obesity"/>
  </r>
  <r>
    <s v="Id1513"/>
    <s v="Leigh"/>
    <n v="19.32"/>
    <n v="11.58"/>
    <s v="Yes"/>
    <x v="0"/>
    <s v="No"/>
    <x v="3"/>
    <s v="No"/>
    <s v="Normal Weight"/>
  </r>
  <r>
    <s v="Id1514"/>
    <s v="Yosuke"/>
    <n v="28.5"/>
    <n v="4.3600000000000003"/>
    <s v="No"/>
    <x v="0"/>
    <s v="No"/>
    <x v="0"/>
    <s v="No"/>
    <s v="Overweight"/>
  </r>
  <r>
    <s v="Id1515"/>
    <s v="Matthew"/>
    <n v="30.875"/>
    <n v="4.1399999999999997"/>
    <s v="Yes"/>
    <x v="0"/>
    <s v="No"/>
    <x v="0"/>
    <s v="No"/>
    <s v="Obesity"/>
  </r>
  <r>
    <s v="Id1516"/>
    <s v="Jacob"/>
    <n v="24.02"/>
    <n v="4.38"/>
    <s v="No"/>
    <x v="0"/>
    <s v="No"/>
    <x v="0"/>
    <s v="No"/>
    <s v="Normal Weight"/>
  </r>
  <r>
    <s v="Id1517"/>
    <s v="Jodi"/>
    <n v="36.08"/>
    <n v="11.61"/>
    <s v="Yes"/>
    <x v="0"/>
    <s v="No"/>
    <x v="0"/>
    <s v="No"/>
    <s v="Obesity"/>
  </r>
  <r>
    <s v="Id1518"/>
    <s v="Lauren"/>
    <n v="32.200000000000003"/>
    <n v="10.59"/>
    <s v="Yes"/>
    <x v="0"/>
    <s v="No"/>
    <x v="0"/>
    <s v="No"/>
    <s v="Obesity"/>
  </r>
  <r>
    <s v="Id1519"/>
    <s v="Misti C"/>
    <n v="28.05"/>
    <n v="11.85"/>
    <s v="Yes"/>
    <x v="0"/>
    <s v="No"/>
    <x v="0"/>
    <s v="No"/>
    <s v="Overweight"/>
  </r>
  <r>
    <s v="Id1520"/>
    <s v="Angela J"/>
    <n v="19"/>
    <n v="5.46"/>
    <s v="Yes"/>
    <x v="0"/>
    <s v="No"/>
    <x v="3"/>
    <s v="No"/>
    <s v="Normal Weight"/>
  </r>
  <r>
    <s v="Id1521"/>
    <s v="Jonathan D."/>
    <n v="16.13"/>
    <n v="4.54"/>
    <s v="Yes"/>
    <x v="0"/>
    <s v="No"/>
    <x v="1"/>
    <s v="No"/>
    <s v="Underweight"/>
  </r>
  <r>
    <s v="Id1522"/>
    <s v="Victoria"/>
    <n v="18.77"/>
    <n v="11.98"/>
    <s v="Yes"/>
    <x v="0"/>
    <s v="No"/>
    <x v="1"/>
    <s v="No"/>
    <s v="Normal Weight"/>
  </r>
  <r>
    <s v="Id1523"/>
    <s v="Adrian R."/>
    <n v="28.88"/>
    <n v="6.59"/>
    <s v="Yes"/>
    <x v="0"/>
    <s v="No"/>
    <x v="3"/>
    <s v="No"/>
    <s v="Overweight"/>
  </r>
  <r>
    <s v="Id1524"/>
    <s v="Andrew"/>
    <n v="27.55"/>
    <n v="10.83"/>
    <s v="Yes"/>
    <x v="0"/>
    <s v="No"/>
    <x v="3"/>
    <s v="No"/>
    <s v="Overweight"/>
  </r>
  <r>
    <s v="Id1525"/>
    <s v="Jason A."/>
    <n v="15.6"/>
    <n v="8.6"/>
    <s v="No"/>
    <x v="0"/>
    <s v="No"/>
    <x v="0"/>
    <s v="No"/>
    <s v="Underweight"/>
  </r>
  <r>
    <s v="Id1526"/>
    <s v="Rachel"/>
    <n v="21.99"/>
    <n v="11.17"/>
    <s v="No"/>
    <x v="0"/>
    <s v="No"/>
    <x v="0"/>
    <s v="No"/>
    <s v="Normal Weight"/>
  </r>
  <r>
    <s v="Id1527"/>
    <s v="Susan"/>
    <n v="34.85"/>
    <n v="5.75"/>
    <s v="No"/>
    <x v="0"/>
    <s v="No"/>
    <x v="0"/>
    <s v="No"/>
    <s v="Obesity"/>
  </r>
  <r>
    <s v="Id1528"/>
    <s v="Cameron M."/>
    <n v="24.51"/>
    <n v="4.83"/>
    <s v="Yes"/>
    <x v="0"/>
    <s v="Yes"/>
    <x v="3"/>
    <s v="No"/>
    <s v="Normal Weight"/>
  </r>
  <r>
    <s v="Id1529"/>
    <s v="Claudia A."/>
    <n v="19.399999999999999"/>
    <n v="11.93"/>
    <s v="No"/>
    <x v="0"/>
    <s v="No"/>
    <x v="0"/>
    <s v="No"/>
    <s v="Normal Weight"/>
  </r>
  <r>
    <s v="Id1530"/>
    <s v="Kate"/>
    <n v="15.1"/>
    <n v="8.41"/>
    <s v="No"/>
    <x v="0"/>
    <s v="No"/>
    <x v="0"/>
    <s v="No"/>
    <s v="Underweight"/>
  </r>
  <r>
    <s v="Id1531"/>
    <s v="Nicole M."/>
    <n v="23.37"/>
    <n v="5.59"/>
    <s v="Yes"/>
    <x v="0"/>
    <s v="No"/>
    <x v="0"/>
    <s v="No"/>
    <s v="Normal Weight"/>
  </r>
  <r>
    <s v="Id1532"/>
    <s v="Jack"/>
    <n v="42.4"/>
    <n v="4.0599999999999996"/>
    <s v="No"/>
    <x v="0"/>
    <s v="No"/>
    <x v="0"/>
    <s v="No"/>
    <s v="Obesity"/>
  </r>
  <r>
    <s v="Id1533"/>
    <s v="Gregory"/>
    <n v="28.405000000000001"/>
    <n v="7.02"/>
    <s v="Yes"/>
    <x v="0"/>
    <s v="No"/>
    <x v="0"/>
    <s v="No"/>
    <s v="Overweight"/>
  </r>
  <r>
    <s v="Id1534"/>
    <s v="Rebecca"/>
    <n v="23.4"/>
    <n v="4.47"/>
    <s v="No"/>
    <x v="0"/>
    <s v="No"/>
    <x v="0"/>
    <s v="No"/>
    <s v="Normal Weight"/>
  </r>
  <r>
    <s v="Id1535"/>
    <s v="Adam"/>
    <n v="33.44"/>
    <n v="4.54"/>
    <s v="No"/>
    <x v="0"/>
    <s v="No"/>
    <x v="0"/>
    <s v="No"/>
    <s v="Obesity"/>
  </r>
  <r>
    <s v="Id1536"/>
    <s v="Ryan"/>
    <n v="21.12"/>
    <n v="4.99"/>
    <s v="No"/>
    <x v="0"/>
    <s v="No"/>
    <x v="3"/>
    <s v="No"/>
    <s v="Normal Weight"/>
  </r>
  <r>
    <s v="Id1537"/>
    <s v="Jackie K."/>
    <n v="18.48"/>
    <n v="10.84"/>
    <s v="Yes"/>
    <x v="0"/>
    <s v="No"/>
    <x v="1"/>
    <s v="No"/>
    <s v="Underweight"/>
  </r>
  <r>
    <s v="Id1538"/>
    <s v="Chris"/>
    <n v="16.815000000000001"/>
    <n v="5.63"/>
    <s v="No"/>
    <x v="0"/>
    <s v="No"/>
    <x v="3"/>
    <s v="No"/>
    <s v="Underweight"/>
  </r>
  <r>
    <s v="Id1539"/>
    <s v="Tyler C"/>
    <n v="26.72"/>
    <n v="4.1399999999999997"/>
    <s v="No"/>
    <x v="0"/>
    <s v="No"/>
    <x v="0"/>
    <s v="No"/>
    <s v="Overweight"/>
  </r>
  <r>
    <s v="Id1540"/>
    <s v="Yoshie"/>
    <n v="41.42"/>
    <n v="5.17"/>
    <s v="No"/>
    <x v="0"/>
    <s v="Yes"/>
    <x v="3"/>
    <s v="No"/>
    <s v="Obesity"/>
  </r>
  <r>
    <s v="Id1541"/>
    <s v="Lauren A"/>
    <n v="20.69"/>
    <n v="6.93"/>
    <s v="No"/>
    <x v="0"/>
    <s v="No"/>
    <x v="1"/>
    <s v="No"/>
    <s v="Normal Weight"/>
  </r>
  <r>
    <s v="Id1542"/>
    <s v="Mason D."/>
    <n v="41.23"/>
    <n v="4.24"/>
    <s v="No"/>
    <x v="0"/>
    <s v="No"/>
    <x v="0"/>
    <s v="No"/>
    <s v="Obesity"/>
  </r>
  <r>
    <s v="Id1543"/>
    <s v="Ryan"/>
    <n v="29.9"/>
    <n v="5.91"/>
    <s v="No"/>
    <x v="0"/>
    <s v="No"/>
    <x v="0"/>
    <s v="No"/>
    <s v="Overweight"/>
  </r>
  <r>
    <s v="Id1544"/>
    <s v="Arturo"/>
    <n v="34.104999999999997"/>
    <n v="5.93"/>
    <s v="No"/>
    <x v="0"/>
    <s v="No"/>
    <x v="0"/>
    <s v="No"/>
    <s v="Obesity"/>
  </r>
  <r>
    <s v="Id1545"/>
    <s v="Jake"/>
    <n v="24.97"/>
    <n v="5.66"/>
    <s v="No"/>
    <x v="0"/>
    <s v="No"/>
    <x v="0"/>
    <s v="No"/>
    <s v="Normal Weight"/>
  </r>
  <r>
    <s v="Id1546"/>
    <s v="Sarah E"/>
    <n v="34.799999999999997"/>
    <n v="4.1900000000000004"/>
    <s v="No"/>
    <x v="0"/>
    <s v="No"/>
    <x v="3"/>
    <s v="No"/>
    <s v="Obesity"/>
  </r>
  <r>
    <s v="Id1547"/>
    <s v="Alison L."/>
    <n v="32.965000000000003"/>
    <n v="9.2100000000000009"/>
    <s v="Yes"/>
    <x v="0"/>
    <s v="No"/>
    <x v="0"/>
    <s v="No"/>
    <s v="Obesity"/>
  </r>
  <r>
    <s v="Id1548"/>
    <s v="Karen A."/>
    <n v="27.265000000000001"/>
    <n v="5.51"/>
    <s v="No"/>
    <x v="0"/>
    <s v="No"/>
    <x v="3"/>
    <s v="No"/>
    <s v="Overweight"/>
  </r>
  <r>
    <s v="Id1549"/>
    <s v="Thomas R. Jr."/>
    <n v="17.059999999999999"/>
    <n v="8.5"/>
    <s v="No"/>
    <x v="0"/>
    <s v="No"/>
    <x v="0"/>
    <s v="No"/>
    <s v="Underweight"/>
  </r>
  <r>
    <s v="Id1550"/>
    <s v="Stephanie W."/>
    <n v="36.29"/>
    <n v="6.23"/>
    <s v="No"/>
    <x v="0"/>
    <s v="No"/>
    <x v="0"/>
    <s v="No"/>
    <s v="Obesity"/>
  </r>
  <r>
    <s v="Id1551"/>
    <s v="Ezra"/>
    <n v="28.594999999999999"/>
    <n v="8.5299999999999994"/>
    <s v="Yes"/>
    <x v="0"/>
    <s v="No"/>
    <x v="3"/>
    <s v="No"/>
    <s v="Overweight"/>
  </r>
  <r>
    <s v="Id1552"/>
    <s v="Jim"/>
    <n v="17.8"/>
    <n v="5.75"/>
    <s v="Yes"/>
    <x v="0"/>
    <s v="Yes"/>
    <x v="3"/>
    <s v="No"/>
    <s v="Underweight"/>
  </r>
  <r>
    <s v="Id1553"/>
    <s v="Ari L."/>
    <n v="21.4"/>
    <n v="5.6"/>
    <s v="No"/>
    <x v="0"/>
    <s v="No"/>
    <x v="0"/>
    <s v="No"/>
    <s v="Normal Weight"/>
  </r>
  <r>
    <s v="Id1554"/>
    <s v="Fanny"/>
    <n v="23.01"/>
    <n v="4.68"/>
    <s v="No"/>
    <x v="0"/>
    <s v="No"/>
    <x v="0"/>
    <s v="No"/>
    <s v="Normal Weight"/>
  </r>
  <r>
    <s v="Id1555"/>
    <s v="Heather"/>
    <n v="19.86"/>
    <n v="5.62"/>
    <s v="Yes"/>
    <x v="0"/>
    <s v="No"/>
    <x v="0"/>
    <s v="No"/>
    <s v="Normal Weight"/>
  </r>
  <r>
    <s v="Id1556"/>
    <s v="Peter W. Sr."/>
    <n v="33.58"/>
    <n v="5.08"/>
    <s v="No"/>
    <x v="0"/>
    <s v="No"/>
    <x v="0"/>
    <s v="No"/>
    <s v="Obesity"/>
  </r>
  <r>
    <s v="Id1557"/>
    <s v="Catherine A"/>
    <n v="29.81"/>
    <n v="5.28"/>
    <s v="No"/>
    <x v="0"/>
    <s v="No"/>
    <x v="0"/>
    <s v="No"/>
    <s v="Overweight"/>
  </r>
  <r>
    <s v="Id1558"/>
    <s v="Kelly A"/>
    <n v="27.4"/>
    <n v="4.6100000000000003"/>
    <s v="No"/>
    <x v="0"/>
    <s v="No"/>
    <x v="0"/>
    <s v="No"/>
    <s v="Overweight"/>
  </r>
  <r>
    <s v="Id1559"/>
    <s v="Janel N."/>
    <n v="17.98"/>
    <n v="6.57"/>
    <s v="Yes"/>
    <x v="0"/>
    <s v="No"/>
    <x v="1"/>
    <s v="No"/>
    <s v="Underweight"/>
  </r>
  <r>
    <s v="Id1560"/>
    <s v="Yann Kai"/>
    <n v="37.9"/>
    <n v="5.83"/>
    <s v="No"/>
    <x v="0"/>
    <s v="No"/>
    <x v="0"/>
    <s v="No"/>
    <s v="Obesity"/>
  </r>
  <r>
    <s v="Id1561"/>
    <s v="Zachary R."/>
    <n v="25.27"/>
    <n v="6.98"/>
    <s v="Yes"/>
    <x v="0"/>
    <s v="No"/>
    <x v="0"/>
    <s v="No"/>
    <s v="Overweight"/>
  </r>
  <r>
    <s v="Id1562"/>
    <s v="Alejandro Sr."/>
    <n v="29.26"/>
    <n v="4.03"/>
    <s v="No"/>
    <x v="0"/>
    <s v="No"/>
    <x v="3"/>
    <s v="No"/>
    <s v="Overweight"/>
  </r>
  <r>
    <s v="Id1563"/>
    <s v="Nicholas R."/>
    <n v="27.835000000000001"/>
    <n v="4.5599999999999996"/>
    <s v="No"/>
    <x v="0"/>
    <s v="No"/>
    <x v="3"/>
    <s v="No"/>
    <s v="Overweight"/>
  </r>
  <r>
    <s v="Id1564"/>
    <s v="Paul"/>
    <n v="46.53"/>
    <n v="5.38"/>
    <s v="Yes"/>
    <x v="0"/>
    <s v="No"/>
    <x v="0"/>
    <s v="No"/>
    <s v="Obesity"/>
  </r>
  <r>
    <s v="Id1565"/>
    <s v="Michael D"/>
    <n v="20.58"/>
    <n v="11.04"/>
    <s v="Yes"/>
    <x v="0"/>
    <s v="No"/>
    <x v="3"/>
    <s v="No"/>
    <s v="Normal Weight"/>
  </r>
  <r>
    <s v="Id1566"/>
    <s v="Marina"/>
    <n v="19.53"/>
    <n v="6.09"/>
    <s v="Yes"/>
    <x v="0"/>
    <s v="No"/>
    <x v="0"/>
    <s v="No"/>
    <s v="Normal Weight"/>
  </r>
  <r>
    <s v="Id1567"/>
    <s v="Caroline"/>
    <n v="27.7"/>
    <n v="4.71"/>
    <s v="No"/>
    <x v="0"/>
    <s v="No"/>
    <x v="3"/>
    <s v="No"/>
    <s v="Overweight"/>
  </r>
  <r>
    <s v="Id1568"/>
    <s v="Ross P"/>
    <n v="18.920000000000002"/>
    <n v="8.18"/>
    <s v="No"/>
    <x v="0"/>
    <s v="No"/>
    <x v="0"/>
    <s v="No"/>
    <s v="Normal Weight"/>
  </r>
  <r>
    <s v="Id1569"/>
    <s v="Aoife"/>
    <n v="17.760000000000002"/>
    <n v="11.18"/>
    <s v="Yes"/>
    <x v="0"/>
    <s v="No"/>
    <x v="1"/>
    <s v="No"/>
    <s v="Underweight"/>
  </r>
  <r>
    <s v="Id1570"/>
    <s v="Wesley"/>
    <n v="29.83"/>
    <n v="5.03"/>
    <s v="Yes"/>
    <x v="0"/>
    <s v="No"/>
    <x v="0"/>
    <s v="No"/>
    <s v="Overweight"/>
  </r>
  <r>
    <s v="Id1571"/>
    <s v="Rebecca J"/>
    <n v="23.465"/>
    <n v="5.56"/>
    <s v="No"/>
    <x v="0"/>
    <s v="No"/>
    <x v="3"/>
    <s v="No"/>
    <s v="Normal Weight"/>
  </r>
  <r>
    <s v="Id1572"/>
    <s v="Barry P."/>
    <n v="29.355"/>
    <n v="4.33"/>
    <s v="No"/>
    <x v="0"/>
    <s v="No"/>
    <x v="0"/>
    <s v="No"/>
    <s v="Overweight"/>
  </r>
  <r>
    <s v="Id1573"/>
    <s v="Maciej"/>
    <n v="35.49"/>
    <n v="5.21"/>
    <s v="Yes"/>
    <x v="0"/>
    <s v="Yes"/>
    <x v="3"/>
    <s v="No"/>
    <s v="Obesity"/>
  </r>
  <r>
    <s v="Id1574"/>
    <s v="Jerry D."/>
    <n v="26.315000000000001"/>
    <n v="5.89"/>
    <s v="No"/>
    <x v="0"/>
    <s v="No"/>
    <x v="0"/>
    <s v="No"/>
    <s v="Overweight"/>
  </r>
  <r>
    <s v="Id1575"/>
    <s v="Eric A."/>
    <n v="19.79"/>
    <n v="4.8099999999999996"/>
    <s v="Yes"/>
    <x v="0"/>
    <s v="No"/>
    <x v="0"/>
    <s v="No"/>
    <s v="Normal Weight"/>
  </r>
  <r>
    <s v="Id1576"/>
    <s v="Cathi"/>
    <n v="40.564999999999998"/>
    <n v="5.66"/>
    <s v="No"/>
    <x v="0"/>
    <s v="No"/>
    <x v="3"/>
    <s v="No"/>
    <s v="Obesity"/>
  </r>
  <r>
    <s v="Id1577"/>
    <s v="Alex M"/>
    <n v="18.03"/>
    <n v="10.66"/>
    <s v="Yes"/>
    <x v="0"/>
    <s v="No"/>
    <x v="1"/>
    <s v="No"/>
    <s v="Underweight"/>
  </r>
  <r>
    <s v="Id1578"/>
    <s v="Liang"/>
    <n v="34.65"/>
    <n v="5.98"/>
    <s v="Yes"/>
    <x v="0"/>
    <s v="No"/>
    <x v="0"/>
    <s v="No"/>
    <s v="Obesity"/>
  </r>
  <r>
    <s v="Id1579"/>
    <s v="Lexy"/>
    <n v="42.94"/>
    <n v="4.34"/>
    <s v="No"/>
    <x v="0"/>
    <s v="No"/>
    <x v="0"/>
    <s v="No"/>
    <s v="Obesity"/>
  </r>
  <r>
    <s v="Id1580"/>
    <s v="Michael"/>
    <n v="31.254999999999999"/>
    <n v="5.17"/>
    <s v="No"/>
    <x v="0"/>
    <s v="No"/>
    <x v="0"/>
    <s v="No"/>
    <s v="Obesity"/>
  </r>
  <r>
    <s v="Id1581"/>
    <s v="Samuel L"/>
    <n v="45.43"/>
    <n v="4.2300000000000004"/>
    <s v="Yes"/>
    <x v="0"/>
    <s v="Yes"/>
    <x v="3"/>
    <s v="No"/>
    <s v="Obesity"/>
  </r>
  <r>
    <s v="Id1582"/>
    <s v="Spencer A."/>
    <n v="32.340000000000003"/>
    <n v="4.88"/>
    <s v="Yes"/>
    <x v="0"/>
    <s v="Yes"/>
    <x v="3"/>
    <s v="No"/>
    <s v="Obesity"/>
  </r>
  <r>
    <s v="Id1583"/>
    <s v="Rochelle"/>
    <n v="25.46"/>
    <n v="9.7100000000000009"/>
    <s v="Yes"/>
    <x v="0"/>
    <s v="No"/>
    <x v="3"/>
    <s v="No"/>
    <s v="Overweight"/>
  </r>
  <r>
    <s v="Id1584"/>
    <s v="Paula"/>
    <n v="37.145000000000003"/>
    <n v="5.32"/>
    <s v="No"/>
    <x v="0"/>
    <s v="No"/>
    <x v="0"/>
    <s v="No"/>
    <s v="Obesity"/>
  </r>
  <r>
    <s v="Id1585"/>
    <s v="Madeline E."/>
    <n v="30.8"/>
    <n v="5.83"/>
    <s v="Yes"/>
    <x v="0"/>
    <s v="No"/>
    <x v="0"/>
    <s v="No"/>
    <s v="Obesity"/>
  </r>
  <r>
    <s v="Id1586"/>
    <s v="Maria Isabel"/>
    <n v="29.5"/>
    <n v="5.54"/>
    <s v="Yes"/>
    <x v="0"/>
    <s v="No"/>
    <x v="0"/>
    <s v="No"/>
    <s v="Overweight"/>
  </r>
  <r>
    <s v="Id1587"/>
    <s v="Arthur M."/>
    <n v="43.39"/>
    <n v="5.85"/>
    <s v="No"/>
    <x v="1"/>
    <s v="No"/>
    <x v="3"/>
    <s v="No"/>
    <s v="Obesity"/>
  </r>
  <r>
    <s v="Id1588"/>
    <s v="Joseph R."/>
    <n v="15.08"/>
    <n v="4.8499999999999996"/>
    <s v="Yes"/>
    <x v="0"/>
    <s v="Yes"/>
    <x v="3"/>
    <s v="No"/>
    <s v="Underweight"/>
  </r>
  <r>
    <s v="Id1589"/>
    <s v="Sachiko"/>
    <n v="20.48"/>
    <n v="11.09"/>
    <s v="No"/>
    <x v="0"/>
    <s v="No"/>
    <x v="0"/>
    <s v="No"/>
    <s v="Normal Weight"/>
  </r>
  <r>
    <s v="Id1590"/>
    <s v="Christopher"/>
    <n v="34.450000000000003"/>
    <n v="5.58"/>
    <s v="Yes"/>
    <x v="0"/>
    <s v="No"/>
    <x v="0"/>
    <s v="No"/>
    <s v="Obesity"/>
  </r>
  <r>
    <s v="Id1591"/>
    <s v="Joseph"/>
    <n v="34.21"/>
    <n v="9.7200000000000006"/>
    <s v="Yes"/>
    <x v="0"/>
    <s v="No"/>
    <x v="0"/>
    <s v="No"/>
    <s v="Obesity"/>
  </r>
  <r>
    <s v="Id1592"/>
    <s v="Lawrence"/>
    <n v="28.8"/>
    <n v="11.41"/>
    <s v="Yes"/>
    <x v="0"/>
    <s v="No"/>
    <x v="0"/>
    <s v="No"/>
    <s v="Overweight"/>
  </r>
  <r>
    <s v="Id1593"/>
    <s v="Katie"/>
    <n v="31.74"/>
    <n v="4.46"/>
    <s v="No"/>
    <x v="0"/>
    <s v="Yes"/>
    <x v="3"/>
    <s v="No"/>
    <s v="Obesity"/>
  </r>
  <r>
    <s v="Id1594"/>
    <s v="Ruben"/>
    <n v="21.78"/>
    <n v="9.31"/>
    <s v="Yes"/>
    <x v="0"/>
    <s v="No"/>
    <x v="0"/>
    <s v="No"/>
    <s v="Normal Weight"/>
  </r>
  <r>
    <s v="Id1595"/>
    <s v="Sarah"/>
    <n v="23.75"/>
    <n v="5.03"/>
    <s v="No"/>
    <x v="0"/>
    <s v="No"/>
    <x v="3"/>
    <s v="No"/>
    <s v="Normal Weight"/>
  </r>
  <r>
    <s v="Id1596"/>
    <s v="Angela R."/>
    <n v="33.21"/>
    <n v="5.07"/>
    <s v="Yes"/>
    <x v="0"/>
    <s v="No"/>
    <x v="3"/>
    <s v="No"/>
    <s v="Obesity"/>
  </r>
  <r>
    <s v="Id1597"/>
    <s v="Chatham"/>
    <n v="17.7"/>
    <n v="10.42"/>
    <s v="Yes"/>
    <x v="0"/>
    <s v="No"/>
    <x v="1"/>
    <s v="No"/>
    <s v="Underweight"/>
  </r>
  <r>
    <s v="Id1598"/>
    <s v="Derek"/>
    <n v="17.2"/>
    <n v="6.45"/>
    <s v="No"/>
    <x v="0"/>
    <s v="No"/>
    <x v="1"/>
    <s v="No"/>
    <s v="Underweight"/>
  </r>
  <r>
    <s v="Id1599"/>
    <s v="Kalvin J."/>
    <n v="19.21"/>
    <n v="5.52"/>
    <s v="No"/>
    <x v="0"/>
    <s v="No"/>
    <x v="1"/>
    <s v="No"/>
    <s v="Normal Weight"/>
  </r>
  <r>
    <s v="Id1600"/>
    <s v="Dave"/>
    <n v="23.2"/>
    <n v="4.41"/>
    <s v="No"/>
    <x v="0"/>
    <s v="Yes"/>
    <x v="3"/>
    <s v="No"/>
    <s v="Normal Weight"/>
  </r>
  <r>
    <s v="Id1601"/>
    <s v="Barbara G."/>
    <n v="32.5"/>
    <n v="4.6900000000000004"/>
    <s v="Yes"/>
    <x v="0"/>
    <s v="Yes"/>
    <x v="3"/>
    <s v="No"/>
    <s v="Obesity"/>
  </r>
  <r>
    <s v="Id1602"/>
    <s v="Skylar"/>
    <n v="20.9"/>
    <n v="6.94"/>
    <s v="No"/>
    <x v="0"/>
    <s v="No"/>
    <x v="0"/>
    <s v="No"/>
    <s v="Normal Weight"/>
  </r>
  <r>
    <s v="Id1603"/>
    <s v="Nick"/>
    <n v="19.11"/>
    <n v="4.3499999999999996"/>
    <s v="No"/>
    <x v="0"/>
    <s v="No"/>
    <x v="1"/>
    <s v="No"/>
    <s v="Normal Weight"/>
  </r>
  <r>
    <s v="Id1604"/>
    <s v="Sunny S"/>
    <n v="31.17"/>
    <n v="5.28"/>
    <s v="No"/>
    <x v="0"/>
    <s v="No"/>
    <x v="3"/>
    <s v="No"/>
    <s v="Obesity"/>
  </r>
  <r>
    <s v="Id1605"/>
    <s v="Anne-Marie"/>
    <n v="36.08"/>
    <n v="4.29"/>
    <s v="No"/>
    <x v="0"/>
    <s v="No"/>
    <x v="0"/>
    <s v="No"/>
    <s v="Obesity"/>
  </r>
  <r>
    <s v="Id1606"/>
    <s v="Nicholas"/>
    <n v="28.024999999999999"/>
    <n v="5.69"/>
    <s v="Yes"/>
    <x v="0"/>
    <s v="No"/>
    <x v="0"/>
    <s v="No"/>
    <s v="Overweight"/>
  </r>
  <r>
    <s v="Id1607"/>
    <s v="Scott M."/>
    <n v="24.32"/>
    <n v="5.56"/>
    <s v="Yes"/>
    <x v="0"/>
    <s v="No"/>
    <x v="0"/>
    <s v="No"/>
    <s v="Normal Weight"/>
  </r>
  <r>
    <s v="Id1608"/>
    <s v="Marisa A"/>
    <n v="38"/>
    <n v="5.41"/>
    <s v="Yes"/>
    <x v="0"/>
    <s v="No"/>
    <x v="3"/>
    <s v="No"/>
    <s v="Obesity"/>
  </r>
  <r>
    <s v="Id1609"/>
    <s v="Katie"/>
    <n v="31.6"/>
    <n v="10.85"/>
    <s v="Yes"/>
    <x v="0"/>
    <s v="No"/>
    <x v="0"/>
    <s v="No"/>
    <s v="Obesity"/>
  </r>
  <r>
    <s v="Id1610"/>
    <s v="Amy L"/>
    <n v="31.02"/>
    <n v="11.63"/>
    <s v="Yes"/>
    <x v="0"/>
    <s v="No"/>
    <x v="0"/>
    <s v="No"/>
    <s v="Obesity"/>
  </r>
  <r>
    <s v="Id1611"/>
    <s v="Jenna M"/>
    <n v="29.26"/>
    <n v="5.68"/>
    <s v="Yes"/>
    <x v="0"/>
    <s v="No"/>
    <x v="3"/>
    <s v="No"/>
    <s v="Overweight"/>
  </r>
  <r>
    <s v="Id1612"/>
    <s v="Elizabeth M."/>
    <n v="15.09"/>
    <n v="7.59"/>
    <s v="Yes"/>
    <x v="0"/>
    <s v="No"/>
    <x v="1"/>
    <s v="No"/>
    <s v="Underweight"/>
  </r>
  <r>
    <s v="Id1613"/>
    <s v="Lyazid"/>
    <n v="22.63"/>
    <n v="5.09"/>
    <s v="Yes"/>
    <x v="0"/>
    <s v="No"/>
    <x v="0"/>
    <s v="No"/>
    <s v="Normal Weight"/>
  </r>
  <r>
    <s v="Id1614"/>
    <s v="Lindsey A."/>
    <n v="23.46"/>
    <n v="4.21"/>
    <s v="No"/>
    <x v="0"/>
    <s v="No"/>
    <x v="3"/>
    <s v="No"/>
    <s v="Normal Weight"/>
  </r>
  <r>
    <s v="Id1615"/>
    <s v="Chris"/>
    <n v="22.56"/>
    <n v="4.34"/>
    <s v="Yes"/>
    <x v="0"/>
    <s v="No"/>
    <x v="0"/>
    <s v="No"/>
    <s v="Normal Weight"/>
  </r>
  <r>
    <s v="Id1616"/>
    <s v="Jennifer A"/>
    <n v="19.28"/>
    <n v="11.85"/>
    <s v="No"/>
    <x v="0"/>
    <s v="No"/>
    <x v="1"/>
    <s v="No"/>
    <s v="Normal Weight"/>
  </r>
  <r>
    <s v="Id1617"/>
    <s v="Leif S."/>
    <n v="15.37"/>
    <n v="9.61"/>
    <s v="Yes"/>
    <x v="0"/>
    <s v="No"/>
    <x v="1"/>
    <s v="No"/>
    <s v="Underweight"/>
  </r>
  <r>
    <s v="Id1618"/>
    <s v="Stephanie A"/>
    <n v="18.71"/>
    <n v="5.29"/>
    <s v="Yes"/>
    <x v="0"/>
    <s v="No"/>
    <x v="0"/>
    <s v="No"/>
    <s v="Normal Weight"/>
  </r>
  <r>
    <s v="Id1619"/>
    <s v="Bo"/>
    <n v="20.61"/>
    <n v="6.89"/>
    <s v="No"/>
    <x v="0"/>
    <s v="No"/>
    <x v="0"/>
    <s v="No"/>
    <s v="Normal Weight"/>
  </r>
  <r>
    <s v="Id1620"/>
    <s v="Leah"/>
    <n v="15.99"/>
    <n v="4.57"/>
    <s v="Yes"/>
    <x v="0"/>
    <s v="Yes"/>
    <x v="3"/>
    <s v="No"/>
    <s v="Underweight"/>
  </r>
  <r>
    <s v="Id1621"/>
    <s v="Kara Lynne"/>
    <n v="33.155000000000001"/>
    <n v="4.32"/>
    <s v="No"/>
    <x v="0"/>
    <s v="No"/>
    <x v="0"/>
    <s v="No"/>
    <s v="Obesity"/>
  </r>
  <r>
    <s v="Id1622"/>
    <s v="Jeffrey"/>
    <n v="26.22"/>
    <n v="5.57"/>
    <s v="Yes"/>
    <x v="0"/>
    <s v="Yes"/>
    <x v="3"/>
    <s v="No"/>
    <s v="Overweight"/>
  </r>
  <r>
    <s v="Id1623"/>
    <s v="Justin"/>
    <n v="21.85"/>
    <n v="5.26"/>
    <s v="Yes"/>
    <x v="0"/>
    <s v="Yes"/>
    <x v="3"/>
    <s v="No"/>
    <s v="Normal Weight"/>
  </r>
  <r>
    <s v="Id1624"/>
    <s v="Emily"/>
    <n v="30.495000000000001"/>
    <n v="6.25"/>
    <s v="No"/>
    <x v="0"/>
    <s v="No"/>
    <x v="0"/>
    <s v="No"/>
    <s v="Obesity"/>
  </r>
  <r>
    <s v="Id1625"/>
    <s v="Rebecca"/>
    <n v="34.104999999999997"/>
    <n v="5.67"/>
    <s v="Yes"/>
    <x v="0"/>
    <s v="No"/>
    <x v="0"/>
    <s v="No"/>
    <s v="Obesity"/>
  </r>
  <r>
    <s v="Id1626"/>
    <s v="Allie"/>
    <n v="32.770000000000003"/>
    <n v="4.42"/>
    <s v="Yes"/>
    <x v="0"/>
    <s v="No"/>
    <x v="3"/>
    <s v="No"/>
    <s v="Obesity"/>
  </r>
  <r>
    <s v="Id1627"/>
    <s v="Trasi"/>
    <n v="16.850000000000001"/>
    <n v="11.75"/>
    <s v="Yes"/>
    <x v="0"/>
    <s v="No"/>
    <x v="1"/>
    <s v="No"/>
    <s v="Underweight"/>
  </r>
  <r>
    <s v="Id1628"/>
    <s v="Kevin"/>
    <n v="34.700000000000003"/>
    <n v="6.06"/>
    <s v="No"/>
    <x v="0"/>
    <s v="No"/>
    <x v="3"/>
    <s v="No"/>
    <s v="Obesity"/>
  </r>
  <r>
    <s v="Id1629"/>
    <s v="Fernando"/>
    <n v="37.049999999999997"/>
    <n v="5.48"/>
    <s v="No"/>
    <x v="0"/>
    <s v="No"/>
    <x v="3"/>
    <s v="No"/>
    <s v="Obesity"/>
  </r>
  <r>
    <s v="Id1630"/>
    <s v="Ieva"/>
    <n v="18.78"/>
    <n v="4.45"/>
    <s v="No"/>
    <x v="0"/>
    <s v="Yes"/>
    <x v="3"/>
    <s v="No"/>
    <s v="Normal Weight"/>
  </r>
  <r>
    <s v="Id1631"/>
    <s v="Chris"/>
    <n v="28.024999999999999"/>
    <n v="5"/>
    <s v="No"/>
    <x v="0"/>
    <s v="No"/>
    <x v="3"/>
    <s v="No"/>
    <s v="Overweight"/>
  </r>
  <r>
    <s v="Id1632"/>
    <s v="Drew L."/>
    <n v="35.090000000000003"/>
    <n v="5.84"/>
    <s v="No"/>
    <x v="0"/>
    <s v="No"/>
    <x v="0"/>
    <s v="No"/>
    <s v="Obesity"/>
  </r>
  <r>
    <s v="Id1633"/>
    <s v="Christina"/>
    <n v="34.42"/>
    <n v="5.21"/>
    <s v="Yes"/>
    <x v="0"/>
    <s v="No"/>
    <x v="0"/>
    <s v="No"/>
    <s v="Obesity"/>
  </r>
  <r>
    <s v="Id1634"/>
    <s v="Alexander G"/>
    <n v="29.4"/>
    <n v="4.26"/>
    <s v="No"/>
    <x v="0"/>
    <s v="No"/>
    <x v="0"/>
    <s v="No"/>
    <s v="Overweight"/>
  </r>
  <r>
    <s v="Id1635"/>
    <s v="Meaghan"/>
    <n v="21.31"/>
    <n v="4.17"/>
    <s v="No"/>
    <x v="0"/>
    <s v="No"/>
    <x v="0"/>
    <s v="No"/>
    <s v="Normal Weight"/>
  </r>
  <r>
    <s v="Id1636"/>
    <s v="Kristin"/>
    <n v="19.559999999999999"/>
    <n v="11.96"/>
    <s v="No"/>
    <x v="0"/>
    <s v="No"/>
    <x v="0"/>
    <s v="No"/>
    <s v="Normal Weight"/>
  </r>
  <r>
    <s v="Id1637"/>
    <s v="Andrea K."/>
    <n v="37.335000000000001"/>
    <n v="6.26"/>
    <s v="Yes"/>
    <x v="0"/>
    <s v="No"/>
    <x v="3"/>
    <s v="No"/>
    <s v="Obesity"/>
  </r>
  <r>
    <s v="Id1638"/>
    <s v="Kris"/>
    <n v="19.53"/>
    <n v="11.68"/>
    <s v="No"/>
    <x v="0"/>
    <s v="No"/>
    <x v="0"/>
    <s v="No"/>
    <s v="Normal Weight"/>
  </r>
  <r>
    <s v="Id1639"/>
    <s v="Alden W"/>
    <n v="34.1"/>
    <n v="5.16"/>
    <s v="No"/>
    <x v="0"/>
    <s v="No"/>
    <x v="0"/>
    <s v="No"/>
    <s v="Obesity"/>
  </r>
  <r>
    <s v="Id1640"/>
    <s v="Suzanne M"/>
    <n v="16.5"/>
    <n v="6.9"/>
    <s v="Yes"/>
    <x v="0"/>
    <s v="No"/>
    <x v="1"/>
    <s v="No"/>
    <s v="Underweight"/>
  </r>
  <r>
    <s v="Id1641"/>
    <s v="Heidi Z."/>
    <n v="30.69"/>
    <n v="4.83"/>
    <s v="No"/>
    <x v="0"/>
    <s v="No"/>
    <x v="3"/>
    <s v="No"/>
    <s v="Obesity"/>
  </r>
  <r>
    <s v="Id1642"/>
    <s v="Carolyn"/>
    <n v="28.93"/>
    <n v="4.87"/>
    <s v="No"/>
    <x v="0"/>
    <s v="No"/>
    <x v="3"/>
    <s v="No"/>
    <s v="Overweight"/>
  </r>
  <r>
    <s v="Id1643"/>
    <s v="Sabine"/>
    <n v="38.9"/>
    <n v="4.28"/>
    <s v="No"/>
    <x v="0"/>
    <s v="No"/>
    <x v="0"/>
    <s v="No"/>
    <s v="Obesity"/>
  </r>
  <r>
    <s v="Id1644"/>
    <s v="Bobby"/>
    <n v="26.9"/>
    <n v="4.07"/>
    <s v="No"/>
    <x v="0"/>
    <s v="No"/>
    <x v="0"/>
    <s v="No"/>
    <s v="Overweight"/>
  </r>
  <r>
    <s v="Id1645"/>
    <s v="Fan"/>
    <n v="24.86"/>
    <n v="6.23"/>
    <s v="No"/>
    <x v="0"/>
    <s v="No"/>
    <x v="0"/>
    <s v="No"/>
    <s v="Normal Weight"/>
  </r>
  <r>
    <s v="Id1646"/>
    <s v="Rachel M"/>
    <n v="39.14"/>
    <n v="6.24"/>
    <s v="No"/>
    <x v="1"/>
    <s v="No"/>
    <x v="3"/>
    <s v="No"/>
    <s v="Obesity"/>
  </r>
  <r>
    <s v="Id1647"/>
    <s v="Greg"/>
    <n v="39.799999999999997"/>
    <n v="6.17"/>
    <s v="No"/>
    <x v="0"/>
    <s v="Yes"/>
    <x v="3"/>
    <s v="No"/>
    <s v="Obesity"/>
  </r>
  <r>
    <s v="Id1648"/>
    <s v="Dan"/>
    <n v="34.32"/>
    <n v="5.16"/>
    <s v="No"/>
    <x v="0"/>
    <s v="No"/>
    <x v="3"/>
    <s v="No"/>
    <s v="Obesity"/>
  </r>
  <r>
    <s v="Id1649"/>
    <s v="Jennifer A"/>
    <n v="32.51"/>
    <n v="4.3"/>
    <s v="No"/>
    <x v="0"/>
    <s v="No"/>
    <x v="0"/>
    <s v="No"/>
    <s v="Obesity"/>
  </r>
  <r>
    <s v="Id1650"/>
    <s v="Jessica"/>
    <n v="30.71"/>
    <n v="6.14"/>
    <s v="No"/>
    <x v="0"/>
    <s v="Yes"/>
    <x v="3"/>
    <s v="No"/>
    <s v="Obesity"/>
  </r>
  <r>
    <s v="Id1651"/>
    <s v="Chaiwat"/>
    <n v="28.9"/>
    <n v="5.36"/>
    <s v="No"/>
    <x v="0"/>
    <s v="No"/>
    <x v="3"/>
    <s v="No"/>
    <s v="Overweight"/>
  </r>
  <r>
    <s v="Id1652"/>
    <s v="Kerri"/>
    <n v="36.19"/>
    <n v="4.3"/>
    <s v="No"/>
    <x v="0"/>
    <s v="No"/>
    <x v="0"/>
    <s v="No"/>
    <s v="Obesity"/>
  </r>
  <r>
    <s v="Id1653"/>
    <s v="Lisa"/>
    <n v="29.6"/>
    <n v="4.09"/>
    <s v="No"/>
    <x v="0"/>
    <s v="No"/>
    <x v="0"/>
    <s v="No"/>
    <s v="Overweight"/>
  </r>
  <r>
    <s v="Id1654"/>
    <s v="Nicholas G"/>
    <n v="30.95"/>
    <n v="6.27"/>
    <s v="No"/>
    <x v="0"/>
    <s v="Yes"/>
    <x v="3"/>
    <s v="No"/>
    <s v="Obesity"/>
  </r>
  <r>
    <s v="Id1655"/>
    <s v="Vasilis S"/>
    <n v="19.95"/>
    <n v="5.39"/>
    <s v="No"/>
    <x v="0"/>
    <s v="No"/>
    <x v="3"/>
    <s v="No"/>
    <s v="Normal Weight"/>
  </r>
  <r>
    <s v="Id1656"/>
    <s v="Michael P"/>
    <n v="23.65"/>
    <n v="5.75"/>
    <s v="Yes"/>
    <x v="0"/>
    <s v="No"/>
    <x v="0"/>
    <s v="No"/>
    <s v="Normal Weight"/>
  </r>
  <r>
    <s v="Id1657"/>
    <s v="Colleen C."/>
    <n v="43.34"/>
    <n v="4.91"/>
    <s v="No"/>
    <x v="0"/>
    <s v="No"/>
    <x v="3"/>
    <s v="No"/>
    <s v="Obesity"/>
  </r>
  <r>
    <s v="Id1658"/>
    <s v="Annika"/>
    <n v="31.98"/>
    <n v="4.46"/>
    <s v="Yes"/>
    <x v="0"/>
    <s v="No"/>
    <x v="3"/>
    <s v="No"/>
    <s v="Obesity"/>
  </r>
  <r>
    <s v="Id1659"/>
    <s v="Kelly"/>
    <n v="35.86"/>
    <n v="6.22"/>
    <s v="No"/>
    <x v="0"/>
    <s v="No"/>
    <x v="3"/>
    <s v="No"/>
    <s v="Obesity"/>
  </r>
  <r>
    <s v="Id1660"/>
    <s v="Nicholas C."/>
    <n v="15.2"/>
    <n v="8.82"/>
    <s v="No"/>
    <x v="0"/>
    <s v="No"/>
    <x v="0"/>
    <s v="No"/>
    <s v="Underweight"/>
  </r>
  <r>
    <s v="Id1661"/>
    <s v="Kelly K"/>
    <n v="37.200000000000003"/>
    <n v="10.14"/>
    <s v="No"/>
    <x v="0"/>
    <s v="No"/>
    <x v="0"/>
    <s v="No"/>
    <s v="Obesity"/>
  </r>
  <r>
    <s v="Id1662"/>
    <s v="Andrew"/>
    <n v="17.91"/>
    <n v="4.66"/>
    <s v="No"/>
    <x v="0"/>
    <s v="No"/>
    <x v="1"/>
    <s v="No"/>
    <s v="Underweight"/>
  </r>
  <r>
    <s v="Id1663"/>
    <s v="Hannah"/>
    <n v="20.76"/>
    <n v="6.26"/>
    <s v="No"/>
    <x v="0"/>
    <s v="No"/>
    <x v="0"/>
    <s v="No"/>
    <s v="Normal Weight"/>
  </r>
  <r>
    <s v="Id1664"/>
    <s v="Patricio Sr."/>
    <n v="38.99"/>
    <n v="5.21"/>
    <s v="No"/>
    <x v="1"/>
    <s v="No"/>
    <x v="3"/>
    <s v="No"/>
    <s v="Obesity"/>
  </r>
  <r>
    <s v="Id1665"/>
    <s v="Robert B"/>
    <n v="42.655000000000001"/>
    <n v="5.94"/>
    <s v="Yes"/>
    <x v="0"/>
    <s v="Yes"/>
    <x v="3"/>
    <s v="No"/>
    <s v="Obesity"/>
  </r>
  <r>
    <s v="Id1666"/>
    <s v="Benjamin M"/>
    <n v="30.57"/>
    <n v="5.34"/>
    <s v="No"/>
    <x v="0"/>
    <s v="Yes"/>
    <x v="3"/>
    <s v="No"/>
    <s v="Obesity"/>
  </r>
  <r>
    <s v="Id1667"/>
    <s v="Robert"/>
    <n v="17.7"/>
    <n v="6.38"/>
    <s v="No"/>
    <x v="0"/>
    <s v="No"/>
    <x v="1"/>
    <s v="No"/>
    <s v="Underweight"/>
  </r>
  <r>
    <s v="Id1668"/>
    <s v="Eric R."/>
    <n v="34.770000000000003"/>
    <n v="4.47"/>
    <s v="No"/>
    <x v="0"/>
    <s v="No"/>
    <x v="3"/>
    <s v="No"/>
    <s v="Obesity"/>
  </r>
  <r>
    <s v="Id1669"/>
    <s v="Matthew"/>
    <n v="16.88"/>
    <n v="9.9600000000000009"/>
    <s v="No"/>
    <x v="0"/>
    <s v="No"/>
    <x v="0"/>
    <s v="No"/>
    <s v="Underweight"/>
  </r>
  <r>
    <s v="Id1670"/>
    <s v="Bob R"/>
    <n v="40.26"/>
    <n v="9.92"/>
    <s v="Yes"/>
    <x v="0"/>
    <s v="No"/>
    <x v="0"/>
    <s v="No"/>
    <s v="Obesity"/>
  </r>
  <r>
    <s v="Id1671"/>
    <s v="Stephanie J."/>
    <n v="25.6"/>
    <n v="6.03"/>
    <s v="No"/>
    <x v="0"/>
    <s v="Yes"/>
    <x v="3"/>
    <s v="No"/>
    <s v="Overweight"/>
  </r>
  <r>
    <s v="Id1672"/>
    <s v="Jake"/>
    <n v="33.549999999999997"/>
    <n v="10.9"/>
    <s v="Yes"/>
    <x v="0"/>
    <s v="No"/>
    <x v="0"/>
    <s v="No"/>
    <s v="Obesity"/>
  </r>
  <r>
    <s v="Id1673"/>
    <s v="Alison L."/>
    <n v="16.690000000000001"/>
    <n v="10.66"/>
    <s v="No"/>
    <x v="0"/>
    <s v="No"/>
    <x v="0"/>
    <s v="No"/>
    <s v="Underweight"/>
  </r>
  <r>
    <s v="Id1674"/>
    <s v="Lindsay M"/>
    <n v="19.95"/>
    <n v="4.05"/>
    <s v="No"/>
    <x v="0"/>
    <s v="No"/>
    <x v="3"/>
    <s v="No"/>
    <s v="Normal Weight"/>
  </r>
  <r>
    <s v="Id1675"/>
    <s v="Guillaume"/>
    <n v="17.55"/>
    <n v="4.2300000000000004"/>
    <s v="No"/>
    <x v="0"/>
    <s v="No"/>
    <x v="1"/>
    <s v="No"/>
    <s v="Underweight"/>
  </r>
  <r>
    <s v="Id1676"/>
    <s v="Kaylee"/>
    <n v="22.01"/>
    <n v="5.01"/>
    <s v="No"/>
    <x v="0"/>
    <s v="No"/>
    <x v="3"/>
    <s v="No"/>
    <s v="Normal Weight"/>
  </r>
  <r>
    <s v="Id1677"/>
    <s v="Theresa"/>
    <n v="41.8"/>
    <n v="5.82"/>
    <s v="Yes"/>
    <x v="0"/>
    <s v="Yes"/>
    <x v="3"/>
    <s v="No"/>
    <s v="Obesity"/>
  </r>
  <r>
    <s v="Id1678"/>
    <s v="Travis G."/>
    <n v="19.170000000000002"/>
    <n v="7.94"/>
    <s v="No"/>
    <x v="0"/>
    <s v="No"/>
    <x v="0"/>
    <s v="No"/>
    <s v="Normal Weight"/>
  </r>
  <r>
    <s v="Id1679"/>
    <s v="Emma L."/>
    <n v="32.799999999999997"/>
    <n v="6.16"/>
    <s v="Yes"/>
    <x v="0"/>
    <s v="Yes"/>
    <x v="3"/>
    <s v="No"/>
    <s v="Obesity"/>
  </r>
  <r>
    <s v="Id1680"/>
    <s v="Linda"/>
    <n v="35.814999999999998"/>
    <n v="4.1500000000000004"/>
    <s v="No"/>
    <x v="0"/>
    <s v="No"/>
    <x v="3"/>
    <s v="No"/>
    <s v="Obesity"/>
  </r>
  <r>
    <s v="Id1681"/>
    <s v="Owen R"/>
    <n v="24.3"/>
    <n v="6.23"/>
    <s v="No"/>
    <x v="0"/>
    <s v="No"/>
    <x v="0"/>
    <s v="No"/>
    <s v="Normal Weight"/>
  </r>
  <r>
    <s v="Id1682"/>
    <s v="Jacob"/>
    <n v="19.059999999999999"/>
    <n v="7.41"/>
    <s v="No"/>
    <x v="0"/>
    <s v="No"/>
    <x v="0"/>
    <s v="No"/>
    <s v="Normal Weight"/>
  </r>
  <r>
    <s v="Id1683"/>
    <s v="Jacqueline"/>
    <n v="33.25"/>
    <n v="5.62"/>
    <s v="Yes"/>
    <x v="0"/>
    <s v="No"/>
    <x v="3"/>
    <s v="No"/>
    <s v="Obesity"/>
  </r>
  <r>
    <s v="Id1684"/>
    <s v="Yefeng"/>
    <n v="21.37"/>
    <n v="4.54"/>
    <s v="Yes"/>
    <x v="0"/>
    <s v="Yes"/>
    <x v="3"/>
    <s v="No"/>
    <s v="Normal Weight"/>
  </r>
  <r>
    <s v="Id1685"/>
    <s v="Thomas J"/>
    <n v="34.43"/>
    <n v="8.6199999999999992"/>
    <s v="Yes"/>
    <x v="0"/>
    <s v="No"/>
    <x v="3"/>
    <s v="No"/>
    <s v="Obesity"/>
  </r>
  <r>
    <s v="Id1686"/>
    <s v="Ken"/>
    <n v="20.86"/>
    <n v="4.3600000000000003"/>
    <s v="Yes"/>
    <x v="0"/>
    <s v="No"/>
    <x v="0"/>
    <s v="No"/>
    <s v="Normal Weight"/>
  </r>
  <r>
    <s v="Id1687"/>
    <s v="Annie E"/>
    <n v="18.34"/>
    <n v="10.01"/>
    <s v="No"/>
    <x v="0"/>
    <s v="No"/>
    <x v="0"/>
    <s v="No"/>
    <s v="Underweight"/>
  </r>
  <r>
    <s v="Id1688"/>
    <s v="Noel K."/>
    <n v="34.15"/>
    <n v="5.42"/>
    <s v="No"/>
    <x v="0"/>
    <s v="No"/>
    <x v="0"/>
    <s v="No"/>
    <s v="Obesity"/>
  </r>
  <r>
    <s v="Id1689"/>
    <s v="Mark S"/>
    <n v="18.350000000000001"/>
    <n v="5.12"/>
    <s v="No"/>
    <x v="0"/>
    <s v="No"/>
    <x v="0"/>
    <s v="No"/>
    <s v="Underweight"/>
  </r>
  <r>
    <s v="Id1690"/>
    <s v="Federica"/>
    <n v="22.13"/>
    <n v="9.1999999999999993"/>
    <s v="Yes"/>
    <x v="0"/>
    <s v="No"/>
    <x v="0"/>
    <s v="No"/>
    <s v="Normal Weight"/>
  </r>
  <r>
    <s v="Id1691"/>
    <s v="Pamela L"/>
    <n v="22.51"/>
    <n v="6.08"/>
    <s v="Yes"/>
    <x v="0"/>
    <s v="No"/>
    <x v="3"/>
    <s v="No"/>
    <s v="Normal Weight"/>
  </r>
  <r>
    <s v="Id1692"/>
    <s v="Andrew W."/>
    <n v="31"/>
    <n v="4.7699999999999996"/>
    <s v="No"/>
    <x v="0"/>
    <s v="No"/>
    <x v="3"/>
    <s v="No"/>
    <s v="Obesity"/>
  </r>
  <r>
    <s v="Id1693"/>
    <s v="Randall"/>
    <n v="28.27"/>
    <n v="4.62"/>
    <s v="No"/>
    <x v="0"/>
    <s v="No"/>
    <x v="3"/>
    <s v="No"/>
    <s v="Overweight"/>
  </r>
  <r>
    <s v="Id1694"/>
    <s v="Tracy L"/>
    <n v="29.92"/>
    <n v="9.07"/>
    <s v="Yes"/>
    <x v="0"/>
    <s v="No"/>
    <x v="3"/>
    <s v="No"/>
    <s v="Overweight"/>
  </r>
  <r>
    <s v="Id1695"/>
    <s v="Azelie"/>
    <n v="25.9"/>
    <n v="9.1199999999999992"/>
    <s v="Yes"/>
    <x v="0"/>
    <s v="No"/>
    <x v="3"/>
    <s v="No"/>
    <s v="Overweight"/>
  </r>
  <r>
    <s v="Id1696"/>
    <s v="Monica M."/>
    <n v="27.74"/>
    <n v="7.32"/>
    <s v="Yes"/>
    <x v="0"/>
    <s v="No"/>
    <x v="3"/>
    <s v="No"/>
    <s v="Overweight"/>
  </r>
  <r>
    <s v="Id1697"/>
    <s v="Katarina K."/>
    <n v="17.260000000000002"/>
    <n v="11.73"/>
    <s v="No"/>
    <x v="0"/>
    <s v="No"/>
    <x v="1"/>
    <s v="No"/>
    <s v="Underweight"/>
  </r>
  <r>
    <s v="Id1698"/>
    <s v="Jamie L."/>
    <n v="19.855"/>
    <n v="6.64"/>
    <s v="Yes"/>
    <x v="0"/>
    <s v="No"/>
    <x v="3"/>
    <s v="No"/>
    <s v="Normal Weight"/>
  </r>
  <r>
    <s v="Id1699"/>
    <s v="Brian"/>
    <n v="41.69"/>
    <n v="5.78"/>
    <s v="No"/>
    <x v="0"/>
    <s v="No"/>
    <x v="0"/>
    <s v="No"/>
    <s v="Obesity"/>
  </r>
  <r>
    <s v="Id1700"/>
    <s v="Stacey L."/>
    <n v="16.12"/>
    <n v="10.45"/>
    <s v="No"/>
    <x v="0"/>
    <s v="No"/>
    <x v="0"/>
    <s v="No"/>
    <s v="Underweight"/>
  </r>
  <r>
    <s v="Id1701"/>
    <s v="Stephen"/>
    <n v="37.43"/>
    <n v="4.5199999999999996"/>
    <s v="No"/>
    <x v="0"/>
    <s v="No"/>
    <x v="3"/>
    <s v="No"/>
    <s v="Obesity"/>
  </r>
  <r>
    <s v="Id1702"/>
    <s v="Joshua"/>
    <n v="31.065000000000001"/>
    <n v="5.71"/>
    <s v="No"/>
    <x v="0"/>
    <s v="No"/>
    <x v="0"/>
    <s v="No"/>
    <s v="Obesity"/>
  </r>
  <r>
    <s v="Id1703"/>
    <s v="Josh"/>
    <n v="25.08"/>
    <n v="4.7699999999999996"/>
    <s v="No"/>
    <x v="0"/>
    <s v="No"/>
    <x v="0"/>
    <s v="No"/>
    <s v="Overweight"/>
  </r>
  <r>
    <s v="Id1704"/>
    <s v="Heather"/>
    <n v="15.2"/>
    <n v="7.81"/>
    <s v="Yes"/>
    <x v="0"/>
    <s v="No"/>
    <x v="3"/>
    <s v="No"/>
    <s v="Underweight"/>
  </r>
  <r>
    <s v="Id1705"/>
    <s v="James C."/>
    <n v="22.34"/>
    <n v="5.19"/>
    <s v="Yes"/>
    <x v="0"/>
    <s v="No"/>
    <x v="0"/>
    <s v="No"/>
    <s v="Normal Weight"/>
  </r>
  <r>
    <s v="Id1706"/>
    <s v="Kim"/>
    <n v="40.15"/>
    <n v="5.93"/>
    <s v="No"/>
    <x v="0"/>
    <s v="No"/>
    <x v="3"/>
    <s v="No"/>
    <s v="Obesity"/>
  </r>
  <r>
    <s v="Id1707"/>
    <s v="Marie E."/>
    <n v="37.729999999999997"/>
    <n v="6.29"/>
    <s v="No"/>
    <x v="0"/>
    <s v="No"/>
    <x v="3"/>
    <s v="No"/>
    <s v="Obesity"/>
  </r>
  <r>
    <s v="Id1708"/>
    <s v="Dariusz"/>
    <n v="25.35"/>
    <n v="4.9000000000000004"/>
    <s v="No"/>
    <x v="0"/>
    <s v="No"/>
    <x v="0"/>
    <s v="No"/>
    <s v="Overweight"/>
  </r>
  <r>
    <s v="Id1709"/>
    <s v="Jessica E."/>
    <n v="26.41"/>
    <n v="5.07"/>
    <s v="Yes"/>
    <x v="0"/>
    <s v="No"/>
    <x v="3"/>
    <s v="No"/>
    <s v="Overweight"/>
  </r>
  <r>
    <s v="Id1710"/>
    <s v="Kristen"/>
    <n v="27.6"/>
    <n v="5.33"/>
    <s v="No"/>
    <x v="0"/>
    <s v="No"/>
    <x v="3"/>
    <s v="No"/>
    <s v="Overweight"/>
  </r>
  <r>
    <s v="Id1711"/>
    <s v="Jose Guadalupe P. Sr."/>
    <n v="33.82"/>
    <n v="8.93"/>
    <s v="Yes"/>
    <x v="0"/>
    <s v="No"/>
    <x v="3"/>
    <s v="No"/>
    <s v="Obesity"/>
  </r>
  <r>
    <s v="Id1712"/>
    <s v="Cynthia"/>
    <n v="32.9"/>
    <n v="4.3499999999999996"/>
    <s v="No"/>
    <x v="0"/>
    <s v="No"/>
    <x v="0"/>
    <s v="No"/>
    <s v="Obesity"/>
  </r>
  <r>
    <s v="Id1713"/>
    <s v="Tyler"/>
    <n v="30.875"/>
    <n v="9.5399999999999991"/>
    <s v="Yes"/>
    <x v="0"/>
    <s v="No"/>
    <x v="3"/>
    <s v="No"/>
    <s v="Obesity"/>
  </r>
  <r>
    <s v="Id1714"/>
    <s v="Holly J"/>
    <n v="32.64"/>
    <n v="5.91"/>
    <s v="No"/>
    <x v="0"/>
    <s v="No"/>
    <x v="0"/>
    <s v="No"/>
    <s v="Obesity"/>
  </r>
  <r>
    <s v="Id1715"/>
    <s v="Kristen"/>
    <n v="22.135000000000002"/>
    <n v="5.0999999999999996"/>
    <s v="No"/>
    <x v="0"/>
    <s v="No"/>
    <x v="0"/>
    <s v="No"/>
    <s v="Normal Weight"/>
  </r>
  <r>
    <s v="Id1716"/>
    <s v="Thomas"/>
    <n v="16.53"/>
    <n v="5.08"/>
    <s v="No"/>
    <x v="0"/>
    <s v="No"/>
    <x v="1"/>
    <s v="No"/>
    <s v="Underweight"/>
  </r>
  <r>
    <s v="Id1717"/>
    <s v="Tricity M"/>
    <n v="32.774999999999999"/>
    <n v="4.75"/>
    <s v="No"/>
    <x v="0"/>
    <s v="No"/>
    <x v="0"/>
    <s v="No"/>
    <s v="Obesity"/>
  </r>
  <r>
    <s v="Id1718"/>
    <s v="Sarah A"/>
    <n v="30.9"/>
    <n v="6.05"/>
    <s v="No"/>
    <x v="0"/>
    <s v="No"/>
    <x v="3"/>
    <s v="No"/>
    <s v="Obesity"/>
  </r>
  <r>
    <s v="Id1719"/>
    <s v="Lisa M."/>
    <n v="15.58"/>
    <n v="11.56"/>
    <s v="No"/>
    <x v="0"/>
    <s v="No"/>
    <x v="0"/>
    <s v="No"/>
    <s v="Underweight"/>
  </r>
  <r>
    <s v="Id1720"/>
    <s v="Tracy A."/>
    <n v="26.315000000000001"/>
    <n v="5.76"/>
    <s v="No"/>
    <x v="0"/>
    <s v="No"/>
    <x v="0"/>
    <s v="No"/>
    <s v="Overweight"/>
  </r>
  <r>
    <s v="Id1721"/>
    <s v="Patrick"/>
    <n v="35.61"/>
    <n v="5.65"/>
    <s v="No"/>
    <x v="1"/>
    <s v="No"/>
    <x v="3"/>
    <s v="No"/>
    <s v="Obesity"/>
  </r>
  <r>
    <s v="Id1722"/>
    <s v="Trent"/>
    <n v="37.56"/>
    <n v="5.88"/>
    <s v="No"/>
    <x v="1"/>
    <s v="No"/>
    <x v="3"/>
    <s v="No"/>
    <s v="Obesity"/>
  </r>
  <r>
    <s v="Id1723"/>
    <s v="Julie"/>
    <n v="15.49"/>
    <n v="9.6"/>
    <s v="No"/>
    <x v="0"/>
    <s v="No"/>
    <x v="0"/>
    <s v="No"/>
    <s v="Underweight"/>
  </r>
  <r>
    <s v="Id1724"/>
    <s v="Sawomir"/>
    <n v="23.48"/>
    <n v="6.24"/>
    <s v="No"/>
    <x v="0"/>
    <s v="No"/>
    <x v="3"/>
    <s v="No"/>
    <s v="Normal Weight"/>
  </r>
  <r>
    <s v="Id1725"/>
    <s v="Micah"/>
    <n v="30.02"/>
    <n v="7.63"/>
    <s v="Yes"/>
    <x v="0"/>
    <s v="No"/>
    <x v="3"/>
    <s v="No"/>
    <s v="Obesity"/>
  </r>
  <r>
    <s v="Id1726"/>
    <s v="Kelly H."/>
    <n v="26.885000000000002"/>
    <n v="8.66"/>
    <s v="Yes"/>
    <x v="0"/>
    <s v="No"/>
    <x v="3"/>
    <s v="No"/>
    <s v="Overweight"/>
  </r>
  <r>
    <s v="Id1727"/>
    <s v="Lindsay M."/>
    <n v="25.84"/>
    <n v="8.5500000000000007"/>
    <s v="Yes"/>
    <x v="0"/>
    <s v="No"/>
    <x v="3"/>
    <s v="No"/>
    <s v="Overweight"/>
  </r>
  <r>
    <s v="Id1728"/>
    <s v="Austen G"/>
    <n v="27.454999999999998"/>
    <n v="4.54"/>
    <s v="No"/>
    <x v="0"/>
    <s v="No"/>
    <x v="0"/>
    <s v="No"/>
    <s v="Overweight"/>
  </r>
  <r>
    <s v="Id1729"/>
    <s v="Tory J."/>
    <n v="24.605"/>
    <n v="5.7"/>
    <s v="No"/>
    <x v="0"/>
    <s v="No"/>
    <x v="0"/>
    <s v="No"/>
    <s v="Normal Weight"/>
  </r>
  <r>
    <s v="Id1730"/>
    <s v="Robert J."/>
    <n v="30.8"/>
    <n v="5.07"/>
    <s v="No"/>
    <x v="0"/>
    <s v="No"/>
    <x v="0"/>
    <s v="No"/>
    <s v="Obesity"/>
  </r>
  <r>
    <s v="Id1731"/>
    <s v="Steph"/>
    <n v="34.799999999999997"/>
    <n v="4.38"/>
    <s v="No"/>
    <x v="0"/>
    <s v="No"/>
    <x v="3"/>
    <s v="No"/>
    <s v="Obesity"/>
  </r>
  <r>
    <s v="Id1732"/>
    <s v="Kate"/>
    <n v="34.21"/>
    <n v="4.54"/>
    <s v="No"/>
    <x v="0"/>
    <s v="No"/>
    <x v="3"/>
    <s v="No"/>
    <s v="Obesity"/>
  </r>
  <r>
    <s v="Id1733"/>
    <s v="Kristina"/>
    <n v="31"/>
    <n v="5.38"/>
    <s v="No"/>
    <x v="0"/>
    <s v="No"/>
    <x v="3"/>
    <s v="No"/>
    <s v="Obesity"/>
  </r>
  <r>
    <s v="Id1734"/>
    <s v="Flo"/>
    <n v="26.125"/>
    <n v="5.55"/>
    <s v="No"/>
    <x v="0"/>
    <s v="No"/>
    <x v="3"/>
    <s v="No"/>
    <s v="Overweight"/>
  </r>
  <r>
    <s v="Id1735"/>
    <s v="Sarah P."/>
    <n v="30.13"/>
    <n v="4.03"/>
    <s v="Yes"/>
    <x v="0"/>
    <s v="No"/>
    <x v="3"/>
    <s v="No"/>
    <s v="Obesity"/>
  </r>
  <r>
    <s v="Id1736"/>
    <s v="Anabel"/>
    <n v="34.19"/>
    <n v="4.1900000000000004"/>
    <s v="No"/>
    <x v="0"/>
    <s v="No"/>
    <x v="0"/>
    <s v="No"/>
    <s v="Obesity"/>
  </r>
  <r>
    <s v="Id1737"/>
    <s v="Ian"/>
    <n v="22.515000000000001"/>
    <n v="4.37"/>
    <s v="No"/>
    <x v="0"/>
    <s v="Yes"/>
    <x v="3"/>
    <s v="No"/>
    <s v="Normal Weight"/>
  </r>
  <r>
    <s v="Id1738"/>
    <s v="Alex"/>
    <n v="18.239999999999998"/>
    <n v="5.31"/>
    <s v="Yes"/>
    <x v="0"/>
    <s v="Yes"/>
    <x v="3"/>
    <s v="No"/>
    <s v="Underweight"/>
  </r>
  <r>
    <s v="Id1739"/>
    <s v="Richard J"/>
    <n v="37.28"/>
    <n v="4.66"/>
    <s v="No"/>
    <x v="1"/>
    <s v="No"/>
    <x v="3"/>
    <s v="No"/>
    <s v="Obesity"/>
  </r>
  <r>
    <s v="Id1740"/>
    <s v="Jacqueline N."/>
    <n v="18.2"/>
    <n v="6.19"/>
    <s v="No"/>
    <x v="0"/>
    <s v="Yes"/>
    <x v="3"/>
    <s v="No"/>
    <s v="Underweight"/>
  </r>
  <r>
    <s v="Id1741"/>
    <s v="Cindy"/>
    <n v="20.53"/>
    <n v="4.8600000000000003"/>
    <s v="No"/>
    <x v="0"/>
    <s v="No"/>
    <x v="3"/>
    <s v="No"/>
    <s v="Normal Weight"/>
  </r>
  <r>
    <s v="Id1742"/>
    <s v="Marcia"/>
    <n v="23.79"/>
    <n v="4.74"/>
    <s v="No"/>
    <x v="0"/>
    <s v="No"/>
    <x v="0"/>
    <s v="No"/>
    <s v="Normal Weight"/>
  </r>
  <r>
    <s v="Id1743"/>
    <s v="Samantha R."/>
    <n v="29.8"/>
    <n v="6.03"/>
    <s v="No"/>
    <x v="0"/>
    <s v="No"/>
    <x v="0"/>
    <s v="No"/>
    <s v="Overweight"/>
  </r>
  <r>
    <s v="Id1744"/>
    <s v="Katie"/>
    <n v="31.54"/>
    <n v="4.71"/>
    <s v="No"/>
    <x v="0"/>
    <s v="No"/>
    <x v="0"/>
    <s v="No"/>
    <s v="Obesity"/>
  </r>
  <r>
    <s v="Id1745"/>
    <s v="John P"/>
    <n v="20.82"/>
    <n v="5.55"/>
    <s v="No"/>
    <x v="0"/>
    <s v="No"/>
    <x v="3"/>
    <s v="No"/>
    <s v="Normal Weight"/>
  </r>
  <r>
    <s v="Id1746"/>
    <s v="Rachel"/>
    <n v="38.83"/>
    <n v="4.78"/>
    <s v="No"/>
    <x v="0"/>
    <s v="Yes"/>
    <x v="3"/>
    <s v="No"/>
    <s v="Obesity"/>
  </r>
  <r>
    <s v="Id1747"/>
    <s v="Isabelle"/>
    <n v="23.44"/>
    <n v="4.6500000000000004"/>
    <s v="Yes"/>
    <x v="0"/>
    <s v="No"/>
    <x v="3"/>
    <s v="No"/>
    <s v="Normal Weight"/>
  </r>
  <r>
    <s v="Id1748"/>
    <s v="Neil"/>
    <n v="24.13"/>
    <n v="5.2"/>
    <s v="No"/>
    <x v="0"/>
    <s v="No"/>
    <x v="3"/>
    <s v="No"/>
    <s v="Normal Weight"/>
  </r>
  <r>
    <s v="Id1749"/>
    <s v="Tom"/>
    <n v="42.13"/>
    <n v="4.54"/>
    <s v="Yes"/>
    <x v="0"/>
    <s v="No"/>
    <x v="3"/>
    <s v="No"/>
    <s v="Obesity"/>
  </r>
  <r>
    <s v="Id1750"/>
    <s v="Nathan"/>
    <n v="17.86"/>
    <n v="4.1100000000000003"/>
    <s v="No"/>
    <x v="0"/>
    <s v="No"/>
    <x v="3"/>
    <s v="No"/>
    <s v="Underweight"/>
  </r>
  <r>
    <s v="Id1751"/>
    <s v="Kelli N"/>
    <n v="32.78"/>
    <n v="4.63"/>
    <s v="No"/>
    <x v="0"/>
    <s v="No"/>
    <x v="0"/>
    <s v="No"/>
    <s v="Obesity"/>
  </r>
  <r>
    <s v="Id1752"/>
    <s v="Scott M."/>
    <n v="23.9"/>
    <n v="6.06"/>
    <s v="Yes"/>
    <x v="0"/>
    <s v="Yes"/>
    <x v="3"/>
    <s v="No"/>
    <s v="Normal Weight"/>
  </r>
  <r>
    <s v="Id1753"/>
    <s v="Grant A"/>
    <n v="15.47"/>
    <n v="8.43"/>
    <s v="No"/>
    <x v="0"/>
    <s v="No"/>
    <x v="0"/>
    <s v="No"/>
    <s v="Underweight"/>
  </r>
  <r>
    <s v="Id1754"/>
    <s v="Jonathan C"/>
    <n v="28.54"/>
    <n v="5.51"/>
    <s v="No"/>
    <x v="0"/>
    <s v="Yes"/>
    <x v="3"/>
    <s v="No"/>
    <s v="Overweight"/>
  </r>
  <r>
    <s v="Id1755"/>
    <s v="Rachael M."/>
    <n v="18.54"/>
    <n v="4.95"/>
    <s v="No"/>
    <x v="0"/>
    <s v="No"/>
    <x v="0"/>
    <s v="No"/>
    <s v="Normal Weight"/>
  </r>
  <r>
    <s v="Id1756"/>
    <s v="Pilar"/>
    <n v="32.18"/>
    <n v="6.44"/>
    <s v="Yes"/>
    <x v="0"/>
    <s v="Yes"/>
    <x v="3"/>
    <s v="No"/>
    <s v="Obesity"/>
  </r>
  <r>
    <s v="Id1757"/>
    <s v="Kyle M"/>
    <n v="37.380000000000003"/>
    <n v="6.05"/>
    <s v="Yes"/>
    <x v="0"/>
    <s v="No"/>
    <x v="0"/>
    <s v="No"/>
    <s v="Obesity"/>
  </r>
  <r>
    <s v="Id1758"/>
    <s v="Christie"/>
    <n v="31.12"/>
    <n v="4.76"/>
    <s v="Yes"/>
    <x v="0"/>
    <s v="Yes"/>
    <x v="3"/>
    <s v="No"/>
    <s v="Obesity"/>
  </r>
  <r>
    <s v="Id1759"/>
    <s v="David A."/>
    <n v="22.01"/>
    <n v="6.72"/>
    <s v="Yes"/>
    <x v="0"/>
    <s v="No"/>
    <x v="3"/>
    <s v="No"/>
    <s v="Normal Weight"/>
  </r>
  <r>
    <s v="Id1760"/>
    <s v="Masahiro"/>
    <n v="27.645"/>
    <n v="5.7"/>
    <s v="No"/>
    <x v="0"/>
    <s v="No"/>
    <x v="0"/>
    <s v="No"/>
    <s v="Overweight"/>
  </r>
  <r>
    <s v="Id1761"/>
    <s v="Logan B."/>
    <n v="29.64"/>
    <n v="5.31"/>
    <s v="Yes"/>
    <x v="0"/>
    <s v="No"/>
    <x v="0"/>
    <s v="No"/>
    <s v="Overweight"/>
  </r>
  <r>
    <s v="Id1762"/>
    <s v="Stephanie L."/>
    <n v="33.700000000000003"/>
    <n v="4.32"/>
    <s v="Yes"/>
    <x v="0"/>
    <s v="No"/>
    <x v="3"/>
    <s v="No"/>
    <s v="Obesity"/>
  </r>
  <r>
    <s v="Id1763"/>
    <s v="Angela H"/>
    <n v="27.5"/>
    <n v="4.2300000000000004"/>
    <s v="Yes"/>
    <x v="0"/>
    <s v="No"/>
    <x v="3"/>
    <s v="No"/>
    <s v="Overweight"/>
  </r>
  <r>
    <s v="Id1764"/>
    <s v="Britt K"/>
    <n v="16.12"/>
    <n v="6.09"/>
    <s v="No"/>
    <x v="0"/>
    <s v="No"/>
    <x v="0"/>
    <s v="No"/>
    <s v="Underweight"/>
  </r>
  <r>
    <s v="Id1765"/>
    <s v="Joyce R."/>
    <n v="26.73"/>
    <n v="4.74"/>
    <s v="Yes"/>
    <x v="0"/>
    <s v="No"/>
    <x v="3"/>
    <s v="No"/>
    <s v="Overweight"/>
  </r>
  <r>
    <s v="Id1766"/>
    <s v="Ben"/>
    <n v="37.25"/>
    <n v="6.23"/>
    <s v="Yes"/>
    <x v="0"/>
    <s v="No"/>
    <x v="0"/>
    <s v="No"/>
    <s v="Obesity"/>
  </r>
  <r>
    <s v="Id1767"/>
    <s v="Sarah M."/>
    <n v="23.56"/>
    <n v="5.45"/>
    <s v="Yes"/>
    <x v="0"/>
    <s v="No"/>
    <x v="3"/>
    <s v="No"/>
    <s v="Normal Weight"/>
  </r>
  <r>
    <s v="Id1768"/>
    <s v="Sarah"/>
    <n v="15.84"/>
    <n v="10.34"/>
    <s v="No"/>
    <x v="0"/>
    <s v="No"/>
    <x v="1"/>
    <s v="No"/>
    <s v="Underweight"/>
  </r>
  <r>
    <s v="Id1769"/>
    <s v="Katie"/>
    <n v="36.630000000000003"/>
    <n v="5.15"/>
    <s v="No"/>
    <x v="0"/>
    <s v="No"/>
    <x v="0"/>
    <s v="No"/>
    <s v="Obesity"/>
  </r>
  <r>
    <s v="Id1770"/>
    <s v="Michaela L"/>
    <n v="16.47"/>
    <n v="11.72"/>
    <s v="No"/>
    <x v="0"/>
    <s v="No"/>
    <x v="0"/>
    <s v="No"/>
    <s v="Underweight"/>
  </r>
  <r>
    <s v="Id1771"/>
    <s v="Shalaleh"/>
    <n v="25.8"/>
    <n v="5.29"/>
    <s v="No"/>
    <x v="0"/>
    <s v="No"/>
    <x v="0"/>
    <s v="No"/>
    <s v="Overweight"/>
  </r>
  <r>
    <s v="Id1772"/>
    <s v="Karen"/>
    <n v="23.6"/>
    <n v="4.33"/>
    <s v="No"/>
    <x v="0"/>
    <s v="No"/>
    <x v="0"/>
    <s v="No"/>
    <s v="Normal Weight"/>
  </r>
  <r>
    <s v="Id1773"/>
    <s v="Zuzana"/>
    <n v="32.11"/>
    <n v="6.24"/>
    <s v="No"/>
    <x v="0"/>
    <s v="Yes"/>
    <x v="3"/>
    <s v="No"/>
    <s v="Obesity"/>
  </r>
  <r>
    <s v="Id1774"/>
    <s v="Daniel J."/>
    <n v="30.114999999999998"/>
    <n v="11.61"/>
    <s v="No"/>
    <x v="0"/>
    <s v="No"/>
    <x v="0"/>
    <s v="No"/>
    <s v="Obesity"/>
  </r>
  <r>
    <s v="Id1775"/>
    <s v="Alexandra"/>
    <n v="20.28"/>
    <n v="11.07"/>
    <s v="Yes"/>
    <x v="0"/>
    <s v="No"/>
    <x v="0"/>
    <s v="No"/>
    <s v="Normal Weight"/>
  </r>
  <r>
    <s v="Id1776"/>
    <s v="Jessica"/>
    <n v="20.234999999999999"/>
    <n v="5.19"/>
    <s v="No"/>
    <x v="0"/>
    <s v="Yes"/>
    <x v="3"/>
    <s v="No"/>
    <s v="Normal Weight"/>
  </r>
  <r>
    <s v="Id1777"/>
    <s v="Matthew M"/>
    <n v="25.27"/>
    <n v="5.7"/>
    <s v="Yes"/>
    <x v="0"/>
    <s v="No"/>
    <x v="3"/>
    <s v="No"/>
    <s v="Overweight"/>
  </r>
  <r>
    <s v="Id1778"/>
    <s v="Nadine A."/>
    <n v="24.24"/>
    <n v="6.15"/>
    <s v="No"/>
    <x v="0"/>
    <s v="No"/>
    <x v="0"/>
    <s v="No"/>
    <s v="Normal Weight"/>
  </r>
  <r>
    <s v="Id1779"/>
    <s v="Peter J. Jr."/>
    <n v="35.75"/>
    <n v="5.07"/>
    <s v="No"/>
    <x v="0"/>
    <s v="No"/>
    <x v="0"/>
    <s v="No"/>
    <s v="Obesity"/>
  </r>
  <r>
    <s v="Id1780"/>
    <s v="Colleen M"/>
    <n v="29.92"/>
    <n v="10.97"/>
    <s v="Yes"/>
    <x v="0"/>
    <s v="No"/>
    <x v="3"/>
    <s v="No"/>
    <s v="Overweight"/>
  </r>
  <r>
    <s v="Id1781"/>
    <s v="Julie A."/>
    <n v="26.2"/>
    <n v="10.93"/>
    <s v="Yes"/>
    <x v="0"/>
    <s v="No"/>
    <x v="3"/>
    <s v="No"/>
    <s v="Overweight"/>
  </r>
  <r>
    <s v="Id1782"/>
    <s v="Douglas W"/>
    <n v="26.695"/>
    <n v="4.21"/>
    <s v="Yes"/>
    <x v="0"/>
    <s v="Yes"/>
    <x v="3"/>
    <s v="No"/>
    <s v="Overweight"/>
  </r>
  <r>
    <s v="Id1783"/>
    <s v="Catherine"/>
    <n v="23.16"/>
    <n v="5.5"/>
    <s v="No"/>
    <x v="0"/>
    <s v="No"/>
    <x v="0"/>
    <s v="No"/>
    <s v="Normal Weight"/>
  </r>
  <r>
    <s v="Id1784"/>
    <s v="James A"/>
    <n v="32.585000000000001"/>
    <n v="4.93"/>
    <s v="Yes"/>
    <x v="0"/>
    <s v="No"/>
    <x v="3"/>
    <s v="No"/>
    <s v="Obesity"/>
  </r>
  <r>
    <s v="Id1785"/>
    <s v="Youngseong"/>
    <n v="33.97"/>
    <n v="5.6"/>
    <s v="Yes"/>
    <x v="0"/>
    <s v="No"/>
    <x v="0"/>
    <s v="No"/>
    <s v="Obesity"/>
  </r>
  <r>
    <s v="Id1786"/>
    <s v="John"/>
    <n v="16.57"/>
    <n v="9.99"/>
    <s v="No"/>
    <x v="0"/>
    <s v="No"/>
    <x v="0"/>
    <s v="No"/>
    <s v="Underweight"/>
  </r>
  <r>
    <s v="Id1787"/>
    <s v="Brandon S."/>
    <n v="17.55"/>
    <n v="5.93"/>
    <s v="No"/>
    <x v="0"/>
    <s v="Yes"/>
    <x v="3"/>
    <s v="No"/>
    <s v="Underweight"/>
  </r>
  <r>
    <s v="Id1788"/>
    <s v="Sean P"/>
    <n v="29.41"/>
    <n v="6.29"/>
    <s v="Yes"/>
    <x v="0"/>
    <s v="No"/>
    <x v="3"/>
    <s v="No"/>
    <s v="Overweight"/>
  </r>
  <r>
    <s v="Id1789"/>
    <s v="Scott"/>
    <n v="17.91"/>
    <n v="5.65"/>
    <s v="No"/>
    <x v="0"/>
    <s v="No"/>
    <x v="3"/>
    <s v="No"/>
    <s v="Underweight"/>
  </r>
  <r>
    <s v="Id1790"/>
    <s v="Janez"/>
    <n v="31.57"/>
    <n v="6.15"/>
    <s v="No"/>
    <x v="0"/>
    <s v="No"/>
    <x v="3"/>
    <s v="No"/>
    <s v="Obesity"/>
  </r>
  <r>
    <s v="Id1791"/>
    <s v="John I. Jr."/>
    <n v="33.18"/>
    <n v="5.22"/>
    <s v="No"/>
    <x v="1"/>
    <s v="No"/>
    <x v="3"/>
    <s v="No"/>
    <s v="Obesity"/>
  </r>
  <r>
    <s v="Id1792"/>
    <s v="Heather"/>
    <n v="37"/>
    <n v="11.66"/>
    <s v="No"/>
    <x v="0"/>
    <s v="No"/>
    <x v="0"/>
    <s v="No"/>
    <s v="Obesity"/>
  </r>
  <r>
    <s v="Id1793"/>
    <s v="Michael"/>
    <n v="18.905000000000001"/>
    <n v="4.91"/>
    <s v="Yes"/>
    <x v="0"/>
    <s v="No"/>
    <x v="3"/>
    <s v="No"/>
    <s v="Normal Weight"/>
  </r>
  <r>
    <s v="Id1794"/>
    <s v="Kathleen"/>
    <n v="20.03"/>
    <n v="9.25"/>
    <s v="Yes"/>
    <x v="0"/>
    <s v="No"/>
    <x v="0"/>
    <s v="No"/>
    <s v="Normal Weight"/>
  </r>
  <r>
    <s v="Id1795"/>
    <s v="Ryan M"/>
    <n v="16.7"/>
    <n v="11.48"/>
    <s v="No"/>
    <x v="0"/>
    <s v="No"/>
    <x v="0"/>
    <s v="No"/>
    <s v="Underweight"/>
  </r>
  <r>
    <s v="Id1796"/>
    <s v="Sara"/>
    <n v="39.82"/>
    <n v="6.06"/>
    <s v="No"/>
    <x v="0"/>
    <s v="No"/>
    <x v="0"/>
    <s v="No"/>
    <s v="Obesity"/>
  </r>
  <r>
    <s v="Id1797"/>
    <s v="Deniz"/>
    <n v="22.04"/>
    <n v="5.86"/>
    <s v="No"/>
    <x v="0"/>
    <s v="No"/>
    <x v="3"/>
    <s v="No"/>
    <s v="Normal Weight"/>
  </r>
  <r>
    <s v="Id1798"/>
    <s v="Shannon L."/>
    <n v="28.27"/>
    <n v="5.33"/>
    <s v="No"/>
    <x v="0"/>
    <s v="No"/>
    <x v="0"/>
    <s v="No"/>
    <s v="Overweight"/>
  </r>
  <r>
    <s v="Id1799"/>
    <s v="Kaitlin M."/>
    <n v="18.5"/>
    <n v="5.33"/>
    <s v="No"/>
    <x v="0"/>
    <s v="No"/>
    <x v="0"/>
    <s v="No"/>
    <s v="Normal Weight"/>
  </r>
  <r>
    <s v="Id1800"/>
    <s v="Alfredo"/>
    <n v="38.6"/>
    <n v="6.02"/>
    <s v="No"/>
    <x v="0"/>
    <s v="No"/>
    <x v="3"/>
    <s v="No"/>
    <s v="Obesity"/>
  </r>
  <r>
    <s v="Id1801"/>
    <s v="Kristen"/>
    <n v="43.12"/>
    <n v="6.25"/>
    <s v="No"/>
    <x v="0"/>
    <s v="No"/>
    <x v="3"/>
    <s v="No"/>
    <s v="Obesity"/>
  </r>
  <r>
    <s v="Id1802"/>
    <s v="Daniel"/>
    <n v="30.5"/>
    <n v="4.8099999999999996"/>
    <s v="No"/>
    <x v="0"/>
    <s v="No"/>
    <x v="3"/>
    <s v="No"/>
    <s v="Obesity"/>
  </r>
  <r>
    <s v="Id1803"/>
    <s v="Jonathan"/>
    <n v="27.61"/>
    <n v="4.5999999999999996"/>
    <s v="No"/>
    <x v="0"/>
    <s v="No"/>
    <x v="3"/>
    <s v="No"/>
    <s v="Overweight"/>
  </r>
  <r>
    <s v="Id1804"/>
    <s v="Troy"/>
    <n v="27.1"/>
    <n v="5.08"/>
    <s v="No"/>
    <x v="0"/>
    <s v="No"/>
    <x v="3"/>
    <s v="No"/>
    <s v="Overweight"/>
  </r>
  <r>
    <s v="Id1805"/>
    <s v="Daniel C"/>
    <n v="35.93"/>
    <n v="5.43"/>
    <s v="No"/>
    <x v="1"/>
    <s v="No"/>
    <x v="3"/>
    <s v="No"/>
    <s v="Obesity"/>
  </r>
  <r>
    <s v="Id1806"/>
    <s v="Lauren"/>
    <n v="32.68"/>
    <n v="5.44"/>
    <s v="No"/>
    <x v="0"/>
    <s v="No"/>
    <x v="0"/>
    <s v="No"/>
    <s v="Obesity"/>
  </r>
  <r>
    <s v="Id1807"/>
    <s v="Jennefer"/>
    <n v="20.74"/>
    <n v="11.69"/>
    <s v="Yes"/>
    <x v="0"/>
    <s v="No"/>
    <x v="3"/>
    <s v="No"/>
    <s v="Normal Weight"/>
  </r>
  <r>
    <s v="Id1808"/>
    <s v="Tracey L."/>
    <n v="15.57"/>
    <n v="6.07"/>
    <s v="No"/>
    <x v="0"/>
    <s v="No"/>
    <x v="0"/>
    <s v="No"/>
    <s v="Underweight"/>
  </r>
  <r>
    <s v="Id1809"/>
    <s v="Ashley"/>
    <n v="23.844999999999999"/>
    <n v="4.3600000000000003"/>
    <s v="No"/>
    <x v="0"/>
    <s v="No"/>
    <x v="0"/>
    <s v="No"/>
    <s v="Normal Weight"/>
  </r>
  <r>
    <s v="Id1810"/>
    <s v="Cindy"/>
    <n v="22.895"/>
    <n v="5.24"/>
    <s v="No"/>
    <x v="0"/>
    <s v="No"/>
    <x v="3"/>
    <s v="No"/>
    <s v="Normal Weight"/>
  </r>
  <r>
    <s v="Id1811"/>
    <s v="Esther"/>
    <n v="21.945"/>
    <n v="5.37"/>
    <s v="No"/>
    <x v="0"/>
    <s v="No"/>
    <x v="3"/>
    <s v="No"/>
    <s v="Normal Weight"/>
  </r>
  <r>
    <s v="Id1812"/>
    <s v="Jackie"/>
    <n v="19.47"/>
    <n v="6.6"/>
    <s v="Yes"/>
    <x v="0"/>
    <s v="No"/>
    <x v="0"/>
    <s v="No"/>
    <s v="Normal Weight"/>
  </r>
  <r>
    <s v="Id1813"/>
    <s v="Timothy P."/>
    <n v="15.61"/>
    <n v="5.77"/>
    <s v="No"/>
    <x v="0"/>
    <s v="No"/>
    <x v="0"/>
    <s v="No"/>
    <s v="Underweight"/>
  </r>
  <r>
    <s v="Id1814"/>
    <s v="Lauren"/>
    <n v="28.6"/>
    <n v="6.08"/>
    <s v="No"/>
    <x v="0"/>
    <s v="Yes"/>
    <x v="3"/>
    <s v="No"/>
    <s v="Overweight"/>
  </r>
  <r>
    <s v="Id1815"/>
    <s v="Benjamin"/>
    <n v="46.53"/>
    <n v="4.16"/>
    <s v="No"/>
    <x v="0"/>
    <s v="No"/>
    <x v="0"/>
    <s v="No"/>
    <s v="Obesity"/>
  </r>
  <r>
    <s v="Id1816"/>
    <s v="Hugo M"/>
    <n v="34.99"/>
    <n v="5.0999999999999996"/>
    <s v="No"/>
    <x v="0"/>
    <s v="Yes"/>
    <x v="3"/>
    <s v="No"/>
    <s v="Obesity"/>
  </r>
  <r>
    <s v="Id1817"/>
    <s v="Daniel J. Jr."/>
    <n v="17.05"/>
    <n v="5.3"/>
    <s v="No"/>
    <x v="0"/>
    <s v="Yes"/>
    <x v="3"/>
    <s v="No"/>
    <s v="Underweight"/>
  </r>
  <r>
    <s v="Id1818"/>
    <s v="Justin R"/>
    <n v="37.18"/>
    <n v="4.9000000000000004"/>
    <s v="No"/>
    <x v="0"/>
    <s v="No"/>
    <x v="0"/>
    <s v="No"/>
    <s v="Obesity"/>
  </r>
  <r>
    <s v="Id1819"/>
    <s v="Colin"/>
    <n v="35.200000000000003"/>
    <n v="5.55"/>
    <s v="No"/>
    <x v="0"/>
    <s v="No"/>
    <x v="0"/>
    <s v="No"/>
    <s v="Obesity"/>
  </r>
  <r>
    <s v="Id1820"/>
    <s v="Rob"/>
    <n v="37.335000000000001"/>
    <n v="4.95"/>
    <s v="No"/>
    <x v="0"/>
    <s v="No"/>
    <x v="0"/>
    <s v="No"/>
    <s v="Obesity"/>
  </r>
  <r>
    <s v="Id1821"/>
    <s v="Patrick"/>
    <n v="27.265000000000001"/>
    <n v="6.46"/>
    <s v="Yes"/>
    <x v="0"/>
    <s v="No"/>
    <x v="0"/>
    <s v="No"/>
    <s v="Overweight"/>
  </r>
  <r>
    <s v="Id1822"/>
    <s v="Austin D"/>
    <n v="30.8"/>
    <n v="4.9000000000000004"/>
    <s v="Yes"/>
    <x v="0"/>
    <s v="No"/>
    <x v="0"/>
    <s v="No"/>
    <s v="Obesity"/>
  </r>
  <r>
    <s v="Id1823"/>
    <s v="Brittany"/>
    <n v="30.21"/>
    <n v="5.21"/>
    <s v="No"/>
    <x v="0"/>
    <s v="No"/>
    <x v="3"/>
    <s v="No"/>
    <s v="Obesity"/>
  </r>
  <r>
    <s v="Id1824"/>
    <s v="Matthew T"/>
    <n v="35.340000000000003"/>
    <n v="4.13"/>
    <s v="No"/>
    <x v="1"/>
    <s v="No"/>
    <x v="3"/>
    <s v="No"/>
    <s v="Obesity"/>
  </r>
  <r>
    <s v="Id1825"/>
    <s v="Becky G."/>
    <n v="26.695"/>
    <n v="5.28"/>
    <s v="No"/>
    <x v="0"/>
    <s v="No"/>
    <x v="0"/>
    <s v="No"/>
    <s v="Overweight"/>
  </r>
  <r>
    <s v="Id1826"/>
    <s v="Virginie"/>
    <n v="29.355"/>
    <n v="4.68"/>
    <s v="Yes"/>
    <x v="0"/>
    <s v="No"/>
    <x v="0"/>
    <s v="No"/>
    <s v="Overweight"/>
  </r>
  <r>
    <s v="Id1827"/>
    <s v="Allison A"/>
    <n v="29.59"/>
    <n v="4.0599999999999996"/>
    <s v="No"/>
    <x v="0"/>
    <s v="No"/>
    <x v="0"/>
    <s v="No"/>
    <s v="Overweight"/>
  </r>
  <r>
    <s v="Id1828"/>
    <s v="Julie"/>
    <n v="31.35"/>
    <n v="4.2"/>
    <s v="No"/>
    <x v="1"/>
    <s v="No"/>
    <x v="3"/>
    <s v="No"/>
    <s v="Obesity"/>
  </r>
  <r>
    <s v="Id1829"/>
    <s v="Katherine"/>
    <n v="20.52"/>
    <n v="4.83"/>
    <s v="No"/>
    <x v="0"/>
    <s v="No"/>
    <x v="0"/>
    <s v="No"/>
    <s v="Normal Weight"/>
  </r>
  <r>
    <s v="Id1830"/>
    <s v="Caleb"/>
    <n v="42.9"/>
    <n v="4.87"/>
    <s v="Yes"/>
    <x v="0"/>
    <s v="No"/>
    <x v="3"/>
    <s v="No"/>
    <s v="Obesity"/>
  </r>
  <r>
    <s v="Id1831"/>
    <s v="Jaime"/>
    <n v="24.6"/>
    <n v="5.86"/>
    <s v="No"/>
    <x v="0"/>
    <s v="Yes"/>
    <x v="3"/>
    <s v="No"/>
    <s v="Normal Weight"/>
  </r>
  <r>
    <s v="Id1832"/>
    <s v="Hannah"/>
    <n v="28.405000000000001"/>
    <n v="4.12"/>
    <s v="No"/>
    <x v="0"/>
    <s v="No"/>
    <x v="3"/>
    <s v="No"/>
    <s v="Overweight"/>
  </r>
  <r>
    <s v="Id1833"/>
    <s v="Zachariah"/>
    <n v="34.674999999999997"/>
    <n v="5.71"/>
    <s v="Yes"/>
    <x v="0"/>
    <s v="No"/>
    <x v="3"/>
    <s v="No"/>
    <s v="Obesity"/>
  </r>
  <r>
    <s v="Id1834"/>
    <s v="Patricia A"/>
    <n v="18.850000000000001"/>
    <n v="6.03"/>
    <s v="No"/>
    <x v="0"/>
    <s v="No"/>
    <x v="3"/>
    <s v="No"/>
    <s v="Normal Weight"/>
  </r>
  <r>
    <s v="Id1835"/>
    <s v="Elizabeth A."/>
    <n v="34.130000000000003"/>
    <n v="5.65"/>
    <s v="No"/>
    <x v="0"/>
    <s v="Yes"/>
    <x v="3"/>
    <s v="No"/>
    <s v="Obesity"/>
  </r>
  <r>
    <s v="Id1836"/>
    <s v="Benjamin"/>
    <n v="17.34"/>
    <n v="5.05"/>
    <s v="No"/>
    <x v="0"/>
    <s v="No"/>
    <x v="0"/>
    <s v="No"/>
    <s v="Underweight"/>
  </r>
  <r>
    <s v="Id1837"/>
    <s v="Breno"/>
    <n v="17.440000000000001"/>
    <n v="6.26"/>
    <s v="No"/>
    <x v="0"/>
    <s v="No"/>
    <x v="0"/>
    <s v="No"/>
    <s v="Underweight"/>
  </r>
  <r>
    <s v="Id1838"/>
    <s v="Takaya"/>
    <n v="33.659999999999997"/>
    <n v="4.08"/>
    <s v="Yes"/>
    <x v="0"/>
    <s v="Yes"/>
    <x v="3"/>
    <s v="No"/>
    <s v="Obesity"/>
  </r>
  <r>
    <s v="Id1839"/>
    <s v="Thomas IV"/>
    <n v="21.375"/>
    <n v="6.19"/>
    <s v="Yes"/>
    <x v="0"/>
    <s v="No"/>
    <x v="3"/>
    <s v="No"/>
    <s v="Normal Weight"/>
  </r>
  <r>
    <s v="Id1840"/>
    <s v="Bradley E"/>
    <n v="27.14"/>
    <n v="6.01"/>
    <s v="No"/>
    <x v="0"/>
    <s v="No"/>
    <x v="3"/>
    <s v="No"/>
    <s v="Overweight"/>
  </r>
  <r>
    <s v="Id1841"/>
    <s v="Megan"/>
    <n v="35.78"/>
    <n v="6.07"/>
    <s v="No"/>
    <x v="1"/>
    <s v="No"/>
    <x v="3"/>
    <s v="No"/>
    <s v="Obesity"/>
  </r>
  <r>
    <s v="Id1842"/>
    <s v="Ruby J"/>
    <n v="34.96"/>
    <n v="5.63"/>
    <s v="No"/>
    <x v="0"/>
    <s v="No"/>
    <x v="0"/>
    <s v="No"/>
    <s v="Obesity"/>
  </r>
  <r>
    <s v="Id1843"/>
    <s v="Bart"/>
    <n v="38.39"/>
    <n v="6.05"/>
    <s v="No"/>
    <x v="0"/>
    <s v="No"/>
    <x v="0"/>
    <s v="No"/>
    <s v="Obesity"/>
  </r>
  <r>
    <s v="Id1844"/>
    <s v="Robert A."/>
    <n v="33.82"/>
    <n v="4.6500000000000004"/>
    <s v="No"/>
    <x v="0"/>
    <s v="No"/>
    <x v="0"/>
    <s v="No"/>
    <s v="Obesity"/>
  </r>
  <r>
    <s v="Id1845"/>
    <s v="Adam"/>
    <n v="27.835000000000001"/>
    <n v="5.37"/>
    <s v="No"/>
    <x v="0"/>
    <s v="No"/>
    <x v="0"/>
    <s v="No"/>
    <s v="Overweight"/>
  </r>
  <r>
    <s v="Id1846"/>
    <s v="Yemane Adhane"/>
    <n v="33"/>
    <n v="5.39"/>
    <s v="No"/>
    <x v="0"/>
    <s v="No"/>
    <x v="0"/>
    <s v="No"/>
    <s v="Obesity"/>
  </r>
  <r>
    <s v="Id1847"/>
    <s v="Jesse A."/>
    <n v="26.885000000000002"/>
    <n v="5.86"/>
    <s v="No"/>
    <x v="0"/>
    <s v="No"/>
    <x v="0"/>
    <s v="No"/>
    <s v="Overweight"/>
  </r>
  <r>
    <s v="Id1848"/>
    <s v="Bird"/>
    <n v="29.26"/>
    <n v="4.4400000000000004"/>
    <s v="No"/>
    <x v="0"/>
    <s v="No"/>
    <x v="0"/>
    <s v="No"/>
    <s v="Overweight"/>
  </r>
  <r>
    <s v="Id1849"/>
    <s v="Patrick M."/>
    <n v="26.98"/>
    <n v="4.41"/>
    <s v="No"/>
    <x v="0"/>
    <s v="No"/>
    <x v="0"/>
    <s v="No"/>
    <s v="Overweight"/>
  </r>
  <r>
    <s v="Id1850"/>
    <s v="Kyle"/>
    <n v="32.11"/>
    <n v="5.19"/>
    <s v="No"/>
    <x v="0"/>
    <s v="Yes"/>
    <x v="3"/>
    <s v="No"/>
    <s v="Obesity"/>
  </r>
  <r>
    <s v="Id1851"/>
    <s v="Ryan"/>
    <n v="31.73"/>
    <n v="5.16"/>
    <s v="No"/>
    <x v="0"/>
    <s v="Yes"/>
    <x v="3"/>
    <s v="No"/>
    <s v="Obesity"/>
  </r>
  <r>
    <s v="Id1852"/>
    <s v="Yuri"/>
    <n v="22.515000000000001"/>
    <n v="4.24"/>
    <s v="No"/>
    <x v="0"/>
    <s v="No"/>
    <x v="0"/>
    <s v="No"/>
    <s v="Normal Weight"/>
  </r>
  <r>
    <s v="Id1853"/>
    <s v="Ryan"/>
    <n v="25.9"/>
    <n v="5.45"/>
    <s v="No"/>
    <x v="0"/>
    <s v="No"/>
    <x v="3"/>
    <s v="No"/>
    <s v="Overweight"/>
  </r>
  <r>
    <s v="Id1854"/>
    <s v="Debbie"/>
    <n v="27.72"/>
    <n v="5.03"/>
    <s v="Yes"/>
    <x v="0"/>
    <s v="No"/>
    <x v="3"/>
    <s v="No"/>
    <s v="Overweight"/>
  </r>
  <r>
    <s v="Id1855"/>
    <s v="Mark D"/>
    <n v="31.5"/>
    <n v="9.6199999999999992"/>
    <s v="Yes"/>
    <x v="0"/>
    <s v="No"/>
    <x v="3"/>
    <s v="No"/>
    <s v="Obesity"/>
  </r>
  <r>
    <s v="Id1856"/>
    <s v="Christopher"/>
    <n v="29.7"/>
    <n v="6.77"/>
    <s v="Yes"/>
    <x v="0"/>
    <s v="No"/>
    <x v="3"/>
    <s v="No"/>
    <s v="Overweight"/>
  </r>
  <r>
    <s v="Id1857"/>
    <s v="Daniell L"/>
    <n v="21.26"/>
    <n v="5.36"/>
    <s v="Yes"/>
    <x v="0"/>
    <s v="No"/>
    <x v="3"/>
    <s v="No"/>
    <s v="Normal Weight"/>
  </r>
  <r>
    <s v="Id1858"/>
    <s v="Janne"/>
    <n v="17.09"/>
    <n v="5.69"/>
    <s v="No"/>
    <x v="0"/>
    <s v="No"/>
    <x v="0"/>
    <s v="No"/>
    <s v="Underweight"/>
  </r>
  <r>
    <s v="Id1859"/>
    <s v="Martina"/>
    <n v="24.3"/>
    <n v="4.9000000000000004"/>
    <s v="Yes"/>
    <x v="0"/>
    <s v="Yes"/>
    <x v="3"/>
    <s v="No"/>
    <s v="Normal Weight"/>
  </r>
  <r>
    <s v="Id1860"/>
    <s v="Elizabeth L"/>
    <n v="29.734999999999999"/>
    <n v="5.78"/>
    <s v="No"/>
    <x v="0"/>
    <s v="No"/>
    <x v="0"/>
    <s v="No"/>
    <s v="Overweight"/>
  </r>
  <r>
    <s v="Id1861"/>
    <s v="Stephanie C."/>
    <n v="29.26"/>
    <n v="4.7"/>
    <s v="No"/>
    <x v="0"/>
    <s v="No"/>
    <x v="0"/>
    <s v="No"/>
    <s v="Overweight"/>
  </r>
  <r>
    <s v="Id1862"/>
    <s v="Katie"/>
    <n v="33"/>
    <n v="6.28"/>
    <s v="No"/>
    <x v="0"/>
    <s v="No"/>
    <x v="0"/>
    <s v="No"/>
    <s v="Obesity"/>
  </r>
  <r>
    <s v="Id1863"/>
    <s v="Callie"/>
    <n v="31.065000000000001"/>
    <n v="4.2300000000000004"/>
    <s v="No"/>
    <x v="0"/>
    <s v="No"/>
    <x v="0"/>
    <s v="No"/>
    <s v="Obesity"/>
  </r>
  <r>
    <s v="Id1864"/>
    <s v="Inna"/>
    <n v="26.51"/>
    <n v="6.17"/>
    <s v="No"/>
    <x v="0"/>
    <s v="No"/>
    <x v="0"/>
    <s v="No"/>
    <s v="Overweight"/>
  </r>
  <r>
    <s v="Id1865"/>
    <s v="Mary K."/>
    <n v="28.88"/>
    <n v="4.96"/>
    <s v="No"/>
    <x v="0"/>
    <s v="No"/>
    <x v="0"/>
    <s v="No"/>
    <s v="Overweight"/>
  </r>
  <r>
    <s v="Id1866"/>
    <s v="Samuel M."/>
    <n v="35.814999999999998"/>
    <n v="5.1100000000000003"/>
    <s v="Yes"/>
    <x v="0"/>
    <s v="No"/>
    <x v="3"/>
    <s v="No"/>
    <s v="Obesity"/>
  </r>
  <r>
    <s v="Id1867"/>
    <s v="Kimberly"/>
    <n v="21.28"/>
    <n v="4.05"/>
    <s v="No"/>
    <x v="1"/>
    <s v="No"/>
    <x v="3"/>
    <s v="No"/>
    <s v="Normal Weight"/>
  </r>
  <r>
    <s v="Id1868"/>
    <s v="Tom J."/>
    <n v="33.81"/>
    <n v="6.49"/>
    <s v="No"/>
    <x v="0"/>
    <s v="Yes"/>
    <x v="3"/>
    <s v="No"/>
    <s v="Obesity"/>
  </r>
  <r>
    <s v="Id1869"/>
    <s v="Zachary"/>
    <n v="44.22"/>
    <n v="4.1900000000000004"/>
    <s v="No"/>
    <x v="0"/>
    <s v="No"/>
    <x v="3"/>
    <s v="No"/>
    <s v="Obesity"/>
  </r>
  <r>
    <s v="Id1870"/>
    <s v="Dane"/>
    <n v="15.46"/>
    <n v="4.99"/>
    <s v="Yes"/>
    <x v="0"/>
    <s v="Yes"/>
    <x v="3"/>
    <s v="No"/>
    <s v="Underweight"/>
  </r>
  <r>
    <s v="Id1871"/>
    <s v="Dougie J"/>
    <n v="30.3"/>
    <n v="4.7699999999999996"/>
    <s v="Yes"/>
    <x v="0"/>
    <s v="No"/>
    <x v="3"/>
    <s v="No"/>
    <s v="Obesity"/>
  </r>
  <r>
    <s v="Id1872"/>
    <s v="Jeremiah H"/>
    <n v="16.670000000000002"/>
    <n v="5.46"/>
    <s v="No"/>
    <x v="0"/>
    <s v="No"/>
    <x v="0"/>
    <s v="No"/>
    <s v="Underweight"/>
  </r>
  <r>
    <s v="Id1873"/>
    <s v="Ashley J."/>
    <n v="28.594999999999999"/>
    <n v="5.43"/>
    <s v="No"/>
    <x v="0"/>
    <s v="No"/>
    <x v="0"/>
    <s v="No"/>
    <s v="Overweight"/>
  </r>
  <r>
    <s v="Id1874"/>
    <s v="Turner J."/>
    <n v="25.934999999999999"/>
    <n v="4.29"/>
    <s v="No"/>
    <x v="0"/>
    <s v="No"/>
    <x v="0"/>
    <s v="No"/>
    <s v="Overweight"/>
  </r>
  <r>
    <s v="Id1875"/>
    <s v="Roger"/>
    <n v="27.645"/>
    <n v="5.25"/>
    <s v="No"/>
    <x v="0"/>
    <s v="No"/>
    <x v="3"/>
    <s v="No"/>
    <s v="Overweight"/>
  </r>
  <r>
    <s v="Id1876"/>
    <s v="Pamela"/>
    <n v="30.1"/>
    <n v="4.04"/>
    <s v="No"/>
    <x v="0"/>
    <s v="No"/>
    <x v="3"/>
    <s v="No"/>
    <s v="Obesity"/>
  </r>
  <r>
    <s v="Id1877"/>
    <s v="Allison M."/>
    <n v="26.79"/>
    <n v="5"/>
    <s v="Yes"/>
    <x v="0"/>
    <s v="Yes"/>
    <x v="3"/>
    <s v="No"/>
    <s v="Overweight"/>
  </r>
  <r>
    <s v="Id1878"/>
    <s v="Katherine H."/>
    <n v="27.1"/>
    <n v="4.01"/>
    <s v="Yes"/>
    <x v="0"/>
    <s v="No"/>
    <x v="3"/>
    <s v="No"/>
    <s v="Overweight"/>
  </r>
  <r>
    <s v="Id1879"/>
    <s v="Robin"/>
    <n v="24.31"/>
    <n v="5.4"/>
    <s v="No"/>
    <x v="0"/>
    <s v="No"/>
    <x v="0"/>
    <s v="No"/>
    <s v="Normal Weight"/>
  </r>
  <r>
    <s v="Id1880"/>
    <s v="Terri"/>
    <n v="15.53"/>
    <n v="5.81"/>
    <s v="No"/>
    <x v="0"/>
    <s v="No"/>
    <x v="3"/>
    <s v="No"/>
    <s v="Underweight"/>
  </r>
  <r>
    <s v="Id1881"/>
    <s v="Eddie"/>
    <n v="30.7"/>
    <n v="5.82"/>
    <s v="No"/>
    <x v="0"/>
    <s v="No"/>
    <x v="3"/>
    <s v="No"/>
    <s v="Obesity"/>
  </r>
  <r>
    <s v="Id1882"/>
    <s v="Pamela"/>
    <n v="33.33"/>
    <n v="4.82"/>
    <s v="No"/>
    <x v="0"/>
    <s v="No"/>
    <x v="3"/>
    <s v="No"/>
    <s v="Obesity"/>
  </r>
  <r>
    <s v="Id1883"/>
    <s v="Joyce"/>
    <n v="32.4"/>
    <n v="5.08"/>
    <s v="No"/>
    <x v="0"/>
    <s v="No"/>
    <x v="3"/>
    <s v="No"/>
    <s v="Obesity"/>
  </r>
  <r>
    <s v="Id1884"/>
    <s v="Alison W."/>
    <n v="27.93"/>
    <n v="5.59"/>
    <s v="No"/>
    <x v="0"/>
    <s v="No"/>
    <x v="3"/>
    <s v="No"/>
    <s v="Overweight"/>
  </r>
  <r>
    <s v="Id1885"/>
    <s v="Tammara C"/>
    <n v="21.754999999999999"/>
    <n v="5.12"/>
    <s v="No"/>
    <x v="0"/>
    <s v="No"/>
    <x v="0"/>
    <s v="No"/>
    <s v="Normal Weight"/>
  </r>
  <r>
    <s v="Id1886"/>
    <s v="Dorota"/>
    <n v="25.934999999999999"/>
    <n v="4.95"/>
    <s v="No"/>
    <x v="0"/>
    <s v="No"/>
    <x v="0"/>
    <s v="No"/>
    <s v="Overweight"/>
  </r>
  <r>
    <s v="Id1887"/>
    <s v="Jose Norberto Sr."/>
    <n v="31.5"/>
    <n v="6.16"/>
    <s v="No"/>
    <x v="0"/>
    <s v="No"/>
    <x v="0"/>
    <s v="No"/>
    <s v="Obesity"/>
  </r>
  <r>
    <s v="Id1888"/>
    <s v="Peter"/>
    <n v="30.03"/>
    <n v="6.41"/>
    <s v="No"/>
    <x v="0"/>
    <s v="No"/>
    <x v="0"/>
    <s v="No"/>
    <s v="Obesity"/>
  </r>
  <r>
    <s v="Id1889"/>
    <s v="Bryant"/>
    <n v="33.479999999999997"/>
    <n v="8.94"/>
    <s v="No"/>
    <x v="0"/>
    <s v="No"/>
    <x v="0"/>
    <s v="No"/>
    <s v="Obesity"/>
  </r>
  <r>
    <s v="Id1890"/>
    <s v="Christina"/>
    <n v="16.510000000000002"/>
    <n v="4.42"/>
    <s v="Yes"/>
    <x v="0"/>
    <s v="Yes"/>
    <x v="3"/>
    <s v="No"/>
    <s v="Underweight"/>
  </r>
  <r>
    <s v="Id1891"/>
    <s v="John"/>
    <n v="33.155000000000001"/>
    <n v="5.3"/>
    <s v="Yes"/>
    <x v="0"/>
    <s v="No"/>
    <x v="3"/>
    <s v="No"/>
    <s v="Obesity"/>
  </r>
  <r>
    <s v="Id1892"/>
    <s v="Eduardo"/>
    <n v="37.29"/>
    <n v="4.6399999999999997"/>
    <s v="No"/>
    <x v="0"/>
    <s v="Yes"/>
    <x v="3"/>
    <s v="No"/>
    <s v="Obesity"/>
  </r>
  <r>
    <s v="Id1893"/>
    <s v="Laura M."/>
    <n v="20.23"/>
    <n v="6.16"/>
    <s v="Yes"/>
    <x v="0"/>
    <s v="No"/>
    <x v="3"/>
    <s v="No"/>
    <s v="Normal Weight"/>
  </r>
  <r>
    <s v="Id1894"/>
    <s v="Charlie"/>
    <n v="28.975000000000001"/>
    <n v="4.12"/>
    <s v="No"/>
    <x v="0"/>
    <s v="Yes"/>
    <x v="3"/>
    <s v="No"/>
    <s v="Overweight"/>
  </r>
  <r>
    <s v="Id1895"/>
    <s v="Melissa D."/>
    <n v="16.420000000000002"/>
    <n v="5.77"/>
    <s v="Yes"/>
    <x v="0"/>
    <s v="Yes"/>
    <x v="3"/>
    <s v="No"/>
    <s v="Underweight"/>
  </r>
  <r>
    <s v="Id1896"/>
    <s v="Dan C. Jr."/>
    <n v="17.559999999999999"/>
    <n v="6.2"/>
    <s v="No"/>
    <x v="0"/>
    <s v="No"/>
    <x v="3"/>
    <s v="No"/>
    <s v="Underweight"/>
  </r>
  <r>
    <s v="Id1897"/>
    <s v="Matthew"/>
    <n v="24.13"/>
    <n v="4.3899999999999997"/>
    <s v="No"/>
    <x v="0"/>
    <s v="No"/>
    <x v="3"/>
    <s v="No"/>
    <s v="Normal Weight"/>
  </r>
  <r>
    <s v="Id1898"/>
    <s v="Wesley C."/>
    <n v="19.95"/>
    <n v="5.13"/>
    <s v="No"/>
    <x v="1"/>
    <s v="No"/>
    <x v="1"/>
    <s v="No"/>
    <s v="Normal Weight"/>
  </r>
  <r>
    <s v="Id1899"/>
    <s v="Christopher"/>
    <n v="21.24"/>
    <n v="4.49"/>
    <s v="No"/>
    <x v="0"/>
    <s v="No"/>
    <x v="0"/>
    <s v="No"/>
    <s v="Normal Weight"/>
  </r>
  <r>
    <s v="Id1900"/>
    <s v="Jessica"/>
    <n v="44.22"/>
    <n v="6.35"/>
    <s v="No"/>
    <x v="0"/>
    <s v="No"/>
    <x v="0"/>
    <s v="No"/>
    <s v="Obesity"/>
  </r>
  <r>
    <s v="Id1901"/>
    <s v="Christin"/>
    <n v="41.1"/>
    <n v="5.79"/>
    <s v="No"/>
    <x v="0"/>
    <s v="No"/>
    <x v="0"/>
    <s v="No"/>
    <s v="Obesity"/>
  </r>
  <r>
    <s v="Id1902"/>
    <s v="Sara"/>
    <n v="34.200000000000003"/>
    <n v="4.78"/>
    <s v="Yes"/>
    <x v="0"/>
    <s v="No"/>
    <x v="0"/>
    <s v="No"/>
    <s v="Obesity"/>
  </r>
  <r>
    <s v="Id1903"/>
    <s v="Elizabeth"/>
    <n v="29.92"/>
    <n v="6.02"/>
    <s v="Yes"/>
    <x v="0"/>
    <s v="No"/>
    <x v="0"/>
    <s v="No"/>
    <s v="Overweight"/>
  </r>
  <r>
    <s v="Id1904"/>
    <s v="Margaret P."/>
    <n v="28.93"/>
    <n v="4.4400000000000004"/>
    <s v="No"/>
    <x v="0"/>
    <s v="No"/>
    <x v="0"/>
    <s v="No"/>
    <s v="Overweight"/>
  </r>
  <r>
    <s v="Id1905"/>
    <s v="Tiffany K"/>
    <n v="31.254999999999999"/>
    <n v="5.84"/>
    <s v="Yes"/>
    <x v="0"/>
    <s v="No"/>
    <x v="3"/>
    <s v="No"/>
    <s v="Obesity"/>
  </r>
  <r>
    <s v="Id1906"/>
    <s v="David M."/>
    <n v="29.83"/>
    <n v="5.39"/>
    <s v="No"/>
    <x v="0"/>
    <s v="No"/>
    <x v="0"/>
    <s v="No"/>
    <s v="Overweight"/>
  </r>
  <r>
    <s v="Id1907"/>
    <s v="Christine E"/>
    <n v="29.59"/>
    <n v="6.16"/>
    <s v="No"/>
    <x v="0"/>
    <s v="Yes"/>
    <x v="3"/>
    <s v="No"/>
    <s v="Overweight"/>
  </r>
  <r>
    <s v="Id1908"/>
    <s v="Donna"/>
    <n v="31.16"/>
    <n v="4.49"/>
    <s v="No"/>
    <x v="0"/>
    <s v="Yes"/>
    <x v="3"/>
    <s v="No"/>
    <s v="Obesity"/>
  </r>
  <r>
    <s v="Id1909"/>
    <s v="Rod"/>
    <n v="34.21"/>
    <n v="4.4800000000000004"/>
    <s v="Yes"/>
    <x v="0"/>
    <s v="No"/>
    <x v="3"/>
    <s v="No"/>
    <s v="Obesity"/>
  </r>
  <r>
    <s v="Id1910"/>
    <s v="Joe"/>
    <n v="34.86"/>
    <n v="10.97"/>
    <s v="No"/>
    <x v="0"/>
    <s v="No"/>
    <x v="0"/>
    <s v="No"/>
    <s v="Obesity"/>
  </r>
  <r>
    <s v="Id1911"/>
    <s v="Kayleigh"/>
    <n v="34.58"/>
    <n v="5.14"/>
    <s v="No"/>
    <x v="1"/>
    <s v="No"/>
    <x v="1"/>
    <s v="No"/>
    <s v="Obesity"/>
  </r>
  <r>
    <s v="Id1912"/>
    <s v="Lorcan A."/>
    <n v="17.940000000000001"/>
    <n v="5.17"/>
    <s v="Yes"/>
    <x v="0"/>
    <s v="No"/>
    <x v="0"/>
    <s v="No"/>
    <s v="Underweight"/>
  </r>
  <r>
    <s v="Id1913"/>
    <s v="Billy"/>
    <n v="26.8"/>
    <n v="6.18"/>
    <s v="Yes"/>
    <x v="0"/>
    <s v="Yes"/>
    <x v="3"/>
    <s v="No"/>
    <s v="Overweight"/>
  </r>
  <r>
    <s v="Id1914"/>
    <s v="Paul M."/>
    <n v="17.690000000000001"/>
    <n v="9.07"/>
    <s v="Yes"/>
    <x v="0"/>
    <s v="No"/>
    <x v="0"/>
    <s v="No"/>
    <s v="Underweight"/>
  </r>
  <r>
    <s v="Id1915"/>
    <s v="Brenda M."/>
    <n v="25.77"/>
    <n v="4.43"/>
    <s v="No"/>
    <x v="0"/>
    <s v="Yes"/>
    <x v="3"/>
    <s v="No"/>
    <s v="Overweight"/>
  </r>
  <r>
    <s v="Id1916"/>
    <s v="Jeff H"/>
    <n v="34.46"/>
    <n v="4.17"/>
    <s v="No"/>
    <x v="1"/>
    <s v="No"/>
    <x v="3"/>
    <s v="No"/>
    <s v="Obesity"/>
  </r>
  <r>
    <s v="Id1917"/>
    <s v="Michael"/>
    <n v="30.875"/>
    <n v="4.95"/>
    <s v="Yes"/>
    <x v="0"/>
    <s v="No"/>
    <x v="0"/>
    <s v="No"/>
    <s v="Obesity"/>
  </r>
  <r>
    <s v="Id1918"/>
    <s v="Jan"/>
    <n v="39.49"/>
    <n v="5.13"/>
    <s v="No"/>
    <x v="0"/>
    <s v="No"/>
    <x v="0"/>
    <s v="No"/>
    <s v="Obesity"/>
  </r>
  <r>
    <s v="Id1919"/>
    <s v="Bernard"/>
    <n v="28.88"/>
    <n v="4.0999999999999996"/>
    <s v="No"/>
    <x v="0"/>
    <s v="No"/>
    <x v="0"/>
    <s v="No"/>
    <s v="Overweight"/>
  </r>
  <r>
    <s v="Id1920"/>
    <s v="Craig"/>
    <n v="20.234999999999999"/>
    <n v="5.01"/>
    <s v="Yes"/>
    <x v="0"/>
    <s v="No"/>
    <x v="0"/>
    <s v="No"/>
    <s v="Normal Weight"/>
  </r>
  <r>
    <s v="Id1921"/>
    <s v="Bryn"/>
    <n v="30.67"/>
    <n v="5.09"/>
    <s v="Yes"/>
    <x v="0"/>
    <s v="No"/>
    <x v="0"/>
    <s v="No"/>
    <s v="Obesity"/>
  </r>
  <r>
    <s v="Id1922"/>
    <s v="Michael"/>
    <n v="30.875"/>
    <n v="6.49"/>
    <s v="No"/>
    <x v="0"/>
    <s v="No"/>
    <x v="0"/>
    <s v="No"/>
    <s v="Obesity"/>
  </r>
  <r>
    <s v="Id1923"/>
    <s v="Benjamin"/>
    <n v="23.8"/>
    <n v="4.08"/>
    <s v="No"/>
    <x v="0"/>
    <s v="No"/>
    <x v="0"/>
    <s v="No"/>
    <s v="Normal Weight"/>
  </r>
  <r>
    <s v="Id1924"/>
    <s v="Jay"/>
    <n v="15.37"/>
    <n v="8.6300000000000008"/>
    <s v="Yes"/>
    <x v="0"/>
    <s v="No"/>
    <x v="0"/>
    <s v="No"/>
    <s v="Underweight"/>
  </r>
  <r>
    <s v="Id1925"/>
    <s v="William"/>
    <n v="30.4"/>
    <n v="5.28"/>
    <s v="No"/>
    <x v="0"/>
    <s v="No"/>
    <x v="0"/>
    <s v="No"/>
    <s v="Obesity"/>
  </r>
  <r>
    <s v="Id1926"/>
    <s v="Shelley"/>
    <n v="19.48"/>
    <n v="5.63"/>
    <s v="Yes"/>
    <x v="0"/>
    <s v="No"/>
    <x v="3"/>
    <s v="No"/>
    <s v="Normal Weight"/>
  </r>
  <r>
    <s v="Id1927"/>
    <s v="Jekaterina"/>
    <n v="16.96"/>
    <n v="11.47"/>
    <s v="Yes"/>
    <x v="0"/>
    <s v="No"/>
    <x v="0"/>
    <s v="No"/>
    <s v="Underweight"/>
  </r>
  <r>
    <s v="Id1928"/>
    <s v="Daniel"/>
    <n v="19.05"/>
    <n v="4.92"/>
    <s v="No"/>
    <x v="0"/>
    <s v="No"/>
    <x v="3"/>
    <s v="No"/>
    <s v="Normal Weight"/>
  </r>
  <r>
    <s v="Id1929"/>
    <s v="Pauline"/>
    <n v="37.619999999999997"/>
    <n v="4.18"/>
    <s v="No"/>
    <x v="0"/>
    <s v="No"/>
    <x v="0"/>
    <s v="No"/>
    <s v="Obesity"/>
  </r>
  <r>
    <s v="Id1930"/>
    <s v="Colleen"/>
    <n v="29.1"/>
    <n v="4.67"/>
    <s v="No"/>
    <x v="0"/>
    <s v="No"/>
    <x v="0"/>
    <s v="No"/>
    <s v="Overweight"/>
  </r>
  <r>
    <s v="Id1931"/>
    <s v="Aleah K"/>
    <n v="26.62"/>
    <n v="6.24"/>
    <s v="No"/>
    <x v="0"/>
    <s v="No"/>
    <x v="0"/>
    <s v="No"/>
    <s v="Overweight"/>
  </r>
  <r>
    <s v="Id1932"/>
    <s v="Mare"/>
    <n v="25.74"/>
    <n v="5.99"/>
    <s v="No"/>
    <x v="0"/>
    <s v="No"/>
    <x v="0"/>
    <s v="No"/>
    <s v="Overweight"/>
  </r>
  <r>
    <s v="Id1933"/>
    <s v="Kevin"/>
    <n v="18.22"/>
    <n v="10.27"/>
    <s v="Yes"/>
    <x v="0"/>
    <s v="No"/>
    <x v="3"/>
    <s v="No"/>
    <s v="Underweight"/>
  </r>
  <r>
    <s v="Id1934"/>
    <s v="Jessica"/>
    <n v="26.03"/>
    <n v="5.97"/>
    <s v="No"/>
    <x v="0"/>
    <s v="Yes"/>
    <x v="3"/>
    <s v="No"/>
    <s v="Overweight"/>
  </r>
  <r>
    <s v="Id1935"/>
    <s v="Amanda R"/>
    <n v="17.29"/>
    <n v="4.9800000000000004"/>
    <s v="No"/>
    <x v="0"/>
    <s v="No"/>
    <x v="0"/>
    <s v="No"/>
    <s v="Underweight"/>
  </r>
  <r>
    <s v="Id1936"/>
    <s v="Murray W."/>
    <n v="18.170000000000002"/>
    <n v="6.91"/>
    <s v="Yes"/>
    <x v="0"/>
    <s v="No"/>
    <x v="3"/>
    <s v="No"/>
    <s v="Underweight"/>
  </r>
  <r>
    <s v="Id1937"/>
    <s v="Meghan P."/>
    <n v="32.54"/>
    <n v="6.38"/>
    <s v="No"/>
    <x v="1"/>
    <s v="No"/>
    <x v="3"/>
    <s v="No"/>
    <s v="Obesity"/>
  </r>
  <r>
    <s v="Id1938"/>
    <s v="David"/>
    <n v="30.25"/>
    <n v="4.7699999999999996"/>
    <s v="No"/>
    <x v="0"/>
    <s v="No"/>
    <x v="0"/>
    <s v="No"/>
    <s v="Obesity"/>
  </r>
  <r>
    <s v="Id1939"/>
    <s v="Seth"/>
    <n v="19.59"/>
    <n v="6.04"/>
    <s v="Yes"/>
    <x v="0"/>
    <s v="No"/>
    <x v="3"/>
    <s v="No"/>
    <s v="Normal Weight"/>
  </r>
  <r>
    <s v="Id1940"/>
    <s v="Michael P."/>
    <n v="45.9"/>
    <n v="4.3"/>
    <s v="Yes"/>
    <x v="0"/>
    <s v="No"/>
    <x v="3"/>
    <s v="No"/>
    <s v="Obesity"/>
  </r>
  <r>
    <s v="Id1941"/>
    <s v="Russell M"/>
    <n v="17.059999999999999"/>
    <n v="8.75"/>
    <s v="Yes"/>
    <x v="0"/>
    <s v="No"/>
    <x v="0"/>
    <s v="No"/>
    <s v="Underweight"/>
  </r>
  <r>
    <s v="Id1942"/>
    <s v="Martin"/>
    <n v="32.07"/>
    <n v="5.25"/>
    <s v="No"/>
    <x v="0"/>
    <s v="Yes"/>
    <x v="3"/>
    <s v="No"/>
    <s v="Obesity"/>
  </r>
  <r>
    <s v="Id1943"/>
    <s v="Michael"/>
    <n v="16.5"/>
    <n v="5.03"/>
    <s v="No"/>
    <x v="0"/>
    <s v="No"/>
    <x v="3"/>
    <s v="No"/>
    <s v="Underweight"/>
  </r>
  <r>
    <s v="Id1944"/>
    <s v="Miles"/>
    <n v="31.4"/>
    <n v="5.88"/>
    <s v="No"/>
    <x v="0"/>
    <s v="No"/>
    <x v="3"/>
    <s v="No"/>
    <s v="Obesity"/>
  </r>
  <r>
    <s v="Id1945"/>
    <s v="Amanda"/>
    <n v="20.36"/>
    <n v="4.49"/>
    <s v="No"/>
    <x v="0"/>
    <s v="No"/>
    <x v="0"/>
    <s v="No"/>
    <s v="Normal Weight"/>
  </r>
  <r>
    <s v="Id1946"/>
    <s v="Roger"/>
    <n v="25.46"/>
    <n v="4.1399999999999997"/>
    <s v="No"/>
    <x v="0"/>
    <s v="No"/>
    <x v="3"/>
    <s v="No"/>
    <s v="Overweight"/>
  </r>
  <r>
    <s v="Id1947"/>
    <s v="Brock J"/>
    <n v="17.09"/>
    <n v="5.8"/>
    <s v="Yes"/>
    <x v="0"/>
    <s v="No"/>
    <x v="0"/>
    <s v="No"/>
    <s v="Underweight"/>
  </r>
  <r>
    <s v="Id1948"/>
    <s v="Stephen F."/>
    <n v="20.83"/>
    <n v="5.12"/>
    <s v="No"/>
    <x v="0"/>
    <s v="No"/>
    <x v="0"/>
    <s v="No"/>
    <s v="Normal Weight"/>
  </r>
  <r>
    <s v="Id1949"/>
    <s v="Missy"/>
    <n v="18.920000000000002"/>
    <n v="5.98"/>
    <s v="Yes"/>
    <x v="0"/>
    <s v="No"/>
    <x v="3"/>
    <s v="No"/>
    <s v="Normal Weight"/>
  </r>
  <r>
    <s v="Id1950"/>
    <s v="William"/>
    <n v="37.1"/>
    <n v="5.46"/>
    <s v="No"/>
    <x v="0"/>
    <s v="No"/>
    <x v="0"/>
    <s v="No"/>
    <s v="Obesity"/>
  </r>
  <r>
    <s v="Id1951"/>
    <s v="Lauren M"/>
    <n v="22.515000000000001"/>
    <n v="4.91"/>
    <s v="Yes"/>
    <x v="0"/>
    <s v="Yes"/>
    <x v="3"/>
    <s v="No"/>
    <s v="Normal Weight"/>
  </r>
  <r>
    <s v="Id1952"/>
    <s v="Apolo U."/>
    <n v="32.700000000000003"/>
    <n v="4.66"/>
    <s v="No"/>
    <x v="0"/>
    <s v="No"/>
    <x v="0"/>
    <s v="No"/>
    <s v="Obesity"/>
  </r>
  <r>
    <s v="Id1953"/>
    <s v="Alfons"/>
    <n v="17.75"/>
    <n v="6.8"/>
    <s v="Yes"/>
    <x v="0"/>
    <s v="No"/>
    <x v="3"/>
    <s v="No"/>
    <s v="Underweight"/>
  </r>
  <r>
    <s v="Id1954"/>
    <s v="Amber"/>
    <n v="33.630000000000003"/>
    <n v="4.47"/>
    <s v="Yes"/>
    <x v="0"/>
    <s v="No"/>
    <x v="0"/>
    <s v="No"/>
    <s v="Obesity"/>
  </r>
  <r>
    <s v="Id1955"/>
    <s v="Leah C."/>
    <n v="34.799999999999997"/>
    <n v="4.08"/>
    <s v="Yes"/>
    <x v="0"/>
    <s v="No"/>
    <x v="3"/>
    <s v="No"/>
    <s v="Obesity"/>
  </r>
  <r>
    <s v="Id1956"/>
    <s v="Lilia"/>
    <n v="16.809999999999999"/>
    <n v="5.51"/>
    <s v="Yes"/>
    <x v="0"/>
    <s v="No"/>
    <x v="3"/>
    <s v="No"/>
    <s v="Underweight"/>
  </r>
  <r>
    <s v="Id1957"/>
    <s v="Danny"/>
    <n v="16.690000000000001"/>
    <n v="8.4"/>
    <s v="Yes"/>
    <x v="0"/>
    <s v="No"/>
    <x v="0"/>
    <s v="No"/>
    <s v="Underweight"/>
  </r>
  <r>
    <s v="Id1958"/>
    <s v="Lauren"/>
    <n v="23.21"/>
    <n v="5.14"/>
    <s v="Yes"/>
    <x v="0"/>
    <s v="No"/>
    <x v="3"/>
    <s v="No"/>
    <s v="Normal Weight"/>
  </r>
  <r>
    <s v="Id1959"/>
    <s v="Courtney"/>
    <n v="25.175000000000001"/>
    <n v="5.21"/>
    <s v="Yes"/>
    <x v="0"/>
    <s v="No"/>
    <x v="3"/>
    <s v="No"/>
    <s v="Overweight"/>
  </r>
  <r>
    <s v="Id1960"/>
    <s v="Elizabeth"/>
    <n v="34.770000000000003"/>
    <n v="6.23"/>
    <s v="No"/>
    <x v="0"/>
    <s v="No"/>
    <x v="0"/>
    <s v="No"/>
    <s v="Obesity"/>
  </r>
  <r>
    <s v="Id1961"/>
    <s v="Satomi"/>
    <n v="27.7"/>
    <n v="5.6"/>
    <s v="No"/>
    <x v="0"/>
    <s v="No"/>
    <x v="3"/>
    <s v="No"/>
    <s v="Overweight"/>
  </r>
  <r>
    <s v="Id1962"/>
    <s v="Matthew D"/>
    <n v="19.12"/>
    <n v="4.72"/>
    <s v="Yes"/>
    <x v="0"/>
    <s v="No"/>
    <x v="3"/>
    <s v="No"/>
    <s v="Normal Weight"/>
  </r>
  <r>
    <s v="Id1963"/>
    <s v="Peter T II"/>
    <n v="32.67"/>
    <n v="4.67"/>
    <s v="No"/>
    <x v="0"/>
    <s v="Yes"/>
    <x v="3"/>
    <s v="No"/>
    <s v="Obesity"/>
  </r>
  <r>
    <s v="Id1964"/>
    <s v="Manuel"/>
    <n v="28.5"/>
    <n v="6.11"/>
    <s v="No"/>
    <x v="0"/>
    <s v="No"/>
    <x v="3"/>
    <s v="No"/>
    <s v="Overweight"/>
  </r>
  <r>
    <s v="Id1965"/>
    <s v="Kindsey P."/>
    <n v="39.270000000000003"/>
    <n v="6.25"/>
    <s v="No"/>
    <x v="0"/>
    <s v="No"/>
    <x v="0"/>
    <s v="No"/>
    <s v="Obesity"/>
  </r>
  <r>
    <s v="Id1966"/>
    <s v="Thomas G."/>
    <n v="32.49"/>
    <n v="4"/>
    <s v="Yes"/>
    <x v="0"/>
    <s v="No"/>
    <x v="0"/>
    <s v="No"/>
    <s v="Obesity"/>
  </r>
  <r>
    <s v="Id1967"/>
    <s v="Kyle S"/>
    <n v="23.7"/>
    <n v="5.55"/>
    <s v="Yes"/>
    <x v="0"/>
    <s v="No"/>
    <x v="0"/>
    <s v="No"/>
    <s v="Normal Weight"/>
  </r>
  <r>
    <s v="Id1968"/>
    <s v="Alexander J."/>
    <n v="30.4"/>
    <n v="5.95"/>
    <s v="No"/>
    <x v="1"/>
    <s v="No"/>
    <x v="3"/>
    <s v="No"/>
    <s v="Obesity"/>
  </r>
  <r>
    <s v="Id1969"/>
    <s v="Dustin L"/>
    <n v="38.94"/>
    <n v="4.3600000000000003"/>
    <s v="No"/>
    <x v="0"/>
    <s v="Yes"/>
    <x v="3"/>
    <s v="No"/>
    <s v="Obesity"/>
  </r>
  <r>
    <s v="Id1970"/>
    <s v="Chloe"/>
    <n v="31.02"/>
    <n v="4.84"/>
    <s v="No"/>
    <x v="0"/>
    <s v="Yes"/>
    <x v="3"/>
    <s v="No"/>
    <s v="Obesity"/>
  </r>
  <r>
    <s v="Id1971"/>
    <s v="Cailtlin"/>
    <n v="17.5"/>
    <n v="4.5599999999999996"/>
    <s v="No"/>
    <x v="0"/>
    <s v="No"/>
    <x v="3"/>
    <s v="No"/>
    <s v="Underweight"/>
  </r>
  <r>
    <s v="Id1972"/>
    <s v="Joshua"/>
    <n v="34.799999999999997"/>
    <n v="4.42"/>
    <s v="Yes"/>
    <x v="1"/>
    <s v="No"/>
    <x v="1"/>
    <s v="No"/>
    <s v="Obesity"/>
  </r>
  <r>
    <s v="Id1973"/>
    <s v="Chuy"/>
    <n v="17.3"/>
    <n v="7.66"/>
    <s v="Yes"/>
    <x v="0"/>
    <s v="No"/>
    <x v="3"/>
    <s v="No"/>
    <s v="Underweight"/>
  </r>
  <r>
    <s v="Id1974"/>
    <s v="Laurie B"/>
    <n v="32.25"/>
    <n v="5.2"/>
    <s v="Yes"/>
    <x v="0"/>
    <s v="No"/>
    <x v="0"/>
    <s v="No"/>
    <s v="Obesity"/>
  </r>
  <r>
    <s v="Id1975"/>
    <s v="Rachel B."/>
    <n v="42.4"/>
    <n v="5.53"/>
    <s v="Yes"/>
    <x v="0"/>
    <s v="No"/>
    <x v="0"/>
    <s v="No"/>
    <s v="Obesity"/>
  </r>
  <r>
    <s v="Id1976"/>
    <s v="Liza"/>
    <n v="38.664999999999999"/>
    <n v="4.8600000000000003"/>
    <s v="No"/>
    <x v="1"/>
    <s v="No"/>
    <x v="3"/>
    <s v="No"/>
    <s v="Obesity"/>
  </r>
  <r>
    <s v="Id1977"/>
    <s v="Lindsey"/>
    <n v="29.92"/>
    <n v="5.49"/>
    <s v="Yes"/>
    <x v="0"/>
    <s v="No"/>
    <x v="0"/>
    <s v="No"/>
    <s v="Overweight"/>
  </r>
  <r>
    <s v="Id1978"/>
    <s v="Lindsay E."/>
    <n v="29.48"/>
    <n v="4.09"/>
    <s v="Yes"/>
    <x v="0"/>
    <s v="No"/>
    <x v="0"/>
    <s v="No"/>
    <s v="Overweight"/>
  </r>
  <r>
    <s v="Id1979"/>
    <s v="Kathleen M."/>
    <n v="28.785"/>
    <n v="4.3099999999999996"/>
    <s v="Yes"/>
    <x v="0"/>
    <s v="No"/>
    <x v="0"/>
    <s v="No"/>
    <s v="Overweight"/>
  </r>
  <r>
    <s v="Id1980"/>
    <s v="Aya"/>
    <n v="19.8"/>
    <n v="4"/>
    <s v="Yes"/>
    <x v="0"/>
    <s v="No"/>
    <x v="0"/>
    <s v="No"/>
    <s v="Normal Weight"/>
  </r>
  <r>
    <s v="Id1981"/>
    <s v="Carolyn R"/>
    <n v="35.53"/>
    <n v="4.68"/>
    <s v="No"/>
    <x v="0"/>
    <s v="Yes"/>
    <x v="3"/>
    <s v="No"/>
    <s v="Obesity"/>
  </r>
  <r>
    <s v="Id1982"/>
    <s v="Bethany"/>
    <n v="21.47"/>
    <n v="4.0199999999999996"/>
    <s v="Yes"/>
    <x v="0"/>
    <s v="No"/>
    <x v="3"/>
    <s v="No"/>
    <s v="Normal Weight"/>
  </r>
  <r>
    <s v="Id1983"/>
    <s v="Holly A"/>
    <n v="25.9"/>
    <n v="5.12"/>
    <s v="No"/>
    <x v="0"/>
    <s v="Yes"/>
    <x v="3"/>
    <s v="No"/>
    <s v="Overweight"/>
  </r>
  <r>
    <s v="Id1984"/>
    <s v="Ping"/>
    <n v="20.81"/>
    <n v="5.52"/>
    <s v="No"/>
    <x v="0"/>
    <s v="No"/>
    <x v="0"/>
    <s v="No"/>
    <s v="Normal Weight"/>
  </r>
  <r>
    <s v="Id1985"/>
    <s v="Tim"/>
    <n v="25.84"/>
    <n v="5.81"/>
    <s v="Yes"/>
    <x v="0"/>
    <s v="Yes"/>
    <x v="3"/>
    <s v="No"/>
    <s v="Overweight"/>
  </r>
  <r>
    <s v="Id1986"/>
    <s v="John"/>
    <n v="30.95"/>
    <n v="5.16"/>
    <s v="No"/>
    <x v="0"/>
    <s v="Yes"/>
    <x v="3"/>
    <s v="No"/>
    <s v="Obesity"/>
  </r>
  <r>
    <s v="Id1987"/>
    <s v="Cynthia"/>
    <n v="30.54"/>
    <n v="5"/>
    <s v="No"/>
    <x v="0"/>
    <s v="Yes"/>
    <x v="3"/>
    <s v="No"/>
    <s v="Obesity"/>
  </r>
  <r>
    <s v="Id1988"/>
    <s v="Emmett"/>
    <n v="33.914999999999999"/>
    <n v="5.84"/>
    <s v="Yes"/>
    <x v="0"/>
    <s v="No"/>
    <x v="0"/>
    <s v="No"/>
    <s v="Obesity"/>
  </r>
  <r>
    <s v="Id1989"/>
    <s v="Kate"/>
    <n v="33.31"/>
    <n v="4.1900000000000004"/>
    <s v="No"/>
    <x v="0"/>
    <s v="Yes"/>
    <x v="3"/>
    <s v="No"/>
    <s v="Obesity"/>
  </r>
  <r>
    <s v="Id1990"/>
    <s v="Christopher L."/>
    <n v="25.745000000000001"/>
    <n v="4.62"/>
    <s v="Yes"/>
    <x v="0"/>
    <s v="No"/>
    <x v="0"/>
    <s v="No"/>
    <s v="Overweight"/>
  </r>
  <r>
    <s v="Id1991"/>
    <s v="Christopher P."/>
    <n v="37.1"/>
    <n v="6.24"/>
    <s v="No"/>
    <x v="0"/>
    <s v="No"/>
    <x v="0"/>
    <s v="No"/>
    <s v="Obesity"/>
  </r>
  <r>
    <s v="Id1992"/>
    <s v="Christopher W"/>
    <n v="35.435000000000002"/>
    <n v="5.81"/>
    <s v="No"/>
    <x v="0"/>
    <s v="No"/>
    <x v="0"/>
    <s v="No"/>
    <s v="Obesity"/>
  </r>
  <r>
    <s v="Id1993"/>
    <s v="Norman H."/>
    <n v="20.399999999999999"/>
    <n v="4.83"/>
    <s v="No"/>
    <x v="0"/>
    <s v="No"/>
    <x v="0"/>
    <s v="No"/>
    <s v="Normal Weight"/>
  </r>
  <r>
    <s v="Id1994"/>
    <s v="Susan"/>
    <n v="42.13"/>
    <n v="5.72"/>
    <s v="Yes"/>
    <x v="0"/>
    <s v="Yes"/>
    <x v="3"/>
    <s v="No"/>
    <s v="Obesity"/>
  </r>
  <r>
    <s v="Id1995"/>
    <s v="Tatyana K"/>
    <n v="33.99"/>
    <n v="4.83"/>
    <s v="Yes"/>
    <x v="0"/>
    <s v="Yes"/>
    <x v="3"/>
    <s v="No"/>
    <s v="Obesity"/>
  </r>
  <r>
    <s v="Id1996"/>
    <s v="Chrissy"/>
    <n v="28.594999999999999"/>
    <n v="4.1399999999999997"/>
    <s v="Yes"/>
    <x v="0"/>
    <s v="Yes"/>
    <x v="3"/>
    <s v="No"/>
    <s v="Overweight"/>
  </r>
  <r>
    <s v="Id1997"/>
    <s v="Carrie"/>
    <n v="20.8"/>
    <n v="4.07"/>
    <s v="Yes"/>
    <x v="0"/>
    <s v="Yes"/>
    <x v="3"/>
    <s v="No"/>
    <s v="Normal Weight"/>
  </r>
  <r>
    <s v="Id1998"/>
    <s v="Halle"/>
    <n v="23.465"/>
    <n v="6.26"/>
    <s v="Yes"/>
    <x v="0"/>
    <s v="Yes"/>
    <x v="3"/>
    <s v="No"/>
    <s v="Normal Weight"/>
  </r>
  <r>
    <s v="Id1999"/>
    <s v="Carolyn"/>
    <n v="40.185000000000002"/>
    <n v="5.88"/>
    <s v="Yes"/>
    <x v="0"/>
    <s v="No"/>
    <x v="0"/>
    <s v="No"/>
    <s v="Obesity"/>
  </r>
  <r>
    <s v="Id2000"/>
    <s v="Tara D."/>
    <n v="21.89"/>
    <n v="5.72"/>
    <s v="Yes"/>
    <x v="0"/>
    <s v="No"/>
    <x v="0"/>
    <s v="No"/>
    <s v="Normal Weight"/>
  </r>
  <r>
    <s v="Id2001"/>
    <s v="Rasim M"/>
    <n v="29.34"/>
    <n v="6.09"/>
    <s v="Yes"/>
    <x v="1"/>
    <s v="No"/>
    <x v="1"/>
    <s v="No"/>
    <s v="Overweight"/>
  </r>
  <r>
    <s v="Id2002"/>
    <s v="Dina"/>
    <n v="22.61"/>
    <n v="4.25"/>
    <s v="Yes"/>
    <x v="0"/>
    <s v="No"/>
    <x v="0"/>
    <s v="No"/>
    <s v="Normal Weight"/>
  </r>
  <r>
    <s v="Id2003"/>
    <s v="Lisa"/>
    <n v="22.23"/>
    <n v="6.09"/>
    <s v="Yes"/>
    <x v="0"/>
    <s v="No"/>
    <x v="0"/>
    <s v="No"/>
    <s v="Normal Weight"/>
  </r>
  <r>
    <s v="Id2004"/>
    <s v="Caitrin"/>
    <n v="33.4"/>
    <n v="5.51"/>
    <s v="No"/>
    <x v="0"/>
    <s v="No"/>
    <x v="0"/>
    <s v="No"/>
    <s v="Obesity"/>
  </r>
  <r>
    <s v="Id2005"/>
    <s v="Adriana S"/>
    <n v="33.11"/>
    <n v="5.63"/>
    <s v="No"/>
    <x v="0"/>
    <s v="No"/>
    <x v="0"/>
    <s v="No"/>
    <s v="Obesity"/>
  </r>
  <r>
    <s v="Id2006"/>
    <s v="Megan"/>
    <n v="16.815000000000001"/>
    <n v="5.29"/>
    <s v="Yes"/>
    <x v="0"/>
    <s v="No"/>
    <x v="0"/>
    <s v="No"/>
    <s v="Underweight"/>
  </r>
  <r>
    <s v="Id2007"/>
    <s v="Kristen M"/>
    <n v="25.61"/>
    <n v="4"/>
    <s v="No"/>
    <x v="0"/>
    <s v="Yes"/>
    <x v="3"/>
    <s v="No"/>
    <s v="Overweight"/>
  </r>
  <r>
    <s v="Id2008"/>
    <s v="Alix"/>
    <n v="25.8"/>
    <n v="5.49"/>
    <s v="No"/>
    <x v="0"/>
    <s v="No"/>
    <x v="0"/>
    <s v="No"/>
    <s v="Overweight"/>
  </r>
  <r>
    <s v="Id2009"/>
    <s v="Kakushin"/>
    <n v="27.39"/>
    <n v="5.34"/>
    <s v="No"/>
    <x v="0"/>
    <s v="No"/>
    <x v="0"/>
    <s v="No"/>
    <s v="Overweight"/>
  </r>
  <r>
    <s v="Id2010"/>
    <s v="Michael J"/>
    <n v="17.03"/>
    <n v="4.12"/>
    <s v="No"/>
    <x v="0"/>
    <s v="No"/>
    <x v="3"/>
    <s v="No"/>
    <s v="Underweight"/>
  </r>
  <r>
    <s v="Id2011"/>
    <s v="Bradley"/>
    <n v="23.75"/>
    <n v="5.49"/>
    <s v="Yes"/>
    <x v="0"/>
    <s v="No"/>
    <x v="0"/>
    <s v="No"/>
    <s v="Normal Weight"/>
  </r>
  <r>
    <s v="Id2012"/>
    <s v="Matt"/>
    <n v="26.03"/>
    <n v="5.1100000000000003"/>
    <s v="Yes"/>
    <x v="0"/>
    <s v="No"/>
    <x v="3"/>
    <s v="No"/>
    <s v="Overweight"/>
  </r>
  <r>
    <s v="Id2013"/>
    <s v="Amanda C."/>
    <n v="16.079999999999998"/>
    <n v="5.94"/>
    <s v="No"/>
    <x v="0"/>
    <s v="No"/>
    <x v="0"/>
    <s v="No"/>
    <s v="Underweight"/>
  </r>
  <r>
    <s v="Id2014"/>
    <s v="Valur"/>
    <n v="30.875"/>
    <n v="5.54"/>
    <s v="No"/>
    <x v="0"/>
    <s v="No"/>
    <x v="0"/>
    <s v="No"/>
    <s v="Obesity"/>
  </r>
  <r>
    <s v="Id2015"/>
    <s v="Erica J"/>
    <n v="31.79"/>
    <n v="7.09"/>
    <s v="No"/>
    <x v="0"/>
    <s v="No"/>
    <x v="0"/>
    <s v="No"/>
    <s v="Obesity"/>
  </r>
  <r>
    <s v="Id2016"/>
    <s v="Stephen F."/>
    <n v="28.48"/>
    <n v="6.22"/>
    <s v="Yes"/>
    <x v="0"/>
    <s v="Yes"/>
    <x v="3"/>
    <s v="No"/>
    <s v="Overweight"/>
  </r>
  <r>
    <s v="Id2017"/>
    <s v="Lissa"/>
    <n v="26.6"/>
    <n v="4.33"/>
    <s v="No"/>
    <x v="0"/>
    <s v="No"/>
    <x v="3"/>
    <s v="No"/>
    <s v="Overweight"/>
  </r>
  <r>
    <s v="Id2018"/>
    <s v="Megan"/>
    <n v="25.27"/>
    <n v="5.83"/>
    <s v="No"/>
    <x v="0"/>
    <s v="No"/>
    <x v="3"/>
    <s v="No"/>
    <s v="Overweight"/>
  </r>
  <r>
    <s v="Id2019"/>
    <s v="Alyson"/>
    <n v="34.484999999999999"/>
    <n v="4.7"/>
    <s v="Yes"/>
    <x v="0"/>
    <s v="Yes"/>
    <x v="3"/>
    <s v="No"/>
    <s v="Obesity"/>
  </r>
  <r>
    <s v="Id2020"/>
    <s v="Chance B"/>
    <n v="15.57"/>
    <n v="4.07"/>
    <s v="Yes"/>
    <x v="0"/>
    <s v="No"/>
    <x v="3"/>
    <s v="No"/>
    <s v="Underweight"/>
  </r>
  <r>
    <s v="Id2021"/>
    <s v="Sean P"/>
    <n v="30.36"/>
    <n v="9.39"/>
    <s v="No"/>
    <x v="0"/>
    <s v="No"/>
    <x v="0"/>
    <s v="No"/>
    <s v="Obesity"/>
  </r>
  <r>
    <s v="Id2022"/>
    <s v="Therese"/>
    <n v="19.37"/>
    <n v="4.18"/>
    <s v="No"/>
    <x v="0"/>
    <s v="No"/>
    <x v="0"/>
    <s v="No"/>
    <s v="Normal Weight"/>
  </r>
  <r>
    <s v="Id2023"/>
    <s v="Beau"/>
    <n v="16.71"/>
    <n v="4.18"/>
    <s v="No"/>
    <x v="0"/>
    <s v="No"/>
    <x v="3"/>
    <s v="No"/>
    <s v="Underweight"/>
  </r>
  <r>
    <s v="Id2024"/>
    <s v="Kelsey M"/>
    <n v="24.1"/>
    <n v="4.4000000000000004"/>
    <s v="Yes"/>
    <x v="0"/>
    <s v="No"/>
    <x v="3"/>
    <s v="No"/>
    <s v="Normal Weight"/>
  </r>
  <r>
    <s v="Id2025"/>
    <s v="Gretchen"/>
    <n v="29.77"/>
    <n v="9.9"/>
    <s v="No"/>
    <x v="0"/>
    <s v="No"/>
    <x v="0"/>
    <s v="No"/>
    <s v="Overweight"/>
  </r>
  <r>
    <s v="Id2026"/>
    <s v="Nicholas E."/>
    <n v="46.53"/>
    <n v="4.84"/>
    <s v="Yes"/>
    <x v="0"/>
    <s v="No"/>
    <x v="0"/>
    <s v="No"/>
    <s v="Obesity"/>
  </r>
  <r>
    <s v="Id2027"/>
    <s v="Deborah"/>
    <n v="23.4"/>
    <n v="5.53"/>
    <s v="No"/>
    <x v="0"/>
    <s v="Yes"/>
    <x v="3"/>
    <s v="No"/>
    <s v="Normal Weight"/>
  </r>
  <r>
    <s v="Id2028"/>
    <s v="Chuck W. Jr."/>
    <n v="30"/>
    <n v="4.33"/>
    <s v="Yes"/>
    <x v="0"/>
    <s v="No"/>
    <x v="0"/>
    <s v="No"/>
    <s v="Obesity"/>
  </r>
  <r>
    <s v="Id2029"/>
    <s v="Daniel"/>
    <n v="29.15"/>
    <n v="4.91"/>
    <s v="Yes"/>
    <x v="0"/>
    <s v="No"/>
    <x v="0"/>
    <s v="No"/>
    <s v="Overweight"/>
  </r>
  <r>
    <s v="Id2030"/>
    <s v="Amany"/>
    <n v="34.865000000000002"/>
    <n v="4.8"/>
    <s v="No"/>
    <x v="0"/>
    <s v="No"/>
    <x v="0"/>
    <s v="No"/>
    <s v="Obesity"/>
  </r>
  <r>
    <s v="Id2031"/>
    <s v="Kipling"/>
    <n v="28.12"/>
    <n v="5.55"/>
    <s v="Yes"/>
    <x v="1"/>
    <s v="No"/>
    <x v="1"/>
    <s v="No"/>
    <s v="Overweight"/>
  </r>
  <r>
    <s v="Id2032"/>
    <s v="Duncan"/>
    <n v="29.45"/>
    <n v="5.24"/>
    <s v="Yes"/>
    <x v="0"/>
    <s v="No"/>
    <x v="0"/>
    <s v="No"/>
    <s v="Overweight"/>
  </r>
  <r>
    <s v="Id2033"/>
    <s v="Louis C."/>
    <n v="27.94"/>
    <n v="6.08"/>
    <s v="No"/>
    <x v="0"/>
    <s v="Yes"/>
    <x v="3"/>
    <s v="No"/>
    <s v="Overweight"/>
  </r>
  <r>
    <s v="Id2034"/>
    <s v="Daniel J"/>
    <n v="27.2"/>
    <n v="5.83"/>
    <s v="No"/>
    <x v="0"/>
    <s v="Yes"/>
    <x v="3"/>
    <s v="No"/>
    <s v="Overweight"/>
  </r>
  <r>
    <s v="Id2035"/>
    <s v="Ildiko M."/>
    <n v="33.344999999999999"/>
    <n v="4.29"/>
    <s v="No"/>
    <x v="0"/>
    <s v="No"/>
    <x v="3"/>
    <s v="No"/>
    <s v="Obesity"/>
  </r>
  <r>
    <s v="Id2036"/>
    <s v="Melinda E."/>
    <n v="29.925000000000001"/>
    <n v="5.3"/>
    <s v="No"/>
    <x v="0"/>
    <s v="No"/>
    <x v="3"/>
    <s v="No"/>
    <s v="Overweight"/>
  </r>
  <r>
    <s v="Id2037"/>
    <s v="Ashley M"/>
    <n v="24.225000000000001"/>
    <n v="4.42"/>
    <s v="No"/>
    <x v="0"/>
    <s v="No"/>
    <x v="3"/>
    <s v="No"/>
    <s v="Normal Weight"/>
  </r>
  <r>
    <s v="Id2038"/>
    <s v="Stephanie"/>
    <n v="29.68"/>
    <n v="5.68"/>
    <s v="No"/>
    <x v="1"/>
    <s v="No"/>
    <x v="3"/>
    <s v="No"/>
    <s v="Overweight"/>
  </r>
  <r>
    <s v="Id2039"/>
    <s v="Sean P."/>
    <n v="20.614999999999998"/>
    <n v="6.05"/>
    <s v="No"/>
    <x v="0"/>
    <s v="Yes"/>
    <x v="3"/>
    <s v="No"/>
    <s v="Normal Weight"/>
  </r>
  <r>
    <s v="Id2040"/>
    <s v="Emily G"/>
    <n v="32.119999999999997"/>
    <n v="5.33"/>
    <s v="No"/>
    <x v="1"/>
    <s v="No"/>
    <x v="3"/>
    <s v="No"/>
    <s v="Obesity"/>
  </r>
  <r>
    <s v="Id2041"/>
    <s v="Malcolm"/>
    <n v="27.36"/>
    <n v="6.22"/>
    <s v="No"/>
    <x v="0"/>
    <s v="No"/>
    <x v="0"/>
    <s v="No"/>
    <s v="Overweight"/>
  </r>
  <r>
    <s v="Id2042"/>
    <s v="Danilo"/>
    <n v="17.385000000000002"/>
    <n v="5.84"/>
    <s v="No"/>
    <x v="0"/>
    <s v="No"/>
    <x v="0"/>
    <s v="No"/>
    <s v="Underweight"/>
  </r>
  <r>
    <s v="Id2043"/>
    <s v="Mikko"/>
    <n v="30.13"/>
    <n v="5.71"/>
    <s v="No"/>
    <x v="1"/>
    <s v="No"/>
    <x v="3"/>
    <s v="No"/>
    <s v="Obesity"/>
  </r>
  <r>
    <s v="Id2044"/>
    <s v="Paula C."/>
    <n v="25.44"/>
    <n v="6.04"/>
    <s v="Yes"/>
    <x v="0"/>
    <s v="Yes"/>
    <x v="3"/>
    <s v="No"/>
    <s v="Overweight"/>
  </r>
  <r>
    <s v="Id2045"/>
    <s v="Kirsten N."/>
    <n v="39.805"/>
    <n v="4.38"/>
    <s v="No"/>
    <x v="1"/>
    <s v="No"/>
    <x v="3"/>
    <s v="No"/>
    <s v="Obesity"/>
  </r>
  <r>
    <s v="Id2046"/>
    <s v="Christy"/>
    <n v="30.4"/>
    <n v="5.56"/>
    <s v="Yes"/>
    <x v="1"/>
    <s v="No"/>
    <x v="3"/>
    <s v="No"/>
    <s v="Obesity"/>
  </r>
  <r>
    <s v="Id2047"/>
    <s v="Jennifer"/>
    <n v="23.18"/>
    <n v="4.24"/>
    <s v="No"/>
    <x v="1"/>
    <s v="No"/>
    <x v="3"/>
    <s v="No"/>
    <s v="Normal Weight"/>
  </r>
  <r>
    <s v="Id2048"/>
    <s v="Jingjing"/>
    <n v="39.615000000000002"/>
    <n v="6.32"/>
    <s v="No"/>
    <x v="0"/>
    <s v="Yes"/>
    <x v="3"/>
    <s v="No"/>
    <s v="Obesity"/>
  </r>
  <r>
    <s v="Id2049"/>
    <s v="Morgan"/>
    <n v="30.59"/>
    <n v="6.3"/>
    <s v="Yes"/>
    <x v="0"/>
    <s v="Yes"/>
    <x v="3"/>
    <s v="No"/>
    <s v="Obesity"/>
  </r>
  <r>
    <s v="Id2050"/>
    <s v="Patrick J."/>
    <n v="16.72"/>
    <n v="4.38"/>
    <s v="Yes"/>
    <x v="0"/>
    <s v="No"/>
    <x v="3"/>
    <s v="No"/>
    <s v="Underweight"/>
  </r>
  <r>
    <s v="Id2051"/>
    <s v="Frankline"/>
    <n v="26.22"/>
    <n v="4.6500000000000004"/>
    <s v="Yes"/>
    <x v="0"/>
    <s v="Yes"/>
    <x v="3"/>
    <s v="No"/>
    <s v="Overweight"/>
  </r>
  <r>
    <s v="Id2052"/>
    <s v="Laura T."/>
    <n v="31.824999999999999"/>
    <n v="4.7"/>
    <s v="No"/>
    <x v="0"/>
    <s v="Yes"/>
    <x v="3"/>
    <s v="No"/>
    <s v="Obesity"/>
  </r>
  <r>
    <s v="Id2053"/>
    <s v="Natalia"/>
    <n v="25.745000000000001"/>
    <n v="4.34"/>
    <s v="No"/>
    <x v="0"/>
    <s v="Yes"/>
    <x v="3"/>
    <s v="No"/>
    <s v="Overweight"/>
  </r>
  <r>
    <s v="Id2054"/>
    <s v="Jennifer L."/>
    <n v="24.605"/>
    <n v="5.62"/>
    <s v="No"/>
    <x v="0"/>
    <s v="Yes"/>
    <x v="3"/>
    <s v="No"/>
    <s v="Normal Weight"/>
  </r>
  <r>
    <s v="Id2055"/>
    <s v="Brooke"/>
    <n v="24.51"/>
    <n v="4.24"/>
    <s v="No"/>
    <x v="0"/>
    <s v="Yes"/>
    <x v="3"/>
    <s v="No"/>
    <s v="Normal Weight"/>
  </r>
  <r>
    <s v="Id2056"/>
    <s v="Jeremy M"/>
    <n v="31.065000000000001"/>
    <n v="4.57"/>
    <s v="Yes"/>
    <x v="0"/>
    <s v="No"/>
    <x v="0"/>
    <s v="No"/>
    <s v="Obesity"/>
  </r>
  <r>
    <s v="Id2057"/>
    <s v="Megan L."/>
    <n v="28.12"/>
    <n v="5.05"/>
    <s v="No"/>
    <x v="0"/>
    <s v="No"/>
    <x v="0"/>
    <s v="No"/>
    <s v="Overweight"/>
  </r>
  <r>
    <s v="Id2058"/>
    <s v="Bryan"/>
    <n v="38.06"/>
    <n v="6.16"/>
    <s v="No"/>
    <x v="0"/>
    <s v="No"/>
    <x v="0"/>
    <s v="No"/>
    <s v="Obesity"/>
  </r>
  <r>
    <s v="Id2059"/>
    <s v="Marny"/>
    <n v="24.96"/>
    <n v="4.57"/>
    <s v="No"/>
    <x v="0"/>
    <s v="No"/>
    <x v="0"/>
    <s v="No"/>
    <s v="Normal Weight"/>
  </r>
  <r>
    <s v="Id2060"/>
    <s v="Marc"/>
    <n v="17.670000000000002"/>
    <n v="5.53"/>
    <s v="Yes"/>
    <x v="0"/>
    <s v="No"/>
    <x v="0"/>
    <s v="No"/>
    <s v="Underweight"/>
  </r>
  <r>
    <s v="Id2061"/>
    <s v="Benjamin L"/>
    <n v="31.35"/>
    <n v="5.84"/>
    <s v="No"/>
    <x v="1"/>
    <s v="No"/>
    <x v="3"/>
    <s v="No"/>
    <s v="Obesity"/>
  </r>
  <r>
    <s v="Id2062"/>
    <s v="Rob G"/>
    <n v="28.31"/>
    <n v="6.41"/>
    <s v="No"/>
    <x v="1"/>
    <s v="No"/>
    <x v="3"/>
    <s v="No"/>
    <s v="Overweight"/>
  </r>
  <r>
    <s v="Id2063"/>
    <s v="Stefanie A"/>
    <n v="30.3"/>
    <n v="4.7300000000000004"/>
    <s v="Yes"/>
    <x v="0"/>
    <s v="Yes"/>
    <x v="3"/>
    <s v="No"/>
    <s v="Obesity"/>
  </r>
  <r>
    <s v="Id2064"/>
    <s v="Stephanie"/>
    <n v="26.4"/>
    <n v="6.22"/>
    <s v="Yes"/>
    <x v="0"/>
    <s v="No"/>
    <x v="0"/>
    <s v="No"/>
    <s v="Overweight"/>
  </r>
  <r>
    <s v="Id2065"/>
    <s v="Caroline F."/>
    <n v="22.135000000000002"/>
    <n v="4.46"/>
    <s v="Yes"/>
    <x v="0"/>
    <s v="No"/>
    <x v="0"/>
    <s v="No"/>
    <s v="Normal Weight"/>
  </r>
  <r>
    <s v="Id2066"/>
    <s v="Julia J."/>
    <n v="17.399999999999999"/>
    <n v="4.5"/>
    <s v="Yes"/>
    <x v="0"/>
    <s v="No"/>
    <x v="0"/>
    <s v="No"/>
    <s v="Underweight"/>
  </r>
  <r>
    <s v="Id2067"/>
    <s v="Jack"/>
    <n v="28.06"/>
    <n v="8.93"/>
    <s v="No"/>
    <x v="0"/>
    <s v="No"/>
    <x v="0"/>
    <s v="No"/>
    <s v="Overweight"/>
  </r>
  <r>
    <s v="Id2068"/>
    <s v="Bernat"/>
    <n v="31.13"/>
    <n v="11.02"/>
    <s v="No"/>
    <x v="0"/>
    <s v="No"/>
    <x v="0"/>
    <s v="No"/>
    <s v="Obesity"/>
  </r>
  <r>
    <s v="Id2069"/>
    <s v="Hicham"/>
    <n v="18.46"/>
    <n v="5.25"/>
    <s v="No"/>
    <x v="0"/>
    <s v="No"/>
    <x v="0"/>
    <s v="No"/>
    <s v="Underweight"/>
  </r>
  <r>
    <s v="Id2070"/>
    <s v="Sarah"/>
    <n v="17.3"/>
    <n v="4.75"/>
    <s v="No"/>
    <x v="0"/>
    <s v="No"/>
    <x v="0"/>
    <s v="No"/>
    <s v="Underweight"/>
  </r>
  <r>
    <s v="Id2071"/>
    <s v="Anthony S"/>
    <n v="35.625"/>
    <n v="4.68"/>
    <s v="Yes"/>
    <x v="0"/>
    <s v="Yes"/>
    <x v="3"/>
    <s v="No"/>
    <s v="Obesity"/>
  </r>
  <r>
    <s v="Id2072"/>
    <s v="Elisabetta"/>
    <n v="20.234999999999999"/>
    <n v="6.17"/>
    <s v="Yes"/>
    <x v="1"/>
    <s v="No"/>
    <x v="1"/>
    <s v="No"/>
    <s v="Normal Weight"/>
  </r>
  <r>
    <s v="Id2073"/>
    <s v="Trevor N."/>
    <n v="27.55"/>
    <n v="4.5599999999999996"/>
    <s v="Yes"/>
    <x v="0"/>
    <s v="Yes"/>
    <x v="3"/>
    <s v="No"/>
    <s v="Overweight"/>
  </r>
  <r>
    <s v="Id2074"/>
    <s v="Nancy"/>
    <n v="17.97"/>
    <n v="6.3"/>
    <s v="No"/>
    <x v="0"/>
    <s v="No"/>
    <x v="0"/>
    <s v="No"/>
    <s v="Underweight"/>
  </r>
  <r>
    <s v="Id2075"/>
    <s v="Allison R."/>
    <n v="29.98"/>
    <n v="6.03"/>
    <s v="No"/>
    <x v="1"/>
    <s v="No"/>
    <x v="3"/>
    <s v="No"/>
    <s v="Overweight"/>
  </r>
  <r>
    <s v="Id2076"/>
    <s v="Robert J."/>
    <n v="33.659999999999997"/>
    <n v="4.2"/>
    <s v="Yes"/>
    <x v="0"/>
    <s v="No"/>
    <x v="3"/>
    <s v="No"/>
    <s v="Obesity"/>
  </r>
  <r>
    <s v="Id2077"/>
    <s v="Nicholas"/>
    <n v="32.67"/>
    <n v="5.61"/>
    <s v="Yes"/>
    <x v="0"/>
    <s v="No"/>
    <x v="3"/>
    <s v="No"/>
    <s v="Obesity"/>
  </r>
  <r>
    <s v="Id2078"/>
    <s v="Kevin L"/>
    <n v="30.5"/>
    <n v="5.88"/>
    <s v="Yes"/>
    <x v="0"/>
    <s v="No"/>
    <x v="3"/>
    <s v="No"/>
    <s v="Obesity"/>
  </r>
  <r>
    <s v="Id2079"/>
    <s v="Bryan"/>
    <n v="23.1"/>
    <n v="5.92"/>
    <s v="Yes"/>
    <x v="0"/>
    <s v="No"/>
    <x v="3"/>
    <s v="No"/>
    <s v="Normal Weight"/>
  </r>
  <r>
    <s v="Id2080"/>
    <s v="Janae N."/>
    <n v="39.49"/>
    <n v="4.8099999999999996"/>
    <s v="No"/>
    <x v="0"/>
    <s v="No"/>
    <x v="3"/>
    <s v="No"/>
    <s v="Obesity"/>
  </r>
  <r>
    <s v="Id2081"/>
    <s v="Audrey"/>
    <n v="33.99"/>
    <n v="4.55"/>
    <s v="No"/>
    <x v="0"/>
    <s v="No"/>
    <x v="3"/>
    <s v="No"/>
    <s v="Obesity"/>
  </r>
  <r>
    <s v="Id2082"/>
    <s v="Laura"/>
    <n v="27.72"/>
    <n v="6.43"/>
    <s v="No"/>
    <x v="0"/>
    <s v="No"/>
    <x v="3"/>
    <s v="No"/>
    <s v="Overweight"/>
  </r>
  <r>
    <s v="Id2083"/>
    <s v="Nicole F"/>
    <n v="30.59"/>
    <n v="11.62"/>
    <s v="No"/>
    <x v="0"/>
    <s v="No"/>
    <x v="0"/>
    <s v="No"/>
    <s v="Obesity"/>
  </r>
  <r>
    <s v="Id2084"/>
    <s v="Krista L"/>
    <n v="22.6"/>
    <n v="6.04"/>
    <s v="No"/>
    <x v="0"/>
    <s v="No"/>
    <x v="3"/>
    <s v="No"/>
    <s v="Normal Weight"/>
  </r>
  <r>
    <s v="Id2085"/>
    <s v="Denise"/>
    <n v="28.785"/>
    <n v="8.82"/>
    <s v="No"/>
    <x v="0"/>
    <s v="No"/>
    <x v="0"/>
    <s v="No"/>
    <s v="Overweight"/>
  </r>
  <r>
    <s v="Id2086"/>
    <s v="Ariel"/>
    <n v="50.38"/>
    <n v="5.8"/>
    <s v="No"/>
    <x v="0"/>
    <s v="No"/>
    <x v="0"/>
    <s v="No"/>
    <s v="Obesity"/>
  </r>
  <r>
    <s v="Id2087"/>
    <s v="Jeremy"/>
    <n v="35.200000000000003"/>
    <n v="4.28"/>
    <s v="No"/>
    <x v="0"/>
    <s v="No"/>
    <x v="0"/>
    <s v="No"/>
    <s v="Obesity"/>
  </r>
  <r>
    <s v="Id2088"/>
    <s v="Rosalie"/>
    <n v="35.72"/>
    <n v="5.5"/>
    <s v="Yes"/>
    <x v="0"/>
    <s v="No"/>
    <x v="0"/>
    <s v="No"/>
    <s v="Obesity"/>
  </r>
  <r>
    <s v="Id2089"/>
    <s v="Jay"/>
    <n v="24.51"/>
    <n v="4.6900000000000004"/>
    <s v="No"/>
    <x v="0"/>
    <s v="No"/>
    <x v="0"/>
    <s v="No"/>
    <s v="Normal Weight"/>
  </r>
  <r>
    <s v="Id2090"/>
    <s v="Vitaliy"/>
    <n v="23.844999999999999"/>
    <n v="4.43"/>
    <s v="No"/>
    <x v="0"/>
    <s v="No"/>
    <x v="0"/>
    <s v="No"/>
    <s v="Normal Weight"/>
  </r>
  <r>
    <s v="Id2091"/>
    <s v="Benjamin W."/>
    <n v="15.68"/>
    <n v="6.16"/>
    <s v="Yes"/>
    <x v="0"/>
    <s v="No"/>
    <x v="3"/>
    <s v="No"/>
    <s v="Underweight"/>
  </r>
  <r>
    <s v="Id2092"/>
    <s v="Jesse"/>
    <n v="32.395000000000003"/>
    <n v="6.66"/>
    <s v="No"/>
    <x v="0"/>
    <s v="No"/>
    <x v="0"/>
    <s v="No"/>
    <s v="Obesity"/>
  </r>
  <r>
    <s v="Id2093"/>
    <s v="Mark"/>
    <n v="23.655000000000001"/>
    <n v="5.92"/>
    <s v="No"/>
    <x v="0"/>
    <s v="No"/>
    <x v="3"/>
    <s v="No"/>
    <s v="Normal Weight"/>
  </r>
  <r>
    <s v="Id2094"/>
    <s v="Lauren"/>
    <n v="28.4"/>
    <n v="5.97"/>
    <s v="No"/>
    <x v="0"/>
    <s v="Yes"/>
    <x v="3"/>
    <s v="No"/>
    <s v="Overweight"/>
  </r>
  <r>
    <s v="Id2095"/>
    <s v="Massimiliano"/>
    <n v="35.42"/>
    <n v="4.6399999999999997"/>
    <s v="Yes"/>
    <x v="0"/>
    <s v="No"/>
    <x v="0"/>
    <s v="No"/>
    <s v="Obesity"/>
  </r>
  <r>
    <s v="Id2096"/>
    <s v="Josh"/>
    <n v="26.18"/>
    <n v="6.12"/>
    <s v="No"/>
    <x v="1"/>
    <s v="No"/>
    <x v="3"/>
    <s v="No"/>
    <s v="Overweight"/>
  </r>
  <r>
    <s v="Id2097"/>
    <s v="Kiyokatsu"/>
    <n v="20.8"/>
    <n v="4.87"/>
    <s v="Yes"/>
    <x v="0"/>
    <s v="No"/>
    <x v="0"/>
    <s v="No"/>
    <s v="Normal Weight"/>
  </r>
  <r>
    <s v="Id2098"/>
    <s v="Amanda L"/>
    <n v="15.82"/>
    <n v="4.5999999999999996"/>
    <s v="No"/>
    <x v="0"/>
    <s v="No"/>
    <x v="0"/>
    <s v="No"/>
    <s v="Underweight"/>
  </r>
  <r>
    <s v="Id2099"/>
    <s v="Matthew"/>
    <n v="17.670000000000002"/>
    <n v="4.78"/>
    <s v="No"/>
    <x v="0"/>
    <s v="No"/>
    <x v="0"/>
    <s v="No"/>
    <s v="Underweight"/>
  </r>
  <r>
    <s v="Id2100"/>
    <s v="Julia M"/>
    <n v="31.92"/>
    <n v="11.05"/>
    <s v="No"/>
    <x v="0"/>
    <s v="No"/>
    <x v="0"/>
    <s v="No"/>
    <s v="Obesity"/>
  </r>
  <r>
    <s v="Id2101"/>
    <s v="Rhea"/>
    <n v="28.975000000000001"/>
    <n v="7.62"/>
    <s v="No"/>
    <x v="0"/>
    <s v="No"/>
    <x v="0"/>
    <s v="No"/>
    <s v="Overweight"/>
  </r>
  <r>
    <s v="Id2102"/>
    <s v="Justin"/>
    <n v="31.73"/>
    <n v="4.78"/>
    <s v="Yes"/>
    <x v="1"/>
    <s v="No"/>
    <x v="1"/>
    <s v="No"/>
    <s v="Obesity"/>
  </r>
  <r>
    <s v="Id2103"/>
    <s v="Shamus M."/>
    <n v="28.88"/>
    <n v="6.09"/>
    <s v="Yes"/>
    <x v="1"/>
    <s v="No"/>
    <x v="1"/>
    <s v="No"/>
    <s v="Overweight"/>
  </r>
  <r>
    <s v="Id2104"/>
    <s v="Mike"/>
    <n v="25.555"/>
    <n v="5.1100000000000003"/>
    <s v="No"/>
    <x v="0"/>
    <s v="Yes"/>
    <x v="3"/>
    <s v="No"/>
    <s v="Overweight"/>
  </r>
  <r>
    <s v="Id2105"/>
    <s v="Mary Beth"/>
    <n v="37.29"/>
    <n v="4.46"/>
    <s v="No"/>
    <x v="1"/>
    <s v="No"/>
    <x v="3"/>
    <s v="No"/>
    <s v="Obesity"/>
  </r>
  <r>
    <s v="Id2106"/>
    <s v="Erin"/>
    <n v="40.28"/>
    <n v="6.11"/>
    <s v="No"/>
    <x v="1"/>
    <s v="No"/>
    <x v="3"/>
    <s v="No"/>
    <s v="Obesity"/>
  </r>
  <r>
    <s v="Id2107"/>
    <s v="Hallie"/>
    <n v="40.185000000000002"/>
    <n v="4.66"/>
    <s v="No"/>
    <x v="1"/>
    <s v="No"/>
    <x v="3"/>
    <s v="No"/>
    <s v="Obesity"/>
  </r>
  <r>
    <s v="Id2108"/>
    <s v="Paige P"/>
    <n v="23.57"/>
    <n v="6.14"/>
    <s v="No"/>
    <x v="0"/>
    <s v="No"/>
    <x v="0"/>
    <s v="No"/>
    <s v="Normal Weight"/>
  </r>
  <r>
    <s v="Id2109"/>
    <s v="Ji"/>
    <n v="35.625"/>
    <n v="6.21"/>
    <s v="No"/>
    <x v="1"/>
    <s v="No"/>
    <x v="3"/>
    <s v="No"/>
    <s v="Obesity"/>
  </r>
  <r>
    <s v="Id2110"/>
    <s v="Carissa A"/>
    <n v="33.155000000000001"/>
    <n v="4.5999999999999996"/>
    <s v="No"/>
    <x v="1"/>
    <s v="No"/>
    <x v="3"/>
    <s v="No"/>
    <s v="Obesity"/>
  </r>
  <r>
    <s v="Id2111"/>
    <s v="Mona"/>
    <n v="31.92"/>
    <n v="5.04"/>
    <s v="No"/>
    <x v="1"/>
    <s v="No"/>
    <x v="3"/>
    <s v="No"/>
    <s v="Obesity"/>
  </r>
  <r>
    <s v="Id2112"/>
    <s v="Kristin R."/>
    <n v="30.305"/>
    <n v="5.08"/>
    <s v="No"/>
    <x v="1"/>
    <s v="No"/>
    <x v="3"/>
    <s v="No"/>
    <s v="Obesity"/>
  </r>
  <r>
    <s v="Id2113"/>
    <s v="Beth"/>
    <n v="30.114999999999998"/>
    <n v="4.38"/>
    <s v="No"/>
    <x v="1"/>
    <s v="No"/>
    <x v="3"/>
    <s v="No"/>
    <s v="Obesity"/>
  </r>
  <r>
    <s v="Id2114"/>
    <s v="Allison"/>
    <n v="24.09"/>
    <n v="4.79"/>
    <s v="No"/>
    <x v="1"/>
    <s v="No"/>
    <x v="3"/>
    <s v="No"/>
    <s v="Normal Weight"/>
  </r>
  <r>
    <s v="Id2115"/>
    <s v="Ashley E"/>
    <n v="28.215"/>
    <n v="4.21"/>
    <s v="No"/>
    <x v="1"/>
    <s v="No"/>
    <x v="3"/>
    <s v="No"/>
    <s v="Overweight"/>
  </r>
  <r>
    <s v="Id2116"/>
    <s v="Hilary K."/>
    <n v="26.315000000000001"/>
    <n v="5.47"/>
    <s v="No"/>
    <x v="1"/>
    <s v="No"/>
    <x v="3"/>
    <s v="No"/>
    <s v="Overweight"/>
  </r>
  <r>
    <s v="Id2117"/>
    <s v="Dominique"/>
    <n v="25.08"/>
    <n v="5.09"/>
    <s v="No"/>
    <x v="1"/>
    <s v="No"/>
    <x v="3"/>
    <s v="No"/>
    <s v="Overweight"/>
  </r>
  <r>
    <s v="Id2118"/>
    <s v="Carlos I"/>
    <n v="15.41"/>
    <n v="5.08"/>
    <s v="No"/>
    <x v="0"/>
    <s v="No"/>
    <x v="0"/>
    <s v="No"/>
    <s v="Underweight"/>
  </r>
  <r>
    <s v="Id2119"/>
    <s v="Matthew"/>
    <n v="23.83"/>
    <n v="5.68"/>
    <s v="No"/>
    <x v="0"/>
    <s v="No"/>
    <x v="0"/>
    <s v="No"/>
    <s v="Normal Weight"/>
  </r>
  <r>
    <s v="Id2120"/>
    <s v="Kara"/>
    <n v="36"/>
    <n v="4.66"/>
    <s v="No"/>
    <x v="1"/>
    <s v="No"/>
    <x v="3"/>
    <s v="No"/>
    <s v="Obesity"/>
  </r>
  <r>
    <s v="Id2121"/>
    <s v="Sarah S"/>
    <n v="28.82"/>
    <n v="5.59"/>
    <s v="No"/>
    <x v="1"/>
    <s v="No"/>
    <x v="3"/>
    <s v="No"/>
    <s v="Overweight"/>
  </r>
  <r>
    <s v="Id2122"/>
    <s v="Shauna R."/>
    <n v="28.05"/>
    <n v="6.2"/>
    <s v="No"/>
    <x v="1"/>
    <s v="No"/>
    <x v="3"/>
    <s v="No"/>
    <s v="Overweight"/>
  </r>
  <r>
    <s v="Id2123"/>
    <s v="Lindsay J."/>
    <n v="27.1"/>
    <n v="4.45"/>
    <s v="No"/>
    <x v="1"/>
    <s v="No"/>
    <x v="3"/>
    <s v="No"/>
    <s v="Overweight"/>
  </r>
  <r>
    <s v="Id2124"/>
    <s v="Danya A."/>
    <n v="24.3"/>
    <n v="6.1"/>
    <s v="Yes"/>
    <x v="1"/>
    <s v="No"/>
    <x v="3"/>
    <s v="No"/>
    <s v="Normal Weight"/>
  </r>
  <r>
    <s v="Id2125"/>
    <s v="Lorraine"/>
    <n v="30.72"/>
    <n v="6.06"/>
    <s v="No"/>
    <x v="1"/>
    <s v="No"/>
    <x v="3"/>
    <s v="No"/>
    <s v="Obesity"/>
  </r>
  <r>
    <s v="Id2126"/>
    <s v="Jennifer L."/>
    <n v="37.43"/>
    <n v="4.5599999999999996"/>
    <s v="No"/>
    <x v="0"/>
    <s v="Yes"/>
    <x v="3"/>
    <s v="No"/>
    <s v="Obesity"/>
  </r>
  <r>
    <s v="Id2127"/>
    <s v="Jesus Sr."/>
    <n v="25.74"/>
    <n v="6.41"/>
    <s v="Yes"/>
    <x v="0"/>
    <s v="Yes"/>
    <x v="3"/>
    <s v="No"/>
    <s v="Overweight"/>
  </r>
  <r>
    <s v="Id2128"/>
    <s v="Kristen"/>
    <n v="36.575000000000003"/>
    <n v="5.57"/>
    <s v="No"/>
    <x v="0"/>
    <s v="Yes"/>
    <x v="3"/>
    <s v="No"/>
    <s v="Obesity"/>
  </r>
  <r>
    <s v="Id2129"/>
    <s v="Catherine C."/>
    <n v="35.15"/>
    <n v="5.47"/>
    <s v="No"/>
    <x v="0"/>
    <s v="Yes"/>
    <x v="3"/>
    <s v="No"/>
    <s v="Obesity"/>
  </r>
  <r>
    <s v="Id2130"/>
    <s v="Paula"/>
    <n v="32.11"/>
    <n v="4.43"/>
    <s v="No"/>
    <x v="0"/>
    <s v="Yes"/>
    <x v="3"/>
    <s v="No"/>
    <s v="Obesity"/>
  </r>
  <r>
    <s v="Id2131"/>
    <s v="Evan"/>
    <n v="30.495000000000001"/>
    <n v="4.95"/>
    <s v="No"/>
    <x v="0"/>
    <s v="Yes"/>
    <x v="3"/>
    <s v="No"/>
    <s v="Obesity"/>
  </r>
  <r>
    <s v="Id2132"/>
    <s v="Nathan J"/>
    <n v="29.24"/>
    <n v="4.04"/>
    <s v="No"/>
    <x v="1"/>
    <s v="No"/>
    <x v="3"/>
    <s v="No"/>
    <s v="Overweight"/>
  </r>
  <r>
    <s v="Id2133"/>
    <s v="Ashley M"/>
    <n v="22.515000000000001"/>
    <n v="5.93"/>
    <s v="No"/>
    <x v="0"/>
    <s v="Yes"/>
    <x v="3"/>
    <s v="No"/>
    <s v="Normal Weight"/>
  </r>
  <r>
    <s v="Id2134"/>
    <s v="Jason"/>
    <n v="15.65"/>
    <n v="4.2300000000000004"/>
    <s v="No"/>
    <x v="0"/>
    <s v="No"/>
    <x v="0"/>
    <s v="No"/>
    <s v="Underweight"/>
  </r>
  <r>
    <s v="Id2135"/>
    <s v="Marshall"/>
    <n v="27.36"/>
    <n v="5.59"/>
    <s v="Yes"/>
    <x v="0"/>
    <s v="No"/>
    <x v="0"/>
    <s v="No"/>
    <s v="Overweight"/>
  </r>
  <r>
    <s v="Id2136"/>
    <s v="Lavar"/>
    <n v="22.3"/>
    <n v="4.8899999999999997"/>
    <s v="Yes"/>
    <x v="0"/>
    <s v="No"/>
    <x v="0"/>
    <s v="No"/>
    <s v="Normal Weight"/>
  </r>
  <r>
    <s v="Id2137"/>
    <s v="Charlie T."/>
    <n v="26.03"/>
    <n v="5.81"/>
    <s v="Yes"/>
    <x v="0"/>
    <s v="No"/>
    <x v="0"/>
    <s v="No"/>
    <s v="Overweight"/>
  </r>
  <r>
    <s v="Id2138"/>
    <s v="Lauren"/>
    <n v="27.74"/>
    <n v="4.29"/>
    <s v="No"/>
    <x v="1"/>
    <s v="No"/>
    <x v="3"/>
    <s v="No"/>
    <s v="Overweight"/>
  </r>
  <r>
    <s v="Id2139"/>
    <s v="Arthur"/>
    <n v="32.11"/>
    <n v="4.03"/>
    <s v="Yes"/>
    <x v="1"/>
    <s v="No"/>
    <x v="1"/>
    <s v="No"/>
    <s v="Obesity"/>
  </r>
  <r>
    <s v="Id2140"/>
    <s v="Thomas"/>
    <n v="25.175000000000001"/>
    <n v="6.29"/>
    <s v="Yes"/>
    <x v="1"/>
    <s v="No"/>
    <x v="1"/>
    <s v="No"/>
    <s v="Overweight"/>
  </r>
  <r>
    <s v="Id2141"/>
    <s v="Jennifer"/>
    <n v="39.49"/>
    <n v="4.4800000000000004"/>
    <s v="Yes"/>
    <x v="0"/>
    <s v="No"/>
    <x v="0"/>
    <s v="No"/>
    <s v="Obesity"/>
  </r>
  <r>
    <s v="Id2142"/>
    <s v="Tammy"/>
    <n v="34.869999999999997"/>
    <n v="5.51"/>
    <s v="Yes"/>
    <x v="0"/>
    <s v="No"/>
    <x v="0"/>
    <s v="No"/>
    <s v="Obesity"/>
  </r>
  <r>
    <s v="Id2143"/>
    <s v="Lena"/>
    <n v="34.6"/>
    <n v="4.5"/>
    <s v="Yes"/>
    <x v="0"/>
    <s v="No"/>
    <x v="0"/>
    <s v="No"/>
    <s v="Obesity"/>
  </r>
  <r>
    <s v="Id2144"/>
    <s v="Valentina"/>
    <n v="25.8"/>
    <n v="6.29"/>
    <s v="Yes"/>
    <x v="0"/>
    <s v="No"/>
    <x v="0"/>
    <s v="No"/>
    <s v="Overweight"/>
  </r>
  <r>
    <s v="Id2145"/>
    <s v="Russell N."/>
    <n v="35.86"/>
    <n v="4.33"/>
    <s v="No"/>
    <x v="0"/>
    <s v="No"/>
    <x v="3"/>
    <s v="No"/>
    <s v="Obesity"/>
  </r>
  <r>
    <s v="Id2146"/>
    <s v="Scott R."/>
    <n v="40.47"/>
    <n v="11.15"/>
    <s v="No"/>
    <x v="0"/>
    <s v="No"/>
    <x v="0"/>
    <s v="No"/>
    <s v="Obesity"/>
  </r>
  <r>
    <s v="Id2147"/>
    <s v="Jose Francisco Sr."/>
    <n v="32.01"/>
    <n v="6.45"/>
    <s v="No"/>
    <x v="0"/>
    <s v="No"/>
    <x v="3"/>
    <s v="No"/>
    <s v="Obesity"/>
  </r>
  <r>
    <s v="Id2148"/>
    <s v="Paul J"/>
    <n v="33"/>
    <n v="9.27"/>
    <s v="No"/>
    <x v="0"/>
    <s v="No"/>
    <x v="0"/>
    <s v="No"/>
    <s v="Obesity"/>
  </r>
  <r>
    <s v="Id2149"/>
    <s v="Adam"/>
    <n v="29.3"/>
    <n v="6.15"/>
    <s v="No"/>
    <x v="0"/>
    <s v="No"/>
    <x v="3"/>
    <s v="No"/>
    <s v="Overweight"/>
  </r>
  <r>
    <s v="Id2150"/>
    <s v="Edward J."/>
    <n v="25.8"/>
    <n v="4.13"/>
    <s v="No"/>
    <x v="0"/>
    <s v="No"/>
    <x v="3"/>
    <s v="No"/>
    <s v="Overweight"/>
  </r>
  <r>
    <s v="Id2151"/>
    <s v="Patrick A."/>
    <n v="23.4"/>
    <n v="4.24"/>
    <s v="No"/>
    <x v="0"/>
    <s v="No"/>
    <x v="3"/>
    <s v="No"/>
    <s v="Normal Weight"/>
  </r>
  <r>
    <s v="Id2152"/>
    <s v="Geraint H"/>
    <n v="27.93"/>
    <n v="9.8800000000000008"/>
    <s v="No"/>
    <x v="0"/>
    <s v="No"/>
    <x v="0"/>
    <s v="No"/>
    <s v="Overweight"/>
  </r>
  <r>
    <s v="Id2153"/>
    <s v="Dj"/>
    <n v="22"/>
    <n v="9.5"/>
    <s v="No"/>
    <x v="0"/>
    <s v="No"/>
    <x v="0"/>
    <s v="No"/>
    <s v="Normal Weight"/>
  </r>
  <r>
    <s v="Id2154"/>
    <s v="Zachary A"/>
    <n v="36.86"/>
    <n v="4.97"/>
    <s v="Yes"/>
    <x v="0"/>
    <s v="No"/>
    <x v="0"/>
    <s v="No"/>
    <s v="Obesity"/>
  </r>
  <r>
    <s v="Id2155"/>
    <s v="Brian W."/>
    <n v="31.254999999999999"/>
    <n v="5.49"/>
    <s v="Yes"/>
    <x v="0"/>
    <s v="No"/>
    <x v="0"/>
    <s v="No"/>
    <s v="Obesity"/>
  </r>
  <r>
    <s v="Id2156"/>
    <s v="Joe"/>
    <n v="23.06"/>
    <n v="4.47"/>
    <s v="No"/>
    <x v="0"/>
    <s v="No"/>
    <x v="0"/>
    <s v="No"/>
    <s v="Normal Weight"/>
  </r>
  <r>
    <s v="Id2157"/>
    <s v="Stephen"/>
    <n v="28.975000000000001"/>
    <n v="4.34"/>
    <s v="Yes"/>
    <x v="0"/>
    <s v="No"/>
    <x v="0"/>
    <s v="No"/>
    <s v="Overweight"/>
  </r>
  <r>
    <s v="Id2158"/>
    <s v="Ellen L."/>
    <n v="33.299999999999997"/>
    <n v="9.49"/>
    <s v="No"/>
    <x v="0"/>
    <s v="No"/>
    <x v="0"/>
    <s v="No"/>
    <s v="Obesity"/>
  </r>
  <r>
    <s v="Id2159"/>
    <s v="Cindy"/>
    <n v="33"/>
    <n v="10.16"/>
    <s v="No"/>
    <x v="0"/>
    <s v="No"/>
    <x v="0"/>
    <s v="No"/>
    <s v="Obesity"/>
  </r>
  <r>
    <s v="Id2160"/>
    <s v="Abigail R."/>
    <n v="31.46"/>
    <n v="11.19"/>
    <s v="No"/>
    <x v="0"/>
    <s v="No"/>
    <x v="0"/>
    <s v="No"/>
    <s v="Obesity"/>
  </r>
  <r>
    <s v="Id2161"/>
    <s v="Amy L."/>
    <n v="29.6"/>
    <n v="11.03"/>
    <s v="No"/>
    <x v="0"/>
    <s v="No"/>
    <x v="0"/>
    <s v="No"/>
    <s v="Overweight"/>
  </r>
  <r>
    <s v="Id2162"/>
    <s v="Amy"/>
    <n v="22.05"/>
    <n v="4.43"/>
    <s v="Yes"/>
    <x v="0"/>
    <s v="No"/>
    <x v="0"/>
    <s v="No"/>
    <s v="Normal Weight"/>
  </r>
  <r>
    <s v="Id2163"/>
    <s v="Grace H"/>
    <n v="27.06"/>
    <n v="6.14"/>
    <s v="No"/>
    <x v="1"/>
    <s v="No"/>
    <x v="3"/>
    <s v="No"/>
    <s v="Overweight"/>
  </r>
  <r>
    <s v="Id2164"/>
    <s v="Caitie J."/>
    <n v="20.49"/>
    <n v="4.87"/>
    <s v="No"/>
    <x v="0"/>
    <s v="No"/>
    <x v="0"/>
    <s v="No"/>
    <s v="Normal Weight"/>
  </r>
  <r>
    <s v="Id2165"/>
    <s v="Benjamin"/>
    <n v="28.4"/>
    <n v="4.3"/>
    <s v="No"/>
    <x v="0"/>
    <s v="Yes"/>
    <x v="3"/>
    <s v="No"/>
    <s v="Overweight"/>
  </r>
  <r>
    <s v="Id2166"/>
    <s v="Ian T"/>
    <n v="41.91"/>
    <n v="6.19"/>
    <s v="No"/>
    <x v="0"/>
    <s v="No"/>
    <x v="0"/>
    <s v="No"/>
    <s v="Obesity"/>
  </r>
  <r>
    <s v="Id2167"/>
    <s v="Tadese"/>
    <n v="24.6"/>
    <n v="6.19"/>
    <s v="No"/>
    <x v="0"/>
    <s v="Yes"/>
    <x v="3"/>
    <s v="No"/>
    <s v="Normal Weight"/>
  </r>
  <r>
    <s v="Id2168"/>
    <s v="Jonathan"/>
    <n v="20.9"/>
    <n v="5.12"/>
    <s v="No"/>
    <x v="0"/>
    <s v="Yes"/>
    <x v="3"/>
    <s v="No"/>
    <s v="Normal Weight"/>
  </r>
  <r>
    <s v="Id2169"/>
    <s v="Dathan"/>
    <n v="34.4"/>
    <n v="4.04"/>
    <s v="No"/>
    <x v="0"/>
    <s v="No"/>
    <x v="0"/>
    <s v="No"/>
    <s v="Obesity"/>
  </r>
  <r>
    <s v="Id2170"/>
    <s v="Eric"/>
    <n v="32.56"/>
    <n v="5.36"/>
    <s v="No"/>
    <x v="0"/>
    <s v="No"/>
    <x v="0"/>
    <s v="No"/>
    <s v="Obesity"/>
  </r>
  <r>
    <s v="Id2171"/>
    <s v="Allison M"/>
    <n v="27.98"/>
    <n v="4.38"/>
    <s v="No"/>
    <x v="1"/>
    <s v="No"/>
    <x v="3"/>
    <s v="No"/>
    <s v="Overweight"/>
  </r>
  <r>
    <s v="Id2172"/>
    <s v="Paul"/>
    <n v="26.51"/>
    <n v="4.58"/>
    <s v="No"/>
    <x v="0"/>
    <s v="No"/>
    <x v="0"/>
    <s v="No"/>
    <s v="Overweight"/>
  </r>
  <r>
    <s v="Id2173"/>
    <s v="Aaron R"/>
    <n v="29.734999999999999"/>
    <n v="11.92"/>
    <s v="No"/>
    <x v="0"/>
    <s v="No"/>
    <x v="0"/>
    <s v="No"/>
    <s v="Overweight"/>
  </r>
  <r>
    <s v="Id2174"/>
    <s v="Caitlin H."/>
    <n v="40.5"/>
    <n v="5.4"/>
    <s v="No"/>
    <x v="0"/>
    <s v="Yes"/>
    <x v="3"/>
    <s v="No"/>
    <s v="Obesity"/>
  </r>
  <r>
    <s v="Id2175"/>
    <s v="Harald E."/>
    <n v="25.64"/>
    <n v="4.76"/>
    <s v="No"/>
    <x v="0"/>
    <s v="No"/>
    <x v="3"/>
    <s v="No"/>
    <s v="Overweight"/>
  </r>
  <r>
    <s v="Id2176"/>
    <s v="Siobhan A."/>
    <n v="32.9"/>
    <n v="4.78"/>
    <s v="No"/>
    <x v="0"/>
    <s v="Yes"/>
    <x v="3"/>
    <s v="No"/>
    <s v="Obesity"/>
  </r>
  <r>
    <s v="Id2177"/>
    <s v="Andrea J."/>
    <n v="29.8"/>
    <n v="4.26"/>
    <s v="No"/>
    <x v="0"/>
    <s v="Yes"/>
    <x v="3"/>
    <s v="No"/>
    <s v="Overweight"/>
  </r>
  <r>
    <s v="Id2178"/>
    <s v="Marie"/>
    <n v="28.9"/>
    <n v="5.85"/>
    <s v="No"/>
    <x v="0"/>
    <s v="Yes"/>
    <x v="3"/>
    <s v="No"/>
    <s v="Overweight"/>
  </r>
  <r>
    <s v="Id2179"/>
    <s v="Rachel A."/>
    <n v="24.7"/>
    <n v="5.32"/>
    <s v="No"/>
    <x v="0"/>
    <s v="Yes"/>
    <x v="3"/>
    <s v="No"/>
    <s v="Normal Weight"/>
  </r>
  <r>
    <s v="Id2180"/>
    <s v="Emma"/>
    <n v="20.6"/>
    <n v="5.14"/>
    <s v="No"/>
    <x v="0"/>
    <s v="Yes"/>
    <x v="3"/>
    <s v="No"/>
    <s v="Normal Weight"/>
  </r>
  <r>
    <s v="Id2181"/>
    <s v="Kiersten"/>
    <n v="18.600000000000001"/>
    <n v="5"/>
    <s v="No"/>
    <x v="0"/>
    <s v="Yes"/>
    <x v="3"/>
    <s v="No"/>
    <s v="Normal Weight"/>
  </r>
  <r>
    <s v="Id2182"/>
    <s v="Rachael"/>
    <n v="17.8"/>
    <n v="4.55"/>
    <s v="No"/>
    <x v="0"/>
    <s v="Yes"/>
    <x v="3"/>
    <s v="No"/>
    <s v="Underweight"/>
  </r>
  <r>
    <s v="Id2183"/>
    <s v="Timothy P."/>
    <n v="35.200000000000003"/>
    <n v="5.97"/>
    <s v="No"/>
    <x v="1"/>
    <s v="No"/>
    <x v="3"/>
    <s v="No"/>
    <s v="Obesity"/>
  </r>
  <r>
    <s v="Id2184"/>
    <s v="Lelisa"/>
    <n v="33.770000000000003"/>
    <n v="4.0199999999999996"/>
    <s v="No"/>
    <x v="1"/>
    <s v="No"/>
    <x v="3"/>
    <s v="No"/>
    <s v="Obesity"/>
  </r>
  <r>
    <s v="Id2185"/>
    <s v="Nate"/>
    <n v="30.03"/>
    <n v="4.04"/>
    <s v="No"/>
    <x v="1"/>
    <s v="No"/>
    <x v="3"/>
    <s v="No"/>
    <s v="Obesity"/>
  </r>
  <r>
    <s v="Id2186"/>
    <s v="Chris C."/>
    <n v="29.37"/>
    <n v="5.54"/>
    <s v="No"/>
    <x v="1"/>
    <s v="No"/>
    <x v="3"/>
    <s v="No"/>
    <s v="Overweight"/>
  </r>
  <r>
    <s v="Id2187"/>
    <s v="Scott"/>
    <n v="28.5"/>
    <n v="4.03"/>
    <s v="No"/>
    <x v="1"/>
    <s v="No"/>
    <x v="3"/>
    <s v="No"/>
    <s v="Overweight"/>
  </r>
  <r>
    <s v="Id2188"/>
    <s v="Kevin"/>
    <n v="23.32"/>
    <n v="5.62"/>
    <s v="No"/>
    <x v="1"/>
    <s v="No"/>
    <x v="3"/>
    <s v="No"/>
    <s v="Normal Weight"/>
  </r>
  <r>
    <s v="Id2189"/>
    <s v="Erik C."/>
    <n v="26.125"/>
    <n v="5.27"/>
    <s v="No"/>
    <x v="1"/>
    <s v="No"/>
    <x v="3"/>
    <s v="No"/>
    <s v="Overweight"/>
  </r>
  <r>
    <s v="Id2190"/>
    <s v="Shawn C"/>
    <n v="25.46"/>
    <n v="5.18"/>
    <s v="No"/>
    <x v="1"/>
    <s v="No"/>
    <x v="3"/>
    <s v="No"/>
    <s v="Overweight"/>
  </r>
  <r>
    <s v="Id2191"/>
    <s v="Vajin L."/>
    <n v="23.75"/>
    <n v="5.27"/>
    <s v="No"/>
    <x v="1"/>
    <s v="No"/>
    <x v="3"/>
    <s v="No"/>
    <s v="Normal Weight"/>
  </r>
  <r>
    <s v="Id2192"/>
    <s v="John K. Jr."/>
    <n v="23.085000000000001"/>
    <n v="5.62"/>
    <s v="No"/>
    <x v="1"/>
    <s v="No"/>
    <x v="3"/>
    <s v="No"/>
    <s v="Normal Weight"/>
  </r>
  <r>
    <s v="Id2193"/>
    <s v="Kevin J."/>
    <n v="22.99"/>
    <n v="5.0599999999999996"/>
    <s v="No"/>
    <x v="1"/>
    <s v="No"/>
    <x v="3"/>
    <s v="No"/>
    <s v="Normal Weight"/>
  </r>
  <r>
    <s v="Id2194"/>
    <s v="Kirby W."/>
    <n v="21.47"/>
    <n v="4.6900000000000004"/>
    <s v="No"/>
    <x v="1"/>
    <s v="No"/>
    <x v="3"/>
    <s v="No"/>
    <s v="Normal Weight"/>
  </r>
  <r>
    <s v="Id2195"/>
    <s v="J A"/>
    <n v="15.96"/>
    <n v="5.44"/>
    <s v="No"/>
    <x v="1"/>
    <s v="No"/>
    <x v="3"/>
    <s v="No"/>
    <s v="Underweight"/>
  </r>
  <r>
    <s v="Id2196"/>
    <s v="Dustin G."/>
    <n v="39.5"/>
    <n v="5.05"/>
    <s v="No"/>
    <x v="1"/>
    <s v="No"/>
    <x v="3"/>
    <s v="No"/>
    <s v="Obesity"/>
  </r>
  <r>
    <s v="Id2197"/>
    <s v="Anthony G"/>
    <n v="33.770000000000003"/>
    <n v="6"/>
    <s v="No"/>
    <x v="1"/>
    <s v="No"/>
    <x v="3"/>
    <s v="No"/>
    <s v="Obesity"/>
  </r>
  <r>
    <s v="Id2198"/>
    <s v="Ryan"/>
    <n v="26.84"/>
    <n v="5.99"/>
    <s v="Yes"/>
    <x v="1"/>
    <s v="No"/>
    <x v="3"/>
    <s v="No"/>
    <s v="Overweight"/>
  </r>
  <r>
    <s v="Id2199"/>
    <s v="Eric N"/>
    <n v="35.53"/>
    <n v="4.3600000000000003"/>
    <s v="No"/>
    <x v="0"/>
    <s v="Yes"/>
    <x v="3"/>
    <s v="No"/>
    <s v="Obesity"/>
  </r>
  <r>
    <s v="Id2200"/>
    <s v="Connor"/>
    <n v="30.59"/>
    <n v="4.41"/>
    <s v="No"/>
    <x v="0"/>
    <s v="Yes"/>
    <x v="3"/>
    <s v="No"/>
    <s v="Obesity"/>
  </r>
  <r>
    <s v="Id2201"/>
    <s v="Patrick H."/>
    <n v="30.59"/>
    <n v="4.17"/>
    <s v="No"/>
    <x v="0"/>
    <s v="Yes"/>
    <x v="3"/>
    <s v="No"/>
    <s v="Obesity"/>
  </r>
  <r>
    <s v="Id2202"/>
    <s v="Tyler"/>
    <n v="27.835000000000001"/>
    <n v="4.4400000000000004"/>
    <s v="No"/>
    <x v="0"/>
    <s v="Yes"/>
    <x v="3"/>
    <s v="No"/>
    <s v="Overweight"/>
  </r>
  <r>
    <s v="Id2203"/>
    <s v="Deborah L."/>
    <n v="40.26"/>
    <n v="5.52"/>
    <s v="No"/>
    <x v="1"/>
    <s v="No"/>
    <x v="3"/>
    <s v="No"/>
    <s v="Obesity"/>
  </r>
  <r>
    <s v="Id2204"/>
    <s v="Andrea K"/>
    <n v="39.82"/>
    <n v="6.01"/>
    <s v="No"/>
    <x v="1"/>
    <s v="No"/>
    <x v="3"/>
    <s v="No"/>
    <s v="Obesity"/>
  </r>
  <r>
    <s v="Id2205"/>
    <s v="Elleree"/>
    <n v="39.159999999999997"/>
    <n v="5.81"/>
    <s v="No"/>
    <x v="1"/>
    <s v="No"/>
    <x v="3"/>
    <s v="No"/>
    <s v="Obesity"/>
  </r>
  <r>
    <s v="Id2206"/>
    <s v="Brandon J"/>
    <n v="25.555"/>
    <n v="4.37"/>
    <s v="No"/>
    <x v="0"/>
    <s v="Yes"/>
    <x v="3"/>
    <s v="No"/>
    <s v="Overweight"/>
  </r>
  <r>
    <s v="Id2207"/>
    <s v="Steve"/>
    <n v="25.175000000000001"/>
    <n v="5.74"/>
    <s v="No"/>
    <x v="0"/>
    <s v="Yes"/>
    <x v="3"/>
    <s v="No"/>
    <s v="Overweight"/>
  </r>
  <r>
    <s v="Id2208"/>
    <s v="Nina Wavik Sr."/>
    <n v="38.28"/>
    <n v="5.39"/>
    <s v="No"/>
    <x v="1"/>
    <s v="No"/>
    <x v="3"/>
    <s v="No"/>
    <s v="Obesity"/>
  </r>
  <r>
    <s v="Id2209"/>
    <s v="Dani"/>
    <n v="38.17"/>
    <n v="4.07"/>
    <s v="No"/>
    <x v="1"/>
    <s v="No"/>
    <x v="3"/>
    <s v="No"/>
    <s v="Obesity"/>
  </r>
  <r>
    <s v="Id2210"/>
    <s v="Jennifer A."/>
    <n v="36.85"/>
    <n v="5.49"/>
    <s v="No"/>
    <x v="1"/>
    <s v="No"/>
    <x v="3"/>
    <s v="No"/>
    <s v="Obesity"/>
  </r>
  <r>
    <s v="Id2211"/>
    <s v="Martin"/>
    <n v="22.61"/>
    <n v="5.68"/>
    <s v="No"/>
    <x v="0"/>
    <s v="Yes"/>
    <x v="3"/>
    <s v="No"/>
    <s v="Normal Weight"/>
  </r>
  <r>
    <s v="Id2212"/>
    <s v="Steve"/>
    <n v="21.754999999999999"/>
    <n v="6.09"/>
    <s v="No"/>
    <x v="0"/>
    <s v="Yes"/>
    <x v="3"/>
    <s v="No"/>
    <s v="Normal Weight"/>
  </r>
  <r>
    <s v="Id2213"/>
    <s v="Christopher"/>
    <n v="20.425000000000001"/>
    <n v="5.53"/>
    <s v="No"/>
    <x v="0"/>
    <s v="Yes"/>
    <x v="3"/>
    <s v="No"/>
    <s v="Normal Weight"/>
  </r>
  <r>
    <s v="Id2214"/>
    <s v="Kathryn M."/>
    <n v="31.35"/>
    <n v="4.28"/>
    <s v="No"/>
    <x v="1"/>
    <s v="No"/>
    <x v="3"/>
    <s v="No"/>
    <s v="Obesity"/>
  </r>
  <r>
    <s v="Id2215"/>
    <s v="Emily"/>
    <n v="31.13"/>
    <n v="6.01"/>
    <s v="No"/>
    <x v="1"/>
    <s v="No"/>
    <x v="3"/>
    <s v="No"/>
    <s v="Obesity"/>
  </r>
  <r>
    <s v="Id2216"/>
    <s v="Trent A"/>
    <n v="17.48"/>
    <n v="4.59"/>
    <s v="No"/>
    <x v="0"/>
    <s v="Yes"/>
    <x v="3"/>
    <s v="No"/>
    <s v="Underweight"/>
  </r>
  <r>
    <s v="Id2217"/>
    <s v="Jennifer E"/>
    <n v="22.57"/>
    <n v="5.8"/>
    <s v="Yes"/>
    <x v="0"/>
    <s v="No"/>
    <x v="3"/>
    <s v="No"/>
    <s v="Normal Weight"/>
  </r>
  <r>
    <s v="Id2218"/>
    <s v="Polly"/>
    <n v="26.73"/>
    <n v="5.08"/>
    <s v="No"/>
    <x v="1"/>
    <s v="No"/>
    <x v="3"/>
    <s v="No"/>
    <s v="Overweight"/>
  </r>
  <r>
    <s v="Id2219"/>
    <s v="Elizabeth"/>
    <n v="20.79"/>
    <n v="5.84"/>
    <s v="No"/>
    <x v="1"/>
    <s v="No"/>
    <x v="3"/>
    <s v="No"/>
    <s v="Normal Weight"/>
  </r>
  <r>
    <s v="Id2220"/>
    <s v="Tiffany A."/>
    <n v="20.149999999999999"/>
    <n v="4.1500000000000004"/>
    <s v="No"/>
    <x v="0"/>
    <s v="No"/>
    <x v="3"/>
    <s v="No"/>
    <s v="Normal Weight"/>
  </r>
  <r>
    <s v="Id2221"/>
    <s v="Cole"/>
    <n v="36.85"/>
    <n v="4.3600000000000003"/>
    <s v="Yes"/>
    <x v="0"/>
    <s v="No"/>
    <x v="0"/>
    <s v="No"/>
    <s v="Obesity"/>
  </r>
  <r>
    <s v="Id2222"/>
    <s v="Matthew T."/>
    <n v="35.53"/>
    <n v="4.55"/>
    <s v="Yes"/>
    <x v="0"/>
    <s v="No"/>
    <x v="0"/>
    <s v="No"/>
    <s v="Obesity"/>
  </r>
  <r>
    <s v="Id2223"/>
    <s v="Zachary"/>
    <n v="31.1"/>
    <n v="4.37"/>
    <s v="Yes"/>
    <x v="0"/>
    <s v="No"/>
    <x v="0"/>
    <s v="No"/>
    <s v="Obesity"/>
  </r>
  <r>
    <s v="Id2224"/>
    <s v="Matthew T."/>
    <n v="23.21"/>
    <n v="5.24"/>
    <s v="Yes"/>
    <x v="0"/>
    <s v="No"/>
    <x v="0"/>
    <s v="No"/>
    <s v="Normal Weight"/>
  </r>
  <r>
    <s v="Id2225"/>
    <s v="Pat"/>
    <n v="18.36"/>
    <n v="5.96"/>
    <s v="No"/>
    <x v="0"/>
    <s v="No"/>
    <x v="3"/>
    <s v="No"/>
    <s v="Underweight"/>
  </r>
  <r>
    <s v="Id2226"/>
    <s v="Ashley"/>
    <n v="15.92"/>
    <n v="4.76"/>
    <s v="Yes"/>
    <x v="0"/>
    <s v="No"/>
    <x v="3"/>
    <s v="No"/>
    <s v="Underweight"/>
  </r>
  <r>
    <s v="Id2227"/>
    <s v="Elizabeth A."/>
    <n v="15.17"/>
    <n v="4.3"/>
    <s v="Yes"/>
    <x v="0"/>
    <s v="Yes"/>
    <x v="3"/>
    <s v="No"/>
    <s v="Underweight"/>
  </r>
  <r>
    <s v="Id2228"/>
    <s v="Rebecca M."/>
    <n v="16.63"/>
    <n v="4.5"/>
    <s v="No"/>
    <x v="0"/>
    <s v="No"/>
    <x v="3"/>
    <s v="No"/>
    <s v="Underweight"/>
  </r>
  <r>
    <s v="Id2229"/>
    <s v="Ruth"/>
    <n v="19.39"/>
    <n v="5.59"/>
    <s v="No"/>
    <x v="0"/>
    <s v="Yes"/>
    <x v="3"/>
    <s v="No"/>
    <s v="Normal Weight"/>
  </r>
  <r>
    <s v="Id2230"/>
    <s v="Gregory S"/>
    <n v="17.34"/>
    <n v="6.29"/>
    <s v="Yes"/>
    <x v="0"/>
    <s v="Yes"/>
    <x v="3"/>
    <s v="No"/>
    <s v="Underweight"/>
  </r>
  <r>
    <s v="Id2231"/>
    <s v="Alexandra S"/>
    <n v="17.940000000000001"/>
    <n v="4.1900000000000004"/>
    <s v="No"/>
    <x v="1"/>
    <s v="No"/>
    <x v="3"/>
    <s v="No"/>
    <s v="Underweight"/>
  </r>
  <r>
    <s v="Id2232"/>
    <s v="Hillary"/>
    <n v="16.670000000000002"/>
    <n v="4.7"/>
    <s v="Yes"/>
    <x v="0"/>
    <s v="Yes"/>
    <x v="3"/>
    <s v="No"/>
    <s v="Underweight"/>
  </r>
  <r>
    <s v="Id2233"/>
    <s v="Amy K."/>
    <n v="20.58"/>
    <n v="5.64"/>
    <s v="Yes"/>
    <x v="0"/>
    <s v="No"/>
    <x v="0"/>
    <s v="No"/>
    <s v="Normal Weight"/>
  </r>
  <r>
    <s v="Id2234"/>
    <s v="Scott"/>
    <n v="16.5"/>
    <n v="4.1100000000000003"/>
    <s v="Yes"/>
    <x v="0"/>
    <s v="No"/>
    <x v="0"/>
    <s v="No"/>
    <s v="Underweight"/>
  </r>
  <r>
    <s v="Id2235"/>
    <s v="John"/>
    <n v="15.41"/>
    <n v="5.43"/>
    <s v="Yes"/>
    <x v="0"/>
    <s v="Yes"/>
    <x v="3"/>
    <s v="No"/>
    <s v="Underweight"/>
  </r>
  <r>
    <s v="Id2236"/>
    <s v="Maaikel"/>
    <n v="24.59"/>
    <n v="4.38"/>
    <s v="No"/>
    <x v="0"/>
    <s v="No"/>
    <x v="3"/>
    <s v="No"/>
    <s v="Normal Weight"/>
  </r>
  <r>
    <s v="Id2237"/>
    <s v="Daniel C"/>
    <n v="33.33"/>
    <n v="9.7899999999999991"/>
    <s v="No"/>
    <x v="0"/>
    <s v="No"/>
    <x v="0"/>
    <s v="No"/>
    <s v="Obesity"/>
  </r>
  <r>
    <s v="Id2238"/>
    <s v="Christopher S."/>
    <n v="18.5"/>
    <n v="11.84"/>
    <s v="No"/>
    <x v="0"/>
    <s v="No"/>
    <x v="0"/>
    <s v="No"/>
    <s v="Normal Weight"/>
  </r>
  <r>
    <s v="Id2239"/>
    <s v="William R"/>
    <n v="18.579999999999998"/>
    <n v="6.22"/>
    <s v="No"/>
    <x v="0"/>
    <s v="No"/>
    <x v="0"/>
    <s v="No"/>
    <s v="Normal Weight"/>
  </r>
  <r>
    <s v="Id2240"/>
    <s v="Lyndsy"/>
    <n v="16.64"/>
    <n v="10.01"/>
    <s v="No"/>
    <x v="0"/>
    <s v="No"/>
    <x v="0"/>
    <s v="No"/>
    <s v="Underweight"/>
  </r>
  <r>
    <s v="Id2241"/>
    <s v="Jessica"/>
    <n v="19.329999999999998"/>
    <n v="4.32"/>
    <s v="No"/>
    <x v="0"/>
    <s v="No"/>
    <x v="3"/>
    <s v="No"/>
    <s v="Normal Weight"/>
  </r>
  <r>
    <s v="Id2242"/>
    <s v="Anna"/>
    <n v="21.26"/>
    <n v="5.65"/>
    <s v="Yes"/>
    <x v="0"/>
    <s v="Yes"/>
    <x v="3"/>
    <s v="No"/>
    <s v="Normal Weight"/>
  </r>
  <r>
    <s v="Id2243"/>
    <s v="Jordan"/>
    <n v="15.6"/>
    <n v="4.12"/>
    <s v="Yes"/>
    <x v="0"/>
    <s v="No"/>
    <x v="3"/>
    <s v="No"/>
    <s v="Underweight"/>
  </r>
  <r>
    <s v="Id2244"/>
    <s v="Brian"/>
    <n v="24.39"/>
    <n v="6.24"/>
    <s v="No"/>
    <x v="0"/>
    <s v="No"/>
    <x v="3"/>
    <s v="No"/>
    <s v="Normal Weight"/>
  </r>
  <r>
    <s v="Id2245"/>
    <s v="Katherine A"/>
    <n v="24.75"/>
    <n v="4.83"/>
    <s v="No"/>
    <x v="0"/>
    <s v="No"/>
    <x v="0"/>
    <s v="No"/>
    <s v="Normal Weight"/>
  </r>
  <r>
    <s v="Id2246"/>
    <s v="Melanie"/>
    <n v="20.88"/>
    <n v="7.4"/>
    <s v="No"/>
    <x v="0"/>
    <s v="No"/>
    <x v="0"/>
    <s v="No"/>
    <s v="Normal Weight"/>
  </r>
  <r>
    <s v="Id2247"/>
    <s v="Jessica"/>
    <n v="20.43"/>
    <n v="4.54"/>
    <s v="No"/>
    <x v="0"/>
    <s v="No"/>
    <x v="0"/>
    <s v="No"/>
    <s v="Normal Weight"/>
  </r>
  <r>
    <s v="Id2248"/>
    <s v="Eric S"/>
    <n v="15.18"/>
    <n v="11.11"/>
    <s v="No"/>
    <x v="0"/>
    <s v="No"/>
    <x v="0"/>
    <s v="No"/>
    <s v="Underweight"/>
  </r>
  <r>
    <s v="Id2249"/>
    <s v="Joseph"/>
    <n v="15.12"/>
    <n v="4.03"/>
    <s v="Yes"/>
    <x v="0"/>
    <s v="No"/>
    <x v="0"/>
    <s v="No"/>
    <s v="Underweight"/>
  </r>
  <r>
    <s v="Id2250"/>
    <s v="Mary"/>
    <n v="23.88"/>
    <n v="4.51"/>
    <s v="No"/>
    <x v="0"/>
    <s v="No"/>
    <x v="3"/>
    <s v="No"/>
    <s v="Normal Weight"/>
  </r>
  <r>
    <s v="Id2251"/>
    <s v="Natalie"/>
    <n v="16.13"/>
    <n v="5.56"/>
    <s v="No"/>
    <x v="1"/>
    <s v="No"/>
    <x v="3"/>
    <s v="No"/>
    <s v="Underweight"/>
  </r>
  <r>
    <s v="Id2252"/>
    <s v="Christopher"/>
    <n v="24.09"/>
    <n v="4.0999999999999996"/>
    <s v="No"/>
    <x v="1"/>
    <s v="No"/>
    <x v="3"/>
    <s v="No"/>
    <s v="Normal Weight"/>
  </r>
  <r>
    <s v="Id2253"/>
    <s v="Sonja"/>
    <n v="19.43"/>
    <n v="5.85"/>
    <s v="No"/>
    <x v="1"/>
    <s v="No"/>
    <x v="3"/>
    <s v="No"/>
    <s v="Normal Weight"/>
  </r>
  <r>
    <s v="Id2254"/>
    <s v="Alexandra"/>
    <n v="15.22"/>
    <n v="4.92"/>
    <s v="Yes"/>
    <x v="0"/>
    <s v="Yes"/>
    <x v="3"/>
    <s v="No"/>
    <s v="Underweight"/>
  </r>
  <r>
    <s v="Id2255"/>
    <s v="Martha L."/>
    <n v="20.72"/>
    <n v="9.4600000000000009"/>
    <s v="No"/>
    <x v="0"/>
    <s v="No"/>
    <x v="0"/>
    <s v="No"/>
    <s v="Normal Weight"/>
  </r>
  <r>
    <s v="Id2256"/>
    <s v="Ryan C."/>
    <n v="35.4"/>
    <n v="5.94"/>
    <s v="No"/>
    <x v="0"/>
    <s v="Yes"/>
    <x v="3"/>
    <s v="No"/>
    <s v="Obesity"/>
  </r>
  <r>
    <s v="Id2257"/>
    <s v="Cliff"/>
    <n v="34.4"/>
    <n v="5.7"/>
    <s v="No"/>
    <x v="0"/>
    <s v="Yes"/>
    <x v="3"/>
    <s v="No"/>
    <s v="Obesity"/>
  </r>
  <r>
    <s v="Id2258"/>
    <s v="Blue"/>
    <n v="34.1"/>
    <n v="4.13"/>
    <s v="No"/>
    <x v="0"/>
    <s v="Yes"/>
    <x v="3"/>
    <s v="No"/>
    <s v="Obesity"/>
  </r>
  <r>
    <s v="Id2259"/>
    <s v="Jeffrey M"/>
    <n v="30.4"/>
    <n v="4.7699999999999996"/>
    <s v="No"/>
    <x v="0"/>
    <s v="Yes"/>
    <x v="3"/>
    <s v="No"/>
    <s v="Obesity"/>
  </r>
  <r>
    <s v="Id2260"/>
    <s v="Andrew"/>
    <n v="28.7"/>
    <n v="4.99"/>
    <s v="No"/>
    <x v="0"/>
    <s v="Yes"/>
    <x v="3"/>
    <s v="No"/>
    <s v="Overweight"/>
  </r>
  <r>
    <s v="Id2261"/>
    <s v="Julia"/>
    <n v="17.440000000000001"/>
    <n v="4.42"/>
    <s v="Yes"/>
    <x v="0"/>
    <s v="Yes"/>
    <x v="3"/>
    <s v="No"/>
    <s v="Underweight"/>
  </r>
  <r>
    <s v="Id2262"/>
    <s v="Daniel"/>
    <n v="27.6"/>
    <n v="4.01"/>
    <s v="No"/>
    <x v="0"/>
    <s v="Yes"/>
    <x v="3"/>
    <s v="No"/>
    <s v="Overweight"/>
  </r>
  <r>
    <s v="Id2263"/>
    <s v="Jaime"/>
    <n v="20.7"/>
    <n v="4.49"/>
    <s v="No"/>
    <x v="0"/>
    <s v="Yes"/>
    <x v="3"/>
    <s v="No"/>
    <s v="Normal Weight"/>
  </r>
  <r>
    <s v="Id2264"/>
    <s v="Mohd Syahidan"/>
    <n v="20.3"/>
    <n v="6.37"/>
    <s v="No"/>
    <x v="0"/>
    <s v="Yes"/>
    <x v="3"/>
    <s v="No"/>
    <s v="Normal Weight"/>
  </r>
  <r>
    <s v="Id2265"/>
    <s v="Matthew"/>
    <n v="19.8"/>
    <n v="5.12"/>
    <s v="No"/>
    <x v="0"/>
    <s v="Yes"/>
    <x v="3"/>
    <s v="No"/>
    <s v="Normal Weight"/>
  </r>
  <r>
    <s v="Id2266"/>
    <s v="Elizabeth S."/>
    <n v="21.87"/>
    <n v="8.59"/>
    <s v="No"/>
    <x v="0"/>
    <s v="No"/>
    <x v="0"/>
    <s v="No"/>
    <s v="Normal Weight"/>
  </r>
  <r>
    <s v="Id2267"/>
    <s v="Katie"/>
    <n v="16.600000000000001"/>
    <n v="5.87"/>
    <s v="No"/>
    <x v="0"/>
    <s v="No"/>
    <x v="3"/>
    <s v="No"/>
    <s v="Underweight"/>
  </r>
  <r>
    <s v="Id2268"/>
    <s v="Christi A."/>
    <n v="21.98"/>
    <n v="7.03"/>
    <s v="No"/>
    <x v="0"/>
    <s v="No"/>
    <x v="0"/>
    <s v="No"/>
    <s v="Normal Weight"/>
  </r>
  <r>
    <s v="Id2269"/>
    <s v="Sandra K."/>
    <n v="19.7"/>
    <n v="5.51"/>
    <s v="No"/>
    <x v="0"/>
    <s v="No"/>
    <x v="3"/>
    <s v="No"/>
    <s v="Normal Weight"/>
  </r>
  <r>
    <s v="Id2270"/>
    <s v="Katharine"/>
    <n v="19.21"/>
    <n v="4.76"/>
    <s v="No"/>
    <x v="1"/>
    <s v="No"/>
    <x v="3"/>
    <s v="No"/>
    <s v="Normal Weight"/>
  </r>
  <r>
    <s v="Id2271"/>
    <s v="Jerome"/>
    <n v="19.3"/>
    <n v="4.7"/>
    <s v="No"/>
    <x v="1"/>
    <s v="No"/>
    <x v="3"/>
    <s v="No"/>
    <s v="Normal Weight"/>
  </r>
  <r>
    <s v="Id2272"/>
    <s v="Julia R"/>
    <n v="16.22"/>
    <n v="6.21"/>
    <s v="Yes"/>
    <x v="0"/>
    <s v="No"/>
    <x v="0"/>
    <s v="No"/>
    <s v="Underweight"/>
  </r>
  <r>
    <s v="Id2273"/>
    <s v="Sean Henry"/>
    <n v="17.12"/>
    <n v="4.5199999999999996"/>
    <s v="No"/>
    <x v="1"/>
    <s v="No"/>
    <x v="3"/>
    <s v="No"/>
    <s v="Underweight"/>
  </r>
  <r>
    <s v="Id2274"/>
    <s v="Rachel A."/>
    <n v="19.07"/>
    <n v="5.45"/>
    <s v="No"/>
    <x v="0"/>
    <s v="No"/>
    <x v="3"/>
    <s v="No"/>
    <s v="Normal Weight"/>
  </r>
  <r>
    <s v="Id2275"/>
    <s v="Jim"/>
    <n v="15.56"/>
    <n v="4.42"/>
    <s v="No"/>
    <x v="0"/>
    <s v="No"/>
    <x v="0"/>
    <s v="No"/>
    <s v="Underweight"/>
  </r>
  <r>
    <s v="Id2276"/>
    <s v="Tim"/>
    <n v="22.76"/>
    <n v="9.44"/>
    <s v="No"/>
    <x v="0"/>
    <s v="No"/>
    <x v="0"/>
    <s v="No"/>
    <s v="Normal Weight"/>
  </r>
  <r>
    <s v="Id2277"/>
    <s v="Abby L."/>
    <n v="22.79"/>
    <n v="6.15"/>
    <s v="Yes"/>
    <x v="0"/>
    <s v="Yes"/>
    <x v="3"/>
    <s v="No"/>
    <s v="Normal Weight"/>
  </r>
  <r>
    <s v="Id2278"/>
    <s v="Mark"/>
    <n v="17.41"/>
    <n v="5.13"/>
    <s v="Yes"/>
    <x v="0"/>
    <s v="No"/>
    <x v="0"/>
    <s v="No"/>
    <s v="Underweight"/>
  </r>
  <r>
    <s v="Id2279"/>
    <s v="Ali"/>
    <n v="19.32"/>
    <n v="4.96"/>
    <s v="Yes"/>
    <x v="0"/>
    <s v="No"/>
    <x v="0"/>
    <s v="No"/>
    <s v="Normal Weight"/>
  </r>
  <r>
    <s v="Id2280"/>
    <s v="Joshua"/>
    <n v="18.25"/>
    <n v="10.95"/>
    <s v="No"/>
    <x v="0"/>
    <s v="No"/>
    <x v="0"/>
    <s v="No"/>
    <s v="Underweight"/>
  </r>
  <r>
    <s v="Id2281"/>
    <s v="Pierre"/>
    <n v="53.13"/>
    <n v="4.4400000000000004"/>
    <s v="No"/>
    <x v="1"/>
    <s v="No"/>
    <x v="3"/>
    <s v="No"/>
    <s v="Obesity"/>
  </r>
  <r>
    <s v="Id2282"/>
    <s v="Kate"/>
    <n v="20.46"/>
    <n v="4.0199999999999996"/>
    <s v="No"/>
    <x v="0"/>
    <s v="No"/>
    <x v="0"/>
    <s v="No"/>
    <s v="Normal Weight"/>
  </r>
  <r>
    <s v="Id2283"/>
    <s v="David"/>
    <n v="43.01"/>
    <n v="5.44"/>
    <s v="No"/>
    <x v="1"/>
    <s v="No"/>
    <x v="3"/>
    <s v="No"/>
    <s v="Obesity"/>
  </r>
  <r>
    <s v="Id2284"/>
    <s v="Carla"/>
    <n v="15.01"/>
    <n v="4.1500000000000004"/>
    <s v="No"/>
    <x v="0"/>
    <s v="Yes"/>
    <x v="3"/>
    <s v="No"/>
    <s v="Underweight"/>
  </r>
  <r>
    <s v="Id2285"/>
    <s v="Alvaro Sr."/>
    <n v="41.14"/>
    <n v="6.02"/>
    <s v="No"/>
    <x v="1"/>
    <s v="No"/>
    <x v="3"/>
    <s v="No"/>
    <s v="Obesity"/>
  </r>
  <r>
    <s v="Id2286"/>
    <s v="Hope"/>
    <n v="16.55"/>
    <n v="7.73"/>
    <s v="No"/>
    <x v="0"/>
    <s v="No"/>
    <x v="0"/>
    <s v="No"/>
    <s v="Underweight"/>
  </r>
  <r>
    <s v="Id2287"/>
    <s v="Mark P."/>
    <n v="37.29"/>
    <n v="5.03"/>
    <s v="No"/>
    <x v="1"/>
    <s v="No"/>
    <x v="3"/>
    <s v="No"/>
    <s v="Obesity"/>
  </r>
  <r>
    <s v="Id2288"/>
    <s v="Desiree"/>
    <n v="16.739999999999998"/>
    <n v="4.08"/>
    <s v="Yes"/>
    <x v="0"/>
    <s v="No"/>
    <x v="0"/>
    <s v="No"/>
    <s v="Underweight"/>
  </r>
  <r>
    <s v="Id2289"/>
    <s v="Mario Jr."/>
    <n v="34.43"/>
    <n v="4.2699999999999996"/>
    <s v="No"/>
    <x v="1"/>
    <s v="No"/>
    <x v="3"/>
    <s v="No"/>
    <s v="Obesity"/>
  </r>
  <r>
    <s v="Id2290"/>
    <s v="Lusapho"/>
    <n v="34.1"/>
    <n v="4.07"/>
    <s v="No"/>
    <x v="1"/>
    <s v="No"/>
    <x v="3"/>
    <s v="No"/>
    <s v="Obesity"/>
  </r>
  <r>
    <s v="Id2291"/>
    <s v="Erin C."/>
    <n v="19.3"/>
    <n v="10.36"/>
    <s v="No"/>
    <x v="0"/>
    <s v="No"/>
    <x v="0"/>
    <s v="No"/>
    <s v="Normal Weight"/>
  </r>
  <r>
    <s v="Id2292"/>
    <s v="Alan F"/>
    <n v="33.659999999999997"/>
    <n v="5.71"/>
    <s v="No"/>
    <x v="1"/>
    <s v="No"/>
    <x v="3"/>
    <s v="No"/>
    <s v="Obesity"/>
  </r>
  <r>
    <s v="Id2293"/>
    <s v="Ryan"/>
    <n v="33.33"/>
    <n v="6.08"/>
    <s v="No"/>
    <x v="1"/>
    <s v="No"/>
    <x v="3"/>
    <s v="No"/>
    <s v="Obesity"/>
  </r>
  <r>
    <s v="Id2294"/>
    <s v="Hope"/>
    <n v="21.84"/>
    <n v="5.71"/>
    <s v="No"/>
    <x v="1"/>
    <s v="No"/>
    <x v="3"/>
    <s v="No"/>
    <s v="Normal Weight"/>
  </r>
  <r>
    <s v="Id2295"/>
    <s v="Josh"/>
    <n v="16.87"/>
    <n v="9.1300000000000008"/>
    <s v="No"/>
    <x v="0"/>
    <s v="No"/>
    <x v="0"/>
    <s v="No"/>
    <s v="Underweight"/>
  </r>
  <r>
    <s v="Id2296"/>
    <s v="Jacob J"/>
    <n v="30.14"/>
    <n v="5.49"/>
    <s v="No"/>
    <x v="1"/>
    <s v="No"/>
    <x v="3"/>
    <s v="No"/>
    <s v="Obesity"/>
  </r>
  <r>
    <s v="Id2297"/>
    <s v="Jose Tomas"/>
    <n v="23.21"/>
    <n v="4.37"/>
    <s v="No"/>
    <x v="1"/>
    <s v="No"/>
    <x v="3"/>
    <s v="No"/>
    <s v="Normal Weight"/>
  </r>
  <r>
    <s v="Id2298"/>
    <s v="Mary Evan"/>
    <n v="17.170000000000002"/>
    <n v="8.4600000000000009"/>
    <s v="No"/>
    <x v="0"/>
    <s v="No"/>
    <x v="0"/>
    <s v="No"/>
    <s v="Underweight"/>
  </r>
  <r>
    <s v="Id2299"/>
    <s v="Justin K."/>
    <n v="15.61"/>
    <n v="5.28"/>
    <s v="No"/>
    <x v="0"/>
    <s v="No"/>
    <x v="3"/>
    <s v="No"/>
    <s v="Underweight"/>
  </r>
  <r>
    <s v="Id2300"/>
    <s v="Patrick"/>
    <n v="17.98"/>
    <n v="5.33"/>
    <s v="Yes"/>
    <x v="0"/>
    <s v="Yes"/>
    <x v="3"/>
    <s v="No"/>
    <s v="Underweight"/>
  </r>
  <r>
    <s v="Id2301"/>
    <s v="Roman"/>
    <n v="21.64"/>
    <n v="5.5"/>
    <s v="No"/>
    <x v="1"/>
    <s v="No"/>
    <x v="3"/>
    <s v="No"/>
    <s v="Normal Weight"/>
  </r>
  <r>
    <s v="Id2302"/>
    <s v="David"/>
    <n v="16.399999999999999"/>
    <n v="5.4"/>
    <s v="No"/>
    <x v="0"/>
    <s v="Yes"/>
    <x v="3"/>
    <s v="No"/>
    <s v="Underweight"/>
  </r>
  <r>
    <s v="Id2303"/>
    <s v="Evelyn L"/>
    <n v="15.77"/>
    <n v="6.05"/>
    <s v="Yes"/>
    <x v="0"/>
    <s v="No"/>
    <x v="3"/>
    <s v="No"/>
    <s v="Underweight"/>
  </r>
  <r>
    <s v="Id2304"/>
    <s v="Jim"/>
    <n v="18.27"/>
    <n v="11.46"/>
    <s v="No"/>
    <x v="0"/>
    <s v="No"/>
    <x v="0"/>
    <s v="No"/>
    <s v="Underweight"/>
  </r>
  <r>
    <s v="Id2305"/>
    <s v="Matthew S"/>
    <n v="16.489999999999998"/>
    <n v="8.48"/>
    <s v="No"/>
    <x v="0"/>
    <s v="No"/>
    <x v="0"/>
    <s v="No"/>
    <s v="Underweight"/>
  </r>
  <r>
    <s v="Id2306"/>
    <s v="Kenneth"/>
    <n v="16.14"/>
    <n v="4.8600000000000003"/>
    <s v="No"/>
    <x v="0"/>
    <s v="No"/>
    <x v="0"/>
    <s v="No"/>
    <s v="Underweight"/>
  </r>
  <r>
    <s v="Id2307"/>
    <s v="Andrea"/>
    <n v="20.85"/>
    <n v="4.45"/>
    <s v="Yes"/>
    <x v="0"/>
    <s v="No"/>
    <x v="3"/>
    <s v="No"/>
    <s v="Normal Weight"/>
  </r>
  <r>
    <s v="Id2308"/>
    <s v="Kristina"/>
    <n v="15.88"/>
    <n v="4.3600000000000003"/>
    <s v="No"/>
    <x v="0"/>
    <s v="No"/>
    <x v="0"/>
    <s v="No"/>
    <s v="Underweight"/>
  </r>
  <r>
    <s v="Id2309"/>
    <s v="Kristen"/>
    <n v="20.66"/>
    <n v="5.8"/>
    <s v="No"/>
    <x v="1"/>
    <s v="No"/>
    <x v="3"/>
    <s v="No"/>
    <s v="Normal Weight"/>
  </r>
  <r>
    <s v="Id2310"/>
    <s v="Matthew"/>
    <n v="20.399999999999999"/>
    <n v="5.27"/>
    <s v="No"/>
    <x v="0"/>
    <s v="No"/>
    <x v="0"/>
    <s v="No"/>
    <s v="Normal Weight"/>
  </r>
  <r>
    <s v="Id2311"/>
    <s v="Kathleen"/>
    <n v="25.19"/>
    <n v="5.64"/>
    <s v="Yes"/>
    <x v="0"/>
    <s v="No"/>
    <x v="0"/>
    <s v="No"/>
    <s v="Overweight"/>
  </r>
  <r>
    <s v="Id2312"/>
    <s v="Lindsey"/>
    <n v="20.54"/>
    <n v="4.2"/>
    <s v="Yes"/>
    <x v="0"/>
    <s v="No"/>
    <x v="3"/>
    <s v="No"/>
    <s v="Normal Weight"/>
  </r>
  <r>
    <s v="Id2313"/>
    <s v="Robert"/>
    <n v="20.13"/>
    <n v="5.42"/>
    <s v="No"/>
    <x v="0"/>
    <s v="No"/>
    <x v="0"/>
    <s v="No"/>
    <s v="Normal Weight"/>
  </r>
  <r>
    <s v="Id2314"/>
    <s v="Sarah E."/>
    <n v="18.93"/>
    <n v="6.11"/>
    <s v="No"/>
    <x v="0"/>
    <s v="Yes"/>
    <x v="3"/>
    <s v="No"/>
    <s v="Normal Weight"/>
  </r>
  <r>
    <s v="Id2315"/>
    <s v="Flannery"/>
    <n v="24.14"/>
    <n v="5.29"/>
    <s v="No"/>
    <x v="1"/>
    <s v="No"/>
    <x v="3"/>
    <s v="No"/>
    <s v="Normal Weight"/>
  </r>
  <r>
    <s v="Id2316"/>
    <s v="John T"/>
    <n v="25.03"/>
    <n v="5.91"/>
    <s v="No"/>
    <x v="1"/>
    <s v="No"/>
    <x v="3"/>
    <s v="No"/>
    <s v="Overweight"/>
  </r>
  <r>
    <s v="Id2317"/>
    <s v="Koji"/>
    <n v="20.47"/>
    <n v="5.81"/>
    <s v="Yes"/>
    <x v="0"/>
    <s v="No"/>
    <x v="3"/>
    <s v="No"/>
    <s v="Normal Weight"/>
  </r>
  <r>
    <s v="Id2318"/>
    <s v="Candice M"/>
    <n v="18.82"/>
    <n v="5.51"/>
    <s v="Yes"/>
    <x v="0"/>
    <s v="No"/>
    <x v="0"/>
    <s v="No"/>
    <s v="Normal Weight"/>
  </r>
  <r>
    <s v="Id2319"/>
    <s v="Theodore A."/>
    <n v="17.079999999999998"/>
    <n v="5.73"/>
    <s v="No"/>
    <x v="0"/>
    <s v="Yes"/>
    <x v="3"/>
    <s v="No"/>
    <s v="Underweight"/>
  </r>
  <r>
    <s v="Id2320"/>
    <s v="Lindy"/>
    <n v="19.21"/>
    <n v="5.53"/>
    <s v="Yes"/>
    <x v="0"/>
    <s v="No"/>
    <x v="0"/>
    <s v="No"/>
    <s v="Normal Weight"/>
  </r>
  <r>
    <s v="Id2321"/>
    <s v="Thomas"/>
    <n v="17.86"/>
    <n v="5.43"/>
    <s v="No"/>
    <x v="0"/>
    <s v="Yes"/>
    <x v="3"/>
    <s v="No"/>
    <s v="Underweight"/>
  </r>
  <r>
    <s v="Id2322"/>
    <s v="Holly"/>
    <n v="21.38"/>
    <n v="8.01"/>
    <s v="No"/>
    <x v="0"/>
    <s v="No"/>
    <x v="0"/>
    <s v="No"/>
    <s v="Normal Weight"/>
  </r>
  <r>
    <s v="Id2323"/>
    <s v="Matthew"/>
    <n v="23.35"/>
    <n v="5.94"/>
    <s v="No"/>
    <x v="0"/>
    <s v="No"/>
    <x v="0"/>
    <s v="No"/>
    <s v="Normal Weight"/>
  </r>
  <r>
    <s v="Id2324"/>
    <s v="Meghan K"/>
    <n v="22.24"/>
    <n v="5.04"/>
    <s v="No"/>
    <x v="0"/>
    <s v="No"/>
    <x v="0"/>
    <s v="No"/>
    <s v="Normal Weight"/>
  </r>
  <r>
    <s v="Id2325"/>
    <s v="Fred"/>
    <n v="24.76"/>
    <n v="4.54"/>
    <s v="Yes"/>
    <x v="0"/>
    <s v="No"/>
    <x v="0"/>
    <s v="No"/>
    <s v="Normal Weight"/>
  </r>
  <r>
    <s v="Id2326"/>
    <s v="Sebastian"/>
    <n v="20.100000000000001"/>
    <n v="5.6"/>
    <s v="Yes"/>
    <x v="0"/>
    <s v="Yes"/>
    <x v="3"/>
    <s v="No"/>
    <s v="Normal Weight"/>
  </r>
  <r>
    <s v="Id2327"/>
    <s v="Laura"/>
    <n v="21.77"/>
    <n v="10.67"/>
    <s v="No"/>
    <x v="0"/>
    <s v="No"/>
    <x v="0"/>
    <s v="No"/>
    <s v="Normal Weight"/>
  </r>
  <r>
    <s v="Id2328"/>
    <s v="Nicole"/>
    <n v="17.82"/>
    <n v="5.26"/>
    <s v="Yes"/>
    <x v="0"/>
    <s v="No"/>
    <x v="3"/>
    <s v="No"/>
    <s v="Underweight"/>
  </r>
  <r>
    <s v="Id2329"/>
    <s v="Susan E"/>
    <n v="17.07"/>
    <n v="5.22"/>
    <s v="No"/>
    <x v="0"/>
    <s v="Yes"/>
    <x v="3"/>
    <s v="No"/>
    <s v="Underweight"/>
  </r>
  <r>
    <s v="Id2330"/>
    <s v="Katy"/>
    <n v="22.24"/>
    <n v="4.29"/>
    <s v="Yes"/>
    <x v="0"/>
    <s v="No"/>
    <x v="0"/>
    <s v="No"/>
    <s v="Normal Weight"/>
  </r>
  <r>
    <s v="Id2331"/>
    <s v="Jordan"/>
    <n v="22.34"/>
    <n v="5.57"/>
    <s v="No"/>
    <x v="0"/>
    <s v="No"/>
    <x v="3"/>
    <s v="No"/>
    <s v="Normal Weight"/>
  </r>
  <r>
    <s v="Id2332"/>
    <s v="Juan D. Sr."/>
    <n v="17.7"/>
    <n v="6.28"/>
    <s v="No"/>
    <x v="0"/>
    <s v="No"/>
    <x v="3"/>
    <s v="No"/>
    <s v="Underweight"/>
  </r>
  <r>
    <s v="Id2333"/>
    <s v="Julie"/>
    <n v="16.47"/>
    <n v="6.35"/>
    <s v="No"/>
    <x v="0"/>
    <s v="Yes"/>
    <x v="3"/>
    <s v="No"/>
    <s v="Underweight"/>
  </r>
  <r>
    <s v="Id2334"/>
    <s v="Evan P"/>
    <n v="17.600000000000001"/>
    <n v="4.3899999999999997"/>
    <s v="No"/>
    <x v="0"/>
    <s v="No"/>
    <x v="3"/>
    <s v="No"/>
    <s v="Underweight"/>
  </r>
  <r>
    <s v="Id2335"/>
    <s v="Aaron K"/>
    <n v="17.579999999999998"/>
    <n v="4.51"/>
    <s v="No"/>
    <x v="0"/>
    <s v="No"/>
    <x v="3"/>
    <s v="No"/>
    <s v="Underweight"/>
  </r>
  <r>
    <m/>
    <m/>
    <m/>
    <m/>
    <m/>
    <x v="2"/>
    <m/>
    <x v="4"/>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6">
  <r>
    <s v="Id1"/>
    <s v="Kelly"/>
    <n v="47.41"/>
    <n v="7.47"/>
    <s v="No"/>
    <s v="No"/>
    <s v="No"/>
    <s v="0"/>
    <s v="Yes"/>
    <x v="0"/>
    <x v="0"/>
    <s v="12-Oct-1968"/>
    <x v="0"/>
    <x v="0"/>
    <s v="tier - 3"/>
    <x v="0"/>
  </r>
  <r>
    <s v="Id2"/>
    <s v="Matthew D"/>
    <n v="30.36"/>
    <n v="5.77"/>
    <s v="No"/>
    <s v="No"/>
    <s v="No"/>
    <s v="0"/>
    <s v="Yes"/>
    <x v="0"/>
    <x v="1"/>
    <s v="8-Jun-1977"/>
    <x v="1"/>
    <x v="1"/>
    <s v="tier - 3"/>
    <x v="0"/>
  </r>
  <r>
    <s v="Id3"/>
    <s v="Phil"/>
    <n v="34.484999999999999"/>
    <n v="11.87"/>
    <s v="Yes"/>
    <s v="No"/>
    <s v="No"/>
    <n v="2"/>
    <s v="Yes"/>
    <x v="0"/>
    <x v="0"/>
    <s v="11-Sep-1970"/>
    <x v="2"/>
    <x v="0"/>
    <s v="tier - 1"/>
    <x v="1"/>
  </r>
  <r>
    <s v="Id4"/>
    <s v="Kelsey"/>
    <n v="38.094999999999999"/>
    <n v="6.05"/>
    <s v="No"/>
    <s v="No"/>
    <s v="No"/>
    <s v="0"/>
    <s v="Yes"/>
    <x v="0"/>
    <x v="1"/>
    <s v="6-Jun-1991"/>
    <x v="3"/>
    <x v="0"/>
    <s v="tier - 3"/>
    <x v="2"/>
  </r>
  <r>
    <s v="Id5"/>
    <s v="Kristyn"/>
    <n v="35.53"/>
    <n v="5.45"/>
    <s v="No"/>
    <s v="No"/>
    <s v="No"/>
    <s v="0"/>
    <s v="Yes"/>
    <x v="0"/>
    <x v="2"/>
    <s v="19-Jun-1989"/>
    <x v="4"/>
    <x v="0"/>
    <s v="tier - 2"/>
    <x v="1"/>
  </r>
  <r>
    <s v="Id6"/>
    <s v="Russell B."/>
    <n v="32.799999999999997"/>
    <n v="6.59"/>
    <s v="No"/>
    <s v="No"/>
    <s v="No"/>
    <s v="0"/>
    <s v="Yes"/>
    <x v="0"/>
    <x v="0"/>
    <s v="4-Aug-1962"/>
    <x v="5"/>
    <x v="0"/>
    <s v="tier - 3"/>
    <x v="3"/>
  </r>
  <r>
    <s v="Id7"/>
    <s v="Scott"/>
    <n v="36.4"/>
    <n v="6.07"/>
    <s v="No"/>
    <s v="No"/>
    <s v="No"/>
    <s v="0"/>
    <s v="Yes"/>
    <x v="0"/>
    <x v="1"/>
    <s v="27-Oct-1994"/>
    <x v="6"/>
    <x v="0"/>
    <s v="tier - 3"/>
    <x v="3"/>
  </r>
  <r>
    <s v="Id8"/>
    <s v="Stephen"/>
    <n v="36.96"/>
    <n v="7.93"/>
    <s v="No"/>
    <s v="No"/>
    <s v="No"/>
    <n v="3"/>
    <s v="Yes"/>
    <x v="0"/>
    <x v="0"/>
    <s v="27-Jun-1958"/>
    <x v="7"/>
    <x v="1"/>
    <s v="tier - 2"/>
    <x v="0"/>
  </r>
  <r>
    <s v="Id9"/>
    <s v="Patrick R."/>
    <n v="41.14"/>
    <n v="9.58"/>
    <s v="Yes"/>
    <s v="No"/>
    <s v="Yes"/>
    <n v="1"/>
    <s v="Yes"/>
    <x v="0"/>
    <x v="0"/>
    <s v="4-Sep-1963"/>
    <x v="8"/>
    <x v="0"/>
    <s v="tier - 2"/>
    <x v="0"/>
  </r>
  <r>
    <s v="Id10"/>
    <s v="Brooke N."/>
    <n v="38.06"/>
    <n v="10.79"/>
    <s v="No"/>
    <s v="No"/>
    <s v="No"/>
    <s v="0"/>
    <s v="Yes"/>
    <x v="0"/>
    <x v="0"/>
    <s v="29-Dec-1978"/>
    <x v="9"/>
    <x v="0"/>
    <s v="tier - 2"/>
    <x v="0"/>
  </r>
  <r>
    <s v="Id11"/>
    <s v="Paola Andrea"/>
    <n v="37.700000000000003"/>
    <n v="5.96"/>
    <s v="Yes"/>
    <s v="No"/>
    <s v="No"/>
    <n v="2"/>
    <s v="Yes"/>
    <x v="0"/>
    <x v="1"/>
    <s v="22-Jul-1959"/>
    <x v="10"/>
    <x v="1"/>
    <s v="tier - 1"/>
    <x v="3"/>
  </r>
  <r>
    <s v="Id12"/>
    <s v="David"/>
    <n v="42.13"/>
    <n v="11.9"/>
    <s v="No"/>
    <s v="No"/>
    <s v="No"/>
    <s v="0"/>
    <s v="Yes"/>
    <x v="0"/>
    <x v="0"/>
    <s v="27-Oct-1965"/>
    <x v="11"/>
    <x v="0"/>
    <s v="tier - 2"/>
    <x v="0"/>
  </r>
  <r>
    <s v="Id13"/>
    <s v="Wade"/>
    <n v="40.92"/>
    <n v="8.41"/>
    <s v="No"/>
    <s v="No"/>
    <s v="No"/>
    <s v="0"/>
    <s v="Yes"/>
    <x v="0"/>
    <x v="0"/>
    <s v="11-Oct-1962"/>
    <x v="12"/>
    <x v="0"/>
    <s v="tier - 2"/>
    <x v="0"/>
  </r>
  <r>
    <s v="Id14"/>
    <s v="Franklin"/>
    <n v="40.564999999999998"/>
    <n v="7.02"/>
    <s v="No"/>
    <s v="No"/>
    <s v="No"/>
    <s v="0"/>
    <s v="Yes"/>
    <x v="0"/>
    <x v="0"/>
    <s v="1-Dec-1968"/>
    <x v="13"/>
    <x v="0"/>
    <s v="tier - 3"/>
    <x v="4"/>
  </r>
  <r>
    <s v="Id15"/>
    <s v="Leilani M."/>
    <n v="36.384999999999998"/>
    <n v="7.59"/>
    <s v="Yes"/>
    <s v="No"/>
    <s v="No"/>
    <n v="2"/>
    <s v="Yes"/>
    <x v="0"/>
    <x v="0"/>
    <s v="21-Dec-1961"/>
    <x v="14"/>
    <x v="0"/>
    <s v="tier - 3"/>
    <x v="2"/>
  </r>
  <r>
    <s v="Id16"/>
    <s v="Philippe"/>
    <n v="39.9"/>
    <n v="11.32"/>
    <s v="No"/>
    <s v="No"/>
    <s v="No"/>
    <s v="0"/>
    <s v="Yes"/>
    <x v="0"/>
    <x v="0"/>
    <s v="27-Aug-1962"/>
    <x v="15"/>
    <x v="0"/>
    <s v="tier - 3"/>
    <x v="3"/>
  </r>
  <r>
    <s v="Id17"/>
    <s v="Jennifer A."/>
    <n v="33.799999999999997"/>
    <n v="7.67"/>
    <s v="No"/>
    <s v="No"/>
    <s v="No"/>
    <n v="3"/>
    <s v="Yes"/>
    <x v="0"/>
    <x v="0"/>
    <s v="16-Nov-1958"/>
    <x v="16"/>
    <x v="1"/>
    <s v="tier - 3"/>
    <x v="3"/>
  </r>
  <r>
    <s v="Id18"/>
    <s v="Christina M."/>
    <n v="36.765000000000001"/>
    <n v="7.29"/>
    <s v="Yes"/>
    <s v="No"/>
    <s v="Yes"/>
    <n v="1"/>
    <s v="Yes"/>
    <x v="0"/>
    <x v="0"/>
    <s v="5-Aug-1963"/>
    <x v="17"/>
    <x v="0"/>
    <s v="tier - 3"/>
    <x v="2"/>
  </r>
  <r>
    <s v="Id19"/>
    <s v="Said Sr."/>
    <n v="36.954999999999998"/>
    <n v="4.72"/>
    <s v="Yes"/>
    <s v="No"/>
    <s v="No"/>
    <n v="1"/>
    <s v="Yes"/>
    <x v="0"/>
    <x v="2"/>
    <s v="7-Nov-1964"/>
    <x v="18"/>
    <x v="0"/>
    <s v="tier - 3"/>
    <x v="1"/>
  </r>
  <r>
    <s v="Id20"/>
    <s v="John"/>
    <n v="42.9"/>
    <n v="11.41"/>
    <s v="No"/>
    <s v="No"/>
    <s v="No"/>
    <s v="0"/>
    <s v="Yes"/>
    <x v="0"/>
    <x v="0"/>
    <s v="27-Sep-1971"/>
    <x v="19"/>
    <x v="0"/>
    <s v="tier - 2"/>
    <x v="0"/>
  </r>
  <r>
    <s v="Id21"/>
    <s v="Myles"/>
    <n v="36.299999999999997"/>
    <n v="11.5"/>
    <s v="Yes"/>
    <s v="No"/>
    <s v="No"/>
    <n v="2"/>
    <s v="Yes"/>
    <x v="0"/>
    <x v="0"/>
    <s v="13-Jun-1961"/>
    <x v="20"/>
    <x v="0"/>
    <s v="tier - 3"/>
    <x v="3"/>
  </r>
  <r>
    <s v="Id22"/>
    <s v="Madelyn C"/>
    <n v="32.200000000000003"/>
    <n v="6.22"/>
    <s v="Yes"/>
    <s v="No"/>
    <s v="No"/>
    <n v="2"/>
    <s v="Yes"/>
    <x v="0"/>
    <x v="1"/>
    <s v="4-Oct-1959"/>
    <x v="21"/>
    <x v="1"/>
    <s v="tier - 1"/>
    <x v="3"/>
  </r>
  <r>
    <s v="Id23"/>
    <s v="Nicole"/>
    <n v="31.3"/>
    <n v="11.38"/>
    <s v="No"/>
    <s v="No"/>
    <s v="No"/>
    <n v="3"/>
    <s v="Yes"/>
    <x v="0"/>
    <x v="0"/>
    <s v="3-Sep-1958"/>
    <x v="22"/>
    <x v="1"/>
    <s v="tier - 1"/>
    <x v="3"/>
  </r>
  <r>
    <s v="Id24"/>
    <s v="Eric A."/>
    <n v="41.8"/>
    <n v="7.89"/>
    <s v="Yes"/>
    <s v="No"/>
    <s v="No"/>
    <n v="2"/>
    <s v="Yes"/>
    <x v="0"/>
    <x v="0"/>
    <s v="28-Dec-1970"/>
    <x v="23"/>
    <x v="0"/>
    <s v="tier - 2"/>
    <x v="0"/>
  </r>
  <r>
    <s v="Id25"/>
    <s v="Emiliano I."/>
    <n v="35.090000000000003"/>
    <n v="4.38"/>
    <s v="Yes"/>
    <s v="No"/>
    <s v="No"/>
    <n v="2"/>
    <s v="Yes"/>
    <x v="0"/>
    <x v="2"/>
    <s v="14-Jul-1959"/>
    <x v="24"/>
    <x v="1"/>
    <s v="tier - 1"/>
    <x v="0"/>
  </r>
  <r>
    <s v="Id26"/>
    <s v="Adam"/>
    <n v="33.880000000000003"/>
    <n v="7.01"/>
    <s v="No"/>
    <s v="No"/>
    <s v="No"/>
    <n v="3"/>
    <s v="Yes"/>
    <x v="0"/>
    <x v="0"/>
    <s v="15-Sep-1958"/>
    <x v="25"/>
    <x v="1"/>
    <s v="tier - 3"/>
    <x v="0"/>
  </r>
  <r>
    <s v="Id27"/>
    <s v="Zach"/>
    <n v="30.875"/>
    <n v="11.88"/>
    <s v="No"/>
    <s v="No"/>
    <s v="No"/>
    <s v="0"/>
    <s v="Yes"/>
    <x v="0"/>
    <x v="0"/>
    <s v="17-Nov-1960"/>
    <x v="26"/>
    <x v="0"/>
    <s v="tier - 1"/>
    <x v="1"/>
  </r>
  <r>
    <s v="Id28"/>
    <s v="Stephanie W."/>
    <n v="36.86"/>
    <n v="5.19"/>
    <s v="Yes"/>
    <s v="No"/>
    <s v="Yes"/>
    <n v="1"/>
    <s v="Yes"/>
    <x v="0"/>
    <x v="2"/>
    <s v="23-Jun-1969"/>
    <x v="27"/>
    <x v="0"/>
    <s v="tier - 3"/>
    <x v="1"/>
  </r>
  <r>
    <s v="Id29"/>
    <s v="Stephen"/>
    <n v="35.86"/>
    <n v="6.74"/>
    <s v="Yes"/>
    <s v="No"/>
    <s v="No"/>
    <n v="2"/>
    <s v="Yes"/>
    <x v="0"/>
    <x v="0"/>
    <s v="8-Aug-1961"/>
    <x v="28"/>
    <x v="0"/>
    <s v="tier - 1"/>
    <x v="0"/>
  </r>
  <r>
    <s v="Id30"/>
    <s v="Natalie"/>
    <n v="37.049999999999997"/>
    <n v="8.44"/>
    <s v="No"/>
    <s v="No"/>
    <s v="No"/>
    <s v="0"/>
    <s v="Yes"/>
    <x v="0"/>
    <x v="0"/>
    <s v="6-Dec-1971"/>
    <x v="29"/>
    <x v="0"/>
    <s v="tier - 3"/>
    <x v="2"/>
  </r>
  <r>
    <s v="Id31"/>
    <s v="Nicole J."/>
    <n v="43.89"/>
    <n v="8.7100000000000009"/>
    <s v="No"/>
    <s v="No"/>
    <s v="No"/>
    <s v="0"/>
    <s v="Yes"/>
    <x v="0"/>
    <x v="0"/>
    <s v="17-Aug-1978"/>
    <x v="30"/>
    <x v="0"/>
    <s v="tier - 1"/>
    <x v="0"/>
  </r>
  <r>
    <s v="Id32"/>
    <s v="Jefferson D"/>
    <n v="42.35"/>
    <n v="5.08"/>
    <s v="Yes"/>
    <s v="No"/>
    <s v="No"/>
    <s v="0"/>
    <s v="Yes"/>
    <x v="0"/>
    <x v="2"/>
    <s v="2-Dec-1976"/>
    <x v="31"/>
    <x v="0"/>
    <s v="tier - 3"/>
    <x v="0"/>
  </r>
  <r>
    <s v="Id33"/>
    <s v="Brendan D."/>
    <n v="31.35"/>
    <n v="6.86"/>
    <s v="No"/>
    <s v="No"/>
    <s v="No"/>
    <s v="0"/>
    <s v="Yes"/>
    <x v="0"/>
    <x v="0"/>
    <s v="4-Dec-1962"/>
    <x v="32"/>
    <x v="0"/>
    <s v="tier - 1"/>
    <x v="1"/>
  </r>
  <r>
    <s v="Id34"/>
    <s v="Courtney"/>
    <n v="47.6"/>
    <n v="5.95"/>
    <s v="Yes"/>
    <s v="No"/>
    <s v="No"/>
    <s v="0"/>
    <s v="Yes"/>
    <x v="0"/>
    <x v="1"/>
    <s v="30-Sep-1985"/>
    <x v="33"/>
    <x v="1"/>
    <s v="tier - 3"/>
    <x v="3"/>
  </r>
  <r>
    <s v="Id35"/>
    <s v="Sydney L."/>
    <n v="46.2"/>
    <n v="6.09"/>
    <s v="No"/>
    <s v="No"/>
    <s v="Yes"/>
    <n v="1"/>
    <s v="Yes"/>
    <x v="0"/>
    <x v="1"/>
    <s v="12-Aug-1979"/>
    <x v="34"/>
    <x v="1"/>
    <s v="tier - 1"/>
    <x v="0"/>
  </r>
  <r>
    <s v="Id36"/>
    <s v="Julien"/>
    <n v="32.015000000000001"/>
    <n v="11.75"/>
    <s v="No"/>
    <s v="No"/>
    <s v="No"/>
    <s v="0"/>
    <s v="Yes"/>
    <x v="0"/>
    <x v="0"/>
    <s v="21-Dec-1960"/>
    <x v="35"/>
    <x v="1"/>
    <s v="tier - 2"/>
    <x v="4"/>
  </r>
  <r>
    <s v="Id37"/>
    <s v="Ryan M"/>
    <n v="40.564999999999998"/>
    <n v="7.37"/>
    <s v="No"/>
    <s v="No"/>
    <s v="No"/>
    <s v="0"/>
    <s v="Yes"/>
    <x v="0"/>
    <x v="0"/>
    <s v="9-Aug-1974"/>
    <x v="36"/>
    <x v="1"/>
    <s v="tier - 2"/>
    <x v="1"/>
  </r>
  <r>
    <s v="Id38"/>
    <s v="Anna H."/>
    <n v="32.450000000000003"/>
    <n v="11.91"/>
    <s v="No"/>
    <s v="No"/>
    <s v="No"/>
    <s v="0"/>
    <s v="Yes"/>
    <x v="0"/>
    <x v="0"/>
    <s v="17-Dec-1962"/>
    <x v="37"/>
    <x v="1"/>
    <s v="tier - 2"/>
    <x v="0"/>
  </r>
  <r>
    <s v="Id39"/>
    <s v="Samantha"/>
    <n v="34.96"/>
    <n v="6.52"/>
    <s v="No"/>
    <s v="No"/>
    <s v="No"/>
    <s v="0"/>
    <s v="Yes"/>
    <x v="0"/>
    <x v="0"/>
    <s v="13-Aug-1971"/>
    <x v="38"/>
    <x v="1"/>
    <s v="tier - 3"/>
    <x v="2"/>
  </r>
  <r>
    <s v="Id40"/>
    <s v="Robert"/>
    <n v="35.5"/>
    <n v="5.14"/>
    <s v="No"/>
    <s v="No"/>
    <s v="Yes"/>
    <n v="1"/>
    <s v="Yes"/>
    <x v="0"/>
    <x v="2"/>
    <s v="11-Oct-1993"/>
    <x v="39"/>
    <x v="1"/>
    <s v="tier - 2"/>
    <x v="3"/>
  </r>
  <r>
    <s v="Id41"/>
    <s v="James R."/>
    <n v="52.58"/>
    <n v="4.1900000000000004"/>
    <s v="No"/>
    <s v="Yes"/>
    <s v="No"/>
    <n v="1"/>
    <s v="Yes"/>
    <x v="0"/>
    <x v="2"/>
    <s v="2-Aug-2000"/>
    <x v="40"/>
    <x v="1"/>
    <s v="tier - 3"/>
    <x v="0"/>
  </r>
  <r>
    <s v="Id42"/>
    <s v="Roseann"/>
    <n v="35.200000000000003"/>
    <n v="11.68"/>
    <s v="Yes"/>
    <s v="No"/>
    <s v="No"/>
    <s v="0"/>
    <s v="Yes"/>
    <x v="0"/>
    <x v="0"/>
    <s v="14-Sep-1967"/>
    <x v="41"/>
    <x v="1"/>
    <s v="tier - 3"/>
    <x v="0"/>
  </r>
  <r>
    <s v="Id43"/>
    <s v="Nicole"/>
    <n v="38.06"/>
    <n v="6.98"/>
    <s v="No"/>
    <s v="No"/>
    <s v="No"/>
    <s v="0"/>
    <s v="Yes"/>
    <x v="0"/>
    <x v="0"/>
    <s v="29-Oct-1971"/>
    <x v="42"/>
    <x v="1"/>
    <s v="tier - 2"/>
    <x v="0"/>
  </r>
  <r>
    <s v="Id44"/>
    <s v="Spencer"/>
    <n v="34.21"/>
    <n v="8.34"/>
    <s v="No"/>
    <s v="No"/>
    <s v="No"/>
    <s v="0"/>
    <s v="Yes"/>
    <x v="0"/>
    <x v="0"/>
    <s v="24-Nov-1968"/>
    <x v="43"/>
    <x v="1"/>
    <s v="tier - 1"/>
    <x v="0"/>
  </r>
  <r>
    <s v="Id45"/>
    <s v="Eric W"/>
    <n v="38.94"/>
    <n v="8.49"/>
    <s v="Yes"/>
    <s v="No"/>
    <s v="No"/>
    <n v="1"/>
    <s v="Yes"/>
    <x v="0"/>
    <x v="0"/>
    <s v="1-Jun-1975"/>
    <x v="44"/>
    <x v="1"/>
    <s v="tier - 2"/>
    <x v="0"/>
  </r>
  <r>
    <s v="Id46"/>
    <s v="Brianna L"/>
    <n v="30.21"/>
    <n v="5.34"/>
    <s v="Yes"/>
    <s v="No"/>
    <s v="No"/>
    <n v="1"/>
    <s v="Yes"/>
    <x v="0"/>
    <x v="2"/>
    <s v="16-Jul-1988"/>
    <x v="45"/>
    <x v="1"/>
    <s v="tier - 1"/>
    <x v="1"/>
  </r>
  <r>
    <s v="Id47"/>
    <s v="Thomas J."/>
    <n v="33.630000000000003"/>
    <n v="4.43"/>
    <s v="Yes"/>
    <s v="No"/>
    <s v="No"/>
    <n v="2"/>
    <s v="Yes"/>
    <x v="0"/>
    <x v="2"/>
    <s v="5-Oct-1966"/>
    <x v="46"/>
    <x v="1"/>
    <s v="tier - 2"/>
    <x v="1"/>
  </r>
  <r>
    <s v="Id48"/>
    <s v="Melissa L"/>
    <n v="40.369999999999997"/>
    <n v="4.47"/>
    <s v="No"/>
    <s v="No"/>
    <s v="No"/>
    <s v="0"/>
    <s v="Yes"/>
    <x v="0"/>
    <x v="2"/>
    <s v="10-Nov-1980"/>
    <x v="47"/>
    <x v="1"/>
    <s v="tier - 1"/>
    <x v="0"/>
  </r>
  <r>
    <s v="Id49"/>
    <s v="Flavio"/>
    <n v="53.09"/>
    <n v="4.82"/>
    <s v="Yes"/>
    <s v="No"/>
    <s v="No"/>
    <n v="2"/>
    <s v="Yes"/>
    <x v="0"/>
    <x v="2"/>
    <s v="2-Jul-1966"/>
    <x v="48"/>
    <x v="1"/>
    <s v="tier - 3"/>
    <x v="1"/>
  </r>
  <r>
    <s v="Id50"/>
    <s v="Ryan"/>
    <n v="31.79"/>
    <n v="5.51"/>
    <s v="Yes"/>
    <s v="No"/>
    <s v="No"/>
    <n v="2"/>
    <s v="Yes"/>
    <x v="0"/>
    <x v="2"/>
    <s v="25-Oct-1966"/>
    <x v="49"/>
    <x v="1"/>
    <s v="tier - 2"/>
    <x v="0"/>
  </r>
  <r>
    <s v="Id51"/>
    <s v="Anthony J."/>
    <n v="41.895000000000003"/>
    <n v="10.87"/>
    <s v="Yes"/>
    <s v="No"/>
    <s v="No"/>
    <n v="1"/>
    <s v="Yes"/>
    <x v="0"/>
    <x v="0"/>
    <s v="29-Dec-1986"/>
    <x v="50"/>
    <x v="1"/>
    <s v="tier - 1"/>
    <x v="5"/>
  </r>
  <r>
    <s v="Id52"/>
    <s v="Alex"/>
    <n v="31.16"/>
    <n v="9.34"/>
    <s v="No"/>
    <s v="No"/>
    <s v="No"/>
    <s v="0"/>
    <s v="Yes"/>
    <x v="0"/>
    <x v="0"/>
    <s v="22-Aug-1965"/>
    <x v="51"/>
    <x v="1"/>
    <s v="tier - 2"/>
    <x v="1"/>
  </r>
  <r>
    <s v="Id53"/>
    <s v="David"/>
    <n v="34.104999999999997"/>
    <n v="5.03"/>
    <s v="Yes"/>
    <s v="No"/>
    <s v="Yes"/>
    <n v="1"/>
    <s v="Yes"/>
    <x v="0"/>
    <x v="2"/>
    <s v="3-Dec-1969"/>
    <x v="52"/>
    <x v="1"/>
    <s v="tier - 2"/>
    <x v="4"/>
  </r>
  <r>
    <s v="Id54"/>
    <s v="Andrew B"/>
    <n v="51.93"/>
    <n v="11.05"/>
    <s v="No"/>
    <s v="No"/>
    <s v="No"/>
    <s v="0"/>
    <s v="Yes"/>
    <x v="0"/>
    <x v="0"/>
    <s v="29-Nov-1965"/>
    <x v="53"/>
    <x v="1"/>
    <s v="tier - 2"/>
    <x v="3"/>
  </r>
  <r>
    <s v="Id55"/>
    <s v="Dara E"/>
    <n v="38.950000000000003"/>
    <n v="11.95"/>
    <s v="No"/>
    <s v="No"/>
    <s v="No"/>
    <s v="0"/>
    <s v="Yes"/>
    <x v="0"/>
    <x v="0"/>
    <s v="4-Nov-1978"/>
    <x v="54"/>
    <x v="0"/>
    <s v="tier - 2"/>
    <x v="1"/>
  </r>
  <r>
    <s v="Id56"/>
    <s v="Inna"/>
    <n v="36.630000000000003"/>
    <n v="7.72"/>
    <s v="Yes"/>
    <s v="No"/>
    <s v="No"/>
    <n v="1"/>
    <s v="Yes"/>
    <x v="0"/>
    <x v="0"/>
    <s v="23-Oct-1975"/>
    <x v="55"/>
    <x v="0"/>
    <s v="tier - 3"/>
    <x v="0"/>
  </r>
  <r>
    <s v="Id57"/>
    <s v="Ari"/>
    <n v="34.200000000000003"/>
    <n v="5.75"/>
    <s v="No"/>
    <s v="No"/>
    <s v="No"/>
    <n v="2"/>
    <s v="Yes"/>
    <x v="0"/>
    <x v="1"/>
    <s v="10-Sep-1972"/>
    <x v="56"/>
    <x v="0"/>
    <s v="tier - 1"/>
    <x v="3"/>
  </r>
  <r>
    <s v="Id58"/>
    <s v="Lindsey"/>
    <n v="50.63"/>
    <n v="11.89"/>
    <s v="No"/>
    <s v="No"/>
    <s v="No"/>
    <s v="0"/>
    <s v="Yes"/>
    <x v="0"/>
    <x v="0"/>
    <s v="29-Oct-1965"/>
    <x v="57"/>
    <x v="0"/>
    <s v="tier - 2"/>
    <x v="3"/>
  </r>
  <r>
    <s v="Id59"/>
    <s v="Kenny"/>
    <n v="36.479999999999997"/>
    <n v="6.2"/>
    <s v="No"/>
    <s v="No"/>
    <s v="No"/>
    <s v="0"/>
    <s v="Yes"/>
    <x v="0"/>
    <x v="1"/>
    <s v="21-Oct-1977"/>
    <x v="58"/>
    <x v="0"/>
    <s v="tier - 2"/>
    <x v="1"/>
  </r>
  <r>
    <s v="Id60"/>
    <s v="Louise"/>
    <n v="54.82"/>
    <n v="10.61"/>
    <s v="No"/>
    <s v="No"/>
    <s v="No"/>
    <s v="0"/>
    <s v="Yes"/>
    <x v="0"/>
    <x v="0"/>
    <s v="3-Nov-1971"/>
    <x v="59"/>
    <x v="0"/>
    <s v="tier - 3"/>
    <x v="3"/>
  </r>
  <r>
    <s v="Id61"/>
    <s v="Cameron"/>
    <n v="38.06"/>
    <n v="6.04"/>
    <s v="No"/>
    <s v="No"/>
    <s v="Yes"/>
    <n v="1"/>
    <s v="Yes"/>
    <x v="0"/>
    <x v="1"/>
    <s v="27-Dec-1979"/>
    <x v="60"/>
    <x v="0"/>
    <s v="tier - 3"/>
    <x v="0"/>
  </r>
  <r>
    <s v="Id62"/>
    <s v="Katie T."/>
    <n v="51.48"/>
    <n v="9.33"/>
    <s v="Yes"/>
    <s v="No"/>
    <s v="No"/>
    <s v="0"/>
    <s v="Yes"/>
    <x v="0"/>
    <x v="0"/>
    <s v="27-Jun-1967"/>
    <x v="61"/>
    <x v="0"/>
    <s v="tier - 3"/>
    <x v="3"/>
  </r>
  <r>
    <s v="Id63"/>
    <s v="Casey"/>
    <n v="52.06"/>
    <n v="11.47"/>
    <s v="No"/>
    <s v="No"/>
    <s v="No"/>
    <s v="0"/>
    <s v="Yes"/>
    <x v="0"/>
    <x v="0"/>
    <s v="3-Aug-1968"/>
    <x v="62"/>
    <x v="0"/>
    <s v="tier - 2"/>
    <x v="3"/>
  </r>
  <r>
    <s v="Id64"/>
    <s v="David"/>
    <n v="30.684999999999999"/>
    <n v="7.02"/>
    <s v="Yes"/>
    <s v="No"/>
    <s v="No"/>
    <s v="0"/>
    <s v="Yes"/>
    <x v="0"/>
    <x v="0"/>
    <s v="28-Jun-1967"/>
    <x v="63"/>
    <x v="0"/>
    <s v="tier - 2"/>
    <x v="4"/>
  </r>
  <r>
    <s v="Id65"/>
    <s v="Bryson C."/>
    <n v="36.08"/>
    <n v="8.8000000000000007"/>
    <s v="Yes"/>
    <s v="No"/>
    <s v="No"/>
    <n v="1"/>
    <s v="Yes"/>
    <x v="0"/>
    <x v="0"/>
    <s v="15-Aug-1975"/>
    <x v="64"/>
    <x v="0"/>
    <s v="tier - 3"/>
    <x v="0"/>
  </r>
  <r>
    <s v="Id66"/>
    <s v="Megan"/>
    <n v="54.99"/>
    <n v="8.68"/>
    <s v="No"/>
    <s v="No"/>
    <s v="No"/>
    <n v="2"/>
    <s v="Yes"/>
    <x v="0"/>
    <x v="0"/>
    <s v="18-Sep-1973"/>
    <x v="65"/>
    <x v="0"/>
    <s v="tier - 1"/>
    <x v="3"/>
  </r>
  <r>
    <s v="Id67"/>
    <s v="Daniel"/>
    <n v="35.97"/>
    <n v="6.12"/>
    <s v="No"/>
    <s v="No"/>
    <s v="Yes"/>
    <n v="1"/>
    <s v="Yes"/>
    <x v="0"/>
    <x v="1"/>
    <s v="3-Jul-1979"/>
    <x v="66"/>
    <x v="0"/>
    <s v="tier - 1"/>
    <x v="0"/>
  </r>
  <r>
    <s v="Id68"/>
    <s v="Steven M."/>
    <n v="45.54"/>
    <n v="5.4"/>
    <s v="Yes"/>
    <s v="No"/>
    <s v="Yes"/>
    <n v="1"/>
    <s v="Yes"/>
    <x v="0"/>
    <x v="2"/>
    <s v="9-Dec-1997"/>
    <x v="67"/>
    <x v="0"/>
    <s v="tier - 3"/>
    <x v="0"/>
  </r>
  <r>
    <s v="Id69"/>
    <s v="Jenna L."/>
    <n v="35.53"/>
    <n v="4.3600000000000003"/>
    <s v="Yes"/>
    <s v="No"/>
    <s v="No"/>
    <s v="0"/>
    <s v="Yes"/>
    <x v="0"/>
    <x v="2"/>
    <s v="28-Nov-1976"/>
    <x v="68"/>
    <x v="0"/>
    <s v="tier - 1"/>
    <x v="2"/>
  </r>
  <r>
    <s v="Id70"/>
    <s v="Freeman"/>
    <n v="30.8"/>
    <n v="9.77"/>
    <s v="No"/>
    <s v="No"/>
    <s v="No"/>
    <s v="0"/>
    <s v="Yes"/>
    <x v="0"/>
    <x v="0"/>
    <s v="19-Dec-1968"/>
    <x v="69"/>
    <x v="0"/>
    <s v="tier - 3"/>
    <x v="0"/>
  </r>
  <r>
    <s v="Id71"/>
    <s v="Jeff"/>
    <n v="38.39"/>
    <n v="4.25"/>
    <s v="No"/>
    <s v="No"/>
    <s v="No"/>
    <n v="1"/>
    <s v="Yes"/>
    <x v="0"/>
    <x v="2"/>
    <s v="10-Nov-1984"/>
    <x v="70"/>
    <x v="0"/>
    <s v="tier - 1"/>
    <x v="0"/>
  </r>
  <r>
    <s v="Id72"/>
    <s v="Elenilton V. Sr."/>
    <n v="32.299999999999997"/>
    <n v="4.76"/>
    <s v="No"/>
    <s v="No"/>
    <s v="No"/>
    <n v="2"/>
    <s v="Yes"/>
    <x v="0"/>
    <x v="2"/>
    <s v="8-Jun-1972"/>
    <x v="71"/>
    <x v="0"/>
    <s v="tier - 1"/>
    <x v="4"/>
  </r>
  <r>
    <s v="Id73"/>
    <s v="Maurya"/>
    <n v="48.8"/>
    <n v="6.22"/>
    <s v="Yes"/>
    <s v="No"/>
    <s v="No"/>
    <n v="2"/>
    <s v="Yes"/>
    <x v="0"/>
    <x v="1"/>
    <s v="21-Sep-1966"/>
    <x v="72"/>
    <x v="0"/>
    <s v="tier - 3"/>
    <x v="3"/>
  </r>
  <r>
    <s v="Id74"/>
    <s v="Samantha C"/>
    <n v="45.5"/>
    <n v="7.96"/>
    <s v="No"/>
    <s v="No"/>
    <s v="No"/>
    <s v="0"/>
    <s v="Yes"/>
    <x v="0"/>
    <x v="0"/>
    <s v="22-Sep-1962"/>
    <x v="73"/>
    <x v="0"/>
    <s v="tier - 3"/>
    <x v="3"/>
  </r>
  <r>
    <s v="Id75"/>
    <s v="Bethany A"/>
    <n v="53.61"/>
    <n v="10.92"/>
    <s v="Yes"/>
    <s v="No"/>
    <s v="No"/>
    <n v="1"/>
    <s v="Yes"/>
    <x v="0"/>
    <x v="0"/>
    <s v="29-Sep-1975"/>
    <x v="74"/>
    <x v="0"/>
    <s v="tier - 1"/>
    <x v="3"/>
  </r>
  <r>
    <s v="Id76"/>
    <s v="Yves"/>
    <n v="36.19"/>
    <n v="11.51"/>
    <s v="Yes"/>
    <s v="No"/>
    <s v="No"/>
    <n v="1"/>
    <s v="Yes"/>
    <x v="0"/>
    <x v="0"/>
    <s v="14-Nov-1975"/>
    <x v="75"/>
    <x v="0"/>
    <s v="tier - 2"/>
    <x v="0"/>
  </r>
  <r>
    <s v="Id77"/>
    <s v="Danielle"/>
    <n v="34.6"/>
    <n v="5.99"/>
    <s v="Yes"/>
    <s v="No"/>
    <s v="No"/>
    <s v="0"/>
    <s v="Yes"/>
    <x v="0"/>
    <x v="1"/>
    <s v="29-Oct-1976"/>
    <x v="76"/>
    <x v="0"/>
    <s v="tier - 3"/>
    <x v="3"/>
  </r>
  <r>
    <s v="Id78"/>
    <s v="Julia"/>
    <n v="54.12"/>
    <n v="11.57"/>
    <s v="No"/>
    <s v="No"/>
    <s v="No"/>
    <s v="0"/>
    <s v="Yes"/>
    <x v="0"/>
    <x v="0"/>
    <s v="24-Nov-1974"/>
    <x v="77"/>
    <x v="0"/>
    <s v="tier - 1"/>
    <x v="3"/>
  </r>
  <r>
    <s v="Id79"/>
    <s v="Joshua"/>
    <n v="48.82"/>
    <n v="6.67"/>
    <s v="Yes"/>
    <s v="No"/>
    <s v="No"/>
    <s v="0"/>
    <s v="Yes"/>
    <x v="0"/>
    <x v="0"/>
    <s v="22-Dec-1967"/>
    <x v="78"/>
    <x v="0"/>
    <s v="tier - 2"/>
    <x v="3"/>
  </r>
  <r>
    <s v="Id80"/>
    <s v="Jennifer"/>
    <n v="51.01"/>
    <n v="9.1999999999999993"/>
    <s v="No"/>
    <s v="No"/>
    <s v="No"/>
    <s v="0"/>
    <s v="Yes"/>
    <x v="0"/>
    <x v="0"/>
    <s v="16-Oct-1971"/>
    <x v="79"/>
    <x v="0"/>
    <s v="tier - 2"/>
    <x v="3"/>
  </r>
  <r>
    <s v="Id81"/>
    <s v="Gwen M."/>
    <n v="45.65"/>
    <n v="5.1100000000000003"/>
    <s v="Yes"/>
    <s v="No"/>
    <s v="No"/>
    <n v="1"/>
    <s v="Yes"/>
    <x v="0"/>
    <x v="2"/>
    <s v="7-Oct-1964"/>
    <x v="80"/>
    <x v="0"/>
    <s v="tier - 2"/>
    <x v="3"/>
  </r>
  <r>
    <s v="Id82"/>
    <s v="Patrick"/>
    <n v="52.9"/>
    <n v="5.34"/>
    <s v="No"/>
    <s v="No"/>
    <s v="No"/>
    <s v="0"/>
    <s v="Yes"/>
    <x v="0"/>
    <x v="2"/>
    <s v="27-Aug-1977"/>
    <x v="81"/>
    <x v="0"/>
    <s v="tier - 2"/>
    <x v="3"/>
  </r>
  <r>
    <s v="Id83"/>
    <s v="Kate"/>
    <n v="45.41"/>
    <n v="4.03"/>
    <s v="Yes"/>
    <s v="No"/>
    <s v="No"/>
    <n v="1"/>
    <s v="Yes"/>
    <x v="0"/>
    <x v="2"/>
    <s v="6-Jun-1964"/>
    <x v="82"/>
    <x v="0"/>
    <s v="tier - 3"/>
    <x v="3"/>
  </r>
  <r>
    <s v="Id84"/>
    <s v="Kevin"/>
    <n v="49.41"/>
    <n v="4.2300000000000004"/>
    <s v="Yes"/>
    <s v="No"/>
    <s v="Yes"/>
    <n v="1"/>
    <s v="Yes"/>
    <x v="0"/>
    <x v="2"/>
    <s v="8-Aug-1969"/>
    <x v="83"/>
    <x v="0"/>
    <s v="tier - 2"/>
    <x v="3"/>
  </r>
  <r>
    <s v="Id85"/>
    <s v="Stephen II"/>
    <n v="31.824999999999999"/>
    <n v="4.0599999999999996"/>
    <s v="No"/>
    <s v="No"/>
    <s v="No"/>
    <n v="2"/>
    <s v="Yes"/>
    <x v="0"/>
    <x v="2"/>
    <s v="6-Sep-1972"/>
    <x v="84"/>
    <x v="0"/>
    <s v="tier - 3"/>
    <x v="4"/>
  </r>
  <r>
    <s v="Id86"/>
    <s v="Philip"/>
    <n v="51.28"/>
    <n v="4.68"/>
    <s v="No"/>
    <s v="No"/>
    <s v="No"/>
    <n v="2"/>
    <s v="Yes"/>
    <x v="0"/>
    <x v="2"/>
    <s v="12-Aug-1972"/>
    <x v="85"/>
    <x v="0"/>
    <s v="tier - 2"/>
    <x v="3"/>
  </r>
  <r>
    <s v="Id87"/>
    <s v="Brett A"/>
    <n v="34.96"/>
    <n v="4.34"/>
    <s v="No"/>
    <s v="No"/>
    <s v="Yes"/>
    <n v="1"/>
    <s v="Yes"/>
    <x v="0"/>
    <x v="2"/>
    <s v="11-Oct-1979"/>
    <x v="86"/>
    <x v="0"/>
    <s v="tier - 3"/>
    <x v="6"/>
  </r>
  <r>
    <s v="Id88"/>
    <s v="Rebecca"/>
    <n v="33.11"/>
    <n v="10.51"/>
    <s v="No"/>
    <s v="No"/>
    <s v="No"/>
    <s v="0"/>
    <s v="Yes"/>
    <x v="0"/>
    <x v="0"/>
    <s v="5-Jun-1974"/>
    <x v="87"/>
    <x v="0"/>
    <s v="tier - 2"/>
    <x v="0"/>
  </r>
  <r>
    <s v="Id89"/>
    <s v="Kelley"/>
    <n v="54.74"/>
    <n v="5.84"/>
    <s v="Yes"/>
    <s v="No"/>
    <s v="Yes"/>
    <n v="1"/>
    <s v="Yes"/>
    <x v="0"/>
    <x v="1"/>
    <s v="8-Sep-1983"/>
    <x v="88"/>
    <x v="0"/>
    <s v="tier - 2"/>
    <x v="3"/>
  </r>
  <r>
    <s v="Id90"/>
    <s v="Abigail K"/>
    <n v="32.56"/>
    <n v="5.41"/>
    <s v="No"/>
    <s v="No"/>
    <s v="Yes"/>
    <n v="1"/>
    <s v="Yes"/>
    <x v="0"/>
    <x v="2"/>
    <s v="16-Sep-1979"/>
    <x v="89"/>
    <x v="0"/>
    <s v="tier - 2"/>
    <x v="0"/>
  </r>
  <r>
    <s v="Id91"/>
    <s v="Hope"/>
    <n v="39.049999999999997"/>
    <n v="6.06"/>
    <s v="No"/>
    <s v="No"/>
    <s v="No"/>
    <n v="1"/>
    <s v="Yes"/>
    <x v="0"/>
    <x v="1"/>
    <s v="4-Aug-1992"/>
    <x v="90"/>
    <x v="0"/>
    <s v="tier - 2"/>
    <x v="0"/>
  </r>
  <r>
    <s v="Id92"/>
    <s v="Elyse M."/>
    <n v="42.75"/>
    <n v="4.22"/>
    <s v="No"/>
    <s v="No"/>
    <s v="No"/>
    <s v="0"/>
    <s v="Yes"/>
    <x v="0"/>
    <x v="2"/>
    <s v="2-Jul-1999"/>
    <x v="91"/>
    <x v="0"/>
    <s v="tier - 1"/>
    <x v="2"/>
  </r>
  <r>
    <s v="Id93"/>
    <s v="Nicholas"/>
    <n v="50.58"/>
    <n v="5.12"/>
    <s v="No"/>
    <s v="No"/>
    <s v="No"/>
    <n v="2"/>
    <s v="Yes"/>
    <x v="0"/>
    <x v="2"/>
    <s v="10-Jun-1972"/>
    <x v="92"/>
    <x v="0"/>
    <s v="tier - 3"/>
    <x v="3"/>
  </r>
  <r>
    <s v="Id94"/>
    <s v="David"/>
    <n v="30.495000000000001"/>
    <n v="4.57"/>
    <s v="Yes"/>
    <s v="No"/>
    <s v="No"/>
    <s v="0"/>
    <s v="Yes"/>
    <x v="0"/>
    <x v="2"/>
    <s v="26-Dec-1976"/>
    <x v="93"/>
    <x v="0"/>
    <s v="tier - 3"/>
    <x v="1"/>
  </r>
  <r>
    <s v="Id95"/>
    <s v="Natalie"/>
    <n v="48.31"/>
    <n v="9.58"/>
    <s v="Yes"/>
    <s v="No"/>
    <s v="No"/>
    <n v="2"/>
    <s v="Yes"/>
    <x v="0"/>
    <x v="0"/>
    <s v="25-Sep-1970"/>
    <x v="94"/>
    <x v="0"/>
    <s v="tier - 1"/>
    <x v="3"/>
  </r>
  <r>
    <s v="Id96"/>
    <s v="Thomas"/>
    <n v="48.99"/>
    <n v="9.7799999999999994"/>
    <s v="Yes"/>
    <s v="No"/>
    <s v="No"/>
    <n v="1"/>
    <s v="Yes"/>
    <x v="0"/>
    <x v="0"/>
    <s v="10-Jul-1975"/>
    <x v="95"/>
    <x v="0"/>
    <s v="tier - 3"/>
    <x v="1"/>
  </r>
  <r>
    <s v="Id97"/>
    <s v="Pamela J."/>
    <n v="38.39"/>
    <n v="4.1100000000000003"/>
    <s v="Yes"/>
    <s v="No"/>
    <s v="No"/>
    <s v="0"/>
    <s v="Yes"/>
    <x v="0"/>
    <x v="2"/>
    <s v="3-Nov-1985"/>
    <x v="96"/>
    <x v="0"/>
    <s v="tier - 2"/>
    <x v="0"/>
  </r>
  <r>
    <s v="Id98"/>
    <s v="Jessica"/>
    <n v="44.34"/>
    <n v="4.0199999999999996"/>
    <s v="Yes"/>
    <s v="No"/>
    <s v="No"/>
    <n v="2"/>
    <s v="Yes"/>
    <x v="0"/>
    <x v="2"/>
    <s v="12-Aug-1966"/>
    <x v="97"/>
    <x v="0"/>
    <s v="tier - 3"/>
    <x v="3"/>
  </r>
  <r>
    <s v="Id99"/>
    <s v="Ron N"/>
    <n v="41.51"/>
    <n v="6.92"/>
    <s v="No"/>
    <s v="No"/>
    <s v="No"/>
    <s v="0"/>
    <s v="Yes"/>
    <x v="0"/>
    <x v="0"/>
    <s v="4-Sep-1962"/>
    <x v="98"/>
    <x v="0"/>
    <s v="tier - 3"/>
    <x v="3"/>
  </r>
  <r>
    <s v="Id100"/>
    <s v="Daniel"/>
    <n v="48.2"/>
    <n v="4.84"/>
    <s v="No"/>
    <s v="No"/>
    <s v="No"/>
    <s v="0"/>
    <s v="Yes"/>
    <x v="0"/>
    <x v="2"/>
    <s v="27-Jun-1977"/>
    <x v="99"/>
    <x v="0"/>
    <s v="tier - 3"/>
    <x v="1"/>
  </r>
  <r>
    <s v="Id101"/>
    <s v="Brian"/>
    <n v="35.75"/>
    <n v="8"/>
    <s v="Yes"/>
    <s v="No"/>
    <s v="No"/>
    <s v="0"/>
    <s v="Yes"/>
    <x v="0"/>
    <x v="0"/>
    <s v="4-Oct-1981"/>
    <x v="100"/>
    <x v="0"/>
    <s v="tier - 3"/>
    <x v="0"/>
  </r>
  <r>
    <s v="Id102"/>
    <s v="Sari"/>
    <n v="53.81"/>
    <n v="8.77"/>
    <s v="Yes"/>
    <s v="No"/>
    <s v="No"/>
    <s v="0"/>
    <s v="Yes"/>
    <x v="0"/>
    <x v="0"/>
    <s v="28-Jul-1981"/>
    <x v="101"/>
    <x v="0"/>
    <s v="tier - 2"/>
    <x v="3"/>
  </r>
  <r>
    <s v="Id103"/>
    <s v="Robert M."/>
    <n v="49.48"/>
    <n v="4.96"/>
    <s v="No"/>
    <s v="No"/>
    <s v="Yes"/>
    <n v="1"/>
    <s v="Yes"/>
    <x v="0"/>
    <x v="2"/>
    <s v="18-Aug-1979"/>
    <x v="102"/>
    <x v="0"/>
    <s v="tier - 3"/>
    <x v="1"/>
  </r>
  <r>
    <s v="Id104"/>
    <s v="Ricardo"/>
    <n v="34.1"/>
    <n v="4.43"/>
    <s v="Yes"/>
    <s v="No"/>
    <s v="No"/>
    <s v="0"/>
    <s v="Yes"/>
    <x v="0"/>
    <x v="2"/>
    <s v="21-Oct-1985"/>
    <x v="103"/>
    <x v="0"/>
    <s v="tier - 2"/>
    <x v="3"/>
  </r>
  <r>
    <s v="Id105"/>
    <s v="Gedion"/>
    <n v="35.299999999999997"/>
    <n v="5.82"/>
    <s v="Yes"/>
    <s v="No"/>
    <s v="Yes"/>
    <n v="1"/>
    <s v="Yes"/>
    <x v="0"/>
    <x v="1"/>
    <s v="14-Oct-1983"/>
    <x v="104"/>
    <x v="0"/>
    <s v="tier - 2"/>
    <x v="3"/>
  </r>
  <r>
    <s v="Id106"/>
    <s v="Mark"/>
    <n v="43.83"/>
    <n v="6.03"/>
    <s v="Yes"/>
    <s v="No"/>
    <s v="No"/>
    <n v="2"/>
    <s v="Yes"/>
    <x v="0"/>
    <x v="1"/>
    <s v="12-Aug-1966"/>
    <x v="105"/>
    <x v="0"/>
    <s v="tier - 3"/>
    <x v="3"/>
  </r>
  <r>
    <s v="Id107"/>
    <s v="Gamini P."/>
    <n v="50.07"/>
    <n v="9.27"/>
    <s v="No"/>
    <s v="No"/>
    <s v="No"/>
    <s v="0"/>
    <s v="Yes"/>
    <x v="0"/>
    <x v="0"/>
    <s v="20-Dec-1978"/>
    <x v="106"/>
    <x v="0"/>
    <s v="tier - 3"/>
    <x v="3"/>
  </r>
  <r>
    <s v="Id108"/>
    <s v="Emily J"/>
    <n v="32.774999999999999"/>
    <n v="5.53"/>
    <s v="No"/>
    <s v="No"/>
    <s v="No"/>
    <s v="0"/>
    <s v="Yes"/>
    <x v="0"/>
    <x v="2"/>
    <s v="25-Dec-1982"/>
    <x v="107"/>
    <x v="0"/>
    <s v="tier - 1"/>
    <x v="1"/>
  </r>
  <r>
    <s v="Id109"/>
    <s v="Amanda"/>
    <n v="34.104999999999997"/>
    <n v="5.07"/>
    <s v="No"/>
    <s v="No"/>
    <s v="No"/>
    <n v="1"/>
    <s v="Yes"/>
    <x v="0"/>
    <x v="2"/>
    <s v="8-Aug-1987"/>
    <x v="108"/>
    <x v="1"/>
    <s v="tier - 3"/>
    <x v="1"/>
  </r>
  <r>
    <s v="Id110"/>
    <s v="Nicholas"/>
    <n v="48.93"/>
    <n v="11.17"/>
    <s v="Yes"/>
    <s v="No"/>
    <s v="No"/>
    <n v="1"/>
    <s v="Yes"/>
    <x v="0"/>
    <x v="0"/>
    <s v="2-Dec-1975"/>
    <x v="109"/>
    <x v="1"/>
    <s v="tier - 2"/>
    <x v="3"/>
  </r>
  <r>
    <s v="Id111"/>
    <s v="Knox"/>
    <n v="37.07"/>
    <n v="6.14"/>
    <s v="Yes"/>
    <s v="No"/>
    <s v="No"/>
    <s v="0"/>
    <s v="Yes"/>
    <x v="0"/>
    <x v="1"/>
    <s v="22-Aug-1985"/>
    <x v="110"/>
    <x v="0"/>
    <s v="tier - 2"/>
    <x v="0"/>
  </r>
  <r>
    <s v="Id112"/>
    <s v="Yianna"/>
    <n v="51.51"/>
    <n v="6.26"/>
    <s v="Yes"/>
    <s v="No"/>
    <s v="Yes"/>
    <n v="1"/>
    <s v="Yes"/>
    <x v="0"/>
    <x v="1"/>
    <s v="1-Jun-1983"/>
    <x v="111"/>
    <x v="1"/>
    <s v="tier - 2"/>
    <x v="3"/>
  </r>
  <r>
    <s v="Id113"/>
    <s v="Roberta"/>
    <n v="34.799999999999997"/>
    <n v="4.72"/>
    <s v="Yes"/>
    <s v="No"/>
    <s v="No"/>
    <s v="0"/>
    <s v="Yes"/>
    <x v="0"/>
    <x v="2"/>
    <s v="17-Jul-1985"/>
    <x v="112"/>
    <x v="1"/>
    <s v="tier - 1"/>
    <x v="3"/>
  </r>
  <r>
    <s v="Id114"/>
    <s v="Benjamin P."/>
    <n v="36.67"/>
    <n v="5.18"/>
    <s v="No"/>
    <s v="No"/>
    <s v="No"/>
    <n v="1"/>
    <s v="Yes"/>
    <x v="0"/>
    <x v="2"/>
    <s v="24-Jul-1987"/>
    <x v="113"/>
    <x v="0"/>
    <s v="tier - 1"/>
    <x v="7"/>
  </r>
  <r>
    <s v="Id115"/>
    <s v="Craig"/>
    <n v="30.9"/>
    <n v="9.4"/>
    <s v="No"/>
    <s v="No"/>
    <s v="No"/>
    <n v="2"/>
    <s v="Yes"/>
    <x v="0"/>
    <x v="0"/>
    <s v="17-Dec-1973"/>
    <x v="114"/>
    <x v="0"/>
    <s v="tier - 2"/>
    <x v="3"/>
  </r>
  <r>
    <s v="Id116"/>
    <s v="Ann"/>
    <n v="30.495000000000001"/>
    <n v="6.29"/>
    <s v="No"/>
    <s v="No"/>
    <s v="No"/>
    <s v="0"/>
    <s v="Yes"/>
    <x v="0"/>
    <x v="1"/>
    <s v="12-Aug-1977"/>
    <x v="115"/>
    <x v="1"/>
    <s v="tier - 1"/>
    <x v="1"/>
  </r>
  <r>
    <s v="Id117"/>
    <s v="Jamie P"/>
    <n v="44.88"/>
    <n v="6.04"/>
    <s v="No"/>
    <s v="No"/>
    <s v="Yes"/>
    <n v="1"/>
    <s v="Yes"/>
    <x v="0"/>
    <x v="1"/>
    <s v="16-Jul-2003"/>
    <x v="116"/>
    <x v="0"/>
    <s v="tier - 1"/>
    <x v="0"/>
  </r>
  <r>
    <s v="Id118"/>
    <s v="John"/>
    <n v="44.32"/>
    <n v="10.55"/>
    <s v="No"/>
    <s v="No"/>
    <s v="No"/>
    <s v="0"/>
    <s v="Yes"/>
    <x v="0"/>
    <x v="0"/>
    <s v="29-Sep-1968"/>
    <x v="117"/>
    <x v="1"/>
    <s v="tier - 2"/>
    <x v="3"/>
  </r>
  <r>
    <s v="Id119"/>
    <s v="Charlie"/>
    <n v="46.39"/>
    <n v="5.09"/>
    <s v="No"/>
    <s v="No"/>
    <s v="No"/>
    <s v="0"/>
    <s v="Yes"/>
    <x v="0"/>
    <x v="2"/>
    <s v="17-Dec-1977"/>
    <x v="118"/>
    <x v="1"/>
    <s v="tier - 1"/>
    <x v="1"/>
  </r>
  <r>
    <s v="Id120"/>
    <s v="Meb"/>
    <n v="42.13"/>
    <n v="5.2"/>
    <s v="Yes"/>
    <s v="No"/>
    <s v="No"/>
    <n v="1"/>
    <s v="Yes"/>
    <x v="0"/>
    <x v="2"/>
    <s v="7-Aug-1995"/>
    <x v="119"/>
    <x v="0"/>
    <s v="tier - 3"/>
    <x v="0"/>
  </r>
  <r>
    <s v="Id121"/>
    <s v="Aaqib L."/>
    <n v="30.78"/>
    <n v="8.4499999999999993"/>
    <s v="Yes"/>
    <s v="No"/>
    <s v="No"/>
    <s v="0"/>
    <s v="Yes"/>
    <x v="0"/>
    <x v="0"/>
    <s v="5-Jul-1981"/>
    <x v="120"/>
    <x v="0"/>
    <s v="tier - 2"/>
    <x v="6"/>
  </r>
  <r>
    <s v="Id122"/>
    <s v="Craig A."/>
    <n v="31.35"/>
    <n v="9.5399999999999991"/>
    <s v="No"/>
    <s v="No"/>
    <s v="No"/>
    <s v="0"/>
    <s v="Yes"/>
    <x v="0"/>
    <x v="0"/>
    <s v="12-Jul-1978"/>
    <x v="121"/>
    <x v="0"/>
    <s v="tier - 2"/>
    <x v="5"/>
  </r>
  <r>
    <s v="Id123"/>
    <s v="Meredith"/>
    <n v="41.46"/>
    <n v="4.99"/>
    <s v="Yes"/>
    <s v="No"/>
    <s v="No"/>
    <n v="2"/>
    <s v="Yes"/>
    <x v="0"/>
    <x v="2"/>
    <s v="24-Jun-1966"/>
    <x v="122"/>
    <x v="1"/>
    <s v="tier - 2"/>
    <x v="3"/>
  </r>
  <r>
    <s v="Id124"/>
    <s v="Doug"/>
    <n v="48"/>
    <n v="10.54"/>
    <s v="No"/>
    <s v="No"/>
    <s v="No"/>
    <s v="0"/>
    <s v="Yes"/>
    <x v="0"/>
    <x v="0"/>
    <s v="5-Aug-1978"/>
    <x v="123"/>
    <x v="1"/>
    <s v="tier - 3"/>
    <x v="3"/>
  </r>
  <r>
    <s v="Id125"/>
    <s v="Elizabeth J."/>
    <n v="49.13"/>
    <n v="4.54"/>
    <s v="No"/>
    <s v="No"/>
    <s v="No"/>
    <s v="0"/>
    <s v="Yes"/>
    <x v="0"/>
    <x v="2"/>
    <s v="16-Aug-1982"/>
    <x v="124"/>
    <x v="1"/>
    <s v="tier - 3"/>
    <x v="3"/>
  </r>
  <r>
    <s v="Id126"/>
    <s v="Matthew P"/>
    <n v="37.799999999999997"/>
    <n v="6.29"/>
    <s v="No"/>
    <s v="No"/>
    <s v="No"/>
    <n v="1"/>
    <s v="Yes"/>
    <x v="0"/>
    <x v="1"/>
    <s v="30-Nov-1992"/>
    <x v="125"/>
    <x v="0"/>
    <s v="tier - 3"/>
    <x v="3"/>
  </r>
  <r>
    <s v="Id127"/>
    <s v="Guillermo Sr."/>
    <n v="38.299999999999997"/>
    <n v="9.51"/>
    <s v="No"/>
    <s v="No"/>
    <s v="No"/>
    <s v="0"/>
    <s v="Yes"/>
    <x v="0"/>
    <x v="0"/>
    <s v="7-Jul-1962"/>
    <x v="126"/>
    <x v="1"/>
    <s v="tier - 1"/>
    <x v="3"/>
  </r>
  <r>
    <s v="Id128"/>
    <s v="Ryan C"/>
    <n v="32.774999999999999"/>
    <n v="4.72"/>
    <s v="No"/>
    <s v="No"/>
    <s v="No"/>
    <s v="0"/>
    <s v="Yes"/>
    <x v="0"/>
    <x v="2"/>
    <s v="4-Aug-1982"/>
    <x v="127"/>
    <x v="0"/>
    <s v="tier - 1"/>
    <x v="4"/>
  </r>
  <r>
    <s v="Id129"/>
    <s v="Dane"/>
    <n v="34.200000000000003"/>
    <n v="5.91"/>
    <s v="Yes"/>
    <s v="No"/>
    <s v="No"/>
    <s v="0"/>
    <s v="Yes"/>
    <x v="0"/>
    <x v="1"/>
    <s v="20-Sep-1985"/>
    <x v="128"/>
    <x v="0"/>
    <s v="tier - 3"/>
    <x v="6"/>
  </r>
  <r>
    <s v="Id130"/>
    <s v="Jonas"/>
    <n v="30.2"/>
    <n v="9.58"/>
    <s v="No"/>
    <s v="No"/>
    <s v="No"/>
    <s v="0"/>
    <s v="Yes"/>
    <x v="0"/>
    <x v="0"/>
    <s v="12-Oct-1978"/>
    <x v="129"/>
    <x v="0"/>
    <s v="tier - 1"/>
    <x v="3"/>
  </r>
  <r>
    <s v="Id131"/>
    <s v="George E"/>
    <n v="48.32"/>
    <n v="5.77"/>
    <s v="No"/>
    <s v="No"/>
    <s v="No"/>
    <s v="0"/>
    <s v="Yes"/>
    <x v="0"/>
    <x v="1"/>
    <s v="24-Sep-1980"/>
    <x v="130"/>
    <x v="1"/>
    <s v="tier - 3"/>
    <x v="3"/>
  </r>
  <r>
    <s v="Id132"/>
    <s v="Sara S"/>
    <n v="44.86"/>
    <n v="4.38"/>
    <s v="Yes"/>
    <s v="No"/>
    <s v="No"/>
    <s v="0"/>
    <s v="Yes"/>
    <x v="0"/>
    <x v="2"/>
    <s v="15-Dec-1976"/>
    <x v="131"/>
    <x v="1"/>
    <s v="tier - 3"/>
    <x v="3"/>
  </r>
  <r>
    <s v="Id133"/>
    <s v="Nick"/>
    <n v="52.15"/>
    <n v="5.65"/>
    <s v="No"/>
    <s v="No"/>
    <s v="No"/>
    <n v="1"/>
    <s v="Yes"/>
    <x v="0"/>
    <x v="2"/>
    <s v="16-Jun-1987"/>
    <x v="132"/>
    <x v="1"/>
    <s v="tier - 2"/>
    <x v="3"/>
  </r>
  <r>
    <s v="Id134"/>
    <s v="Timothy"/>
    <n v="41.12"/>
    <n v="7.54"/>
    <s v="Yes"/>
    <s v="No"/>
    <s v="No"/>
    <s v="0"/>
    <s v="Yes"/>
    <x v="0"/>
    <x v="0"/>
    <s v="30-Jul-1967"/>
    <x v="133"/>
    <x v="0"/>
    <s v="tier - 2"/>
    <x v="3"/>
  </r>
  <r>
    <s v="Id135"/>
    <s v="Becky L"/>
    <n v="38.39"/>
    <n v="5.1100000000000003"/>
    <s v="Yes"/>
    <s v="No"/>
    <s v="No"/>
    <n v="1"/>
    <s v="Yes"/>
    <x v="0"/>
    <x v="2"/>
    <s v="6-Jun-1964"/>
    <x v="134"/>
    <x v="1"/>
    <s v="tier - 2"/>
    <x v="3"/>
  </r>
  <r>
    <s v="Id136"/>
    <s v="Steph K."/>
    <n v="46.85"/>
    <n v="4.25"/>
    <s v="No"/>
    <s v="No"/>
    <s v="Yes"/>
    <n v="1"/>
    <s v="Yes"/>
    <x v="0"/>
    <x v="2"/>
    <s v="3-Dec-1979"/>
    <x v="135"/>
    <x v="1"/>
    <s v="tier - 1"/>
    <x v="3"/>
  </r>
  <r>
    <s v="Id137"/>
    <s v="Kristine B."/>
    <n v="42.24"/>
    <n v="5.55"/>
    <s v="No"/>
    <s v="Yes"/>
    <s v="No"/>
    <n v="1"/>
    <s v="Yes"/>
    <x v="0"/>
    <x v="2"/>
    <s v="5-Dec-2004"/>
    <x v="136"/>
    <x v="1"/>
    <s v="tier - 2"/>
    <x v="0"/>
  </r>
  <r>
    <s v="Id138"/>
    <s v="Taylor B"/>
    <n v="34.39"/>
    <n v="5.78"/>
    <s v="No"/>
    <s v="No"/>
    <s v="No"/>
    <s v="0"/>
    <s v="Yes"/>
    <x v="0"/>
    <x v="1"/>
    <s v="8-Nov-1991"/>
    <x v="137"/>
    <x v="0"/>
    <s v="tier - 2"/>
    <x v="1"/>
  </r>
  <r>
    <s v="Id139"/>
    <s v="William"/>
    <n v="42.89"/>
    <n v="5.28"/>
    <s v="Yes"/>
    <s v="No"/>
    <s v="No"/>
    <s v="0"/>
    <s v="Yes"/>
    <x v="0"/>
    <x v="2"/>
    <s v="15-Jun-1976"/>
    <x v="138"/>
    <x v="1"/>
    <s v="tier - 2"/>
    <x v="1"/>
  </r>
  <r>
    <s v="Id140"/>
    <s v="Sage"/>
    <n v="36.299999999999997"/>
    <n v="5.39"/>
    <s v="No"/>
    <s v="No"/>
    <s v="No"/>
    <s v="0"/>
    <s v="Yes"/>
    <x v="0"/>
    <x v="2"/>
    <s v="2-Nov-1991"/>
    <x v="139"/>
    <x v="1"/>
    <s v="tier - 2"/>
    <x v="3"/>
  </r>
  <r>
    <s v="Id141"/>
    <s v="Cole"/>
    <n v="35.200000000000003"/>
    <n v="8.01"/>
    <s v="Yes"/>
    <s v="No"/>
    <s v="No"/>
    <n v="1"/>
    <s v="Yes"/>
    <x v="0"/>
    <x v="0"/>
    <s v="20-Jul-1986"/>
    <x v="140"/>
    <x v="0"/>
    <s v="tier - 3"/>
    <x v="0"/>
  </r>
  <r>
    <s v="Id142"/>
    <s v="Jesse"/>
    <n v="53.62"/>
    <n v="5.21"/>
    <s v="No"/>
    <s v="No"/>
    <s v="No"/>
    <s v="0"/>
    <s v="Yes"/>
    <x v="0"/>
    <x v="2"/>
    <s v="13-Jul-1990"/>
    <x v="141"/>
    <x v="1"/>
    <s v="tier - 2"/>
    <x v="3"/>
  </r>
  <r>
    <s v="Id143"/>
    <s v="Tammi J."/>
    <n v="36.67"/>
    <n v="6.27"/>
    <s v="No"/>
    <s v="No"/>
    <s v="No"/>
    <s v="0"/>
    <s v="Yes"/>
    <x v="0"/>
    <x v="1"/>
    <s v="12-Nov-1999"/>
    <x v="142"/>
    <x v="1"/>
    <s v="tier - 2"/>
    <x v="2"/>
  </r>
  <r>
    <s v="Id144"/>
    <s v="Matthew S."/>
    <n v="33.4"/>
    <n v="10.73"/>
    <s v="Yes"/>
    <s v="No"/>
    <s v="No"/>
    <n v="1"/>
    <s v="Yes"/>
    <x v="0"/>
    <x v="0"/>
    <s v="21-Jun-1986"/>
    <x v="143"/>
    <x v="0"/>
    <s v="tier - 2"/>
    <x v="3"/>
  </r>
  <r>
    <s v="Id145"/>
    <s v="Eric"/>
    <n v="42.71"/>
    <n v="10.52"/>
    <s v="No"/>
    <s v="No"/>
    <s v="No"/>
    <s v="0"/>
    <s v="Yes"/>
    <x v="0"/>
    <x v="0"/>
    <s v="23-Dec-1971"/>
    <x v="144"/>
    <x v="1"/>
    <s v="tier - 1"/>
    <x v="3"/>
  </r>
  <r>
    <s v="Id146"/>
    <s v="Valeria R"/>
    <n v="41.52"/>
    <n v="11.82"/>
    <s v="Yes"/>
    <s v="No"/>
    <s v="No"/>
    <n v="2"/>
    <s v="Yes"/>
    <x v="0"/>
    <x v="0"/>
    <s v="22-Aug-1970"/>
    <x v="145"/>
    <x v="1"/>
    <s v="tier - 3"/>
    <x v="3"/>
  </r>
  <r>
    <s v="Id147"/>
    <s v="Michael P"/>
    <n v="39.4"/>
    <n v="6.76"/>
    <s v="No"/>
    <s v="No"/>
    <s v="No"/>
    <s v="0"/>
    <s v="Yes"/>
    <x v="0"/>
    <x v="0"/>
    <s v="17-Sep-2002"/>
    <x v="146"/>
    <x v="0"/>
    <s v="tier - 3"/>
    <x v="3"/>
  </r>
  <r>
    <s v="Id148"/>
    <s v="Rami"/>
    <n v="46.45"/>
    <n v="5.62"/>
    <s v="No"/>
    <s v="No"/>
    <s v="No"/>
    <s v="0"/>
    <s v="Yes"/>
    <x v="0"/>
    <x v="2"/>
    <s v="12-Jun-1980"/>
    <x v="147"/>
    <x v="0"/>
    <s v="tier - 3"/>
    <x v="3"/>
  </r>
  <r>
    <s v="Id149"/>
    <s v="Denis"/>
    <n v="35.75"/>
    <n v="4.1900000000000004"/>
    <s v="No"/>
    <s v="No"/>
    <s v="No"/>
    <s v="0"/>
    <s v="Yes"/>
    <x v="0"/>
    <x v="2"/>
    <s v="30-Oct-1989"/>
    <x v="148"/>
    <x v="0"/>
    <s v="tier - 2"/>
    <x v="0"/>
  </r>
  <r>
    <s v="Id150"/>
    <s v="Brian E"/>
    <n v="26.07"/>
    <n v="5.32"/>
    <s v="No"/>
    <s v="No"/>
    <s v="No"/>
    <s v="0"/>
    <s v="Yes"/>
    <x v="1"/>
    <x v="2"/>
    <s v="16-Aug-1980"/>
    <x v="149"/>
    <x v="0"/>
    <s v="tier - 2"/>
    <x v="0"/>
  </r>
  <r>
    <s v="Id151"/>
    <s v="Bonnie"/>
    <n v="36.54"/>
    <n v="4.46"/>
    <s v="Yes"/>
    <s v="No"/>
    <s v="No"/>
    <n v="1"/>
    <s v="Yes"/>
    <x v="0"/>
    <x v="2"/>
    <s v="16-Jun-1964"/>
    <x v="150"/>
    <x v="1"/>
    <s v="tier - 3"/>
    <x v="3"/>
  </r>
  <r>
    <s v="Id152"/>
    <s v="Michael P"/>
    <n v="51.64"/>
    <n v="5.65"/>
    <s v="No"/>
    <s v="No"/>
    <s v="No"/>
    <s v="0"/>
    <s v="Yes"/>
    <x v="0"/>
    <x v="2"/>
    <s v="8-Sep-1989"/>
    <x v="151"/>
    <x v="1"/>
    <s v="tier - 3"/>
    <x v="3"/>
  </r>
  <r>
    <s v="Id153"/>
    <s v="Paul"/>
    <n v="42.83"/>
    <n v="6.04"/>
    <s v="No"/>
    <s v="No"/>
    <s v="No"/>
    <n v="2"/>
    <s v="Yes"/>
    <x v="0"/>
    <x v="1"/>
    <s v="19-Nov-1972"/>
    <x v="152"/>
    <x v="1"/>
    <s v="tier - 2"/>
    <x v="3"/>
  </r>
  <r>
    <s v="Id154"/>
    <s v="Michael"/>
    <n v="40.15"/>
    <n v="5.76"/>
    <s v="No"/>
    <s v="No"/>
    <s v="No"/>
    <n v="1"/>
    <s v="Yes"/>
    <x v="0"/>
    <x v="1"/>
    <s v="29-Jul-1998"/>
    <x v="153"/>
    <x v="0"/>
    <s v="tier - 3"/>
    <x v="0"/>
  </r>
  <r>
    <s v="Id155"/>
    <s v="Samuel"/>
    <n v="27.8"/>
    <n v="4.3600000000000003"/>
    <s v="No"/>
    <s v="No"/>
    <s v="Yes"/>
    <n v="1"/>
    <s v="Yes"/>
    <x v="1"/>
    <x v="2"/>
    <s v="9-Sep-1979"/>
    <x v="154"/>
    <x v="0"/>
    <s v="tier - 2"/>
    <x v="3"/>
  </r>
  <r>
    <s v="Id156"/>
    <s v="Matthew"/>
    <n v="45.81"/>
    <n v="4.76"/>
    <s v="Yes"/>
    <s v="No"/>
    <s v="Yes"/>
    <n v="1"/>
    <s v="Yes"/>
    <x v="0"/>
    <x v="2"/>
    <s v="26-Jul-1983"/>
    <x v="155"/>
    <x v="1"/>
    <s v="tier - 2"/>
    <x v="3"/>
  </r>
  <r>
    <s v="Id157"/>
    <s v="Daniel"/>
    <n v="34.43"/>
    <n v="10.82"/>
    <s v="Yes"/>
    <s v="No"/>
    <s v="No"/>
    <n v="1"/>
    <s v="Yes"/>
    <x v="0"/>
    <x v="0"/>
    <s v="15-Aug-1986"/>
    <x v="156"/>
    <x v="0"/>
    <s v="tier - 1"/>
    <x v="0"/>
  </r>
  <r>
    <s v="Id158"/>
    <s v="Syndy"/>
    <n v="41.33"/>
    <n v="4.01"/>
    <s v="Yes"/>
    <s v="No"/>
    <s v="No"/>
    <s v="0"/>
    <s v="Yes"/>
    <x v="0"/>
    <x v="2"/>
    <s v="18-Sep-1976"/>
    <x v="157"/>
    <x v="1"/>
    <s v="tier - 2"/>
    <x v="3"/>
  </r>
  <r>
    <s v="Id159"/>
    <s v="Aleksandra"/>
    <n v="31.92"/>
    <n v="5.12"/>
    <s v="Yes"/>
    <s v="No"/>
    <s v="No"/>
    <n v="1"/>
    <s v="Yes"/>
    <x v="0"/>
    <x v="2"/>
    <s v="10-Oct-1988"/>
    <x v="158"/>
    <x v="1"/>
    <s v="tier - 3"/>
    <x v="8"/>
  </r>
  <r>
    <s v="Id160"/>
    <s v="Steeve T Sr."/>
    <n v="39.799999999999997"/>
    <n v="10.54"/>
    <s v="Yes"/>
    <s v="No"/>
    <s v="No"/>
    <n v="2"/>
    <s v="Yes"/>
    <x v="0"/>
    <x v="0"/>
    <s v="28-Oct-1970"/>
    <x v="159"/>
    <x v="1"/>
    <s v="tier - 3"/>
    <x v="3"/>
  </r>
  <r>
    <s v="Id161"/>
    <s v="Richard"/>
    <n v="42.82"/>
    <n v="4.21"/>
    <s v="No"/>
    <s v="No"/>
    <s v="No"/>
    <s v="0"/>
    <s v="Yes"/>
    <x v="0"/>
    <x v="2"/>
    <s v="20-Jun-1982"/>
    <x v="160"/>
    <x v="1"/>
    <s v="tier - 2"/>
    <x v="1"/>
  </r>
  <r>
    <s v="Id162"/>
    <s v="Aaron T"/>
    <n v="33.630000000000003"/>
    <n v="5.42"/>
    <s v="No"/>
    <s v="No"/>
    <s v="No"/>
    <s v="0"/>
    <s v="Yes"/>
    <x v="0"/>
    <x v="2"/>
    <s v="16-Nov-1990"/>
    <x v="161"/>
    <x v="0"/>
    <s v="tier - 2"/>
    <x v="9"/>
  </r>
  <r>
    <s v="Id163"/>
    <s v="Akira"/>
    <n v="37.07"/>
    <n v="4.28"/>
    <s v="No"/>
    <s v="Yes"/>
    <s v="No"/>
    <n v="1"/>
    <s v="Yes"/>
    <x v="0"/>
    <x v="2"/>
    <s v="12-Oct-2000"/>
    <x v="162"/>
    <x v="0"/>
    <s v="tier - 1"/>
    <x v="0"/>
  </r>
  <r>
    <s v="Id164"/>
    <s v="Ben"/>
    <n v="35.625"/>
    <n v="8.9"/>
    <s v="No"/>
    <s v="No"/>
    <s v="No"/>
    <s v="0"/>
    <s v="Yes"/>
    <x v="0"/>
    <x v="0"/>
    <s v="27-Sep-2002"/>
    <x v="163"/>
    <x v="0"/>
    <s v="tier - 2"/>
    <x v="1"/>
  </r>
  <r>
    <s v="Id165"/>
    <s v="Jana"/>
    <n v="42.69"/>
    <n v="4.8899999999999997"/>
    <s v="No"/>
    <s v="No"/>
    <s v="Yes"/>
    <n v="1"/>
    <s v="Yes"/>
    <x v="0"/>
    <x v="2"/>
    <s v="3-Aug-1979"/>
    <x v="164"/>
    <x v="1"/>
    <s v="tier - 1"/>
    <x v="3"/>
  </r>
  <r>
    <s v="Id166"/>
    <s v="Jay T."/>
    <n v="37.869999999999997"/>
    <n v="4.29"/>
    <s v="Yes"/>
    <s v="No"/>
    <s v="Yes"/>
    <n v="1"/>
    <s v="Yes"/>
    <x v="0"/>
    <x v="2"/>
    <s v="30-Oct-1969"/>
    <x v="165"/>
    <x v="0"/>
    <s v="tier - 3"/>
    <x v="3"/>
  </r>
  <r>
    <s v="Id167"/>
    <s v="Marie-Helene"/>
    <n v="40.61"/>
    <n v="8"/>
    <s v="Yes"/>
    <s v="No"/>
    <s v="No"/>
    <n v="1"/>
    <s v="Yes"/>
    <x v="0"/>
    <x v="0"/>
    <s v="9-Nov-1975"/>
    <x v="166"/>
    <x v="1"/>
    <s v="tier - 3"/>
    <x v="3"/>
  </r>
  <r>
    <s v="Id168"/>
    <s v="Bret R"/>
    <n v="30.78"/>
    <n v="4.67"/>
    <s v="Yes"/>
    <s v="No"/>
    <s v="No"/>
    <s v="0"/>
    <s v="Yes"/>
    <x v="0"/>
    <x v="2"/>
    <s v="17-Nov-1985"/>
    <x v="167"/>
    <x v="1"/>
    <s v="tier - 1"/>
    <x v="2"/>
  </r>
  <r>
    <s v="Id169"/>
    <s v="Gardner L"/>
    <n v="49.49"/>
    <n v="4.5"/>
    <s v="No"/>
    <s v="No"/>
    <s v="No"/>
    <s v="0"/>
    <s v="Yes"/>
    <x v="0"/>
    <x v="2"/>
    <s v="17-Oct-1990"/>
    <x v="168"/>
    <x v="1"/>
    <s v="tier - 2"/>
    <x v="3"/>
  </r>
  <r>
    <s v="Id170"/>
    <s v="Bobby"/>
    <n v="37.619999999999997"/>
    <n v="6.32"/>
    <s v="Yes"/>
    <s v="Yes"/>
    <s v="No"/>
    <n v="2"/>
    <s v="Yes"/>
    <x v="0"/>
    <x v="1"/>
    <s v="5-Sep-2000"/>
    <x v="169"/>
    <x v="0"/>
    <s v="tier - 3"/>
    <x v="10"/>
  </r>
  <r>
    <s v="Id171"/>
    <s v="Natalie"/>
    <n v="36.08"/>
    <n v="6.1"/>
    <s v="Yes"/>
    <s v="No"/>
    <s v="No"/>
    <n v="1"/>
    <s v="Yes"/>
    <x v="0"/>
    <x v="1"/>
    <s v="30-Oct-1995"/>
    <x v="170"/>
    <x v="1"/>
    <s v="tier - 2"/>
    <x v="0"/>
  </r>
  <r>
    <s v="Id172"/>
    <s v="Lina"/>
    <n v="33.5"/>
    <n v="5.4"/>
    <s v="No"/>
    <s v="No"/>
    <s v="No"/>
    <s v="0"/>
    <s v="Yes"/>
    <x v="0"/>
    <x v="2"/>
    <s v="10-Jun-1989"/>
    <x v="171"/>
    <x v="1"/>
    <s v="tier - 3"/>
    <x v="3"/>
  </r>
  <r>
    <s v="Id173"/>
    <s v="Zebulon"/>
    <n v="47.46"/>
    <n v="6.24"/>
    <s v="Yes"/>
    <s v="No"/>
    <s v="No"/>
    <n v="1"/>
    <s v="Yes"/>
    <x v="0"/>
    <x v="1"/>
    <s v="17-Dec-1988"/>
    <x v="172"/>
    <x v="1"/>
    <s v="tier - 1"/>
    <x v="3"/>
  </r>
  <r>
    <s v="Id174"/>
    <s v="Amanda"/>
    <n v="49.24"/>
    <n v="4.45"/>
    <s v="No"/>
    <s v="No"/>
    <s v="No"/>
    <s v="0"/>
    <s v="Yes"/>
    <x v="0"/>
    <x v="2"/>
    <s v="1-Nov-1991"/>
    <x v="173"/>
    <x v="1"/>
    <s v="tier - 2"/>
    <x v="3"/>
  </r>
  <r>
    <s v="Id175"/>
    <s v="Greg"/>
    <n v="54.4"/>
    <n v="5.22"/>
    <s v="No"/>
    <s v="No"/>
    <s v="No"/>
    <n v="1"/>
    <s v="Yes"/>
    <x v="0"/>
    <x v="2"/>
    <s v="13-Sep-1992"/>
    <x v="174"/>
    <x v="1"/>
    <s v="tier - 3"/>
    <x v="3"/>
  </r>
  <r>
    <s v="Id176"/>
    <s v="John"/>
    <n v="35.53"/>
    <n v="4.6100000000000003"/>
    <s v="No"/>
    <s v="No"/>
    <s v="No"/>
    <n v="1"/>
    <s v="Yes"/>
    <x v="0"/>
    <x v="2"/>
    <s v="25-Aug-1992"/>
    <x v="175"/>
    <x v="0"/>
    <s v="tier - 1"/>
    <x v="0"/>
  </r>
  <r>
    <s v="Id177"/>
    <s v="Kelsey A."/>
    <n v="39.729999999999997"/>
    <n v="6.24"/>
    <s v="No"/>
    <s v="No"/>
    <s v="No"/>
    <s v="0"/>
    <s v="Yes"/>
    <x v="0"/>
    <x v="1"/>
    <s v="13-Aug-1977"/>
    <x v="176"/>
    <x v="1"/>
    <s v="tier - 1"/>
    <x v="3"/>
  </r>
  <r>
    <s v="Id178"/>
    <s v="Bronwen L"/>
    <n v="35.68"/>
    <n v="10.039999999999999"/>
    <s v="No"/>
    <s v="No"/>
    <s v="No"/>
    <s v="0"/>
    <s v="Yes"/>
    <x v="0"/>
    <x v="0"/>
    <s v="22-Oct-1968"/>
    <x v="177"/>
    <x v="1"/>
    <s v="tier - 1"/>
    <x v="3"/>
  </r>
  <r>
    <s v="Id179"/>
    <s v="Manuela"/>
    <n v="48.86"/>
    <n v="6.09"/>
    <s v="No"/>
    <s v="No"/>
    <s v="No"/>
    <s v="0"/>
    <s v="Yes"/>
    <x v="0"/>
    <x v="1"/>
    <s v="10-Jun-1991"/>
    <x v="178"/>
    <x v="1"/>
    <s v="tier - 2"/>
    <x v="3"/>
  </r>
  <r>
    <s v="Id180"/>
    <s v="Jennifer L"/>
    <n v="34.799999999999997"/>
    <n v="11.4"/>
    <s v="Yes"/>
    <s v="No"/>
    <s v="Yes"/>
    <n v="1"/>
    <s v="No"/>
    <x v="0"/>
    <x v="0"/>
    <s v="24-Jul-1963"/>
    <x v="179"/>
    <x v="1"/>
    <s v="tier - 2"/>
    <x v="3"/>
  </r>
  <r>
    <s v="Id181"/>
    <s v="Abby W."/>
    <n v="32.49"/>
    <n v="4.29"/>
    <s v="No"/>
    <s v="No"/>
    <s v="Yes"/>
    <n v="1"/>
    <s v="Yes"/>
    <x v="0"/>
    <x v="2"/>
    <s v="21-Jun-2003"/>
    <x v="180"/>
    <x v="1"/>
    <s v="tier - 1"/>
    <x v="1"/>
  </r>
  <r>
    <s v="Id182"/>
    <s v="Tyler"/>
    <n v="39"/>
    <n v="5.7"/>
    <s v="No"/>
    <s v="No"/>
    <s v="No"/>
    <n v="2"/>
    <s v="Yes"/>
    <x v="0"/>
    <x v="1"/>
    <s v="5-Dec-1972"/>
    <x v="181"/>
    <x v="0"/>
    <s v="tier - 3"/>
    <x v="3"/>
  </r>
  <r>
    <s v="Id183"/>
    <s v="Jeffrey"/>
    <n v="35.299999999999997"/>
    <n v="6.09"/>
    <s v="No"/>
    <s v="No"/>
    <s v="No"/>
    <n v="1"/>
    <s v="Yes"/>
    <x v="0"/>
    <x v="1"/>
    <s v="4-Jul-1992"/>
    <x v="182"/>
    <x v="1"/>
    <s v="tier - 3"/>
    <x v="3"/>
  </r>
  <r>
    <s v="Id184"/>
    <s v="Matthew F"/>
    <n v="33.42"/>
    <n v="10.67"/>
    <s v="No"/>
    <s v="No"/>
    <s v="No"/>
    <s v="0"/>
    <s v="Yes"/>
    <x v="0"/>
    <x v="0"/>
    <s v="28-Dec-1965"/>
    <x v="183"/>
    <x v="1"/>
    <s v="tier - 1"/>
    <x v="3"/>
  </r>
  <r>
    <s v="Id185"/>
    <s v="Ryan J."/>
    <n v="37.18"/>
    <n v="6.75"/>
    <s v="Yes"/>
    <s v="No"/>
    <s v="No"/>
    <n v="2"/>
    <s v="Yes"/>
    <x v="0"/>
    <x v="0"/>
    <s v="14-Jul-1970"/>
    <x v="184"/>
    <x v="0"/>
    <s v="tier - 1"/>
    <x v="3"/>
  </r>
  <r>
    <s v="Id186"/>
    <s v="Amy"/>
    <n v="33.33"/>
    <n v="9.26"/>
    <s v="Yes"/>
    <s v="No"/>
    <s v="No"/>
    <n v="2"/>
    <s v="No"/>
    <x v="0"/>
    <x v="0"/>
    <s v="29-Jul-1961"/>
    <x v="185"/>
    <x v="1"/>
    <s v="tier - 2"/>
    <x v="0"/>
  </r>
  <r>
    <s v="Id187"/>
    <s v="Andrew P"/>
    <n v="53.21"/>
    <n v="4.2699999999999996"/>
    <s v="No"/>
    <s v="No"/>
    <s v="No"/>
    <n v="1"/>
    <s v="Yes"/>
    <x v="0"/>
    <x v="2"/>
    <s v="9-Oct-1992"/>
    <x v="186"/>
    <x v="0"/>
    <s v="tier - 2"/>
    <x v="3"/>
  </r>
  <r>
    <s v="Id188"/>
    <s v="George M. V"/>
    <n v="38.729999999999997"/>
    <n v="11.51"/>
    <s v="No"/>
    <s v="No"/>
    <s v="No"/>
    <n v="2"/>
    <s v="Yes"/>
    <x v="0"/>
    <x v="0"/>
    <s v="9-Aug-1973"/>
    <x v="187"/>
    <x v="1"/>
    <s v="tier - 3"/>
    <x v="3"/>
  </r>
  <r>
    <s v="Id189"/>
    <s v="Sarah"/>
    <n v="29.73"/>
    <n v="7.22"/>
    <s v="No"/>
    <s v="No"/>
    <s v="No"/>
    <s v="0"/>
    <s v="Yes"/>
    <x v="1"/>
    <x v="0"/>
    <s v="19-Nov-1962"/>
    <x v="188"/>
    <x v="1"/>
    <s v="tier - 2"/>
    <x v="3"/>
  </r>
  <r>
    <s v="Id190"/>
    <s v="Lara"/>
    <n v="34.700000000000003"/>
    <n v="4.37"/>
    <s v="No"/>
    <s v="No"/>
    <s v="Yes"/>
    <n v="1"/>
    <s v="Yes"/>
    <x v="0"/>
    <x v="2"/>
    <s v="9-Dec-2003"/>
    <x v="189"/>
    <x v="1"/>
    <s v="tier - 3"/>
    <x v="3"/>
  </r>
  <r>
    <s v="Id191"/>
    <s v="Sebastien"/>
    <n v="38.28"/>
    <n v="11.56"/>
    <s v="Yes"/>
    <s v="No"/>
    <s v="No"/>
    <n v="1"/>
    <s v="Yes"/>
    <x v="0"/>
    <x v="0"/>
    <s v="5-Jun-1975"/>
    <x v="190"/>
    <x v="0"/>
    <s v="tier - 2"/>
    <x v="3"/>
  </r>
  <r>
    <s v="Id192"/>
    <s v="Padraig"/>
    <n v="33.57"/>
    <n v="8.82"/>
    <s v="Yes"/>
    <s v="No"/>
    <s v="No"/>
    <s v="0"/>
    <s v="Yes"/>
    <x v="0"/>
    <x v="0"/>
    <s v="18-Oct-1967"/>
    <x v="191"/>
    <x v="0"/>
    <s v="tier - 3"/>
    <x v="3"/>
  </r>
  <r>
    <s v="Id193"/>
    <s v="Heather"/>
    <n v="52.06"/>
    <n v="4.6900000000000004"/>
    <s v="No"/>
    <s v="No"/>
    <s v="No"/>
    <n v="1"/>
    <s v="Yes"/>
    <x v="0"/>
    <x v="2"/>
    <s v="16-Jun-1992"/>
    <x v="192"/>
    <x v="1"/>
    <s v="tier - 2"/>
    <x v="3"/>
  </r>
  <r>
    <s v="Id194"/>
    <s v="Jorge"/>
    <n v="38.17"/>
    <n v="4.53"/>
    <s v="No"/>
    <s v="Yes"/>
    <s v="No"/>
    <n v="1"/>
    <s v="Yes"/>
    <x v="0"/>
    <x v="2"/>
    <s v="25-Dec-2004"/>
    <x v="193"/>
    <x v="0"/>
    <s v="tier - 2"/>
    <x v="0"/>
  </r>
  <r>
    <s v="Id195"/>
    <s v="Jack R"/>
    <n v="36.954999999999998"/>
    <n v="5.84"/>
    <s v="No"/>
    <s v="No"/>
    <s v="Yes"/>
    <n v="1"/>
    <s v="Yes"/>
    <x v="0"/>
    <x v="1"/>
    <s v="5-Sep-2003"/>
    <x v="194"/>
    <x v="0"/>
    <s v="tier - 1"/>
    <x v="1"/>
  </r>
  <r>
    <s v="Id196"/>
    <s v="Felix"/>
    <n v="34.4"/>
    <n v="4.9000000000000004"/>
    <s v="No"/>
    <s v="No"/>
    <s v="Yes"/>
    <n v="1"/>
    <s v="Yes"/>
    <x v="0"/>
    <x v="2"/>
    <s v="28-Dec-1993"/>
    <x v="195"/>
    <x v="0"/>
    <s v="tier - 3"/>
    <x v="3"/>
  </r>
  <r>
    <s v="Id197"/>
    <s v="Christopher C"/>
    <n v="31.73"/>
    <n v="4.3"/>
    <s v="No"/>
    <s v="No"/>
    <s v="No"/>
    <s v="0"/>
    <s v="Yes"/>
    <x v="0"/>
    <x v="2"/>
    <s v="1-Oct-1999"/>
    <x v="196"/>
    <x v="0"/>
    <s v="tier - 3"/>
    <x v="4"/>
  </r>
  <r>
    <s v="Id198"/>
    <s v="Jesse"/>
    <n v="36.64"/>
    <n v="11.34"/>
    <s v="No"/>
    <s v="No"/>
    <s v="No"/>
    <s v="0"/>
    <s v="Yes"/>
    <x v="0"/>
    <x v="0"/>
    <s v="6-Dec-1974"/>
    <x v="197"/>
    <x v="1"/>
    <s v="tier - 3"/>
    <x v="1"/>
  </r>
  <r>
    <s v="Id199"/>
    <s v="Jill"/>
    <n v="36.85"/>
    <n v="5.88"/>
    <s v="No"/>
    <s v="Yes"/>
    <s v="No"/>
    <n v="1"/>
    <s v="Yes"/>
    <x v="0"/>
    <x v="1"/>
    <s v="30-Aug-2004"/>
    <x v="198"/>
    <x v="1"/>
    <s v="tier - 2"/>
    <x v="0"/>
  </r>
  <r>
    <s v="Id200"/>
    <s v="William"/>
    <n v="33.33"/>
    <n v="5.01"/>
    <s v="Yes"/>
    <s v="No"/>
    <s v="Yes"/>
    <n v="1"/>
    <s v="Yes"/>
    <x v="0"/>
    <x v="2"/>
    <s v="12-Jun-1997"/>
    <x v="199"/>
    <x v="0"/>
    <s v="tier - 3"/>
    <x v="0"/>
  </r>
  <r>
    <s v="Id201"/>
    <s v="Alejandro"/>
    <n v="39.14"/>
    <n v="4.4000000000000004"/>
    <s v="No"/>
    <s v="No"/>
    <s v="Yes"/>
    <n v="1"/>
    <s v="Yes"/>
    <x v="0"/>
    <x v="2"/>
    <s v="4-Nov-1979"/>
    <x v="200"/>
    <x v="1"/>
    <s v="tier - 2"/>
    <x v="3"/>
  </r>
  <r>
    <s v="Id202"/>
    <s v="Ian E."/>
    <n v="32.9"/>
    <n v="6.26"/>
    <s v="Yes"/>
    <s v="No"/>
    <s v="No"/>
    <s v="0"/>
    <s v="Yes"/>
    <x v="0"/>
    <x v="1"/>
    <s v="20-Aug-1996"/>
    <x v="201"/>
    <x v="0"/>
    <s v="tier - 1"/>
    <x v="3"/>
  </r>
  <r>
    <s v="Id203"/>
    <s v="Hector Sr."/>
    <n v="29.78"/>
    <n v="10.27"/>
    <s v="Yes"/>
    <s v="No"/>
    <s v="Yes"/>
    <n v="1"/>
    <s v="Yes"/>
    <x v="1"/>
    <x v="0"/>
    <s v="22-Jul-1963"/>
    <x v="202"/>
    <x v="1"/>
    <s v="tier - 1"/>
    <x v="3"/>
  </r>
  <r>
    <s v="Id204"/>
    <s v="Rebecca"/>
    <n v="32.78"/>
    <n v="5.27"/>
    <s v="No"/>
    <s v="No"/>
    <s v="No"/>
    <s v="0"/>
    <s v="Yes"/>
    <x v="0"/>
    <x v="2"/>
    <s v="4-Sep-1999"/>
    <x v="203"/>
    <x v="1"/>
    <s v="tier - 3"/>
    <x v="0"/>
  </r>
  <r>
    <s v="Id205"/>
    <s v="Matt"/>
    <n v="41.65"/>
    <n v="10.73"/>
    <s v="Yes"/>
    <s v="No"/>
    <s v="No"/>
    <s v="0"/>
    <s v="Yes"/>
    <x v="0"/>
    <x v="0"/>
    <s v="22-Nov-1981"/>
    <x v="204"/>
    <x v="0"/>
    <s v="tier - 3"/>
    <x v="3"/>
  </r>
  <r>
    <s v="Id206"/>
    <s v="Elizabeth H"/>
    <n v="50.79"/>
    <n v="4.45"/>
    <s v="No"/>
    <s v="No"/>
    <s v="No"/>
    <n v="1"/>
    <s v="Yes"/>
    <x v="0"/>
    <x v="2"/>
    <s v="18-Jun-1992"/>
    <x v="205"/>
    <x v="1"/>
    <s v="tier - 1"/>
    <x v="3"/>
  </r>
  <r>
    <s v="Id207"/>
    <s v="Grace"/>
    <n v="35.43"/>
    <n v="5.25"/>
    <s v="Yes"/>
    <s v="No"/>
    <s v="No"/>
    <s v="0"/>
    <s v="Yes"/>
    <x v="0"/>
    <x v="2"/>
    <s v="4-Oct-1976"/>
    <x v="206"/>
    <x v="1"/>
    <s v="tier - 2"/>
    <x v="3"/>
  </r>
  <r>
    <s v="Id208"/>
    <s v="Jaime"/>
    <n v="35.25"/>
    <n v="9.51"/>
    <s v="No"/>
    <s v="No"/>
    <s v="No"/>
    <s v="0"/>
    <s v="Yes"/>
    <x v="0"/>
    <x v="0"/>
    <s v="15-Jul-1974"/>
    <x v="207"/>
    <x v="1"/>
    <s v="tier - 3"/>
    <x v="1"/>
  </r>
  <r>
    <s v="Id209"/>
    <s v="Calesse"/>
    <n v="36.85"/>
    <n v="11.12"/>
    <s v="No"/>
    <s v="No"/>
    <s v="No"/>
    <s v="0"/>
    <s v="Yes"/>
    <x v="0"/>
    <x v="0"/>
    <s v="19-Dec-1978"/>
    <x v="208"/>
    <x v="1"/>
    <s v="tier - 1"/>
    <x v="3"/>
  </r>
  <r>
    <s v="Id210"/>
    <s v="Kate L"/>
    <n v="31.02"/>
    <n v="4.5599999999999996"/>
    <s v="No"/>
    <s v="Yes"/>
    <s v="No"/>
    <n v="1"/>
    <s v="Yes"/>
    <x v="0"/>
    <x v="2"/>
    <s v="17-Dec-2000"/>
    <x v="209"/>
    <x v="1"/>
    <s v="tier - 3"/>
    <x v="0"/>
  </r>
  <r>
    <s v="Id211"/>
    <s v="Sergey"/>
    <n v="35.6"/>
    <n v="4.0199999999999996"/>
    <s v="Yes"/>
    <s v="Yes"/>
    <s v="No"/>
    <n v="2"/>
    <s v="Yes"/>
    <x v="0"/>
    <x v="2"/>
    <s v="19-Nov-2000"/>
    <x v="210"/>
    <x v="1"/>
    <s v="tier - 3"/>
    <x v="3"/>
  </r>
  <r>
    <s v="Id212"/>
    <s v="Timothy V"/>
    <n v="34.39"/>
    <n v="8.7200000000000006"/>
    <s v="No"/>
    <s v="No"/>
    <s v="No"/>
    <s v="0"/>
    <s v="Yes"/>
    <x v="0"/>
    <x v="0"/>
    <s v="10-Aug-1971"/>
    <x v="211"/>
    <x v="0"/>
    <s v="tier - 3"/>
    <x v="3"/>
  </r>
  <r>
    <s v="Id213"/>
    <s v="Andrew S"/>
    <n v="29.06"/>
    <n v="6.25"/>
    <s v="Yes"/>
    <s v="No"/>
    <s v="No"/>
    <n v="1"/>
    <s v="Yes"/>
    <x v="1"/>
    <x v="1"/>
    <s v="29-Aug-1964"/>
    <x v="212"/>
    <x v="1"/>
    <s v="tier - 1"/>
    <x v="3"/>
  </r>
  <r>
    <s v="Id214"/>
    <s v="Matthew D"/>
    <n v="35.799999999999997"/>
    <n v="7.32"/>
    <s v="No"/>
    <s v="No"/>
    <s v="No"/>
    <n v="2"/>
    <s v="Yes"/>
    <x v="0"/>
    <x v="0"/>
    <s v="27-Oct-1973"/>
    <x v="213"/>
    <x v="0"/>
    <s v="tier - 1"/>
    <x v="3"/>
  </r>
  <r>
    <s v="Id215"/>
    <s v="Jessica"/>
    <n v="49.8"/>
    <n v="4.24"/>
    <s v="No"/>
    <s v="No"/>
    <s v="No"/>
    <n v="1"/>
    <s v="Yes"/>
    <x v="0"/>
    <x v="2"/>
    <s v="13-Sep-1992"/>
    <x v="214"/>
    <x v="1"/>
    <s v="tier - 3"/>
    <x v="3"/>
  </r>
  <r>
    <s v="Id216"/>
    <s v="Lawrence"/>
    <n v="35.71"/>
    <n v="6.84"/>
    <s v="No"/>
    <s v="No"/>
    <s v="No"/>
    <n v="2"/>
    <s v="Yes"/>
    <x v="0"/>
    <x v="0"/>
    <s v="16-Dec-1973"/>
    <x v="215"/>
    <x v="1"/>
    <s v="tier - 2"/>
    <x v="3"/>
  </r>
  <r>
    <s v="Id217"/>
    <s v="Alex"/>
    <n v="30.8"/>
    <n v="5.23"/>
    <s v="Yes"/>
    <s v="No"/>
    <s v="No"/>
    <n v="1"/>
    <s v="Yes"/>
    <x v="0"/>
    <x v="2"/>
    <s v="20-Nov-1988"/>
    <x v="216"/>
    <x v="0"/>
    <s v="tier - 2"/>
    <x v="3"/>
  </r>
  <r>
    <s v="Id218"/>
    <s v="Kevin"/>
    <n v="33.69"/>
    <n v="9.68"/>
    <s v="No"/>
    <s v="No"/>
    <s v="No"/>
    <s v="0"/>
    <s v="Yes"/>
    <x v="0"/>
    <x v="0"/>
    <s v="22-Sep-1971"/>
    <x v="217"/>
    <x v="1"/>
    <s v="tier - 3"/>
    <x v="3"/>
  </r>
  <r>
    <s v="Id219"/>
    <s v="Gavin M."/>
    <n v="42.27"/>
    <n v="6.05"/>
    <s v="Yes"/>
    <s v="No"/>
    <s v="No"/>
    <n v="1"/>
    <s v="Yes"/>
    <x v="0"/>
    <x v="1"/>
    <s v="19-Sep-1988"/>
    <x v="218"/>
    <x v="1"/>
    <s v="tier - 1"/>
    <x v="3"/>
  </r>
  <r>
    <s v="Id220"/>
    <s v="Rick E"/>
    <n v="53.25"/>
    <n v="6.11"/>
    <s v="Yes"/>
    <s v="No"/>
    <s v="Yes"/>
    <n v="1"/>
    <s v="Yes"/>
    <x v="0"/>
    <x v="1"/>
    <s v="9-Jul-1997"/>
    <x v="219"/>
    <x v="0"/>
    <s v="tier - 2"/>
    <x v="3"/>
  </r>
  <r>
    <s v="Id221"/>
    <s v="Andrea H."/>
    <n v="26.8"/>
    <n v="10.93"/>
    <s v="Yes"/>
    <s v="No"/>
    <s v="No"/>
    <s v="0"/>
    <s v="No"/>
    <x v="1"/>
    <x v="0"/>
    <s v="30-Dec-1967"/>
    <x v="220"/>
    <x v="1"/>
    <s v="tier - 2"/>
    <x v="3"/>
  </r>
  <r>
    <s v="Id222"/>
    <s v="Anthony S"/>
    <n v="28.5"/>
    <n v="5.12"/>
    <s v="No"/>
    <s v="No"/>
    <s v="No"/>
    <n v="1"/>
    <s v="Yes"/>
    <x v="1"/>
    <x v="2"/>
    <s v="22-Dec-1998"/>
    <x v="221"/>
    <x v="0"/>
    <s v="tier - 1"/>
    <x v="4"/>
  </r>
  <r>
    <s v="Id223"/>
    <s v="Erik"/>
    <n v="22.895"/>
    <n v="5.72"/>
    <s v="No"/>
    <s v="No"/>
    <s v="No"/>
    <s v="0"/>
    <s v="Yes"/>
    <x v="2"/>
    <x v="1"/>
    <s v="29-Jun-1977"/>
    <x v="222"/>
    <x v="0"/>
    <s v="tier - 1"/>
    <x v="6"/>
  </r>
  <r>
    <s v="Id224"/>
    <s v="Kiley D"/>
    <n v="34.06"/>
    <n v="11.83"/>
    <s v="Yes"/>
    <s v="No"/>
    <s v="No"/>
    <n v="1"/>
    <s v="Yes"/>
    <x v="0"/>
    <x v="0"/>
    <s v="29-Aug-1975"/>
    <x v="223"/>
    <x v="1"/>
    <s v="tier - 1"/>
    <x v="3"/>
  </r>
  <r>
    <s v="Id225"/>
    <s v="Jennifer"/>
    <n v="36.409999999999997"/>
    <n v="4.55"/>
    <s v="No"/>
    <s v="No"/>
    <s v="No"/>
    <s v="0"/>
    <s v="Yes"/>
    <x v="0"/>
    <x v="2"/>
    <s v="5-Jul-1982"/>
    <x v="224"/>
    <x v="1"/>
    <s v="tier - 3"/>
    <x v="3"/>
  </r>
  <r>
    <s v="Id226"/>
    <s v="Chris"/>
    <n v="52.3"/>
    <n v="4.87"/>
    <s v="Yes"/>
    <s v="No"/>
    <s v="Yes"/>
    <n v="1"/>
    <s v="Yes"/>
    <x v="0"/>
    <x v="2"/>
    <s v="22-Aug-1997"/>
    <x v="225"/>
    <x v="1"/>
    <s v="tier - 2"/>
    <x v="3"/>
  </r>
  <r>
    <s v="Id227"/>
    <s v="Marian M."/>
    <n v="52.66"/>
    <n v="4.45"/>
    <s v="No"/>
    <s v="No"/>
    <s v="No"/>
    <n v="1"/>
    <s v="Yes"/>
    <x v="0"/>
    <x v="2"/>
    <s v="22-Aug-1998"/>
    <x v="226"/>
    <x v="1"/>
    <s v="tier - 1"/>
    <x v="3"/>
  </r>
  <r>
    <s v="Id228"/>
    <s v="Jeremy"/>
    <n v="29.57"/>
    <n v="9.42"/>
    <s v="Yes"/>
    <s v="No"/>
    <s v="No"/>
    <s v="0"/>
    <s v="Yes"/>
    <x v="1"/>
    <x v="0"/>
    <s v="7-Oct-1967"/>
    <x v="227"/>
    <x v="1"/>
    <s v="tier - 2"/>
    <x v="3"/>
  </r>
  <r>
    <s v="Id229"/>
    <s v="Allison H"/>
    <n v="36.99"/>
    <n v="5.37"/>
    <s v="Yes"/>
    <s v="No"/>
    <s v="Yes"/>
    <n v="1"/>
    <s v="Yes"/>
    <x v="0"/>
    <x v="2"/>
    <s v="29-Jul-1983"/>
    <x v="228"/>
    <x v="1"/>
    <s v="tier - 3"/>
    <x v="3"/>
  </r>
  <r>
    <s v="Id230"/>
    <s v="Elizabeth"/>
    <n v="31.4"/>
    <n v="4.5999999999999996"/>
    <s v="Yes"/>
    <s v="No"/>
    <s v="No"/>
    <n v="1"/>
    <s v="Yes"/>
    <x v="0"/>
    <x v="2"/>
    <s v="17-Oct-1995"/>
    <x v="229"/>
    <x v="1"/>
    <s v="tier - 3"/>
    <x v="3"/>
  </r>
  <r>
    <s v="Id231"/>
    <s v="Andrew"/>
    <n v="34.9"/>
    <n v="6.22"/>
    <s v="No"/>
    <s v="No"/>
    <s v="Yes"/>
    <n v="1"/>
    <s v="Yes"/>
    <x v="0"/>
    <x v="1"/>
    <s v="17-Sep-2003"/>
    <x v="230"/>
    <x v="0"/>
    <s v="tier - 3"/>
    <x v="3"/>
  </r>
  <r>
    <s v="Id232"/>
    <s v="Anders J"/>
    <n v="31.13"/>
    <n v="4.5199999999999996"/>
    <s v="Yes"/>
    <s v="No"/>
    <s v="No"/>
    <n v="1"/>
    <s v="Yes"/>
    <x v="0"/>
    <x v="2"/>
    <s v="27-Dec-1995"/>
    <x v="231"/>
    <x v="0"/>
    <s v="tier - 2"/>
    <x v="0"/>
  </r>
  <r>
    <s v="Id233"/>
    <s v="Sean"/>
    <n v="34.799999999999997"/>
    <n v="6.18"/>
    <s v="No"/>
    <s v="No"/>
    <s v="Yes"/>
    <n v="1"/>
    <s v="Yes"/>
    <x v="0"/>
    <x v="1"/>
    <s v="3-Jul-2003"/>
    <x v="232"/>
    <x v="0"/>
    <s v="tier - 2"/>
    <x v="3"/>
  </r>
  <r>
    <s v="Id234"/>
    <s v="Brian M."/>
    <n v="31.68"/>
    <n v="4.4000000000000004"/>
    <s v="No"/>
    <s v="No"/>
    <s v="No"/>
    <s v="0"/>
    <s v="Yes"/>
    <x v="0"/>
    <x v="2"/>
    <s v="7-Jul-1994"/>
    <x v="233"/>
    <x v="0"/>
    <s v="tier - 3"/>
    <x v="0"/>
  </r>
  <r>
    <s v="Id235"/>
    <s v="Jeremy"/>
    <n v="33.534999999999997"/>
    <n v="6.23"/>
    <s v="No"/>
    <s v="Yes"/>
    <s v="No"/>
    <n v="1"/>
    <s v="Yes"/>
    <x v="0"/>
    <x v="1"/>
    <s v="9-Oct-2004"/>
    <x v="234"/>
    <x v="0"/>
    <s v="tier - 3"/>
    <x v="4"/>
  </r>
  <r>
    <s v="Id236"/>
    <s v="Susannah"/>
    <n v="31.92"/>
    <n v="5.33"/>
    <s v="Yes"/>
    <s v="No"/>
    <s v="No"/>
    <s v="0"/>
    <s v="Yes"/>
    <x v="0"/>
    <x v="2"/>
    <s v="25-Nov-1976"/>
    <x v="235"/>
    <x v="1"/>
    <s v="tier - 3"/>
    <x v="3"/>
  </r>
  <r>
    <s v="Id237"/>
    <s v="Randy"/>
    <n v="32.700000000000003"/>
    <n v="4.09"/>
    <s v="No"/>
    <s v="No"/>
    <s v="No"/>
    <n v="1"/>
    <s v="Yes"/>
    <x v="0"/>
    <x v="2"/>
    <s v="24-Jun-1998"/>
    <x v="236"/>
    <x v="0"/>
    <s v="tier - 3"/>
    <x v="3"/>
  </r>
  <r>
    <s v="Id238"/>
    <s v="Leslie"/>
    <n v="41.25"/>
    <n v="5.19"/>
    <s v="No"/>
    <s v="No"/>
    <s v="No"/>
    <s v="0"/>
    <s v="Yes"/>
    <x v="0"/>
    <x v="2"/>
    <s v="24-Sep-1990"/>
    <x v="237"/>
    <x v="0"/>
    <s v="tier - 2"/>
    <x v="3"/>
  </r>
  <r>
    <s v="Id239"/>
    <s v="Brittany L."/>
    <n v="33.11"/>
    <n v="4.12"/>
    <s v="No"/>
    <s v="No"/>
    <s v="Yes"/>
    <n v="1"/>
    <s v="Yes"/>
    <x v="0"/>
    <x v="2"/>
    <s v="5-Oct-2003"/>
    <x v="238"/>
    <x v="1"/>
    <s v="tier - 1"/>
    <x v="0"/>
  </r>
  <r>
    <s v="Id240"/>
    <s v="Cassie J."/>
    <n v="36.159999999999997"/>
    <n v="5.0999999999999996"/>
    <s v="No"/>
    <s v="No"/>
    <s v="No"/>
    <n v="1"/>
    <s v="Yes"/>
    <x v="0"/>
    <x v="2"/>
    <s v="1-Oct-1984"/>
    <x v="239"/>
    <x v="1"/>
    <s v="tier - 3"/>
    <x v="3"/>
  </r>
  <r>
    <s v="Id241"/>
    <s v="Peter W"/>
    <n v="33.72"/>
    <n v="6.21"/>
    <s v="Yes"/>
    <s v="No"/>
    <s v="Yes"/>
    <n v="1"/>
    <s v="Yes"/>
    <x v="0"/>
    <x v="1"/>
    <s v="2-Oct-1983"/>
    <x v="240"/>
    <x v="1"/>
    <s v="tier - 2"/>
    <x v="1"/>
  </r>
  <r>
    <s v="Id242"/>
    <s v="Douglas"/>
    <n v="37.74"/>
    <n v="9.5299999999999994"/>
    <s v="Yes"/>
    <s v="No"/>
    <s v="No"/>
    <n v="1"/>
    <s v="Yes"/>
    <x v="0"/>
    <x v="0"/>
    <s v="11-Oct-1986"/>
    <x v="241"/>
    <x v="0"/>
    <s v="tier - 2"/>
    <x v="3"/>
  </r>
  <r>
    <s v="Id243"/>
    <s v="Dan"/>
    <n v="48.75"/>
    <n v="4.6399999999999997"/>
    <s v="Yes"/>
    <s v="No"/>
    <s v="No"/>
    <n v="1"/>
    <s v="Yes"/>
    <x v="0"/>
    <x v="2"/>
    <s v="30-Oct-1995"/>
    <x v="242"/>
    <x v="0"/>
    <s v="tier - 1"/>
    <x v="3"/>
  </r>
  <r>
    <s v="Id244"/>
    <s v="Dan M."/>
    <n v="31.065000000000001"/>
    <n v="5.05"/>
    <s v="No"/>
    <s v="No"/>
    <s v="No"/>
    <n v="1"/>
    <s v="Yes"/>
    <x v="0"/>
    <x v="2"/>
    <s v="11-Jun-1998"/>
    <x v="243"/>
    <x v="0"/>
    <s v="tier - 3"/>
    <x v="9"/>
  </r>
  <r>
    <s v="Id245"/>
    <s v="Eric L."/>
    <n v="23.55"/>
    <n v="10.38"/>
    <s v="No"/>
    <s v="No"/>
    <s v="No"/>
    <s v="0"/>
    <s v="Yes"/>
    <x v="2"/>
    <x v="0"/>
    <s v="5-Jul-1962"/>
    <x v="244"/>
    <x v="0"/>
    <s v="tier - 1"/>
    <x v="3"/>
  </r>
  <r>
    <s v="Id246"/>
    <s v="Les J"/>
    <n v="30.18"/>
    <n v="8.31"/>
    <s v="Yes"/>
    <s v="No"/>
    <s v="No"/>
    <n v="1"/>
    <s v="Yes"/>
    <x v="0"/>
    <x v="0"/>
    <s v="21-Jul-1975"/>
    <x v="245"/>
    <x v="1"/>
    <s v="tier - 1"/>
    <x v="1"/>
  </r>
  <r>
    <s v="Id247"/>
    <s v="Stephanie"/>
    <n v="29.94"/>
    <n v="7.59"/>
    <s v="No"/>
    <s v="No"/>
    <s v="No"/>
    <s v="0"/>
    <s v="Yes"/>
    <x v="1"/>
    <x v="0"/>
    <s v="25-Aug-1971"/>
    <x v="246"/>
    <x v="1"/>
    <s v="tier - 2"/>
    <x v="3"/>
  </r>
  <r>
    <s v="Id248"/>
    <s v="Melissa Y"/>
    <n v="31.4"/>
    <n v="5.49"/>
    <s v="No"/>
    <s v="No"/>
    <s v="No"/>
    <s v="0"/>
    <s v="Yes"/>
    <x v="0"/>
    <x v="2"/>
    <s v="6-Nov-1999"/>
    <x v="247"/>
    <x v="1"/>
    <s v="tier - 3"/>
    <x v="3"/>
  </r>
  <r>
    <s v="Id249"/>
    <s v="Ashley"/>
    <n v="53.06"/>
    <n v="11.68"/>
    <s v="No"/>
    <s v="No"/>
    <s v="No"/>
    <s v="0"/>
    <s v="Yes"/>
    <x v="0"/>
    <x v="0"/>
    <s v="26-Dec-2002"/>
    <x v="248"/>
    <x v="1"/>
    <s v="tier - 3"/>
    <x v="3"/>
  </r>
  <r>
    <s v="Id250"/>
    <s v="Stephanie M."/>
    <n v="30.25"/>
    <n v="4.1900000000000004"/>
    <s v="No"/>
    <s v="No"/>
    <s v="No"/>
    <n v="2"/>
    <s v="Yes"/>
    <x v="0"/>
    <x v="2"/>
    <s v="26-Jul-1972"/>
    <x v="249"/>
    <x v="1"/>
    <s v="tier - 2"/>
    <x v="3"/>
  </r>
  <r>
    <s v="Id251"/>
    <s v="Kylie"/>
    <n v="46.68"/>
    <n v="4.01"/>
    <s v="No"/>
    <s v="No"/>
    <s v="No"/>
    <s v="0"/>
    <s v="Yes"/>
    <x v="0"/>
    <x v="2"/>
    <s v="25-Sep-1994"/>
    <x v="250"/>
    <x v="1"/>
    <s v="tier - 2"/>
    <x v="3"/>
  </r>
  <r>
    <s v="Id252"/>
    <s v="Kelly"/>
    <n v="30.4"/>
    <n v="5.91"/>
    <s v="No"/>
    <s v="Yes"/>
    <s v="No"/>
    <n v="2"/>
    <s v="Yes"/>
    <x v="0"/>
    <x v="1"/>
    <s v="27-Dec-2000"/>
    <x v="251"/>
    <x v="1"/>
    <s v="tier - 2"/>
    <x v="1"/>
  </r>
  <r>
    <s v="Id253"/>
    <s v="Carrie"/>
    <n v="30.2"/>
    <n v="4.47"/>
    <s v="Yes"/>
    <s v="No"/>
    <s v="Yes"/>
    <n v="1"/>
    <s v="Yes"/>
    <x v="0"/>
    <x v="2"/>
    <s v="9-Aug-1997"/>
    <x v="252"/>
    <x v="1"/>
    <s v="tier - 3"/>
    <x v="3"/>
  </r>
  <r>
    <s v="Id254"/>
    <s v="Alex"/>
    <n v="51.18"/>
    <n v="4.5599999999999996"/>
    <s v="Yes"/>
    <s v="Yes"/>
    <s v="No"/>
    <n v="2"/>
    <s v="Yes"/>
    <x v="0"/>
    <x v="2"/>
    <s v="26-Oct-2000"/>
    <x v="253"/>
    <x v="1"/>
    <s v="tier - 3"/>
    <x v="3"/>
  </r>
  <r>
    <s v="Id255"/>
    <s v="Zach S"/>
    <n v="22.18"/>
    <n v="9.9"/>
    <s v="No"/>
    <s v="No"/>
    <s v="No"/>
    <s v="0"/>
    <s v="Yes"/>
    <x v="2"/>
    <x v="0"/>
    <s v="11-Dec-1962"/>
    <x v="254"/>
    <x v="0"/>
    <s v="tier - 3"/>
    <x v="3"/>
  </r>
  <r>
    <s v="Id256"/>
    <s v="Alan"/>
    <n v="31.92"/>
    <n v="5.1100000000000003"/>
    <s v="No"/>
    <s v="No"/>
    <s v="Yes"/>
    <n v="1"/>
    <s v="Yes"/>
    <x v="0"/>
    <x v="2"/>
    <s v="12-Sep-2003"/>
    <x v="255"/>
    <x v="0"/>
    <s v="tier - 3"/>
    <x v="1"/>
  </r>
  <r>
    <s v="Id257"/>
    <s v="Nate"/>
    <n v="31.73"/>
    <n v="5.73"/>
    <s v="No"/>
    <s v="Yes"/>
    <s v="No"/>
    <n v="1"/>
    <s v="Yes"/>
    <x v="0"/>
    <x v="1"/>
    <s v="1-Nov-2004"/>
    <x v="256"/>
    <x v="0"/>
    <s v="tier - 1"/>
    <x v="6"/>
  </r>
  <r>
    <s v="Id258"/>
    <s v="Jesse G."/>
    <n v="45.52"/>
    <n v="6.04"/>
    <s v="No"/>
    <s v="No"/>
    <s v="Yes"/>
    <n v="1"/>
    <s v="Yes"/>
    <x v="0"/>
    <x v="1"/>
    <s v="28-Nov-1993"/>
    <x v="257"/>
    <x v="1"/>
    <s v="tier - 2"/>
    <x v="3"/>
  </r>
  <r>
    <s v="Id259"/>
    <s v="Jason"/>
    <n v="52.81"/>
    <n v="5.19"/>
    <s v="No"/>
    <s v="No"/>
    <s v="Yes"/>
    <n v="1"/>
    <s v="Yes"/>
    <x v="0"/>
    <x v="2"/>
    <s v="9-Sep-2003"/>
    <x v="258"/>
    <x v="0"/>
    <s v="tier - 2"/>
    <x v="3"/>
  </r>
  <r>
    <s v="Id260"/>
    <s v="Megan A."/>
    <n v="33.58"/>
    <n v="5.56"/>
    <s v="No"/>
    <s v="No"/>
    <s v="No"/>
    <n v="1"/>
    <s v="Yes"/>
    <x v="0"/>
    <x v="2"/>
    <s v="22-Jul-1984"/>
    <x v="259"/>
    <x v="1"/>
    <s v="tier - 3"/>
    <x v="3"/>
  </r>
  <r>
    <s v="Id261"/>
    <s v="Luke M"/>
    <n v="30.684999999999999"/>
    <n v="8.23"/>
    <s v="No"/>
    <s v="No"/>
    <s v="No"/>
    <s v="0"/>
    <s v="Yes"/>
    <x v="0"/>
    <x v="0"/>
    <s v="25-Aug-2002"/>
    <x v="260"/>
    <x v="0"/>
    <s v="tier - 1"/>
    <x v="11"/>
  </r>
  <r>
    <s v="Id262"/>
    <s v="Jacy D"/>
    <n v="37.524999999999999"/>
    <n v="9.0299999999999994"/>
    <s v="Yes"/>
    <s v="No"/>
    <s v="No"/>
    <n v="2"/>
    <s v="No"/>
    <x v="0"/>
    <x v="0"/>
    <s v="18-Jun-1970"/>
    <x v="261"/>
    <x v="1"/>
    <s v="tier - 2"/>
    <x v="1"/>
  </r>
  <r>
    <s v="Id263"/>
    <s v="Simon G."/>
    <n v="34.5"/>
    <n v="4.07"/>
    <s v="Yes"/>
    <s v="No"/>
    <s v="No"/>
    <s v="0"/>
    <s v="Yes"/>
    <x v="0"/>
    <x v="2"/>
    <s v="7-Dec-1985"/>
    <x v="262"/>
    <x v="1"/>
    <s v="tier - 2"/>
    <x v="3"/>
  </r>
  <r>
    <s v="Id264"/>
    <s v="Ainsley E."/>
    <n v="28.16"/>
    <n v="5.77"/>
    <s v="No"/>
    <s v="No"/>
    <s v="No"/>
    <n v="2"/>
    <s v="Yes"/>
    <x v="1"/>
    <x v="1"/>
    <s v="5-Sep-1972"/>
    <x v="263"/>
    <x v="1"/>
    <s v="tier - 3"/>
    <x v="3"/>
  </r>
  <r>
    <s v="Id265"/>
    <s v="Erica A."/>
    <n v="30.02"/>
    <n v="5.98"/>
    <s v="No"/>
    <s v="No"/>
    <s v="Yes"/>
    <n v="1"/>
    <s v="Yes"/>
    <x v="0"/>
    <x v="1"/>
    <s v="28-Nov-2003"/>
    <x v="264"/>
    <x v="1"/>
    <s v="tier - 3"/>
    <x v="1"/>
  </r>
  <r>
    <s v="Id266"/>
    <s v="Erik"/>
    <n v="37.82"/>
    <n v="6.01"/>
    <s v="No"/>
    <s v="No"/>
    <s v="No"/>
    <s v="0"/>
    <s v="Yes"/>
    <x v="0"/>
    <x v="1"/>
    <s v="12-Oct-1990"/>
    <x v="265"/>
    <x v="1"/>
    <s v="tier - 1"/>
    <x v="3"/>
  </r>
  <r>
    <s v="Id267"/>
    <s v="Erin C."/>
    <n v="33.14"/>
    <n v="5.67"/>
    <s v="Yes"/>
    <s v="No"/>
    <s v="No"/>
    <s v="0"/>
    <s v="Yes"/>
    <x v="0"/>
    <x v="2"/>
    <s v="15-Jul-1985"/>
    <x v="266"/>
    <x v="1"/>
    <s v="tier - 1"/>
    <x v="3"/>
  </r>
  <r>
    <s v="Id268"/>
    <s v="Adrienne"/>
    <n v="25.14"/>
    <n v="6.02"/>
    <s v="Yes"/>
    <s v="No"/>
    <s v="Yes"/>
    <n v="1"/>
    <s v="Yes"/>
    <x v="1"/>
    <x v="1"/>
    <s v="30-Oct-1969"/>
    <x v="267"/>
    <x v="1"/>
    <s v="tier - 2"/>
    <x v="3"/>
  </r>
  <r>
    <s v="Id269"/>
    <s v="Adam"/>
    <n v="20.18"/>
    <n v="11.19"/>
    <s v="No"/>
    <s v="No"/>
    <s v="No"/>
    <s v="0"/>
    <s v="Yes"/>
    <x v="2"/>
    <x v="0"/>
    <s v="1-Jul-1962"/>
    <x v="268"/>
    <x v="0"/>
    <s v="tier - 2"/>
    <x v="3"/>
  </r>
  <r>
    <s v="Id270"/>
    <s v="Yutaka"/>
    <n v="44.36"/>
    <n v="5.1100000000000003"/>
    <s v="No"/>
    <s v="No"/>
    <s v="No"/>
    <s v="0"/>
    <s v="Yes"/>
    <x v="0"/>
    <x v="2"/>
    <s v="28-Jul-1994"/>
    <x v="269"/>
    <x v="0"/>
    <s v="tier - 2"/>
    <x v="3"/>
  </r>
  <r>
    <s v="Id271"/>
    <s v="Tyler M"/>
    <n v="23.82"/>
    <n v="10.85"/>
    <s v="Yes"/>
    <s v="No"/>
    <s v="No"/>
    <s v="0"/>
    <s v="Yes"/>
    <x v="2"/>
    <x v="0"/>
    <s v="10-Jul-1967"/>
    <x v="270"/>
    <x v="1"/>
    <s v="tier - 3"/>
    <x v="3"/>
  </r>
  <r>
    <s v="Id272"/>
    <s v="Stephen"/>
    <n v="45"/>
    <n v="5.24"/>
    <s v="Yes"/>
    <s v="No"/>
    <s v="No"/>
    <n v="1"/>
    <s v="Yes"/>
    <x v="0"/>
    <x v="2"/>
    <s v="8-Jul-1995"/>
    <x v="271"/>
    <x v="0"/>
    <s v="tier - 1"/>
    <x v="3"/>
  </r>
  <r>
    <s v="Id273"/>
    <s v="Andrew B."/>
    <n v="26.62"/>
    <n v="10.08"/>
    <s v="No"/>
    <s v="No"/>
    <s v="No"/>
    <s v="0"/>
    <s v="Yes"/>
    <x v="1"/>
    <x v="0"/>
    <s v="24-Aug-1971"/>
    <x v="272"/>
    <x v="1"/>
    <s v="tier - 1"/>
    <x v="3"/>
  </r>
  <r>
    <s v="Id274"/>
    <s v="James"/>
    <n v="32.67"/>
    <n v="10.97"/>
    <s v="Yes"/>
    <s v="No"/>
    <s v="No"/>
    <s v="0"/>
    <s v="Yes"/>
    <x v="0"/>
    <x v="0"/>
    <s v="17-Nov-1981"/>
    <x v="273"/>
    <x v="1"/>
    <s v="tier - 3"/>
    <x v="3"/>
  </r>
  <r>
    <s v="Id275"/>
    <s v="Shawn P."/>
    <n v="44.44"/>
    <n v="4.9000000000000004"/>
    <s v="Yes"/>
    <s v="No"/>
    <s v="No"/>
    <n v="1"/>
    <s v="Yes"/>
    <x v="0"/>
    <x v="2"/>
    <s v="4-Dec-1995"/>
    <x v="274"/>
    <x v="0"/>
    <s v="tier - 2"/>
    <x v="3"/>
  </r>
  <r>
    <s v="Id276"/>
    <s v="Matt"/>
    <n v="28.31"/>
    <n v="5.33"/>
    <s v="No"/>
    <s v="No"/>
    <s v="No"/>
    <s v="0"/>
    <s v="Yes"/>
    <x v="1"/>
    <x v="2"/>
    <s v="12-Dec-1980"/>
    <x v="275"/>
    <x v="0"/>
    <s v="tier - 3"/>
    <x v="1"/>
  </r>
  <r>
    <s v="Id277"/>
    <s v="Nathaniel"/>
    <n v="25.05"/>
    <n v="4.6100000000000003"/>
    <s v="No"/>
    <s v="No"/>
    <s v="No"/>
    <n v="2"/>
    <s v="Yes"/>
    <x v="1"/>
    <x v="2"/>
    <s v="7-Nov-1972"/>
    <x v="276"/>
    <x v="1"/>
    <s v="tier - 2"/>
    <x v="1"/>
  </r>
  <r>
    <s v="Id278"/>
    <s v="Kevin D."/>
    <n v="28.34"/>
    <n v="8.18"/>
    <s v="No"/>
    <s v="No"/>
    <s v="No"/>
    <s v="0"/>
    <s v="Yes"/>
    <x v="1"/>
    <x v="0"/>
    <s v="6-Dec-1974"/>
    <x v="277"/>
    <x v="0"/>
    <s v="tier - 1"/>
    <x v="3"/>
  </r>
  <r>
    <s v="Id279"/>
    <s v="Joan"/>
    <n v="17.765000000000001"/>
    <n v="5.62"/>
    <s v="No"/>
    <s v="No"/>
    <s v="No"/>
    <s v="0"/>
    <s v="Yes"/>
    <x v="3"/>
    <x v="2"/>
    <s v="9-Jul-1990"/>
    <x v="278"/>
    <x v="1"/>
    <s v="tier - 1"/>
    <x v="1"/>
  </r>
  <r>
    <s v="Id280"/>
    <s v="Christopher A"/>
    <n v="36.119999999999997"/>
    <n v="5.82"/>
    <s v="No"/>
    <s v="No"/>
    <s v="No"/>
    <s v="0"/>
    <s v="Yes"/>
    <x v="0"/>
    <x v="1"/>
    <s v="30-Sep-1990"/>
    <x v="279"/>
    <x v="0"/>
    <s v="tier - 2"/>
    <x v="3"/>
  </r>
  <r>
    <s v="Id281"/>
    <s v="Kacy L."/>
    <n v="23.19"/>
    <n v="7.66"/>
    <s v="No"/>
    <s v="No"/>
    <s v="No"/>
    <s v="0"/>
    <s v="Yes"/>
    <x v="2"/>
    <x v="0"/>
    <s v="1-Nov-1968"/>
    <x v="280"/>
    <x v="1"/>
    <s v="tier - 3"/>
    <x v="3"/>
  </r>
  <r>
    <s v="Id282"/>
    <s v="Benjamin H."/>
    <n v="35.99"/>
    <n v="4.2300000000000004"/>
    <s v="No"/>
    <s v="No"/>
    <s v="No"/>
    <s v="0"/>
    <s v="Yes"/>
    <x v="0"/>
    <x v="2"/>
    <s v="13-Jul-1990"/>
    <x v="281"/>
    <x v="0"/>
    <s v="tier - 1"/>
    <x v="3"/>
  </r>
  <r>
    <s v="Id283"/>
    <s v="Xaviour J."/>
    <n v="30.25"/>
    <n v="5.58"/>
    <s v="No"/>
    <s v="No"/>
    <s v="Yes"/>
    <n v="1"/>
    <s v="Yes"/>
    <x v="0"/>
    <x v="2"/>
    <s v="8-Oct-2003"/>
    <x v="282"/>
    <x v="0"/>
    <s v="tier - 2"/>
    <x v="0"/>
  </r>
  <r>
    <s v="Id284"/>
    <s v="Michael T."/>
    <n v="26.24"/>
    <n v="6.26"/>
    <s v="Yes"/>
    <s v="No"/>
    <s v="No"/>
    <s v="0"/>
    <s v="Yes"/>
    <x v="1"/>
    <x v="1"/>
    <s v="19-Sep-1976"/>
    <x v="283"/>
    <x v="1"/>
    <s v="tier - 1"/>
    <x v="3"/>
  </r>
  <r>
    <s v="Id285"/>
    <s v="Bradley"/>
    <n v="31.36"/>
    <n v="10.6"/>
    <s v="Yes"/>
    <s v="No"/>
    <s v="No"/>
    <s v="0"/>
    <s v="Yes"/>
    <x v="0"/>
    <x v="0"/>
    <s v="27-Sep-1981"/>
    <x v="284"/>
    <x v="1"/>
    <s v="tier - 2"/>
    <x v="3"/>
  </r>
  <r>
    <s v="Id286"/>
    <s v="Andrea"/>
    <n v="25.69"/>
    <n v="4.78"/>
    <s v="Yes"/>
    <s v="No"/>
    <s v="No"/>
    <s v="0"/>
    <s v="Yes"/>
    <x v="1"/>
    <x v="2"/>
    <s v="9-Aug-1976"/>
    <x v="285"/>
    <x v="1"/>
    <s v="tier - 3"/>
    <x v="3"/>
  </r>
  <r>
    <s v="Id287"/>
    <s v="Nancy M"/>
    <n v="25.46"/>
    <n v="6.03"/>
    <s v="No"/>
    <s v="No"/>
    <s v="No"/>
    <n v="2"/>
    <s v="Yes"/>
    <x v="1"/>
    <x v="1"/>
    <s v="19-Oct-1972"/>
    <x v="286"/>
    <x v="1"/>
    <s v="tier - 2"/>
    <x v="3"/>
  </r>
  <r>
    <s v="Id288"/>
    <s v="Matt"/>
    <n v="31.83"/>
    <n v="11.55"/>
    <s v="Yes"/>
    <s v="No"/>
    <s v="No"/>
    <n v="1"/>
    <s v="Yes"/>
    <x v="0"/>
    <x v="0"/>
    <s v="2-Dec-1986"/>
    <x v="287"/>
    <x v="1"/>
    <s v="tier - 2"/>
    <x v="3"/>
  </r>
  <r>
    <s v="Id289"/>
    <s v="Lee"/>
    <n v="24.43"/>
    <n v="7.59"/>
    <s v="Yes"/>
    <s v="No"/>
    <s v="No"/>
    <n v="1"/>
    <s v="Yes"/>
    <x v="2"/>
    <x v="0"/>
    <s v="17-Dec-1975"/>
    <x v="288"/>
    <x v="1"/>
    <s v="tier - 3"/>
    <x v="1"/>
  </r>
  <r>
    <s v="Id290"/>
    <s v="Chris"/>
    <n v="41.9"/>
    <n v="4.26"/>
    <s v="No"/>
    <s v="No"/>
    <s v="No"/>
    <s v="0"/>
    <s v="Yes"/>
    <x v="0"/>
    <x v="2"/>
    <s v="8-Sep-1994"/>
    <x v="289"/>
    <x v="1"/>
    <s v="tier - 1"/>
    <x v="3"/>
  </r>
  <r>
    <s v="Id291"/>
    <s v="Erik T."/>
    <n v="22.88"/>
    <n v="5.9"/>
    <s v="Yes"/>
    <s v="No"/>
    <s v="Yes"/>
    <n v="1"/>
    <s v="Yes"/>
    <x v="2"/>
    <x v="1"/>
    <s v="11-Sep-1969"/>
    <x v="290"/>
    <x v="0"/>
    <s v="tier - 2"/>
    <x v="3"/>
  </r>
  <r>
    <s v="Id292"/>
    <s v="Rod W"/>
    <n v="29.734999999999999"/>
    <n v="7.79"/>
    <s v="No"/>
    <s v="No"/>
    <s v="No"/>
    <s v="0"/>
    <s v="No"/>
    <x v="1"/>
    <x v="0"/>
    <s v="10-Nov-1978"/>
    <x v="291"/>
    <x v="0"/>
    <s v="tier - 3"/>
    <x v="6"/>
  </r>
  <r>
    <s v="Id293"/>
    <s v="Joey"/>
    <n v="40.74"/>
    <n v="5.28"/>
    <s v="No"/>
    <s v="No"/>
    <s v="Yes"/>
    <n v="1"/>
    <s v="Yes"/>
    <x v="0"/>
    <x v="2"/>
    <s v="13-Sep-1993"/>
    <x v="292"/>
    <x v="0"/>
    <s v="tier - 3"/>
    <x v="3"/>
  </r>
  <r>
    <s v="Id294"/>
    <s v="Hillary L."/>
    <n v="24.14"/>
    <n v="5.87"/>
    <s v="No"/>
    <s v="No"/>
    <s v="No"/>
    <n v="2"/>
    <s v="Yes"/>
    <x v="2"/>
    <x v="1"/>
    <s v="21-Sep-1972"/>
    <x v="293"/>
    <x v="1"/>
    <s v="tier - 1"/>
    <x v="3"/>
  </r>
  <r>
    <s v="Id295"/>
    <s v="Eric J"/>
    <n v="25.15"/>
    <n v="9.08"/>
    <s v="Yes"/>
    <s v="No"/>
    <s v="No"/>
    <n v="1"/>
    <s v="Yes"/>
    <x v="1"/>
    <x v="0"/>
    <s v="25-Sep-1975"/>
    <x v="294"/>
    <x v="1"/>
    <s v="tier - 3"/>
    <x v="3"/>
  </r>
  <r>
    <s v="Id296"/>
    <s v="Nicolas"/>
    <n v="28.71"/>
    <n v="5.2"/>
    <s v="No"/>
    <s v="No"/>
    <s v="No"/>
    <n v="1"/>
    <s v="Yes"/>
    <x v="1"/>
    <x v="2"/>
    <s v="10-Sep-1984"/>
    <x v="295"/>
    <x v="1"/>
    <s v="tier - 1"/>
    <x v="3"/>
  </r>
  <r>
    <s v="Id297"/>
    <s v="Marcel"/>
    <n v="23"/>
    <n v="5.48"/>
    <s v="No"/>
    <s v="No"/>
    <s v="No"/>
    <s v="0"/>
    <s v="Yes"/>
    <x v="2"/>
    <x v="2"/>
    <s v="14-Oct-1977"/>
    <x v="296"/>
    <x v="1"/>
    <s v="tier - 2"/>
    <x v="1"/>
  </r>
  <r>
    <s v="Id298"/>
    <s v="Ashley N"/>
    <n v="36.86"/>
    <n v="11.95"/>
    <s v="No"/>
    <s v="No"/>
    <s v="No"/>
    <s v="0"/>
    <s v="No"/>
    <x v="0"/>
    <x v="0"/>
    <s v="13-Dec-1960"/>
    <x v="297"/>
    <x v="1"/>
    <s v="tier - 1"/>
    <x v="2"/>
  </r>
  <r>
    <s v="Id299"/>
    <s v="Evan D"/>
    <n v="24.25"/>
    <n v="8.6999999999999993"/>
    <s v="Yes"/>
    <s v="No"/>
    <s v="No"/>
    <n v="1"/>
    <s v="Yes"/>
    <x v="2"/>
    <x v="0"/>
    <s v="29-Oct-1975"/>
    <x v="298"/>
    <x v="1"/>
    <s v="tier - 1"/>
    <x v="3"/>
  </r>
  <r>
    <s v="Id300"/>
    <s v="Krisana"/>
    <n v="23.85"/>
    <n v="7.84"/>
    <s v="No"/>
    <s v="No"/>
    <s v="No"/>
    <s v="0"/>
    <s v="Yes"/>
    <x v="2"/>
    <x v="0"/>
    <s v="8-Oct-1974"/>
    <x v="299"/>
    <x v="1"/>
    <s v="tier - 3"/>
    <x v="3"/>
  </r>
  <r>
    <s v="Id301"/>
    <s v="Kyle"/>
    <n v="40.020000000000003"/>
    <n v="5.19"/>
    <s v="Yes"/>
    <s v="No"/>
    <s v="No"/>
    <n v="1"/>
    <s v="Yes"/>
    <x v="0"/>
    <x v="2"/>
    <s v="27-Sep-1995"/>
    <x v="300"/>
    <x v="1"/>
    <s v="tier - 2"/>
    <x v="3"/>
  </r>
  <r>
    <s v="Id302"/>
    <s v="Kate"/>
    <n v="19.170000000000002"/>
    <n v="8.41"/>
    <s v="No"/>
    <s v="No"/>
    <s v="No"/>
    <s v="0"/>
    <s v="Yes"/>
    <x v="2"/>
    <x v="0"/>
    <s v="9-Jul-1968"/>
    <x v="301"/>
    <x v="1"/>
    <s v="tier - 1"/>
    <x v="3"/>
  </r>
  <r>
    <s v="Id303"/>
    <s v="Martin A."/>
    <n v="43.53"/>
    <n v="5.86"/>
    <s v="Yes"/>
    <s v="Yes"/>
    <s v="No"/>
    <n v="2"/>
    <s v="Yes"/>
    <x v="0"/>
    <x v="1"/>
    <s v="22-Jul-2000"/>
    <x v="302"/>
    <x v="0"/>
    <s v="tier - 1"/>
    <x v="3"/>
  </r>
  <r>
    <s v="Id304"/>
    <s v="Stacey"/>
    <n v="46.06"/>
    <n v="4.18"/>
    <s v="No"/>
    <s v="Yes"/>
    <s v="No"/>
    <n v="1"/>
    <s v="Yes"/>
    <x v="0"/>
    <x v="2"/>
    <s v="9-Nov-2004"/>
    <x v="303"/>
    <x v="1"/>
    <s v="tier - 1"/>
    <x v="3"/>
  </r>
  <r>
    <s v="Id305"/>
    <s v="Christine"/>
    <n v="29.92"/>
    <n v="11.99"/>
    <s v="Yes"/>
    <s v="No"/>
    <s v="No"/>
    <n v="2"/>
    <s v="Yes"/>
    <x v="1"/>
    <x v="0"/>
    <s v="9-Sep-1961"/>
    <x v="304"/>
    <x v="1"/>
    <s v="tier - 2"/>
    <x v="0"/>
  </r>
  <r>
    <s v="Id306"/>
    <s v="Sarah C."/>
    <n v="28.46"/>
    <n v="4.8499999999999996"/>
    <s v="Yes"/>
    <s v="No"/>
    <s v="No"/>
    <n v="1"/>
    <s v="Yes"/>
    <x v="1"/>
    <x v="2"/>
    <s v="5-Sep-1988"/>
    <x v="305"/>
    <x v="1"/>
    <s v="tier - 1"/>
    <x v="3"/>
  </r>
  <r>
    <s v="Id307"/>
    <s v="Megan"/>
    <n v="24.56"/>
    <n v="6.18"/>
    <s v="Yes"/>
    <s v="No"/>
    <s v="Yes"/>
    <n v="1"/>
    <s v="Yes"/>
    <x v="2"/>
    <x v="1"/>
    <s v="21-Dec-1983"/>
    <x v="306"/>
    <x v="1"/>
    <s v="tier - 3"/>
    <x v="3"/>
  </r>
  <r>
    <s v="Id308"/>
    <s v="Jason W"/>
    <n v="41.19"/>
    <n v="6.37"/>
    <s v="No"/>
    <s v="No"/>
    <s v="No"/>
    <s v="0"/>
    <s v="Yes"/>
    <x v="0"/>
    <x v="1"/>
    <s v="21-Sep-1999"/>
    <x v="307"/>
    <x v="0"/>
    <s v="tier - 2"/>
    <x v="3"/>
  </r>
  <r>
    <s v="Id309"/>
    <s v="Michele"/>
    <n v="18.63"/>
    <n v="9.81"/>
    <s v="Yes"/>
    <s v="No"/>
    <s v="No"/>
    <n v="2"/>
    <s v="Yes"/>
    <x v="2"/>
    <x v="0"/>
    <s v="11-Nov-1970"/>
    <x v="308"/>
    <x v="1"/>
    <s v="tier - 3"/>
    <x v="3"/>
  </r>
  <r>
    <s v="Id310"/>
    <s v="Nikki"/>
    <n v="26.26"/>
    <n v="11.8"/>
    <s v="Yes"/>
    <s v="No"/>
    <s v="No"/>
    <n v="1"/>
    <s v="Yes"/>
    <x v="1"/>
    <x v="0"/>
    <s v="10-Aug-1986"/>
    <x v="309"/>
    <x v="1"/>
    <s v="tier - 1"/>
    <x v="3"/>
  </r>
  <r>
    <s v="Id311"/>
    <s v="Philip J."/>
    <n v="22.37"/>
    <n v="5.86"/>
    <s v="Yes"/>
    <s v="No"/>
    <s v="Yes"/>
    <n v="1"/>
    <s v="Yes"/>
    <x v="2"/>
    <x v="1"/>
    <s v="3-Sep-1983"/>
    <x v="310"/>
    <x v="1"/>
    <s v="tier - 1"/>
    <x v="1"/>
  </r>
  <r>
    <s v="Id312"/>
    <s v="Bryan L"/>
    <n v="39.619999999999997"/>
    <n v="4.28"/>
    <s v="No"/>
    <s v="No"/>
    <s v="No"/>
    <n v="1"/>
    <s v="Yes"/>
    <x v="0"/>
    <x v="2"/>
    <s v="28-Oct-1998"/>
    <x v="311"/>
    <x v="1"/>
    <s v="tier - 3"/>
    <x v="3"/>
  </r>
  <r>
    <s v="Id313"/>
    <s v="Timothy F"/>
    <n v="18.329999999999998"/>
    <n v="4.16"/>
    <s v="Yes"/>
    <s v="No"/>
    <s v="No"/>
    <s v="0"/>
    <s v="Yes"/>
    <x v="3"/>
    <x v="2"/>
    <s v="3-Sep-1976"/>
    <x v="312"/>
    <x v="1"/>
    <s v="tier - 3"/>
    <x v="1"/>
  </r>
  <r>
    <s v="Id314"/>
    <s v="Angielyn M"/>
    <n v="17.11"/>
    <n v="4.9800000000000004"/>
    <s v="Yes"/>
    <s v="No"/>
    <s v="Yes"/>
    <n v="1"/>
    <s v="Yes"/>
    <x v="3"/>
    <x v="2"/>
    <s v="30-Jul-1969"/>
    <x v="313"/>
    <x v="1"/>
    <s v="tier - 2"/>
    <x v="3"/>
  </r>
  <r>
    <s v="Id315"/>
    <s v="Jeanie M."/>
    <n v="43.5"/>
    <n v="6.38"/>
    <s v="No"/>
    <s v="Yes"/>
    <s v="No"/>
    <n v="1"/>
    <s v="Yes"/>
    <x v="0"/>
    <x v="1"/>
    <s v="1-Jun-2004"/>
    <x v="314"/>
    <x v="1"/>
    <s v="tier - 2"/>
    <x v="3"/>
  </r>
  <r>
    <s v="Id316"/>
    <s v="Greg"/>
    <n v="25.364999999999998"/>
    <n v="5.19"/>
    <s v="No"/>
    <s v="No"/>
    <s v="No"/>
    <n v="2"/>
    <s v="No"/>
    <x v="1"/>
    <x v="2"/>
    <s v="24-Jul-1972"/>
    <x v="315"/>
    <x v="0"/>
    <s v="tier - 1"/>
    <x v="1"/>
  </r>
  <r>
    <s v="Id317"/>
    <s v="John"/>
    <n v="28.594999999999999"/>
    <n v="10.210000000000001"/>
    <s v="No"/>
    <s v="No"/>
    <s v="No"/>
    <s v="0"/>
    <s v="No"/>
    <x v="1"/>
    <x v="0"/>
    <s v="15-Sep-1962"/>
    <x v="316"/>
    <x v="0"/>
    <s v="tier - 1"/>
    <x v="7"/>
  </r>
  <r>
    <s v="Id318"/>
    <s v="Aliaksandr"/>
    <n v="29.83"/>
    <n v="9.6999999999999993"/>
    <s v="Yes"/>
    <s v="No"/>
    <s v="Yes"/>
    <n v="1"/>
    <s v="Yes"/>
    <x v="1"/>
    <x v="0"/>
    <s v="13-Sep-1963"/>
    <x v="317"/>
    <x v="0"/>
    <s v="tier - 1"/>
    <x v="7"/>
  </r>
  <r>
    <s v="Id319"/>
    <s v="Jason M."/>
    <n v="24.7"/>
    <n v="10.25"/>
    <s v="No"/>
    <s v="No"/>
    <s v="No"/>
    <n v="3"/>
    <s v="No"/>
    <x v="2"/>
    <x v="0"/>
    <s v="11-Aug-1958"/>
    <x v="318"/>
    <x v="0"/>
    <s v="tier - 3"/>
    <x v="1"/>
  </r>
  <r>
    <s v="Id320"/>
    <s v="Sheera K"/>
    <n v="17.940000000000001"/>
    <n v="9.77"/>
    <s v="No"/>
    <s v="No"/>
    <s v="No"/>
    <s v="0"/>
    <s v="Yes"/>
    <x v="3"/>
    <x v="0"/>
    <s v="25-Dec-1971"/>
    <x v="319"/>
    <x v="1"/>
    <s v="tier - 3"/>
    <x v="3"/>
  </r>
  <r>
    <s v="Id321"/>
    <s v="Janice"/>
    <n v="21.08"/>
    <n v="4.83"/>
    <s v="No"/>
    <s v="No"/>
    <s v="Yes"/>
    <n v="1"/>
    <s v="Yes"/>
    <x v="2"/>
    <x v="2"/>
    <s v="2-Sep-1979"/>
    <x v="320"/>
    <x v="1"/>
    <s v="tier - 3"/>
    <x v="3"/>
  </r>
  <r>
    <s v="Id322"/>
    <s v="Timothy G."/>
    <n v="37.715000000000003"/>
    <n v="10.86"/>
    <s v="Yes"/>
    <s v="No"/>
    <s v="No"/>
    <s v="0"/>
    <s v="No"/>
    <x v="0"/>
    <x v="0"/>
    <s v="16-Jun-1967"/>
    <x v="321"/>
    <x v="0"/>
    <s v="tier - 1"/>
    <x v="1"/>
  </r>
  <r>
    <s v="Id323"/>
    <s v="Alan R"/>
    <n v="22.39"/>
    <n v="9.5299999999999994"/>
    <s v="Yes"/>
    <s v="No"/>
    <s v="No"/>
    <s v="0"/>
    <s v="Yes"/>
    <x v="2"/>
    <x v="0"/>
    <s v="4-Aug-1981"/>
    <x v="322"/>
    <x v="1"/>
    <s v="tier - 3"/>
    <x v="1"/>
  </r>
  <r>
    <s v="Id324"/>
    <s v="Michael"/>
    <n v="28.78"/>
    <n v="5.68"/>
    <s v="No"/>
    <s v="No"/>
    <s v="No"/>
    <s v="0"/>
    <s v="Yes"/>
    <x v="1"/>
    <x v="2"/>
    <s v="5-Oct-1991"/>
    <x v="323"/>
    <x v="0"/>
    <s v="tier - 1"/>
    <x v="3"/>
  </r>
  <r>
    <s v="Id325"/>
    <s v="Marie-France"/>
    <n v="18.329999999999998"/>
    <n v="5.57"/>
    <s v="Yes"/>
    <s v="No"/>
    <s v="No"/>
    <s v="0"/>
    <s v="Yes"/>
    <x v="3"/>
    <x v="2"/>
    <s v="12-Jun-1976"/>
    <x v="324"/>
    <x v="0"/>
    <s v="tier - 1"/>
    <x v="3"/>
  </r>
  <r>
    <s v="Id326"/>
    <s v="Erik F."/>
    <n v="26.39"/>
    <n v="4.58"/>
    <s v="Yes"/>
    <s v="No"/>
    <s v="No"/>
    <n v="1"/>
    <s v="Yes"/>
    <x v="1"/>
    <x v="2"/>
    <s v="30-Dec-1988"/>
    <x v="325"/>
    <x v="0"/>
    <s v="tier - 1"/>
    <x v="3"/>
  </r>
  <r>
    <s v="Id327"/>
    <s v="Andrew"/>
    <n v="19.260000000000002"/>
    <n v="8.9600000000000009"/>
    <s v="Yes"/>
    <s v="No"/>
    <s v="No"/>
    <n v="1"/>
    <s v="Yes"/>
    <x v="2"/>
    <x v="0"/>
    <s v="19-Aug-1975"/>
    <x v="326"/>
    <x v="0"/>
    <s v="tier - 3"/>
    <x v="3"/>
  </r>
  <r>
    <s v="Id328"/>
    <s v="Anthony"/>
    <n v="26.92"/>
    <n v="6.09"/>
    <s v="No"/>
    <s v="No"/>
    <s v="No"/>
    <s v="0"/>
    <s v="Yes"/>
    <x v="1"/>
    <x v="1"/>
    <s v="30-Dec-1989"/>
    <x v="327"/>
    <x v="0"/>
    <s v="tier - 3"/>
    <x v="3"/>
  </r>
  <r>
    <s v="Id329"/>
    <s v="Chris"/>
    <n v="19.73"/>
    <n v="4.3600000000000003"/>
    <s v="No"/>
    <s v="No"/>
    <s v="No"/>
    <s v="0"/>
    <s v="Yes"/>
    <x v="2"/>
    <x v="2"/>
    <s v="29-Oct-1982"/>
    <x v="328"/>
    <x v="0"/>
    <s v="tier - 1"/>
    <x v="1"/>
  </r>
  <r>
    <s v="Id330"/>
    <s v="Yu"/>
    <n v="23.56"/>
    <n v="11.74"/>
    <s v="Yes"/>
    <s v="No"/>
    <s v="No"/>
    <s v="0"/>
    <s v="Yes"/>
    <x v="2"/>
    <x v="0"/>
    <s v="13-Aug-1981"/>
    <x v="329"/>
    <x v="0"/>
    <s v="tier - 2"/>
    <x v="3"/>
  </r>
  <r>
    <s v="Id331"/>
    <s v="Caleb N"/>
    <n v="37.67"/>
    <n v="5.89"/>
    <s v="No"/>
    <s v="No"/>
    <s v="No"/>
    <n v="1"/>
    <s v="Yes"/>
    <x v="0"/>
    <x v="1"/>
    <s v="20-Jun-1998"/>
    <x v="330"/>
    <x v="0"/>
    <s v="tier - 2"/>
    <x v="3"/>
  </r>
  <r>
    <s v="Id332"/>
    <s v="Jason M."/>
    <n v="18.73"/>
    <n v="10.64"/>
    <s v="No"/>
    <s v="No"/>
    <s v="No"/>
    <n v="2"/>
    <s v="Yes"/>
    <x v="2"/>
    <x v="0"/>
    <s v="23-Aug-1973"/>
    <x v="331"/>
    <x v="0"/>
    <s v="tier - 3"/>
    <x v="3"/>
  </r>
  <r>
    <s v="Id333"/>
    <s v="Angela R"/>
    <n v="33.090000000000003"/>
    <n v="6.06"/>
    <s v="No"/>
    <s v="No"/>
    <s v="Yes"/>
    <n v="1"/>
    <s v="Yes"/>
    <x v="0"/>
    <x v="1"/>
    <s v="27-Jul-1993"/>
    <x v="332"/>
    <x v="0"/>
    <s v="tier - 1"/>
    <x v="3"/>
  </r>
  <r>
    <s v="Id334"/>
    <s v="Keith J"/>
    <n v="18.329999999999998"/>
    <n v="7.46"/>
    <s v="Yes"/>
    <s v="No"/>
    <s v="No"/>
    <n v="1"/>
    <s v="Yes"/>
    <x v="3"/>
    <x v="0"/>
    <s v="3-Nov-1975"/>
    <x v="333"/>
    <x v="0"/>
    <s v="tier - 1"/>
    <x v="3"/>
  </r>
  <r>
    <s v="Id335"/>
    <s v="Emma"/>
    <n v="27.74"/>
    <n v="4.68"/>
    <s v="Yes"/>
    <s v="No"/>
    <s v="No"/>
    <n v="2"/>
    <s v="Yes"/>
    <x v="1"/>
    <x v="2"/>
    <s v="20-Oct-1959"/>
    <x v="334"/>
    <x v="0"/>
    <s v="tier - 2"/>
    <x v="2"/>
  </r>
  <r>
    <s v="Id336"/>
    <s v="Nathan A"/>
    <n v="24.2"/>
    <n v="6.15"/>
    <s v="No"/>
    <s v="No"/>
    <s v="No"/>
    <n v="1"/>
    <s v="Yes"/>
    <x v="2"/>
    <x v="1"/>
    <s v="16-Jul-1987"/>
    <x v="335"/>
    <x v="0"/>
    <s v="tier - 1"/>
    <x v="3"/>
  </r>
  <r>
    <s v="Id337"/>
    <s v="Kathryn"/>
    <n v="22.03"/>
    <n v="4.28"/>
    <s v="Yes"/>
    <s v="No"/>
    <s v="No"/>
    <s v="0"/>
    <s v="Yes"/>
    <x v="2"/>
    <x v="2"/>
    <s v="7-Nov-1985"/>
    <x v="336"/>
    <x v="0"/>
    <s v="tier - 1"/>
    <x v="3"/>
  </r>
  <r>
    <s v="Id338"/>
    <s v="Elizabeth H."/>
    <n v="26.885000000000002"/>
    <n v="9.86"/>
    <s v="No"/>
    <s v="No"/>
    <s v="No"/>
    <n v="3"/>
    <s v="Yes"/>
    <x v="1"/>
    <x v="0"/>
    <s v="5-Jun-1958"/>
    <x v="337"/>
    <x v="0"/>
    <s v="tier - 2"/>
    <x v="1"/>
  </r>
  <r>
    <s v="Id339"/>
    <s v="Ben"/>
    <n v="16.36"/>
    <n v="11.19"/>
    <s v="No"/>
    <s v="No"/>
    <s v="No"/>
    <s v="0"/>
    <s v="Yes"/>
    <x v="3"/>
    <x v="0"/>
    <s v="21-Jul-1978"/>
    <x v="338"/>
    <x v="0"/>
    <s v="tier - 3"/>
    <x v="1"/>
  </r>
  <r>
    <s v="Id340"/>
    <s v="Cheryl A"/>
    <n v="32.299999999999997"/>
    <n v="4.8899999999999997"/>
    <s v="Yes"/>
    <s v="No"/>
    <s v="Yes"/>
    <n v="1"/>
    <s v="No"/>
    <x v="0"/>
    <x v="2"/>
    <s v="9-Jul-1969"/>
    <x v="339"/>
    <x v="0"/>
    <s v="tier - 3"/>
    <x v="2"/>
  </r>
  <r>
    <s v="Id341"/>
    <s v="Kimberly A"/>
    <n v="16.05"/>
    <n v="4.3499999999999996"/>
    <s v="Yes"/>
    <s v="No"/>
    <s v="No"/>
    <s v="0"/>
    <s v="Yes"/>
    <x v="3"/>
    <x v="2"/>
    <s v="8-Nov-1976"/>
    <x v="340"/>
    <x v="0"/>
    <s v="tier - 2"/>
    <x v="3"/>
  </r>
  <r>
    <s v="Id342"/>
    <s v="Cynthia"/>
    <n v="29.07"/>
    <n v="8.66"/>
    <s v="Yes"/>
    <s v="No"/>
    <s v="No"/>
    <n v="2"/>
    <s v="Yes"/>
    <x v="1"/>
    <x v="0"/>
    <s v="24-Dec-1961"/>
    <x v="341"/>
    <x v="0"/>
    <s v="tier - 3"/>
    <x v="1"/>
  </r>
  <r>
    <s v="Id343"/>
    <s v="Jessica"/>
    <n v="17.43"/>
    <n v="8.64"/>
    <s v="No"/>
    <s v="No"/>
    <s v="No"/>
    <s v="0"/>
    <s v="Yes"/>
    <x v="3"/>
    <x v="0"/>
    <s v="29-Nov-1978"/>
    <x v="342"/>
    <x v="0"/>
    <s v="tier - 1"/>
    <x v="3"/>
  </r>
  <r>
    <s v="Id344"/>
    <s v="Bruce"/>
    <n v="19.329999999999998"/>
    <n v="4.2699999999999996"/>
    <s v="No"/>
    <s v="No"/>
    <s v="No"/>
    <s v="0"/>
    <s v="Yes"/>
    <x v="2"/>
    <x v="2"/>
    <s v="14-Jul-1980"/>
    <x v="343"/>
    <x v="0"/>
    <s v="tier - 3"/>
    <x v="3"/>
  </r>
  <r>
    <s v="Id345"/>
    <s v="Allison"/>
    <n v="30.52"/>
    <n v="4.21"/>
    <s v="No"/>
    <s v="No"/>
    <s v="No"/>
    <n v="1"/>
    <s v="Yes"/>
    <x v="0"/>
    <x v="2"/>
    <s v="7-Jul-1992"/>
    <x v="344"/>
    <x v="0"/>
    <s v="tier - 3"/>
    <x v="3"/>
  </r>
  <r>
    <s v="Id346"/>
    <s v="Alex"/>
    <n v="39.21"/>
    <n v="5.04"/>
    <s v="No"/>
    <s v="No"/>
    <s v="Yes"/>
    <n v="1"/>
    <s v="Yes"/>
    <x v="0"/>
    <x v="2"/>
    <s v="1-Sep-2003"/>
    <x v="345"/>
    <x v="0"/>
    <s v="tier - 3"/>
    <x v="3"/>
  </r>
  <r>
    <s v="Id347"/>
    <s v="Gabriela"/>
    <n v="26.98"/>
    <n v="5.21"/>
    <s v="Yes"/>
    <s v="No"/>
    <s v="No"/>
    <n v="2"/>
    <s v="Yes"/>
    <x v="1"/>
    <x v="2"/>
    <s v="5-Dec-1959"/>
    <x v="346"/>
    <x v="0"/>
    <s v="tier - 1"/>
    <x v="1"/>
  </r>
  <r>
    <s v="Id348"/>
    <s v="Sharon"/>
    <n v="25.84"/>
    <n v="8.83"/>
    <s v="No"/>
    <s v="No"/>
    <s v="No"/>
    <s v="0"/>
    <s v="No"/>
    <x v="1"/>
    <x v="0"/>
    <s v="25-Jul-1962"/>
    <x v="347"/>
    <x v="0"/>
    <s v="tier - 1"/>
    <x v="1"/>
  </r>
  <r>
    <s v="Id349"/>
    <s v="Jason A"/>
    <n v="28.31"/>
    <n v="8.4700000000000006"/>
    <s v="Yes"/>
    <s v="No"/>
    <s v="No"/>
    <n v="2"/>
    <s v="Yes"/>
    <x v="1"/>
    <x v="0"/>
    <s v="3-Aug-1961"/>
    <x v="348"/>
    <x v="0"/>
    <s v="tier - 2"/>
    <x v="1"/>
  </r>
  <r>
    <s v="Id350"/>
    <s v="Chelsey C."/>
    <n v="23.94"/>
    <n v="4.2"/>
    <s v="No"/>
    <s v="No"/>
    <s v="No"/>
    <s v="0"/>
    <s v="Yes"/>
    <x v="2"/>
    <x v="2"/>
    <s v="5-Dec-1990"/>
    <x v="349"/>
    <x v="0"/>
    <s v="tier - 3"/>
    <x v="3"/>
  </r>
  <r>
    <s v="Id351"/>
    <s v="Devon A."/>
    <n v="20.03"/>
    <n v="6.14"/>
    <s v="Yes"/>
    <s v="No"/>
    <s v="No"/>
    <s v="0"/>
    <s v="Yes"/>
    <x v="2"/>
    <x v="1"/>
    <s v="27-Sep-1985"/>
    <x v="350"/>
    <x v="0"/>
    <s v="tier - 3"/>
    <x v="3"/>
  </r>
  <r>
    <s v="Id352"/>
    <s v="Joni L"/>
    <n v="41.42"/>
    <n v="6.07"/>
    <s v="No"/>
    <s v="No"/>
    <s v="No"/>
    <s v="0"/>
    <s v="No"/>
    <x v="0"/>
    <x v="1"/>
    <s v="11-Dec-1982"/>
    <x v="351"/>
    <x v="0"/>
    <s v="tier - 2"/>
    <x v="1"/>
  </r>
  <r>
    <s v="Id353"/>
    <s v="Colin"/>
    <n v="36.67"/>
    <n v="10.210000000000001"/>
    <s v="No"/>
    <s v="No"/>
    <s v="No"/>
    <s v="0"/>
    <s v="No"/>
    <x v="0"/>
    <x v="0"/>
    <s v="16-Sep-1974"/>
    <x v="352"/>
    <x v="0"/>
    <s v="tier - 1"/>
    <x v="1"/>
  </r>
  <r>
    <s v="Id354"/>
    <s v="Rachael"/>
    <n v="27.645"/>
    <n v="4.6900000000000004"/>
    <s v="No"/>
    <s v="No"/>
    <s v="No"/>
    <s v="0"/>
    <s v="No"/>
    <x v="1"/>
    <x v="2"/>
    <s v="2-Dec-1977"/>
    <x v="353"/>
    <x v="0"/>
    <s v="tier - 2"/>
    <x v="1"/>
  </r>
  <r>
    <s v="Id355"/>
    <s v="Maricela"/>
    <n v="22.72"/>
    <n v="5.71"/>
    <s v="No"/>
    <s v="No"/>
    <s v="No"/>
    <s v="0"/>
    <s v="Yes"/>
    <x v="2"/>
    <x v="1"/>
    <s v="24-Dec-1990"/>
    <x v="354"/>
    <x v="0"/>
    <s v="tier - 2"/>
    <x v="3"/>
  </r>
  <r>
    <s v="Id356"/>
    <s v="Marie"/>
    <n v="36.520000000000003"/>
    <n v="9.07"/>
    <s v="Yes"/>
    <s v="No"/>
    <s v="Yes"/>
    <n v="1"/>
    <s v="No"/>
    <x v="0"/>
    <x v="0"/>
    <s v="25-Nov-1963"/>
    <x v="355"/>
    <x v="0"/>
    <s v="tier - 1"/>
    <x v="0"/>
  </r>
  <r>
    <s v="Id357"/>
    <s v="Frank"/>
    <n v="33.96"/>
    <n v="4.99"/>
    <s v="No"/>
    <s v="No"/>
    <s v="No"/>
    <s v="0"/>
    <s v="Yes"/>
    <x v="0"/>
    <x v="2"/>
    <s v="6-Sep-1999"/>
    <x v="356"/>
    <x v="0"/>
    <s v="tier - 3"/>
    <x v="3"/>
  </r>
  <r>
    <s v="Id358"/>
    <s v="Jeffry"/>
    <n v="26.695"/>
    <n v="8.31"/>
    <s v="No"/>
    <s v="No"/>
    <s v="No"/>
    <s v="0"/>
    <s v="Yes"/>
    <x v="1"/>
    <x v="0"/>
    <s v="22-Nov-1960"/>
    <x v="357"/>
    <x v="0"/>
    <s v="tier - 2"/>
    <x v="9"/>
  </r>
  <r>
    <s v="Id359"/>
    <s v="Mike"/>
    <n v="18.45"/>
    <n v="5.07"/>
    <s v="Yes"/>
    <s v="No"/>
    <s v="No"/>
    <s v="0"/>
    <s v="Yes"/>
    <x v="3"/>
    <x v="2"/>
    <s v="29-Nov-1985"/>
    <x v="358"/>
    <x v="0"/>
    <s v="tier - 2"/>
    <x v="3"/>
  </r>
  <r>
    <s v="Id360"/>
    <s v="Rick"/>
    <n v="33.18"/>
    <n v="4.79"/>
    <s v="No"/>
    <s v="No"/>
    <s v="No"/>
    <s v="0"/>
    <s v="Yes"/>
    <x v="0"/>
    <x v="2"/>
    <s v="21-Dec-1999"/>
    <x v="359"/>
    <x v="0"/>
    <s v="tier - 1"/>
    <x v="3"/>
  </r>
  <r>
    <s v="Id361"/>
    <s v="Pierre-Michel"/>
    <n v="36.1"/>
    <n v="11.39"/>
    <s v="Yes"/>
    <s v="No"/>
    <s v="No"/>
    <n v="2"/>
    <s v="No"/>
    <x v="0"/>
    <x v="0"/>
    <s v="28-Jul-1961"/>
    <x v="360"/>
    <x v="0"/>
    <s v="tier - 3"/>
    <x v="3"/>
  </r>
  <r>
    <s v="Id362"/>
    <s v="Daniel"/>
    <n v="22.77"/>
    <n v="6"/>
    <s v="No"/>
    <s v="No"/>
    <s v="No"/>
    <s v="0"/>
    <s v="Yes"/>
    <x v="2"/>
    <x v="1"/>
    <s v="4-Jun-1991"/>
    <x v="361"/>
    <x v="0"/>
    <s v="tier - 3"/>
    <x v="3"/>
  </r>
  <r>
    <s v="Id363"/>
    <s v="Brian L."/>
    <n v="21.24"/>
    <n v="5.13"/>
    <s v="No"/>
    <s v="No"/>
    <s v="No"/>
    <s v="0"/>
    <s v="Yes"/>
    <x v="2"/>
    <x v="2"/>
    <s v="21-Nov-1989"/>
    <x v="362"/>
    <x v="0"/>
    <s v="tier - 2"/>
    <x v="3"/>
  </r>
  <r>
    <s v="Id364"/>
    <s v="Morgan M."/>
    <n v="17.600000000000001"/>
    <n v="5.26"/>
    <s v="Yes"/>
    <s v="No"/>
    <s v="No"/>
    <s v="0"/>
    <s v="Yes"/>
    <x v="3"/>
    <x v="2"/>
    <s v="4-Dec-1985"/>
    <x v="363"/>
    <x v="0"/>
    <s v="tier - 1"/>
    <x v="3"/>
  </r>
  <r>
    <s v="Id365"/>
    <s v="Caroline"/>
    <n v="26.29"/>
    <n v="6.84"/>
    <s v="No"/>
    <s v="No"/>
    <s v="No"/>
    <s v="0"/>
    <s v="Yes"/>
    <x v="1"/>
    <x v="0"/>
    <s v="6-Jul-1960"/>
    <x v="364"/>
    <x v="0"/>
    <s v="tier - 1"/>
    <x v="0"/>
  </r>
  <r>
    <s v="Id366"/>
    <s v="Drew T."/>
    <n v="35.31"/>
    <n v="9.0399999999999991"/>
    <s v="No"/>
    <s v="No"/>
    <s v="No"/>
    <s v="0"/>
    <s v="No"/>
    <x v="0"/>
    <x v="0"/>
    <s v="6-Dec-2002"/>
    <x v="365"/>
    <x v="0"/>
    <s v="tier - 3"/>
    <x v="0"/>
  </r>
  <r>
    <s v="Id367"/>
    <s v="Austin W"/>
    <n v="27.04"/>
    <n v="4.0999999999999996"/>
    <s v="No"/>
    <s v="No"/>
    <s v="No"/>
    <n v="1"/>
    <s v="Yes"/>
    <x v="1"/>
    <x v="2"/>
    <s v="3-Jul-1992"/>
    <x v="366"/>
    <x v="0"/>
    <s v="tier - 2"/>
    <x v="3"/>
  </r>
  <r>
    <s v="Id368"/>
    <s v="Berenice"/>
    <n v="30.23"/>
    <n v="4.2300000000000004"/>
    <s v="Yes"/>
    <s v="No"/>
    <s v="Yes"/>
    <n v="1"/>
    <s v="Yes"/>
    <x v="0"/>
    <x v="2"/>
    <s v="7-Oct-1997"/>
    <x v="367"/>
    <x v="0"/>
    <s v="tier - 1"/>
    <x v="3"/>
  </r>
  <r>
    <s v="Id369"/>
    <s v="Kenneth A"/>
    <n v="30.6"/>
    <n v="6.48"/>
    <s v="Yes"/>
    <s v="No"/>
    <s v="Yes"/>
    <n v="1"/>
    <s v="Yes"/>
    <x v="0"/>
    <x v="1"/>
    <s v="9-Sep-1997"/>
    <x v="368"/>
    <x v="1"/>
    <s v="tier - 3"/>
    <x v="3"/>
  </r>
  <r>
    <s v="Id370"/>
    <s v="Miguel"/>
    <n v="26.8"/>
    <n v="5.53"/>
    <s v="No"/>
    <s v="No"/>
    <s v="No"/>
    <n v="1"/>
    <s v="Yes"/>
    <x v="1"/>
    <x v="2"/>
    <s v="11-Jun-1992"/>
    <x v="369"/>
    <x v="1"/>
    <s v="tier - 3"/>
    <x v="3"/>
  </r>
  <r>
    <s v="Id371"/>
    <s v="Hadley T."/>
    <n v="16.86"/>
    <n v="4.07"/>
    <s v="Yes"/>
    <s v="No"/>
    <s v="No"/>
    <s v="0"/>
    <s v="Yes"/>
    <x v="3"/>
    <x v="2"/>
    <s v="6-Nov-1985"/>
    <x v="370"/>
    <x v="1"/>
    <s v="tier - 1"/>
    <x v="3"/>
  </r>
  <r>
    <s v="Id372"/>
    <s v="Taylor"/>
    <n v="16.3"/>
    <n v="5.51"/>
    <s v="No"/>
    <s v="No"/>
    <s v="No"/>
    <n v="1"/>
    <s v="Yes"/>
    <x v="3"/>
    <x v="2"/>
    <s v="22-Jul-1984"/>
    <x v="371"/>
    <x v="1"/>
    <s v="tier - 2"/>
    <x v="3"/>
  </r>
  <r>
    <s v="Id373"/>
    <s v="Tenielle M"/>
    <n v="29.81"/>
    <n v="11.66"/>
    <s v="No"/>
    <s v="No"/>
    <s v="No"/>
    <s v="0"/>
    <s v="Yes"/>
    <x v="1"/>
    <x v="0"/>
    <s v="19-Oct-1965"/>
    <x v="372"/>
    <x v="1"/>
    <s v="tier - 3"/>
    <x v="0"/>
  </r>
  <r>
    <s v="Id374"/>
    <s v="Andrea"/>
    <n v="16.329999999999998"/>
    <n v="7.26"/>
    <s v="Yes"/>
    <s v="No"/>
    <s v="No"/>
    <s v="0"/>
    <s v="Yes"/>
    <x v="3"/>
    <x v="0"/>
    <s v="3-Oct-1981"/>
    <x v="373"/>
    <x v="1"/>
    <s v="tier - 1"/>
    <x v="3"/>
  </r>
  <r>
    <s v="Id375"/>
    <s v="Nora P"/>
    <n v="16.37"/>
    <n v="4.79"/>
    <s v="Yes"/>
    <s v="No"/>
    <s v="No"/>
    <s v="0"/>
    <s v="Yes"/>
    <x v="3"/>
    <x v="2"/>
    <s v="5-Dec-1985"/>
    <x v="374"/>
    <x v="1"/>
    <s v="tier - 1"/>
    <x v="3"/>
  </r>
  <r>
    <s v="Id376"/>
    <s v="Zachary"/>
    <n v="22.42"/>
    <n v="4.68"/>
    <s v="Yes"/>
    <s v="No"/>
    <s v="No"/>
    <n v="1"/>
    <s v="No"/>
    <x v="2"/>
    <x v="2"/>
    <s v="15-Sep-1988"/>
    <x v="375"/>
    <x v="1"/>
    <s v="tier - 3"/>
    <x v="5"/>
  </r>
  <r>
    <s v="Id377"/>
    <s v="Michael"/>
    <n v="31.35"/>
    <n v="4.33"/>
    <s v="Yes"/>
    <s v="No"/>
    <s v="Yes"/>
    <n v="1"/>
    <s v="No"/>
    <x v="0"/>
    <x v="2"/>
    <s v="16-Oct-1969"/>
    <x v="376"/>
    <x v="1"/>
    <s v="tier - 2"/>
    <x v="0"/>
  </r>
  <r>
    <s v="Id378"/>
    <s v="Alyssa K."/>
    <n v="31.9"/>
    <n v="11.89"/>
    <s v="No"/>
    <s v="No"/>
    <s v="No"/>
    <s v="0"/>
    <s v="No"/>
    <x v="0"/>
    <x v="0"/>
    <s v="6-Jun-1968"/>
    <x v="377"/>
    <x v="1"/>
    <s v="tier - 2"/>
    <x v="0"/>
  </r>
  <r>
    <s v="Id379"/>
    <s v="Heather"/>
    <n v="30.6"/>
    <n v="5.24"/>
    <s v="No"/>
    <s v="No"/>
    <s v="No"/>
    <s v="0"/>
    <s v="Yes"/>
    <x v="0"/>
    <x v="2"/>
    <s v="2-Dec-1999"/>
    <x v="378"/>
    <x v="1"/>
    <s v="tier - 1"/>
    <x v="3"/>
  </r>
  <r>
    <s v="Id380"/>
    <s v="Dante"/>
    <n v="28.975000000000001"/>
    <n v="7.63"/>
    <s v="No"/>
    <s v="No"/>
    <s v="No"/>
    <s v="0"/>
    <s v="Yes"/>
    <x v="1"/>
    <x v="0"/>
    <s v="21-Dec-1965"/>
    <x v="379"/>
    <x v="1"/>
    <s v="tier - 1"/>
    <x v="6"/>
  </r>
  <r>
    <s v="Id381"/>
    <s v="Sara E."/>
    <n v="24.86"/>
    <n v="8.92"/>
    <s v="Yes"/>
    <s v="No"/>
    <s v="No"/>
    <n v="2"/>
    <s v="No"/>
    <x v="2"/>
    <x v="0"/>
    <s v="2-Oct-1970"/>
    <x v="380"/>
    <x v="1"/>
    <s v="tier - 2"/>
    <x v="0"/>
  </r>
  <r>
    <s v="Id382"/>
    <s v="Scott"/>
    <n v="19.54"/>
    <n v="5.37"/>
    <s v="No"/>
    <s v="No"/>
    <s v="No"/>
    <s v="0"/>
    <s v="Yes"/>
    <x v="2"/>
    <x v="2"/>
    <s v="13-Dec-1990"/>
    <x v="381"/>
    <x v="1"/>
    <s v="tier - 3"/>
    <x v="3"/>
  </r>
  <r>
    <s v="Id383"/>
    <s v="Sean"/>
    <n v="26.74"/>
    <n v="4.3099999999999996"/>
    <s v="No"/>
    <s v="No"/>
    <s v="No"/>
    <s v="0"/>
    <s v="Yes"/>
    <x v="1"/>
    <x v="2"/>
    <s v="2-Jul-1994"/>
    <x v="382"/>
    <x v="1"/>
    <s v="tier - 2"/>
    <x v="3"/>
  </r>
  <r>
    <s v="Id384"/>
    <s v="Danielle"/>
    <n v="22.99"/>
    <n v="10.46"/>
    <s v="No"/>
    <s v="No"/>
    <s v="No"/>
    <n v="3"/>
    <s v="Yes"/>
    <x v="2"/>
    <x v="0"/>
    <s v="30-Jun-1958"/>
    <x v="383"/>
    <x v="1"/>
    <s v="tier - 2"/>
    <x v="0"/>
  </r>
  <r>
    <s v="Id385"/>
    <s v="Andrew D."/>
    <n v="31.46"/>
    <n v="7.39"/>
    <s v="No"/>
    <s v="No"/>
    <s v="No"/>
    <s v="0"/>
    <s v="No"/>
    <x v="0"/>
    <x v="0"/>
    <s v="9-Jul-1960"/>
    <x v="384"/>
    <x v="1"/>
    <s v="tier - 2"/>
    <x v="0"/>
  </r>
  <r>
    <s v="Id386"/>
    <s v="Joel D"/>
    <n v="30.86"/>
    <n v="6.18"/>
    <s v="No"/>
    <s v="Yes"/>
    <s v="No"/>
    <n v="2"/>
    <s v="Yes"/>
    <x v="0"/>
    <x v="1"/>
    <s v="9-Nov-2000"/>
    <x v="385"/>
    <x v="1"/>
    <s v="tier - 3"/>
    <x v="3"/>
  </r>
  <r>
    <s v="Id387"/>
    <s v="Michelle"/>
    <n v="31.96"/>
    <n v="8.86"/>
    <s v="No"/>
    <s v="No"/>
    <s v="No"/>
    <s v="0"/>
    <s v="Yes"/>
    <x v="0"/>
    <x v="0"/>
    <s v="17-Jun-2002"/>
    <x v="386"/>
    <x v="1"/>
    <s v="tier - 2"/>
    <x v="3"/>
  </r>
  <r>
    <s v="Id388"/>
    <s v="Michael J."/>
    <n v="23.76"/>
    <n v="10.96"/>
    <s v="No"/>
    <s v="No"/>
    <s v="No"/>
    <n v="3"/>
    <s v="Yes"/>
    <x v="2"/>
    <x v="0"/>
    <s v="25-Dec-1958"/>
    <x v="387"/>
    <x v="1"/>
    <s v="tier - 1"/>
    <x v="0"/>
  </r>
  <r>
    <s v="Id389"/>
    <s v="Nikki"/>
    <n v="19.38"/>
    <n v="6.28"/>
    <s v="No"/>
    <s v="No"/>
    <s v="No"/>
    <s v="0"/>
    <s v="Yes"/>
    <x v="2"/>
    <x v="1"/>
    <s v="22-Aug-1991"/>
    <x v="388"/>
    <x v="1"/>
    <s v="tier - 2"/>
    <x v="3"/>
  </r>
  <r>
    <s v="Id390"/>
    <s v="Summer B."/>
    <n v="16.21"/>
    <n v="6.29"/>
    <s v="Yes"/>
    <s v="No"/>
    <s v="No"/>
    <n v="1"/>
    <s v="Yes"/>
    <x v="3"/>
    <x v="1"/>
    <s v="22-Jul-1988"/>
    <x v="389"/>
    <x v="1"/>
    <s v="tier - 1"/>
    <x v="3"/>
  </r>
  <r>
    <s v="Id391"/>
    <s v="Edward"/>
    <n v="32.54"/>
    <n v="4.0199999999999996"/>
    <s v="No"/>
    <s v="Yes"/>
    <s v="No"/>
    <n v="1"/>
    <s v="Yes"/>
    <x v="0"/>
    <x v="2"/>
    <s v="5-Sep-2004"/>
    <x v="390"/>
    <x v="1"/>
    <s v="tier - 2"/>
    <x v="3"/>
  </r>
  <r>
    <s v="Id392"/>
    <s v="Ryan"/>
    <n v="36.765000000000001"/>
    <n v="11.95"/>
    <s v="Yes"/>
    <s v="No"/>
    <s v="No"/>
    <n v="2"/>
    <s v="No"/>
    <x v="0"/>
    <x v="0"/>
    <s v="27-Aug-1970"/>
    <x v="391"/>
    <x v="1"/>
    <s v="tier - 3"/>
    <x v="1"/>
  </r>
  <r>
    <s v="Id393"/>
    <s v="Kacee"/>
    <n v="35.909999999999997"/>
    <n v="8.7100000000000009"/>
    <s v="No"/>
    <s v="No"/>
    <s v="No"/>
    <s v="0"/>
    <s v="No"/>
    <x v="0"/>
    <x v="0"/>
    <s v="21-Sep-1974"/>
    <x v="392"/>
    <x v="1"/>
    <s v="tier - 2"/>
    <x v="2"/>
  </r>
  <r>
    <s v="Id394"/>
    <s v="Dave"/>
    <n v="32.06"/>
    <n v="4.67"/>
    <s v="No"/>
    <s v="Yes"/>
    <s v="No"/>
    <n v="1"/>
    <s v="Yes"/>
    <x v="0"/>
    <x v="2"/>
    <s v="5-Dec-2004"/>
    <x v="393"/>
    <x v="1"/>
    <s v="tier - 3"/>
    <x v="3"/>
  </r>
  <r>
    <s v="Id395"/>
    <s v="Maryanna"/>
    <n v="24.1"/>
    <n v="11.14"/>
    <s v="Yes"/>
    <s v="No"/>
    <s v="No"/>
    <n v="1"/>
    <s v="No"/>
    <x v="2"/>
    <x v="0"/>
    <s v="4-Jun-1975"/>
    <x v="394"/>
    <x v="1"/>
    <s v="tier - 1"/>
    <x v="3"/>
  </r>
  <r>
    <s v="Id396"/>
    <s v="Jessica H."/>
    <n v="27.1"/>
    <n v="9.0500000000000007"/>
    <s v="No"/>
    <s v="No"/>
    <s v="No"/>
    <n v="2"/>
    <s v="No"/>
    <x v="1"/>
    <x v="0"/>
    <s v="7-Jul-1973"/>
    <x v="395"/>
    <x v="1"/>
    <s v="tier - 3"/>
    <x v="3"/>
  </r>
  <r>
    <s v="Id397"/>
    <s v="Deanna"/>
    <n v="24.42"/>
    <n v="11.31"/>
    <s v="No"/>
    <s v="No"/>
    <s v="No"/>
    <s v="0"/>
    <s v="Yes"/>
    <x v="2"/>
    <x v="0"/>
    <s v="11-Oct-2002"/>
    <x v="396"/>
    <x v="1"/>
    <s v="tier - 1"/>
    <x v="0"/>
  </r>
  <r>
    <s v="Id398"/>
    <s v="Peter"/>
    <n v="26.695"/>
    <n v="4.68"/>
    <s v="Yes"/>
    <s v="No"/>
    <s v="No"/>
    <n v="2"/>
    <s v="Yes"/>
    <x v="1"/>
    <x v="2"/>
    <s v="9-Jul-1966"/>
    <x v="397"/>
    <x v="1"/>
    <s v="tier - 3"/>
    <x v="1"/>
  </r>
  <r>
    <s v="Id399"/>
    <s v="Rebecca"/>
    <n v="27.79"/>
    <n v="6.05"/>
    <s v="Yes"/>
    <s v="Yes"/>
    <s v="No"/>
    <n v="1"/>
    <s v="Yes"/>
    <x v="1"/>
    <x v="1"/>
    <s v="26-Dec-2000"/>
    <x v="398"/>
    <x v="1"/>
    <s v="tier - 3"/>
    <x v="3"/>
  </r>
  <r>
    <s v="Id400"/>
    <s v="Elizabeth M."/>
    <n v="32.68"/>
    <n v="4.68"/>
    <s v="Yes"/>
    <s v="No"/>
    <s v="No"/>
    <s v="0"/>
    <s v="No"/>
    <x v="0"/>
    <x v="2"/>
    <s v="5-Jun-2001"/>
    <x v="399"/>
    <x v="1"/>
    <s v="tier - 2"/>
    <x v="1"/>
  </r>
  <r>
    <s v="Id401"/>
    <s v="Gregory"/>
    <n v="26.4"/>
    <n v="9.5"/>
    <s v="Yes"/>
    <s v="No"/>
    <s v="No"/>
    <n v="2"/>
    <s v="No"/>
    <x v="1"/>
    <x v="0"/>
    <s v="3-Dec-1970"/>
    <x v="400"/>
    <x v="1"/>
    <s v="tier - 2"/>
    <x v="0"/>
  </r>
  <r>
    <s v="Id402"/>
    <s v="Sarah E."/>
    <n v="23.655000000000001"/>
    <n v="10.84"/>
    <s v="Yes"/>
    <s v="No"/>
    <s v="Yes"/>
    <n v="1"/>
    <s v="Yes"/>
    <x v="2"/>
    <x v="0"/>
    <s v="21-Aug-1963"/>
    <x v="401"/>
    <x v="1"/>
    <s v="tier - 3"/>
    <x v="1"/>
  </r>
  <r>
    <s v="Id403"/>
    <s v="Anne Elise"/>
    <n v="27.36"/>
    <n v="5.88"/>
    <s v="No"/>
    <s v="No"/>
    <s v="No"/>
    <n v="2"/>
    <s v="No"/>
    <x v="1"/>
    <x v="1"/>
    <s v="17-Jul-1972"/>
    <x v="402"/>
    <x v="1"/>
    <s v="tier - 3"/>
    <x v="2"/>
  </r>
  <r>
    <s v="Id404"/>
    <s v="Christopher R"/>
    <n v="27.82"/>
    <n v="5.24"/>
    <s v="Yes"/>
    <s v="No"/>
    <s v="No"/>
    <s v="0"/>
    <s v="Yes"/>
    <x v="1"/>
    <x v="2"/>
    <s v="2-Aug-2001"/>
    <x v="403"/>
    <x v="1"/>
    <s v="tier - 1"/>
    <x v="3"/>
  </r>
  <r>
    <s v="Id405"/>
    <s v="Elliot"/>
    <n v="25.46"/>
    <n v="11.75"/>
    <s v="No"/>
    <s v="No"/>
    <s v="No"/>
    <s v="0"/>
    <s v="No"/>
    <x v="1"/>
    <x v="0"/>
    <s v="11-Dec-1968"/>
    <x v="404"/>
    <x v="1"/>
    <s v="tier - 3"/>
    <x v="6"/>
  </r>
  <r>
    <s v="Id406"/>
    <s v="Christopher D."/>
    <n v="25.1"/>
    <n v="6.97"/>
    <s v="No"/>
    <s v="No"/>
    <s v="No"/>
    <s v="0"/>
    <s v="Yes"/>
    <x v="1"/>
    <x v="0"/>
    <s v="22-Aug-1968"/>
    <x v="405"/>
    <x v="1"/>
    <s v="tier - 2"/>
    <x v="3"/>
  </r>
  <r>
    <s v="Id407"/>
    <s v="Corey"/>
    <n v="32.11"/>
    <n v="4.76"/>
    <s v="No"/>
    <s v="No"/>
    <s v="No"/>
    <n v="2"/>
    <s v="No"/>
    <x v="0"/>
    <x v="2"/>
    <s v="26-Sep-1972"/>
    <x v="406"/>
    <x v="1"/>
    <s v="tier - 2"/>
    <x v="6"/>
  </r>
  <r>
    <s v="Id408"/>
    <s v="Patrick D."/>
    <n v="29.8"/>
    <n v="8.24"/>
    <s v="Yes"/>
    <s v="No"/>
    <s v="No"/>
    <n v="1"/>
    <s v="Yes"/>
    <x v="1"/>
    <x v="0"/>
    <s v="14-Dec-1975"/>
    <x v="407"/>
    <x v="1"/>
    <s v="tier - 1"/>
    <x v="3"/>
  </r>
  <r>
    <s v="Id409"/>
    <s v="Anthony D."/>
    <n v="24.01"/>
    <n v="4.76"/>
    <s v="No"/>
    <s v="No"/>
    <s v="No"/>
    <n v="1"/>
    <s v="Yes"/>
    <x v="2"/>
    <x v="2"/>
    <s v="24-Nov-1998"/>
    <x v="408"/>
    <x v="1"/>
    <s v="tier - 3"/>
    <x v="3"/>
  </r>
  <r>
    <s v="Id410"/>
    <s v="Melissa"/>
    <n v="23.21"/>
    <n v="6.03"/>
    <s v="No"/>
    <s v="No"/>
    <s v="No"/>
    <n v="1"/>
    <s v="No"/>
    <x v="2"/>
    <x v="1"/>
    <s v="14-Jun-1998"/>
    <x v="409"/>
    <x v="1"/>
    <s v="tier - 2"/>
    <x v="0"/>
  </r>
  <r>
    <s v="Id411"/>
    <s v="Raven"/>
    <n v="21.2"/>
    <n v="4.07"/>
    <s v="Yes"/>
    <s v="No"/>
    <s v="No"/>
    <n v="1"/>
    <s v="Yes"/>
    <x v="2"/>
    <x v="2"/>
    <s v="4-Dec-1995"/>
    <x v="410"/>
    <x v="1"/>
    <s v="tier - 2"/>
    <x v="3"/>
  </r>
  <r>
    <s v="Id412"/>
    <s v="Christopher"/>
    <n v="28.215"/>
    <n v="8.26"/>
    <s v="Yes"/>
    <s v="No"/>
    <s v="No"/>
    <n v="1"/>
    <s v="Yes"/>
    <x v="1"/>
    <x v="0"/>
    <s v="14-Nov-1975"/>
    <x v="411"/>
    <x v="1"/>
    <s v="tier - 3"/>
    <x v="1"/>
  </r>
  <r>
    <s v="Id413"/>
    <s v="Kendra A"/>
    <n v="38.094999999999999"/>
    <n v="4.76"/>
    <s v="No"/>
    <s v="No"/>
    <s v="No"/>
    <n v="1"/>
    <s v="No"/>
    <x v="0"/>
    <x v="2"/>
    <s v="14-Jun-1987"/>
    <x v="412"/>
    <x v="1"/>
    <s v="tier - 1"/>
    <x v="2"/>
  </r>
  <r>
    <s v="Id414"/>
    <s v="Jordan"/>
    <n v="22.61"/>
    <n v="6.13"/>
    <s v="Yes"/>
    <s v="No"/>
    <s v="Yes"/>
    <n v="1"/>
    <s v="Yes"/>
    <x v="2"/>
    <x v="1"/>
    <s v="23-Jul-1969"/>
    <x v="413"/>
    <x v="1"/>
    <s v="tier - 1"/>
    <x v="2"/>
  </r>
  <r>
    <s v="Id415"/>
    <s v="Nils"/>
    <n v="24.32"/>
    <n v="10.47"/>
    <s v="Yes"/>
    <s v="No"/>
    <s v="No"/>
    <n v="2"/>
    <s v="Yes"/>
    <x v="2"/>
    <x v="0"/>
    <s v="26-Nov-1970"/>
    <x v="414"/>
    <x v="1"/>
    <s v="tier - 2"/>
    <x v="4"/>
  </r>
  <r>
    <s v="Id416"/>
    <s v="Scott"/>
    <n v="20.96"/>
    <n v="4.04"/>
    <s v="Yes"/>
    <s v="No"/>
    <s v="No"/>
    <n v="1"/>
    <s v="Yes"/>
    <x v="2"/>
    <x v="2"/>
    <s v="10-Jun-1995"/>
    <x v="415"/>
    <x v="1"/>
    <s v="tier - 3"/>
    <x v="3"/>
  </r>
  <r>
    <s v="Id417"/>
    <s v="Angela"/>
    <n v="19.68"/>
    <n v="5.74"/>
    <s v="No"/>
    <s v="No"/>
    <s v="No"/>
    <s v="0"/>
    <s v="Yes"/>
    <x v="2"/>
    <x v="1"/>
    <s v="9-Sep-1994"/>
    <x v="416"/>
    <x v="1"/>
    <s v="tier - 2"/>
    <x v="3"/>
  </r>
  <r>
    <s v="Id418"/>
    <s v="Allison"/>
    <n v="18.100000000000001"/>
    <n v="6.33"/>
    <s v="No"/>
    <s v="No"/>
    <s v="No"/>
    <n v="1"/>
    <s v="Yes"/>
    <x v="3"/>
    <x v="1"/>
    <s v="11-Oct-1992"/>
    <x v="417"/>
    <x v="1"/>
    <s v="tier - 3"/>
    <x v="3"/>
  </r>
  <r>
    <s v="Id419"/>
    <s v="Caitlin O."/>
    <n v="29.64"/>
    <n v="4.28"/>
    <s v="Yes"/>
    <s v="No"/>
    <s v="No"/>
    <s v="0"/>
    <s v="No"/>
    <x v="1"/>
    <x v="2"/>
    <s v="28-Aug-1996"/>
    <x v="418"/>
    <x v="1"/>
    <s v="tier - 1"/>
    <x v="2"/>
  </r>
  <r>
    <s v="Id420"/>
    <s v="Tracy M"/>
    <n v="25.3"/>
    <n v="9.4700000000000006"/>
    <s v="Yes"/>
    <s v="No"/>
    <s v="No"/>
    <n v="2"/>
    <s v="Yes"/>
    <x v="1"/>
    <x v="0"/>
    <s v="12-Jun-1970"/>
    <x v="419"/>
    <x v="1"/>
    <s v="tier - 3"/>
    <x v="0"/>
  </r>
  <r>
    <s v="Id421"/>
    <s v="Dustin M."/>
    <n v="27.6"/>
    <n v="4.8499999999999996"/>
    <s v="Yes"/>
    <s v="No"/>
    <s v="No"/>
    <s v="0"/>
    <s v="No"/>
    <x v="1"/>
    <x v="2"/>
    <s v="12-Oct-1976"/>
    <x v="420"/>
    <x v="1"/>
    <s v="tier - 2"/>
    <x v="3"/>
  </r>
  <r>
    <s v="Id422"/>
    <s v="Jenny"/>
    <n v="27.645"/>
    <n v="11.03"/>
    <s v="Yes"/>
    <s v="No"/>
    <s v="No"/>
    <n v="1"/>
    <s v="Yes"/>
    <x v="1"/>
    <x v="0"/>
    <s v="13-Jun-1975"/>
    <x v="421"/>
    <x v="1"/>
    <s v="tier - 2"/>
    <x v="1"/>
  </r>
  <r>
    <s v="Id423"/>
    <s v="Emily"/>
    <n v="27.6"/>
    <n v="5.22"/>
    <s v="No"/>
    <s v="No"/>
    <s v="No"/>
    <n v="2"/>
    <s v="Yes"/>
    <x v="1"/>
    <x v="2"/>
    <s v="14-Sep-1972"/>
    <x v="422"/>
    <x v="1"/>
    <s v="tier - 3"/>
    <x v="3"/>
  </r>
  <r>
    <s v="Id424"/>
    <s v="Fabienne"/>
    <n v="25.08"/>
    <n v="9.52"/>
    <s v="Yes"/>
    <s v="No"/>
    <s v="No"/>
    <n v="2"/>
    <s v="No"/>
    <x v="1"/>
    <x v="0"/>
    <s v="21-Oct-1961"/>
    <x v="423"/>
    <x v="1"/>
    <s v="tier - 2"/>
    <x v="0"/>
  </r>
  <r>
    <s v="Id425"/>
    <s v="Jordan"/>
    <n v="30.02"/>
    <n v="11.09"/>
    <s v="No"/>
    <s v="No"/>
    <s v="No"/>
    <s v="0"/>
    <s v="No"/>
    <x v="0"/>
    <x v="0"/>
    <s v="6-Jul-1968"/>
    <x v="424"/>
    <x v="1"/>
    <s v="tier - 2"/>
    <x v="1"/>
  </r>
  <r>
    <s v="Id426"/>
    <s v="Matt"/>
    <n v="27.36"/>
    <n v="9.4499999999999993"/>
    <s v="Yes"/>
    <s v="No"/>
    <s v="No"/>
    <n v="2"/>
    <s v="Yes"/>
    <x v="1"/>
    <x v="0"/>
    <s v="30-Nov-1970"/>
    <x v="425"/>
    <x v="1"/>
    <s v="tier - 3"/>
    <x v="1"/>
  </r>
  <r>
    <s v="Id427"/>
    <s v="Taryn L"/>
    <n v="22.2"/>
    <n v="5.51"/>
    <s v="No"/>
    <s v="No"/>
    <s v="No"/>
    <s v="0"/>
    <s v="Yes"/>
    <x v="2"/>
    <x v="2"/>
    <s v="7-Oct-1999"/>
    <x v="426"/>
    <x v="1"/>
    <s v="tier - 1"/>
    <x v="3"/>
  </r>
  <r>
    <s v="Id428"/>
    <s v="Temima"/>
    <n v="25.71"/>
    <n v="4.18"/>
    <s v="No"/>
    <s v="Yes"/>
    <s v="No"/>
    <n v="1"/>
    <s v="Yes"/>
    <x v="1"/>
    <x v="2"/>
    <s v="3-Aug-2004"/>
    <x v="427"/>
    <x v="1"/>
    <s v="tier - 1"/>
    <x v="3"/>
  </r>
  <r>
    <s v="Id429"/>
    <s v="Jennifer"/>
    <n v="41.91"/>
    <n v="5.98"/>
    <s v="Yes"/>
    <s v="No"/>
    <s v="No"/>
    <n v="1"/>
    <s v="No"/>
    <x v="0"/>
    <x v="1"/>
    <s v="16-Dec-1964"/>
    <x v="428"/>
    <x v="1"/>
    <s v="tier - 1"/>
    <x v="0"/>
  </r>
  <r>
    <s v="Id430"/>
    <s v="Serena M."/>
    <n v="25.85"/>
    <n v="10.16"/>
    <s v="No"/>
    <s v="No"/>
    <s v="No"/>
    <s v="0"/>
    <s v="Yes"/>
    <x v="1"/>
    <x v="0"/>
    <s v="10-Sep-1974"/>
    <x v="429"/>
    <x v="1"/>
    <s v="tier - 1"/>
    <x v="0"/>
  </r>
  <r>
    <s v="Id431"/>
    <s v="Victoria M."/>
    <n v="23.844999999999999"/>
    <n v="11.71"/>
    <s v="No"/>
    <s v="No"/>
    <s v="No"/>
    <n v="2"/>
    <s v="Yes"/>
    <x v="2"/>
    <x v="0"/>
    <s v="13-Jun-1973"/>
    <x v="430"/>
    <x v="1"/>
    <s v="tier - 2"/>
    <x v="2"/>
  </r>
  <r>
    <s v="Id432"/>
    <s v="Phoebe"/>
    <n v="30.59"/>
    <n v="5.23"/>
    <s v="No"/>
    <s v="No"/>
    <s v="Yes"/>
    <n v="1"/>
    <s v="No"/>
    <x v="0"/>
    <x v="2"/>
    <s v="30-Dec-2003"/>
    <x v="431"/>
    <x v="1"/>
    <s v="tier - 2"/>
    <x v="1"/>
  </r>
  <r>
    <s v="Id433"/>
    <s v="Corey"/>
    <n v="24.795000000000002"/>
    <n v="6.85"/>
    <s v="No"/>
    <s v="No"/>
    <s v="No"/>
    <s v="0"/>
    <s v="Yes"/>
    <x v="2"/>
    <x v="0"/>
    <s v="10-Jul-1971"/>
    <x v="432"/>
    <x v="1"/>
    <s v="tier - 2"/>
    <x v="1"/>
  </r>
  <r>
    <s v="Id434"/>
    <s v="Rebecca"/>
    <n v="24.13"/>
    <n v="7.05"/>
    <s v="Yes"/>
    <s v="No"/>
    <s v="No"/>
    <n v="2"/>
    <s v="Yes"/>
    <x v="2"/>
    <x v="0"/>
    <s v="8-Aug-1970"/>
    <x v="433"/>
    <x v="1"/>
    <s v="tier - 3"/>
    <x v="1"/>
  </r>
  <r>
    <s v="Id435"/>
    <s v="Nicholas D"/>
    <n v="25.84"/>
    <n v="11.64"/>
    <s v="No"/>
    <s v="No"/>
    <s v="No"/>
    <n v="2"/>
    <s v="Yes"/>
    <x v="1"/>
    <x v="0"/>
    <s v="27-Jun-1973"/>
    <x v="434"/>
    <x v="1"/>
    <s v="tier - 3"/>
    <x v="1"/>
  </r>
  <r>
    <s v="Id436"/>
    <s v="Christian"/>
    <n v="28"/>
    <n v="10.52"/>
    <s v="No"/>
    <s v="No"/>
    <s v="No"/>
    <s v="0"/>
    <s v="Yes"/>
    <x v="1"/>
    <x v="0"/>
    <s v="2-Jun-1974"/>
    <x v="435"/>
    <x v="1"/>
    <s v="tier - 2"/>
    <x v="3"/>
  </r>
  <r>
    <s v="Id437"/>
    <s v="Jonathon S."/>
    <n v="34.1"/>
    <n v="4.01"/>
    <s v="Yes"/>
    <s v="No"/>
    <s v="Yes"/>
    <n v="1"/>
    <s v="No"/>
    <x v="0"/>
    <x v="2"/>
    <s v="26-Aug-1983"/>
    <x v="436"/>
    <x v="1"/>
    <s v="tier - 2"/>
    <x v="0"/>
  </r>
  <r>
    <s v="Id438"/>
    <s v="Caroline"/>
    <n v="26.125"/>
    <n v="8.56"/>
    <s v="Yes"/>
    <s v="No"/>
    <s v="No"/>
    <n v="1"/>
    <s v="Yes"/>
    <x v="1"/>
    <x v="0"/>
    <s v="13-Nov-1975"/>
    <x v="437"/>
    <x v="1"/>
    <s v="tier - 3"/>
    <x v="2"/>
  </r>
  <r>
    <s v="Id439"/>
    <s v="Joshua D."/>
    <n v="25.6"/>
    <n v="10.5"/>
    <s v="No"/>
    <s v="No"/>
    <s v="No"/>
    <n v="2"/>
    <s v="Yes"/>
    <x v="1"/>
    <x v="0"/>
    <s v="22-Oct-1973"/>
    <x v="438"/>
    <x v="1"/>
    <s v="tier - 2"/>
    <x v="3"/>
  </r>
  <r>
    <s v="Id440"/>
    <s v="Nichole"/>
    <n v="24.32"/>
    <n v="6.39"/>
    <s v="No"/>
    <s v="No"/>
    <s v="No"/>
    <s v="0"/>
    <s v="No"/>
    <x v="2"/>
    <x v="1"/>
    <s v="3-Oct-1994"/>
    <x v="439"/>
    <x v="1"/>
    <s v="tier - 3"/>
    <x v="2"/>
  </r>
  <r>
    <s v="Id441"/>
    <s v="Denise M"/>
    <n v="22.88"/>
    <n v="5.71"/>
    <s v="Yes"/>
    <s v="No"/>
    <s v="Yes"/>
    <n v="1"/>
    <s v="Yes"/>
    <x v="2"/>
    <x v="1"/>
    <s v="14-Nov-1969"/>
    <x v="440"/>
    <x v="1"/>
    <s v="tier - 3"/>
    <x v="0"/>
  </r>
  <r>
    <s v="Id442"/>
    <s v="Peter R."/>
    <n v="24.984999999999999"/>
    <n v="4.43"/>
    <s v="Yes"/>
    <s v="No"/>
    <s v="Yes"/>
    <n v="1"/>
    <s v="No"/>
    <x v="2"/>
    <x v="2"/>
    <s v="7-Aug-1997"/>
    <x v="441"/>
    <x v="1"/>
    <s v="tier - 3"/>
    <x v="11"/>
  </r>
  <r>
    <s v="Id443"/>
    <s v="Johnson K"/>
    <n v="33.1"/>
    <n v="5.52"/>
    <s v="No"/>
    <s v="No"/>
    <s v="Yes"/>
    <n v="1"/>
    <s v="No"/>
    <x v="0"/>
    <x v="2"/>
    <s v="14-Dec-2003"/>
    <x v="442"/>
    <x v="1"/>
    <s v="tier - 2"/>
    <x v="3"/>
  </r>
  <r>
    <s v="Id444"/>
    <s v="Katherine"/>
    <n v="27.83"/>
    <n v="9.1999999999999993"/>
    <s v="Yes"/>
    <s v="No"/>
    <s v="No"/>
    <n v="1"/>
    <s v="Yes"/>
    <x v="1"/>
    <x v="0"/>
    <s v="9-Sep-1975"/>
    <x v="443"/>
    <x v="1"/>
    <s v="tier - 2"/>
    <x v="0"/>
  </r>
  <r>
    <s v="Id445"/>
    <s v="Lynda"/>
    <n v="30.875"/>
    <n v="10.97"/>
    <s v="Yes"/>
    <s v="No"/>
    <s v="No"/>
    <n v="2"/>
    <s v="No"/>
    <x v="0"/>
    <x v="0"/>
    <s v="9-Nov-1970"/>
    <x v="444"/>
    <x v="1"/>
    <s v="tier - 2"/>
    <x v="2"/>
  </r>
  <r>
    <s v="Id446"/>
    <s v="Anthony"/>
    <n v="27.265000000000001"/>
    <n v="4.25"/>
    <s v="No"/>
    <s v="No"/>
    <s v="Yes"/>
    <n v="1"/>
    <s v="No"/>
    <x v="1"/>
    <x v="2"/>
    <s v="25-Jul-2003"/>
    <x v="445"/>
    <x v="1"/>
    <s v="tier - 1"/>
    <x v="1"/>
  </r>
  <r>
    <s v="Id447"/>
    <s v="Linnea C."/>
    <n v="26.7"/>
    <n v="5.23"/>
    <s v="No"/>
    <s v="No"/>
    <s v="Yes"/>
    <n v="1"/>
    <s v="Yes"/>
    <x v="1"/>
    <x v="2"/>
    <s v="14-Nov-1979"/>
    <x v="446"/>
    <x v="2"/>
    <s v="tier - 2"/>
    <x v="3"/>
  </r>
  <r>
    <s v="Id448"/>
    <s v="Massimiliano A."/>
    <n v="29.925000000000001"/>
    <n v="5.96"/>
    <s v="Yes"/>
    <s v="No"/>
    <s v="Yes"/>
    <n v="1"/>
    <s v="Yes"/>
    <x v="1"/>
    <x v="1"/>
    <s v="21-Dec-1983"/>
    <x v="447"/>
    <x v="2"/>
    <s v="tier - 1"/>
    <x v="9"/>
  </r>
  <r>
    <s v="Id449"/>
    <s v="James M."/>
    <n v="19.95"/>
    <n v="4.29"/>
    <s v="Yes"/>
    <s v="No"/>
    <s v="No"/>
    <n v="2"/>
    <s v="Yes"/>
    <x v="2"/>
    <x v="2"/>
    <s v="18-Aug-1966"/>
    <x v="448"/>
    <x v="2"/>
    <s v="tier - 3"/>
    <x v="7"/>
  </r>
  <r>
    <s v="Id450"/>
    <s v="Lauren"/>
    <n v="24.225000000000001"/>
    <n v="4.09"/>
    <s v="No"/>
    <s v="No"/>
    <s v="No"/>
    <s v="0"/>
    <s v="No"/>
    <x v="2"/>
    <x v="2"/>
    <s v="26-Aug-1999"/>
    <x v="449"/>
    <x v="2"/>
    <s v="tier - 2"/>
    <x v="2"/>
  </r>
  <r>
    <s v="Id451"/>
    <s v="Michele V."/>
    <n v="28.12"/>
    <n v="4.88"/>
    <s v="No"/>
    <s v="No"/>
    <s v="No"/>
    <s v="0"/>
    <s v="Yes"/>
    <x v="1"/>
    <x v="2"/>
    <s v="27-Dec-1982"/>
    <x v="450"/>
    <x v="1"/>
    <s v="tier - 3"/>
    <x v="2"/>
  </r>
  <r>
    <s v="Id452"/>
    <s v="Xiao"/>
    <n v="23.21"/>
    <n v="6.76"/>
    <s v="No"/>
    <s v="No"/>
    <s v="No"/>
    <s v="0"/>
    <s v="Yes"/>
    <x v="2"/>
    <x v="0"/>
    <s v="16-Jun-1971"/>
    <x v="451"/>
    <x v="1"/>
    <s v="tier - 3"/>
    <x v="0"/>
  </r>
  <r>
    <s v="Id453"/>
    <s v="Harper L"/>
    <n v="23.98"/>
    <n v="10.67"/>
    <s v="No"/>
    <s v="No"/>
    <s v="No"/>
    <s v="0"/>
    <s v="No"/>
    <x v="2"/>
    <x v="0"/>
    <s v="24-Aug-1965"/>
    <x v="452"/>
    <x v="2"/>
    <s v="tier - 1"/>
    <x v="0"/>
  </r>
  <r>
    <s v="Id454"/>
    <s v="Nick"/>
    <n v="30"/>
    <n v="6.21"/>
    <s v="No"/>
    <s v="No"/>
    <s v="No"/>
    <s v="0"/>
    <s v="Yes"/>
    <x v="0"/>
    <x v="1"/>
    <s v="12-Sep-1980"/>
    <x v="453"/>
    <x v="1"/>
    <s v="tier - 2"/>
    <x v="3"/>
  </r>
  <r>
    <s v="Id455"/>
    <s v="Scott"/>
    <n v="17.350000000000001"/>
    <n v="5.03"/>
    <s v="Yes"/>
    <s v="No"/>
    <s v="No"/>
    <s v="0"/>
    <s v="Yes"/>
    <x v="3"/>
    <x v="2"/>
    <s v="28-Aug-2001"/>
    <x v="454"/>
    <x v="2"/>
    <s v="tier - 1"/>
    <x v="3"/>
  </r>
  <r>
    <s v="Id456"/>
    <s v="Wilson"/>
    <n v="22.704999999999998"/>
    <n v="5.27"/>
    <s v="No"/>
    <s v="No"/>
    <s v="No"/>
    <s v="0"/>
    <s v="No"/>
    <x v="2"/>
    <x v="2"/>
    <s v="14-Oct-1989"/>
    <x v="455"/>
    <x v="2"/>
    <s v="tier - 1"/>
    <x v="1"/>
  </r>
  <r>
    <s v="Id457"/>
    <s v="Lee"/>
    <n v="25.41"/>
    <n v="10.53"/>
    <s v="Yes"/>
    <s v="No"/>
    <s v="No"/>
    <n v="1"/>
    <s v="Yes"/>
    <x v="1"/>
    <x v="0"/>
    <s v="19-Dec-1975"/>
    <x v="456"/>
    <x v="2"/>
    <s v="tier - 3"/>
    <x v="0"/>
  </r>
  <r>
    <s v="Id458"/>
    <s v="Shizhong"/>
    <n v="18.23"/>
    <n v="5.78"/>
    <s v="No"/>
    <s v="No"/>
    <s v="Yes"/>
    <n v="1"/>
    <s v="Yes"/>
    <x v="3"/>
    <x v="1"/>
    <s v="28-Sep-2003"/>
    <x v="457"/>
    <x v="1"/>
    <s v="tier - 1"/>
    <x v="3"/>
  </r>
  <r>
    <s v="Id459"/>
    <s v="Marie-Claire"/>
    <n v="24.7"/>
    <n v="4.3600000000000003"/>
    <s v="No"/>
    <s v="No"/>
    <s v="Yes"/>
    <n v="1"/>
    <s v="Yes"/>
    <x v="2"/>
    <x v="2"/>
    <s v="17-Aug-1979"/>
    <x v="458"/>
    <x v="2"/>
    <s v="tier - 1"/>
    <x v="1"/>
  </r>
  <r>
    <s v="Id460"/>
    <s v="Todd J."/>
    <n v="37.4"/>
    <n v="9.7200000000000006"/>
    <s v="Yes"/>
    <s v="No"/>
    <s v="Yes"/>
    <n v="1"/>
    <s v="No"/>
    <x v="0"/>
    <x v="0"/>
    <s v="27-Aug-1963"/>
    <x v="459"/>
    <x v="2"/>
    <s v="tier - 1"/>
    <x v="3"/>
  </r>
  <r>
    <s v="Id461"/>
    <s v="Carolyn"/>
    <n v="26.885000000000002"/>
    <n v="5.18"/>
    <s v="No"/>
    <s v="No"/>
    <s v="Yes"/>
    <n v="1"/>
    <s v="Yes"/>
    <x v="1"/>
    <x v="2"/>
    <s v="28-Sep-1979"/>
    <x v="460"/>
    <x v="2"/>
    <s v="tier - 2"/>
    <x v="1"/>
  </r>
  <r>
    <s v="Id462"/>
    <s v="Lindsey"/>
    <n v="25.27"/>
    <n v="5.29"/>
    <s v="No"/>
    <s v="No"/>
    <s v="Yes"/>
    <n v="1"/>
    <s v="Yes"/>
    <x v="1"/>
    <x v="2"/>
    <s v="20-Sep-1979"/>
    <x v="461"/>
    <x v="2"/>
    <s v="tier - 1"/>
    <x v="2"/>
  </r>
  <r>
    <s v="Id463"/>
    <s v="Marissa D"/>
    <n v="23.655000000000001"/>
    <n v="4.8600000000000003"/>
    <s v="Yes"/>
    <s v="No"/>
    <s v="No"/>
    <s v="0"/>
    <s v="Yes"/>
    <x v="2"/>
    <x v="2"/>
    <s v="18-Jul-1976"/>
    <x v="462"/>
    <x v="2"/>
    <s v="tier - 1"/>
    <x v="1"/>
  </r>
  <r>
    <s v="Id464"/>
    <s v="Jean Luc"/>
    <n v="55.05"/>
    <n v="7.66"/>
    <s v="No"/>
    <s v="No"/>
    <s v="No"/>
    <s v="0"/>
    <s v="No"/>
    <x v="0"/>
    <x v="0"/>
    <s v="16-Nov-1962"/>
    <x v="463"/>
    <x v="1"/>
    <s v="tier - 2"/>
    <x v="1"/>
  </r>
  <r>
    <s v="Id465"/>
    <s v="Danielle"/>
    <n v="24.89"/>
    <n v="6.1"/>
    <s v="Yes"/>
    <s v="No"/>
    <s v="Yes"/>
    <n v="1"/>
    <s v="Yes"/>
    <x v="2"/>
    <x v="1"/>
    <s v="25-Dec-1983"/>
    <x v="464"/>
    <x v="2"/>
    <s v="tier - 3"/>
    <x v="2"/>
  </r>
  <r>
    <s v="Id466"/>
    <s v="Jim"/>
    <n v="18.715"/>
    <n v="4.4400000000000004"/>
    <s v="No"/>
    <s v="No"/>
    <s v="No"/>
    <s v="0"/>
    <s v="No"/>
    <x v="2"/>
    <x v="2"/>
    <s v="12-Jun-1999"/>
    <x v="465"/>
    <x v="1"/>
    <s v="tier - 3"/>
    <x v="1"/>
  </r>
  <r>
    <s v="Id467"/>
    <s v="Matthew T"/>
    <n v="28.12"/>
    <n v="6.15"/>
    <s v="No"/>
    <s v="No"/>
    <s v="No"/>
    <s v="0"/>
    <s v="Yes"/>
    <x v="1"/>
    <x v="1"/>
    <s v="21-Nov-1990"/>
    <x v="466"/>
    <x v="1"/>
    <s v="tier - 2"/>
    <x v="1"/>
  </r>
  <r>
    <s v="Id468"/>
    <s v="Rachel L."/>
    <n v="26.6"/>
    <n v="4.53"/>
    <s v="No"/>
    <s v="No"/>
    <s v="No"/>
    <s v="0"/>
    <s v="Yes"/>
    <x v="1"/>
    <x v="2"/>
    <s v="4-Sep-1980"/>
    <x v="467"/>
    <x v="1"/>
    <s v="tier - 1"/>
    <x v="1"/>
  </r>
  <r>
    <s v="Id469"/>
    <s v="Corina"/>
    <n v="30.114999999999998"/>
    <n v="5.48"/>
    <s v="No"/>
    <s v="Yes"/>
    <s v="No"/>
    <n v="1"/>
    <s v="No"/>
    <x v="0"/>
    <x v="2"/>
    <s v="4-Aug-2004"/>
    <x v="468"/>
    <x v="2"/>
    <s v="tier - 1"/>
    <x v="2"/>
  </r>
  <r>
    <s v="Id470"/>
    <s v="Guannan"/>
    <n v="24.605"/>
    <n v="5.48"/>
    <s v="No"/>
    <s v="No"/>
    <s v="No"/>
    <s v="0"/>
    <s v="Yes"/>
    <x v="2"/>
    <x v="2"/>
    <s v="10-Dec-1980"/>
    <x v="469"/>
    <x v="2"/>
    <s v="tier - 3"/>
    <x v="9"/>
  </r>
  <r>
    <s v="Id471"/>
    <s v="Don"/>
    <n v="29.6"/>
    <n v="8.1"/>
    <s v="No"/>
    <s v="No"/>
    <s v="No"/>
    <s v="0"/>
    <s v="No"/>
    <x v="1"/>
    <x v="0"/>
    <s v="3-Sep-1974"/>
    <x v="470"/>
    <x v="2"/>
    <s v="tier - 2"/>
    <x v="3"/>
  </r>
  <r>
    <s v="Id472"/>
    <s v="Chris"/>
    <n v="24.42"/>
    <n v="7.16"/>
    <s v="No"/>
    <s v="No"/>
    <s v="No"/>
    <s v="0"/>
    <s v="Yes"/>
    <x v="2"/>
    <x v="0"/>
    <s v="14-Oct-1974"/>
    <x v="471"/>
    <x v="2"/>
    <s v="tier - 2"/>
    <x v="0"/>
  </r>
  <r>
    <s v="Id473"/>
    <s v="Gavin V."/>
    <n v="20.9"/>
    <n v="4.55"/>
    <s v="Yes"/>
    <s v="No"/>
    <s v="Yes"/>
    <n v="1"/>
    <s v="Yes"/>
    <x v="2"/>
    <x v="2"/>
    <s v="26-Aug-1969"/>
    <x v="472"/>
    <x v="2"/>
    <s v="tier - 1"/>
    <x v="0"/>
  </r>
  <r>
    <s v="Id474"/>
    <s v="David"/>
    <n v="22.895"/>
    <n v="6.03"/>
    <s v="No"/>
    <s v="No"/>
    <s v="No"/>
    <s v="0"/>
    <s v="Yes"/>
    <x v="2"/>
    <x v="1"/>
    <s v="23-Nov-1977"/>
    <x v="473"/>
    <x v="2"/>
    <s v="tier - 3"/>
    <x v="1"/>
  </r>
  <r>
    <s v="Id475"/>
    <s v="Jatin"/>
    <n v="28.3"/>
    <n v="5.47"/>
    <s v="Yes"/>
    <s v="No"/>
    <s v="Yes"/>
    <n v="1"/>
    <s v="Yes"/>
    <x v="1"/>
    <x v="2"/>
    <s v="2-Jul-1983"/>
    <x v="474"/>
    <x v="2"/>
    <s v="tier - 2"/>
    <x v="3"/>
  </r>
  <r>
    <s v="Id476"/>
    <s v="J P. II"/>
    <n v="54.3"/>
    <n v="4.1500000000000004"/>
    <s v="Yes"/>
    <s v="No"/>
    <s v="No"/>
    <n v="1"/>
    <s v="No"/>
    <x v="0"/>
    <x v="2"/>
    <s v="19-Nov-1964"/>
    <x v="475"/>
    <x v="1"/>
    <s v="tier - 3"/>
    <x v="1"/>
  </r>
  <r>
    <s v="Id477"/>
    <s v="Angela M."/>
    <n v="33.344999999999999"/>
    <n v="11.32"/>
    <s v="Yes"/>
    <s v="No"/>
    <s v="No"/>
    <n v="1"/>
    <s v="No"/>
    <x v="0"/>
    <x v="0"/>
    <s v="8-Dec-1975"/>
    <x v="476"/>
    <x v="1"/>
    <s v="tier - 1"/>
    <x v="2"/>
  </r>
  <r>
    <s v="Id478"/>
    <s v="Blake K."/>
    <n v="33"/>
    <n v="9.51"/>
    <s v="Yes"/>
    <s v="No"/>
    <s v="No"/>
    <s v="0"/>
    <s v="No"/>
    <x v="0"/>
    <x v="0"/>
    <s v="8-Sep-1967"/>
    <x v="477"/>
    <x v="1"/>
    <s v="tier - 3"/>
    <x v="0"/>
  </r>
  <r>
    <s v="Id479"/>
    <s v="Brian T."/>
    <n v="28.024999999999999"/>
    <n v="7.67"/>
    <s v="Yes"/>
    <s v="No"/>
    <s v="No"/>
    <n v="1"/>
    <s v="Yes"/>
    <x v="1"/>
    <x v="0"/>
    <s v="4-Aug-1986"/>
    <x v="478"/>
    <x v="1"/>
    <s v="tier - 3"/>
    <x v="6"/>
  </r>
  <r>
    <s v="Id480"/>
    <s v="Damon"/>
    <n v="28.69"/>
    <n v="6.23"/>
    <s v="No"/>
    <s v="No"/>
    <s v="No"/>
    <n v="1"/>
    <s v="Yes"/>
    <x v="1"/>
    <x v="1"/>
    <s v="14-Sep-1992"/>
    <x v="479"/>
    <x v="2"/>
    <s v="tier - 1"/>
    <x v="1"/>
  </r>
  <r>
    <s v="Id481"/>
    <s v="Jeffrey"/>
    <n v="40.28"/>
    <n v="8.9"/>
    <s v="No"/>
    <s v="No"/>
    <s v="No"/>
    <s v="0"/>
    <s v="No"/>
    <x v="0"/>
    <x v="0"/>
    <s v="1-Aug-1965"/>
    <x v="480"/>
    <x v="2"/>
    <s v="tier - 2"/>
    <x v="9"/>
  </r>
  <r>
    <s v="Id482"/>
    <s v="Malcolm J."/>
    <n v="37.299999999999997"/>
    <n v="7.79"/>
    <s v="Yes"/>
    <s v="No"/>
    <s v="No"/>
    <s v="0"/>
    <s v="No"/>
    <x v="0"/>
    <x v="0"/>
    <s v="17-Dec-1967"/>
    <x v="481"/>
    <x v="1"/>
    <s v="tier - 3"/>
    <x v="3"/>
  </r>
  <r>
    <s v="Id483"/>
    <s v="Margaret B."/>
    <n v="54.47"/>
    <n v="4.49"/>
    <s v="Yes"/>
    <s v="No"/>
    <s v="No"/>
    <n v="2"/>
    <s v="No"/>
    <x v="0"/>
    <x v="2"/>
    <s v="9-Jul-1966"/>
    <x v="482"/>
    <x v="2"/>
    <s v="tier - 2"/>
    <x v="1"/>
  </r>
  <r>
    <s v="Id484"/>
    <s v="Helen"/>
    <n v="38.06"/>
    <n v="5.24"/>
    <s v="Yes"/>
    <s v="No"/>
    <s v="Yes"/>
    <n v="1"/>
    <s v="No"/>
    <x v="0"/>
    <x v="2"/>
    <s v="13-Oct-1969"/>
    <x v="483"/>
    <x v="1"/>
    <s v="tier - 2"/>
    <x v="0"/>
  </r>
  <r>
    <s v="Id485"/>
    <s v="Matthew"/>
    <n v="51.47"/>
    <n v="9.6"/>
    <s v="No"/>
    <s v="No"/>
    <s v="No"/>
    <s v="0"/>
    <s v="No"/>
    <x v="0"/>
    <x v="0"/>
    <s v="18-Oct-1962"/>
    <x v="484"/>
    <x v="1"/>
    <s v="tier - 1"/>
    <x v="1"/>
  </r>
  <r>
    <s v="Id486"/>
    <s v="Jeff"/>
    <n v="29.8"/>
    <n v="5.78"/>
    <s v="Yes"/>
    <s v="No"/>
    <s v="No"/>
    <s v="0"/>
    <s v="No"/>
    <x v="1"/>
    <x v="1"/>
    <s v="12-Jul-1985"/>
    <x v="485"/>
    <x v="2"/>
    <s v="tier - 2"/>
    <x v="3"/>
  </r>
  <r>
    <s v="Id487"/>
    <s v="Tara R"/>
    <n v="49.77"/>
    <n v="7.02"/>
    <s v="No"/>
    <s v="No"/>
    <s v="No"/>
    <s v="0"/>
    <s v="No"/>
    <x v="0"/>
    <x v="0"/>
    <s v="2-Jul-1962"/>
    <x v="486"/>
    <x v="2"/>
    <s v="tier - 2"/>
    <x v="12"/>
  </r>
  <r>
    <s v="Id488"/>
    <s v="Kristin"/>
    <n v="25.555"/>
    <n v="4.09"/>
    <s v="Yes"/>
    <s v="No"/>
    <s v="No"/>
    <s v="0"/>
    <s v="Yes"/>
    <x v="1"/>
    <x v="2"/>
    <s v="17-Sep-1985"/>
    <x v="487"/>
    <x v="2"/>
    <s v="tier - 1"/>
    <x v="2"/>
  </r>
  <r>
    <s v="Id489"/>
    <s v="Timothy"/>
    <n v="29.64"/>
    <n v="4.93"/>
    <s v="No"/>
    <s v="No"/>
    <s v="Yes"/>
    <n v="1"/>
    <s v="No"/>
    <x v="1"/>
    <x v="2"/>
    <s v="7-Sep-1993"/>
    <x v="488"/>
    <x v="2"/>
    <s v="tier - 3"/>
    <x v="4"/>
  </r>
  <r>
    <s v="Id490"/>
    <s v="Scott"/>
    <n v="53.93"/>
    <n v="5.34"/>
    <s v="Yes"/>
    <s v="No"/>
    <s v="No"/>
    <n v="2"/>
    <s v="No"/>
    <x v="0"/>
    <x v="2"/>
    <s v="22-Aug-1966"/>
    <x v="489"/>
    <x v="1"/>
    <s v="tier - 3"/>
    <x v="1"/>
  </r>
  <r>
    <s v="Id491"/>
    <s v="Carly E"/>
    <n v="28.024999999999999"/>
    <n v="5.65"/>
    <s v="No"/>
    <s v="No"/>
    <s v="No"/>
    <n v="1"/>
    <s v="Yes"/>
    <x v="1"/>
    <x v="2"/>
    <s v="17-Oct-1987"/>
    <x v="490"/>
    <x v="1"/>
    <s v="tier - 3"/>
    <x v="1"/>
  </r>
  <r>
    <s v="Id492"/>
    <s v="Lisa"/>
    <n v="27.5"/>
    <n v="4.49"/>
    <s v="No"/>
    <s v="No"/>
    <s v="No"/>
    <s v="0"/>
    <s v="No"/>
    <x v="1"/>
    <x v="2"/>
    <s v="8-Jun-1994"/>
    <x v="491"/>
    <x v="1"/>
    <s v="tier - 1"/>
    <x v="3"/>
  </r>
  <r>
    <s v="Id493"/>
    <s v="Stacey"/>
    <n v="21.8"/>
    <n v="10.55"/>
    <s v="No"/>
    <s v="No"/>
    <s v="No"/>
    <s v="0"/>
    <s v="Yes"/>
    <x v="2"/>
    <x v="0"/>
    <s v="9-Jul-2002"/>
    <x v="492"/>
    <x v="2"/>
    <s v="tier - 3"/>
    <x v="3"/>
  </r>
  <r>
    <s v="Id494"/>
    <s v="Louis"/>
    <n v="26.41"/>
    <n v="4.92"/>
    <s v="Yes"/>
    <s v="No"/>
    <s v="Yes"/>
    <n v="1"/>
    <s v="Yes"/>
    <x v="1"/>
    <x v="2"/>
    <s v="6-Oct-1983"/>
    <x v="493"/>
    <x v="1"/>
    <s v="tier - 1"/>
    <x v="4"/>
  </r>
  <r>
    <s v="Id495"/>
    <s v="Brian R."/>
    <n v="27.835000000000001"/>
    <n v="5.9"/>
    <s v="Yes"/>
    <s v="No"/>
    <s v="No"/>
    <n v="1"/>
    <s v="Yes"/>
    <x v="1"/>
    <x v="1"/>
    <s v="25-Jul-1988"/>
    <x v="494"/>
    <x v="1"/>
    <s v="tier - 1"/>
    <x v="1"/>
  </r>
  <r>
    <s v="Id496"/>
    <s v="Jessica"/>
    <n v="51.74"/>
    <n v="4.9800000000000004"/>
    <s v="Yes"/>
    <s v="No"/>
    <s v="No"/>
    <n v="2"/>
    <s v="No"/>
    <x v="0"/>
    <x v="2"/>
    <s v="10-Aug-1966"/>
    <x v="495"/>
    <x v="0"/>
    <s v="tier - 3"/>
    <x v="12"/>
  </r>
  <r>
    <s v="Id497"/>
    <s v="Dawn M."/>
    <n v="23.37"/>
    <n v="5.8"/>
    <s v="No"/>
    <s v="No"/>
    <s v="No"/>
    <s v="0"/>
    <s v="Yes"/>
    <x v="2"/>
    <x v="1"/>
    <s v="9-Oct-1980"/>
    <x v="496"/>
    <x v="0"/>
    <s v="tier - 2"/>
    <x v="2"/>
  </r>
  <r>
    <s v="Id498"/>
    <s v="Chris"/>
    <n v="29.7"/>
    <n v="6.21"/>
    <s v="Yes"/>
    <s v="No"/>
    <s v="Yes"/>
    <n v="1"/>
    <s v="Yes"/>
    <x v="1"/>
    <x v="1"/>
    <s v="18-Oct-1997"/>
    <x v="497"/>
    <x v="0"/>
    <s v="tier - 3"/>
    <x v="3"/>
  </r>
  <r>
    <s v="Id499"/>
    <s v="Karen"/>
    <n v="20.045000000000002"/>
    <n v="6.17"/>
    <s v="No"/>
    <s v="No"/>
    <s v="Yes"/>
    <n v="1"/>
    <s v="Yes"/>
    <x v="2"/>
    <x v="1"/>
    <s v="30-Oct-1979"/>
    <x v="498"/>
    <x v="0"/>
    <s v="tier - 1"/>
    <x v="2"/>
  </r>
  <r>
    <s v="Id500"/>
    <s v="Jessica"/>
    <n v="27.83"/>
    <n v="5.36"/>
    <s v="No"/>
    <s v="No"/>
    <s v="No"/>
    <n v="2"/>
    <s v="No"/>
    <x v="1"/>
    <x v="2"/>
    <s v="14-Jun-1972"/>
    <x v="499"/>
    <x v="0"/>
    <s v="tier - 3"/>
    <x v="0"/>
  </r>
  <r>
    <s v="Id501"/>
    <s v="Mathieu"/>
    <n v="28.93"/>
    <n v="5.2"/>
    <s v="No"/>
    <s v="No"/>
    <s v="No"/>
    <s v="0"/>
    <s v="Yes"/>
    <x v="1"/>
    <x v="2"/>
    <s v="8-Aug-1990"/>
    <x v="500"/>
    <x v="0"/>
    <s v="tier - 2"/>
    <x v="0"/>
  </r>
  <r>
    <s v="Id502"/>
    <s v="Kam S."/>
    <n v="33.82"/>
    <n v="5.42"/>
    <s v="No"/>
    <s v="No"/>
    <s v="No"/>
    <s v="0"/>
    <s v="No"/>
    <x v="0"/>
    <x v="2"/>
    <s v="27-Aug-1994"/>
    <x v="501"/>
    <x v="0"/>
    <s v="tier - 2"/>
    <x v="1"/>
  </r>
  <r>
    <s v="Id503"/>
    <s v="Valerie A"/>
    <n v="20.234999999999999"/>
    <n v="6.84"/>
    <s v="No"/>
    <s v="No"/>
    <s v="No"/>
    <s v="0"/>
    <s v="Yes"/>
    <x v="2"/>
    <x v="0"/>
    <s v="24-Sep-1978"/>
    <x v="502"/>
    <x v="0"/>
    <s v="tier - 1"/>
    <x v="2"/>
  </r>
  <r>
    <s v="Id504"/>
    <s v="Freya R"/>
    <n v="49.2"/>
    <n v="10.9"/>
    <s v="Yes"/>
    <s v="No"/>
    <s v="Yes"/>
    <n v="1"/>
    <s v="No"/>
    <x v="0"/>
    <x v="0"/>
    <s v="14-Jul-1963"/>
    <x v="503"/>
    <x v="0"/>
    <s v="tier - 3"/>
    <x v="1"/>
  </r>
  <r>
    <s v="Id505"/>
    <s v="Jennifer"/>
    <n v="26.4"/>
    <n v="4.87"/>
    <s v="Yes"/>
    <s v="No"/>
    <s v="No"/>
    <s v="0"/>
    <s v="Yes"/>
    <x v="1"/>
    <x v="2"/>
    <s v="17-Sep-1985"/>
    <x v="504"/>
    <x v="0"/>
    <s v="tier - 1"/>
    <x v="0"/>
  </r>
  <r>
    <s v="Id506"/>
    <s v="Kara"/>
    <n v="28.38"/>
    <n v="6.07"/>
    <s v="No"/>
    <s v="No"/>
    <s v="No"/>
    <n v="1"/>
    <s v="Yes"/>
    <x v="1"/>
    <x v="1"/>
    <s v="19-Aug-1992"/>
    <x v="505"/>
    <x v="0"/>
    <s v="tier - 2"/>
    <x v="0"/>
  </r>
  <r>
    <s v="Id507"/>
    <s v="Bradley A."/>
    <n v="24.64"/>
    <n v="4.33"/>
    <s v="No"/>
    <s v="No"/>
    <s v="No"/>
    <s v="0"/>
    <s v="Yes"/>
    <x v="2"/>
    <x v="2"/>
    <s v="8-Nov-1980"/>
    <x v="506"/>
    <x v="0"/>
    <s v="tier - 1"/>
    <x v="0"/>
  </r>
  <r>
    <s v="Id508"/>
    <s v="Brendan"/>
    <n v="39.71"/>
    <n v="5.83"/>
    <s v="No"/>
    <s v="No"/>
    <s v="No"/>
    <n v="1"/>
    <s v="No"/>
    <x v="0"/>
    <x v="1"/>
    <s v="30-Nov-1987"/>
    <x v="507"/>
    <x v="0"/>
    <s v="tier - 3"/>
    <x v="9"/>
  </r>
  <r>
    <s v="Id509"/>
    <s v="Amber R"/>
    <n v="22.22"/>
    <n v="5.5"/>
    <s v="No"/>
    <s v="No"/>
    <s v="No"/>
    <s v="0"/>
    <s v="Yes"/>
    <x v="2"/>
    <x v="2"/>
    <s v="15-Dec-1982"/>
    <x v="508"/>
    <x v="0"/>
    <s v="tier - 1"/>
    <x v="0"/>
  </r>
  <r>
    <s v="Id510"/>
    <s v="Sean K"/>
    <n v="33.344999999999999"/>
    <n v="4.79"/>
    <s v="No"/>
    <s v="No"/>
    <s v="Yes"/>
    <n v="1"/>
    <s v="No"/>
    <x v="0"/>
    <x v="2"/>
    <s v="6-Sep-1993"/>
    <x v="509"/>
    <x v="0"/>
    <s v="tier - 3"/>
    <x v="1"/>
  </r>
  <r>
    <s v="Id511"/>
    <s v="Rick"/>
    <n v="24.42"/>
    <n v="5.81"/>
    <s v="No"/>
    <s v="No"/>
    <s v="No"/>
    <n v="1"/>
    <s v="Yes"/>
    <x v="2"/>
    <x v="1"/>
    <s v="30-Jun-1987"/>
    <x v="510"/>
    <x v="0"/>
    <s v="tier - 3"/>
    <x v="0"/>
  </r>
  <r>
    <s v="Id512"/>
    <s v="Matthew"/>
    <n v="29.81"/>
    <n v="5.58"/>
    <s v="No"/>
    <s v="No"/>
    <s v="No"/>
    <s v="0"/>
    <s v="Yes"/>
    <x v="1"/>
    <x v="2"/>
    <s v="24-Aug-1991"/>
    <x v="511"/>
    <x v="0"/>
    <s v="tier - 3"/>
    <x v="0"/>
  </r>
  <r>
    <s v="Id513"/>
    <s v="Brady"/>
    <n v="51.18"/>
    <n v="4.4000000000000004"/>
    <s v="Yes"/>
    <s v="No"/>
    <s v="No"/>
    <n v="2"/>
    <s v="No"/>
    <x v="0"/>
    <x v="2"/>
    <s v="15-Nov-1966"/>
    <x v="512"/>
    <x v="0"/>
    <s v="tier - 1"/>
    <x v="1"/>
  </r>
  <r>
    <s v="Id514"/>
    <s v="Kameko"/>
    <n v="51.37"/>
    <n v="8.18"/>
    <s v="Yes"/>
    <s v="No"/>
    <s v="No"/>
    <s v="0"/>
    <s v="No"/>
    <x v="0"/>
    <x v="0"/>
    <s v="29-Jul-1967"/>
    <x v="513"/>
    <x v="0"/>
    <s v="tier - 1"/>
    <x v="1"/>
  </r>
  <r>
    <s v="Id515"/>
    <s v="Jeremy A"/>
    <n v="36.19"/>
    <n v="5.52"/>
    <s v="Yes"/>
    <s v="No"/>
    <s v="No"/>
    <s v="0"/>
    <s v="No"/>
    <x v="0"/>
    <x v="2"/>
    <s v="28-Dec-1985"/>
    <x v="514"/>
    <x v="0"/>
    <s v="tier - 3"/>
    <x v="0"/>
  </r>
  <r>
    <s v="Id516"/>
    <s v="Daniel"/>
    <n v="25.9"/>
    <n v="4.84"/>
    <s v="No"/>
    <s v="No"/>
    <s v="No"/>
    <s v="0"/>
    <s v="Yes"/>
    <x v="1"/>
    <x v="2"/>
    <s v="16-Sep-1991"/>
    <x v="515"/>
    <x v="0"/>
    <s v="tier - 3"/>
    <x v="3"/>
  </r>
  <r>
    <s v="Id517"/>
    <s v="Amanda"/>
    <n v="35.72"/>
    <n v="4.08"/>
    <s v="No"/>
    <s v="No"/>
    <s v="Yes"/>
    <n v="1"/>
    <s v="No"/>
    <x v="0"/>
    <x v="2"/>
    <s v="2-Jul-1979"/>
    <x v="516"/>
    <x v="0"/>
    <s v="tier - 1"/>
    <x v="2"/>
  </r>
  <r>
    <s v="Id518"/>
    <s v="Karen"/>
    <n v="27.94"/>
    <n v="4.4800000000000004"/>
    <s v="No"/>
    <s v="No"/>
    <s v="Yes"/>
    <n v="1"/>
    <s v="Yes"/>
    <x v="1"/>
    <x v="2"/>
    <s v="28-Sep-1993"/>
    <x v="517"/>
    <x v="0"/>
    <s v="tier - 2"/>
    <x v="0"/>
  </r>
  <r>
    <s v="Id519"/>
    <s v="Gregory"/>
    <n v="27.1"/>
    <n v="5.73"/>
    <s v="No"/>
    <s v="No"/>
    <s v="No"/>
    <s v="0"/>
    <s v="Yes"/>
    <x v="1"/>
    <x v="1"/>
    <s v="5-Jun-1989"/>
    <x v="518"/>
    <x v="0"/>
    <s v="tier - 3"/>
    <x v="3"/>
  </r>
  <r>
    <s v="Id520"/>
    <s v="Sabine"/>
    <n v="18.3"/>
    <n v="5.46"/>
    <s v="Yes"/>
    <s v="No"/>
    <s v="Yes"/>
    <n v="1"/>
    <s v="Yes"/>
    <x v="3"/>
    <x v="2"/>
    <s v="19-Dec-1983"/>
    <x v="519"/>
    <x v="0"/>
    <s v="tier - 3"/>
    <x v="3"/>
  </r>
  <r>
    <s v="Id521"/>
    <s v="Joseph"/>
    <n v="25.3"/>
    <n v="5.0199999999999996"/>
    <s v="Yes"/>
    <s v="No"/>
    <s v="No"/>
    <n v="1"/>
    <s v="Yes"/>
    <x v="1"/>
    <x v="2"/>
    <s v="24-Oct-1988"/>
    <x v="520"/>
    <x v="0"/>
    <s v="tier - 3"/>
    <x v="0"/>
  </r>
  <r>
    <s v="Id522"/>
    <s v="Adam"/>
    <n v="38.83"/>
    <n v="6.36"/>
    <s v="No"/>
    <s v="No"/>
    <s v="No"/>
    <n v="1"/>
    <s v="No"/>
    <x v="0"/>
    <x v="1"/>
    <s v="30-Nov-1992"/>
    <x v="521"/>
    <x v="0"/>
    <s v="tier - 1"/>
    <x v="0"/>
  </r>
  <r>
    <s v="Id523"/>
    <s v="Karolyn A"/>
    <n v="27.6"/>
    <n v="5.36"/>
    <s v="No"/>
    <s v="No"/>
    <s v="No"/>
    <n v="1"/>
    <s v="No"/>
    <x v="1"/>
    <x v="2"/>
    <s v="6-Aug-1998"/>
    <x v="522"/>
    <x v="0"/>
    <s v="tier - 3"/>
    <x v="3"/>
  </r>
  <r>
    <s v="Id524"/>
    <s v="Anita L."/>
    <n v="46.4"/>
    <n v="8.3699999999999992"/>
    <s v="Yes"/>
    <s v="No"/>
    <s v="Yes"/>
    <n v="1"/>
    <s v="No"/>
    <x v="0"/>
    <x v="0"/>
    <s v="20-Oct-1963"/>
    <x v="523"/>
    <x v="0"/>
    <s v="tier - 1"/>
    <x v="12"/>
  </r>
  <r>
    <s v="Id525"/>
    <s v="Laura E."/>
    <n v="51.92"/>
    <n v="5.18"/>
    <s v="Yes"/>
    <s v="No"/>
    <s v="Yes"/>
    <n v="1"/>
    <s v="No"/>
    <x v="0"/>
    <x v="2"/>
    <s v="3-Aug-1969"/>
    <x v="524"/>
    <x v="0"/>
    <s v="tier - 3"/>
    <x v="1"/>
  </r>
  <r>
    <s v="Id526"/>
    <s v="Sarah"/>
    <n v="32.395000000000003"/>
    <n v="5.68"/>
    <s v="Yes"/>
    <s v="No"/>
    <s v="No"/>
    <n v="1"/>
    <s v="No"/>
    <x v="0"/>
    <x v="2"/>
    <s v="27-Sep-1995"/>
    <x v="525"/>
    <x v="0"/>
    <s v="tier - 2"/>
    <x v="2"/>
  </r>
  <r>
    <s v="Id527"/>
    <s v="Ashley E"/>
    <n v="46.19"/>
    <n v="7.31"/>
    <s v="Yes"/>
    <s v="No"/>
    <s v="Yes"/>
    <n v="1"/>
    <s v="No"/>
    <x v="0"/>
    <x v="0"/>
    <s v="6-Dec-1963"/>
    <x v="526"/>
    <x v="0"/>
    <s v="tier - 1"/>
    <x v="12"/>
  </r>
  <r>
    <s v="Id528"/>
    <s v="Lindsey"/>
    <n v="27.93"/>
    <n v="4.67"/>
    <s v="No"/>
    <s v="No"/>
    <s v="Yes"/>
    <n v="1"/>
    <s v="No"/>
    <x v="1"/>
    <x v="2"/>
    <s v="24-Jul-2003"/>
    <x v="527"/>
    <x v="0"/>
    <s v="tier - 3"/>
    <x v="1"/>
  </r>
  <r>
    <s v="Id529"/>
    <s v="Alan"/>
    <n v="45.62"/>
    <n v="6.87"/>
    <s v="No"/>
    <s v="No"/>
    <s v="No"/>
    <s v="0"/>
    <s v="No"/>
    <x v="0"/>
    <x v="0"/>
    <s v="18-Dec-1962"/>
    <x v="528"/>
    <x v="0"/>
    <s v="tier - 1"/>
    <x v="8"/>
  </r>
  <r>
    <s v="Id530"/>
    <s v="Dan R."/>
    <n v="35.31"/>
    <n v="5.87"/>
    <s v="No"/>
    <s v="No"/>
    <s v="Yes"/>
    <n v="1"/>
    <s v="No"/>
    <x v="0"/>
    <x v="1"/>
    <s v="15-Oct-1979"/>
    <x v="529"/>
    <x v="0"/>
    <s v="tier - 2"/>
    <x v="0"/>
  </r>
  <r>
    <s v="Id531"/>
    <s v="Katie"/>
    <n v="30.4"/>
    <n v="4.07"/>
    <s v="Yes"/>
    <s v="No"/>
    <s v="No"/>
    <n v="1"/>
    <s v="No"/>
    <x v="0"/>
    <x v="2"/>
    <s v="28-Nov-1995"/>
    <x v="530"/>
    <x v="0"/>
    <s v="tier - 1"/>
    <x v="1"/>
  </r>
  <r>
    <s v="Id532"/>
    <s v="Eric"/>
    <n v="20.13"/>
    <n v="6.47"/>
    <s v="No"/>
    <s v="No"/>
    <s v="Yes"/>
    <n v="1"/>
    <s v="Yes"/>
    <x v="2"/>
    <x v="1"/>
    <s v="19-Nov-1979"/>
    <x v="531"/>
    <x v="0"/>
    <s v="tier - 1"/>
    <x v="0"/>
  </r>
  <r>
    <s v="Id533"/>
    <s v="Cathryn"/>
    <n v="23.655000000000001"/>
    <n v="5.14"/>
    <s v="No"/>
    <s v="No"/>
    <s v="No"/>
    <n v="1"/>
    <s v="Yes"/>
    <x v="2"/>
    <x v="2"/>
    <s v="27-Dec-1992"/>
    <x v="532"/>
    <x v="0"/>
    <s v="tier - 2"/>
    <x v="1"/>
  </r>
  <r>
    <s v="Id534"/>
    <s v="Brendan"/>
    <n v="49.05"/>
    <n v="9.77"/>
    <s v="Yes"/>
    <s v="No"/>
    <s v="No"/>
    <s v="0"/>
    <s v="No"/>
    <x v="0"/>
    <x v="0"/>
    <s v="30-Aug-1967"/>
    <x v="533"/>
    <x v="0"/>
    <s v="tier - 1"/>
    <x v="8"/>
  </r>
  <r>
    <s v="Id535"/>
    <s v="Shauna"/>
    <n v="51.94"/>
    <n v="8.8000000000000007"/>
    <s v="Yes"/>
    <s v="No"/>
    <s v="No"/>
    <n v="2"/>
    <s v="No"/>
    <x v="0"/>
    <x v="0"/>
    <s v="17-Oct-1970"/>
    <x v="534"/>
    <x v="0"/>
    <s v="tier - 3"/>
    <x v="1"/>
  </r>
  <r>
    <s v="Id536"/>
    <s v="Terence"/>
    <n v="29.83"/>
    <n v="5.84"/>
    <s v="No"/>
    <s v="No"/>
    <s v="No"/>
    <n v="1"/>
    <s v="Yes"/>
    <x v="1"/>
    <x v="1"/>
    <s v="23-Sep-1998"/>
    <x v="535"/>
    <x v="0"/>
    <s v="tier - 1"/>
    <x v="9"/>
  </r>
  <r>
    <s v="Id537"/>
    <s v="Marisol"/>
    <n v="22.6"/>
    <n v="10.43"/>
    <s v="Yes"/>
    <s v="No"/>
    <s v="No"/>
    <n v="1"/>
    <s v="Yes"/>
    <x v="2"/>
    <x v="0"/>
    <s v="12-Aug-1986"/>
    <x v="536"/>
    <x v="0"/>
    <s v="tier - 3"/>
    <x v="3"/>
  </r>
  <r>
    <s v="Id538"/>
    <s v="Lindsay"/>
    <n v="46.69"/>
    <n v="4.25"/>
    <s v="Yes"/>
    <s v="No"/>
    <s v="No"/>
    <n v="1"/>
    <s v="No"/>
    <x v="0"/>
    <x v="2"/>
    <s v="26-Sep-1964"/>
    <x v="537"/>
    <x v="0"/>
    <s v="tier - 2"/>
    <x v="1"/>
  </r>
  <r>
    <s v="Id539"/>
    <s v="Katie"/>
    <n v="28.49"/>
    <n v="4.8899999999999997"/>
    <s v="No"/>
    <s v="No"/>
    <s v="No"/>
    <s v="0"/>
    <s v="Yes"/>
    <x v="1"/>
    <x v="2"/>
    <s v="15-Dec-1999"/>
    <x v="538"/>
    <x v="0"/>
    <s v="tier - 2"/>
    <x v="0"/>
  </r>
  <r>
    <s v="Id540"/>
    <s v="Daniel"/>
    <n v="28.5"/>
    <n v="5.55"/>
    <s v="Yes"/>
    <s v="No"/>
    <s v="No"/>
    <n v="1"/>
    <s v="Yes"/>
    <x v="1"/>
    <x v="2"/>
    <s v="4-Jul-1995"/>
    <x v="539"/>
    <x v="0"/>
    <s v="tier - 3"/>
    <x v="1"/>
  </r>
  <r>
    <s v="Id541"/>
    <s v="Brett W"/>
    <n v="24.4"/>
    <n v="4.5199999999999996"/>
    <s v="No"/>
    <s v="No"/>
    <s v="No"/>
    <n v="1"/>
    <s v="Yes"/>
    <x v="2"/>
    <x v="2"/>
    <s v="25-Dec-1992"/>
    <x v="540"/>
    <x v="0"/>
    <s v="tier - 3"/>
    <x v="3"/>
  </r>
  <r>
    <s v="Id542"/>
    <s v="Dylan J"/>
    <n v="29.15"/>
    <n v="4.45"/>
    <s v="Yes"/>
    <s v="No"/>
    <s v="No"/>
    <n v="1"/>
    <s v="Yes"/>
    <x v="1"/>
    <x v="2"/>
    <s v="3-Aug-1995"/>
    <x v="541"/>
    <x v="0"/>
    <s v="tier - 1"/>
    <x v="0"/>
  </r>
  <r>
    <s v="Id543"/>
    <s v="Elizabeth"/>
    <n v="27.28"/>
    <n v="4.72"/>
    <s v="No"/>
    <s v="Yes"/>
    <s v="No"/>
    <n v="1"/>
    <s v="Yes"/>
    <x v="1"/>
    <x v="2"/>
    <s v="10-Sep-2004"/>
    <x v="542"/>
    <x v="0"/>
    <s v="tier - 3"/>
    <x v="0"/>
  </r>
  <r>
    <s v="Id544"/>
    <s v="Brooke M."/>
    <n v="32.229999999999997"/>
    <n v="4.6500000000000004"/>
    <s v="Yes"/>
    <s v="No"/>
    <s v="Yes"/>
    <n v="1"/>
    <s v="No"/>
    <x v="0"/>
    <x v="2"/>
    <s v="15-Jun-1997"/>
    <x v="543"/>
    <x v="0"/>
    <s v="tier - 1"/>
    <x v="0"/>
  </r>
  <r>
    <s v="Id545"/>
    <s v="Teiko"/>
    <n v="44.2"/>
    <n v="11.34"/>
    <s v="Yes"/>
    <s v="No"/>
    <s v="Yes"/>
    <n v="1"/>
    <s v="No"/>
    <x v="0"/>
    <x v="0"/>
    <s v="4-Jul-1963"/>
    <x v="544"/>
    <x v="0"/>
    <s v="tier - 2"/>
    <x v="12"/>
  </r>
  <r>
    <s v="Id546"/>
    <s v="Zachary"/>
    <n v="29.734999999999999"/>
    <n v="4.53"/>
    <s v="No"/>
    <s v="No"/>
    <s v="Yes"/>
    <n v="1"/>
    <s v="No"/>
    <x v="1"/>
    <x v="2"/>
    <s v="12-Jul-1993"/>
    <x v="545"/>
    <x v="0"/>
    <s v="tier - 1"/>
    <x v="1"/>
  </r>
  <r>
    <s v="Id547"/>
    <s v="Johannah"/>
    <n v="28.31"/>
    <n v="6.35"/>
    <s v="No"/>
    <s v="No"/>
    <s v="No"/>
    <s v="0"/>
    <s v="Yes"/>
    <x v="1"/>
    <x v="1"/>
    <s v="24-Oct-1999"/>
    <x v="546"/>
    <x v="0"/>
    <s v="tier - 1"/>
    <x v="1"/>
  </r>
  <r>
    <s v="Id548"/>
    <s v="Ryan A"/>
    <n v="46.62"/>
    <n v="8.51"/>
    <s v="No"/>
    <s v="No"/>
    <s v="No"/>
    <s v="0"/>
    <s v="No"/>
    <x v="0"/>
    <x v="0"/>
    <s v="17-Oct-1965"/>
    <x v="547"/>
    <x v="0"/>
    <s v="tier - 2"/>
    <x v="1"/>
  </r>
  <r>
    <s v="Id549"/>
    <s v="Andres Sr."/>
    <n v="51.75"/>
    <n v="8.59"/>
    <s v="Yes"/>
    <s v="No"/>
    <s v="No"/>
    <n v="1"/>
    <s v="No"/>
    <x v="0"/>
    <x v="0"/>
    <s v="27-Jun-1975"/>
    <x v="548"/>
    <x v="0"/>
    <s v="tier - 3"/>
    <x v="8"/>
  </r>
  <r>
    <s v="Id550"/>
    <s v="Bryan"/>
    <n v="25.7"/>
    <n v="4.13"/>
    <s v="Yes"/>
    <s v="No"/>
    <s v="No"/>
    <s v="0"/>
    <s v="Yes"/>
    <x v="1"/>
    <x v="2"/>
    <s v="28-Sep-2001"/>
    <x v="549"/>
    <x v="0"/>
    <s v="tier - 2"/>
    <x v="3"/>
  </r>
  <r>
    <s v="Id551"/>
    <s v="Lizette"/>
    <n v="31.79"/>
    <n v="4.55"/>
    <s v="No"/>
    <s v="No"/>
    <s v="No"/>
    <s v="0"/>
    <s v="No"/>
    <x v="0"/>
    <x v="2"/>
    <s v="17-Oct-1977"/>
    <x v="550"/>
    <x v="0"/>
    <s v="tier - 2"/>
    <x v="0"/>
  </r>
  <r>
    <s v="Id552"/>
    <s v="Don"/>
    <n v="24.795000000000002"/>
    <n v="4.5199999999999996"/>
    <s v="No"/>
    <s v="No"/>
    <s v="No"/>
    <s v="0"/>
    <s v="Yes"/>
    <x v="2"/>
    <x v="2"/>
    <s v="4-Dec-1989"/>
    <x v="551"/>
    <x v="0"/>
    <s v="tier - 2"/>
    <x v="6"/>
  </r>
  <r>
    <s v="Id553"/>
    <s v="Jeb"/>
    <n v="53.98"/>
    <n v="5.07"/>
    <s v="No"/>
    <s v="No"/>
    <s v="Yes"/>
    <n v="1"/>
    <s v="No"/>
    <x v="0"/>
    <x v="2"/>
    <s v="12-Nov-1979"/>
    <x v="552"/>
    <x v="0"/>
    <s v="tier - 3"/>
    <x v="1"/>
  </r>
  <r>
    <s v="Id554"/>
    <s v="Amy R."/>
    <n v="41.325000000000003"/>
    <n v="4.04"/>
    <s v="Yes"/>
    <s v="No"/>
    <s v="Yes"/>
    <n v="1"/>
    <s v="No"/>
    <x v="0"/>
    <x v="2"/>
    <s v="26-Aug-1997"/>
    <x v="553"/>
    <x v="0"/>
    <s v="tier - 2"/>
    <x v="2"/>
  </r>
  <r>
    <s v="Id555"/>
    <s v="Brian"/>
    <n v="51.65"/>
    <n v="5.3"/>
    <s v="Yes"/>
    <s v="No"/>
    <s v="No"/>
    <s v="0"/>
    <s v="No"/>
    <x v="0"/>
    <x v="2"/>
    <s v="12-Dec-1976"/>
    <x v="554"/>
    <x v="0"/>
    <s v="tier - 2"/>
    <x v="1"/>
  </r>
  <r>
    <s v="Id556"/>
    <s v="Mike G"/>
    <n v="44.52"/>
    <n v="8.64"/>
    <s v="Yes"/>
    <s v="No"/>
    <s v="Yes"/>
    <n v="1"/>
    <s v="No"/>
    <x v="0"/>
    <x v="0"/>
    <s v="8-Dec-1963"/>
    <x v="555"/>
    <x v="0"/>
    <s v="tier - 2"/>
    <x v="1"/>
  </r>
  <r>
    <s v="Id557"/>
    <s v="Simonezitrone Sr."/>
    <n v="53.29"/>
    <n v="4.03"/>
    <s v="No"/>
    <s v="No"/>
    <s v="Yes"/>
    <n v="1"/>
    <s v="No"/>
    <x v="0"/>
    <x v="2"/>
    <s v="10-Oct-1979"/>
    <x v="556"/>
    <x v="0"/>
    <s v="tier - 2"/>
    <x v="1"/>
  </r>
  <r>
    <s v="Id558"/>
    <s v="Nicholas"/>
    <n v="46.63"/>
    <n v="4.26"/>
    <s v="Yes"/>
    <s v="No"/>
    <s v="No"/>
    <n v="2"/>
    <s v="No"/>
    <x v="0"/>
    <x v="2"/>
    <s v="21-Jun-1966"/>
    <x v="557"/>
    <x v="0"/>
    <s v="tier - 3"/>
    <x v="1"/>
  </r>
  <r>
    <s v="Id559"/>
    <s v="Angela M"/>
    <n v="28.88"/>
    <n v="5.35"/>
    <s v="No"/>
    <s v="No"/>
    <s v="Yes"/>
    <n v="1"/>
    <s v="Yes"/>
    <x v="1"/>
    <x v="2"/>
    <s v="14-Jul-2003"/>
    <x v="558"/>
    <x v="0"/>
    <s v="tier - 1"/>
    <x v="1"/>
  </r>
  <r>
    <s v="Id560"/>
    <s v="Oz"/>
    <n v="23.98"/>
    <n v="4.9000000000000004"/>
    <s v="No"/>
    <s v="No"/>
    <s v="No"/>
    <s v="0"/>
    <s v="No"/>
    <x v="2"/>
    <x v="2"/>
    <s v="1-Jul-1994"/>
    <x v="559"/>
    <x v="0"/>
    <s v="tier - 3"/>
    <x v="0"/>
  </r>
  <r>
    <s v="Id561"/>
    <s v="Erin M."/>
    <n v="23.65"/>
    <n v="4.5"/>
    <s v="No"/>
    <s v="No"/>
    <s v="No"/>
    <s v="0"/>
    <s v="No"/>
    <x v="2"/>
    <x v="2"/>
    <s v="25-Oct-1990"/>
    <x v="560"/>
    <x v="0"/>
    <s v="tier - 3"/>
    <x v="0"/>
  </r>
  <r>
    <s v="Id562"/>
    <s v="Bobby E."/>
    <n v="49.09"/>
    <n v="8.3800000000000008"/>
    <s v="Yes"/>
    <s v="No"/>
    <s v="No"/>
    <n v="2"/>
    <s v="No"/>
    <x v="0"/>
    <x v="0"/>
    <s v="26-Jul-1970"/>
    <x v="561"/>
    <x v="0"/>
    <s v="tier - 3"/>
    <x v="1"/>
  </r>
  <r>
    <s v="Id563"/>
    <s v="Daniel P."/>
    <n v="28.024999999999999"/>
    <n v="7.03"/>
    <s v="No"/>
    <s v="No"/>
    <s v="No"/>
    <s v="0"/>
    <s v="Yes"/>
    <x v="1"/>
    <x v="0"/>
    <s v="25-Aug-2002"/>
    <x v="562"/>
    <x v="0"/>
    <s v="tier - 1"/>
    <x v="1"/>
  </r>
  <r>
    <s v="Id564"/>
    <s v="Marie E."/>
    <n v="43.32"/>
    <n v="8.75"/>
    <s v="Yes"/>
    <s v="No"/>
    <s v="Yes"/>
    <n v="1"/>
    <s v="No"/>
    <x v="0"/>
    <x v="0"/>
    <s v="16-Nov-1963"/>
    <x v="563"/>
    <x v="0"/>
    <s v="tier - 2"/>
    <x v="1"/>
  </r>
  <r>
    <s v="Id565"/>
    <s v="Katie"/>
    <n v="45.92"/>
    <n v="9.51"/>
    <s v="No"/>
    <s v="No"/>
    <s v="No"/>
    <s v="0"/>
    <s v="No"/>
    <x v="0"/>
    <x v="0"/>
    <s v="12-Jul-1968"/>
    <x v="564"/>
    <x v="0"/>
    <s v="tier - 1"/>
    <x v="12"/>
  </r>
  <r>
    <s v="Id566"/>
    <s v="Eric D"/>
    <n v="44.03"/>
    <n v="9.36"/>
    <s v="No"/>
    <s v="No"/>
    <s v="No"/>
    <s v="0"/>
    <s v="No"/>
    <x v="0"/>
    <x v="0"/>
    <s v="16-Jun-1965"/>
    <x v="565"/>
    <x v="0"/>
    <s v="tier - 2"/>
    <x v="8"/>
  </r>
  <r>
    <s v="Id567"/>
    <s v="Tara"/>
    <n v="24.6"/>
    <n v="4.8099999999999996"/>
    <s v="No"/>
    <s v="No"/>
    <s v="No"/>
    <s v="0"/>
    <s v="Yes"/>
    <x v="2"/>
    <x v="2"/>
    <s v="29-Dec-1990"/>
    <x v="566"/>
    <x v="0"/>
    <s v="tier - 2"/>
    <x v="3"/>
  </r>
  <r>
    <s v="Id568"/>
    <s v="Haley L"/>
    <n v="49.15"/>
    <n v="8.08"/>
    <s v="No"/>
    <s v="No"/>
    <s v="No"/>
    <s v="0"/>
    <s v="No"/>
    <x v="0"/>
    <x v="0"/>
    <s v="8-Jun-1971"/>
    <x v="567"/>
    <x v="0"/>
    <s v="tier - 1"/>
    <x v="1"/>
  </r>
  <r>
    <s v="Id569"/>
    <s v="Kayla B."/>
    <n v="28.31"/>
    <n v="6.29"/>
    <s v="No"/>
    <s v="No"/>
    <s v="Yes"/>
    <n v="1"/>
    <s v="Yes"/>
    <x v="1"/>
    <x v="1"/>
    <s v="2-Nov-2003"/>
    <x v="568"/>
    <x v="1"/>
    <s v="tier - 1"/>
    <x v="1"/>
  </r>
  <r>
    <s v="Id570"/>
    <s v="Mark D."/>
    <n v="22.99"/>
    <n v="6.29"/>
    <s v="No"/>
    <s v="No"/>
    <s v="No"/>
    <n v="1"/>
    <s v="Yes"/>
    <x v="2"/>
    <x v="1"/>
    <s v="18-Oct-1992"/>
    <x v="569"/>
    <x v="1"/>
    <s v="tier - 1"/>
    <x v="1"/>
  </r>
  <r>
    <s v="Id571"/>
    <s v="Patrick J."/>
    <n v="29.07"/>
    <n v="5.12"/>
    <s v="No"/>
    <s v="No"/>
    <s v="Yes"/>
    <n v="1"/>
    <s v="Yes"/>
    <x v="1"/>
    <x v="2"/>
    <s v="1-Nov-2003"/>
    <x v="570"/>
    <x v="1"/>
    <s v="tier - 3"/>
    <x v="1"/>
  </r>
  <r>
    <s v="Id572"/>
    <s v="Alejandro"/>
    <n v="42.02"/>
    <n v="9.9499999999999993"/>
    <s v="Yes"/>
    <s v="No"/>
    <s v="Yes"/>
    <n v="1"/>
    <s v="No"/>
    <x v="0"/>
    <x v="0"/>
    <s v="12-Jul-1963"/>
    <x v="571"/>
    <x v="1"/>
    <s v="tier - 3"/>
    <x v="8"/>
  </r>
  <r>
    <s v="Id573"/>
    <s v="Beth A"/>
    <n v="49.07"/>
    <n v="9.08"/>
    <s v="Yes"/>
    <s v="No"/>
    <s v="No"/>
    <n v="1"/>
    <s v="No"/>
    <x v="0"/>
    <x v="0"/>
    <s v="25-Aug-1975"/>
    <x v="572"/>
    <x v="1"/>
    <s v="tier - 3"/>
    <x v="12"/>
  </r>
  <r>
    <s v="Id574"/>
    <s v="Jason R"/>
    <n v="19.8"/>
    <n v="4.82"/>
    <s v="No"/>
    <s v="No"/>
    <s v="No"/>
    <s v="0"/>
    <s v="Yes"/>
    <x v="2"/>
    <x v="2"/>
    <s v="22-Oct-1982"/>
    <x v="573"/>
    <x v="1"/>
    <s v="tier - 1"/>
    <x v="0"/>
  </r>
  <r>
    <s v="Id575"/>
    <s v="Yoshinori"/>
    <n v="27.36"/>
    <n v="4.6500000000000004"/>
    <s v="No"/>
    <s v="Yes"/>
    <s v="No"/>
    <n v="1"/>
    <s v="Yes"/>
    <x v="1"/>
    <x v="2"/>
    <s v="18-Aug-2004"/>
    <x v="574"/>
    <x v="1"/>
    <s v="tier - 2"/>
    <x v="9"/>
  </r>
  <r>
    <s v="Id576"/>
    <s v="Adrienne G."/>
    <n v="42.95"/>
    <n v="5.16"/>
    <s v="Yes"/>
    <s v="No"/>
    <s v="No"/>
    <n v="1"/>
    <s v="No"/>
    <x v="0"/>
    <x v="2"/>
    <s v="7-Jun-1964"/>
    <x v="575"/>
    <x v="1"/>
    <s v="tier - 2"/>
    <x v="1"/>
  </r>
  <r>
    <s v="Id577"/>
    <s v="Meredith"/>
    <n v="42.66"/>
    <n v="10.44"/>
    <s v="No"/>
    <s v="No"/>
    <s v="No"/>
    <s v="0"/>
    <s v="No"/>
    <x v="0"/>
    <x v="0"/>
    <s v="16-Sep-1965"/>
    <x v="576"/>
    <x v="1"/>
    <s v="tier - 2"/>
    <x v="12"/>
  </r>
  <r>
    <s v="Id578"/>
    <s v="Junyong"/>
    <n v="33.630000000000003"/>
    <n v="5.69"/>
    <s v="No"/>
    <s v="No"/>
    <s v="No"/>
    <n v="1"/>
    <s v="No"/>
    <x v="0"/>
    <x v="2"/>
    <s v="3-Jun-1998"/>
    <x v="577"/>
    <x v="1"/>
    <s v="tier - 3"/>
    <x v="4"/>
  </r>
  <r>
    <s v="Id579"/>
    <s v="Kristen A."/>
    <n v="26.84"/>
    <n v="6.5"/>
    <s v="No"/>
    <s v="No"/>
    <s v="No"/>
    <s v="0"/>
    <s v="Yes"/>
    <x v="1"/>
    <x v="0"/>
    <s v="28-Jun-2002"/>
    <x v="578"/>
    <x v="1"/>
    <s v="tier - 3"/>
    <x v="0"/>
  </r>
  <r>
    <s v="Id580"/>
    <s v="Maria I."/>
    <n v="28.3"/>
    <n v="5.73"/>
    <s v="No"/>
    <s v="No"/>
    <s v="Yes"/>
    <n v="1"/>
    <s v="Yes"/>
    <x v="1"/>
    <x v="1"/>
    <s v="26-Dec-2003"/>
    <x v="579"/>
    <x v="1"/>
    <s v="tier - 2"/>
    <x v="3"/>
  </r>
  <r>
    <s v="Id581"/>
    <s v="Jonathan"/>
    <n v="27.06"/>
    <n v="5.74"/>
    <s v="Yes"/>
    <s v="No"/>
    <s v="No"/>
    <s v="0"/>
    <s v="Yes"/>
    <x v="1"/>
    <x v="1"/>
    <s v="10-Jun-1996"/>
    <x v="580"/>
    <x v="1"/>
    <s v="tier - 3"/>
    <x v="0"/>
  </r>
  <r>
    <s v="Id582"/>
    <s v="Phil"/>
    <n v="47.13"/>
    <n v="8.6999999999999993"/>
    <s v="No"/>
    <s v="No"/>
    <s v="No"/>
    <s v="0"/>
    <s v="No"/>
    <x v="0"/>
    <x v="0"/>
    <s v="22-Aug-1971"/>
    <x v="581"/>
    <x v="1"/>
    <s v="tier - 2"/>
    <x v="8"/>
  </r>
  <r>
    <s v="Id583"/>
    <s v="Benjamina C"/>
    <n v="51.72"/>
    <n v="5.09"/>
    <s v="No"/>
    <s v="No"/>
    <s v="No"/>
    <s v="0"/>
    <s v="No"/>
    <x v="0"/>
    <x v="2"/>
    <s v="16-Jul-1980"/>
    <x v="582"/>
    <x v="1"/>
    <s v="tier - 3"/>
    <x v="1"/>
  </r>
  <r>
    <s v="Id584"/>
    <s v="Christopher"/>
    <n v="48.59"/>
    <n v="5.57"/>
    <s v="No"/>
    <s v="No"/>
    <s v="No"/>
    <s v="0"/>
    <s v="No"/>
    <x v="0"/>
    <x v="2"/>
    <s v="25-Aug-1977"/>
    <x v="583"/>
    <x v="1"/>
    <s v="tier - 3"/>
    <x v="8"/>
  </r>
  <r>
    <s v="Id585"/>
    <s v="Alison B"/>
    <n v="45.18"/>
    <n v="10.87"/>
    <s v="No"/>
    <s v="No"/>
    <s v="No"/>
    <s v="0"/>
    <s v="No"/>
    <x v="0"/>
    <x v="0"/>
    <s v="21-Oct-1968"/>
    <x v="584"/>
    <x v="1"/>
    <s v="tier - 3"/>
    <x v="1"/>
  </r>
  <r>
    <s v="Id586"/>
    <s v="Caroline"/>
    <n v="27.9"/>
    <n v="6.02"/>
    <s v="No"/>
    <s v="No"/>
    <s v="Yes"/>
    <n v="1"/>
    <s v="Yes"/>
    <x v="1"/>
    <x v="1"/>
    <s v="10-Sep-2003"/>
    <x v="585"/>
    <x v="1"/>
    <s v="tier - 2"/>
    <x v="3"/>
  </r>
  <r>
    <s v="Id587"/>
    <s v="Alexis N"/>
    <n v="51.33"/>
    <n v="7"/>
    <s v="No"/>
    <s v="No"/>
    <s v="No"/>
    <s v="0"/>
    <s v="No"/>
    <x v="0"/>
    <x v="0"/>
    <s v="8-Aug-1974"/>
    <x v="586"/>
    <x v="1"/>
    <s v="tier - 3"/>
    <x v="3"/>
  </r>
  <r>
    <s v="Id588"/>
    <s v="Shanda L"/>
    <n v="30.59"/>
    <n v="5.56"/>
    <s v="Yes"/>
    <s v="No"/>
    <s v="No"/>
    <n v="1"/>
    <s v="No"/>
    <x v="0"/>
    <x v="2"/>
    <s v="19-Oct-1995"/>
    <x v="587"/>
    <x v="1"/>
    <s v="tier - 3"/>
    <x v="2"/>
  </r>
  <r>
    <s v="Id589"/>
    <s v="Lacey"/>
    <n v="39.229999999999997"/>
    <n v="8.4499999999999993"/>
    <s v="No"/>
    <s v="No"/>
    <s v="No"/>
    <s v="0"/>
    <s v="No"/>
    <x v="0"/>
    <x v="0"/>
    <s v="29-Jul-1962"/>
    <x v="588"/>
    <x v="1"/>
    <s v="tier - 2"/>
    <x v="12"/>
  </r>
  <r>
    <s v="Id590"/>
    <s v="Laurette"/>
    <n v="19.094999999999999"/>
    <n v="6.19"/>
    <s v="No"/>
    <s v="No"/>
    <s v="No"/>
    <s v="0"/>
    <s v="Yes"/>
    <x v="2"/>
    <x v="1"/>
    <s v="23-Sep-1989"/>
    <x v="589"/>
    <x v="1"/>
    <s v="tier - 2"/>
    <x v="2"/>
  </r>
  <r>
    <s v="Id591"/>
    <s v="Jason"/>
    <n v="49.72"/>
    <n v="7.71"/>
    <s v="No"/>
    <s v="No"/>
    <s v="No"/>
    <s v="0"/>
    <s v="No"/>
    <x v="0"/>
    <x v="0"/>
    <s v="28-Aug-1974"/>
    <x v="590"/>
    <x v="1"/>
    <s v="tier - 1"/>
    <x v="1"/>
  </r>
  <r>
    <s v="Id592"/>
    <s v="Mary"/>
    <n v="21.754999999999999"/>
    <n v="4.63"/>
    <s v="No"/>
    <s v="No"/>
    <s v="Yes"/>
    <n v="1"/>
    <s v="Yes"/>
    <x v="2"/>
    <x v="2"/>
    <s v="5-Nov-1993"/>
    <x v="591"/>
    <x v="1"/>
    <s v="tier - 1"/>
    <x v="2"/>
  </r>
  <r>
    <s v="Id593"/>
    <s v="Kati A"/>
    <n v="48.39"/>
    <n v="4.6100000000000003"/>
    <s v="No"/>
    <s v="No"/>
    <s v="No"/>
    <s v="0"/>
    <s v="No"/>
    <x v="0"/>
    <x v="2"/>
    <s v="25-Sep-1977"/>
    <x v="592"/>
    <x v="1"/>
    <s v="tier - 1"/>
    <x v="1"/>
  </r>
  <r>
    <s v="Id594"/>
    <s v="Kelly J"/>
    <n v="47.15"/>
    <n v="9.5299999999999994"/>
    <s v="Yes"/>
    <s v="No"/>
    <s v="No"/>
    <n v="1"/>
    <s v="No"/>
    <x v="0"/>
    <x v="0"/>
    <s v="24-Jul-1975"/>
    <x v="593"/>
    <x v="1"/>
    <s v="tier - 1"/>
    <x v="12"/>
  </r>
  <r>
    <s v="Id595"/>
    <s v="Greer D"/>
    <n v="47.59"/>
    <n v="11.43"/>
    <s v="Yes"/>
    <s v="No"/>
    <s v="No"/>
    <n v="2"/>
    <s v="No"/>
    <x v="0"/>
    <x v="0"/>
    <s v="10-Jul-1970"/>
    <x v="594"/>
    <x v="1"/>
    <s v="tier - 2"/>
    <x v="3"/>
  </r>
  <r>
    <s v="Id596"/>
    <s v="Brent"/>
    <n v="39.81"/>
    <n v="7.65"/>
    <s v="Yes"/>
    <s v="No"/>
    <s v="Yes"/>
    <n v="1"/>
    <s v="No"/>
    <x v="0"/>
    <x v="0"/>
    <s v="25-Jun-1963"/>
    <x v="595"/>
    <x v="1"/>
    <s v="tier - 2"/>
    <x v="8"/>
  </r>
  <r>
    <s v="Id597"/>
    <s v="Eugene M"/>
    <n v="31.02"/>
    <n v="5.87"/>
    <s v="Yes"/>
    <s v="No"/>
    <s v="No"/>
    <s v="0"/>
    <s v="No"/>
    <x v="0"/>
    <x v="1"/>
    <s v="25-Jun-2001"/>
    <x v="596"/>
    <x v="1"/>
    <s v="tier - 1"/>
    <x v="0"/>
  </r>
  <r>
    <s v="Id598"/>
    <s v="Erin D"/>
    <n v="24.75"/>
    <n v="4.3600000000000003"/>
    <s v="Yes"/>
    <s v="No"/>
    <s v="No"/>
    <n v="1"/>
    <s v="Yes"/>
    <x v="2"/>
    <x v="2"/>
    <s v="23-Dec-1995"/>
    <x v="597"/>
    <x v="1"/>
    <s v="tier - 1"/>
    <x v="0"/>
  </r>
  <r>
    <s v="Id599"/>
    <s v="Kamilla"/>
    <n v="30.114999999999998"/>
    <n v="10.119999999999999"/>
    <s v="No"/>
    <s v="No"/>
    <s v="No"/>
    <n v="3"/>
    <s v="No"/>
    <x v="0"/>
    <x v="0"/>
    <s v="10-Oct-1958"/>
    <x v="598"/>
    <x v="1"/>
    <s v="tier - 2"/>
    <x v="1"/>
  </r>
  <r>
    <s v="Id600"/>
    <s v="Wayne I."/>
    <n v="26.03"/>
    <n v="4.01"/>
    <s v="No"/>
    <s v="No"/>
    <s v="Yes"/>
    <n v="1"/>
    <s v="Yes"/>
    <x v="1"/>
    <x v="2"/>
    <s v="20-Dec-2003"/>
    <x v="599"/>
    <x v="1"/>
    <s v="tier - 1"/>
    <x v="1"/>
  </r>
  <r>
    <s v="Id601"/>
    <s v="Tracy L"/>
    <n v="20.045000000000002"/>
    <n v="4.7699999999999996"/>
    <s v="Yes"/>
    <s v="No"/>
    <s v="No"/>
    <n v="1"/>
    <s v="Yes"/>
    <x v="2"/>
    <x v="2"/>
    <s v="28-Sep-1995"/>
    <x v="600"/>
    <x v="1"/>
    <s v="tier - 3"/>
    <x v="1"/>
  </r>
  <r>
    <s v="Id602"/>
    <s v="Heather"/>
    <n v="40.24"/>
    <n v="6.83"/>
    <s v="No"/>
    <s v="No"/>
    <s v="No"/>
    <s v="0"/>
    <s v="No"/>
    <x v="0"/>
    <x v="0"/>
    <s v="5-Dec-1965"/>
    <x v="601"/>
    <x v="1"/>
    <s v="tier - 3"/>
    <x v="12"/>
  </r>
  <r>
    <s v="Id603"/>
    <s v="Megan C"/>
    <n v="43.15"/>
    <n v="6.14"/>
    <s v="Yes"/>
    <s v="No"/>
    <s v="Yes"/>
    <n v="1"/>
    <s v="No"/>
    <x v="0"/>
    <x v="1"/>
    <s v="8-Aug-1969"/>
    <x v="602"/>
    <x v="1"/>
    <s v="tier - 3"/>
    <x v="12"/>
  </r>
  <r>
    <s v="Id604"/>
    <s v="Jonathan"/>
    <n v="27.7"/>
    <n v="5.6"/>
    <s v="No"/>
    <s v="No"/>
    <s v="Yes"/>
    <n v="1"/>
    <s v="Yes"/>
    <x v="1"/>
    <x v="2"/>
    <s v="24-Aug-2003"/>
    <x v="603"/>
    <x v="1"/>
    <s v="tier - 3"/>
    <x v="3"/>
  </r>
  <r>
    <s v="Id605"/>
    <s v="Greg D."/>
    <n v="45.68"/>
    <n v="4.8"/>
    <s v="No"/>
    <s v="No"/>
    <s v="No"/>
    <n v="2"/>
    <s v="No"/>
    <x v="0"/>
    <x v="2"/>
    <s v="30-Jul-1972"/>
    <x v="604"/>
    <x v="1"/>
    <s v="tier - 2"/>
    <x v="8"/>
  </r>
  <r>
    <s v="Id606"/>
    <s v="Steven L."/>
    <n v="27.3"/>
    <n v="11.89"/>
    <s v="No"/>
    <s v="No"/>
    <s v="No"/>
    <s v="0"/>
    <s v="Yes"/>
    <x v="1"/>
    <x v="0"/>
    <s v="8-Sep-2002"/>
    <x v="605"/>
    <x v="1"/>
    <s v="tier - 1"/>
    <x v="3"/>
  </r>
  <r>
    <s v="Id607"/>
    <s v="Gianfilippo"/>
    <n v="54.45"/>
    <n v="4.7300000000000004"/>
    <s v="Yes"/>
    <s v="No"/>
    <s v="No"/>
    <n v="1"/>
    <s v="No"/>
    <x v="0"/>
    <x v="2"/>
    <s v="21-Aug-1988"/>
    <x v="606"/>
    <x v="1"/>
    <s v="tier - 1"/>
    <x v="1"/>
  </r>
  <r>
    <s v="Id608"/>
    <s v="Hector"/>
    <n v="54.43"/>
    <n v="4.6100000000000003"/>
    <s v="Yes"/>
    <s v="No"/>
    <s v="No"/>
    <n v="1"/>
    <s v="No"/>
    <x v="0"/>
    <x v="2"/>
    <s v="6-Aug-1988"/>
    <x v="607"/>
    <x v="1"/>
    <s v="tier - 2"/>
    <x v="1"/>
  </r>
  <r>
    <s v="Id609"/>
    <s v="Mark W."/>
    <n v="48.01"/>
    <n v="7.3"/>
    <s v="No"/>
    <s v="No"/>
    <s v="No"/>
    <s v="0"/>
    <s v="No"/>
    <x v="0"/>
    <x v="0"/>
    <s v="11-Sep-1974"/>
    <x v="608"/>
    <x v="1"/>
    <s v="tier - 3"/>
    <x v="1"/>
  </r>
  <r>
    <s v="Id610"/>
    <s v="Aubri"/>
    <n v="48.32"/>
    <n v="5.88"/>
    <s v="No"/>
    <s v="No"/>
    <s v="No"/>
    <s v="0"/>
    <s v="No"/>
    <x v="0"/>
    <x v="1"/>
    <s v="6-Jul-1982"/>
    <x v="609"/>
    <x v="1"/>
    <s v="tier - 1"/>
    <x v="12"/>
  </r>
  <r>
    <s v="Id611"/>
    <s v="Justin"/>
    <n v="22.895"/>
    <n v="4.0599999999999996"/>
    <s v="No"/>
    <s v="No"/>
    <s v="Yes"/>
    <n v="1"/>
    <s v="Yes"/>
    <x v="2"/>
    <x v="2"/>
    <s v="12-Dec-1993"/>
    <x v="610"/>
    <x v="1"/>
    <s v="tier - 3"/>
    <x v="6"/>
  </r>
  <r>
    <s v="Id612"/>
    <s v="Megan A."/>
    <n v="54.85"/>
    <n v="4.9000000000000004"/>
    <s v="No"/>
    <s v="No"/>
    <s v="No"/>
    <n v="1"/>
    <s v="No"/>
    <x v="0"/>
    <x v="2"/>
    <s v="6-Oct-1987"/>
    <x v="611"/>
    <x v="1"/>
    <s v="tier - 1"/>
    <x v="3"/>
  </r>
  <r>
    <s v="Id613"/>
    <s v="Erika M."/>
    <n v="21.85"/>
    <n v="5.52"/>
    <s v="No"/>
    <s v="No"/>
    <s v="Yes"/>
    <n v="1"/>
    <s v="Yes"/>
    <x v="2"/>
    <x v="2"/>
    <s v="8-Aug-1993"/>
    <x v="612"/>
    <x v="1"/>
    <s v="tier - 1"/>
    <x v="2"/>
  </r>
  <r>
    <s v="Id614"/>
    <s v="Daniel G."/>
    <n v="51.86"/>
    <n v="5.2"/>
    <s v="Yes"/>
    <s v="No"/>
    <s v="No"/>
    <s v="0"/>
    <s v="No"/>
    <x v="0"/>
    <x v="2"/>
    <s v="27-Aug-1985"/>
    <x v="613"/>
    <x v="1"/>
    <s v="tier - 3"/>
    <x v="1"/>
  </r>
  <r>
    <s v="Id615"/>
    <s v="Devin C."/>
    <n v="39.049999999999997"/>
    <n v="7.59"/>
    <s v="No"/>
    <s v="No"/>
    <s v="No"/>
    <n v="3"/>
    <s v="No"/>
    <x v="0"/>
    <x v="0"/>
    <s v="21-Jun-1958"/>
    <x v="614"/>
    <x v="1"/>
    <s v="tier - 2"/>
    <x v="0"/>
  </r>
  <r>
    <s v="Id616"/>
    <s v="Louise A"/>
    <n v="31.824999999999999"/>
    <n v="8.2799999999999994"/>
    <s v="No"/>
    <s v="No"/>
    <s v="No"/>
    <n v="3"/>
    <s v="No"/>
    <x v="0"/>
    <x v="0"/>
    <s v="22-Oct-1958"/>
    <x v="615"/>
    <x v="1"/>
    <s v="tier - 2"/>
    <x v="2"/>
  </r>
  <r>
    <s v="Id617"/>
    <s v="Sarah"/>
    <n v="46.43"/>
    <n v="6.72"/>
    <s v="No"/>
    <s v="No"/>
    <s v="No"/>
    <s v="0"/>
    <s v="No"/>
    <x v="0"/>
    <x v="0"/>
    <s v="16-Sep-1978"/>
    <x v="616"/>
    <x v="1"/>
    <s v="tier - 2"/>
    <x v="12"/>
  </r>
  <r>
    <s v="Id618"/>
    <s v="Amy"/>
    <n v="53.63"/>
    <n v="5.47"/>
    <s v="Yes"/>
    <s v="No"/>
    <s v="No"/>
    <n v="1"/>
    <s v="No"/>
    <x v="0"/>
    <x v="2"/>
    <s v="5-Dec-1988"/>
    <x v="617"/>
    <x v="1"/>
    <s v="tier - 3"/>
    <x v="1"/>
  </r>
  <r>
    <s v="Id619"/>
    <s v="Brittany L."/>
    <n v="48.7"/>
    <n v="4.71"/>
    <s v="No"/>
    <s v="No"/>
    <s v="No"/>
    <s v="0"/>
    <s v="No"/>
    <x v="0"/>
    <x v="2"/>
    <s v="19-Sep-1980"/>
    <x v="618"/>
    <x v="1"/>
    <s v="tier - 2"/>
    <x v="1"/>
  </r>
  <r>
    <s v="Id620"/>
    <s v="Jessica L"/>
    <n v="48.81"/>
    <n v="5.49"/>
    <s v="No"/>
    <s v="No"/>
    <s v="No"/>
    <s v="0"/>
    <s v="No"/>
    <x v="0"/>
    <x v="2"/>
    <s v="24-Jul-1982"/>
    <x v="619"/>
    <x v="1"/>
    <s v="tier - 1"/>
    <x v="1"/>
  </r>
  <r>
    <s v="Id621"/>
    <s v="Kristina K"/>
    <n v="47.53"/>
    <n v="4.72"/>
    <s v="No"/>
    <s v="No"/>
    <s v="No"/>
    <s v="0"/>
    <s v="No"/>
    <x v="0"/>
    <x v="2"/>
    <s v="12-Oct-1980"/>
    <x v="620"/>
    <x v="1"/>
    <s v="tier - 3"/>
    <x v="12"/>
  </r>
  <r>
    <s v="Id622"/>
    <s v="Brad"/>
    <n v="36.85"/>
    <n v="6.7"/>
    <s v="No"/>
    <s v="No"/>
    <s v="No"/>
    <s v="0"/>
    <s v="No"/>
    <x v="0"/>
    <x v="0"/>
    <s v="25-Dec-1962"/>
    <x v="621"/>
    <x v="1"/>
    <s v="tier - 1"/>
    <x v="13"/>
  </r>
  <r>
    <s v="Id623"/>
    <s v="Margaret O"/>
    <n v="29.3"/>
    <n v="5.5"/>
    <s v="No"/>
    <s v="No"/>
    <s v="No"/>
    <s v="0"/>
    <s v="No"/>
    <x v="1"/>
    <x v="2"/>
    <s v="11-Nov-1982"/>
    <x v="622"/>
    <x v="1"/>
    <s v="tier - 3"/>
    <x v="3"/>
  </r>
  <r>
    <s v="Id624"/>
    <s v="Craig R."/>
    <n v="19.3"/>
    <n v="4.46"/>
    <s v="No"/>
    <s v="No"/>
    <s v="No"/>
    <n v="1"/>
    <s v="Yes"/>
    <x v="2"/>
    <x v="2"/>
    <s v="26-Jun-1984"/>
    <x v="623"/>
    <x v="1"/>
    <s v="tier - 3"/>
    <x v="3"/>
  </r>
  <r>
    <s v="Id625"/>
    <s v="Simo"/>
    <n v="24.13"/>
    <n v="5.29"/>
    <s v="Yes"/>
    <s v="No"/>
    <s v="Yes"/>
    <n v="1"/>
    <s v="Yes"/>
    <x v="2"/>
    <x v="2"/>
    <s v="9-Oct-1997"/>
    <x v="624"/>
    <x v="1"/>
    <s v="tier - 2"/>
    <x v="1"/>
  </r>
  <r>
    <s v="Id626"/>
    <s v="Christopher J"/>
    <n v="46.7"/>
    <n v="10.99"/>
    <s v="No"/>
    <s v="No"/>
    <s v="No"/>
    <s v="0"/>
    <s v="No"/>
    <x v="0"/>
    <x v="0"/>
    <s v="29-Aug-1974"/>
    <x v="625"/>
    <x v="1"/>
    <s v="tier - 1"/>
    <x v="1"/>
  </r>
  <r>
    <s v="Id627"/>
    <s v="Mario Sr."/>
    <n v="45.27"/>
    <n v="5.2"/>
    <s v="Yes"/>
    <s v="No"/>
    <s v="No"/>
    <s v="0"/>
    <s v="No"/>
    <x v="0"/>
    <x v="2"/>
    <s v="20-Sep-1976"/>
    <x v="626"/>
    <x v="1"/>
    <s v="tier - 2"/>
    <x v="1"/>
  </r>
  <r>
    <s v="Id628"/>
    <s v="Meghann R."/>
    <n v="44.29"/>
    <n v="9.66"/>
    <s v="No"/>
    <s v="No"/>
    <s v="No"/>
    <n v="2"/>
    <s v="No"/>
    <x v="0"/>
    <x v="0"/>
    <s v="26-Jun-1973"/>
    <x v="627"/>
    <x v="1"/>
    <s v="tier - 2"/>
    <x v="12"/>
  </r>
  <r>
    <s v="Id629"/>
    <s v="Scott M"/>
    <n v="54.59"/>
    <n v="4.22"/>
    <s v="Yes"/>
    <s v="No"/>
    <s v="No"/>
    <n v="1"/>
    <s v="No"/>
    <x v="0"/>
    <x v="2"/>
    <s v="22-Dec-1988"/>
    <x v="628"/>
    <x v="1"/>
    <s v="tier - 2"/>
    <x v="3"/>
  </r>
  <r>
    <s v="Id630"/>
    <s v="Caitlin E."/>
    <n v="32.965000000000003"/>
    <n v="11.78"/>
    <s v="No"/>
    <s v="No"/>
    <s v="No"/>
    <s v="0"/>
    <s v="No"/>
    <x v="0"/>
    <x v="0"/>
    <s v="6-Jun-1960"/>
    <x v="629"/>
    <x v="1"/>
    <s v="tier - 2"/>
    <x v="1"/>
  </r>
  <r>
    <s v="Id631"/>
    <s v="Samantha A."/>
    <n v="38.049999999999997"/>
    <n v="9.6199999999999992"/>
    <s v="No"/>
    <s v="No"/>
    <s v="No"/>
    <s v="0"/>
    <s v="No"/>
    <x v="0"/>
    <x v="0"/>
    <s v="28-Oct-1965"/>
    <x v="630"/>
    <x v="1"/>
    <s v="tier - 2"/>
    <x v="12"/>
  </r>
  <r>
    <s v="Id632"/>
    <s v="Erik"/>
    <n v="46.14"/>
    <n v="10.78"/>
    <s v="No"/>
    <s v="No"/>
    <s v="No"/>
    <s v="0"/>
    <s v="No"/>
    <x v="0"/>
    <x v="0"/>
    <s v="30-Jul-1974"/>
    <x v="631"/>
    <x v="1"/>
    <s v="tier - 2"/>
    <x v="1"/>
  </r>
  <r>
    <s v="Id633"/>
    <s v="Christopher"/>
    <n v="41.325000000000003"/>
    <n v="5.1100000000000003"/>
    <s v="Yes"/>
    <s v="No"/>
    <s v="No"/>
    <n v="2"/>
    <s v="No"/>
    <x v="0"/>
    <x v="2"/>
    <s v="2-Oct-1959"/>
    <x v="632"/>
    <x v="1"/>
    <s v="tier - 3"/>
    <x v="1"/>
  </r>
  <r>
    <s v="Id634"/>
    <s v="Maya"/>
    <n v="44.64"/>
    <n v="7.18"/>
    <s v="No"/>
    <s v="No"/>
    <s v="No"/>
    <s v="0"/>
    <s v="No"/>
    <x v="0"/>
    <x v="0"/>
    <s v="28-Jun-1974"/>
    <x v="633"/>
    <x v="1"/>
    <s v="tier - 2"/>
    <x v="12"/>
  </r>
  <r>
    <s v="Id635"/>
    <s v="Zachary T"/>
    <n v="25.175000000000001"/>
    <n v="4.96"/>
    <s v="No"/>
    <s v="Yes"/>
    <s v="No"/>
    <n v="1"/>
    <s v="No"/>
    <x v="1"/>
    <x v="2"/>
    <s v="17-Jul-2004"/>
    <x v="634"/>
    <x v="1"/>
    <s v="tier - 3"/>
    <x v="5"/>
  </r>
  <r>
    <s v="Id636"/>
    <s v="Hilda"/>
    <n v="43.11"/>
    <n v="4.67"/>
    <s v="Yes"/>
    <s v="No"/>
    <s v="No"/>
    <s v="0"/>
    <s v="No"/>
    <x v="0"/>
    <x v="2"/>
    <s v="20-Jul-1976"/>
    <x v="635"/>
    <x v="1"/>
    <s v="tier - 1"/>
    <x v="12"/>
  </r>
  <r>
    <s v="Id637"/>
    <s v="Stephanie"/>
    <n v="53.32"/>
    <n v="5.0599999999999996"/>
    <s v="No"/>
    <s v="No"/>
    <s v="No"/>
    <s v="0"/>
    <s v="No"/>
    <x v="0"/>
    <x v="2"/>
    <s v="25-Oct-1990"/>
    <x v="636"/>
    <x v="1"/>
    <s v="tier - 1"/>
    <x v="1"/>
  </r>
  <r>
    <s v="Id638"/>
    <s v="Doug"/>
    <n v="38.04"/>
    <n v="5.0199999999999996"/>
    <s v="Yes"/>
    <s v="No"/>
    <s v="No"/>
    <n v="1"/>
    <s v="No"/>
    <x v="0"/>
    <x v="2"/>
    <s v="4-Sep-1964"/>
    <x v="637"/>
    <x v="1"/>
    <s v="tier - 2"/>
    <x v="1"/>
  </r>
  <r>
    <s v="Id639"/>
    <s v="Bethany N."/>
    <n v="37.9"/>
    <n v="7.76"/>
    <s v="No"/>
    <s v="No"/>
    <s v="No"/>
    <s v="0"/>
    <s v="No"/>
    <x v="0"/>
    <x v="0"/>
    <s v="6-Sep-1962"/>
    <x v="638"/>
    <x v="1"/>
    <s v="tier - 2"/>
    <x v="3"/>
  </r>
  <r>
    <s v="Id640"/>
    <s v="Sandra H"/>
    <n v="39.6"/>
    <n v="9.32"/>
    <s v="No"/>
    <s v="No"/>
    <s v="No"/>
    <s v="0"/>
    <s v="No"/>
    <x v="0"/>
    <x v="0"/>
    <s v="18-Jul-1968"/>
    <x v="639"/>
    <x v="1"/>
    <s v="tier - 1"/>
    <x v="12"/>
  </r>
  <r>
    <s v="Id641"/>
    <s v="Takuo"/>
    <n v="50.92"/>
    <n v="5.31"/>
    <s v="Yes"/>
    <s v="No"/>
    <s v="No"/>
    <n v="1"/>
    <s v="No"/>
    <x v="0"/>
    <x v="2"/>
    <s v="17-Dec-1988"/>
    <x v="640"/>
    <x v="1"/>
    <s v="tier - 3"/>
    <x v="8"/>
  </r>
  <r>
    <s v="Id642"/>
    <s v="Kelly A."/>
    <n v="21.85"/>
    <n v="5.56"/>
    <s v="Yes"/>
    <s v="No"/>
    <s v="No"/>
    <s v="0"/>
    <s v="Yes"/>
    <x v="2"/>
    <x v="2"/>
    <s v="14-Jul-2001"/>
    <x v="641"/>
    <x v="1"/>
    <s v="tier - 3"/>
    <x v="2"/>
  </r>
  <r>
    <s v="Id643"/>
    <s v="Scott"/>
    <n v="36.08"/>
    <n v="7.11"/>
    <s v="Yes"/>
    <s v="No"/>
    <s v="Yes"/>
    <n v="1"/>
    <s v="No"/>
    <x v="0"/>
    <x v="0"/>
    <s v="13-Dec-1963"/>
    <x v="642"/>
    <x v="1"/>
    <s v="tier - 3"/>
    <x v="14"/>
  </r>
  <r>
    <s v="Id644"/>
    <s v="Benoit"/>
    <n v="40.44"/>
    <n v="5.13"/>
    <s v="Yes"/>
    <s v="No"/>
    <s v="Yes"/>
    <n v="1"/>
    <s v="No"/>
    <x v="0"/>
    <x v="2"/>
    <s v="16-Sep-1969"/>
    <x v="643"/>
    <x v="1"/>
    <s v="tier - 2"/>
    <x v="8"/>
  </r>
  <r>
    <s v="Id645"/>
    <s v="Elizabeth M."/>
    <n v="38.094999999999999"/>
    <n v="10.199999999999999"/>
    <s v="No"/>
    <s v="No"/>
    <s v="No"/>
    <s v="0"/>
    <s v="No"/>
    <x v="0"/>
    <x v="0"/>
    <s v="25-Jul-1960"/>
    <x v="644"/>
    <x v="1"/>
    <s v="tier - 2"/>
    <x v="2"/>
  </r>
  <r>
    <s v="Id646"/>
    <s v="Jessica A."/>
    <n v="44.95"/>
    <n v="10.4"/>
    <s v="No"/>
    <s v="No"/>
    <s v="No"/>
    <s v="0"/>
    <s v="No"/>
    <x v="0"/>
    <x v="0"/>
    <s v="23-Nov-1978"/>
    <x v="645"/>
    <x v="1"/>
    <s v="tier - 1"/>
    <x v="1"/>
  </r>
  <r>
    <s v="Id647"/>
    <s v="Monica K"/>
    <n v="35.54"/>
    <n v="10.67"/>
    <s v="No"/>
    <s v="No"/>
    <s v="No"/>
    <s v="0"/>
    <s v="No"/>
    <x v="0"/>
    <x v="0"/>
    <s v="17-Jun-1962"/>
    <x v="646"/>
    <x v="1"/>
    <s v="tier - 1"/>
    <x v="1"/>
  </r>
  <r>
    <s v="Id648"/>
    <s v="Kevin L"/>
    <n v="39.799999999999997"/>
    <n v="4.6500000000000004"/>
    <s v="Yes"/>
    <s v="No"/>
    <s v="No"/>
    <n v="2"/>
    <s v="No"/>
    <x v="0"/>
    <x v="2"/>
    <s v="3-Dec-1959"/>
    <x v="647"/>
    <x v="1"/>
    <s v="tier - 3"/>
    <x v="3"/>
  </r>
  <r>
    <s v="Id649"/>
    <s v="Gregory"/>
    <n v="33.659999999999997"/>
    <n v="5.65"/>
    <s v="Yes"/>
    <s v="No"/>
    <s v="No"/>
    <n v="2"/>
    <s v="No"/>
    <x v="0"/>
    <x v="2"/>
    <s v="4-Jun-1959"/>
    <x v="648"/>
    <x v="1"/>
    <s v="tier - 1"/>
    <x v="0"/>
  </r>
  <r>
    <s v="Id650"/>
    <s v="Della"/>
    <n v="35.5"/>
    <n v="11.97"/>
    <s v="No"/>
    <s v="No"/>
    <s v="No"/>
    <s v="0"/>
    <s v="No"/>
    <x v="0"/>
    <x v="0"/>
    <s v="25-Oct-1962"/>
    <x v="649"/>
    <x v="1"/>
    <s v="tier - 2"/>
    <x v="1"/>
  </r>
  <r>
    <s v="Id651"/>
    <s v="David"/>
    <n v="41.63"/>
    <n v="6.71"/>
    <s v="No"/>
    <s v="No"/>
    <s v="No"/>
    <s v="0"/>
    <s v="No"/>
    <x v="0"/>
    <x v="0"/>
    <s v="25-Nov-1971"/>
    <x v="650"/>
    <x v="1"/>
    <s v="tier - 1"/>
    <x v="8"/>
  </r>
  <r>
    <s v="Id652"/>
    <s v="Victoria"/>
    <n v="46.49"/>
    <n v="11.92"/>
    <s v="No"/>
    <s v="No"/>
    <s v="No"/>
    <s v="0"/>
    <s v="No"/>
    <x v="0"/>
    <x v="0"/>
    <s v="5-Sep-1978"/>
    <x v="651"/>
    <x v="1"/>
    <s v="tier - 1"/>
    <x v="3"/>
  </r>
  <r>
    <s v="Id653"/>
    <s v="Tasos"/>
    <n v="43.29"/>
    <n v="5.35"/>
    <s v="No"/>
    <s v="No"/>
    <s v="No"/>
    <n v="2"/>
    <s v="No"/>
    <x v="0"/>
    <x v="2"/>
    <s v="7-Nov-1972"/>
    <x v="652"/>
    <x v="1"/>
    <s v="tier - 1"/>
    <x v="1"/>
  </r>
  <r>
    <s v="Id654"/>
    <s v="Thomas"/>
    <n v="43.08"/>
    <n v="8.9600000000000009"/>
    <s v="Yes"/>
    <s v="No"/>
    <s v="No"/>
    <n v="1"/>
    <s v="No"/>
    <x v="0"/>
    <x v="0"/>
    <s v="26-Oct-1975"/>
    <x v="653"/>
    <x v="1"/>
    <s v="tier - 1"/>
    <x v="8"/>
  </r>
  <r>
    <s v="Id655"/>
    <s v="Lukasz"/>
    <n v="39.07"/>
    <n v="11.93"/>
    <s v="No"/>
    <s v="No"/>
    <s v="No"/>
    <s v="0"/>
    <s v="No"/>
    <x v="0"/>
    <x v="0"/>
    <s v="12-Jun-1968"/>
    <x v="654"/>
    <x v="1"/>
    <s v="tier - 2"/>
    <x v="13"/>
  </r>
  <r>
    <s v="Id656"/>
    <s v="Matthew A."/>
    <n v="41.3"/>
    <n v="9.59"/>
    <s v="No"/>
    <s v="No"/>
    <s v="No"/>
    <s v="0"/>
    <s v="No"/>
    <x v="0"/>
    <x v="0"/>
    <s v="15-Aug-1971"/>
    <x v="655"/>
    <x v="1"/>
    <s v="tier - 3"/>
    <x v="8"/>
  </r>
  <r>
    <s v="Id657"/>
    <s v="Meta"/>
    <n v="42.95"/>
    <n v="11.88"/>
    <s v="Yes"/>
    <s v="No"/>
    <s v="No"/>
    <n v="2"/>
    <s v="No"/>
    <x v="0"/>
    <x v="0"/>
    <s v="11-Sep-1970"/>
    <x v="656"/>
    <x v="1"/>
    <s v="tier - 3"/>
    <x v="3"/>
  </r>
  <r>
    <s v="Id658"/>
    <s v="Rachel E"/>
    <n v="46.96"/>
    <n v="4.6399999999999997"/>
    <s v="No"/>
    <s v="No"/>
    <s v="Yes"/>
    <n v="1"/>
    <s v="No"/>
    <x v="0"/>
    <x v="2"/>
    <s v="25-Nov-1979"/>
    <x v="657"/>
    <x v="1"/>
    <s v="tier - 1"/>
    <x v="3"/>
  </r>
  <r>
    <s v="Id659"/>
    <s v="Angelica"/>
    <n v="30.495000000000001"/>
    <n v="9.5299999999999994"/>
    <s v="No"/>
    <s v="No"/>
    <s v="No"/>
    <s v="0"/>
    <s v="No"/>
    <x v="0"/>
    <x v="0"/>
    <s v="8-Aug-1960"/>
    <x v="658"/>
    <x v="1"/>
    <s v="tier - 2"/>
    <x v="1"/>
  </r>
  <r>
    <s v="Id660"/>
    <s v="Kathleen"/>
    <n v="17.954999999999998"/>
    <n v="5.29"/>
    <s v="Yes"/>
    <s v="No"/>
    <s v="No"/>
    <n v="1"/>
    <s v="Yes"/>
    <x v="3"/>
    <x v="2"/>
    <s v="2-Aug-1995"/>
    <x v="659"/>
    <x v="1"/>
    <s v="tier - 2"/>
    <x v="2"/>
  </r>
  <r>
    <s v="Id661"/>
    <s v="Gabriel D."/>
    <n v="25.6"/>
    <n v="10.95"/>
    <s v="No"/>
    <s v="No"/>
    <s v="No"/>
    <n v="3"/>
    <s v="No"/>
    <x v="1"/>
    <x v="0"/>
    <s v="29-Jul-1958"/>
    <x v="660"/>
    <x v="1"/>
    <s v="tier - 3"/>
    <x v="3"/>
  </r>
  <r>
    <s v="Id662"/>
    <s v="Jeff T"/>
    <n v="34.21"/>
    <n v="9.17"/>
    <s v="No"/>
    <s v="No"/>
    <s v="No"/>
    <s v="0"/>
    <s v="No"/>
    <x v="0"/>
    <x v="0"/>
    <s v="29-Nov-1962"/>
    <x v="661"/>
    <x v="1"/>
    <s v="tier - 1"/>
    <x v="14"/>
  </r>
  <r>
    <s v="Id663"/>
    <s v="Neil D"/>
    <n v="39.74"/>
    <n v="7.39"/>
    <s v="No"/>
    <s v="No"/>
    <s v="No"/>
    <s v="0"/>
    <s v="No"/>
    <x v="0"/>
    <x v="0"/>
    <s v="8-Nov-1968"/>
    <x v="662"/>
    <x v="1"/>
    <s v="tier - 2"/>
    <x v="1"/>
  </r>
  <r>
    <s v="Id664"/>
    <s v="Katherine L."/>
    <n v="49.53"/>
    <n v="9.1300000000000008"/>
    <s v="Yes"/>
    <s v="No"/>
    <s v="No"/>
    <s v="0"/>
    <s v="No"/>
    <x v="0"/>
    <x v="0"/>
    <s v="4-Jul-1981"/>
    <x v="663"/>
    <x v="1"/>
    <s v="tier - 1"/>
    <x v="3"/>
  </r>
  <r>
    <s v="Id665"/>
    <s v="Ariel E"/>
    <n v="39.33"/>
    <n v="10.4"/>
    <s v="No"/>
    <s v="No"/>
    <s v="No"/>
    <n v="3"/>
    <s v="No"/>
    <x v="0"/>
    <x v="0"/>
    <s v="17-Oct-1958"/>
    <x v="664"/>
    <x v="1"/>
    <s v="tier - 2"/>
    <x v="2"/>
  </r>
  <r>
    <s v="Id666"/>
    <s v="Christopher P"/>
    <n v="39.979999999999997"/>
    <n v="9.4600000000000009"/>
    <s v="Yes"/>
    <s v="No"/>
    <s v="No"/>
    <n v="2"/>
    <s v="No"/>
    <x v="0"/>
    <x v="0"/>
    <s v="11-Nov-1970"/>
    <x v="665"/>
    <x v="1"/>
    <s v="tier - 2"/>
    <x v="8"/>
  </r>
  <r>
    <s v="Id667"/>
    <s v="Erin M."/>
    <n v="46.51"/>
    <n v="8.69"/>
    <s v="Yes"/>
    <s v="No"/>
    <s v="No"/>
    <s v="0"/>
    <s v="No"/>
    <x v="0"/>
    <x v="0"/>
    <s v="5-Jun-1981"/>
    <x v="666"/>
    <x v="1"/>
    <s v="tier - 3"/>
    <x v="12"/>
  </r>
  <r>
    <s v="Id668"/>
    <s v="Molly K."/>
    <n v="43.58"/>
    <n v="4.2300000000000004"/>
    <s v="No"/>
    <s v="No"/>
    <s v="Yes"/>
    <n v="1"/>
    <s v="No"/>
    <x v="0"/>
    <x v="2"/>
    <s v="18-Oct-1979"/>
    <x v="667"/>
    <x v="1"/>
    <s v="tier - 3"/>
    <x v="12"/>
  </r>
  <r>
    <s v="Id669"/>
    <s v="Ryan J."/>
    <n v="42.28"/>
    <n v="9.16"/>
    <s v="Yes"/>
    <s v="No"/>
    <s v="No"/>
    <n v="1"/>
    <s v="No"/>
    <x v="0"/>
    <x v="0"/>
    <s v="10-Dec-1975"/>
    <x v="668"/>
    <x v="1"/>
    <s v="tier - 3"/>
    <x v="8"/>
  </r>
  <r>
    <s v="Id670"/>
    <s v="Jennifer"/>
    <n v="35.520000000000003"/>
    <n v="8.26"/>
    <s v="No"/>
    <s v="No"/>
    <s v="No"/>
    <s v="0"/>
    <s v="No"/>
    <x v="0"/>
    <x v="0"/>
    <s v="27-Jul-1965"/>
    <x v="669"/>
    <x v="1"/>
    <s v="tier - 2"/>
    <x v="12"/>
  </r>
  <r>
    <s v="Id671"/>
    <s v="Daniel M"/>
    <n v="33.6"/>
    <n v="11.25"/>
    <s v="No"/>
    <s v="No"/>
    <s v="No"/>
    <s v="0"/>
    <s v="No"/>
    <x v="0"/>
    <x v="0"/>
    <s v="29-Jul-1962"/>
    <x v="670"/>
    <x v="1"/>
    <s v="tier - 3"/>
    <x v="14"/>
  </r>
  <r>
    <s v="Id672"/>
    <s v="Hiruni"/>
    <n v="22.42"/>
    <n v="6.74"/>
    <s v="No"/>
    <s v="No"/>
    <s v="No"/>
    <s v="0"/>
    <s v="Yes"/>
    <x v="2"/>
    <x v="0"/>
    <s v="24-Sep-2002"/>
    <x v="671"/>
    <x v="1"/>
    <s v="tier - 2"/>
    <x v="1"/>
  </r>
  <r>
    <s v="Id673"/>
    <s v="Reina H."/>
    <n v="46.86"/>
    <n v="4.87"/>
    <s v="No"/>
    <s v="No"/>
    <s v="No"/>
    <s v="0"/>
    <s v="No"/>
    <x v="0"/>
    <x v="2"/>
    <s v="4-Sep-1982"/>
    <x v="672"/>
    <x v="1"/>
    <s v="tier - 2"/>
    <x v="3"/>
  </r>
  <r>
    <s v="Id674"/>
    <s v="Kristi"/>
    <n v="32.965000000000003"/>
    <n v="6.68"/>
    <s v="No"/>
    <s v="No"/>
    <s v="No"/>
    <n v="3"/>
    <s v="No"/>
    <x v="0"/>
    <x v="0"/>
    <s v="23-Jul-1958"/>
    <x v="673"/>
    <x v="1"/>
    <s v="tier - 1"/>
    <x v="1"/>
  </r>
  <r>
    <s v="Id675"/>
    <s v="Meredith L."/>
    <n v="39.340000000000003"/>
    <n v="5.0199999999999996"/>
    <s v="Yes"/>
    <s v="No"/>
    <s v="Yes"/>
    <n v="1"/>
    <s v="No"/>
    <x v="0"/>
    <x v="2"/>
    <s v="20-Oct-1969"/>
    <x v="674"/>
    <x v="1"/>
    <s v="tier - 1"/>
    <x v="1"/>
  </r>
  <r>
    <s v="Id676"/>
    <s v="Jocelyn"/>
    <n v="47"/>
    <n v="10.64"/>
    <s v="Yes"/>
    <s v="No"/>
    <s v="No"/>
    <s v="0"/>
    <s v="No"/>
    <x v="0"/>
    <x v="0"/>
    <s v="13-Nov-1981"/>
    <x v="675"/>
    <x v="1"/>
    <s v="tier - 1"/>
    <x v="1"/>
  </r>
  <r>
    <s v="Id677"/>
    <s v="Daphne"/>
    <n v="36.71"/>
    <n v="8.74"/>
    <s v="Yes"/>
    <s v="No"/>
    <s v="No"/>
    <s v="0"/>
    <s v="No"/>
    <x v="0"/>
    <x v="0"/>
    <s v="1-Sep-1967"/>
    <x v="676"/>
    <x v="1"/>
    <s v="tier - 3"/>
    <x v="12"/>
  </r>
  <r>
    <s v="Id678"/>
    <s v="Margaret E"/>
    <n v="53.48"/>
    <n v="5.64"/>
    <s v="No"/>
    <s v="No"/>
    <s v="No"/>
    <s v="0"/>
    <s v="No"/>
    <x v="0"/>
    <x v="2"/>
    <s v="21-Aug-1991"/>
    <x v="677"/>
    <x v="1"/>
    <s v="tier - 3"/>
    <x v="3"/>
  </r>
  <r>
    <s v="Id679"/>
    <s v="Mario J."/>
    <n v="35.5"/>
    <n v="10.37"/>
    <s v="No"/>
    <s v="No"/>
    <s v="No"/>
    <s v="0"/>
    <s v="No"/>
    <x v="0"/>
    <x v="0"/>
    <s v="8-Nov-1965"/>
    <x v="678"/>
    <x v="1"/>
    <s v="tier - 3"/>
    <x v="14"/>
  </r>
  <r>
    <s v="Id680"/>
    <s v="Peter"/>
    <n v="36.979999999999997"/>
    <n v="9.56"/>
    <s v="Yes"/>
    <s v="No"/>
    <s v="No"/>
    <s v="0"/>
    <s v="No"/>
    <x v="0"/>
    <x v="0"/>
    <s v="18-Jul-1967"/>
    <x v="679"/>
    <x v="1"/>
    <s v="tier - 3"/>
    <x v="13"/>
  </r>
  <r>
    <s v="Id681"/>
    <s v="Carolina"/>
    <n v="32.395000000000003"/>
    <n v="8.23"/>
    <s v="Yes"/>
    <s v="No"/>
    <s v="Yes"/>
    <n v="1"/>
    <s v="No"/>
    <x v="0"/>
    <x v="0"/>
    <s v="14-Oct-1963"/>
    <x v="680"/>
    <x v="1"/>
    <s v="tier - 1"/>
    <x v="2"/>
  </r>
  <r>
    <s v="Id682"/>
    <s v="Jenny K."/>
    <n v="32.729999999999997"/>
    <n v="7.03"/>
    <s v="No"/>
    <s v="No"/>
    <s v="No"/>
    <s v="0"/>
    <s v="No"/>
    <x v="0"/>
    <x v="0"/>
    <s v="3-Dec-1962"/>
    <x v="681"/>
    <x v="1"/>
    <s v="tier - 1"/>
    <x v="15"/>
  </r>
  <r>
    <s v="Id683"/>
    <s v="Jessica"/>
    <n v="20.52"/>
    <n v="5.45"/>
    <s v="No"/>
    <s v="No"/>
    <s v="No"/>
    <n v="1"/>
    <s v="Yes"/>
    <x v="2"/>
    <x v="2"/>
    <s v="12-Sep-1998"/>
    <x v="682"/>
    <x v="1"/>
    <s v="tier - 1"/>
    <x v="2"/>
  </r>
  <r>
    <s v="Id684"/>
    <s v="Kimberly D"/>
    <n v="51.72"/>
    <n v="5.76"/>
    <s v="No"/>
    <s v="No"/>
    <s v="No"/>
    <s v="0"/>
    <s v="No"/>
    <x v="0"/>
    <x v="1"/>
    <s v="14-Jul-1989"/>
    <x v="683"/>
    <x v="1"/>
    <s v="tier - 3"/>
    <x v="3"/>
  </r>
  <r>
    <s v="Id685"/>
    <s v="Marc-Olivier"/>
    <n v="50.2"/>
    <n v="5.4"/>
    <s v="No"/>
    <s v="No"/>
    <s v="No"/>
    <s v="0"/>
    <s v="No"/>
    <x v="0"/>
    <x v="2"/>
    <s v="22-Jul-1989"/>
    <x v="684"/>
    <x v="1"/>
    <s v="tier - 3"/>
    <x v="1"/>
  </r>
  <r>
    <s v="Id686"/>
    <s v="Russell J"/>
    <n v="25.52"/>
    <n v="6.35"/>
    <s v="No"/>
    <s v="No"/>
    <s v="Yes"/>
    <n v="1"/>
    <s v="No"/>
    <x v="1"/>
    <x v="1"/>
    <s v="20-Oct-1979"/>
    <x v="685"/>
    <x v="1"/>
    <s v="tier - 2"/>
    <x v="0"/>
  </r>
  <r>
    <s v="Id687"/>
    <s v="Karine"/>
    <n v="35.200000000000003"/>
    <n v="6.26"/>
    <s v="Yes"/>
    <s v="No"/>
    <s v="No"/>
    <n v="2"/>
    <s v="No"/>
    <x v="0"/>
    <x v="1"/>
    <s v="20-Nov-1959"/>
    <x v="686"/>
    <x v="1"/>
    <s v="tier - 2"/>
    <x v="0"/>
  </r>
  <r>
    <s v="Id688"/>
    <s v="Cheryl"/>
    <n v="41.26"/>
    <n v="5.97"/>
    <s v="Yes"/>
    <s v="No"/>
    <s v="No"/>
    <s v="0"/>
    <s v="No"/>
    <x v="0"/>
    <x v="1"/>
    <s v="27-Nov-1976"/>
    <x v="687"/>
    <x v="1"/>
    <s v="tier - 3"/>
    <x v="1"/>
  </r>
  <r>
    <s v="Id689"/>
    <s v="Allison M."/>
    <n v="17.195"/>
    <n v="5.29"/>
    <s v="Yes"/>
    <s v="No"/>
    <s v="No"/>
    <s v="0"/>
    <s v="Yes"/>
    <x v="3"/>
    <x v="2"/>
    <s v="10-Nov-1996"/>
    <x v="688"/>
    <x v="1"/>
    <s v="tier - 3"/>
    <x v="2"/>
  </r>
  <r>
    <s v="Id690"/>
    <s v="Adriana"/>
    <n v="23.085000000000001"/>
    <n v="4.2699999999999996"/>
    <s v="Yes"/>
    <s v="No"/>
    <s v="No"/>
    <n v="2"/>
    <s v="No"/>
    <x v="2"/>
    <x v="2"/>
    <s v="3-Aug-1959"/>
    <x v="689"/>
    <x v="1"/>
    <s v="tier - 3"/>
    <x v="8"/>
  </r>
  <r>
    <s v="Id691"/>
    <s v="Miranda J"/>
    <n v="21.66"/>
    <n v="5.2"/>
    <s v="Yes"/>
    <s v="No"/>
    <s v="No"/>
    <n v="2"/>
    <s v="No"/>
    <x v="2"/>
    <x v="2"/>
    <s v="29-Jun-1959"/>
    <x v="690"/>
    <x v="1"/>
    <s v="tier - 1"/>
    <x v="2"/>
  </r>
  <r>
    <s v="Id692"/>
    <s v="Roberto"/>
    <n v="36.47"/>
    <n v="8.23"/>
    <s v="Yes"/>
    <s v="No"/>
    <s v="No"/>
    <s v="0"/>
    <s v="No"/>
    <x v="0"/>
    <x v="0"/>
    <s v="4-Nov-1967"/>
    <x v="691"/>
    <x v="1"/>
    <s v="tier - 2"/>
    <x v="14"/>
  </r>
  <r>
    <s v="Id693"/>
    <s v="Rebecca B."/>
    <n v="36.08"/>
    <n v="10.33"/>
    <s v="Yes"/>
    <s v="No"/>
    <s v="No"/>
    <s v="0"/>
    <s v="No"/>
    <x v="0"/>
    <x v="0"/>
    <s v="15-Aug-1967"/>
    <x v="692"/>
    <x v="1"/>
    <s v="tier - 2"/>
    <x v="12"/>
  </r>
  <r>
    <s v="Id694"/>
    <s v="Tiffany"/>
    <n v="23.18"/>
    <n v="6.13"/>
    <s v="No"/>
    <s v="No"/>
    <s v="No"/>
    <s v="0"/>
    <s v="No"/>
    <x v="2"/>
    <x v="1"/>
    <s v="10-Aug-1999"/>
    <x v="693"/>
    <x v="1"/>
    <s v="tier - 1"/>
    <x v="1"/>
  </r>
  <r>
    <s v="Id695"/>
    <s v="Alexander"/>
    <n v="39.159999999999997"/>
    <n v="8.08"/>
    <s v="No"/>
    <s v="No"/>
    <s v="No"/>
    <n v="3"/>
    <s v="No"/>
    <x v="0"/>
    <x v="0"/>
    <s v="20-Sep-1958"/>
    <x v="694"/>
    <x v="1"/>
    <s v="tier - 3"/>
    <x v="0"/>
  </r>
  <r>
    <s v="Id696"/>
    <s v="Rich M"/>
    <n v="38.19"/>
    <n v="10.49"/>
    <s v="No"/>
    <s v="No"/>
    <s v="No"/>
    <n v="3"/>
    <s v="No"/>
    <x v="0"/>
    <x v="0"/>
    <s v="29-Jul-1958"/>
    <x v="695"/>
    <x v="1"/>
    <s v="tier - 2"/>
    <x v="4"/>
  </r>
  <r>
    <s v="Id697"/>
    <s v="Aaron C"/>
    <n v="26.41"/>
    <n v="8.11"/>
    <s v="No"/>
    <s v="No"/>
    <s v="No"/>
    <n v="3"/>
    <s v="No"/>
    <x v="1"/>
    <x v="0"/>
    <s v="14-Sep-1958"/>
    <x v="696"/>
    <x v="1"/>
    <s v="tier - 1"/>
    <x v="11"/>
  </r>
  <r>
    <s v="Id698"/>
    <s v="Kate"/>
    <n v="28.785"/>
    <n v="6.6"/>
    <s v="No"/>
    <s v="No"/>
    <s v="No"/>
    <s v="0"/>
    <s v="No"/>
    <x v="1"/>
    <x v="0"/>
    <s v="22-Jun-1965"/>
    <x v="697"/>
    <x v="1"/>
    <s v="tier - 3"/>
    <x v="2"/>
  </r>
  <r>
    <s v="Id699"/>
    <s v="Maria M"/>
    <n v="26.695"/>
    <n v="10.14"/>
    <s v="Yes"/>
    <s v="No"/>
    <s v="Yes"/>
    <n v="1"/>
    <s v="No"/>
    <x v="1"/>
    <x v="0"/>
    <s v="16-Jul-1963"/>
    <x v="698"/>
    <x v="1"/>
    <s v="tier - 2"/>
    <x v="1"/>
  </r>
  <r>
    <s v="Id700"/>
    <s v="Daven W"/>
    <n v="32.799999999999997"/>
    <n v="6.06"/>
    <s v="Yes"/>
    <s v="No"/>
    <s v="No"/>
    <n v="1"/>
    <s v="No"/>
    <x v="0"/>
    <x v="1"/>
    <s v="16-Nov-1988"/>
    <x v="699"/>
    <x v="1"/>
    <s v="tier - 2"/>
    <x v="3"/>
  </r>
  <r>
    <s v="Id701"/>
    <s v="Brianne"/>
    <n v="35.869999999999997"/>
    <n v="9.91"/>
    <s v="Yes"/>
    <s v="No"/>
    <s v="No"/>
    <s v="0"/>
    <s v="No"/>
    <x v="0"/>
    <x v="0"/>
    <s v="10-Oct-1967"/>
    <x v="700"/>
    <x v="1"/>
    <s v="tier - 1"/>
    <x v="12"/>
  </r>
  <r>
    <s v="Id702"/>
    <s v="Hiroki"/>
    <n v="21.66"/>
    <n v="4.1399999999999997"/>
    <s v="Yes"/>
    <s v="No"/>
    <s v="No"/>
    <n v="2"/>
    <s v="No"/>
    <x v="2"/>
    <x v="2"/>
    <s v="24-Dec-1959"/>
    <x v="701"/>
    <x v="1"/>
    <s v="tier - 2"/>
    <x v="1"/>
  </r>
  <r>
    <s v="Id703"/>
    <s v="Anders"/>
    <n v="37.72"/>
    <n v="4.38"/>
    <s v="Yes"/>
    <s v="No"/>
    <s v="Yes"/>
    <n v="1"/>
    <s v="No"/>
    <x v="0"/>
    <x v="2"/>
    <s v="26-Sep-1969"/>
    <x v="702"/>
    <x v="1"/>
    <s v="tier - 3"/>
    <x v="13"/>
  </r>
  <r>
    <s v="Id704"/>
    <s v="Danielle"/>
    <n v="39.700000000000003"/>
    <n v="9.83"/>
    <s v="No"/>
    <s v="No"/>
    <s v="No"/>
    <n v="3"/>
    <s v="No"/>
    <x v="0"/>
    <x v="0"/>
    <s v="10-Jul-1958"/>
    <x v="703"/>
    <x v="1"/>
    <s v="tier - 2"/>
    <x v="3"/>
  </r>
  <r>
    <s v="Id705"/>
    <s v="Candace N"/>
    <n v="35.97"/>
    <n v="11.08"/>
    <s v="No"/>
    <s v="No"/>
    <s v="No"/>
    <n v="3"/>
    <s v="No"/>
    <x v="0"/>
    <x v="0"/>
    <s v="15-Oct-1958"/>
    <x v="704"/>
    <x v="1"/>
    <s v="tier - 3"/>
    <x v="0"/>
  </r>
  <r>
    <s v="Id706"/>
    <s v="Bruno F."/>
    <n v="37.85"/>
    <n v="11.01"/>
    <s v="No"/>
    <s v="No"/>
    <s v="No"/>
    <s v="0"/>
    <s v="No"/>
    <x v="0"/>
    <x v="0"/>
    <s v="15-Dec-1968"/>
    <x v="705"/>
    <x v="1"/>
    <s v="tier - 3"/>
    <x v="1"/>
  </r>
  <r>
    <s v="Id707"/>
    <s v="Emily"/>
    <n v="21.66"/>
    <n v="4.37"/>
    <s v="No"/>
    <s v="Yes"/>
    <s v="No"/>
    <n v="1"/>
    <s v="Yes"/>
    <x v="2"/>
    <x v="2"/>
    <s v="6-Sep-2004"/>
    <x v="706"/>
    <x v="1"/>
    <s v="tier - 2"/>
    <x v="2"/>
  </r>
  <r>
    <s v="Id708"/>
    <s v="Katie"/>
    <n v="39.369999999999997"/>
    <n v="5.91"/>
    <s v="No"/>
    <s v="No"/>
    <s v="No"/>
    <n v="2"/>
    <s v="No"/>
    <x v="0"/>
    <x v="1"/>
    <s v="13-Jul-1972"/>
    <x v="707"/>
    <x v="1"/>
    <s v="tier - 2"/>
    <x v="12"/>
  </r>
  <r>
    <s v="Id709"/>
    <s v="Sally"/>
    <n v="40.880000000000003"/>
    <n v="7.65"/>
    <s v="No"/>
    <s v="No"/>
    <s v="No"/>
    <s v="0"/>
    <s v="No"/>
    <x v="0"/>
    <x v="0"/>
    <s v="26-Dec-1974"/>
    <x v="708"/>
    <x v="1"/>
    <s v="tier - 2"/>
    <x v="12"/>
  </r>
  <r>
    <s v="Id710"/>
    <s v="Meaghan J"/>
    <n v="26.22"/>
    <n v="5.37"/>
    <s v="Yes"/>
    <s v="No"/>
    <s v="No"/>
    <n v="2"/>
    <s v="No"/>
    <x v="1"/>
    <x v="2"/>
    <s v="8-Nov-1959"/>
    <x v="709"/>
    <x v="1"/>
    <s v="tier - 3"/>
    <x v="1"/>
  </r>
  <r>
    <s v="Id711"/>
    <s v="Rina"/>
    <n v="25.08"/>
    <n v="5.75"/>
    <s v="Yes"/>
    <s v="No"/>
    <s v="No"/>
    <n v="2"/>
    <s v="No"/>
    <x v="1"/>
    <x v="1"/>
    <s v="10-Oct-1959"/>
    <x v="710"/>
    <x v="1"/>
    <s v="tier - 1"/>
    <x v="1"/>
  </r>
  <r>
    <s v="Id712"/>
    <s v="Kristin P."/>
    <n v="39.1"/>
    <n v="6.79"/>
    <s v="Yes"/>
    <s v="No"/>
    <s v="No"/>
    <n v="2"/>
    <s v="No"/>
    <x v="0"/>
    <x v="0"/>
    <s v="25-Sep-1961"/>
    <x v="711"/>
    <x v="1"/>
    <s v="tier - 1"/>
    <x v="3"/>
  </r>
  <r>
    <s v="Id713"/>
    <s v="Albert"/>
    <n v="37.905000000000001"/>
    <n v="7.03"/>
    <s v="No"/>
    <s v="No"/>
    <s v="No"/>
    <n v="3"/>
    <s v="No"/>
    <x v="0"/>
    <x v="0"/>
    <s v="21-Sep-1958"/>
    <x v="712"/>
    <x v="1"/>
    <s v="tier - 2"/>
    <x v="1"/>
  </r>
  <r>
    <s v="Id714"/>
    <s v="Ashley"/>
    <n v="43.35"/>
    <n v="5.41"/>
    <s v="Yes"/>
    <s v="No"/>
    <s v="Yes"/>
    <n v="1"/>
    <s v="No"/>
    <x v="0"/>
    <x v="2"/>
    <s v="17-Nov-1983"/>
    <x v="713"/>
    <x v="1"/>
    <s v="tier - 1"/>
    <x v="12"/>
  </r>
  <r>
    <s v="Id715"/>
    <s v="Shannon L"/>
    <n v="36.15"/>
    <n v="8.0500000000000007"/>
    <s v="No"/>
    <s v="No"/>
    <s v="No"/>
    <s v="0"/>
    <s v="No"/>
    <x v="0"/>
    <x v="0"/>
    <s v="25-Dec-1968"/>
    <x v="714"/>
    <x v="1"/>
    <s v="tier - 1"/>
    <x v="12"/>
  </r>
  <r>
    <s v="Id716"/>
    <s v="Amy B"/>
    <n v="44.98"/>
    <n v="5.94"/>
    <s v="No"/>
    <s v="No"/>
    <s v="No"/>
    <n v="1"/>
    <s v="No"/>
    <x v="0"/>
    <x v="1"/>
    <s v="7-Jul-1984"/>
    <x v="715"/>
    <x v="1"/>
    <s v="tier - 1"/>
    <x v="1"/>
  </r>
  <r>
    <s v="Id717"/>
    <s v="A Danielle"/>
    <n v="38.28"/>
    <n v="5.51"/>
    <s v="No"/>
    <s v="Yes"/>
    <s v="No"/>
    <n v="1"/>
    <s v="No"/>
    <x v="0"/>
    <x v="2"/>
    <s v="6-Jul-2004"/>
    <x v="716"/>
    <x v="1"/>
    <s v="tier - 3"/>
    <x v="0"/>
  </r>
  <r>
    <s v="Id718"/>
    <s v="Conrad F"/>
    <n v="32.299999999999997"/>
    <n v="6.55"/>
    <s v="Yes"/>
    <s v="No"/>
    <s v="No"/>
    <n v="2"/>
    <s v="No"/>
    <x v="0"/>
    <x v="0"/>
    <s v="14-Jun-1961"/>
    <x v="717"/>
    <x v="1"/>
    <s v="tier - 1"/>
    <x v="1"/>
  </r>
  <r>
    <s v="Id719"/>
    <s v="Josh"/>
    <n v="39.51"/>
    <n v="5.79"/>
    <s v="Yes"/>
    <s v="No"/>
    <s v="No"/>
    <s v="0"/>
    <s v="No"/>
    <x v="0"/>
    <x v="1"/>
    <s v="26-Sep-1976"/>
    <x v="718"/>
    <x v="1"/>
    <s v="tier - 3"/>
    <x v="8"/>
  </r>
  <r>
    <s v="Id720"/>
    <s v="Maxime"/>
    <n v="50.46"/>
    <n v="4.5599999999999996"/>
    <s v="No"/>
    <s v="No"/>
    <s v="No"/>
    <s v="0"/>
    <s v="No"/>
    <x v="0"/>
    <x v="2"/>
    <s v="12-Sep-1991"/>
    <x v="719"/>
    <x v="1"/>
    <s v="tier - 3"/>
    <x v="1"/>
  </r>
  <r>
    <s v="Id721"/>
    <s v="Natalie"/>
    <n v="31.73"/>
    <n v="7"/>
    <s v="No"/>
    <s v="No"/>
    <s v="No"/>
    <s v="0"/>
    <s v="No"/>
    <x v="0"/>
    <x v="0"/>
    <s v="8-Nov-1960"/>
    <x v="720"/>
    <x v="1"/>
    <s v="tier - 3"/>
    <x v="2"/>
  </r>
  <r>
    <s v="Id722"/>
    <s v="Melissa"/>
    <n v="32.1"/>
    <n v="6.57"/>
    <s v="Yes"/>
    <s v="No"/>
    <s v="Yes"/>
    <n v="1"/>
    <s v="No"/>
    <x v="0"/>
    <x v="0"/>
    <s v="8-Jul-1963"/>
    <x v="721"/>
    <x v="1"/>
    <s v="tier - 3"/>
    <x v="3"/>
  </r>
  <r>
    <s v="Id723"/>
    <s v="Laura P."/>
    <n v="27.83"/>
    <n v="11.61"/>
    <s v="Yes"/>
    <s v="No"/>
    <s v="Yes"/>
    <n v="1"/>
    <s v="No"/>
    <x v="1"/>
    <x v="0"/>
    <s v="6-Jul-1963"/>
    <x v="722"/>
    <x v="1"/>
    <s v="tier - 2"/>
    <x v="0"/>
  </r>
  <r>
    <s v="Id724"/>
    <s v="Lisa"/>
    <n v="27.72"/>
    <n v="8.16"/>
    <s v="Yes"/>
    <s v="No"/>
    <s v="Yes"/>
    <n v="1"/>
    <s v="No"/>
    <x v="1"/>
    <x v="0"/>
    <s v="23-Dec-1963"/>
    <x v="723"/>
    <x v="1"/>
    <s v="tier - 1"/>
    <x v="0"/>
  </r>
  <r>
    <s v="Id725"/>
    <s v="William D. Jr."/>
    <n v="36.765000000000001"/>
    <n v="4.4800000000000004"/>
    <s v="Yes"/>
    <s v="No"/>
    <s v="No"/>
    <n v="2"/>
    <s v="No"/>
    <x v="0"/>
    <x v="2"/>
    <s v="6-Sep-1959"/>
    <x v="724"/>
    <x v="1"/>
    <s v="tier - 1"/>
    <x v="4"/>
  </r>
  <r>
    <s v="Id726"/>
    <s v="James"/>
    <n v="48.36"/>
    <n v="4.08"/>
    <s v="No"/>
    <s v="No"/>
    <s v="No"/>
    <s v="0"/>
    <s v="No"/>
    <x v="0"/>
    <x v="2"/>
    <s v="13-Jul-1990"/>
    <x v="725"/>
    <x v="1"/>
    <s v="tier - 1"/>
    <x v="8"/>
  </r>
  <r>
    <s v="Id727"/>
    <s v="John"/>
    <n v="31.445"/>
    <n v="4.4000000000000004"/>
    <s v="Yes"/>
    <s v="No"/>
    <s v="No"/>
    <n v="2"/>
    <s v="No"/>
    <x v="0"/>
    <x v="2"/>
    <s v="29-Aug-1959"/>
    <x v="726"/>
    <x v="1"/>
    <s v="tier - 2"/>
    <x v="9"/>
  </r>
  <r>
    <s v="Id728"/>
    <s v="Adam S"/>
    <n v="27.55"/>
    <n v="9.02"/>
    <s v="No"/>
    <s v="No"/>
    <s v="No"/>
    <s v="0"/>
    <s v="No"/>
    <x v="1"/>
    <x v="0"/>
    <s v="18-Jun-1960"/>
    <x v="727"/>
    <x v="1"/>
    <s v="tier - 1"/>
    <x v="1"/>
  </r>
  <r>
    <s v="Id729"/>
    <s v="Armando"/>
    <n v="33.11"/>
    <n v="8.06"/>
    <s v="No"/>
    <s v="No"/>
    <s v="No"/>
    <s v="0"/>
    <s v="No"/>
    <x v="0"/>
    <x v="0"/>
    <s v="27-Jul-1962"/>
    <x v="728"/>
    <x v="1"/>
    <s v="tier - 2"/>
    <x v="0"/>
  </r>
  <r>
    <s v="Id730"/>
    <s v="Dana"/>
    <n v="36.85"/>
    <n v="6.21"/>
    <s v="Yes"/>
    <s v="No"/>
    <s v="No"/>
    <n v="2"/>
    <s v="No"/>
    <x v="0"/>
    <x v="1"/>
    <s v="7-Jul-1959"/>
    <x v="729"/>
    <x v="1"/>
    <s v="tier - 2"/>
    <x v="0"/>
  </r>
  <r>
    <s v="Id731"/>
    <s v="Jennifer L"/>
    <n v="36.299999999999997"/>
    <n v="5.79"/>
    <s v="Yes"/>
    <s v="No"/>
    <s v="No"/>
    <n v="2"/>
    <s v="No"/>
    <x v="0"/>
    <x v="1"/>
    <s v="29-Dec-1959"/>
    <x v="730"/>
    <x v="1"/>
    <s v="tier - 3"/>
    <x v="0"/>
  </r>
  <r>
    <s v="Id732"/>
    <s v="Benjamin"/>
    <n v="45.34"/>
    <n v="5.69"/>
    <s v="Yes"/>
    <s v="No"/>
    <s v="No"/>
    <s v="0"/>
    <s v="No"/>
    <x v="0"/>
    <x v="2"/>
    <s v="25-Sep-1985"/>
    <x v="731"/>
    <x v="1"/>
    <s v="tier - 2"/>
    <x v="1"/>
  </r>
  <r>
    <s v="Id733"/>
    <s v="Tanya"/>
    <n v="31.8"/>
    <n v="5.36"/>
    <s v="Yes"/>
    <s v="No"/>
    <s v="No"/>
    <n v="2"/>
    <s v="No"/>
    <x v="0"/>
    <x v="2"/>
    <s v="5-Oct-1959"/>
    <x v="732"/>
    <x v="1"/>
    <s v="tier - 2"/>
    <x v="3"/>
  </r>
  <r>
    <s v="Id734"/>
    <s v="Tracy"/>
    <n v="41.02"/>
    <n v="11.37"/>
    <s v="No"/>
    <s v="No"/>
    <s v="No"/>
    <s v="0"/>
    <s v="No"/>
    <x v="0"/>
    <x v="0"/>
    <s v="19-Dec-1978"/>
    <x v="733"/>
    <x v="1"/>
    <s v="tier - 1"/>
    <x v="1"/>
  </r>
  <r>
    <s v="Id735"/>
    <s v="Emily S"/>
    <n v="32.68"/>
    <n v="11.87"/>
    <s v="No"/>
    <s v="No"/>
    <s v="No"/>
    <s v="0"/>
    <s v="No"/>
    <x v="0"/>
    <x v="0"/>
    <s v="21-Jul-1960"/>
    <x v="734"/>
    <x v="1"/>
    <s v="tier - 2"/>
    <x v="1"/>
  </r>
  <r>
    <s v="Id736"/>
    <s v="Kelly R"/>
    <n v="21.7"/>
    <n v="4.9000000000000004"/>
    <s v="No"/>
    <s v="No"/>
    <s v="Yes"/>
    <n v="1"/>
    <s v="Yes"/>
    <x v="2"/>
    <x v="2"/>
    <s v="7-Jun-2003"/>
    <x v="735"/>
    <x v="1"/>
    <s v="tier - 1"/>
    <x v="3"/>
  </r>
  <r>
    <s v="Id737"/>
    <s v="Kyle"/>
    <n v="40.479999999999997"/>
    <n v="6.7"/>
    <s v="No"/>
    <s v="No"/>
    <s v="No"/>
    <n v="3"/>
    <s v="No"/>
    <x v="0"/>
    <x v="0"/>
    <s v="10-Dec-1958"/>
    <x v="736"/>
    <x v="2"/>
    <s v="tier - 1"/>
    <x v="0"/>
  </r>
  <r>
    <s v="Id738"/>
    <s v="Bruce A Jr."/>
    <n v="34.5"/>
    <n v="10.3"/>
    <s v="No"/>
    <s v="No"/>
    <s v="No"/>
    <n v="3"/>
    <s v="No"/>
    <x v="0"/>
    <x v="0"/>
    <s v="25-Nov-1958"/>
    <x v="737"/>
    <x v="2"/>
    <s v="tier - 3"/>
    <x v="3"/>
  </r>
  <r>
    <s v="Id739"/>
    <s v="Cary J"/>
    <n v="45.9"/>
    <n v="11.14"/>
    <s v="Yes"/>
    <s v="No"/>
    <s v="No"/>
    <n v="1"/>
    <s v="No"/>
    <x v="0"/>
    <x v="0"/>
    <s v="8-Dec-1986"/>
    <x v="738"/>
    <x v="2"/>
    <s v="tier - 2"/>
    <x v="1"/>
  </r>
  <r>
    <s v="Id740"/>
    <s v="Jill M"/>
    <n v="33.479999999999997"/>
    <n v="4.74"/>
    <s v="Yes"/>
    <s v="No"/>
    <s v="No"/>
    <n v="2"/>
    <s v="No"/>
    <x v="0"/>
    <x v="2"/>
    <s v="10-Nov-1966"/>
    <x v="739"/>
    <x v="2"/>
    <s v="tier - 3"/>
    <x v="12"/>
  </r>
  <r>
    <s v="Id741"/>
    <s v="Chris"/>
    <n v="28.31"/>
    <n v="5.96"/>
    <s v="Yes"/>
    <s v="No"/>
    <s v="No"/>
    <n v="2"/>
    <s v="No"/>
    <x v="1"/>
    <x v="1"/>
    <s v="6-Aug-1959"/>
    <x v="740"/>
    <x v="2"/>
    <s v="tier - 1"/>
    <x v="1"/>
  </r>
  <r>
    <s v="Id742"/>
    <s v="Michael E."/>
    <n v="21.565000000000001"/>
    <n v="4.95"/>
    <s v="No"/>
    <s v="Yes"/>
    <s v="No"/>
    <n v="1"/>
    <s v="Yes"/>
    <x v="2"/>
    <x v="2"/>
    <s v="16-Jul-2004"/>
    <x v="741"/>
    <x v="2"/>
    <s v="tier - 2"/>
    <x v="11"/>
  </r>
  <r>
    <s v="Id743"/>
    <s v="Lauren"/>
    <n v="35.590000000000003"/>
    <n v="5.21"/>
    <s v="Yes"/>
    <s v="No"/>
    <s v="Yes"/>
    <n v="1"/>
    <s v="No"/>
    <x v="0"/>
    <x v="2"/>
    <s v="23-Oct-1969"/>
    <x v="742"/>
    <x v="2"/>
    <s v="tier - 2"/>
    <x v="12"/>
  </r>
  <r>
    <s v="Id744"/>
    <s v="Kathryn E"/>
    <n v="43.44"/>
    <n v="4.8600000000000003"/>
    <s v="Yes"/>
    <s v="No"/>
    <s v="No"/>
    <s v="0"/>
    <s v="No"/>
    <x v="0"/>
    <x v="2"/>
    <s v="29-Aug-1985"/>
    <x v="743"/>
    <x v="2"/>
    <s v="tier - 3"/>
    <x v="12"/>
  </r>
  <r>
    <s v="Id745"/>
    <s v="Polly"/>
    <n v="21.754999999999999"/>
    <n v="7.79"/>
    <s v="Yes"/>
    <s v="No"/>
    <s v="No"/>
    <s v="0"/>
    <s v="No"/>
    <x v="2"/>
    <x v="0"/>
    <s v="2-Aug-1981"/>
    <x v="744"/>
    <x v="2"/>
    <s v="tier - 2"/>
    <x v="2"/>
  </r>
  <r>
    <s v="Id746"/>
    <s v="Mark H."/>
    <n v="44.55"/>
    <n v="7.12"/>
    <s v="Yes"/>
    <s v="No"/>
    <s v="No"/>
    <n v="1"/>
    <s v="No"/>
    <x v="0"/>
    <x v="0"/>
    <s v="24-Nov-1986"/>
    <x v="745"/>
    <x v="2"/>
    <s v="tier - 2"/>
    <x v="8"/>
  </r>
  <r>
    <s v="Id747"/>
    <s v="Jessie M."/>
    <n v="43.32"/>
    <n v="4.67"/>
    <s v="Yes"/>
    <s v="No"/>
    <s v="No"/>
    <s v="0"/>
    <s v="No"/>
    <x v="0"/>
    <x v="2"/>
    <s v="14-Sep-1985"/>
    <x v="746"/>
    <x v="2"/>
    <s v="tier - 1"/>
    <x v="12"/>
  </r>
  <r>
    <s v="Id748"/>
    <s v="Chris"/>
    <n v="31.23"/>
    <n v="9.1199999999999992"/>
    <s v="Yes"/>
    <s v="No"/>
    <s v="Yes"/>
    <n v="1"/>
    <s v="No"/>
    <x v="0"/>
    <x v="0"/>
    <s v="4-Aug-1963"/>
    <x v="747"/>
    <x v="2"/>
    <s v="tier - 2"/>
    <x v="14"/>
  </r>
  <r>
    <s v="Id749"/>
    <s v="Daniel"/>
    <n v="42.81"/>
    <n v="4.1500000000000004"/>
    <s v="No"/>
    <s v="No"/>
    <s v="No"/>
    <n v="1"/>
    <s v="No"/>
    <x v="0"/>
    <x v="2"/>
    <s v="20-Jul-1984"/>
    <x v="748"/>
    <x v="2"/>
    <s v="tier - 3"/>
    <x v="8"/>
  </r>
  <r>
    <s v="Id750"/>
    <s v="Megan"/>
    <n v="35.909999999999997"/>
    <n v="6.72"/>
    <s v="Yes"/>
    <s v="No"/>
    <s v="No"/>
    <n v="2"/>
    <s v="No"/>
    <x v="0"/>
    <x v="0"/>
    <s v="24-Dec-1961"/>
    <x v="749"/>
    <x v="2"/>
    <s v="tier - 3"/>
    <x v="2"/>
  </r>
  <r>
    <s v="Id751"/>
    <s v="Kevin"/>
    <n v="36.65"/>
    <n v="5.01"/>
    <s v="Yes"/>
    <s v="No"/>
    <s v="Yes"/>
    <n v="1"/>
    <s v="No"/>
    <x v="0"/>
    <x v="2"/>
    <s v="26-Jul-1969"/>
    <x v="750"/>
    <x v="2"/>
    <s v="tier - 3"/>
    <x v="1"/>
  </r>
  <r>
    <s v="Id752"/>
    <s v="Caroline S."/>
    <n v="22.04"/>
    <n v="10.9"/>
    <s v="Yes"/>
    <s v="No"/>
    <s v="No"/>
    <n v="2"/>
    <s v="No"/>
    <x v="2"/>
    <x v="0"/>
    <s v="18-Nov-1961"/>
    <x v="751"/>
    <x v="2"/>
    <s v="tier - 3"/>
    <x v="2"/>
  </r>
  <r>
    <s v="Id753"/>
    <s v="Nuta"/>
    <n v="31.824999999999999"/>
    <n v="5.52"/>
    <s v="Yes"/>
    <s v="No"/>
    <s v="No"/>
    <n v="1"/>
    <s v="No"/>
    <x v="0"/>
    <x v="2"/>
    <s v="10-Sep-1964"/>
    <x v="752"/>
    <x v="2"/>
    <s v="tier - 1"/>
    <x v="2"/>
  </r>
  <r>
    <s v="Id754"/>
    <s v="Margie"/>
    <n v="53.58"/>
    <n v="4.55"/>
    <s v="No"/>
    <s v="No"/>
    <s v="No"/>
    <n v="1"/>
    <s v="No"/>
    <x v="0"/>
    <x v="2"/>
    <s v="14-Aug-1992"/>
    <x v="753"/>
    <x v="2"/>
    <s v="tier - 1"/>
    <x v="1"/>
  </r>
  <r>
    <s v="Id755"/>
    <s v="Heidi"/>
    <n v="34.299999999999997"/>
    <n v="11.76"/>
    <s v="No"/>
    <s v="No"/>
    <s v="No"/>
    <s v="0"/>
    <s v="No"/>
    <x v="0"/>
    <x v="0"/>
    <s v="15-Jul-1968"/>
    <x v="754"/>
    <x v="2"/>
    <s v="tier - 3"/>
    <x v="12"/>
  </r>
  <r>
    <s v="Id756"/>
    <s v="Diego J"/>
    <n v="32.11"/>
    <n v="7.06"/>
    <s v="No"/>
    <s v="No"/>
    <s v="No"/>
    <s v="0"/>
    <s v="No"/>
    <x v="0"/>
    <x v="0"/>
    <s v="11-Jul-1960"/>
    <x v="755"/>
    <x v="2"/>
    <s v="tier - 3"/>
    <x v="6"/>
  </r>
  <r>
    <s v="Id757"/>
    <s v="Enrique M Sr."/>
    <n v="31.78"/>
    <n v="11.35"/>
    <s v="Yes"/>
    <s v="No"/>
    <s v="Yes"/>
    <n v="1"/>
    <s v="No"/>
    <x v="0"/>
    <x v="0"/>
    <s v="14-Oct-1963"/>
    <x v="756"/>
    <x v="2"/>
    <s v="tier - 1"/>
    <x v="1"/>
  </r>
  <r>
    <s v="Id758"/>
    <s v="Greg"/>
    <n v="46.89"/>
    <n v="5.52"/>
    <s v="No"/>
    <s v="No"/>
    <s v="No"/>
    <s v="0"/>
    <s v="No"/>
    <x v="0"/>
    <x v="2"/>
    <s v="30-Aug-1990"/>
    <x v="757"/>
    <x v="2"/>
    <s v="tier - 2"/>
    <x v="8"/>
  </r>
  <r>
    <s v="Id759"/>
    <s v="Filip"/>
    <n v="39.35"/>
    <n v="7.86"/>
    <s v="Yes"/>
    <s v="No"/>
    <s v="No"/>
    <n v="1"/>
    <s v="No"/>
    <x v="0"/>
    <x v="0"/>
    <s v="7-Aug-1975"/>
    <x v="758"/>
    <x v="2"/>
    <s v="tier - 2"/>
    <x v="1"/>
  </r>
  <r>
    <s v="Id760"/>
    <s v="Rosemary E."/>
    <n v="39.200000000000003"/>
    <n v="11.38"/>
    <s v="No"/>
    <s v="No"/>
    <s v="No"/>
    <s v="0"/>
    <s v="No"/>
    <x v="0"/>
    <x v="0"/>
    <s v="24-Jul-1960"/>
    <x v="759"/>
    <x v="2"/>
    <s v="tier - 3"/>
    <x v="3"/>
  </r>
  <r>
    <s v="Id761"/>
    <s v="Lisa"/>
    <n v="39.159999999999997"/>
    <n v="10.48"/>
    <s v="No"/>
    <s v="No"/>
    <s v="No"/>
    <s v="0"/>
    <s v="No"/>
    <x v="0"/>
    <x v="0"/>
    <s v="28-Jul-1960"/>
    <x v="760"/>
    <x v="2"/>
    <s v="tier - 2"/>
    <x v="0"/>
  </r>
  <r>
    <s v="Id762"/>
    <s v="Jason"/>
    <n v="44.1"/>
    <n v="5.04"/>
    <s v="Yes"/>
    <s v="No"/>
    <s v="No"/>
    <s v="0"/>
    <s v="No"/>
    <x v="0"/>
    <x v="2"/>
    <s v="19-Aug-1985"/>
    <x v="761"/>
    <x v="2"/>
    <s v="tier - 1"/>
    <x v="1"/>
  </r>
  <r>
    <s v="Id763"/>
    <s v="Courtney"/>
    <n v="33.200000000000003"/>
    <n v="9.06"/>
    <s v="No"/>
    <s v="No"/>
    <s v="No"/>
    <s v="0"/>
    <s v="No"/>
    <x v="0"/>
    <x v="0"/>
    <s v="16-Dec-1960"/>
    <x v="762"/>
    <x v="2"/>
    <s v="tier - 2"/>
    <x v="3"/>
  </r>
  <r>
    <s v="Id764"/>
    <s v="Jennifer R."/>
    <n v="29.92"/>
    <n v="11.07"/>
    <s v="No"/>
    <s v="No"/>
    <s v="No"/>
    <s v="0"/>
    <s v="No"/>
    <x v="1"/>
    <x v="0"/>
    <s v="11-Jul-1960"/>
    <x v="763"/>
    <x v="2"/>
    <s v="tier - 1"/>
    <x v="0"/>
  </r>
  <r>
    <s v="Id765"/>
    <s v="Lauren E"/>
    <n v="25"/>
    <n v="10.45"/>
    <s v="No"/>
    <s v="No"/>
    <s v="No"/>
    <s v="0"/>
    <s v="No"/>
    <x v="1"/>
    <x v="0"/>
    <s v="13-Aug-1960"/>
    <x v="764"/>
    <x v="2"/>
    <s v="tier - 1"/>
    <x v="3"/>
  </r>
  <r>
    <s v="Id766"/>
    <s v="Ashley M."/>
    <n v="38.869999999999997"/>
    <n v="8.6300000000000008"/>
    <s v="Yes"/>
    <s v="No"/>
    <s v="No"/>
    <n v="1"/>
    <s v="No"/>
    <x v="0"/>
    <x v="0"/>
    <s v="29-Jun-1975"/>
    <x v="765"/>
    <x v="2"/>
    <s v="tier - 2"/>
    <x v="1"/>
  </r>
  <r>
    <s v="Id767"/>
    <s v="Alison R."/>
    <n v="32.299999999999997"/>
    <n v="5.28"/>
    <s v="Yes"/>
    <s v="No"/>
    <s v="No"/>
    <n v="2"/>
    <s v="No"/>
    <x v="0"/>
    <x v="2"/>
    <s v="14-Nov-1966"/>
    <x v="766"/>
    <x v="2"/>
    <s v="tier - 3"/>
    <x v="2"/>
  </r>
  <r>
    <s v="Id768"/>
    <s v="Madeleine"/>
    <n v="31.16"/>
    <n v="7.49"/>
    <s v="Yes"/>
    <s v="No"/>
    <s v="No"/>
    <n v="2"/>
    <s v="No"/>
    <x v="0"/>
    <x v="0"/>
    <s v="3-Nov-1961"/>
    <x v="767"/>
    <x v="2"/>
    <s v="tier - 3"/>
    <x v="1"/>
  </r>
  <r>
    <s v="Id769"/>
    <s v="Stacey"/>
    <n v="54.59"/>
    <n v="4.2699999999999996"/>
    <s v="No"/>
    <s v="No"/>
    <s v="No"/>
    <s v="0"/>
    <s v="No"/>
    <x v="0"/>
    <x v="2"/>
    <s v="17-Jun-1994"/>
    <x v="768"/>
    <x v="2"/>
    <s v="tier - 3"/>
    <x v="1"/>
  </r>
  <r>
    <s v="Id770"/>
    <s v="Kimberly"/>
    <n v="21.09"/>
    <n v="9.2200000000000006"/>
    <s v="Yes"/>
    <s v="No"/>
    <s v="No"/>
    <n v="2"/>
    <s v="No"/>
    <x v="2"/>
    <x v="0"/>
    <s v="22-Jul-1961"/>
    <x v="769"/>
    <x v="2"/>
    <s v="tier - 2"/>
    <x v="1"/>
  </r>
  <r>
    <s v="Id771"/>
    <s v="Matthew D"/>
    <n v="52.41"/>
    <n v="5.99"/>
    <s v="No"/>
    <s v="No"/>
    <s v="No"/>
    <n v="1"/>
    <s v="No"/>
    <x v="0"/>
    <x v="1"/>
    <s v="19-Dec-1992"/>
    <x v="770"/>
    <x v="2"/>
    <s v="tier - 3"/>
    <x v="8"/>
  </r>
  <r>
    <s v="Id772"/>
    <s v="Michael"/>
    <n v="41.47"/>
    <n v="5.86"/>
    <s v="Yes"/>
    <s v="No"/>
    <s v="No"/>
    <n v="2"/>
    <s v="No"/>
    <x v="0"/>
    <x v="1"/>
    <s v="20-Dec-1959"/>
    <x v="771"/>
    <x v="2"/>
    <s v="tier - 3"/>
    <x v="0"/>
  </r>
  <r>
    <s v="Id773"/>
    <s v="Ben"/>
    <n v="33.1"/>
    <n v="5.19"/>
    <s v="Yes"/>
    <s v="No"/>
    <s v="No"/>
    <n v="2"/>
    <s v="No"/>
    <x v="0"/>
    <x v="2"/>
    <s v="25-Nov-1959"/>
    <x v="772"/>
    <x v="2"/>
    <s v="tier - 1"/>
    <x v="3"/>
  </r>
  <r>
    <s v="Id774"/>
    <s v="Chris"/>
    <n v="30.8"/>
    <n v="4.37"/>
    <s v="Yes"/>
    <s v="No"/>
    <s v="No"/>
    <n v="2"/>
    <s v="No"/>
    <x v="0"/>
    <x v="2"/>
    <s v="9-Dec-1959"/>
    <x v="773"/>
    <x v="2"/>
    <s v="tier - 3"/>
    <x v="3"/>
  </r>
  <r>
    <s v="Id775"/>
    <s v="Jeremy J"/>
    <n v="42.06"/>
    <n v="5.32"/>
    <s v="No"/>
    <s v="No"/>
    <s v="No"/>
    <n v="1"/>
    <s v="No"/>
    <x v="0"/>
    <x v="2"/>
    <s v="6-Jun-1984"/>
    <x v="774"/>
    <x v="2"/>
    <s v="tier - 2"/>
    <x v="8"/>
  </r>
  <r>
    <s v="Id776"/>
    <s v="Amy L."/>
    <n v="39.270000000000003"/>
    <n v="5.64"/>
    <s v="No"/>
    <s v="No"/>
    <s v="Yes"/>
    <n v="1"/>
    <s v="No"/>
    <x v="0"/>
    <x v="2"/>
    <s v="30-Sep-1979"/>
    <x v="775"/>
    <x v="2"/>
    <s v="tier - 3"/>
    <x v="12"/>
  </r>
  <r>
    <s v="Id777"/>
    <s v="Karen L."/>
    <n v="30.71"/>
    <n v="5.59"/>
    <s v="Yes"/>
    <s v="No"/>
    <s v="No"/>
    <n v="1"/>
    <s v="No"/>
    <x v="0"/>
    <x v="2"/>
    <s v="24-Sep-1964"/>
    <x v="776"/>
    <x v="2"/>
    <s v="tier - 2"/>
    <x v="15"/>
  </r>
  <r>
    <s v="Id778"/>
    <s v="Tennille"/>
    <n v="47.19"/>
    <n v="5.29"/>
    <s v="No"/>
    <s v="No"/>
    <s v="No"/>
    <s v="0"/>
    <s v="No"/>
    <x v="0"/>
    <x v="2"/>
    <s v="2-Oct-1990"/>
    <x v="777"/>
    <x v="2"/>
    <s v="tier - 1"/>
    <x v="1"/>
  </r>
  <r>
    <s v="Id779"/>
    <s v="Matt"/>
    <n v="30.02"/>
    <n v="6.65"/>
    <s v="No"/>
    <s v="No"/>
    <s v="No"/>
    <s v="0"/>
    <s v="No"/>
    <x v="0"/>
    <x v="0"/>
    <s v="11-Nov-1960"/>
    <x v="778"/>
    <x v="2"/>
    <s v="tier - 1"/>
    <x v="1"/>
  </r>
  <r>
    <s v="Id780"/>
    <s v="Emily"/>
    <n v="37.909999999999997"/>
    <n v="5.68"/>
    <s v="Yes"/>
    <s v="No"/>
    <s v="No"/>
    <s v="0"/>
    <s v="No"/>
    <x v="0"/>
    <x v="2"/>
    <s v="23-Aug-1976"/>
    <x v="779"/>
    <x v="2"/>
    <s v="tier - 2"/>
    <x v="1"/>
  </r>
  <r>
    <s v="Id781"/>
    <s v="Justin E"/>
    <n v="54.61"/>
    <n v="4.49"/>
    <s v="No"/>
    <s v="No"/>
    <s v="No"/>
    <s v="0"/>
    <s v="No"/>
    <x v="0"/>
    <x v="2"/>
    <s v="1-Jul-1994"/>
    <x v="780"/>
    <x v="2"/>
    <s v="tier - 3"/>
    <x v="1"/>
  </r>
  <r>
    <s v="Id782"/>
    <s v="Shalane"/>
    <n v="36.005000000000003"/>
    <n v="6.9"/>
    <s v="No"/>
    <s v="No"/>
    <s v="No"/>
    <s v="0"/>
    <s v="No"/>
    <x v="0"/>
    <x v="0"/>
    <s v="11-Oct-1962"/>
    <x v="781"/>
    <x v="2"/>
    <s v="tier - 3"/>
    <x v="8"/>
  </r>
  <r>
    <s v="Id783"/>
    <s v="Jessica N."/>
    <n v="28.7"/>
    <n v="11.52"/>
    <s v="No"/>
    <s v="No"/>
    <s v="No"/>
    <s v="0"/>
    <s v="No"/>
    <x v="1"/>
    <x v="0"/>
    <s v="24-Nov-1962"/>
    <x v="782"/>
    <x v="2"/>
    <s v="tier - 2"/>
    <x v="3"/>
  </r>
  <r>
    <s v="Id784"/>
    <s v="Melanie"/>
    <n v="34.295000000000002"/>
    <n v="11.24"/>
    <s v="No"/>
    <s v="No"/>
    <s v="No"/>
    <s v="0"/>
    <s v="No"/>
    <x v="0"/>
    <x v="0"/>
    <s v="13-Nov-1965"/>
    <x v="783"/>
    <x v="2"/>
    <s v="tier - 3"/>
    <x v="2"/>
  </r>
  <r>
    <s v="Id785"/>
    <s v="Ruth Angelica"/>
    <n v="27.55"/>
    <n v="10.98"/>
    <s v="No"/>
    <s v="No"/>
    <s v="No"/>
    <s v="0"/>
    <s v="No"/>
    <x v="1"/>
    <x v="0"/>
    <s v="7-Dec-1962"/>
    <x v="784"/>
    <x v="2"/>
    <s v="tier - 1"/>
    <x v="2"/>
  </r>
  <r>
    <s v="Id786"/>
    <s v="Una M"/>
    <n v="40.700000000000003"/>
    <n v="5.42"/>
    <s v="No"/>
    <s v="No"/>
    <s v="No"/>
    <s v="0"/>
    <s v="No"/>
    <x v="0"/>
    <x v="2"/>
    <s v="15-Oct-1982"/>
    <x v="785"/>
    <x v="2"/>
    <s v="tier - 2"/>
    <x v="1"/>
  </r>
  <r>
    <s v="Id787"/>
    <s v="Taralyn"/>
    <n v="18.335000000000001"/>
    <n v="10.97"/>
    <s v="No"/>
    <s v="No"/>
    <s v="No"/>
    <s v="0"/>
    <s v="No"/>
    <x v="3"/>
    <x v="0"/>
    <s v="5-Aug-1962"/>
    <x v="786"/>
    <x v="2"/>
    <s v="tier - 1"/>
    <x v="2"/>
  </r>
  <r>
    <s v="Id788"/>
    <s v="James A"/>
    <n v="33.914999999999999"/>
    <n v="9.56"/>
    <s v="Yes"/>
    <s v="No"/>
    <s v="No"/>
    <n v="2"/>
    <s v="No"/>
    <x v="0"/>
    <x v="0"/>
    <s v="6-Dec-1961"/>
    <x v="787"/>
    <x v="2"/>
    <s v="tier - 2"/>
    <x v="4"/>
  </r>
  <r>
    <s v="Id789"/>
    <s v="Ning"/>
    <n v="33.534999999999997"/>
    <n v="9.4"/>
    <s v="Yes"/>
    <s v="No"/>
    <s v="No"/>
    <n v="2"/>
    <s v="No"/>
    <x v="0"/>
    <x v="0"/>
    <s v="6-Dec-1961"/>
    <x v="788"/>
    <x v="2"/>
    <s v="tier - 2"/>
    <x v="16"/>
  </r>
  <r>
    <s v="Id790"/>
    <s v="Joel"/>
    <n v="23.655000000000001"/>
    <n v="8.48"/>
    <s v="Yes"/>
    <s v="No"/>
    <s v="No"/>
    <n v="2"/>
    <s v="No"/>
    <x v="2"/>
    <x v="0"/>
    <s v="7-Sep-1961"/>
    <x v="789"/>
    <x v="2"/>
    <s v="tier - 2"/>
    <x v="6"/>
  </r>
  <r>
    <s v="Id791"/>
    <s v="Pamela J."/>
    <n v="28"/>
    <n v="5.57"/>
    <s v="No"/>
    <s v="No"/>
    <s v="No"/>
    <s v="0"/>
    <s v="No"/>
    <x v="1"/>
    <x v="2"/>
    <s v="16-Aug-1999"/>
    <x v="790"/>
    <x v="2"/>
    <s v="tier - 3"/>
    <x v="3"/>
  </r>
  <r>
    <s v="Id792"/>
    <s v="Brittney"/>
    <n v="30.23"/>
    <n v="6.94"/>
    <s v="Yes"/>
    <s v="No"/>
    <s v="Yes"/>
    <n v="1"/>
    <s v="No"/>
    <x v="0"/>
    <x v="0"/>
    <s v="14-Sep-1963"/>
    <x v="791"/>
    <x v="2"/>
    <s v="tier - 1"/>
    <x v="1"/>
  </r>
  <r>
    <s v="Id793"/>
    <s v="Sheila"/>
    <n v="51.14"/>
    <n v="4.05"/>
    <s v="No"/>
    <s v="No"/>
    <s v="No"/>
    <n v="1"/>
    <s v="No"/>
    <x v="0"/>
    <x v="2"/>
    <s v="12-Aug-1992"/>
    <x v="792"/>
    <x v="2"/>
    <s v="tier - 2"/>
    <x v="12"/>
  </r>
  <r>
    <s v="Id794"/>
    <s v="Koji"/>
    <n v="24.32"/>
    <n v="10.220000000000001"/>
    <s v="No"/>
    <s v="No"/>
    <s v="No"/>
    <s v="0"/>
    <s v="No"/>
    <x v="2"/>
    <x v="0"/>
    <s v="2-Aug-1962"/>
    <x v="793"/>
    <x v="2"/>
    <s v="tier - 3"/>
    <x v="1"/>
  </r>
  <r>
    <s v="Id795"/>
    <s v="Sarah"/>
    <n v="38.06"/>
    <n v="9.24"/>
    <s v="No"/>
    <s v="No"/>
    <s v="No"/>
    <s v="0"/>
    <s v="No"/>
    <x v="0"/>
    <x v="0"/>
    <s v="30-Oct-1971"/>
    <x v="794"/>
    <x v="2"/>
    <s v="tier - 2"/>
    <x v="3"/>
  </r>
  <r>
    <s v="Id796"/>
    <s v="Colleen M"/>
    <n v="37.700000000000003"/>
    <n v="8.6"/>
    <s v="No"/>
    <s v="No"/>
    <s v="No"/>
    <s v="0"/>
    <s v="No"/>
    <x v="0"/>
    <x v="0"/>
    <s v="17-Jul-1978"/>
    <x v="795"/>
    <x v="2"/>
    <s v="tier - 2"/>
    <x v="12"/>
  </r>
  <r>
    <s v="Id797"/>
    <s v="Deedra G."/>
    <n v="44"/>
    <n v="9.32"/>
    <s v="Yes"/>
    <s v="No"/>
    <s v="No"/>
    <n v="2"/>
    <s v="No"/>
    <x v="0"/>
    <x v="0"/>
    <s v="6-Nov-1961"/>
    <x v="796"/>
    <x v="2"/>
    <s v="tier - 2"/>
    <x v="3"/>
  </r>
  <r>
    <s v="Id798"/>
    <s v="Kulwinder"/>
    <n v="41.45"/>
    <n v="6.12"/>
    <s v="Yes"/>
    <s v="No"/>
    <s v="No"/>
    <s v="0"/>
    <s v="No"/>
    <x v="0"/>
    <x v="1"/>
    <s v="26-Oct-1985"/>
    <x v="797"/>
    <x v="2"/>
    <s v="tier - 1"/>
    <x v="12"/>
  </r>
  <r>
    <s v="Id799"/>
    <s v="Ann M."/>
    <n v="25.364999999999998"/>
    <n v="9.19"/>
    <s v="Yes"/>
    <s v="No"/>
    <s v="No"/>
    <s v="0"/>
    <s v="No"/>
    <x v="1"/>
    <x v="0"/>
    <s v="6-Aug-1967"/>
    <x v="798"/>
    <x v="2"/>
    <s v="tier - 3"/>
    <x v="2"/>
  </r>
  <r>
    <s v="Id800"/>
    <s v="Sarah E"/>
    <n v="34.56"/>
    <n v="5.84"/>
    <s v="Yes"/>
    <s v="No"/>
    <s v="Yes"/>
    <n v="1"/>
    <s v="No"/>
    <x v="0"/>
    <x v="1"/>
    <s v="23-Sep-1969"/>
    <x v="799"/>
    <x v="2"/>
    <s v="tier - 1"/>
    <x v="1"/>
  </r>
  <r>
    <s v="Id801"/>
    <s v="Apryl J."/>
    <n v="28.2"/>
    <n v="7.19"/>
    <s v="Yes"/>
    <s v="No"/>
    <s v="No"/>
    <n v="2"/>
    <s v="No"/>
    <x v="1"/>
    <x v="0"/>
    <s v="9-Nov-1961"/>
    <x v="800"/>
    <x v="2"/>
    <s v="tier - 1"/>
    <x v="3"/>
  </r>
  <r>
    <s v="Id802"/>
    <s v="Ilana"/>
    <n v="30.43"/>
    <n v="9.39"/>
    <s v="No"/>
    <s v="No"/>
    <s v="No"/>
    <s v="0"/>
    <s v="No"/>
    <x v="0"/>
    <x v="0"/>
    <s v="4-Nov-1965"/>
    <x v="801"/>
    <x v="2"/>
    <s v="tier - 2"/>
    <x v="15"/>
  </r>
  <r>
    <s v="Id803"/>
    <s v="Katherine"/>
    <n v="32.395000000000003"/>
    <n v="4.2699999999999996"/>
    <s v="Yes"/>
    <s v="No"/>
    <s v="No"/>
    <n v="1"/>
    <s v="No"/>
    <x v="0"/>
    <x v="2"/>
    <s v="23-Sep-1964"/>
    <x v="802"/>
    <x v="2"/>
    <s v="tier - 1"/>
    <x v="2"/>
  </r>
  <r>
    <s v="Id804"/>
    <s v="Katherine"/>
    <n v="24.035"/>
    <n v="11.71"/>
    <s v="No"/>
    <s v="No"/>
    <s v="No"/>
    <s v="0"/>
    <s v="No"/>
    <x v="2"/>
    <x v="0"/>
    <s v="20-Jul-1962"/>
    <x v="803"/>
    <x v="2"/>
    <s v="tier - 1"/>
    <x v="1"/>
  </r>
  <r>
    <s v="Id805"/>
    <s v="Karl"/>
    <n v="37.119999999999997"/>
    <n v="5.29"/>
    <s v="No"/>
    <s v="No"/>
    <s v="No"/>
    <n v="2"/>
    <s v="No"/>
    <x v="0"/>
    <x v="2"/>
    <s v="27-Sep-1972"/>
    <x v="804"/>
    <x v="2"/>
    <s v="tier - 2"/>
    <x v="1"/>
  </r>
  <r>
    <s v="Id806"/>
    <s v="Stephen"/>
    <n v="34.840000000000003"/>
    <n v="6"/>
    <s v="Yes"/>
    <s v="No"/>
    <s v="Yes"/>
    <n v="1"/>
    <s v="No"/>
    <x v="0"/>
    <x v="1"/>
    <s v="13-Dec-1969"/>
    <x v="805"/>
    <x v="2"/>
    <s v="tier - 3"/>
    <x v="1"/>
  </r>
  <r>
    <s v="Id807"/>
    <s v="Will"/>
    <n v="29.53"/>
    <n v="10.64"/>
    <s v="No"/>
    <s v="No"/>
    <s v="No"/>
    <s v="0"/>
    <s v="No"/>
    <x v="1"/>
    <x v="0"/>
    <s v="24-Jun-1962"/>
    <x v="806"/>
    <x v="2"/>
    <s v="tier - 1"/>
    <x v="1"/>
  </r>
  <r>
    <s v="Id808"/>
    <s v="Bradley D"/>
    <n v="42.51"/>
    <n v="8.2100000000000009"/>
    <s v="Yes"/>
    <s v="No"/>
    <s v="No"/>
    <s v="0"/>
    <s v="No"/>
    <x v="0"/>
    <x v="0"/>
    <s v="30-Oct-1981"/>
    <x v="807"/>
    <x v="2"/>
    <s v="tier - 1"/>
    <x v="1"/>
  </r>
  <r>
    <s v="Id809"/>
    <s v="Amy M"/>
    <n v="38.14"/>
    <n v="5.58"/>
    <s v="No"/>
    <s v="No"/>
    <s v="Yes"/>
    <n v="1"/>
    <s v="No"/>
    <x v="0"/>
    <x v="2"/>
    <s v="27-Nov-1979"/>
    <x v="808"/>
    <x v="2"/>
    <s v="tier - 2"/>
    <x v="12"/>
  </r>
  <r>
    <s v="Id810"/>
    <s v="Matthew W."/>
    <n v="39.93"/>
    <n v="8.75"/>
    <s v="No"/>
    <s v="No"/>
    <s v="No"/>
    <s v="0"/>
    <s v="No"/>
    <x v="0"/>
    <x v="0"/>
    <s v="28-Nov-1960"/>
    <x v="809"/>
    <x v="2"/>
    <s v="tier - 1"/>
    <x v="0"/>
  </r>
  <r>
    <s v="Id811"/>
    <s v="Doug"/>
    <n v="38.83"/>
    <n v="11.86"/>
    <s v="No"/>
    <s v="No"/>
    <s v="No"/>
    <s v="0"/>
    <s v="No"/>
    <x v="0"/>
    <x v="0"/>
    <s v="23-Sep-1960"/>
    <x v="810"/>
    <x v="2"/>
    <s v="tier - 3"/>
    <x v="0"/>
  </r>
  <r>
    <s v="Id812"/>
    <s v="Tom"/>
    <n v="37.4"/>
    <n v="11.46"/>
    <s v="No"/>
    <s v="No"/>
    <s v="No"/>
    <s v="0"/>
    <s v="No"/>
    <x v="0"/>
    <x v="0"/>
    <s v="22-Jun-1960"/>
    <x v="811"/>
    <x v="2"/>
    <s v="tier - 1"/>
    <x v="3"/>
  </r>
  <r>
    <s v="Id813"/>
    <s v="Jonathan"/>
    <n v="21.4"/>
    <n v="9.0299999999999994"/>
    <s v="No"/>
    <s v="No"/>
    <s v="No"/>
    <s v="0"/>
    <s v="No"/>
    <x v="2"/>
    <x v="0"/>
    <s v="4-Nov-1960"/>
    <x v="812"/>
    <x v="2"/>
    <s v="tier - 1"/>
    <x v="3"/>
  </r>
  <r>
    <s v="Id814"/>
    <s v="Wayne A."/>
    <n v="38.380000000000003"/>
    <n v="8.26"/>
    <s v="Yes"/>
    <s v="No"/>
    <s v="No"/>
    <n v="2"/>
    <s v="No"/>
    <x v="0"/>
    <x v="0"/>
    <s v="20-Aug-1961"/>
    <x v="813"/>
    <x v="2"/>
    <s v="tier - 1"/>
    <x v="1"/>
  </r>
  <r>
    <s v="Id815"/>
    <s v="Nobuyori"/>
    <n v="33.659999999999997"/>
    <n v="5.42"/>
    <s v="Yes"/>
    <s v="No"/>
    <s v="No"/>
    <n v="2"/>
    <s v="No"/>
    <x v="0"/>
    <x v="2"/>
    <s v="22-Dec-1966"/>
    <x v="814"/>
    <x v="2"/>
    <s v="tier - 3"/>
    <x v="0"/>
  </r>
  <r>
    <s v="Id816"/>
    <s v="Rich"/>
    <n v="31.79"/>
    <n v="11.33"/>
    <s v="Yes"/>
    <s v="No"/>
    <s v="Yes"/>
    <n v="1"/>
    <s v="No"/>
    <x v="0"/>
    <x v="0"/>
    <s v="14-Aug-1963"/>
    <x v="815"/>
    <x v="2"/>
    <s v="tier - 2"/>
    <x v="0"/>
  </r>
  <r>
    <s v="Id817"/>
    <s v="Marcos S"/>
    <n v="29.7"/>
    <n v="7.69"/>
    <s v="Yes"/>
    <s v="No"/>
    <s v="Yes"/>
    <n v="1"/>
    <s v="No"/>
    <x v="1"/>
    <x v="0"/>
    <s v="1-Sep-1963"/>
    <x v="816"/>
    <x v="2"/>
    <s v="tier - 2"/>
    <x v="0"/>
  </r>
  <r>
    <s v="Id818"/>
    <s v="Dave"/>
    <n v="25.46"/>
    <n v="8.77"/>
    <s v="Yes"/>
    <s v="No"/>
    <s v="Yes"/>
    <n v="1"/>
    <s v="No"/>
    <x v="1"/>
    <x v="0"/>
    <s v="16-Aug-1963"/>
    <x v="817"/>
    <x v="2"/>
    <s v="tier - 2"/>
    <x v="4"/>
  </r>
  <r>
    <s v="Id819"/>
    <s v="Andy"/>
    <n v="39.14"/>
    <n v="4.91"/>
    <s v="No"/>
    <s v="Yes"/>
    <s v="No"/>
    <n v="1"/>
    <s v="No"/>
    <x v="0"/>
    <x v="2"/>
    <s v="9-Jul-2004"/>
    <x v="818"/>
    <x v="2"/>
    <s v="tier - 1"/>
    <x v="9"/>
  </r>
  <r>
    <s v="Id820"/>
    <s v="Mary"/>
    <n v="41.2"/>
    <n v="4.95"/>
    <s v="No"/>
    <s v="No"/>
    <s v="No"/>
    <n v="1"/>
    <s v="No"/>
    <x v="0"/>
    <x v="2"/>
    <s v="6-Aug-1984"/>
    <x v="819"/>
    <x v="2"/>
    <s v="tier - 3"/>
    <x v="1"/>
  </r>
  <r>
    <s v="Id821"/>
    <s v="Marcus B"/>
    <n v="28.81"/>
    <n v="10.8"/>
    <s v="Yes"/>
    <s v="No"/>
    <s v="Yes"/>
    <n v="1"/>
    <s v="No"/>
    <x v="1"/>
    <x v="0"/>
    <s v="27-Sep-1963"/>
    <x v="820"/>
    <x v="2"/>
    <s v="tier - 3"/>
    <x v="14"/>
  </r>
  <r>
    <s v="Id822"/>
    <s v="Thomas K."/>
    <n v="37.409999999999997"/>
    <n v="7.21"/>
    <s v="No"/>
    <s v="No"/>
    <s v="No"/>
    <n v="2"/>
    <s v="No"/>
    <x v="0"/>
    <x v="0"/>
    <s v="22-Sep-1973"/>
    <x v="821"/>
    <x v="2"/>
    <s v="tier - 1"/>
    <x v="1"/>
  </r>
  <r>
    <s v="Id823"/>
    <s v="Robert"/>
    <n v="52.54"/>
    <n v="5.12"/>
    <s v="No"/>
    <s v="No"/>
    <s v="Yes"/>
    <n v="1"/>
    <s v="No"/>
    <x v="0"/>
    <x v="2"/>
    <s v="27-Sep-1993"/>
    <x v="822"/>
    <x v="2"/>
    <s v="tier - 2"/>
    <x v="1"/>
  </r>
  <r>
    <s v="Id824"/>
    <s v="Geoff"/>
    <n v="17.29"/>
    <n v="4.62"/>
    <s v="No"/>
    <s v="Yes"/>
    <s v="No"/>
    <n v="1"/>
    <s v="Yes"/>
    <x v="3"/>
    <x v="2"/>
    <s v="9-Nov-2004"/>
    <x v="823"/>
    <x v="2"/>
    <s v="tier - 3"/>
    <x v="4"/>
  </r>
  <r>
    <s v="Id825"/>
    <s v="Chris J."/>
    <n v="31.74"/>
    <n v="7.68"/>
    <s v="Yes"/>
    <s v="No"/>
    <s v="No"/>
    <s v="0"/>
    <s v="No"/>
    <x v="0"/>
    <x v="0"/>
    <s v="25-Sep-1967"/>
    <x v="824"/>
    <x v="2"/>
    <s v="tier - 3"/>
    <x v="14"/>
  </r>
  <r>
    <s v="Id826"/>
    <s v="Kate A."/>
    <n v="26.504999999999999"/>
    <n v="6.79"/>
    <s v="Yes"/>
    <s v="No"/>
    <s v="Yes"/>
    <n v="1"/>
    <s v="No"/>
    <x v="1"/>
    <x v="0"/>
    <s v="20-Jul-1963"/>
    <x v="825"/>
    <x v="2"/>
    <s v="tier - 3"/>
    <x v="2"/>
  </r>
  <r>
    <s v="Id827"/>
    <s v="Kelli"/>
    <n v="36.479999999999997"/>
    <n v="11.09"/>
    <s v="No"/>
    <s v="No"/>
    <s v="No"/>
    <s v="0"/>
    <s v="No"/>
    <x v="0"/>
    <x v="0"/>
    <s v="24-Jul-1978"/>
    <x v="826"/>
    <x v="2"/>
    <s v="tier - 1"/>
    <x v="2"/>
  </r>
  <r>
    <s v="Id828"/>
    <s v="Maggie M"/>
    <n v="39.159999999999997"/>
    <n v="5.24"/>
    <s v="Yes"/>
    <s v="No"/>
    <s v="Yes"/>
    <n v="1"/>
    <s v="No"/>
    <x v="0"/>
    <x v="2"/>
    <s v="29-Oct-1983"/>
    <x v="827"/>
    <x v="2"/>
    <s v="tier - 1"/>
    <x v="12"/>
  </r>
  <r>
    <s v="Id829"/>
    <s v="Michelle L."/>
    <n v="28.22"/>
    <n v="7.51"/>
    <s v="Yes"/>
    <s v="No"/>
    <s v="Yes"/>
    <n v="1"/>
    <s v="No"/>
    <x v="1"/>
    <x v="0"/>
    <s v="5-Dec-1963"/>
    <x v="828"/>
    <x v="2"/>
    <s v="tier - 3"/>
    <x v="15"/>
  </r>
  <r>
    <s v="Id830"/>
    <s v="Ashley K"/>
    <n v="35"/>
    <n v="4.13"/>
    <s v="No"/>
    <s v="No"/>
    <s v="No"/>
    <n v="2"/>
    <s v="No"/>
    <x v="0"/>
    <x v="2"/>
    <s v="7-Oct-1972"/>
    <x v="829"/>
    <x v="2"/>
    <s v="tier - 3"/>
    <x v="12"/>
  </r>
  <r>
    <s v="Id831"/>
    <s v="Michael"/>
    <n v="36.24"/>
    <n v="8.3800000000000008"/>
    <s v="Yes"/>
    <s v="No"/>
    <s v="No"/>
    <n v="1"/>
    <s v="No"/>
    <x v="0"/>
    <x v="0"/>
    <s v="25-Sep-1975"/>
    <x v="830"/>
    <x v="2"/>
    <s v="tier - 3"/>
    <x v="14"/>
  </r>
  <r>
    <s v="Id832"/>
    <s v="Ryan K."/>
    <n v="36.954999999999998"/>
    <n v="8.07"/>
    <s v="No"/>
    <s v="No"/>
    <s v="No"/>
    <s v="0"/>
    <s v="No"/>
    <x v="0"/>
    <x v="0"/>
    <s v="1-Oct-1962"/>
    <x v="831"/>
    <x v="2"/>
    <s v="tier - 1"/>
    <x v="6"/>
  </r>
  <r>
    <s v="Id833"/>
    <s v="Matthew J"/>
    <n v="29.64"/>
    <n v="8.9499999999999993"/>
    <s v="No"/>
    <s v="No"/>
    <s v="No"/>
    <s v="0"/>
    <s v="No"/>
    <x v="1"/>
    <x v="0"/>
    <s v="2-Sep-1962"/>
    <x v="832"/>
    <x v="2"/>
    <s v="tier - 3"/>
    <x v="4"/>
  </r>
  <r>
    <s v="Id834"/>
    <s v="Karine"/>
    <n v="42.74"/>
    <n v="6.31"/>
    <s v="Yes"/>
    <s v="No"/>
    <s v="No"/>
    <n v="1"/>
    <s v="No"/>
    <x v="0"/>
    <x v="1"/>
    <s v="17-Jul-1988"/>
    <x v="833"/>
    <x v="2"/>
    <s v="tier - 1"/>
    <x v="12"/>
  </r>
  <r>
    <s v="Id835"/>
    <s v="Antonia G"/>
    <n v="36.130000000000003"/>
    <n v="7.19"/>
    <s v="Yes"/>
    <s v="No"/>
    <s v="No"/>
    <n v="2"/>
    <s v="No"/>
    <x v="0"/>
    <x v="0"/>
    <s v="8-Jul-1970"/>
    <x v="834"/>
    <x v="2"/>
    <s v="tier - 1"/>
    <x v="3"/>
  </r>
  <r>
    <s v="Id836"/>
    <s v="Casondra L"/>
    <n v="31.55"/>
    <n v="6.11"/>
    <s v="Yes"/>
    <s v="No"/>
    <s v="No"/>
    <n v="1"/>
    <s v="No"/>
    <x v="0"/>
    <x v="1"/>
    <s v="28-Nov-1964"/>
    <x v="835"/>
    <x v="2"/>
    <s v="tier - 3"/>
    <x v="3"/>
  </r>
  <r>
    <s v="Id837"/>
    <s v="Wendy"/>
    <n v="52.75"/>
    <n v="6.02"/>
    <s v="No"/>
    <s v="No"/>
    <s v="No"/>
    <n v="1"/>
    <s v="No"/>
    <x v="0"/>
    <x v="1"/>
    <s v="7-Jul-1992"/>
    <x v="836"/>
    <x v="2"/>
    <s v="tier - 2"/>
    <x v="3"/>
  </r>
  <r>
    <s v="Id838"/>
    <s v="Eric D"/>
    <n v="36.67"/>
    <n v="11.86"/>
    <s v="No"/>
    <s v="No"/>
    <s v="No"/>
    <s v="0"/>
    <s v="No"/>
    <x v="0"/>
    <x v="0"/>
    <s v="24-Sep-1974"/>
    <x v="837"/>
    <x v="2"/>
    <s v="tier - 3"/>
    <x v="14"/>
  </r>
  <r>
    <s v="Id839"/>
    <s v="Elizabeth"/>
    <n v="38.06"/>
    <n v="8.25"/>
    <s v="No"/>
    <s v="No"/>
    <s v="No"/>
    <s v="0"/>
    <s v="No"/>
    <x v="0"/>
    <x v="0"/>
    <s v="27-Aug-1962"/>
    <x v="838"/>
    <x v="2"/>
    <s v="tier - 2"/>
    <x v="0"/>
  </r>
  <r>
    <s v="Id840"/>
    <s v="Laura F"/>
    <n v="38"/>
    <n v="8.1300000000000008"/>
    <s v="No"/>
    <s v="No"/>
    <s v="No"/>
    <s v="0"/>
    <s v="No"/>
    <x v="0"/>
    <x v="0"/>
    <s v="14-Sep-1965"/>
    <x v="839"/>
    <x v="2"/>
    <s v="tier - 2"/>
    <x v="3"/>
  </r>
  <r>
    <s v="Id841"/>
    <s v="Amelia F."/>
    <n v="35.1"/>
    <n v="10.1"/>
    <s v="No"/>
    <s v="No"/>
    <s v="No"/>
    <s v="0"/>
    <s v="No"/>
    <x v="0"/>
    <x v="0"/>
    <s v="11-Jul-1962"/>
    <x v="840"/>
    <x v="2"/>
    <s v="tier - 2"/>
    <x v="3"/>
  </r>
  <r>
    <s v="Id842"/>
    <s v="Amy L."/>
    <n v="33.82"/>
    <n v="5.89"/>
    <s v="Yes"/>
    <s v="No"/>
    <s v="No"/>
    <n v="2"/>
    <s v="No"/>
    <x v="0"/>
    <x v="1"/>
    <s v="17-Dec-1966"/>
    <x v="841"/>
    <x v="2"/>
    <s v="tier - 1"/>
    <x v="1"/>
  </r>
  <r>
    <s v="Id843"/>
    <s v="Katie J"/>
    <n v="37.43"/>
    <n v="4.97"/>
    <s v="No"/>
    <s v="No"/>
    <s v="No"/>
    <n v="2"/>
    <s v="No"/>
    <x v="0"/>
    <x v="2"/>
    <s v="5-Sep-1972"/>
    <x v="842"/>
    <x v="2"/>
    <s v="tier - 1"/>
    <x v="3"/>
  </r>
  <r>
    <s v="Id844"/>
    <s v="Laura E."/>
    <n v="30.5"/>
    <n v="9.9"/>
    <s v="No"/>
    <s v="No"/>
    <s v="No"/>
    <s v="0"/>
    <s v="No"/>
    <x v="0"/>
    <x v="0"/>
    <s v="22-Jul-1962"/>
    <x v="843"/>
    <x v="2"/>
    <s v="tier - 1"/>
    <x v="3"/>
  </r>
  <r>
    <s v="Id845"/>
    <s v="Mayumi"/>
    <n v="24.53"/>
    <n v="9.0500000000000007"/>
    <s v="No"/>
    <s v="No"/>
    <s v="No"/>
    <s v="0"/>
    <s v="No"/>
    <x v="2"/>
    <x v="0"/>
    <s v="22-Nov-1962"/>
    <x v="844"/>
    <x v="2"/>
    <s v="tier - 3"/>
    <x v="0"/>
  </r>
  <r>
    <s v="Id846"/>
    <s v="Vanessa"/>
    <n v="25.74"/>
    <n v="10.93"/>
    <s v="No"/>
    <s v="No"/>
    <s v="No"/>
    <s v="0"/>
    <s v="No"/>
    <x v="1"/>
    <x v="0"/>
    <s v="4-Oct-1965"/>
    <x v="845"/>
    <x v="2"/>
    <s v="tier - 1"/>
    <x v="0"/>
  </r>
  <r>
    <s v="Id847"/>
    <s v="Natali N"/>
    <n v="34.08"/>
    <n v="7.58"/>
    <s v="Yes"/>
    <s v="No"/>
    <s v="No"/>
    <n v="2"/>
    <s v="No"/>
    <x v="0"/>
    <x v="0"/>
    <s v="28-Dec-1970"/>
    <x v="846"/>
    <x v="2"/>
    <s v="tier - 1"/>
    <x v="1"/>
  </r>
  <r>
    <s v="Id848"/>
    <s v="Beth"/>
    <n v="31.35"/>
    <n v="11"/>
    <s v="Yes"/>
    <s v="No"/>
    <s v="Yes"/>
    <n v="1"/>
    <s v="No"/>
    <x v="0"/>
    <x v="0"/>
    <s v="19-Aug-1963"/>
    <x v="847"/>
    <x v="2"/>
    <s v="tier - 1"/>
    <x v="1"/>
  </r>
  <r>
    <s v="Id849"/>
    <s v="Alex"/>
    <n v="26.79"/>
    <n v="5.0599999999999996"/>
    <s v="No"/>
    <s v="No"/>
    <s v="No"/>
    <n v="1"/>
    <s v="No"/>
    <x v="1"/>
    <x v="2"/>
    <s v="18-Nov-1998"/>
    <x v="848"/>
    <x v="2"/>
    <s v="tier - 3"/>
    <x v="1"/>
  </r>
  <r>
    <s v="Id850"/>
    <s v="Spencer"/>
    <n v="42.78"/>
    <n v="6.11"/>
    <s v="Yes"/>
    <s v="No"/>
    <s v="No"/>
    <n v="1"/>
    <s v="No"/>
    <x v="0"/>
    <x v="1"/>
    <s v="11-Aug-1988"/>
    <x v="849"/>
    <x v="2"/>
    <s v="tier - 1"/>
    <x v="8"/>
  </r>
  <r>
    <s v="Id851"/>
    <s v="Andee W."/>
    <n v="46.75"/>
    <n v="6.66"/>
    <s v="Yes"/>
    <s v="No"/>
    <s v="No"/>
    <n v="2"/>
    <s v="No"/>
    <x v="0"/>
    <x v="0"/>
    <s v="18-Jun-1970"/>
    <x v="850"/>
    <x v="2"/>
    <s v="tier - 2"/>
    <x v="0"/>
  </r>
  <r>
    <s v="Id852"/>
    <s v="Amy"/>
    <n v="32.15"/>
    <n v="4.0199999999999996"/>
    <s v="Yes"/>
    <s v="No"/>
    <s v="Yes"/>
    <n v="1"/>
    <s v="No"/>
    <x v="0"/>
    <x v="2"/>
    <s v="26-Nov-1969"/>
    <x v="851"/>
    <x v="2"/>
    <s v="tier - 1"/>
    <x v="15"/>
  </r>
  <r>
    <s v="Id853"/>
    <s v="Joshua"/>
    <n v="43.4"/>
    <n v="8.81"/>
    <s v="Yes"/>
    <s v="No"/>
    <s v="No"/>
    <n v="2"/>
    <s v="No"/>
    <x v="0"/>
    <x v="0"/>
    <s v="28-Nov-1961"/>
    <x v="852"/>
    <x v="2"/>
    <s v="tier - 1"/>
    <x v="3"/>
  </r>
  <r>
    <s v="Id854"/>
    <s v="C Fred"/>
    <n v="31.57"/>
    <n v="7.92"/>
    <s v="Yes"/>
    <s v="No"/>
    <s v="No"/>
    <n v="2"/>
    <s v="No"/>
    <x v="0"/>
    <x v="0"/>
    <s v="28-Nov-1961"/>
    <x v="853"/>
    <x v="2"/>
    <s v="tier - 3"/>
    <x v="0"/>
  </r>
  <r>
    <s v="Id855"/>
    <s v="Jeremy"/>
    <n v="24.32"/>
    <n v="7.48"/>
    <s v="No"/>
    <s v="No"/>
    <s v="No"/>
    <s v="0"/>
    <s v="No"/>
    <x v="2"/>
    <x v="0"/>
    <s v="16-Oct-1962"/>
    <x v="854"/>
    <x v="2"/>
    <s v="tier - 3"/>
    <x v="1"/>
  </r>
  <r>
    <s v="Id856"/>
    <s v="Patrick Sr."/>
    <n v="31.07"/>
    <n v="4.62"/>
    <s v="Yes"/>
    <s v="No"/>
    <s v="No"/>
    <n v="2"/>
    <s v="No"/>
    <x v="0"/>
    <x v="2"/>
    <s v="12-Jul-1966"/>
    <x v="855"/>
    <x v="2"/>
    <s v="tier - 2"/>
    <x v="1"/>
  </r>
  <r>
    <s v="Id857"/>
    <s v="Kelly M."/>
    <n v="35.814999999999998"/>
    <n v="8.4700000000000006"/>
    <s v="No"/>
    <s v="No"/>
    <s v="No"/>
    <s v="0"/>
    <s v="No"/>
    <x v="0"/>
    <x v="0"/>
    <s v="3-Dec-1968"/>
    <x v="856"/>
    <x v="2"/>
    <s v="tier - 3"/>
    <x v="1"/>
  </r>
  <r>
    <s v="Id858"/>
    <s v="Katherine"/>
    <n v="40.81"/>
    <n v="10.58"/>
    <s v="Yes"/>
    <s v="No"/>
    <s v="No"/>
    <s v="0"/>
    <s v="No"/>
    <x v="0"/>
    <x v="0"/>
    <s v="1-Sep-1967"/>
    <x v="857"/>
    <x v="2"/>
    <s v="tier - 3"/>
    <x v="0"/>
  </r>
  <r>
    <s v="Id859"/>
    <s v="Keila L"/>
    <n v="24.605"/>
    <n v="7.48"/>
    <s v="No"/>
    <s v="No"/>
    <s v="No"/>
    <s v="0"/>
    <s v="No"/>
    <x v="2"/>
    <x v="0"/>
    <s v="12-Nov-1968"/>
    <x v="858"/>
    <x v="2"/>
    <s v="tier - 3"/>
    <x v="1"/>
  </r>
  <r>
    <s v="Id860"/>
    <s v="Zanae E"/>
    <n v="21.47"/>
    <n v="7.82"/>
    <s v="No"/>
    <s v="No"/>
    <s v="No"/>
    <s v="0"/>
    <s v="No"/>
    <x v="2"/>
    <x v="0"/>
    <s v="26-Nov-1968"/>
    <x v="859"/>
    <x v="2"/>
    <s v="tier - 1"/>
    <x v="1"/>
  </r>
  <r>
    <s v="Id861"/>
    <s v="Alex"/>
    <n v="52.89"/>
    <n v="4.96"/>
    <s v="Yes"/>
    <s v="No"/>
    <s v="No"/>
    <n v="1"/>
    <s v="No"/>
    <x v="0"/>
    <x v="2"/>
    <s v="9-Aug-1995"/>
    <x v="860"/>
    <x v="2"/>
    <s v="tier - 3"/>
    <x v="1"/>
  </r>
  <r>
    <s v="Id862"/>
    <s v="Kathryn"/>
    <n v="32.965000000000003"/>
    <n v="6.15"/>
    <s v="Yes"/>
    <s v="No"/>
    <s v="No"/>
    <n v="1"/>
    <s v="No"/>
    <x v="0"/>
    <x v="1"/>
    <s v="4-Aug-1964"/>
    <x v="861"/>
    <x v="2"/>
    <s v="tier - 3"/>
    <x v="2"/>
  </r>
  <r>
    <s v="Id863"/>
    <s v="Jason L."/>
    <n v="36.799999999999997"/>
    <n v="4.62"/>
    <s v="No"/>
    <s v="No"/>
    <s v="Yes"/>
    <n v="1"/>
    <s v="No"/>
    <x v="0"/>
    <x v="2"/>
    <s v="14-Jul-1979"/>
    <x v="862"/>
    <x v="2"/>
    <s v="tier - 1"/>
    <x v="13"/>
  </r>
  <r>
    <s v="Id864"/>
    <s v="Benjamin J."/>
    <n v="34.299999999999997"/>
    <n v="4.87"/>
    <s v="No"/>
    <s v="No"/>
    <s v="No"/>
    <n v="2"/>
    <s v="No"/>
    <x v="0"/>
    <x v="2"/>
    <s v="21-Aug-1972"/>
    <x v="863"/>
    <x v="2"/>
    <s v="tier - 2"/>
    <x v="14"/>
  </r>
  <r>
    <s v="Id865"/>
    <s v="Steven M."/>
    <n v="35.244999999999997"/>
    <n v="4.63"/>
    <s v="No"/>
    <s v="No"/>
    <s v="No"/>
    <s v="0"/>
    <s v="No"/>
    <x v="0"/>
    <x v="2"/>
    <s v="29-Dec-1989"/>
    <x v="864"/>
    <x v="2"/>
    <s v="tier - 3"/>
    <x v="4"/>
  </r>
  <r>
    <s v="Id866"/>
    <s v="Erika"/>
    <n v="26.23"/>
    <n v="11.93"/>
    <s v="No"/>
    <s v="No"/>
    <s v="No"/>
    <s v="0"/>
    <s v="No"/>
    <x v="1"/>
    <x v="0"/>
    <s v="26-Sep-1962"/>
    <x v="865"/>
    <x v="2"/>
    <s v="tier - 2"/>
    <x v="2"/>
  </r>
  <r>
    <s v="Id867"/>
    <s v="Chad"/>
    <n v="36.1"/>
    <n v="5.65"/>
    <s v="Yes"/>
    <s v="No"/>
    <s v="No"/>
    <n v="2"/>
    <s v="No"/>
    <x v="0"/>
    <x v="2"/>
    <s v="29-Dec-1966"/>
    <x v="866"/>
    <x v="2"/>
    <s v="tier - 3"/>
    <x v="3"/>
  </r>
  <r>
    <s v="Id868"/>
    <s v="Mark"/>
    <n v="37.1"/>
    <n v="11.21"/>
    <s v="Yes"/>
    <s v="No"/>
    <s v="Yes"/>
    <n v="1"/>
    <s v="No"/>
    <x v="0"/>
    <x v="0"/>
    <s v="22-Sep-1963"/>
    <x v="867"/>
    <x v="2"/>
    <s v="tier - 3"/>
    <x v="3"/>
  </r>
  <r>
    <s v="Id869"/>
    <s v="David"/>
    <n v="27.5"/>
    <n v="10.62"/>
    <s v="Yes"/>
    <s v="No"/>
    <s v="Yes"/>
    <n v="1"/>
    <s v="No"/>
    <x v="1"/>
    <x v="0"/>
    <s v="2-Aug-1963"/>
    <x v="868"/>
    <x v="2"/>
    <s v="tier - 2"/>
    <x v="3"/>
  </r>
  <r>
    <s v="Id870"/>
    <s v="Matthew R"/>
    <n v="24.7"/>
    <n v="10.7"/>
    <s v="Yes"/>
    <s v="No"/>
    <s v="Yes"/>
    <n v="1"/>
    <s v="No"/>
    <x v="2"/>
    <x v="0"/>
    <s v="29-Aug-1963"/>
    <x v="869"/>
    <x v="2"/>
    <s v="tier - 3"/>
    <x v="6"/>
  </r>
  <r>
    <s v="Id871"/>
    <s v="Orla"/>
    <n v="26.78"/>
    <n v="10.02"/>
    <s v="Yes"/>
    <s v="No"/>
    <s v="Yes"/>
    <n v="1"/>
    <s v="No"/>
    <x v="1"/>
    <x v="0"/>
    <s v="28-Oct-1963"/>
    <x v="870"/>
    <x v="2"/>
    <s v="tier - 1"/>
    <x v="15"/>
  </r>
  <r>
    <s v="Id872"/>
    <s v="Shaista S"/>
    <n v="45.8"/>
    <n v="4.8499999999999996"/>
    <s v="No"/>
    <s v="No"/>
    <s v="No"/>
    <s v="0"/>
    <s v="No"/>
    <x v="0"/>
    <x v="2"/>
    <s v="29-Oct-1990"/>
    <x v="871"/>
    <x v="2"/>
    <s v="tier - 1"/>
    <x v="3"/>
  </r>
  <r>
    <s v="Id873"/>
    <s v="Emily"/>
    <n v="29"/>
    <n v="4.3899999999999997"/>
    <s v="Yes"/>
    <s v="No"/>
    <s v="No"/>
    <n v="2"/>
    <s v="No"/>
    <x v="1"/>
    <x v="2"/>
    <s v="16-Nov-1966"/>
    <x v="872"/>
    <x v="2"/>
    <s v="tier - 1"/>
    <x v="15"/>
  </r>
  <r>
    <s v="Id874"/>
    <s v="Julie A."/>
    <n v="33.534999999999997"/>
    <n v="8.24"/>
    <s v="Yes"/>
    <s v="No"/>
    <s v="No"/>
    <s v="0"/>
    <s v="No"/>
    <x v="0"/>
    <x v="0"/>
    <s v="28-Aug-1967"/>
    <x v="873"/>
    <x v="2"/>
    <s v="tier - 2"/>
    <x v="1"/>
  </r>
  <r>
    <s v="Id875"/>
    <s v="Megumi"/>
    <n v="32.774999999999999"/>
    <n v="9.77"/>
    <s v="Yes"/>
    <s v="No"/>
    <s v="No"/>
    <s v="0"/>
    <s v="No"/>
    <x v="0"/>
    <x v="0"/>
    <s v="30-Dec-1967"/>
    <x v="874"/>
    <x v="2"/>
    <s v="tier - 1"/>
    <x v="1"/>
  </r>
  <r>
    <s v="Id876"/>
    <s v="Skylar"/>
    <n v="37.51"/>
    <n v="5.5"/>
    <s v="Yes"/>
    <s v="No"/>
    <s v="No"/>
    <n v="2"/>
    <s v="No"/>
    <x v="0"/>
    <x v="2"/>
    <s v="6-Dec-1966"/>
    <x v="875"/>
    <x v="2"/>
    <s v="tier - 3"/>
    <x v="0"/>
  </r>
  <r>
    <s v="Id877"/>
    <s v="Victoria"/>
    <n v="39.86"/>
    <n v="11.84"/>
    <s v="Yes"/>
    <s v="No"/>
    <s v="No"/>
    <n v="1"/>
    <s v="No"/>
    <x v="0"/>
    <x v="0"/>
    <s v="13-Aug-1986"/>
    <x v="876"/>
    <x v="2"/>
    <s v="tier - 2"/>
    <x v="12"/>
  </r>
  <r>
    <s v="Id878"/>
    <s v="Amanda L"/>
    <n v="42.13"/>
    <n v="4.66"/>
    <s v="No"/>
    <s v="No"/>
    <s v="No"/>
    <s v="0"/>
    <s v="No"/>
    <x v="0"/>
    <x v="2"/>
    <s v="23-Nov-1989"/>
    <x v="877"/>
    <x v="2"/>
    <s v="tier - 3"/>
    <x v="12"/>
  </r>
  <r>
    <s v="Id879"/>
    <s v="Renee"/>
    <n v="35.99"/>
    <n v="11.11"/>
    <s v="No"/>
    <s v="No"/>
    <s v="No"/>
    <s v="0"/>
    <s v="No"/>
    <x v="0"/>
    <x v="0"/>
    <s v="23-Jun-1974"/>
    <x v="878"/>
    <x v="2"/>
    <s v="tier - 1"/>
    <x v="1"/>
  </r>
  <r>
    <s v="Id880"/>
    <s v="Nellie A."/>
    <n v="35.200000000000003"/>
    <n v="7.72"/>
    <s v="Yes"/>
    <s v="No"/>
    <s v="Yes"/>
    <n v="1"/>
    <s v="No"/>
    <x v="0"/>
    <x v="0"/>
    <s v="17-Jul-1963"/>
    <x v="879"/>
    <x v="2"/>
    <s v="tier - 1"/>
    <x v="0"/>
  </r>
  <r>
    <s v="Id881"/>
    <s v="Tamara"/>
    <n v="29.91"/>
    <n v="5.55"/>
    <s v="Yes"/>
    <s v="No"/>
    <s v="No"/>
    <n v="2"/>
    <s v="No"/>
    <x v="1"/>
    <x v="2"/>
    <s v="29-Jul-1966"/>
    <x v="880"/>
    <x v="2"/>
    <s v="tier - 3"/>
    <x v="1"/>
  </r>
  <r>
    <s v="Id882"/>
    <s v="Joan"/>
    <n v="36.479999999999997"/>
    <n v="5.05"/>
    <s v="Yes"/>
    <s v="No"/>
    <s v="No"/>
    <n v="1"/>
    <s v="No"/>
    <x v="0"/>
    <x v="2"/>
    <s v="15-Oct-1964"/>
    <x v="881"/>
    <x v="2"/>
    <s v="tier - 3"/>
    <x v="1"/>
  </r>
  <r>
    <s v="Id883"/>
    <s v="Aimee J."/>
    <n v="27.5"/>
    <n v="8.69"/>
    <s v="Yes"/>
    <s v="No"/>
    <s v="Yes"/>
    <n v="1"/>
    <s v="No"/>
    <x v="1"/>
    <x v="0"/>
    <s v="19-Jul-1963"/>
    <x v="882"/>
    <x v="2"/>
    <s v="tier - 1"/>
    <x v="3"/>
  </r>
  <r>
    <s v="Id884"/>
    <s v="Suzanne"/>
    <n v="33.44"/>
    <n v="5.9"/>
    <s v="Yes"/>
    <s v="No"/>
    <s v="No"/>
    <n v="1"/>
    <s v="No"/>
    <x v="0"/>
    <x v="1"/>
    <s v="24-Jun-1964"/>
    <x v="883"/>
    <x v="2"/>
    <s v="tier - 3"/>
    <x v="1"/>
  </r>
  <r>
    <s v="Id885"/>
    <s v="Kristin A."/>
    <n v="28.215"/>
    <n v="6.29"/>
    <s v="Yes"/>
    <s v="No"/>
    <s v="No"/>
    <n v="1"/>
    <s v="No"/>
    <x v="1"/>
    <x v="1"/>
    <s v="2-Jul-1964"/>
    <x v="884"/>
    <x v="2"/>
    <s v="tier - 1"/>
    <x v="1"/>
  </r>
  <r>
    <s v="Id886"/>
    <s v="Bronwyn"/>
    <n v="27.17"/>
    <n v="5.84"/>
    <s v="Yes"/>
    <s v="No"/>
    <s v="No"/>
    <n v="1"/>
    <s v="No"/>
    <x v="1"/>
    <x v="1"/>
    <s v="20-Jul-1964"/>
    <x v="885"/>
    <x v="2"/>
    <s v="tier - 2"/>
    <x v="1"/>
  </r>
  <r>
    <s v="Id887"/>
    <s v="Taylor J"/>
    <n v="35.380000000000003"/>
    <n v="6.12"/>
    <s v="No"/>
    <s v="No"/>
    <s v="No"/>
    <s v="0"/>
    <s v="No"/>
    <x v="0"/>
    <x v="1"/>
    <s v="14-Aug-1977"/>
    <x v="886"/>
    <x v="2"/>
    <s v="tier - 1"/>
    <x v="1"/>
  </r>
  <r>
    <s v="Id888"/>
    <s v="Kimberly M."/>
    <n v="43.48"/>
    <n v="6.24"/>
    <s v="No"/>
    <s v="No"/>
    <s v="No"/>
    <s v="0"/>
    <s v="No"/>
    <x v="0"/>
    <x v="1"/>
    <s v="29-Aug-1991"/>
    <x v="887"/>
    <x v="2"/>
    <s v="tier - 3"/>
    <x v="12"/>
  </r>
  <r>
    <s v="Id889"/>
    <s v="Joshua E."/>
    <n v="41.73"/>
    <n v="6.25"/>
    <s v="No"/>
    <s v="No"/>
    <s v="No"/>
    <n v="1"/>
    <s v="No"/>
    <x v="0"/>
    <x v="1"/>
    <s v="5-Oct-1987"/>
    <x v="888"/>
    <x v="2"/>
    <s v="tier - 3"/>
    <x v="1"/>
  </r>
  <r>
    <s v="Id890"/>
    <s v="Jeffrey"/>
    <n v="28.9"/>
    <n v="11.96"/>
    <s v="No"/>
    <s v="No"/>
    <s v="No"/>
    <s v="0"/>
    <s v="No"/>
    <x v="1"/>
    <x v="0"/>
    <s v="15-Sep-1962"/>
    <x v="889"/>
    <x v="2"/>
    <s v="tier - 3"/>
    <x v="3"/>
  </r>
  <r>
    <s v="Id891"/>
    <s v="Andrew R"/>
    <n v="25.74"/>
    <n v="7.69"/>
    <s v="No"/>
    <s v="No"/>
    <s v="No"/>
    <s v="0"/>
    <s v="No"/>
    <x v="1"/>
    <x v="0"/>
    <s v="4-Nov-1962"/>
    <x v="890"/>
    <x v="2"/>
    <s v="tier - 2"/>
    <x v="0"/>
  </r>
  <r>
    <s v="Id892"/>
    <s v="Francisco J. Sr."/>
    <n v="36.06"/>
    <n v="8.83"/>
    <s v="No"/>
    <s v="No"/>
    <s v="No"/>
    <s v="0"/>
    <s v="No"/>
    <x v="0"/>
    <x v="0"/>
    <s v="16-Sep-1974"/>
    <x v="891"/>
    <x v="2"/>
    <s v="tier - 3"/>
    <x v="1"/>
  </r>
  <r>
    <s v="Id893"/>
    <s v="Rhonda"/>
    <n v="43.28"/>
    <n v="4.41"/>
    <s v="No"/>
    <s v="No"/>
    <s v="No"/>
    <s v="0"/>
    <s v="No"/>
    <x v="0"/>
    <x v="2"/>
    <s v="6-Nov-1991"/>
    <x v="892"/>
    <x v="2"/>
    <s v="tier - 3"/>
    <x v="12"/>
  </r>
  <r>
    <s v="Id894"/>
    <s v="John"/>
    <n v="28.785"/>
    <n v="9.1"/>
    <s v="Yes"/>
    <s v="No"/>
    <s v="Yes"/>
    <n v="1"/>
    <s v="No"/>
    <x v="1"/>
    <x v="0"/>
    <s v="4-Jun-1963"/>
    <x v="893"/>
    <x v="2"/>
    <s v="tier - 1"/>
    <x v="1"/>
  </r>
  <r>
    <s v="Id895"/>
    <s v="Miles J."/>
    <n v="25.46"/>
    <n v="11.52"/>
    <s v="Yes"/>
    <s v="No"/>
    <s v="Yes"/>
    <n v="1"/>
    <s v="No"/>
    <x v="1"/>
    <x v="0"/>
    <s v="20-Jul-1963"/>
    <x v="894"/>
    <x v="2"/>
    <s v="tier - 1"/>
    <x v="1"/>
  </r>
  <r>
    <s v="Id896"/>
    <s v="Justyna I."/>
    <n v="30.8"/>
    <n v="10.95"/>
    <s v="No"/>
    <s v="No"/>
    <s v="No"/>
    <s v="0"/>
    <s v="No"/>
    <x v="0"/>
    <x v="0"/>
    <s v="25-Oct-1968"/>
    <x v="895"/>
    <x v="2"/>
    <s v="tier - 3"/>
    <x v="3"/>
  </r>
  <r>
    <s v="Id897"/>
    <s v="Lucille"/>
    <n v="28.88"/>
    <n v="11.5"/>
    <s v="No"/>
    <s v="No"/>
    <s v="No"/>
    <s v="0"/>
    <s v="No"/>
    <x v="1"/>
    <x v="0"/>
    <s v="9-Dec-1968"/>
    <x v="896"/>
    <x v="2"/>
    <s v="tier - 1"/>
    <x v="2"/>
  </r>
  <r>
    <s v="Id898"/>
    <s v="April"/>
    <n v="23"/>
    <n v="9.8800000000000008"/>
    <s v="No"/>
    <s v="No"/>
    <s v="No"/>
    <s v="0"/>
    <s v="No"/>
    <x v="2"/>
    <x v="0"/>
    <s v="21-Jun-1968"/>
    <x v="897"/>
    <x v="2"/>
    <s v="tier - 3"/>
    <x v="3"/>
  </r>
  <r>
    <s v="Id899"/>
    <s v="Robert"/>
    <n v="38.25"/>
    <n v="6.2"/>
    <s v="No"/>
    <s v="No"/>
    <s v="No"/>
    <n v="1"/>
    <s v="No"/>
    <x v="0"/>
    <x v="1"/>
    <s v="2-Sep-1984"/>
    <x v="898"/>
    <x v="2"/>
    <s v="tier - 2"/>
    <x v="13"/>
  </r>
  <r>
    <s v="Id900"/>
    <s v="Alyssa"/>
    <n v="39.25"/>
    <n v="8.41"/>
    <s v="Yes"/>
    <s v="No"/>
    <s v="No"/>
    <n v="1"/>
    <s v="No"/>
    <x v="0"/>
    <x v="0"/>
    <s v="7-Sep-1986"/>
    <x v="899"/>
    <x v="2"/>
    <s v="tier - 2"/>
    <x v="12"/>
  </r>
  <r>
    <s v="Id901"/>
    <s v="Jessica E."/>
    <n v="26.6"/>
    <n v="5.07"/>
    <s v="Yes"/>
    <s v="No"/>
    <s v="No"/>
    <n v="2"/>
    <s v="No"/>
    <x v="1"/>
    <x v="2"/>
    <s v="24-Nov-1966"/>
    <x v="900"/>
    <x v="2"/>
    <s v="tier - 1"/>
    <x v="1"/>
  </r>
  <r>
    <s v="Id902"/>
    <s v="Patrick J."/>
    <n v="35.700000000000003"/>
    <n v="4.0599999999999996"/>
    <s v="No"/>
    <s v="No"/>
    <s v="Yes"/>
    <n v="1"/>
    <s v="No"/>
    <x v="0"/>
    <x v="2"/>
    <s v="16-Oct-1979"/>
    <x v="901"/>
    <x v="2"/>
    <s v="tier - 3"/>
    <x v="14"/>
  </r>
  <r>
    <s v="Id903"/>
    <s v="Emilie"/>
    <n v="20.100000000000001"/>
    <n v="10.52"/>
    <s v="No"/>
    <s v="No"/>
    <s v="No"/>
    <s v="0"/>
    <s v="No"/>
    <x v="2"/>
    <x v="0"/>
    <s v="29-Oct-1965"/>
    <x v="902"/>
    <x v="2"/>
    <s v="tier - 1"/>
    <x v="3"/>
  </r>
  <r>
    <s v="Id904"/>
    <s v="Caitlin B."/>
    <n v="22.23"/>
    <n v="9.65"/>
    <s v="No"/>
    <s v="No"/>
    <s v="No"/>
    <s v="0"/>
    <s v="No"/>
    <x v="2"/>
    <x v="0"/>
    <s v="9-Jun-1965"/>
    <x v="903"/>
    <x v="2"/>
    <s v="tier - 2"/>
    <x v="2"/>
  </r>
  <r>
    <s v="Id905"/>
    <s v="Joseph W"/>
    <n v="36.47"/>
    <n v="6.21"/>
    <s v="No"/>
    <s v="No"/>
    <s v="No"/>
    <s v="0"/>
    <s v="No"/>
    <x v="0"/>
    <x v="1"/>
    <s v="17-Oct-1982"/>
    <x v="904"/>
    <x v="2"/>
    <s v="tier - 3"/>
    <x v="14"/>
  </r>
  <r>
    <s v="Id906"/>
    <s v="Wendy"/>
    <n v="49.64"/>
    <n v="4.76"/>
    <s v="No"/>
    <s v="No"/>
    <s v="Yes"/>
    <n v="1"/>
    <s v="No"/>
    <x v="0"/>
    <x v="2"/>
    <s v="12-Dec-1993"/>
    <x v="905"/>
    <x v="2"/>
    <s v="tier - 2"/>
    <x v="1"/>
  </r>
  <r>
    <s v="Id907"/>
    <s v="Leah L."/>
    <n v="36.799999999999997"/>
    <n v="5.73"/>
    <s v="Yes"/>
    <s v="No"/>
    <s v="Yes"/>
    <n v="1"/>
    <s v="No"/>
    <x v="0"/>
    <x v="1"/>
    <s v="4-Jul-1983"/>
    <x v="906"/>
    <x v="2"/>
    <s v="tier - 2"/>
    <x v="12"/>
  </r>
  <r>
    <s v="Id908"/>
    <s v="Wayne L."/>
    <n v="33.880000000000003"/>
    <n v="10.78"/>
    <s v="Yes"/>
    <s v="No"/>
    <s v="No"/>
    <s v="0"/>
    <s v="No"/>
    <x v="0"/>
    <x v="0"/>
    <s v="22-Dec-1967"/>
    <x v="907"/>
    <x v="2"/>
    <s v="tier - 3"/>
    <x v="0"/>
  </r>
  <r>
    <s v="Id909"/>
    <s v="Jason M."/>
    <n v="32.01"/>
    <n v="5.08"/>
    <s v="Yes"/>
    <s v="No"/>
    <s v="No"/>
    <n v="1"/>
    <s v="No"/>
    <x v="0"/>
    <x v="2"/>
    <s v="29-Sep-1964"/>
    <x v="908"/>
    <x v="2"/>
    <s v="tier - 2"/>
    <x v="0"/>
  </r>
  <r>
    <s v="Id910"/>
    <s v="Floris"/>
    <n v="33.630000000000003"/>
    <n v="11.39"/>
    <s v="No"/>
    <s v="No"/>
    <s v="No"/>
    <s v="0"/>
    <s v="No"/>
    <x v="0"/>
    <x v="0"/>
    <s v="1-Nov-1965"/>
    <x v="909"/>
    <x v="2"/>
    <s v="tier - 2"/>
    <x v="1"/>
  </r>
  <r>
    <s v="Id911"/>
    <s v="Marc"/>
    <n v="34.865000000000002"/>
    <n v="5.35"/>
    <s v="Yes"/>
    <s v="No"/>
    <s v="No"/>
    <n v="1"/>
    <s v="No"/>
    <x v="0"/>
    <x v="2"/>
    <s v="25-Dec-1964"/>
    <x v="910"/>
    <x v="2"/>
    <s v="tier - 2"/>
    <x v="4"/>
  </r>
  <r>
    <s v="Id912"/>
    <s v="Christopher"/>
    <n v="43.11"/>
    <n v="5.6"/>
    <s v="No"/>
    <s v="No"/>
    <s v="No"/>
    <s v="0"/>
    <s v="No"/>
    <x v="0"/>
    <x v="2"/>
    <s v="19-Oct-1991"/>
    <x v="911"/>
    <x v="2"/>
    <s v="tier - 1"/>
    <x v="8"/>
  </r>
  <r>
    <s v="Id913"/>
    <s v="Kevin"/>
    <n v="30.305"/>
    <n v="4.2699999999999996"/>
    <s v="Yes"/>
    <s v="No"/>
    <s v="No"/>
    <n v="1"/>
    <s v="No"/>
    <x v="0"/>
    <x v="2"/>
    <s v="2-Aug-1964"/>
    <x v="912"/>
    <x v="2"/>
    <s v="tier - 3"/>
    <x v="9"/>
  </r>
  <r>
    <s v="Id914"/>
    <s v="Aharon N"/>
    <n v="25.175000000000001"/>
    <n v="5.57"/>
    <s v="Yes"/>
    <s v="No"/>
    <s v="No"/>
    <n v="1"/>
    <s v="No"/>
    <x v="1"/>
    <x v="2"/>
    <s v="20-Dec-1964"/>
    <x v="913"/>
    <x v="2"/>
    <s v="tier - 1"/>
    <x v="9"/>
  </r>
  <r>
    <s v="Id915"/>
    <s v="Lawrence D."/>
    <n v="26.8"/>
    <n v="5.68"/>
    <s v="Yes"/>
    <s v="No"/>
    <s v="No"/>
    <n v="1"/>
    <s v="No"/>
    <x v="1"/>
    <x v="2"/>
    <s v="19-Nov-1964"/>
    <x v="914"/>
    <x v="2"/>
    <s v="tier - 1"/>
    <x v="14"/>
  </r>
  <r>
    <s v="Id916"/>
    <s v="Malcolm"/>
    <n v="21.78"/>
    <n v="5.3"/>
    <s v="No"/>
    <s v="Yes"/>
    <s v="No"/>
    <n v="1"/>
    <s v="No"/>
    <x v="2"/>
    <x v="2"/>
    <s v="2-Jun-2004"/>
    <x v="915"/>
    <x v="2"/>
    <s v="tier - 3"/>
    <x v="0"/>
  </r>
  <r>
    <s v="Id917"/>
    <s v="Anna E."/>
    <n v="30.14"/>
    <n v="9.4499999999999993"/>
    <s v="Yes"/>
    <s v="No"/>
    <s v="No"/>
    <s v="0"/>
    <s v="No"/>
    <x v="0"/>
    <x v="0"/>
    <s v="29-Oct-1967"/>
    <x v="916"/>
    <x v="2"/>
    <s v="tier - 1"/>
    <x v="0"/>
  </r>
  <r>
    <s v="Id918"/>
    <s v="Jenny"/>
    <n v="29.7"/>
    <n v="6.79"/>
    <s v="Yes"/>
    <s v="No"/>
    <s v="No"/>
    <s v="0"/>
    <s v="No"/>
    <x v="1"/>
    <x v="0"/>
    <s v="14-Jul-1967"/>
    <x v="917"/>
    <x v="2"/>
    <s v="tier - 2"/>
    <x v="3"/>
  </r>
  <r>
    <s v="Id919"/>
    <s v="Melissa L"/>
    <n v="32.395000000000003"/>
    <n v="11.1"/>
    <s v="Yes"/>
    <s v="No"/>
    <s v="No"/>
    <s v="0"/>
    <s v="No"/>
    <x v="0"/>
    <x v="0"/>
    <s v="24-Aug-1967"/>
    <x v="918"/>
    <x v="2"/>
    <s v="tier - 3"/>
    <x v="2"/>
  </r>
  <r>
    <s v="Id920"/>
    <s v="Chia J."/>
    <n v="36.64"/>
    <n v="7.26"/>
    <s v="No"/>
    <s v="No"/>
    <s v="No"/>
    <s v="0"/>
    <s v="No"/>
    <x v="0"/>
    <x v="0"/>
    <s v="7-Jul-1974"/>
    <x v="919"/>
    <x v="2"/>
    <s v="tier - 3"/>
    <x v="3"/>
  </r>
  <r>
    <s v="Id921"/>
    <s v="Laura A"/>
    <n v="39.049999999999997"/>
    <n v="5.27"/>
    <s v="Yes"/>
    <s v="No"/>
    <s v="No"/>
    <n v="1"/>
    <s v="No"/>
    <x v="0"/>
    <x v="2"/>
    <s v="29-Sep-1964"/>
    <x v="920"/>
    <x v="2"/>
    <s v="tier - 2"/>
    <x v="0"/>
  </r>
  <r>
    <s v="Id922"/>
    <s v="Aditi"/>
    <n v="33.1"/>
    <n v="5.46"/>
    <s v="Yes"/>
    <s v="No"/>
    <s v="No"/>
    <n v="1"/>
    <s v="No"/>
    <x v="0"/>
    <x v="2"/>
    <s v="27-Jun-1964"/>
    <x v="921"/>
    <x v="2"/>
    <s v="tier - 2"/>
    <x v="3"/>
  </r>
  <r>
    <s v="Id923"/>
    <s v="Leah A."/>
    <n v="31.824999999999999"/>
    <n v="8.1300000000000008"/>
    <s v="No"/>
    <s v="No"/>
    <s v="No"/>
    <s v="0"/>
    <s v="No"/>
    <x v="0"/>
    <x v="0"/>
    <s v="10-Nov-1965"/>
    <x v="922"/>
    <x v="2"/>
    <s v="tier - 3"/>
    <x v="1"/>
  </r>
  <r>
    <s v="Id924"/>
    <s v="Marianne"/>
    <n v="29"/>
    <n v="4.25"/>
    <s v="Yes"/>
    <s v="No"/>
    <s v="No"/>
    <n v="1"/>
    <s v="No"/>
    <x v="1"/>
    <x v="2"/>
    <s v="11-Jul-1964"/>
    <x v="923"/>
    <x v="2"/>
    <s v="tier - 2"/>
    <x v="3"/>
  </r>
  <r>
    <s v="Id925"/>
    <s v="Carla"/>
    <n v="30.495000000000001"/>
    <n v="8.68"/>
    <s v="No"/>
    <s v="No"/>
    <s v="No"/>
    <s v="0"/>
    <s v="No"/>
    <x v="0"/>
    <x v="0"/>
    <s v="25-Sep-1965"/>
    <x v="924"/>
    <x v="2"/>
    <s v="tier - 2"/>
    <x v="1"/>
  </r>
  <r>
    <s v="Id926"/>
    <s v="Oksana"/>
    <n v="25.2"/>
    <n v="6.25"/>
    <s v="Yes"/>
    <s v="No"/>
    <s v="No"/>
    <n v="1"/>
    <s v="No"/>
    <x v="1"/>
    <x v="1"/>
    <s v="11-Sep-1964"/>
    <x v="925"/>
    <x v="2"/>
    <s v="tier - 3"/>
    <x v="3"/>
  </r>
  <r>
    <s v="Id927"/>
    <s v="Rebecca B."/>
    <n v="22.77"/>
    <n v="4.47"/>
    <s v="Yes"/>
    <s v="No"/>
    <s v="No"/>
    <n v="1"/>
    <s v="No"/>
    <x v="2"/>
    <x v="2"/>
    <s v="27-Jun-1964"/>
    <x v="926"/>
    <x v="2"/>
    <s v="tier - 3"/>
    <x v="0"/>
  </r>
  <r>
    <s v="Id928"/>
    <s v="Maria A."/>
    <n v="23.18"/>
    <n v="8.31"/>
    <s v="No"/>
    <s v="No"/>
    <s v="No"/>
    <s v="0"/>
    <s v="No"/>
    <x v="2"/>
    <x v="0"/>
    <s v="3-Oct-1965"/>
    <x v="927"/>
    <x v="2"/>
    <s v="tier - 1"/>
    <x v="1"/>
  </r>
  <r>
    <s v="Id929"/>
    <s v="Lisa M"/>
    <n v="35.409999999999997"/>
    <n v="5.68"/>
    <s v="No"/>
    <s v="No"/>
    <s v="No"/>
    <s v="0"/>
    <s v="No"/>
    <x v="0"/>
    <x v="2"/>
    <s v="20-Nov-1982"/>
    <x v="928"/>
    <x v="2"/>
    <s v="tier - 3"/>
    <x v="12"/>
  </r>
  <r>
    <s v="Id930"/>
    <s v="Steve Jr."/>
    <n v="32.11"/>
    <n v="4.75"/>
    <s v="Yes"/>
    <s v="No"/>
    <s v="No"/>
    <n v="2"/>
    <s v="No"/>
    <x v="0"/>
    <x v="2"/>
    <s v="25-Jul-1966"/>
    <x v="929"/>
    <x v="2"/>
    <s v="tier - 3"/>
    <x v="4"/>
  </r>
  <r>
    <s v="Id931"/>
    <s v="Tiffany"/>
    <n v="34.479999999999997"/>
    <n v="6.31"/>
    <s v="No"/>
    <s v="No"/>
    <s v="Yes"/>
    <n v="1"/>
    <s v="No"/>
    <x v="0"/>
    <x v="1"/>
    <s v="6-Nov-1979"/>
    <x v="930"/>
    <x v="2"/>
    <s v="tier - 1"/>
    <x v="12"/>
  </r>
  <r>
    <s v="Id932"/>
    <s v="Greg"/>
    <n v="34.39"/>
    <n v="6.28"/>
    <s v="Yes"/>
    <s v="No"/>
    <s v="No"/>
    <n v="1"/>
    <s v="No"/>
    <x v="0"/>
    <x v="1"/>
    <s v="2-Dec-1964"/>
    <x v="931"/>
    <x v="2"/>
    <s v="tier - 1"/>
    <x v="1"/>
  </r>
  <r>
    <s v="Id933"/>
    <s v="Dale"/>
    <n v="26.4"/>
    <n v="9.2899999999999991"/>
    <s v="Yes"/>
    <s v="No"/>
    <s v="Yes"/>
    <n v="1"/>
    <s v="No"/>
    <x v="1"/>
    <x v="0"/>
    <s v="9-Jun-1963"/>
    <x v="932"/>
    <x v="2"/>
    <s v="tier - 3"/>
    <x v="0"/>
  </r>
  <r>
    <s v="Id934"/>
    <s v="Brittany A."/>
    <n v="28.1"/>
    <n v="5.79"/>
    <s v="Yes"/>
    <s v="No"/>
    <s v="Yes"/>
    <n v="1"/>
    <s v="No"/>
    <x v="1"/>
    <x v="1"/>
    <s v="12-Nov-1969"/>
    <x v="933"/>
    <x v="2"/>
    <s v="tier - 1"/>
    <x v="3"/>
  </r>
  <r>
    <s v="Id935"/>
    <s v="Robert S"/>
    <n v="27"/>
    <n v="4.54"/>
    <s v="Yes"/>
    <s v="No"/>
    <s v="No"/>
    <n v="1"/>
    <s v="No"/>
    <x v="1"/>
    <x v="2"/>
    <s v="5-Sep-1988"/>
    <x v="934"/>
    <x v="2"/>
    <s v="tier - 1"/>
    <x v="3"/>
  </r>
  <r>
    <s v="Id936"/>
    <s v="Cameron"/>
    <n v="28.594999999999999"/>
    <n v="4.68"/>
    <s v="Yes"/>
    <s v="No"/>
    <s v="No"/>
    <n v="1"/>
    <s v="No"/>
    <x v="1"/>
    <x v="2"/>
    <s v="9-Nov-1964"/>
    <x v="935"/>
    <x v="2"/>
    <s v="tier - 1"/>
    <x v="1"/>
  </r>
  <r>
    <s v="Id937"/>
    <s v="Ulrike"/>
    <n v="36.799999999999997"/>
    <n v="5.88"/>
    <s v="No"/>
    <s v="No"/>
    <s v="No"/>
    <n v="1"/>
    <s v="No"/>
    <x v="0"/>
    <x v="1"/>
    <s v="26-Nov-1984"/>
    <x v="936"/>
    <x v="2"/>
    <s v="tier - 3"/>
    <x v="12"/>
  </r>
  <r>
    <s v="Id938"/>
    <s v="Katlyn A."/>
    <n v="23.75"/>
    <n v="5.42"/>
    <s v="Yes"/>
    <s v="No"/>
    <s v="Yes"/>
    <n v="1"/>
    <s v="No"/>
    <x v="2"/>
    <x v="2"/>
    <s v="12-Oct-1969"/>
    <x v="937"/>
    <x v="2"/>
    <s v="tier - 1"/>
    <x v="2"/>
  </r>
  <r>
    <s v="Id939"/>
    <s v="Morgan B."/>
    <n v="35.619999999999997"/>
    <n v="4.16"/>
    <s v="No"/>
    <s v="No"/>
    <s v="No"/>
    <s v="0"/>
    <s v="No"/>
    <x v="0"/>
    <x v="2"/>
    <s v="21-Oct-1982"/>
    <x v="938"/>
    <x v="2"/>
    <s v="tier - 2"/>
    <x v="14"/>
  </r>
  <r>
    <s v="Id940"/>
    <s v="Peter"/>
    <n v="30.69"/>
    <n v="7.05"/>
    <s v="Yes"/>
    <s v="No"/>
    <s v="No"/>
    <n v="2"/>
    <s v="No"/>
    <x v="0"/>
    <x v="0"/>
    <s v="1-Dec-1970"/>
    <x v="939"/>
    <x v="2"/>
    <s v="tier - 1"/>
    <x v="14"/>
  </r>
  <r>
    <s v="Id941"/>
    <s v="Chandler"/>
    <n v="35.799999999999997"/>
    <n v="5.63"/>
    <s v="Yes"/>
    <s v="No"/>
    <s v="No"/>
    <n v="2"/>
    <s v="No"/>
    <x v="0"/>
    <x v="2"/>
    <s v="9-Nov-1966"/>
    <x v="940"/>
    <x v="2"/>
    <s v="tier - 1"/>
    <x v="3"/>
  </r>
  <r>
    <s v="Id942"/>
    <s v="Silvana M."/>
    <n v="28.785"/>
    <n v="4.24"/>
    <s v="Yes"/>
    <s v="No"/>
    <s v="No"/>
    <n v="2"/>
    <s v="No"/>
    <x v="1"/>
    <x v="2"/>
    <s v="23-Aug-1966"/>
    <x v="941"/>
    <x v="2"/>
    <s v="tier - 3"/>
    <x v="2"/>
  </r>
  <r>
    <s v="Id943"/>
    <s v="Natty"/>
    <n v="28.594999999999999"/>
    <n v="4.96"/>
    <s v="Yes"/>
    <s v="No"/>
    <s v="No"/>
    <n v="2"/>
    <s v="No"/>
    <x v="1"/>
    <x v="2"/>
    <s v="6-Jul-1966"/>
    <x v="942"/>
    <x v="2"/>
    <s v="tier - 1"/>
    <x v="2"/>
  </r>
  <r>
    <s v="Id944"/>
    <s v="Nicholas T"/>
    <n v="48.75"/>
    <n v="4.34"/>
    <s v="No"/>
    <s v="No"/>
    <s v="No"/>
    <s v="0"/>
    <s v="No"/>
    <x v="0"/>
    <x v="2"/>
    <s v="20-Jul-1994"/>
    <x v="943"/>
    <x v="2"/>
    <s v="tier - 2"/>
    <x v="8"/>
  </r>
  <r>
    <s v="Id945"/>
    <s v="Rebecca"/>
    <n v="28.31"/>
    <n v="5.43"/>
    <s v="Yes"/>
    <s v="No"/>
    <s v="No"/>
    <n v="2"/>
    <s v="No"/>
    <x v="1"/>
    <x v="2"/>
    <s v="4-Oct-1966"/>
    <x v="944"/>
    <x v="2"/>
    <s v="tier - 2"/>
    <x v="2"/>
  </r>
  <r>
    <s v="Id946"/>
    <s v="John"/>
    <n v="38.39"/>
    <n v="8.33"/>
    <s v="Yes"/>
    <s v="No"/>
    <s v="No"/>
    <n v="1"/>
    <s v="No"/>
    <x v="0"/>
    <x v="0"/>
    <s v="17-Jul-1986"/>
    <x v="945"/>
    <x v="2"/>
    <s v="tier - 3"/>
    <x v="13"/>
  </r>
  <r>
    <s v="Id947"/>
    <s v="Antony G"/>
    <n v="25.87"/>
    <n v="5.63"/>
    <s v="Yes"/>
    <s v="No"/>
    <s v="No"/>
    <n v="1"/>
    <s v="No"/>
    <x v="1"/>
    <x v="2"/>
    <s v="20-Jun-1964"/>
    <x v="946"/>
    <x v="2"/>
    <s v="tier - 1"/>
    <x v="16"/>
  </r>
  <r>
    <s v="Id948"/>
    <s v="Eric"/>
    <n v="43.7"/>
    <n v="7.23"/>
    <s v="No"/>
    <s v="No"/>
    <s v="No"/>
    <s v="0"/>
    <s v="No"/>
    <x v="0"/>
    <x v="0"/>
    <s v="6-Nov-1965"/>
    <x v="947"/>
    <x v="2"/>
    <s v="tier - 3"/>
    <x v="3"/>
  </r>
  <r>
    <s v="Id949"/>
    <s v="Erik"/>
    <n v="40.945"/>
    <n v="10.57"/>
    <s v="No"/>
    <s v="No"/>
    <s v="No"/>
    <s v="0"/>
    <s v="No"/>
    <x v="0"/>
    <x v="0"/>
    <s v="25-Dec-1965"/>
    <x v="948"/>
    <x v="2"/>
    <s v="tier - 3"/>
    <x v="4"/>
  </r>
  <r>
    <s v="Id950"/>
    <s v="Matthew T"/>
    <n v="27.94"/>
    <n v="7.92"/>
    <s v="No"/>
    <s v="No"/>
    <s v="No"/>
    <s v="0"/>
    <s v="No"/>
    <x v="1"/>
    <x v="0"/>
    <s v="27-Oct-1965"/>
    <x v="949"/>
    <x v="2"/>
    <s v="tier - 1"/>
    <x v="0"/>
  </r>
  <r>
    <s v="Id951"/>
    <s v="Cassandra"/>
    <n v="31.9"/>
    <n v="10.119999999999999"/>
    <s v="No"/>
    <s v="No"/>
    <s v="No"/>
    <n v="2"/>
    <s v="No"/>
    <x v="0"/>
    <x v="0"/>
    <s v="23-Jul-1973"/>
    <x v="950"/>
    <x v="2"/>
    <s v="tier - 2"/>
    <x v="3"/>
  </r>
  <r>
    <s v="Id952"/>
    <s v="Rosemary C"/>
    <n v="31.64"/>
    <n v="7.91"/>
    <s v="No"/>
    <s v="No"/>
    <s v="No"/>
    <s v="0"/>
    <s v="No"/>
    <x v="0"/>
    <x v="0"/>
    <s v="1-Dec-1971"/>
    <x v="951"/>
    <x v="2"/>
    <s v="tier - 1"/>
    <x v="1"/>
  </r>
  <r>
    <s v="Id953"/>
    <s v="Carrie A."/>
    <n v="46.7"/>
    <n v="10.9"/>
    <s v="No"/>
    <s v="No"/>
    <s v="No"/>
    <s v="0"/>
    <s v="No"/>
    <x v="0"/>
    <x v="0"/>
    <s v="14-Nov-1968"/>
    <x v="952"/>
    <x v="2"/>
    <s v="tier - 1"/>
    <x v="3"/>
  </r>
  <r>
    <s v="Id954"/>
    <s v="Gerardo Sr."/>
    <n v="18.335000000000001"/>
    <n v="11.83"/>
    <s v="No"/>
    <s v="No"/>
    <s v="No"/>
    <s v="0"/>
    <s v="No"/>
    <x v="3"/>
    <x v="0"/>
    <s v="3-Oct-1965"/>
    <x v="953"/>
    <x v="2"/>
    <s v="tier - 1"/>
    <x v="6"/>
  </r>
  <r>
    <s v="Id955"/>
    <s v="Matthew R."/>
    <n v="31.24"/>
    <n v="7.42"/>
    <s v="Yes"/>
    <s v="No"/>
    <s v="No"/>
    <n v="2"/>
    <s v="No"/>
    <x v="0"/>
    <x v="0"/>
    <s v="23-Jul-1970"/>
    <x v="954"/>
    <x v="2"/>
    <s v="tier - 1"/>
    <x v="1"/>
  </r>
  <r>
    <s v="Id956"/>
    <s v="Meghan E"/>
    <n v="39.22"/>
    <n v="5.62"/>
    <s v="Yes"/>
    <s v="No"/>
    <s v="No"/>
    <n v="1"/>
    <s v="No"/>
    <x v="0"/>
    <x v="2"/>
    <s v="12-Jun-1988"/>
    <x v="955"/>
    <x v="2"/>
    <s v="tier - 1"/>
    <x v="12"/>
  </r>
  <r>
    <s v="Id957"/>
    <s v="Eric"/>
    <n v="24.414999999999999"/>
    <n v="7.16"/>
    <s v="No"/>
    <s v="No"/>
    <s v="No"/>
    <s v="0"/>
    <s v="No"/>
    <x v="2"/>
    <x v="0"/>
    <s v="19-Dec-1971"/>
    <x v="956"/>
    <x v="2"/>
    <s v="tier - 1"/>
    <x v="1"/>
  </r>
  <r>
    <s v="Id958"/>
    <s v="Lisa B"/>
    <n v="32.299999999999997"/>
    <n v="9.89"/>
    <s v="No"/>
    <s v="No"/>
    <s v="No"/>
    <s v="0"/>
    <s v="No"/>
    <x v="0"/>
    <x v="0"/>
    <s v="24-Jun-1968"/>
    <x v="957"/>
    <x v="2"/>
    <s v="tier - 1"/>
    <x v="2"/>
  </r>
  <r>
    <s v="Id959"/>
    <s v="Jane R."/>
    <n v="39.94"/>
    <n v="5.14"/>
    <s v="No"/>
    <s v="No"/>
    <s v="No"/>
    <s v="0"/>
    <s v="No"/>
    <x v="0"/>
    <x v="2"/>
    <s v="6-Oct-1989"/>
    <x v="958"/>
    <x v="2"/>
    <s v="tier - 3"/>
    <x v="12"/>
  </r>
  <r>
    <s v="Id960"/>
    <s v="Allison M"/>
    <n v="30"/>
    <n v="5.61"/>
    <s v="Yes"/>
    <s v="No"/>
    <s v="Yes"/>
    <n v="1"/>
    <s v="No"/>
    <x v="0"/>
    <x v="2"/>
    <s v="11-Aug-1969"/>
    <x v="959"/>
    <x v="2"/>
    <s v="tier - 1"/>
    <x v="1"/>
  </r>
  <r>
    <s v="Id961"/>
    <s v="Sarah E."/>
    <n v="35.340000000000003"/>
    <n v="5.51"/>
    <s v="Yes"/>
    <s v="No"/>
    <s v="Yes"/>
    <n v="1"/>
    <s v="No"/>
    <x v="0"/>
    <x v="2"/>
    <s v="7-Jun-1983"/>
    <x v="960"/>
    <x v="2"/>
    <s v="tier - 3"/>
    <x v="12"/>
  </r>
  <r>
    <s v="Id962"/>
    <s v="Philip J"/>
    <n v="32.204999999999998"/>
    <n v="8.3800000000000008"/>
    <s v="Yes"/>
    <s v="No"/>
    <s v="No"/>
    <n v="2"/>
    <s v="No"/>
    <x v="0"/>
    <x v="0"/>
    <s v="13-Oct-1970"/>
    <x v="961"/>
    <x v="2"/>
    <s v="tier - 1"/>
    <x v="7"/>
  </r>
  <r>
    <s v="Id963"/>
    <s v="Jillian A."/>
    <n v="33.880000000000003"/>
    <n v="4.68"/>
    <s v="No"/>
    <s v="Yes"/>
    <s v="No"/>
    <n v="1"/>
    <s v="No"/>
    <x v="0"/>
    <x v="2"/>
    <s v="10-Sep-2004"/>
    <x v="962"/>
    <x v="2"/>
    <s v="tier - 2"/>
    <x v="0"/>
  </r>
  <r>
    <s v="Id964"/>
    <s v="Laura D"/>
    <n v="26.63"/>
    <n v="4.3600000000000003"/>
    <s v="Yes"/>
    <s v="No"/>
    <s v="No"/>
    <n v="2"/>
    <s v="No"/>
    <x v="1"/>
    <x v="2"/>
    <s v="7-Sep-1966"/>
    <x v="963"/>
    <x v="2"/>
    <s v="tier - 2"/>
    <x v="15"/>
  </r>
  <r>
    <s v="Id965"/>
    <s v="Megan E."/>
    <n v="28.7"/>
    <n v="7.74"/>
    <s v="No"/>
    <s v="No"/>
    <s v="No"/>
    <s v="0"/>
    <s v="No"/>
    <x v="1"/>
    <x v="0"/>
    <s v="23-Jun-1965"/>
    <x v="964"/>
    <x v="2"/>
    <s v="tier - 2"/>
    <x v="3"/>
  </r>
  <r>
    <s v="Id966"/>
    <s v="Shannon J."/>
    <n v="25.65"/>
    <n v="4.05"/>
    <s v="Yes"/>
    <s v="No"/>
    <s v="No"/>
    <n v="2"/>
    <s v="No"/>
    <x v="1"/>
    <x v="2"/>
    <s v="14-Jun-1966"/>
    <x v="965"/>
    <x v="2"/>
    <s v="tier - 1"/>
    <x v="1"/>
  </r>
  <r>
    <s v="Id967"/>
    <s v="Rachelle M"/>
    <n v="36.384999999999998"/>
    <n v="11.49"/>
    <s v="No"/>
    <s v="No"/>
    <s v="No"/>
    <s v="0"/>
    <s v="No"/>
    <x v="0"/>
    <x v="0"/>
    <s v="12-Sep-1971"/>
    <x v="966"/>
    <x v="2"/>
    <s v="tier - 3"/>
    <x v="1"/>
  </r>
  <r>
    <s v="Id968"/>
    <s v="Casey"/>
    <n v="34.69"/>
    <n v="5.65"/>
    <s v="No"/>
    <s v="No"/>
    <s v="No"/>
    <s v="0"/>
    <s v="No"/>
    <x v="0"/>
    <x v="2"/>
    <s v="17-Jul-1980"/>
    <x v="967"/>
    <x v="2"/>
    <s v="tier - 3"/>
    <x v="14"/>
  </r>
  <r>
    <s v="Id969"/>
    <s v="Jessica L"/>
    <n v="37.68"/>
    <n v="4.29"/>
    <s v="Yes"/>
    <s v="No"/>
    <s v="No"/>
    <s v="0"/>
    <s v="No"/>
    <x v="0"/>
    <x v="2"/>
    <s v="9-Jun-1985"/>
    <x v="968"/>
    <x v="2"/>
    <s v="tier - 1"/>
    <x v="1"/>
  </r>
  <r>
    <s v="Id970"/>
    <s v="Brandon F"/>
    <n v="35.49"/>
    <n v="4.74"/>
    <s v="Yes"/>
    <s v="No"/>
    <s v="Yes"/>
    <n v="1"/>
    <s v="No"/>
    <x v="0"/>
    <x v="2"/>
    <s v="23-Oct-1983"/>
    <x v="969"/>
    <x v="2"/>
    <s v="tier - 1"/>
    <x v="14"/>
  </r>
  <r>
    <s v="Id971"/>
    <s v="Melissa"/>
    <n v="44.7"/>
    <n v="7.6"/>
    <s v="Yes"/>
    <s v="No"/>
    <s v="No"/>
    <n v="2"/>
    <s v="No"/>
    <x v="0"/>
    <x v="0"/>
    <s v="7-Oct-1970"/>
    <x v="970"/>
    <x v="2"/>
    <s v="tier - 2"/>
    <x v="3"/>
  </r>
  <r>
    <s v="Id972"/>
    <s v="Danielle N"/>
    <n v="38.380000000000003"/>
    <n v="8.5"/>
    <s v="Yes"/>
    <s v="No"/>
    <s v="No"/>
    <n v="2"/>
    <s v="No"/>
    <x v="0"/>
    <x v="0"/>
    <s v="2-Oct-1970"/>
    <x v="971"/>
    <x v="2"/>
    <s v="tier - 3"/>
    <x v="2"/>
  </r>
  <r>
    <s v="Id973"/>
    <s v="Matthew"/>
    <n v="35.244999999999997"/>
    <n v="11.22"/>
    <s v="Yes"/>
    <s v="No"/>
    <s v="No"/>
    <s v="0"/>
    <s v="No"/>
    <x v="0"/>
    <x v="0"/>
    <s v="19-Dec-1967"/>
    <x v="972"/>
    <x v="2"/>
    <s v="tier - 1"/>
    <x v="11"/>
  </r>
  <r>
    <s v="Id974"/>
    <s v="Bettina"/>
    <n v="49.84"/>
    <n v="5.0999999999999996"/>
    <s v="Yes"/>
    <s v="No"/>
    <s v="Yes"/>
    <n v="1"/>
    <s v="No"/>
    <x v="0"/>
    <x v="2"/>
    <s v="28-Jul-1997"/>
    <x v="973"/>
    <x v="2"/>
    <s v="tier - 2"/>
    <x v="12"/>
  </r>
  <r>
    <s v="Id975"/>
    <s v="Alexander"/>
    <n v="49.06"/>
    <n v="5.43"/>
    <s v="Yes"/>
    <s v="No"/>
    <s v="No"/>
    <n v="1"/>
    <s v="No"/>
    <x v="0"/>
    <x v="2"/>
    <s v="13-Jun-1964"/>
    <x v="974"/>
    <x v="2"/>
    <s v="tier - 2"/>
    <x v="0"/>
  </r>
  <r>
    <s v="Id976"/>
    <s v="Holli"/>
    <n v="30.88"/>
    <n v="5.82"/>
    <s v="No"/>
    <s v="No"/>
    <s v="No"/>
    <n v="2"/>
    <s v="No"/>
    <x v="0"/>
    <x v="1"/>
    <s v="6-Dec-1972"/>
    <x v="975"/>
    <x v="2"/>
    <s v="tier - 2"/>
    <x v="15"/>
  </r>
  <r>
    <s v="Id977"/>
    <s v="Heather C"/>
    <n v="33.35"/>
    <n v="6.05"/>
    <s v="No"/>
    <s v="No"/>
    <s v="Yes"/>
    <n v="1"/>
    <s v="No"/>
    <x v="0"/>
    <x v="1"/>
    <s v="7-Jun-1979"/>
    <x v="976"/>
    <x v="2"/>
    <s v="tier - 1"/>
    <x v="12"/>
  </r>
  <r>
    <s v="Id978"/>
    <s v="Kyle"/>
    <n v="38"/>
    <n v="6.38"/>
    <s v="Yes"/>
    <s v="No"/>
    <s v="No"/>
    <n v="1"/>
    <s v="No"/>
    <x v="0"/>
    <x v="1"/>
    <s v="13-Dec-1964"/>
    <x v="977"/>
    <x v="2"/>
    <s v="tier - 2"/>
    <x v="3"/>
  </r>
  <r>
    <s v="Id979"/>
    <s v="Thomas J"/>
    <n v="36.08"/>
    <n v="5.73"/>
    <s v="Yes"/>
    <s v="No"/>
    <s v="No"/>
    <n v="1"/>
    <s v="No"/>
    <x v="0"/>
    <x v="1"/>
    <s v="3-Jul-1964"/>
    <x v="978"/>
    <x v="2"/>
    <s v="tier - 1"/>
    <x v="0"/>
  </r>
  <r>
    <s v="Id980"/>
    <s v="Chris"/>
    <n v="35.700000000000003"/>
    <n v="5.47"/>
    <s v="Yes"/>
    <s v="No"/>
    <s v="No"/>
    <n v="1"/>
    <s v="No"/>
    <x v="0"/>
    <x v="2"/>
    <s v="4-Jul-1964"/>
    <x v="979"/>
    <x v="2"/>
    <s v="tier - 1"/>
    <x v="3"/>
  </r>
  <r>
    <s v="Id981"/>
    <s v="Graham"/>
    <n v="34.01"/>
    <n v="11.3"/>
    <s v="No"/>
    <s v="No"/>
    <s v="No"/>
    <s v="0"/>
    <s v="No"/>
    <x v="0"/>
    <x v="0"/>
    <s v="26-Sep-1965"/>
    <x v="980"/>
    <x v="2"/>
    <s v="tier - 3"/>
    <x v="1"/>
  </r>
  <r>
    <s v="Id982"/>
    <s v="Garrett"/>
    <n v="31.54"/>
    <n v="6.72"/>
    <s v="No"/>
    <s v="No"/>
    <s v="No"/>
    <s v="0"/>
    <s v="No"/>
    <x v="0"/>
    <x v="0"/>
    <s v="29-Nov-1965"/>
    <x v="981"/>
    <x v="2"/>
    <s v="tier - 1"/>
    <x v="1"/>
  </r>
  <r>
    <s v="Id983"/>
    <s v="Andrew"/>
    <n v="23.3"/>
    <n v="5.36"/>
    <s v="Yes"/>
    <s v="No"/>
    <s v="No"/>
    <n v="1"/>
    <s v="No"/>
    <x v="2"/>
    <x v="2"/>
    <s v="12-Jul-1964"/>
    <x v="982"/>
    <x v="2"/>
    <s v="tier - 3"/>
    <x v="3"/>
  </r>
  <r>
    <s v="Id984"/>
    <s v="Annabelle M"/>
    <n v="27.75"/>
    <n v="9.8800000000000008"/>
    <s v="No"/>
    <s v="No"/>
    <s v="No"/>
    <s v="0"/>
    <s v="No"/>
    <x v="1"/>
    <x v="0"/>
    <s v="2-Nov-1968"/>
    <x v="983"/>
    <x v="2"/>
    <s v="tier - 2"/>
    <x v="15"/>
  </r>
  <r>
    <s v="Id985"/>
    <s v="Daniel T."/>
    <n v="42.46"/>
    <n v="4.1100000000000003"/>
    <s v="No"/>
    <s v="No"/>
    <s v="No"/>
    <s v="0"/>
    <s v="No"/>
    <x v="0"/>
    <x v="2"/>
    <s v="19-Aug-1989"/>
    <x v="984"/>
    <x v="2"/>
    <s v="tier - 3"/>
    <x v="0"/>
  </r>
  <r>
    <s v="Id986"/>
    <s v="Deanne"/>
    <n v="54.47"/>
    <n v="7.48"/>
    <s v="No"/>
    <s v="No"/>
    <s v="No"/>
    <s v="0"/>
    <s v="No"/>
    <x v="0"/>
    <x v="0"/>
    <s v="20-Sep-2002"/>
    <x v="985"/>
    <x v="2"/>
    <s v="tier - 3"/>
    <x v="1"/>
  </r>
  <r>
    <s v="Id987"/>
    <s v="Carrie"/>
    <n v="24.93"/>
    <n v="9.18"/>
    <s v="Yes"/>
    <s v="No"/>
    <s v="Yes"/>
    <n v="1"/>
    <s v="No"/>
    <x v="2"/>
    <x v="0"/>
    <s v="11-Jul-1963"/>
    <x v="986"/>
    <x v="2"/>
    <s v="tier - 1"/>
    <x v="1"/>
  </r>
  <r>
    <s v="Id988"/>
    <s v="Suzanne"/>
    <n v="48.12"/>
    <n v="4.51"/>
    <s v="Yes"/>
    <s v="No"/>
    <s v="No"/>
    <n v="1"/>
    <s v="No"/>
    <x v="0"/>
    <x v="2"/>
    <s v="10-Dec-1995"/>
    <x v="987"/>
    <x v="2"/>
    <s v="tier - 2"/>
    <x v="12"/>
  </r>
  <r>
    <s v="Id989"/>
    <s v="Jasmine P."/>
    <n v="24.91"/>
    <n v="7.33"/>
    <s v="Yes"/>
    <s v="No"/>
    <s v="Yes"/>
    <n v="1"/>
    <s v="No"/>
    <x v="2"/>
    <x v="0"/>
    <s v="22-Nov-1963"/>
    <x v="988"/>
    <x v="2"/>
    <s v="tier - 3"/>
    <x v="1"/>
  </r>
  <r>
    <s v="Id990"/>
    <s v="Jennifer"/>
    <n v="27.645"/>
    <n v="10.56"/>
    <s v="No"/>
    <s v="No"/>
    <s v="No"/>
    <s v="0"/>
    <s v="No"/>
    <x v="1"/>
    <x v="0"/>
    <s v="6-Oct-1968"/>
    <x v="989"/>
    <x v="2"/>
    <s v="tier - 1"/>
    <x v="1"/>
  </r>
  <r>
    <s v="Id991"/>
    <s v="Tracie"/>
    <n v="33.700000000000003"/>
    <n v="4.01"/>
    <s v="No"/>
    <s v="No"/>
    <s v="No"/>
    <n v="2"/>
    <s v="No"/>
    <x v="0"/>
    <x v="2"/>
    <s v="25-Sep-1972"/>
    <x v="990"/>
    <x v="2"/>
    <s v="tier - 2"/>
    <x v="3"/>
  </r>
  <r>
    <s v="Id992"/>
    <s v="Tristan D."/>
    <n v="38.93"/>
    <n v="5.64"/>
    <s v="Yes"/>
    <s v="No"/>
    <s v="No"/>
    <n v="1"/>
    <s v="No"/>
    <x v="0"/>
    <x v="2"/>
    <s v="14-Nov-1988"/>
    <x v="991"/>
    <x v="2"/>
    <s v="tier - 1"/>
    <x v="13"/>
  </r>
  <r>
    <s v="Id993"/>
    <s v="Peiweng"/>
    <n v="32.774999999999999"/>
    <n v="8.02"/>
    <s v="Yes"/>
    <s v="No"/>
    <s v="No"/>
    <n v="2"/>
    <s v="No"/>
    <x v="0"/>
    <x v="0"/>
    <s v="22-Jun-1970"/>
    <x v="992"/>
    <x v="2"/>
    <s v="tier - 1"/>
    <x v="1"/>
  </r>
  <r>
    <s v="Id994"/>
    <s v="Theresa M."/>
    <n v="29.83"/>
    <n v="7.2"/>
    <s v="Yes"/>
    <s v="No"/>
    <s v="No"/>
    <s v="0"/>
    <s v="No"/>
    <x v="1"/>
    <x v="0"/>
    <s v="14-Jun-1967"/>
    <x v="993"/>
    <x v="2"/>
    <s v="tier - 3"/>
    <x v="2"/>
  </r>
  <r>
    <s v="Id995"/>
    <s v="Daniel J"/>
    <n v="28.31"/>
    <n v="4.55"/>
    <s v="No"/>
    <s v="Yes"/>
    <s v="No"/>
    <n v="1"/>
    <s v="No"/>
    <x v="1"/>
    <x v="2"/>
    <s v="4-Oct-2004"/>
    <x v="994"/>
    <x v="2"/>
    <s v="tier - 2"/>
    <x v="9"/>
  </r>
  <r>
    <s v="Id996"/>
    <s v="Courtney M."/>
    <n v="29.79"/>
    <n v="9.0299999999999994"/>
    <s v="No"/>
    <s v="No"/>
    <s v="No"/>
    <s v="0"/>
    <s v="No"/>
    <x v="1"/>
    <x v="0"/>
    <s v="26-Dec-1971"/>
    <x v="995"/>
    <x v="2"/>
    <s v="tier - 1"/>
    <x v="15"/>
  </r>
  <r>
    <s v="Id997"/>
    <s v="Jose A."/>
    <n v="36.6"/>
    <n v="5.2"/>
    <s v="Yes"/>
    <s v="No"/>
    <s v="Yes"/>
    <n v="1"/>
    <s v="No"/>
    <x v="0"/>
    <x v="2"/>
    <s v="11-Oct-1969"/>
    <x v="996"/>
    <x v="2"/>
    <s v="tier - 2"/>
    <x v="3"/>
  </r>
  <r>
    <s v="Id998"/>
    <s v="Lauren"/>
    <n v="35.93"/>
    <n v="8.3000000000000007"/>
    <s v="Yes"/>
    <s v="No"/>
    <s v="No"/>
    <s v="0"/>
    <s v="No"/>
    <x v="0"/>
    <x v="0"/>
    <s v="2-Oct-1981"/>
    <x v="997"/>
    <x v="2"/>
    <s v="tier - 1"/>
    <x v="12"/>
  </r>
  <r>
    <s v="Id999"/>
    <s v="Jonathon M."/>
    <n v="28.6"/>
    <n v="5.56"/>
    <s v="Yes"/>
    <s v="No"/>
    <s v="Yes"/>
    <n v="1"/>
    <s v="No"/>
    <x v="1"/>
    <x v="2"/>
    <s v="20-Aug-1969"/>
    <x v="998"/>
    <x v="2"/>
    <s v="tier - 1"/>
    <x v="3"/>
  </r>
  <r>
    <s v="Id1000"/>
    <s v="Stephanie A"/>
    <n v="39.17"/>
    <n v="4.1500000000000004"/>
    <s v="No"/>
    <s v="No"/>
    <s v="No"/>
    <s v="0"/>
    <s v="No"/>
    <x v="0"/>
    <x v="2"/>
    <s v="17-Dec-1989"/>
    <x v="999"/>
    <x v="2"/>
    <s v="tier - 2"/>
    <x v="12"/>
  </r>
  <r>
    <s v="Id1001"/>
    <s v="Patrick"/>
    <n v="26.41"/>
    <n v="5.99"/>
    <s v="Yes"/>
    <s v="No"/>
    <s v="Yes"/>
    <n v="1"/>
    <s v="No"/>
    <x v="1"/>
    <x v="1"/>
    <s v="30-Dec-1969"/>
    <x v="1000"/>
    <x v="2"/>
    <s v="tier - 1"/>
    <x v="4"/>
  </r>
  <r>
    <s v="Id1002"/>
    <s v="Krista"/>
    <n v="30.63"/>
    <n v="5.8"/>
    <s v="Yes"/>
    <s v="No"/>
    <s v="No"/>
    <s v="0"/>
    <s v="No"/>
    <x v="0"/>
    <x v="1"/>
    <s v="28-Jun-1976"/>
    <x v="1001"/>
    <x v="2"/>
    <s v="tier - 2"/>
    <x v="15"/>
  </r>
  <r>
    <s v="Id1003"/>
    <s v="Jenessa"/>
    <n v="31.73"/>
    <n v="7.32"/>
    <s v="Yes"/>
    <s v="No"/>
    <s v="No"/>
    <n v="2"/>
    <s v="No"/>
    <x v="0"/>
    <x v="0"/>
    <s v="14-Jun-1970"/>
    <x v="1002"/>
    <x v="2"/>
    <s v="tier - 2"/>
    <x v="1"/>
  </r>
  <r>
    <s v="Id1004"/>
    <s v="Ryan M."/>
    <n v="30.7"/>
    <n v="5.16"/>
    <s v="No"/>
    <s v="No"/>
    <s v="No"/>
    <n v="2"/>
    <s v="No"/>
    <x v="0"/>
    <x v="2"/>
    <s v="3-Sep-1972"/>
    <x v="1003"/>
    <x v="2"/>
    <s v="tier - 2"/>
    <x v="14"/>
  </r>
  <r>
    <s v="Id1005"/>
    <s v="Thomas"/>
    <n v="25.934999999999999"/>
    <n v="5.96"/>
    <s v="Yes"/>
    <s v="No"/>
    <s v="No"/>
    <n v="2"/>
    <s v="No"/>
    <x v="1"/>
    <x v="1"/>
    <s v="6-Aug-1966"/>
    <x v="1004"/>
    <x v="2"/>
    <s v="tier - 1"/>
    <x v="4"/>
  </r>
  <r>
    <s v="Id1006"/>
    <s v="Amanda N."/>
    <n v="35.9"/>
    <n v="4.8499999999999996"/>
    <s v="Yes"/>
    <s v="No"/>
    <s v="Yes"/>
    <n v="1"/>
    <s v="No"/>
    <x v="0"/>
    <x v="2"/>
    <s v="25-Jun-1969"/>
    <x v="1005"/>
    <x v="2"/>
    <s v="tier - 2"/>
    <x v="3"/>
  </r>
  <r>
    <s v="Id1007"/>
    <s v="Teresa P."/>
    <n v="26.7"/>
    <n v="5.09"/>
    <s v="Yes"/>
    <s v="No"/>
    <s v="Yes"/>
    <n v="1"/>
    <s v="No"/>
    <x v="1"/>
    <x v="2"/>
    <s v="30-Nov-1969"/>
    <x v="1006"/>
    <x v="2"/>
    <s v="tier - 2"/>
    <x v="3"/>
  </r>
  <r>
    <s v="Id1008"/>
    <s v="Dorian"/>
    <n v="33.71"/>
    <n v="4.9400000000000004"/>
    <s v="No"/>
    <s v="No"/>
    <s v="No"/>
    <s v="0"/>
    <s v="No"/>
    <x v="0"/>
    <x v="2"/>
    <s v="20-Aug-1980"/>
    <x v="1007"/>
    <x v="2"/>
    <s v="tier - 1"/>
    <x v="14"/>
  </r>
  <r>
    <s v="Id1009"/>
    <s v="Amy"/>
    <n v="41.91"/>
    <n v="4.92"/>
    <s v="Yes"/>
    <s v="No"/>
    <s v="No"/>
    <n v="2"/>
    <s v="No"/>
    <x v="0"/>
    <x v="2"/>
    <s v="5-Jul-1966"/>
    <x v="1008"/>
    <x v="2"/>
    <s v="tier - 1"/>
    <x v="0"/>
  </r>
  <r>
    <s v="Id1010"/>
    <s v="Aberu"/>
    <n v="39.82"/>
    <n v="6.05"/>
    <s v="Yes"/>
    <s v="No"/>
    <s v="No"/>
    <n v="2"/>
    <s v="No"/>
    <x v="0"/>
    <x v="1"/>
    <s v="9-Sep-1966"/>
    <x v="1009"/>
    <x v="2"/>
    <s v="tier - 1"/>
    <x v="0"/>
  </r>
  <r>
    <s v="Id1011"/>
    <s v="Ashley"/>
    <n v="28.12"/>
    <n v="4.67"/>
    <s v="No"/>
    <s v="No"/>
    <s v="No"/>
    <n v="2"/>
    <s v="No"/>
    <x v="1"/>
    <x v="2"/>
    <s v="7-Oct-1972"/>
    <x v="1010"/>
    <x v="2"/>
    <s v="tier - 2"/>
    <x v="1"/>
  </r>
  <r>
    <s v="Id1012"/>
    <s v="Anna E"/>
    <n v="26.98"/>
    <n v="9.81"/>
    <s v="Yes"/>
    <s v="No"/>
    <s v="No"/>
    <s v="0"/>
    <s v="No"/>
    <x v="1"/>
    <x v="0"/>
    <s v="4-Sep-1967"/>
    <x v="1011"/>
    <x v="2"/>
    <s v="tier - 2"/>
    <x v="1"/>
  </r>
  <r>
    <s v="Id1013"/>
    <s v="Tania K."/>
    <n v="27.2"/>
    <n v="6.06"/>
    <s v="Yes"/>
    <s v="No"/>
    <s v="No"/>
    <n v="2"/>
    <s v="No"/>
    <x v="1"/>
    <x v="1"/>
    <s v="20-Nov-1966"/>
    <x v="1012"/>
    <x v="2"/>
    <s v="tier - 3"/>
    <x v="3"/>
  </r>
  <r>
    <s v="Id1014"/>
    <s v="Ashley E"/>
    <n v="25.3"/>
    <n v="5.19"/>
    <s v="Yes"/>
    <s v="No"/>
    <s v="No"/>
    <n v="2"/>
    <s v="No"/>
    <x v="1"/>
    <x v="2"/>
    <s v="7-Nov-1966"/>
    <x v="1013"/>
    <x v="2"/>
    <s v="tier - 3"/>
    <x v="3"/>
  </r>
  <r>
    <s v="Id1015"/>
    <s v="Aleksandra"/>
    <n v="30.25"/>
    <n v="10.16"/>
    <s v="No"/>
    <s v="No"/>
    <s v="No"/>
    <s v="0"/>
    <s v="No"/>
    <x v="0"/>
    <x v="0"/>
    <s v="9-Nov-1971"/>
    <x v="1014"/>
    <x v="2"/>
    <s v="tier - 2"/>
    <x v="1"/>
  </r>
  <r>
    <s v="Id1016"/>
    <s v="Valery L"/>
    <n v="54"/>
    <n v="4.68"/>
    <s v="Yes"/>
    <s v="Yes"/>
    <s v="No"/>
    <n v="2"/>
    <s v="No"/>
    <x v="0"/>
    <x v="2"/>
    <s v="18-Sep-2000"/>
    <x v="1015"/>
    <x v="2"/>
    <s v="tier - 1"/>
    <x v="3"/>
  </r>
  <r>
    <s v="Id1017"/>
    <s v="Joanna G."/>
    <n v="51.86"/>
    <n v="5.32"/>
    <s v="Yes"/>
    <s v="No"/>
    <s v="No"/>
    <s v="0"/>
    <s v="No"/>
    <x v="0"/>
    <x v="2"/>
    <s v="17-Dec-2001"/>
    <x v="1016"/>
    <x v="2"/>
    <s v="tier - 1"/>
    <x v="12"/>
  </r>
  <r>
    <s v="Id1018"/>
    <s v="Stefanie F."/>
    <n v="31.39"/>
    <n v="6.99"/>
    <s v="No"/>
    <s v="No"/>
    <s v="No"/>
    <s v="0"/>
    <s v="No"/>
    <x v="0"/>
    <x v="0"/>
    <s v="30-Aug-1974"/>
    <x v="1017"/>
    <x v="2"/>
    <s v="tier - 2"/>
    <x v="15"/>
  </r>
  <r>
    <s v="Id1019"/>
    <s v="Stephen"/>
    <n v="39.97"/>
    <n v="5.55"/>
    <s v="No"/>
    <s v="No"/>
    <s v="No"/>
    <s v="0"/>
    <s v="No"/>
    <x v="0"/>
    <x v="2"/>
    <s v="25-Oct-1989"/>
    <x v="1018"/>
    <x v="2"/>
    <s v="tier - 1"/>
    <x v="1"/>
  </r>
  <r>
    <s v="Id1020"/>
    <s v="Liza J."/>
    <n v="41.23"/>
    <n v="6.94"/>
    <s v="No"/>
    <s v="No"/>
    <s v="No"/>
    <s v="0"/>
    <s v="No"/>
    <x v="0"/>
    <x v="0"/>
    <s v="10-Dec-1974"/>
    <x v="1019"/>
    <x v="2"/>
    <s v="tier - 3"/>
    <x v="1"/>
  </r>
  <r>
    <s v="Id1021"/>
    <s v="Ian M."/>
    <n v="49.45"/>
    <n v="4.2"/>
    <s v="Yes"/>
    <s v="No"/>
    <s v="No"/>
    <s v="0"/>
    <s v="No"/>
    <x v="0"/>
    <x v="2"/>
    <s v="21-Jul-1996"/>
    <x v="1020"/>
    <x v="2"/>
    <s v="tier - 3"/>
    <x v="1"/>
  </r>
  <r>
    <s v="Id1022"/>
    <s v="Claudia L."/>
    <n v="41.04"/>
    <n v="5.59"/>
    <s v="No"/>
    <s v="No"/>
    <s v="No"/>
    <s v="0"/>
    <s v="No"/>
    <x v="0"/>
    <x v="2"/>
    <s v="26-Jun-1991"/>
    <x v="1021"/>
    <x v="2"/>
    <s v="tier - 2"/>
    <x v="1"/>
  </r>
  <r>
    <s v="Id1023"/>
    <s v="Jessica M"/>
    <n v="27.93"/>
    <n v="9.9600000000000009"/>
    <s v="No"/>
    <s v="No"/>
    <s v="No"/>
    <s v="0"/>
    <s v="No"/>
    <x v="1"/>
    <x v="0"/>
    <s v="15-Dec-1974"/>
    <x v="1022"/>
    <x v="2"/>
    <s v="tier - 1"/>
    <x v="1"/>
  </r>
  <r>
    <s v="Id1024"/>
    <s v="Billy Jr."/>
    <n v="21.01"/>
    <n v="7.37"/>
    <s v="No"/>
    <s v="No"/>
    <s v="No"/>
    <s v="0"/>
    <s v="No"/>
    <x v="2"/>
    <x v="0"/>
    <s v="24-Oct-1968"/>
    <x v="1023"/>
    <x v="2"/>
    <s v="tier - 1"/>
    <x v="0"/>
  </r>
  <r>
    <s v="Id1025"/>
    <s v="David"/>
    <n v="52.37"/>
    <n v="5.0599999999999996"/>
    <s v="Yes"/>
    <s v="Yes"/>
    <s v="No"/>
    <n v="2"/>
    <s v="No"/>
    <x v="0"/>
    <x v="2"/>
    <s v="17-Sep-2000"/>
    <x v="1024"/>
    <x v="2"/>
    <s v="tier - 3"/>
    <x v="1"/>
  </r>
  <r>
    <s v="Id1026"/>
    <s v="Tim"/>
    <n v="40.369999999999997"/>
    <n v="8.2100000000000009"/>
    <s v="No"/>
    <s v="No"/>
    <s v="No"/>
    <s v="0"/>
    <s v="No"/>
    <x v="0"/>
    <x v="0"/>
    <s v="18-Dec-1965"/>
    <x v="1025"/>
    <x v="2"/>
    <s v="tier - 3"/>
    <x v="0"/>
  </r>
  <r>
    <s v="Id1027"/>
    <s v="Emma M"/>
    <n v="41.47"/>
    <n v="10.34"/>
    <s v="No"/>
    <s v="No"/>
    <s v="No"/>
    <n v="2"/>
    <s v="No"/>
    <x v="0"/>
    <x v="0"/>
    <s v="21-Oct-1973"/>
    <x v="1026"/>
    <x v="2"/>
    <s v="tier - 1"/>
    <x v="0"/>
  </r>
  <r>
    <s v="Id1028"/>
    <s v="Tim"/>
    <n v="33.725000000000001"/>
    <n v="5.51"/>
    <s v="Yes"/>
    <s v="No"/>
    <s v="No"/>
    <n v="2"/>
    <s v="No"/>
    <x v="0"/>
    <x v="2"/>
    <s v="9-Jul-1966"/>
    <x v="1027"/>
    <x v="2"/>
    <s v="tier - 2"/>
    <x v="1"/>
  </r>
  <r>
    <s v="Id1029"/>
    <s v="Patrick"/>
    <n v="28.1"/>
    <n v="11.2"/>
    <s v="No"/>
    <s v="No"/>
    <s v="No"/>
    <s v="0"/>
    <s v="No"/>
    <x v="1"/>
    <x v="0"/>
    <s v="19-Jun-1965"/>
    <x v="1028"/>
    <x v="2"/>
    <s v="tier - 2"/>
    <x v="3"/>
  </r>
  <r>
    <s v="Id1030"/>
    <s v="Bridget K."/>
    <n v="37.43"/>
    <n v="4.3499999999999996"/>
    <s v="Yes"/>
    <s v="No"/>
    <s v="Yes"/>
    <n v="1"/>
    <s v="No"/>
    <x v="0"/>
    <x v="2"/>
    <s v="14-Aug-1969"/>
    <x v="1029"/>
    <x v="2"/>
    <s v="tier - 3"/>
    <x v="1"/>
  </r>
  <r>
    <s v="Id1031"/>
    <s v="Gabriel"/>
    <n v="23.7"/>
    <n v="10.45"/>
    <s v="No"/>
    <s v="No"/>
    <s v="No"/>
    <s v="0"/>
    <s v="No"/>
    <x v="2"/>
    <x v="0"/>
    <s v="4-Dec-1965"/>
    <x v="1030"/>
    <x v="2"/>
    <s v="tier - 3"/>
    <x v="3"/>
  </r>
  <r>
    <s v="Id1032"/>
    <s v="Natasha"/>
    <n v="24.795000000000002"/>
    <n v="4.07"/>
    <s v="Yes"/>
    <s v="No"/>
    <s v="Yes"/>
    <n v="1"/>
    <s v="No"/>
    <x v="2"/>
    <x v="2"/>
    <s v="10-Nov-1969"/>
    <x v="1031"/>
    <x v="2"/>
    <s v="tier - 3"/>
    <x v="1"/>
  </r>
  <r>
    <s v="Id1033"/>
    <s v="Abby A."/>
    <n v="31.9"/>
    <n v="8.34"/>
    <s v="No"/>
    <s v="No"/>
    <s v="No"/>
    <s v="0"/>
    <s v="No"/>
    <x v="0"/>
    <x v="0"/>
    <s v="12-Nov-1968"/>
    <x v="1032"/>
    <x v="2"/>
    <s v="tier - 3"/>
    <x v="0"/>
  </r>
  <r>
    <s v="Id1034"/>
    <s v="Michelle"/>
    <n v="32.68"/>
    <n v="7.41"/>
    <s v="No"/>
    <s v="No"/>
    <s v="No"/>
    <s v="0"/>
    <s v="No"/>
    <x v="0"/>
    <x v="0"/>
    <s v="13-Nov-1968"/>
    <x v="1033"/>
    <x v="2"/>
    <s v="tier - 1"/>
    <x v="2"/>
  </r>
  <r>
    <s v="Id1035"/>
    <s v="Mckendree"/>
    <n v="47.13"/>
    <n v="4.3099999999999996"/>
    <s v="No"/>
    <s v="No"/>
    <s v="No"/>
    <s v="0"/>
    <s v="No"/>
    <x v="0"/>
    <x v="2"/>
    <s v="6-Sep-1994"/>
    <x v="1034"/>
    <x v="2"/>
    <s v="tier - 3"/>
    <x v="1"/>
  </r>
  <r>
    <s v="Id1036"/>
    <s v="Tara"/>
    <n v="36.67"/>
    <n v="10.83"/>
    <s v="No"/>
    <s v="No"/>
    <s v="No"/>
    <s v="0"/>
    <s v="No"/>
    <x v="0"/>
    <x v="0"/>
    <s v="20-Dec-1971"/>
    <x v="1035"/>
    <x v="2"/>
    <s v="tier - 3"/>
    <x v="1"/>
  </r>
  <r>
    <s v="Id1037"/>
    <s v="Daniel"/>
    <n v="33.630000000000003"/>
    <n v="11.31"/>
    <s v="No"/>
    <s v="No"/>
    <s v="No"/>
    <s v="0"/>
    <s v="No"/>
    <x v="0"/>
    <x v="0"/>
    <s v="28-Jul-1968"/>
    <x v="1036"/>
    <x v="2"/>
    <s v="tier - 3"/>
    <x v="1"/>
  </r>
  <r>
    <s v="Id1038"/>
    <s v="Joshua P"/>
    <n v="32.67"/>
    <n v="11.81"/>
    <s v="Yes"/>
    <s v="No"/>
    <s v="No"/>
    <s v="0"/>
    <s v="No"/>
    <x v="0"/>
    <x v="0"/>
    <s v="2-Oct-1967"/>
    <x v="1037"/>
    <x v="2"/>
    <s v="tier - 2"/>
    <x v="0"/>
  </r>
  <r>
    <s v="Id1039"/>
    <s v="Erin C"/>
    <n v="33.299999999999997"/>
    <n v="8.26"/>
    <s v="Yes"/>
    <s v="No"/>
    <s v="No"/>
    <n v="2"/>
    <s v="No"/>
    <x v="0"/>
    <x v="0"/>
    <s v="18-Dec-1970"/>
    <x v="1038"/>
    <x v="2"/>
    <s v="tier - 2"/>
    <x v="3"/>
  </r>
  <r>
    <s v="Id1040"/>
    <s v="Shure"/>
    <n v="30.78"/>
    <n v="10.74"/>
    <s v="Yes"/>
    <s v="No"/>
    <s v="No"/>
    <n v="2"/>
    <s v="No"/>
    <x v="0"/>
    <x v="0"/>
    <s v="28-Oct-1970"/>
    <x v="1039"/>
    <x v="2"/>
    <s v="tier - 2"/>
    <x v="8"/>
  </r>
  <r>
    <s v="Id1041"/>
    <s v="Richard"/>
    <n v="28.975000000000001"/>
    <n v="7.69"/>
    <s v="Yes"/>
    <s v="No"/>
    <s v="No"/>
    <s v="0"/>
    <s v="No"/>
    <x v="1"/>
    <x v="0"/>
    <s v="23-Oct-1967"/>
    <x v="1040"/>
    <x v="2"/>
    <s v="tier - 1"/>
    <x v="9"/>
  </r>
  <r>
    <s v="Id1042"/>
    <s v="Brenda"/>
    <n v="33.4"/>
    <n v="4.84"/>
    <s v="No"/>
    <s v="No"/>
    <s v="No"/>
    <s v="0"/>
    <s v="No"/>
    <x v="0"/>
    <x v="2"/>
    <s v="24-Dec-1999"/>
    <x v="1041"/>
    <x v="2"/>
    <s v="tier - 1"/>
    <x v="3"/>
  </r>
  <r>
    <s v="Id1043"/>
    <s v="Joseph M"/>
    <n v="21.5"/>
    <n v="9.77"/>
    <s v="Yes"/>
    <s v="No"/>
    <s v="No"/>
    <s v="0"/>
    <s v="No"/>
    <x v="2"/>
    <x v="0"/>
    <s v="11-Nov-1967"/>
    <x v="1042"/>
    <x v="2"/>
    <s v="tier - 2"/>
    <x v="3"/>
  </r>
  <r>
    <s v="Id1044"/>
    <s v="Stephen J."/>
    <n v="38.14"/>
    <n v="5.84"/>
    <s v="No"/>
    <s v="No"/>
    <s v="No"/>
    <s v="0"/>
    <s v="No"/>
    <x v="0"/>
    <x v="1"/>
    <s v="25-Nov-1989"/>
    <x v="1043"/>
    <x v="2"/>
    <s v="tier - 2"/>
    <x v="13"/>
  </r>
  <r>
    <s v="Id1045"/>
    <s v="Kathya"/>
    <n v="35.42"/>
    <n v="8.6999999999999993"/>
    <s v="Yes"/>
    <s v="No"/>
    <s v="No"/>
    <n v="1"/>
    <s v="No"/>
    <x v="0"/>
    <x v="0"/>
    <s v="29-Aug-1986"/>
    <x v="1044"/>
    <x v="2"/>
    <s v="tier - 1"/>
    <x v="12"/>
  </r>
  <r>
    <s v="Id1046"/>
    <s v="Wesley"/>
    <n v="35.625"/>
    <n v="10.79"/>
    <s v="No"/>
    <s v="No"/>
    <s v="No"/>
    <s v="0"/>
    <s v="No"/>
    <x v="0"/>
    <x v="0"/>
    <s v="9-Dec-1974"/>
    <x v="1045"/>
    <x v="2"/>
    <s v="tier - 1"/>
    <x v="4"/>
  </r>
  <r>
    <s v="Id1047"/>
    <s v="Tim"/>
    <n v="45.51"/>
    <n v="4.32"/>
    <s v="No"/>
    <s v="No"/>
    <s v="No"/>
    <n v="1"/>
    <s v="No"/>
    <x v="0"/>
    <x v="2"/>
    <s v="25-Jun-1992"/>
    <x v="1046"/>
    <x v="2"/>
    <s v="tier - 1"/>
    <x v="1"/>
  </r>
  <r>
    <s v="Id1048"/>
    <s v="Jamie L."/>
    <n v="37.1"/>
    <n v="7.19"/>
    <s v="Yes"/>
    <s v="No"/>
    <s v="No"/>
    <s v="0"/>
    <s v="No"/>
    <x v="0"/>
    <x v="0"/>
    <s v="5-Oct-1967"/>
    <x v="1047"/>
    <x v="2"/>
    <s v="tier - 3"/>
    <x v="3"/>
  </r>
  <r>
    <s v="Id1049"/>
    <s v="Alexandra"/>
    <n v="30.5"/>
    <n v="11.94"/>
    <s v="Yes"/>
    <s v="No"/>
    <s v="No"/>
    <s v="0"/>
    <s v="No"/>
    <x v="0"/>
    <x v="0"/>
    <s v="30-Jul-1967"/>
    <x v="1048"/>
    <x v="2"/>
    <s v="tier - 2"/>
    <x v="3"/>
  </r>
  <r>
    <s v="Id1050"/>
    <s v="Tiffany"/>
    <n v="28.16"/>
    <n v="5.56"/>
    <s v="No"/>
    <s v="No"/>
    <s v="No"/>
    <n v="2"/>
    <s v="No"/>
    <x v="1"/>
    <x v="2"/>
    <s v="24-Oct-1972"/>
    <x v="1049"/>
    <x v="2"/>
    <s v="tier - 3"/>
    <x v="0"/>
  </r>
  <r>
    <s v="Id1051"/>
    <s v="Rebecca J"/>
    <n v="29.1"/>
    <n v="5.64"/>
    <s v="Yes"/>
    <s v="No"/>
    <s v="No"/>
    <s v="0"/>
    <s v="No"/>
    <x v="1"/>
    <x v="2"/>
    <s v="30-Sep-1976"/>
    <x v="1050"/>
    <x v="2"/>
    <s v="tier - 1"/>
    <x v="15"/>
  </r>
  <r>
    <s v="Id1052"/>
    <s v="Austin T."/>
    <n v="30.22"/>
    <n v="4.6500000000000004"/>
    <s v="No"/>
    <s v="No"/>
    <s v="No"/>
    <s v="0"/>
    <s v="No"/>
    <x v="0"/>
    <x v="2"/>
    <s v="2-Aug-1977"/>
    <x v="1051"/>
    <x v="2"/>
    <s v="tier - 2"/>
    <x v="14"/>
  </r>
  <r>
    <s v="Id1053"/>
    <s v="Jamie T"/>
    <n v="24.29"/>
    <n v="9.0500000000000007"/>
    <s v="No"/>
    <s v="No"/>
    <s v="No"/>
    <s v="0"/>
    <s v="No"/>
    <x v="2"/>
    <x v="0"/>
    <s v="7-Sep-1962"/>
    <x v="1052"/>
    <x v="2"/>
    <s v="tier - 3"/>
    <x v="0"/>
  </r>
  <r>
    <s v="Id1054"/>
    <s v="Matthew T."/>
    <n v="29.39"/>
    <n v="4.5199999999999996"/>
    <s v="Yes"/>
    <s v="No"/>
    <s v="No"/>
    <s v="0"/>
    <s v="No"/>
    <x v="1"/>
    <x v="2"/>
    <s v="22-Nov-1976"/>
    <x v="1053"/>
    <x v="2"/>
    <s v="tier - 2"/>
    <x v="14"/>
  </r>
  <r>
    <s v="Id1055"/>
    <s v="Emily"/>
    <n v="25.66"/>
    <n v="4.62"/>
    <s v="Yes"/>
    <s v="No"/>
    <s v="No"/>
    <n v="1"/>
    <s v="No"/>
    <x v="1"/>
    <x v="2"/>
    <s v="8-Aug-1964"/>
    <x v="1054"/>
    <x v="2"/>
    <s v="tier - 3"/>
    <x v="0"/>
  </r>
  <r>
    <s v="Id1056"/>
    <s v="Gillian"/>
    <n v="39.11"/>
    <n v="5.87"/>
    <s v="No"/>
    <s v="No"/>
    <s v="No"/>
    <s v="0"/>
    <s v="No"/>
    <x v="0"/>
    <x v="1"/>
    <s v="6-Jul-1990"/>
    <x v="1055"/>
    <x v="2"/>
    <s v="tier - 3"/>
    <x v="1"/>
  </r>
  <r>
    <s v="Id1057"/>
    <s v="Brenn E."/>
    <n v="43.78"/>
    <n v="5.71"/>
    <s v="No"/>
    <s v="No"/>
    <s v="No"/>
    <n v="1"/>
    <s v="No"/>
    <x v="0"/>
    <x v="1"/>
    <s v="23-Jul-1992"/>
    <x v="1056"/>
    <x v="2"/>
    <s v="tier - 3"/>
    <x v="12"/>
  </r>
  <r>
    <s v="Id1058"/>
    <s v="Lisa M"/>
    <n v="24.35"/>
    <n v="9.08"/>
    <s v="No"/>
    <s v="No"/>
    <s v="No"/>
    <s v="0"/>
    <s v="No"/>
    <x v="2"/>
    <x v="0"/>
    <s v="27-Jun-1965"/>
    <x v="1057"/>
    <x v="2"/>
    <s v="tier - 3"/>
    <x v="1"/>
  </r>
  <r>
    <s v="Id1059"/>
    <s v="Matt"/>
    <n v="40.299999999999997"/>
    <n v="5.3"/>
    <s v="Yes"/>
    <s v="No"/>
    <s v="No"/>
    <n v="2"/>
    <s v="No"/>
    <x v="0"/>
    <x v="2"/>
    <s v="2-Jul-1966"/>
    <x v="1058"/>
    <x v="2"/>
    <s v="tier - 3"/>
    <x v="3"/>
  </r>
  <r>
    <s v="Id1060"/>
    <s v="Thomas A."/>
    <n v="32.774999999999999"/>
    <n v="11.76"/>
    <s v="Yes"/>
    <s v="No"/>
    <s v="No"/>
    <s v="0"/>
    <s v="No"/>
    <x v="0"/>
    <x v="0"/>
    <s v="23-Jun-1967"/>
    <x v="1059"/>
    <x v="2"/>
    <s v="tier - 2"/>
    <x v="1"/>
  </r>
  <r>
    <s v="Id1061"/>
    <s v="Kevin J"/>
    <n v="39.6"/>
    <n v="5.1100000000000003"/>
    <s v="Yes"/>
    <s v="No"/>
    <s v="No"/>
    <n v="2"/>
    <s v="No"/>
    <x v="0"/>
    <x v="2"/>
    <s v="20-Jul-1966"/>
    <x v="1060"/>
    <x v="2"/>
    <s v="tier - 2"/>
    <x v="3"/>
  </r>
  <r>
    <s v="Id1062"/>
    <s v="William H. III"/>
    <n v="30.97"/>
    <n v="5.54"/>
    <s v="No"/>
    <s v="No"/>
    <s v="No"/>
    <n v="2"/>
    <s v="No"/>
    <x v="0"/>
    <x v="2"/>
    <s v="14-Dec-1972"/>
    <x v="1061"/>
    <x v="2"/>
    <s v="tier - 1"/>
    <x v="1"/>
  </r>
  <r>
    <s v="Id1063"/>
    <s v="Gal"/>
    <n v="27.645"/>
    <n v="8.8699999999999992"/>
    <s v="Yes"/>
    <s v="No"/>
    <s v="No"/>
    <s v="0"/>
    <s v="No"/>
    <x v="1"/>
    <x v="0"/>
    <s v="29-Nov-1967"/>
    <x v="1062"/>
    <x v="2"/>
    <s v="tier - 1"/>
    <x v="1"/>
  </r>
  <r>
    <s v="Id1064"/>
    <s v="Anton"/>
    <n v="34.43"/>
    <n v="5.96"/>
    <s v="Yes"/>
    <s v="No"/>
    <s v="No"/>
    <n v="2"/>
    <s v="No"/>
    <x v="0"/>
    <x v="1"/>
    <s v="3-Nov-1966"/>
    <x v="1063"/>
    <x v="2"/>
    <s v="tier - 3"/>
    <x v="0"/>
  </r>
  <r>
    <s v="Id1065"/>
    <s v="Yazmin"/>
    <n v="39.6"/>
    <n v="4.4400000000000004"/>
    <s v="Yes"/>
    <s v="No"/>
    <s v="Yes"/>
    <n v="1"/>
    <s v="No"/>
    <x v="0"/>
    <x v="2"/>
    <s v="25-Dec-1969"/>
    <x v="1064"/>
    <x v="2"/>
    <s v="tier - 3"/>
    <x v="0"/>
  </r>
  <r>
    <s v="Id1066"/>
    <s v="Florian"/>
    <n v="22.1"/>
    <n v="4.6500000000000004"/>
    <s v="Yes"/>
    <s v="No"/>
    <s v="No"/>
    <n v="2"/>
    <s v="No"/>
    <x v="2"/>
    <x v="2"/>
    <s v="11-Dec-1966"/>
    <x v="1065"/>
    <x v="2"/>
    <s v="tier - 3"/>
    <x v="3"/>
  </r>
  <r>
    <s v="Id1067"/>
    <s v="Karen L"/>
    <n v="33.25"/>
    <n v="5.64"/>
    <s v="Yes"/>
    <s v="No"/>
    <s v="Yes"/>
    <n v="1"/>
    <s v="No"/>
    <x v="0"/>
    <x v="2"/>
    <s v="17-Jul-1969"/>
    <x v="1066"/>
    <x v="2"/>
    <s v="tier - 1"/>
    <x v="2"/>
  </r>
  <r>
    <s v="Id1068"/>
    <s v="Scott"/>
    <n v="33.33"/>
    <n v="10.19"/>
    <s v="No"/>
    <s v="No"/>
    <s v="No"/>
    <s v="0"/>
    <s v="No"/>
    <x v="0"/>
    <x v="0"/>
    <s v="29-Jun-1971"/>
    <x v="1067"/>
    <x v="2"/>
    <s v="tier - 2"/>
    <x v="0"/>
  </r>
  <r>
    <s v="Id1069"/>
    <s v="Claire"/>
    <n v="30.5"/>
    <n v="10.79"/>
    <s v="No"/>
    <s v="No"/>
    <s v="No"/>
    <s v="0"/>
    <s v="No"/>
    <x v="0"/>
    <x v="0"/>
    <s v="26-Sep-1971"/>
    <x v="1068"/>
    <x v="2"/>
    <s v="tier - 3"/>
    <x v="3"/>
  </r>
  <r>
    <s v="Id1070"/>
    <s v="Lynn M."/>
    <n v="30.3"/>
    <n v="4.24"/>
    <s v="No"/>
    <s v="No"/>
    <s v="No"/>
    <s v="0"/>
    <s v="No"/>
    <x v="0"/>
    <x v="2"/>
    <s v="25-Oct-1977"/>
    <x v="1069"/>
    <x v="2"/>
    <s v="tier - 1"/>
    <x v="1"/>
  </r>
  <r>
    <s v="Id1071"/>
    <s v="Sharon"/>
    <n v="26.22"/>
    <n v="5.83"/>
    <s v="No"/>
    <s v="No"/>
    <s v="No"/>
    <n v="2"/>
    <s v="No"/>
    <x v="1"/>
    <x v="1"/>
    <s v="19-Oct-1972"/>
    <x v="1070"/>
    <x v="2"/>
    <s v="tier - 1"/>
    <x v="1"/>
  </r>
  <r>
    <s v="Id1072"/>
    <s v="Candice"/>
    <n v="29.99"/>
    <n v="11.85"/>
    <s v="No"/>
    <s v="No"/>
    <s v="No"/>
    <s v="0"/>
    <s v="No"/>
    <x v="1"/>
    <x v="0"/>
    <s v="21-Aug-1978"/>
    <x v="1071"/>
    <x v="2"/>
    <s v="tier - 3"/>
    <x v="15"/>
  </r>
  <r>
    <s v="Id1073"/>
    <s v="Jennifer D"/>
    <n v="36.380000000000003"/>
    <n v="5.98"/>
    <s v="No"/>
    <s v="No"/>
    <s v="No"/>
    <n v="1"/>
    <s v="No"/>
    <x v="0"/>
    <x v="1"/>
    <s v="28-Jun-1987"/>
    <x v="1072"/>
    <x v="2"/>
    <s v="tier - 1"/>
    <x v="1"/>
  </r>
  <r>
    <s v="Id1074"/>
    <s v="Eric"/>
    <n v="31.16"/>
    <n v="4.26"/>
    <s v="Yes"/>
    <s v="No"/>
    <s v="Yes"/>
    <n v="1"/>
    <s v="No"/>
    <x v="0"/>
    <x v="2"/>
    <s v="22-Sep-1969"/>
    <x v="1073"/>
    <x v="2"/>
    <s v="tier - 1"/>
    <x v="1"/>
  </r>
  <r>
    <s v="Id1075"/>
    <s v="Bryan"/>
    <n v="25.55"/>
    <n v="4.96"/>
    <s v="Yes"/>
    <s v="No"/>
    <s v="No"/>
    <n v="1"/>
    <s v="No"/>
    <x v="1"/>
    <x v="2"/>
    <s v="27-Jul-1964"/>
    <x v="1074"/>
    <x v="2"/>
    <s v="tier - 1"/>
    <x v="0"/>
  </r>
  <r>
    <s v="Id1076"/>
    <s v="Devon R."/>
    <n v="28.77"/>
    <n v="4"/>
    <s v="Yes"/>
    <s v="No"/>
    <s v="No"/>
    <s v="0"/>
    <s v="No"/>
    <x v="1"/>
    <x v="2"/>
    <s v="3-Aug-1976"/>
    <x v="1075"/>
    <x v="2"/>
    <s v="tier - 2"/>
    <x v="14"/>
  </r>
  <r>
    <s v="Id1077"/>
    <s v="Elena"/>
    <n v="23.14"/>
    <n v="4.1500000000000004"/>
    <s v="Yes"/>
    <s v="No"/>
    <s v="No"/>
    <n v="1"/>
    <s v="No"/>
    <x v="2"/>
    <x v="2"/>
    <s v="14-Oct-1964"/>
    <x v="1076"/>
    <x v="2"/>
    <s v="tier - 1"/>
    <x v="1"/>
  </r>
  <r>
    <s v="Id1078"/>
    <s v="Chris"/>
    <n v="39.6"/>
    <n v="11.36"/>
    <s v="No"/>
    <s v="No"/>
    <s v="No"/>
    <s v="0"/>
    <s v="No"/>
    <x v="0"/>
    <x v="0"/>
    <s v="8-Nov-1968"/>
    <x v="1077"/>
    <x v="2"/>
    <s v="tier - 1"/>
    <x v="3"/>
  </r>
  <r>
    <s v="Id1079"/>
    <s v="Bert"/>
    <n v="29.2"/>
    <n v="7.53"/>
    <s v="No"/>
    <s v="No"/>
    <s v="No"/>
    <s v="0"/>
    <s v="No"/>
    <x v="1"/>
    <x v="0"/>
    <s v="29-Aug-1968"/>
    <x v="1078"/>
    <x v="2"/>
    <s v="tier - 3"/>
    <x v="3"/>
  </r>
  <r>
    <s v="Id1080"/>
    <s v="John P."/>
    <n v="32.774999999999999"/>
    <n v="7.95"/>
    <s v="No"/>
    <s v="No"/>
    <s v="No"/>
    <s v="0"/>
    <s v="No"/>
    <x v="0"/>
    <x v="0"/>
    <s v="23-Aug-1968"/>
    <x v="1079"/>
    <x v="2"/>
    <s v="tier - 1"/>
    <x v="4"/>
  </r>
  <r>
    <s v="Id1081"/>
    <s v="Daniel P"/>
    <n v="24.035"/>
    <n v="8.5"/>
    <s v="No"/>
    <s v="No"/>
    <s v="No"/>
    <s v="0"/>
    <s v="No"/>
    <x v="2"/>
    <x v="0"/>
    <s v="27-Dec-1968"/>
    <x v="1080"/>
    <x v="2"/>
    <s v="tier - 1"/>
    <x v="6"/>
  </r>
  <r>
    <s v="Id1082"/>
    <s v="Lisa K."/>
    <n v="30.55"/>
    <n v="5.89"/>
    <s v="No"/>
    <s v="No"/>
    <s v="Yes"/>
    <n v="1"/>
    <s v="No"/>
    <x v="0"/>
    <x v="1"/>
    <s v="25-Nov-1979"/>
    <x v="1081"/>
    <x v="2"/>
    <s v="tier - 2"/>
    <x v="15"/>
  </r>
  <r>
    <s v="Id1083"/>
    <s v="Kristine"/>
    <n v="28.81"/>
    <n v="8.76"/>
    <s v="No"/>
    <s v="No"/>
    <s v="No"/>
    <n v="2"/>
    <s v="No"/>
    <x v="1"/>
    <x v="0"/>
    <s v="11-Oct-1973"/>
    <x v="1082"/>
    <x v="2"/>
    <s v="tier - 2"/>
    <x v="15"/>
  </r>
  <r>
    <s v="Id1084"/>
    <s v="Paul A"/>
    <n v="31.66"/>
    <n v="4.1100000000000003"/>
    <s v="No"/>
    <s v="No"/>
    <s v="No"/>
    <s v="0"/>
    <s v="No"/>
    <x v="0"/>
    <x v="2"/>
    <s v="24-Oct-1980"/>
    <x v="1083"/>
    <x v="2"/>
    <s v="tier - 1"/>
    <x v="14"/>
  </r>
  <r>
    <s v="Id1085"/>
    <s v="Bryan"/>
    <n v="28.215"/>
    <n v="7.56"/>
    <s v="Yes"/>
    <s v="No"/>
    <s v="No"/>
    <n v="1"/>
    <s v="No"/>
    <x v="1"/>
    <x v="0"/>
    <s v="5-Jun-1975"/>
    <x v="1084"/>
    <x v="2"/>
    <s v="tier - 1"/>
    <x v="5"/>
  </r>
  <r>
    <s v="Id1086"/>
    <s v="Chris"/>
    <n v="26.12"/>
    <n v="4.17"/>
    <s v="Yes"/>
    <s v="No"/>
    <s v="Yes"/>
    <n v="1"/>
    <s v="No"/>
    <x v="1"/>
    <x v="2"/>
    <s v="7-Jul-1969"/>
    <x v="1085"/>
    <x v="2"/>
    <s v="tier - 2"/>
    <x v="16"/>
  </r>
  <r>
    <s v="Id1087"/>
    <s v="Milah B"/>
    <n v="36.630000000000003"/>
    <n v="11.42"/>
    <s v="No"/>
    <s v="No"/>
    <s v="No"/>
    <n v="2"/>
    <s v="No"/>
    <x v="0"/>
    <x v="0"/>
    <s v="19-Sep-1973"/>
    <x v="1086"/>
    <x v="2"/>
    <s v="tier - 3"/>
    <x v="0"/>
  </r>
  <r>
    <s v="Id1088"/>
    <s v="Annette M."/>
    <n v="33.344999999999999"/>
    <n v="7.33"/>
    <s v="No"/>
    <s v="No"/>
    <s v="No"/>
    <n v="2"/>
    <s v="No"/>
    <x v="0"/>
    <x v="0"/>
    <s v="29-Sep-1973"/>
    <x v="1087"/>
    <x v="2"/>
    <s v="tier - 3"/>
    <x v="2"/>
  </r>
  <r>
    <s v="Id1089"/>
    <s v="Yoko"/>
    <n v="27.11"/>
    <n v="6.7"/>
    <s v="No"/>
    <s v="No"/>
    <s v="No"/>
    <s v="0"/>
    <s v="No"/>
    <x v="1"/>
    <x v="0"/>
    <s v="6-Sep-1971"/>
    <x v="1088"/>
    <x v="2"/>
    <s v="tier - 1"/>
    <x v="15"/>
  </r>
  <r>
    <s v="Id1090"/>
    <s v="Laura"/>
    <n v="26.6"/>
    <n v="5.27"/>
    <s v="Yes"/>
    <s v="No"/>
    <s v="Yes"/>
    <n v="1"/>
    <s v="No"/>
    <x v="1"/>
    <x v="2"/>
    <s v="17-Jun-1969"/>
    <x v="1089"/>
    <x v="2"/>
    <s v="tier - 1"/>
    <x v="1"/>
  </r>
  <r>
    <s v="Id1091"/>
    <s v="Tess A."/>
    <n v="30.41"/>
    <n v="7.72"/>
    <s v="No"/>
    <s v="No"/>
    <s v="No"/>
    <s v="0"/>
    <s v="No"/>
    <x v="0"/>
    <x v="0"/>
    <s v="29-Sep-1974"/>
    <x v="1090"/>
    <x v="2"/>
    <s v="tier - 1"/>
    <x v="1"/>
  </r>
  <r>
    <s v="Id1092"/>
    <s v="William G."/>
    <n v="28.98"/>
    <n v="8.68"/>
    <s v="No"/>
    <s v="No"/>
    <s v="No"/>
    <n v="2"/>
    <s v="No"/>
    <x v="1"/>
    <x v="0"/>
    <s v="8-Aug-1973"/>
    <x v="1091"/>
    <x v="2"/>
    <s v="tier - 2"/>
    <x v="14"/>
  </r>
  <r>
    <s v="Id1093"/>
    <s v="Paige"/>
    <n v="31.24"/>
    <n v="9.8000000000000007"/>
    <s v="No"/>
    <s v="No"/>
    <s v="No"/>
    <s v="0"/>
    <s v="No"/>
    <x v="0"/>
    <x v="0"/>
    <s v="19-Jul-1968"/>
    <x v="1092"/>
    <x v="2"/>
    <s v="tier - 1"/>
    <x v="0"/>
  </r>
  <r>
    <s v="Id1094"/>
    <s v="Matthew J"/>
    <n v="31.54"/>
    <n v="4.4400000000000004"/>
    <s v="No"/>
    <s v="No"/>
    <s v="No"/>
    <s v="0"/>
    <s v="No"/>
    <x v="0"/>
    <x v="2"/>
    <s v="21-Jul-1982"/>
    <x v="1093"/>
    <x v="2"/>
    <s v="tier - 1"/>
    <x v="14"/>
  </r>
  <r>
    <s v="Id1095"/>
    <s v="Matthew"/>
    <n v="38.6"/>
    <n v="7.19"/>
    <s v="Yes"/>
    <s v="No"/>
    <s v="No"/>
    <n v="2"/>
    <s v="No"/>
    <x v="0"/>
    <x v="0"/>
    <s v="1-Dec-1970"/>
    <x v="1094"/>
    <x v="2"/>
    <s v="tier - 3"/>
    <x v="3"/>
  </r>
  <r>
    <s v="Id1096"/>
    <s v="Maria"/>
    <n v="37.950000000000003"/>
    <n v="6.06"/>
    <s v="No"/>
    <s v="No"/>
    <s v="No"/>
    <s v="0"/>
    <s v="No"/>
    <x v="0"/>
    <x v="1"/>
    <s v="21-Aug-1991"/>
    <x v="1095"/>
    <x v="2"/>
    <s v="tier - 1"/>
    <x v="12"/>
  </r>
  <r>
    <s v="Id1097"/>
    <s v="Stephanie D"/>
    <n v="38.97"/>
    <n v="5.12"/>
    <s v="No"/>
    <s v="No"/>
    <s v="No"/>
    <s v="0"/>
    <s v="No"/>
    <x v="0"/>
    <x v="2"/>
    <s v="17-Nov-1991"/>
    <x v="1096"/>
    <x v="2"/>
    <s v="tier - 2"/>
    <x v="1"/>
  </r>
  <r>
    <s v="Id1098"/>
    <s v="Tiffany"/>
    <n v="21.2"/>
    <n v="10.72"/>
    <s v="No"/>
    <s v="No"/>
    <s v="No"/>
    <s v="0"/>
    <s v="No"/>
    <x v="2"/>
    <x v="0"/>
    <s v="12-Jul-1962"/>
    <x v="1097"/>
    <x v="2"/>
    <s v="tier - 3"/>
    <x v="1"/>
  </r>
  <r>
    <s v="Id1099"/>
    <s v="Sara M."/>
    <n v="23.96"/>
    <n v="9.58"/>
    <s v="Yes"/>
    <s v="No"/>
    <s v="Yes"/>
    <n v="1"/>
    <s v="No"/>
    <x v="2"/>
    <x v="0"/>
    <s v="24-Sep-1963"/>
    <x v="1098"/>
    <x v="2"/>
    <s v="tier - 1"/>
    <x v="0"/>
  </r>
  <r>
    <s v="Id1100"/>
    <s v="Scott A."/>
    <n v="35.93"/>
    <n v="6.4"/>
    <s v="Yes"/>
    <s v="No"/>
    <s v="No"/>
    <n v="1"/>
    <s v="No"/>
    <x v="0"/>
    <x v="1"/>
    <s v="14-Sep-1988"/>
    <x v="1099"/>
    <x v="2"/>
    <s v="tier - 1"/>
    <x v="14"/>
  </r>
  <r>
    <s v="Id1101"/>
    <s v="Lauren"/>
    <n v="26.11"/>
    <n v="6.8"/>
    <s v="Yes"/>
    <s v="No"/>
    <s v="No"/>
    <n v="2"/>
    <s v="No"/>
    <x v="1"/>
    <x v="0"/>
    <s v="21-Jun-1970"/>
    <x v="1100"/>
    <x v="2"/>
    <s v="tier - 1"/>
    <x v="2"/>
  </r>
  <r>
    <s v="Id1102"/>
    <s v="Scott"/>
    <n v="32.299999999999997"/>
    <n v="9.48"/>
    <s v="No"/>
    <s v="No"/>
    <s v="No"/>
    <n v="2"/>
    <s v="No"/>
    <x v="0"/>
    <x v="0"/>
    <s v="27-Nov-1973"/>
    <x v="1101"/>
    <x v="2"/>
    <s v="tier - 3"/>
    <x v="1"/>
  </r>
  <r>
    <s v="Id1103"/>
    <s v="Brian A."/>
    <n v="28.69"/>
    <n v="7.45"/>
    <s v="No"/>
    <s v="No"/>
    <s v="No"/>
    <n v="2"/>
    <s v="No"/>
    <x v="1"/>
    <x v="0"/>
    <s v="5-Sep-1973"/>
    <x v="1102"/>
    <x v="2"/>
    <s v="tier - 2"/>
    <x v="1"/>
  </r>
  <r>
    <s v="Id1104"/>
    <s v="Kaitlin R."/>
    <n v="31.28"/>
    <n v="6.94"/>
    <s v="Yes"/>
    <s v="No"/>
    <s v="No"/>
    <n v="1"/>
    <s v="No"/>
    <x v="0"/>
    <x v="0"/>
    <s v="15-Aug-1975"/>
    <x v="1103"/>
    <x v="2"/>
    <s v="tier - 2"/>
    <x v="3"/>
  </r>
  <r>
    <s v="Id1105"/>
    <s v="Mohammad"/>
    <n v="30.21"/>
    <n v="7.83"/>
    <s v="No"/>
    <s v="No"/>
    <s v="No"/>
    <s v="0"/>
    <s v="No"/>
    <x v="0"/>
    <x v="0"/>
    <s v="23-Sep-1968"/>
    <x v="1104"/>
    <x v="2"/>
    <s v="tier - 1"/>
    <x v="1"/>
  </r>
  <r>
    <s v="Id1106"/>
    <s v="Charlie"/>
    <n v="38.28"/>
    <n v="10.17"/>
    <s v="Yes"/>
    <s v="No"/>
    <s v="No"/>
    <s v="0"/>
    <s v="No"/>
    <x v="0"/>
    <x v="0"/>
    <s v="28-Jun-1967"/>
    <x v="1105"/>
    <x v="2"/>
    <s v="tier - 3"/>
    <x v="0"/>
  </r>
  <r>
    <s v="Id1107"/>
    <s v="Brent"/>
    <n v="29.9"/>
    <n v="8.9600000000000009"/>
    <s v="Yes"/>
    <s v="No"/>
    <s v="No"/>
    <s v="0"/>
    <s v="No"/>
    <x v="1"/>
    <x v="0"/>
    <s v="26-Sep-1967"/>
    <x v="1106"/>
    <x v="2"/>
    <s v="tier - 2"/>
    <x v="3"/>
  </r>
  <r>
    <s v="Id1108"/>
    <s v="Kelli M"/>
    <n v="23.18"/>
    <n v="6.96"/>
    <s v="Yes"/>
    <s v="No"/>
    <s v="No"/>
    <n v="2"/>
    <s v="No"/>
    <x v="2"/>
    <x v="0"/>
    <s v="24-Dec-1970"/>
    <x v="1107"/>
    <x v="2"/>
    <s v="tier - 1"/>
    <x v="2"/>
  </r>
  <r>
    <s v="Id1109"/>
    <s v="Sheridan H"/>
    <n v="33.020000000000003"/>
    <n v="5.07"/>
    <s v="Yes"/>
    <s v="No"/>
    <s v="No"/>
    <s v="0"/>
    <s v="No"/>
    <x v="0"/>
    <x v="2"/>
    <s v="16-Oct-1985"/>
    <x v="1108"/>
    <x v="2"/>
    <s v="tier - 2"/>
    <x v="12"/>
  </r>
  <r>
    <s v="Id1110"/>
    <s v="Sarah M."/>
    <n v="27.29"/>
    <n v="5.85"/>
    <s v="No"/>
    <s v="No"/>
    <s v="No"/>
    <n v="2"/>
    <s v="No"/>
    <x v="1"/>
    <x v="1"/>
    <s v="10-Jul-1972"/>
    <x v="1109"/>
    <x v="2"/>
    <s v="tier - 3"/>
    <x v="15"/>
  </r>
  <r>
    <s v="Id1111"/>
    <s v="Jennifer"/>
    <n v="23.18"/>
    <n v="10.56"/>
    <s v="No"/>
    <s v="No"/>
    <s v="No"/>
    <n v="2"/>
    <s v="No"/>
    <x v="2"/>
    <x v="0"/>
    <s v="13-Oct-1973"/>
    <x v="1110"/>
    <x v="2"/>
    <s v="tier - 2"/>
    <x v="1"/>
  </r>
  <r>
    <s v="Id1112"/>
    <s v="Laura J"/>
    <n v="32.659999999999997"/>
    <n v="8.92"/>
    <s v="Yes"/>
    <s v="No"/>
    <s v="No"/>
    <s v="0"/>
    <s v="No"/>
    <x v="0"/>
    <x v="0"/>
    <s v="12-Jun-1981"/>
    <x v="1111"/>
    <x v="2"/>
    <s v="tier - 1"/>
    <x v="15"/>
  </r>
  <r>
    <s v="Id1113"/>
    <s v="Thomas"/>
    <n v="30.78"/>
    <n v="8.6300000000000008"/>
    <s v="No"/>
    <s v="No"/>
    <s v="No"/>
    <s v="0"/>
    <s v="No"/>
    <x v="0"/>
    <x v="0"/>
    <s v="30-Dec-1974"/>
    <x v="1112"/>
    <x v="2"/>
    <s v="tier - 1"/>
    <x v="4"/>
  </r>
  <r>
    <s v="Id1114"/>
    <s v="Gisele"/>
    <n v="47.2"/>
    <n v="6.29"/>
    <s v="Yes"/>
    <s v="No"/>
    <s v="Yes"/>
    <n v="1"/>
    <s v="No"/>
    <x v="0"/>
    <x v="1"/>
    <s v="5-Sep-1997"/>
    <x v="1113"/>
    <x v="2"/>
    <s v="tier - 2"/>
    <x v="1"/>
  </r>
  <r>
    <s v="Id1115"/>
    <s v="Myra L"/>
    <n v="31.6"/>
    <n v="5.75"/>
    <s v="No"/>
    <s v="No"/>
    <s v="No"/>
    <n v="2"/>
    <s v="No"/>
    <x v="0"/>
    <x v="1"/>
    <s v="16-Nov-1972"/>
    <x v="1114"/>
    <x v="2"/>
    <s v="tier - 3"/>
    <x v="3"/>
  </r>
  <r>
    <s v="Id1116"/>
    <s v="Melissa M."/>
    <n v="33.914999999999999"/>
    <n v="6.66"/>
    <s v="Yes"/>
    <s v="No"/>
    <s v="No"/>
    <n v="1"/>
    <s v="No"/>
    <x v="0"/>
    <x v="0"/>
    <s v="2-Jul-1975"/>
    <x v="1115"/>
    <x v="2"/>
    <s v="tier - 3"/>
    <x v="1"/>
  </r>
  <r>
    <s v="Id1117"/>
    <s v="Eleanor F."/>
    <n v="23.54"/>
    <n v="5.0999999999999996"/>
    <s v="No"/>
    <s v="No"/>
    <s v="No"/>
    <n v="2"/>
    <s v="No"/>
    <x v="2"/>
    <x v="2"/>
    <s v="8-Aug-1972"/>
    <x v="1116"/>
    <x v="2"/>
    <s v="tier - 1"/>
    <x v="0"/>
  </r>
  <r>
    <s v="Id1118"/>
    <s v="Elizabeth"/>
    <n v="27.074999999999999"/>
    <n v="4.41"/>
    <s v="No"/>
    <s v="No"/>
    <s v="No"/>
    <n v="2"/>
    <s v="No"/>
    <x v="1"/>
    <x v="2"/>
    <s v="19-Oct-1972"/>
    <x v="1117"/>
    <x v="2"/>
    <s v="tier - 1"/>
    <x v="2"/>
  </r>
  <r>
    <s v="Id1119"/>
    <s v="Kenneth"/>
    <n v="25.8"/>
    <n v="5.52"/>
    <s v="Yes"/>
    <s v="No"/>
    <s v="No"/>
    <s v="0"/>
    <s v="No"/>
    <x v="1"/>
    <x v="2"/>
    <s v="19-Dec-1976"/>
    <x v="1118"/>
    <x v="2"/>
    <s v="tier - 2"/>
    <x v="3"/>
  </r>
  <r>
    <s v="Id1120"/>
    <s v="Robert G."/>
    <n v="36.1"/>
    <n v="4.62"/>
    <s v="Yes"/>
    <s v="No"/>
    <s v="Yes"/>
    <n v="1"/>
    <s v="No"/>
    <x v="0"/>
    <x v="2"/>
    <s v="3-Jul-1969"/>
    <x v="1119"/>
    <x v="2"/>
    <s v="tier - 3"/>
    <x v="3"/>
  </r>
  <r>
    <s v="Id1121"/>
    <s v="Thomas C."/>
    <n v="30.495000000000001"/>
    <n v="5.74"/>
    <s v="Yes"/>
    <s v="No"/>
    <s v="Yes"/>
    <n v="1"/>
    <s v="No"/>
    <x v="0"/>
    <x v="1"/>
    <s v="27-Oct-1969"/>
    <x v="1120"/>
    <x v="2"/>
    <s v="tier - 1"/>
    <x v="6"/>
  </r>
  <r>
    <s v="Id1122"/>
    <s v="Matthew J."/>
    <n v="21.4"/>
    <n v="6.3"/>
    <s v="Yes"/>
    <s v="No"/>
    <s v="Yes"/>
    <n v="1"/>
    <s v="No"/>
    <x v="2"/>
    <x v="1"/>
    <s v="22-Aug-1969"/>
    <x v="1121"/>
    <x v="2"/>
    <s v="tier - 2"/>
    <x v="3"/>
  </r>
  <r>
    <s v="Id1123"/>
    <s v="Mallory D."/>
    <n v="32.299999999999997"/>
    <n v="10.27"/>
    <s v="No"/>
    <s v="No"/>
    <s v="No"/>
    <s v="0"/>
    <s v="No"/>
    <x v="0"/>
    <x v="0"/>
    <s v="30-Aug-1974"/>
    <x v="1122"/>
    <x v="2"/>
    <s v="tier - 2"/>
    <x v="2"/>
  </r>
  <r>
    <s v="Id1124"/>
    <s v="Christopher D."/>
    <n v="29.78"/>
    <n v="5.85"/>
    <s v="No"/>
    <s v="No"/>
    <s v="Yes"/>
    <n v="1"/>
    <s v="No"/>
    <x v="1"/>
    <x v="1"/>
    <s v="28-Dec-1979"/>
    <x v="1123"/>
    <x v="2"/>
    <s v="tier - 1"/>
    <x v="14"/>
  </r>
  <r>
    <s v="Id1125"/>
    <s v="Jamie"/>
    <n v="34.76"/>
    <n v="5.92"/>
    <s v="Yes"/>
    <s v="No"/>
    <s v="No"/>
    <n v="1"/>
    <s v="No"/>
    <x v="0"/>
    <x v="1"/>
    <s v="3-Jul-1988"/>
    <x v="1124"/>
    <x v="2"/>
    <s v="tier - 3"/>
    <x v="12"/>
  </r>
  <r>
    <s v="Id1126"/>
    <s v="Ariell"/>
    <n v="18.335000000000001"/>
    <n v="10.01"/>
    <s v="Yes"/>
    <s v="No"/>
    <s v="No"/>
    <n v="2"/>
    <s v="No"/>
    <x v="3"/>
    <x v="0"/>
    <s v="11-Aug-1970"/>
    <x v="1125"/>
    <x v="1"/>
    <s v="tier - 3"/>
    <x v="1"/>
  </r>
  <r>
    <s v="Id1127"/>
    <s v="Christopher"/>
    <n v="32.299999999999997"/>
    <n v="9.59"/>
    <s v="No"/>
    <s v="No"/>
    <s v="No"/>
    <s v="0"/>
    <s v="No"/>
    <x v="0"/>
    <x v="0"/>
    <s v="6-Oct-1971"/>
    <x v="1126"/>
    <x v="1"/>
    <s v="tier - 2"/>
    <x v="9"/>
  </r>
  <r>
    <s v="Id1128"/>
    <s v="Ryan"/>
    <n v="27.74"/>
    <n v="10.37"/>
    <s v="No"/>
    <s v="No"/>
    <s v="No"/>
    <s v="0"/>
    <s v="No"/>
    <x v="1"/>
    <x v="0"/>
    <s v="26-Dec-1971"/>
    <x v="1127"/>
    <x v="1"/>
    <s v="tier - 3"/>
    <x v="11"/>
  </r>
  <r>
    <s v="Id1129"/>
    <s v="Thomas B."/>
    <n v="24"/>
    <n v="4.01"/>
    <s v="Yes"/>
    <s v="No"/>
    <s v="No"/>
    <n v="1"/>
    <s v="No"/>
    <x v="2"/>
    <x v="2"/>
    <s v="11-Sep-1964"/>
    <x v="1128"/>
    <x v="2"/>
    <s v="tier - 3"/>
    <x v="0"/>
  </r>
  <r>
    <s v="Id1130"/>
    <s v="Katie"/>
    <n v="31.78"/>
    <n v="4.24"/>
    <s v="Yes"/>
    <s v="No"/>
    <s v="Yes"/>
    <n v="1"/>
    <s v="No"/>
    <x v="0"/>
    <x v="2"/>
    <s v="3-Dec-1983"/>
    <x v="1129"/>
    <x v="1"/>
    <s v="tier - 2"/>
    <x v="1"/>
  </r>
  <r>
    <s v="Id1131"/>
    <s v="Rachelle L"/>
    <n v="32.25"/>
    <n v="5.36"/>
    <s v="Yes"/>
    <s v="No"/>
    <s v="No"/>
    <s v="0"/>
    <s v="No"/>
    <x v="0"/>
    <x v="2"/>
    <s v="19-Aug-1985"/>
    <x v="1130"/>
    <x v="1"/>
    <s v="tier - 3"/>
    <x v="15"/>
  </r>
  <r>
    <s v="Id1132"/>
    <s v="Colleen"/>
    <n v="30.114999999999998"/>
    <n v="4.99"/>
    <s v="No"/>
    <s v="No"/>
    <s v="No"/>
    <n v="2"/>
    <s v="No"/>
    <x v="0"/>
    <x v="2"/>
    <s v="14-Sep-1972"/>
    <x v="1131"/>
    <x v="1"/>
    <s v="tier - 3"/>
    <x v="1"/>
  </r>
  <r>
    <s v="Id1133"/>
    <s v="Gregory A"/>
    <n v="22.41"/>
    <n v="8.68"/>
    <s v="No"/>
    <s v="No"/>
    <s v="No"/>
    <s v="0"/>
    <s v="No"/>
    <x v="2"/>
    <x v="0"/>
    <s v="17-Aug-1962"/>
    <x v="1132"/>
    <x v="2"/>
    <s v="tier - 2"/>
    <x v="0"/>
  </r>
  <r>
    <s v="Id1134"/>
    <s v="Lara"/>
    <n v="45.72"/>
    <n v="4.2300000000000004"/>
    <s v="Yes"/>
    <s v="No"/>
    <s v="No"/>
    <s v="0"/>
    <s v="No"/>
    <x v="0"/>
    <x v="2"/>
    <s v="8-Jul-1996"/>
    <x v="1133"/>
    <x v="1"/>
    <s v="tier - 3"/>
    <x v="1"/>
  </r>
  <r>
    <s v="Id1135"/>
    <s v="Megan"/>
    <n v="25"/>
    <n v="5.32"/>
    <s v="Yes"/>
    <s v="No"/>
    <s v="No"/>
    <n v="2"/>
    <s v="No"/>
    <x v="1"/>
    <x v="2"/>
    <s v="5-Nov-1966"/>
    <x v="1134"/>
    <x v="2"/>
    <s v="tier - 3"/>
    <x v="0"/>
  </r>
  <r>
    <s v="Id1136"/>
    <s v="Sara"/>
    <n v="39.5"/>
    <n v="6.66"/>
    <s v="No"/>
    <s v="No"/>
    <s v="No"/>
    <s v="0"/>
    <s v="No"/>
    <x v="0"/>
    <x v="0"/>
    <s v="8-Nov-1971"/>
    <x v="1135"/>
    <x v="1"/>
    <s v="tier - 3"/>
    <x v="3"/>
  </r>
  <r>
    <s v="Id1137"/>
    <s v="Lucie J."/>
    <n v="37.729999999999997"/>
    <n v="7.4"/>
    <s v="No"/>
    <s v="No"/>
    <s v="No"/>
    <s v="0"/>
    <s v="No"/>
    <x v="0"/>
    <x v="0"/>
    <s v="3-Oct-1971"/>
    <x v="1136"/>
    <x v="1"/>
    <s v="tier - 1"/>
    <x v="0"/>
  </r>
  <r>
    <s v="Id1138"/>
    <s v="Elizabeth S."/>
    <n v="40.659999999999997"/>
    <n v="10.08"/>
    <s v="No"/>
    <s v="No"/>
    <s v="No"/>
    <s v="0"/>
    <s v="No"/>
    <x v="0"/>
    <x v="0"/>
    <s v="3-Jul-1971"/>
    <x v="1137"/>
    <x v="1"/>
    <s v="tier - 3"/>
    <x v="2"/>
  </r>
  <r>
    <s v="Id1139"/>
    <s v="Carma S"/>
    <n v="34.200000000000003"/>
    <n v="8.58"/>
    <s v="No"/>
    <s v="No"/>
    <s v="No"/>
    <s v="0"/>
    <s v="No"/>
    <x v="0"/>
    <x v="0"/>
    <s v="22-Dec-1971"/>
    <x v="1138"/>
    <x v="1"/>
    <s v="tier - 2"/>
    <x v="3"/>
  </r>
  <r>
    <s v="Id1140"/>
    <s v="Ryan"/>
    <n v="46.51"/>
    <n v="5.84"/>
    <s v="No"/>
    <s v="No"/>
    <s v="No"/>
    <n v="1"/>
    <s v="No"/>
    <x v="0"/>
    <x v="1"/>
    <s v="6-Jul-1998"/>
    <x v="1139"/>
    <x v="1"/>
    <s v="tier - 2"/>
    <x v="8"/>
  </r>
  <r>
    <s v="Id1141"/>
    <s v="Daniel"/>
    <n v="28.88"/>
    <n v="4.8600000000000003"/>
    <s v="Yes"/>
    <s v="No"/>
    <s v="Yes"/>
    <n v="1"/>
    <s v="No"/>
    <x v="1"/>
    <x v="2"/>
    <s v="13-Aug-1969"/>
    <x v="1140"/>
    <x v="2"/>
    <s v="tier - 3"/>
    <x v="1"/>
  </r>
  <r>
    <s v="Id1142"/>
    <s v="Sarah"/>
    <n v="33.914999999999999"/>
    <n v="11.52"/>
    <s v="No"/>
    <s v="No"/>
    <s v="No"/>
    <s v="0"/>
    <s v="No"/>
    <x v="0"/>
    <x v="0"/>
    <s v="9-Nov-1971"/>
    <x v="1141"/>
    <x v="1"/>
    <s v="tier - 3"/>
    <x v="2"/>
  </r>
  <r>
    <s v="Id1143"/>
    <s v="Matthew J"/>
    <n v="24.32"/>
    <n v="6.15"/>
    <s v="Yes"/>
    <s v="No"/>
    <s v="Yes"/>
    <n v="1"/>
    <s v="No"/>
    <x v="2"/>
    <x v="1"/>
    <s v="20-Oct-1969"/>
    <x v="1142"/>
    <x v="2"/>
    <s v="tier - 3"/>
    <x v="1"/>
  </r>
  <r>
    <s v="Id1144"/>
    <s v="Francesca"/>
    <n v="25.8"/>
    <n v="9.94"/>
    <s v="No"/>
    <s v="No"/>
    <s v="No"/>
    <s v="0"/>
    <s v="No"/>
    <x v="1"/>
    <x v="0"/>
    <s v="17-Jul-1971"/>
    <x v="1143"/>
    <x v="1"/>
    <s v="tier - 2"/>
    <x v="3"/>
  </r>
  <r>
    <s v="Id1145"/>
    <s v="Nicole"/>
    <n v="21.56"/>
    <n v="10.56"/>
    <s v="No"/>
    <s v="No"/>
    <s v="No"/>
    <s v="0"/>
    <s v="No"/>
    <x v="2"/>
    <x v="0"/>
    <s v="23-Oct-1971"/>
    <x v="1144"/>
    <x v="1"/>
    <s v="tier - 3"/>
    <x v="0"/>
  </r>
  <r>
    <s v="Id1146"/>
    <s v="Toshiyuki"/>
    <n v="31.6"/>
    <n v="6.79"/>
    <s v="No"/>
    <s v="No"/>
    <s v="No"/>
    <s v="0"/>
    <s v="No"/>
    <x v="0"/>
    <x v="0"/>
    <s v="4-Nov-1968"/>
    <x v="1145"/>
    <x v="2"/>
    <s v="tier - 3"/>
    <x v="3"/>
  </r>
  <r>
    <s v="Id1147"/>
    <s v="Tom L."/>
    <n v="42.93"/>
    <n v="4.8"/>
    <s v="No"/>
    <s v="No"/>
    <s v="No"/>
    <n v="1"/>
    <s v="No"/>
    <x v="0"/>
    <x v="2"/>
    <s v="13-Aug-1992"/>
    <x v="1146"/>
    <x v="1"/>
    <s v="tier - 1"/>
    <x v="1"/>
  </r>
  <r>
    <s v="Id1148"/>
    <s v="Brian"/>
    <n v="26.72"/>
    <n v="5.75"/>
    <s v="No"/>
    <s v="No"/>
    <s v="No"/>
    <n v="2"/>
    <s v="No"/>
    <x v="1"/>
    <x v="1"/>
    <s v="26-Sep-1972"/>
    <x v="1147"/>
    <x v="1"/>
    <s v="tier - 3"/>
    <x v="14"/>
  </r>
  <r>
    <s v="Id1149"/>
    <s v="Matthew"/>
    <n v="26.67"/>
    <n v="5.81"/>
    <s v="No"/>
    <s v="No"/>
    <s v="No"/>
    <n v="2"/>
    <s v="No"/>
    <x v="1"/>
    <x v="1"/>
    <s v="28-Jun-1972"/>
    <x v="1148"/>
    <x v="1"/>
    <s v="tier - 2"/>
    <x v="14"/>
  </r>
  <r>
    <s v="Id1150"/>
    <s v="Julee"/>
    <n v="42.68"/>
    <n v="9.2799999999999994"/>
    <s v="No"/>
    <s v="No"/>
    <s v="No"/>
    <n v="2"/>
    <s v="No"/>
    <x v="0"/>
    <x v="0"/>
    <s v="17-Sep-1973"/>
    <x v="1149"/>
    <x v="1"/>
    <s v="tier - 1"/>
    <x v="0"/>
  </r>
  <r>
    <s v="Id1151"/>
    <s v="Christopher M."/>
    <n v="24.31"/>
    <n v="6.37"/>
    <s v="No"/>
    <s v="No"/>
    <s v="No"/>
    <s v="0"/>
    <s v="No"/>
    <x v="2"/>
    <x v="1"/>
    <s v="7-Jun-1977"/>
    <x v="1150"/>
    <x v="2"/>
    <s v="tier - 2"/>
    <x v="0"/>
  </r>
  <r>
    <s v="Id1152"/>
    <s v="Ciaran"/>
    <n v="44.75"/>
    <n v="5.09"/>
    <s v="Yes"/>
    <s v="No"/>
    <s v="No"/>
    <s v="0"/>
    <s v="No"/>
    <x v="0"/>
    <x v="2"/>
    <s v="8-Aug-1996"/>
    <x v="1151"/>
    <x v="1"/>
    <s v="tier - 3"/>
    <x v="8"/>
  </r>
  <r>
    <s v="Id1153"/>
    <s v="Kara"/>
    <n v="30.78"/>
    <n v="7.94"/>
    <s v="No"/>
    <s v="No"/>
    <s v="No"/>
    <n v="2"/>
    <s v="No"/>
    <x v="0"/>
    <x v="0"/>
    <s v="7-Jul-1973"/>
    <x v="1152"/>
    <x v="1"/>
    <s v="tier - 2"/>
    <x v="2"/>
  </r>
  <r>
    <s v="Id1154"/>
    <s v="Makie"/>
    <n v="21.86"/>
    <n v="10.95"/>
    <s v="No"/>
    <s v="No"/>
    <s v="No"/>
    <s v="0"/>
    <s v="No"/>
    <x v="2"/>
    <x v="0"/>
    <s v="5-Sep-1965"/>
    <x v="1153"/>
    <x v="2"/>
    <s v="tier - 1"/>
    <x v="1"/>
  </r>
  <r>
    <s v="Id1155"/>
    <s v="Emily E"/>
    <n v="49.09"/>
    <n v="6.3"/>
    <s v="Yes"/>
    <s v="No"/>
    <s v="No"/>
    <s v="0"/>
    <s v="No"/>
    <x v="0"/>
    <x v="1"/>
    <s v="14-Jul-2001"/>
    <x v="1154"/>
    <x v="1"/>
    <s v="tier - 2"/>
    <x v="1"/>
  </r>
  <r>
    <s v="Id1156"/>
    <s v="Cary"/>
    <n v="47.74"/>
    <n v="8.0500000000000007"/>
    <s v="Yes"/>
    <s v="No"/>
    <s v="No"/>
    <n v="2"/>
    <s v="No"/>
    <x v="0"/>
    <x v="0"/>
    <s v="4-Jul-1970"/>
    <x v="1155"/>
    <x v="1"/>
    <s v="tier - 1"/>
    <x v="0"/>
  </r>
  <r>
    <s v="Id1157"/>
    <s v="Steven"/>
    <n v="30.2"/>
    <n v="9.8800000000000008"/>
    <s v="Yes"/>
    <s v="No"/>
    <s v="No"/>
    <n v="2"/>
    <s v="No"/>
    <x v="0"/>
    <x v="0"/>
    <s v="18-Aug-1970"/>
    <x v="1156"/>
    <x v="2"/>
    <s v="tier - 1"/>
    <x v="3"/>
  </r>
  <r>
    <s v="Id1158"/>
    <s v="Jose Antonio Sr."/>
    <n v="33.25"/>
    <n v="7.42"/>
    <s v="Yes"/>
    <s v="No"/>
    <s v="No"/>
    <n v="2"/>
    <s v="No"/>
    <x v="0"/>
    <x v="0"/>
    <s v="12-Sep-1970"/>
    <x v="1157"/>
    <x v="2"/>
    <s v="tier - 1"/>
    <x v="4"/>
  </r>
  <r>
    <s v="Id1159"/>
    <s v="Tatiana"/>
    <n v="26.6"/>
    <n v="8.4499999999999993"/>
    <s v="Yes"/>
    <s v="No"/>
    <s v="No"/>
    <n v="1"/>
    <s v="No"/>
    <x v="1"/>
    <x v="0"/>
    <s v="27-Jun-1975"/>
    <x v="1158"/>
    <x v="1"/>
    <s v="tier - 1"/>
    <x v="2"/>
  </r>
  <r>
    <s v="Id1160"/>
    <s v="Dan T."/>
    <n v="26.35"/>
    <n v="6.21"/>
    <s v="No"/>
    <s v="No"/>
    <s v="No"/>
    <n v="2"/>
    <s v="No"/>
    <x v="1"/>
    <x v="1"/>
    <s v="10-Jul-1972"/>
    <x v="1159"/>
    <x v="1"/>
    <s v="tier - 1"/>
    <x v="14"/>
  </r>
  <r>
    <s v="Id1161"/>
    <s v="Liisa A."/>
    <n v="39.994999999999997"/>
    <n v="4.6500000000000004"/>
    <s v="No"/>
    <s v="No"/>
    <s v="No"/>
    <s v="0"/>
    <s v="No"/>
    <x v="0"/>
    <x v="2"/>
    <s v="19-Sep-1977"/>
    <x v="1160"/>
    <x v="1"/>
    <s v="tier - 3"/>
    <x v="2"/>
  </r>
  <r>
    <s v="Id1162"/>
    <s v="Kathryn E."/>
    <n v="22.92"/>
    <n v="5.87"/>
    <s v="Yes"/>
    <s v="No"/>
    <s v="No"/>
    <n v="1"/>
    <s v="No"/>
    <x v="2"/>
    <x v="1"/>
    <s v="7-Nov-1964"/>
    <x v="1161"/>
    <x v="2"/>
    <s v="tier - 3"/>
    <x v="0"/>
  </r>
  <r>
    <s v="Id1163"/>
    <s v="Maxwell"/>
    <n v="24.78"/>
    <n v="4.24"/>
    <s v="Yes"/>
    <s v="No"/>
    <s v="No"/>
    <n v="2"/>
    <s v="No"/>
    <x v="2"/>
    <x v="2"/>
    <s v="16-Sep-1966"/>
    <x v="1162"/>
    <x v="2"/>
    <s v="tier - 2"/>
    <x v="0"/>
  </r>
  <r>
    <s v="Id1164"/>
    <s v="Pascale"/>
    <n v="34.07"/>
    <n v="7.81"/>
    <s v="Yes"/>
    <s v="No"/>
    <s v="No"/>
    <s v="0"/>
    <s v="No"/>
    <x v="0"/>
    <x v="0"/>
    <s v="8-Aug-1981"/>
    <x v="1163"/>
    <x v="1"/>
    <s v="tier - 3"/>
    <x v="3"/>
  </r>
  <r>
    <s v="Id1165"/>
    <s v="Becca"/>
    <n v="30.14"/>
    <n v="9.85"/>
    <s v="No"/>
    <s v="No"/>
    <s v="No"/>
    <s v="0"/>
    <s v="No"/>
    <x v="0"/>
    <x v="0"/>
    <s v="8-Jul-1974"/>
    <x v="1164"/>
    <x v="1"/>
    <s v="tier - 2"/>
    <x v="3"/>
  </r>
  <r>
    <s v="Id1166"/>
    <s v="Grace"/>
    <n v="18.05"/>
    <n v="6.94"/>
    <s v="No"/>
    <s v="No"/>
    <s v="No"/>
    <s v="0"/>
    <s v="No"/>
    <x v="3"/>
    <x v="0"/>
    <s v="19-Jul-1971"/>
    <x v="1165"/>
    <x v="1"/>
    <s v="tier - 1"/>
    <x v="1"/>
  </r>
  <r>
    <s v="Id1167"/>
    <s v="Samantha"/>
    <n v="37.4"/>
    <n v="11.3"/>
    <s v="Yes"/>
    <s v="No"/>
    <s v="No"/>
    <n v="2"/>
    <s v="No"/>
    <x v="0"/>
    <x v="0"/>
    <s v="30-Sep-1970"/>
    <x v="1166"/>
    <x v="1"/>
    <s v="tier - 2"/>
    <x v="3"/>
  </r>
  <r>
    <s v="Id1168"/>
    <s v="Nicole R."/>
    <n v="25.75"/>
    <n v="9.23"/>
    <s v="No"/>
    <s v="No"/>
    <s v="No"/>
    <s v="0"/>
    <s v="No"/>
    <x v="1"/>
    <x v="0"/>
    <s v="22-Jun-1968"/>
    <x v="1167"/>
    <x v="2"/>
    <s v="tier - 2"/>
    <x v="0"/>
  </r>
  <r>
    <s v="Id1169"/>
    <s v="David W"/>
    <n v="32.299999999999997"/>
    <n v="4.37"/>
    <s v="No"/>
    <s v="No"/>
    <s v="No"/>
    <n v="2"/>
    <s v="No"/>
    <x v="0"/>
    <x v="2"/>
    <s v="23-Oct-1972"/>
    <x v="1168"/>
    <x v="1"/>
    <s v="tier - 2"/>
    <x v="3"/>
  </r>
  <r>
    <s v="Id1170"/>
    <s v="Grant"/>
    <n v="28.61"/>
    <n v="5.76"/>
    <s v="No"/>
    <s v="No"/>
    <s v="Yes"/>
    <n v="1"/>
    <s v="No"/>
    <x v="1"/>
    <x v="1"/>
    <s v="19-Dec-1979"/>
    <x v="1169"/>
    <x v="1"/>
    <s v="tier - 2"/>
    <x v="14"/>
  </r>
  <r>
    <s v="Id1171"/>
    <s v="Sophia"/>
    <n v="45.41"/>
    <n v="4.96"/>
    <s v="No"/>
    <s v="No"/>
    <s v="No"/>
    <n v="1"/>
    <s v="No"/>
    <x v="0"/>
    <x v="2"/>
    <s v="23-Jun-1998"/>
    <x v="1170"/>
    <x v="1"/>
    <s v="tier - 2"/>
    <x v="12"/>
  </r>
  <r>
    <s v="Id1172"/>
    <s v="Christina"/>
    <n v="31.2"/>
    <n v="11.04"/>
    <s v="Yes"/>
    <s v="No"/>
    <s v="No"/>
    <n v="2"/>
    <s v="No"/>
    <x v="0"/>
    <x v="0"/>
    <s v="16-Dec-1970"/>
    <x v="1171"/>
    <x v="1"/>
    <s v="tier - 3"/>
    <x v="3"/>
  </r>
  <r>
    <s v="Id1173"/>
    <s v="Sam L."/>
    <n v="29.83"/>
    <n v="7.81"/>
    <s v="Yes"/>
    <s v="No"/>
    <s v="No"/>
    <n v="1"/>
    <s v="No"/>
    <x v="1"/>
    <x v="0"/>
    <s v="29-Oct-1975"/>
    <x v="1172"/>
    <x v="2"/>
    <s v="tier - 3"/>
    <x v="1"/>
  </r>
  <r>
    <s v="Id1174"/>
    <s v="Haley R."/>
    <n v="29.06"/>
    <n v="4.55"/>
    <s v="No"/>
    <s v="No"/>
    <s v="No"/>
    <s v="0"/>
    <s v="No"/>
    <x v="1"/>
    <x v="2"/>
    <s v="29-Aug-1982"/>
    <x v="1173"/>
    <x v="1"/>
    <s v="tier - 1"/>
    <x v="15"/>
  </r>
  <r>
    <s v="Id1175"/>
    <s v="Ethan"/>
    <n v="27.454999999999998"/>
    <n v="6.13"/>
    <s v="No"/>
    <s v="No"/>
    <s v="No"/>
    <n v="2"/>
    <s v="No"/>
    <x v="1"/>
    <x v="1"/>
    <s v="27-Dec-1972"/>
    <x v="1174"/>
    <x v="2"/>
    <s v="tier - 3"/>
    <x v="4"/>
  </r>
  <r>
    <s v="Id1176"/>
    <s v="Andrew W"/>
    <n v="23.01"/>
    <n v="6.04"/>
    <s v="Yes"/>
    <s v="No"/>
    <s v="No"/>
    <n v="1"/>
    <s v="No"/>
    <x v="2"/>
    <x v="1"/>
    <s v="15-Dec-1964"/>
    <x v="1175"/>
    <x v="2"/>
    <s v="tier - 3"/>
    <x v="0"/>
  </r>
  <r>
    <s v="Id1177"/>
    <s v="Mark G"/>
    <n v="31.39"/>
    <n v="8.85"/>
    <s v="Yes"/>
    <s v="No"/>
    <s v="No"/>
    <s v="0"/>
    <s v="No"/>
    <x v="0"/>
    <x v="0"/>
    <s v="18-Oct-1981"/>
    <x v="1176"/>
    <x v="1"/>
    <s v="tier - 1"/>
    <x v="14"/>
  </r>
  <r>
    <s v="Id1178"/>
    <s v="Kasey E."/>
    <n v="34.770000000000003"/>
    <n v="10.54"/>
    <s v="No"/>
    <s v="No"/>
    <s v="No"/>
    <n v="2"/>
    <s v="No"/>
    <x v="0"/>
    <x v="0"/>
    <s v="28-Nov-1973"/>
    <x v="1177"/>
    <x v="1"/>
    <s v="tier - 3"/>
    <x v="1"/>
  </r>
  <r>
    <s v="Id1179"/>
    <s v="Jeff"/>
    <n v="24.48"/>
    <n v="4.37"/>
    <s v="Yes"/>
    <s v="No"/>
    <s v="No"/>
    <n v="2"/>
    <s v="No"/>
    <x v="2"/>
    <x v="2"/>
    <s v="4-Dec-1966"/>
    <x v="1178"/>
    <x v="2"/>
    <s v="tier - 2"/>
    <x v="0"/>
  </r>
  <r>
    <s v="Id1180"/>
    <s v="Amy"/>
    <n v="22.61"/>
    <n v="9.6300000000000008"/>
    <s v="No"/>
    <s v="No"/>
    <s v="No"/>
    <n v="2"/>
    <s v="No"/>
    <x v="2"/>
    <x v="0"/>
    <s v="1-Dec-1973"/>
    <x v="1179"/>
    <x v="1"/>
    <s v="tier - 1"/>
    <x v="1"/>
  </r>
  <r>
    <s v="Id1181"/>
    <s v="Adam"/>
    <n v="34.299999999999997"/>
    <n v="10.37"/>
    <s v="No"/>
    <s v="No"/>
    <s v="No"/>
    <s v="0"/>
    <s v="No"/>
    <x v="0"/>
    <x v="0"/>
    <s v="14-Aug-1974"/>
    <x v="1180"/>
    <x v="2"/>
    <s v="tier - 1"/>
    <x v="3"/>
  </r>
  <r>
    <s v="Id1182"/>
    <s v="Kristin M"/>
    <n v="46.09"/>
    <n v="5.44"/>
    <s v="No"/>
    <s v="No"/>
    <s v="No"/>
    <n v="2"/>
    <s v="No"/>
    <x v="0"/>
    <x v="2"/>
    <s v="22-Sep-1972"/>
    <x v="1181"/>
    <x v="1"/>
    <s v="tier - 1"/>
    <x v="0"/>
  </r>
  <r>
    <s v="Id1183"/>
    <s v="Mary-Lynn B."/>
    <n v="44.744999999999997"/>
    <n v="5.19"/>
    <s v="No"/>
    <s v="No"/>
    <s v="No"/>
    <n v="2"/>
    <s v="No"/>
    <x v="0"/>
    <x v="2"/>
    <s v="22-Sep-1972"/>
    <x v="1182"/>
    <x v="1"/>
    <s v="tier - 1"/>
    <x v="2"/>
  </r>
  <r>
    <s v="Id1184"/>
    <s v="Jamie A"/>
    <n v="26.33"/>
    <n v="11.8"/>
    <s v="Yes"/>
    <s v="No"/>
    <s v="No"/>
    <n v="1"/>
    <s v="No"/>
    <x v="1"/>
    <x v="0"/>
    <s v="28-Jul-1975"/>
    <x v="1183"/>
    <x v="1"/>
    <s v="tier - 2"/>
    <x v="2"/>
  </r>
  <r>
    <s v="Id1185"/>
    <s v="Jeffrey A."/>
    <n v="26.6"/>
    <n v="8.3800000000000008"/>
    <s v="No"/>
    <s v="No"/>
    <s v="No"/>
    <n v="2"/>
    <s v="No"/>
    <x v="1"/>
    <x v="0"/>
    <s v="21-Dec-1973"/>
    <x v="1184"/>
    <x v="1"/>
    <s v="tier - 3"/>
    <x v="14"/>
  </r>
  <r>
    <s v="Id1186"/>
    <s v="Nicole"/>
    <n v="27.5"/>
    <n v="7.58"/>
    <s v="No"/>
    <s v="No"/>
    <s v="No"/>
    <s v="0"/>
    <s v="No"/>
    <x v="1"/>
    <x v="0"/>
    <s v="29-Nov-1971"/>
    <x v="1185"/>
    <x v="1"/>
    <s v="tier - 2"/>
    <x v="3"/>
  </r>
  <r>
    <s v="Id1187"/>
    <s v="Audrey"/>
    <n v="41.55"/>
    <n v="4.6100000000000003"/>
    <s v="No"/>
    <s v="No"/>
    <s v="No"/>
    <n v="1"/>
    <s v="No"/>
    <x v="0"/>
    <x v="2"/>
    <s v="22-Aug-1992"/>
    <x v="1186"/>
    <x v="1"/>
    <s v="tier - 1"/>
    <x v="1"/>
  </r>
  <r>
    <s v="Id1188"/>
    <s v="Jacob"/>
    <n v="41.47"/>
    <n v="4.7"/>
    <s v="Yes"/>
    <s v="No"/>
    <s v="Yes"/>
    <n v="1"/>
    <s v="No"/>
    <x v="0"/>
    <x v="2"/>
    <s v="24-Aug-1969"/>
    <x v="1187"/>
    <x v="2"/>
    <s v="tier - 2"/>
    <x v="0"/>
  </r>
  <r>
    <s v="Id1189"/>
    <s v="Daniel S"/>
    <n v="24.795000000000002"/>
    <n v="6.05"/>
    <s v="Yes"/>
    <s v="No"/>
    <s v="No"/>
    <s v="0"/>
    <s v="No"/>
    <x v="2"/>
    <x v="1"/>
    <s v="28-Nov-1976"/>
    <x v="1188"/>
    <x v="1"/>
    <s v="tier - 3"/>
    <x v="6"/>
  </r>
  <r>
    <s v="Id1190"/>
    <s v="Marc C."/>
    <n v="29.48"/>
    <n v="5.63"/>
    <s v="Yes"/>
    <s v="No"/>
    <s v="Yes"/>
    <n v="1"/>
    <s v="No"/>
    <x v="1"/>
    <x v="2"/>
    <s v="4-Jun-1969"/>
    <x v="1189"/>
    <x v="1"/>
    <s v="tier - 2"/>
    <x v="0"/>
  </r>
  <r>
    <s v="Id1191"/>
    <s v="Mark S"/>
    <n v="28.09"/>
    <n v="6.06"/>
    <s v="No"/>
    <s v="No"/>
    <s v="Yes"/>
    <n v="1"/>
    <s v="No"/>
    <x v="1"/>
    <x v="1"/>
    <s v="17-Jul-1979"/>
    <x v="1190"/>
    <x v="1"/>
    <s v="tier - 2"/>
    <x v="14"/>
  </r>
  <r>
    <s v="Id1192"/>
    <s v="Dan"/>
    <n v="32.729999999999997"/>
    <n v="5.19"/>
    <s v="No"/>
    <s v="No"/>
    <s v="No"/>
    <n v="1"/>
    <s v="No"/>
    <x v="0"/>
    <x v="2"/>
    <s v="14-Nov-1987"/>
    <x v="1191"/>
    <x v="1"/>
    <s v="tier - 3"/>
    <x v="14"/>
  </r>
  <r>
    <s v="Id1193"/>
    <s v="Gabriela"/>
    <n v="27.36"/>
    <n v="8.9600000000000009"/>
    <s v="No"/>
    <s v="No"/>
    <s v="No"/>
    <s v="0"/>
    <s v="No"/>
    <x v="1"/>
    <x v="0"/>
    <s v="8-Jun-1974"/>
    <x v="1192"/>
    <x v="1"/>
    <s v="tier - 3"/>
    <x v="2"/>
  </r>
  <r>
    <s v="Id1194"/>
    <s v="Amanda"/>
    <n v="27.265000000000001"/>
    <n v="11.39"/>
    <s v="No"/>
    <s v="No"/>
    <s v="No"/>
    <s v="0"/>
    <s v="No"/>
    <x v="1"/>
    <x v="0"/>
    <s v="27-Nov-1974"/>
    <x v="1193"/>
    <x v="1"/>
    <s v="tier - 1"/>
    <x v="2"/>
  </r>
  <r>
    <s v="Id1195"/>
    <s v="Dara"/>
    <n v="48.07"/>
    <n v="4.0599999999999996"/>
    <s v="Yes"/>
    <s v="No"/>
    <s v="No"/>
    <s v="0"/>
    <s v="No"/>
    <x v="0"/>
    <x v="2"/>
    <s v="3-Nov-1976"/>
    <x v="1194"/>
    <x v="1"/>
    <s v="tier - 1"/>
    <x v="2"/>
  </r>
  <r>
    <s v="Id1196"/>
    <s v="Rachelle R"/>
    <n v="30.8"/>
    <n v="5.23"/>
    <s v="Yes"/>
    <s v="No"/>
    <s v="No"/>
    <s v="0"/>
    <s v="No"/>
    <x v="0"/>
    <x v="2"/>
    <s v="30-Oct-1976"/>
    <x v="1195"/>
    <x v="1"/>
    <s v="tier - 2"/>
    <x v="3"/>
  </r>
  <r>
    <s v="Id1197"/>
    <s v="Brenda J"/>
    <n v="32.299999999999997"/>
    <n v="5.05"/>
    <s v="Yes"/>
    <s v="No"/>
    <s v="No"/>
    <s v="0"/>
    <s v="No"/>
    <x v="0"/>
    <x v="2"/>
    <s v="17-Oct-1976"/>
    <x v="1196"/>
    <x v="1"/>
    <s v="tier - 3"/>
    <x v="2"/>
  </r>
  <r>
    <s v="Id1198"/>
    <s v="Tim"/>
    <n v="39.700000000000003"/>
    <n v="7.34"/>
    <s v="No"/>
    <s v="No"/>
    <s v="No"/>
    <s v="0"/>
    <s v="No"/>
    <x v="0"/>
    <x v="0"/>
    <s v="20-Oct-1971"/>
    <x v="1197"/>
    <x v="2"/>
    <s v="tier - 3"/>
    <x v="3"/>
  </r>
  <r>
    <s v="Id1199"/>
    <s v="Sylvain"/>
    <n v="35.97"/>
    <n v="8.1300000000000008"/>
    <s v="No"/>
    <s v="No"/>
    <s v="No"/>
    <s v="0"/>
    <s v="No"/>
    <x v="0"/>
    <x v="0"/>
    <s v="29-Dec-1971"/>
    <x v="1198"/>
    <x v="2"/>
    <s v="tier - 2"/>
    <x v="0"/>
  </r>
  <r>
    <s v="Id1200"/>
    <s v="Lisa M"/>
    <n v="25.86"/>
    <n v="6.68"/>
    <s v="Yes"/>
    <s v="No"/>
    <s v="No"/>
    <n v="1"/>
    <s v="No"/>
    <x v="1"/>
    <x v="0"/>
    <s v="2-Dec-1975"/>
    <x v="1199"/>
    <x v="1"/>
    <s v="tier - 2"/>
    <x v="2"/>
  </r>
  <r>
    <s v="Id1201"/>
    <s v="Ryan"/>
    <n v="30.03"/>
    <n v="11.51"/>
    <s v="No"/>
    <s v="No"/>
    <s v="No"/>
    <s v="0"/>
    <s v="No"/>
    <x v="0"/>
    <x v="0"/>
    <s v="26-Nov-1971"/>
    <x v="1200"/>
    <x v="1"/>
    <s v="tier - 1"/>
    <x v="0"/>
  </r>
  <r>
    <s v="Id1202"/>
    <s v="Kaitlin M"/>
    <n v="25.76"/>
    <n v="6.02"/>
    <s v="Yes"/>
    <s v="No"/>
    <s v="Yes"/>
    <n v="1"/>
    <s v="No"/>
    <x v="1"/>
    <x v="1"/>
    <s v="24-Nov-1969"/>
    <x v="1201"/>
    <x v="1"/>
    <s v="tier - 3"/>
    <x v="0"/>
  </r>
  <r>
    <s v="Id1203"/>
    <s v="William R."/>
    <n v="22.42"/>
    <n v="7.96"/>
    <s v="No"/>
    <s v="No"/>
    <s v="No"/>
    <s v="0"/>
    <s v="No"/>
    <x v="2"/>
    <x v="0"/>
    <s v="8-Oct-1971"/>
    <x v="1202"/>
    <x v="2"/>
    <s v="tier - 1"/>
    <x v="4"/>
  </r>
  <r>
    <s v="Id1204"/>
    <s v="Bruce"/>
    <n v="33.18"/>
    <n v="6.01"/>
    <s v="Yes"/>
    <s v="No"/>
    <s v="No"/>
    <n v="1"/>
    <s v="No"/>
    <x v="0"/>
    <x v="1"/>
    <s v="1-Jul-1988"/>
    <x v="1203"/>
    <x v="1"/>
    <s v="tier - 1"/>
    <x v="14"/>
  </r>
  <r>
    <s v="Id1205"/>
    <s v="Veronica"/>
    <n v="43.04"/>
    <n v="5.9"/>
    <s v="Yes"/>
    <s v="No"/>
    <s v="No"/>
    <s v="0"/>
    <s v="No"/>
    <x v="0"/>
    <x v="1"/>
    <s v="12-Oct-1996"/>
    <x v="1204"/>
    <x v="1"/>
    <s v="tier - 1"/>
    <x v="12"/>
  </r>
  <r>
    <s v="Id1206"/>
    <s v="Warren"/>
    <n v="34.15"/>
    <n v="4.49"/>
    <s v="Yes"/>
    <s v="No"/>
    <s v="No"/>
    <n v="1"/>
    <s v="No"/>
    <x v="0"/>
    <x v="2"/>
    <s v="9-Jul-1988"/>
    <x v="1205"/>
    <x v="1"/>
    <s v="tier - 1"/>
    <x v="1"/>
  </r>
  <r>
    <s v="Id1207"/>
    <s v="Daniela"/>
    <n v="25.78"/>
    <n v="6.25"/>
    <s v="No"/>
    <s v="No"/>
    <s v="No"/>
    <s v="0"/>
    <s v="No"/>
    <x v="1"/>
    <x v="1"/>
    <s v="12-Oct-1977"/>
    <x v="1206"/>
    <x v="1"/>
    <s v="tier - 1"/>
    <x v="2"/>
  </r>
  <r>
    <s v="Id1208"/>
    <s v="Deirdre A"/>
    <n v="21.02"/>
    <n v="9.6199999999999992"/>
    <s v="Yes"/>
    <s v="No"/>
    <s v="Yes"/>
    <n v="1"/>
    <s v="No"/>
    <x v="2"/>
    <x v="0"/>
    <s v="8-Jun-1963"/>
    <x v="1207"/>
    <x v="2"/>
    <s v="tier - 1"/>
    <x v="0"/>
  </r>
  <r>
    <s v="Id1209"/>
    <s v="Mathias"/>
    <n v="37.51"/>
    <n v="11.06"/>
    <s v="No"/>
    <s v="No"/>
    <s v="No"/>
    <n v="2"/>
    <s v="No"/>
    <x v="0"/>
    <x v="0"/>
    <s v="16-Oct-1973"/>
    <x v="1208"/>
    <x v="2"/>
    <s v="tier - 3"/>
    <x v="0"/>
  </r>
  <r>
    <s v="Id1210"/>
    <s v="Matthew"/>
    <n v="25.745000000000001"/>
    <n v="6.11"/>
    <s v="Yes"/>
    <s v="No"/>
    <s v="No"/>
    <s v="0"/>
    <s v="No"/>
    <x v="1"/>
    <x v="1"/>
    <s v="3-Nov-1976"/>
    <x v="1209"/>
    <x v="1"/>
    <s v="tier - 1"/>
    <x v="1"/>
  </r>
  <r>
    <s v="Id1211"/>
    <s v="Kurt"/>
    <n v="31.35"/>
    <n v="11.49"/>
    <s v="No"/>
    <s v="No"/>
    <s v="No"/>
    <n v="2"/>
    <s v="No"/>
    <x v="0"/>
    <x v="0"/>
    <s v="18-Sep-1973"/>
    <x v="1210"/>
    <x v="2"/>
    <s v="tier - 3"/>
    <x v="4"/>
  </r>
  <r>
    <s v="Id1212"/>
    <s v="Samuel"/>
    <n v="29.83"/>
    <n v="8.68"/>
    <s v="No"/>
    <s v="No"/>
    <s v="No"/>
    <n v="2"/>
    <s v="No"/>
    <x v="1"/>
    <x v="0"/>
    <s v="16-Oct-1973"/>
    <x v="1211"/>
    <x v="1"/>
    <s v="tier - 3"/>
    <x v="11"/>
  </r>
  <r>
    <s v="Id1213"/>
    <s v="Emily"/>
    <n v="25.49"/>
    <n v="5.68"/>
    <s v="Yes"/>
    <s v="No"/>
    <s v="Yes"/>
    <n v="1"/>
    <s v="No"/>
    <x v="1"/>
    <x v="2"/>
    <s v="26-Nov-1969"/>
    <x v="1212"/>
    <x v="1"/>
    <s v="tier - 3"/>
    <x v="0"/>
  </r>
  <r>
    <s v="Id1214"/>
    <s v="Tiffany"/>
    <n v="34.1"/>
    <n v="8.4499999999999993"/>
    <s v="No"/>
    <s v="No"/>
    <s v="No"/>
    <s v="0"/>
    <s v="No"/>
    <x v="0"/>
    <x v="0"/>
    <s v="2-Jul-1971"/>
    <x v="1213"/>
    <x v="1"/>
    <s v="tier - 3"/>
    <x v="0"/>
  </r>
  <r>
    <s v="Id1215"/>
    <s v="Alex F"/>
    <n v="25.84"/>
    <n v="8.51"/>
    <s v="No"/>
    <s v="No"/>
    <s v="No"/>
    <n v="2"/>
    <s v="No"/>
    <x v="1"/>
    <x v="0"/>
    <s v="27-Oct-1973"/>
    <x v="1214"/>
    <x v="2"/>
    <s v="tier - 2"/>
    <x v="4"/>
  </r>
  <r>
    <s v="Id1216"/>
    <s v="Alice"/>
    <n v="20.6"/>
    <n v="7.62"/>
    <s v="No"/>
    <s v="No"/>
    <s v="No"/>
    <s v="0"/>
    <s v="No"/>
    <x v="2"/>
    <x v="0"/>
    <s v="6-Aug-1971"/>
    <x v="1215"/>
    <x v="1"/>
    <s v="tier - 1"/>
    <x v="3"/>
  </r>
  <r>
    <s v="Id1217"/>
    <s v="Allison M."/>
    <n v="28.88"/>
    <n v="10.18"/>
    <s v="No"/>
    <s v="No"/>
    <s v="No"/>
    <s v="0"/>
    <s v="No"/>
    <x v="1"/>
    <x v="0"/>
    <s v="21-Aug-1974"/>
    <x v="1216"/>
    <x v="1"/>
    <s v="tier - 1"/>
    <x v="1"/>
  </r>
  <r>
    <s v="Id1218"/>
    <s v="Johannes Fiskerstand"/>
    <n v="28.24"/>
    <n v="5.36"/>
    <s v="No"/>
    <s v="No"/>
    <s v="No"/>
    <s v="0"/>
    <s v="No"/>
    <x v="1"/>
    <x v="2"/>
    <s v="5-Oct-1980"/>
    <x v="1217"/>
    <x v="1"/>
    <s v="tier - 1"/>
    <x v="14"/>
  </r>
  <r>
    <s v="Id1219"/>
    <s v="Stephen"/>
    <n v="25.46"/>
    <n v="11.78"/>
    <s v="Yes"/>
    <s v="No"/>
    <s v="No"/>
    <n v="1"/>
    <s v="No"/>
    <x v="1"/>
    <x v="0"/>
    <s v="6-Dec-1975"/>
    <x v="1218"/>
    <x v="2"/>
    <s v="tier - 3"/>
    <x v="5"/>
  </r>
  <r>
    <s v="Id1220"/>
    <s v="Jon M"/>
    <n v="29.64"/>
    <n v="10.82"/>
    <s v="Yes"/>
    <s v="No"/>
    <s v="No"/>
    <s v="0"/>
    <s v="No"/>
    <x v="1"/>
    <x v="0"/>
    <s v="5-Dec-1981"/>
    <x v="1219"/>
    <x v="1"/>
    <s v="tier - 3"/>
    <x v="9"/>
  </r>
  <r>
    <s v="Id1221"/>
    <s v="Fasil"/>
    <n v="31.27"/>
    <n v="7.73"/>
    <s v="Yes"/>
    <s v="No"/>
    <s v="No"/>
    <n v="1"/>
    <s v="No"/>
    <x v="0"/>
    <x v="0"/>
    <s v="25-Dec-1986"/>
    <x v="1220"/>
    <x v="1"/>
    <s v="tier - 3"/>
    <x v="14"/>
  </r>
  <r>
    <s v="Id1222"/>
    <s v="Megan C."/>
    <n v="19.95"/>
    <n v="6.24"/>
    <s v="Yes"/>
    <s v="No"/>
    <s v="No"/>
    <s v="0"/>
    <s v="No"/>
    <x v="2"/>
    <x v="1"/>
    <s v="10-Sep-1976"/>
    <x v="1221"/>
    <x v="1"/>
    <s v="tier - 1"/>
    <x v="1"/>
  </r>
  <r>
    <s v="Id1223"/>
    <s v="Lisa J."/>
    <n v="21.3"/>
    <n v="10.42"/>
    <s v="No"/>
    <s v="No"/>
    <s v="No"/>
    <n v="2"/>
    <s v="No"/>
    <x v="2"/>
    <x v="0"/>
    <s v="25-Dec-1973"/>
    <x v="1222"/>
    <x v="1"/>
    <s v="tier - 3"/>
    <x v="3"/>
  </r>
  <r>
    <s v="Id1224"/>
    <s v="Doron P"/>
    <n v="31.635000000000002"/>
    <n v="11.11"/>
    <s v="No"/>
    <s v="No"/>
    <s v="No"/>
    <s v="0"/>
    <s v="No"/>
    <x v="0"/>
    <x v="0"/>
    <s v="29-Dec-1971"/>
    <x v="1223"/>
    <x v="2"/>
    <s v="tier - 1"/>
    <x v="1"/>
  </r>
  <r>
    <s v="Id1225"/>
    <s v="Katharina"/>
    <n v="23.9"/>
    <n v="7.67"/>
    <s v="Yes"/>
    <s v="No"/>
    <s v="No"/>
    <n v="2"/>
    <s v="No"/>
    <x v="2"/>
    <x v="0"/>
    <s v="24-Oct-1970"/>
    <x v="1224"/>
    <x v="1"/>
    <s v="tier - 2"/>
    <x v="1"/>
  </r>
  <r>
    <s v="Id1226"/>
    <s v="Carl"/>
    <n v="34.15"/>
    <n v="6.15"/>
    <s v="No"/>
    <s v="No"/>
    <s v="No"/>
    <s v="0"/>
    <s v="No"/>
    <x v="0"/>
    <x v="1"/>
    <s v="23-Aug-1990"/>
    <x v="1225"/>
    <x v="1"/>
    <s v="tier - 2"/>
    <x v="14"/>
  </r>
  <r>
    <s v="Id1227"/>
    <s v="Kelsey J."/>
    <n v="28.71"/>
    <n v="5.71"/>
    <s v="No"/>
    <s v="No"/>
    <s v="No"/>
    <s v="0"/>
    <s v="No"/>
    <x v="1"/>
    <x v="1"/>
    <s v="8-Dec-1982"/>
    <x v="1226"/>
    <x v="1"/>
    <s v="tier - 1"/>
    <x v="1"/>
  </r>
  <r>
    <s v="Id1228"/>
    <s v="Stephen A."/>
    <n v="36.700000000000003"/>
    <n v="8.6999999999999993"/>
    <s v="Yes"/>
    <s v="No"/>
    <s v="No"/>
    <n v="2"/>
    <s v="No"/>
    <x v="0"/>
    <x v="0"/>
    <s v="18-Oct-1970"/>
    <x v="1227"/>
    <x v="2"/>
    <s v="tier - 2"/>
    <x v="3"/>
  </r>
  <r>
    <s v="Id1229"/>
    <s v="Dan"/>
    <n v="34.1"/>
    <n v="9.0399999999999991"/>
    <s v="Yes"/>
    <s v="No"/>
    <s v="No"/>
    <n v="2"/>
    <s v="No"/>
    <x v="0"/>
    <x v="0"/>
    <s v="12-Aug-1970"/>
    <x v="1228"/>
    <x v="2"/>
    <s v="tier - 3"/>
    <x v="0"/>
  </r>
  <r>
    <s v="Id1230"/>
    <s v="Katie C"/>
    <n v="25.7"/>
    <n v="5.61"/>
    <s v="No"/>
    <s v="No"/>
    <s v="No"/>
    <s v="0"/>
    <s v="No"/>
    <x v="1"/>
    <x v="2"/>
    <s v="2-Dec-1977"/>
    <x v="1229"/>
    <x v="1"/>
    <s v="tier - 1"/>
    <x v="3"/>
  </r>
  <r>
    <s v="Id1231"/>
    <s v="Melissa K"/>
    <n v="21.68"/>
    <n v="8.1199999999999992"/>
    <s v="No"/>
    <s v="No"/>
    <s v="No"/>
    <s v="0"/>
    <s v="No"/>
    <x v="2"/>
    <x v="0"/>
    <s v="9-Nov-1965"/>
    <x v="1230"/>
    <x v="2"/>
    <s v="tier - 1"/>
    <x v="3"/>
  </r>
  <r>
    <s v="Id1232"/>
    <s v="Kara H"/>
    <n v="25.175000000000001"/>
    <n v="4.74"/>
    <s v="No"/>
    <s v="No"/>
    <s v="No"/>
    <s v="0"/>
    <s v="No"/>
    <x v="1"/>
    <x v="2"/>
    <s v="4-Nov-1977"/>
    <x v="1231"/>
    <x v="1"/>
    <s v="tier - 2"/>
    <x v="2"/>
  </r>
  <r>
    <s v="Id1233"/>
    <s v="Juan Carlos"/>
    <n v="44.77"/>
    <n v="4.0599999999999996"/>
    <s v="No"/>
    <s v="No"/>
    <s v="No"/>
    <n v="2"/>
    <s v="No"/>
    <x v="0"/>
    <x v="2"/>
    <s v="2-Dec-1972"/>
    <x v="1232"/>
    <x v="2"/>
    <s v="tier - 2"/>
    <x v="0"/>
  </r>
  <r>
    <s v="Id1234"/>
    <s v="John III"/>
    <n v="37.07"/>
    <n v="5.69"/>
    <s v="No"/>
    <s v="No"/>
    <s v="No"/>
    <n v="2"/>
    <s v="No"/>
    <x v="0"/>
    <x v="2"/>
    <s v="7-Dec-1972"/>
    <x v="1233"/>
    <x v="1"/>
    <s v="tier - 2"/>
    <x v="0"/>
  </r>
  <r>
    <s v="Id1235"/>
    <s v="Sarah M"/>
    <n v="39.799999999999997"/>
    <n v="5.66"/>
    <s v="No"/>
    <s v="No"/>
    <s v="Yes"/>
    <n v="1"/>
    <s v="No"/>
    <x v="0"/>
    <x v="2"/>
    <s v="1-Dec-1993"/>
    <x v="1234"/>
    <x v="1"/>
    <s v="tier - 3"/>
    <x v="12"/>
  </r>
  <r>
    <s v="Id1236"/>
    <s v="Kristin C"/>
    <n v="26.36"/>
    <n v="4.32"/>
    <s v="No"/>
    <s v="No"/>
    <s v="Yes"/>
    <n v="1"/>
    <s v="No"/>
    <x v="1"/>
    <x v="2"/>
    <s v="16-Dec-1979"/>
    <x v="1235"/>
    <x v="1"/>
    <s v="tier - 1"/>
    <x v="15"/>
  </r>
  <r>
    <s v="Id1237"/>
    <s v="Casey M."/>
    <n v="29.925000000000001"/>
    <n v="8.2899999999999991"/>
    <s v="No"/>
    <s v="No"/>
    <s v="No"/>
    <n v="2"/>
    <s v="No"/>
    <x v="1"/>
    <x v="0"/>
    <s v="11-Oct-1973"/>
    <x v="1236"/>
    <x v="1"/>
    <s v="tier - 1"/>
    <x v="1"/>
  </r>
  <r>
    <s v="Id1238"/>
    <s v="Samuel"/>
    <n v="37.29"/>
    <n v="10.46"/>
    <s v="No"/>
    <s v="No"/>
    <s v="No"/>
    <s v="0"/>
    <s v="No"/>
    <x v="0"/>
    <x v="0"/>
    <s v="21-Jul-1974"/>
    <x v="1237"/>
    <x v="1"/>
    <s v="tier - 2"/>
    <x v="0"/>
  </r>
  <r>
    <s v="Id1239"/>
    <s v="Braulio"/>
    <n v="30.2"/>
    <n v="11.96"/>
    <s v="No"/>
    <s v="No"/>
    <s v="No"/>
    <s v="0"/>
    <s v="No"/>
    <x v="0"/>
    <x v="0"/>
    <s v="8-Sep-1974"/>
    <x v="1238"/>
    <x v="2"/>
    <s v="tier - 2"/>
    <x v="3"/>
  </r>
  <r>
    <s v="Id1240"/>
    <s v="Anne-Marie"/>
    <n v="24.225000000000001"/>
    <n v="4.25"/>
    <s v="Yes"/>
    <s v="No"/>
    <s v="Yes"/>
    <n v="1"/>
    <s v="No"/>
    <x v="2"/>
    <x v="2"/>
    <s v="15-Jul-1983"/>
    <x v="1239"/>
    <x v="1"/>
    <s v="tier - 3"/>
    <x v="1"/>
  </r>
  <r>
    <s v="Id1241"/>
    <s v="Samuel K."/>
    <n v="31.445"/>
    <n v="8.33"/>
    <s v="No"/>
    <s v="No"/>
    <s v="No"/>
    <s v="0"/>
    <s v="No"/>
    <x v="0"/>
    <x v="0"/>
    <s v="17-Aug-1974"/>
    <x v="1240"/>
    <x v="2"/>
    <s v="tier - 2"/>
    <x v="4"/>
  </r>
  <r>
    <s v="Id1242"/>
    <s v="Yuki"/>
    <n v="38.880000000000003"/>
    <n v="4.29"/>
    <s v="No"/>
    <s v="No"/>
    <s v="No"/>
    <n v="1"/>
    <s v="No"/>
    <x v="0"/>
    <x v="2"/>
    <s v="27-Sep-1992"/>
    <x v="1241"/>
    <x v="1"/>
    <s v="tier - 3"/>
    <x v="12"/>
  </r>
  <r>
    <s v="Id1243"/>
    <s v="Rafer"/>
    <n v="43.89"/>
    <n v="6.32"/>
    <s v="Yes"/>
    <s v="No"/>
    <s v="No"/>
    <s v="0"/>
    <s v="No"/>
    <x v="0"/>
    <x v="1"/>
    <s v="25-Dec-1976"/>
    <x v="1242"/>
    <x v="2"/>
    <s v="tier - 2"/>
    <x v="0"/>
  </r>
  <r>
    <s v="Id1244"/>
    <s v="Claire"/>
    <n v="25.6"/>
    <n v="5.65"/>
    <s v="No"/>
    <s v="No"/>
    <s v="No"/>
    <n v="2"/>
    <s v="No"/>
    <x v="1"/>
    <x v="2"/>
    <s v="6-Jun-1972"/>
    <x v="1243"/>
    <x v="1"/>
    <s v="tier - 1"/>
    <x v="3"/>
  </r>
  <r>
    <s v="Id1245"/>
    <s v="Erynn J."/>
    <n v="29.545000000000002"/>
    <n v="8.41"/>
    <s v="Yes"/>
    <s v="No"/>
    <s v="No"/>
    <n v="1"/>
    <s v="No"/>
    <x v="1"/>
    <x v="0"/>
    <s v="7-Jul-1975"/>
    <x v="1244"/>
    <x v="1"/>
    <s v="tier - 2"/>
    <x v="1"/>
  </r>
  <r>
    <s v="Id1246"/>
    <s v="Mahesh"/>
    <n v="23.25"/>
    <n v="11.96"/>
    <s v="Yes"/>
    <s v="No"/>
    <s v="No"/>
    <s v="0"/>
    <s v="No"/>
    <x v="2"/>
    <x v="0"/>
    <s v="6-Sep-1967"/>
    <x v="1245"/>
    <x v="2"/>
    <s v="tier - 2"/>
    <x v="0"/>
  </r>
  <r>
    <s v="Id1247"/>
    <s v="Stanley"/>
    <n v="43.95"/>
    <n v="5.17"/>
    <s v="Yes"/>
    <s v="No"/>
    <s v="Yes"/>
    <n v="1"/>
    <s v="No"/>
    <x v="0"/>
    <x v="2"/>
    <s v="28-Nov-1997"/>
    <x v="1246"/>
    <x v="1"/>
    <s v="tier - 2"/>
    <x v="1"/>
  </r>
  <r>
    <s v="Id1248"/>
    <s v="Gregory"/>
    <n v="21.85"/>
    <n v="8.76"/>
    <s v="No"/>
    <s v="No"/>
    <s v="No"/>
    <s v="0"/>
    <s v="No"/>
    <x v="2"/>
    <x v="0"/>
    <s v="16-Dec-1978"/>
    <x v="1247"/>
    <x v="1"/>
    <s v="tier - 3"/>
    <x v="6"/>
  </r>
  <r>
    <s v="Id1249"/>
    <s v="Eric"/>
    <n v="25.73"/>
    <n v="7.99"/>
    <s v="No"/>
    <s v="No"/>
    <s v="No"/>
    <n v="2"/>
    <s v="No"/>
    <x v="1"/>
    <x v="0"/>
    <s v="9-Sep-1973"/>
    <x v="1248"/>
    <x v="1"/>
    <s v="tier - 3"/>
    <x v="1"/>
  </r>
  <r>
    <s v="Id1250"/>
    <s v="Rachel M"/>
    <n v="32.229999999999997"/>
    <n v="8.59"/>
    <s v="No"/>
    <s v="No"/>
    <s v="No"/>
    <s v="0"/>
    <s v="No"/>
    <x v="0"/>
    <x v="0"/>
    <s v="18-Jun-1974"/>
    <x v="1249"/>
    <x v="1"/>
    <s v="tier - 3"/>
    <x v="0"/>
  </r>
  <r>
    <s v="Id1251"/>
    <s v="Fritz"/>
    <n v="32.204999999999998"/>
    <n v="6.14"/>
    <s v="No"/>
    <s v="No"/>
    <s v="No"/>
    <n v="2"/>
    <s v="No"/>
    <x v="0"/>
    <x v="1"/>
    <s v="22-Nov-1972"/>
    <x v="1250"/>
    <x v="2"/>
    <s v="tier - 2"/>
    <x v="1"/>
  </r>
  <r>
    <s v="Id1252"/>
    <s v="Brad"/>
    <n v="26.41"/>
    <n v="4.08"/>
    <s v="No"/>
    <s v="No"/>
    <s v="No"/>
    <n v="2"/>
    <s v="No"/>
    <x v="1"/>
    <x v="2"/>
    <s v="14-Nov-1972"/>
    <x v="1251"/>
    <x v="2"/>
    <s v="tier - 1"/>
    <x v="1"/>
  </r>
  <r>
    <s v="Id1253"/>
    <s v="Claire M"/>
    <n v="30.2"/>
    <n v="6.25"/>
    <s v="Yes"/>
    <s v="No"/>
    <s v="No"/>
    <s v="0"/>
    <s v="No"/>
    <x v="0"/>
    <x v="1"/>
    <s v="14-Jul-1976"/>
    <x v="1252"/>
    <x v="1"/>
    <s v="tier - 3"/>
    <x v="3"/>
  </r>
  <r>
    <s v="Id1254"/>
    <s v="Jennifer"/>
    <n v="31.26"/>
    <n v="5.94"/>
    <s v="Yes"/>
    <s v="No"/>
    <s v="No"/>
    <n v="1"/>
    <s v="No"/>
    <x v="0"/>
    <x v="1"/>
    <s v="22-Aug-1988"/>
    <x v="1253"/>
    <x v="1"/>
    <s v="tier - 1"/>
    <x v="15"/>
  </r>
  <r>
    <s v="Id1255"/>
    <s v="Maria S."/>
    <n v="33.725000000000001"/>
    <n v="6.45"/>
    <s v="Yes"/>
    <s v="No"/>
    <s v="No"/>
    <s v="0"/>
    <s v="No"/>
    <x v="0"/>
    <x v="1"/>
    <s v="19-Oct-1976"/>
    <x v="1254"/>
    <x v="1"/>
    <s v="tier - 3"/>
    <x v="2"/>
  </r>
  <r>
    <s v="Id1256"/>
    <s v="Katherine E"/>
    <n v="28.9"/>
    <n v="5.74"/>
    <s v="Yes"/>
    <s v="No"/>
    <s v="No"/>
    <s v="0"/>
    <s v="No"/>
    <x v="1"/>
    <x v="1"/>
    <s v="14-Jun-1976"/>
    <x v="1255"/>
    <x v="1"/>
    <s v="tier - 1"/>
    <x v="3"/>
  </r>
  <r>
    <s v="Id1257"/>
    <s v="Michael"/>
    <n v="45.69"/>
    <n v="4.43"/>
    <s v="Yes"/>
    <s v="No"/>
    <s v="No"/>
    <s v="0"/>
    <s v="No"/>
    <x v="0"/>
    <x v="2"/>
    <s v="7-Nov-2001"/>
    <x v="1256"/>
    <x v="1"/>
    <s v="tier - 3"/>
    <x v="8"/>
  </r>
  <r>
    <s v="Id1258"/>
    <s v="Roxanne"/>
    <n v="21.03"/>
    <n v="6.5"/>
    <s v="No"/>
    <s v="No"/>
    <s v="No"/>
    <s v="0"/>
    <s v="No"/>
    <x v="2"/>
    <x v="0"/>
    <s v="29-Aug-1965"/>
    <x v="1257"/>
    <x v="2"/>
    <s v="tier - 2"/>
    <x v="0"/>
  </r>
  <r>
    <s v="Id1259"/>
    <s v="Israel"/>
    <n v="37"/>
    <n v="8.75"/>
    <s v="No"/>
    <s v="No"/>
    <s v="No"/>
    <s v="0"/>
    <s v="No"/>
    <x v="0"/>
    <x v="0"/>
    <s v="18-Jun-1971"/>
    <x v="1258"/>
    <x v="1"/>
    <s v="tier - 1"/>
    <x v="3"/>
  </r>
  <r>
    <s v="Id1260"/>
    <s v="Samalya"/>
    <n v="25.4"/>
    <n v="11.96"/>
    <s v="No"/>
    <s v="No"/>
    <s v="No"/>
    <s v="0"/>
    <s v="No"/>
    <x v="1"/>
    <x v="0"/>
    <s v="23-Aug-1971"/>
    <x v="1259"/>
    <x v="1"/>
    <s v="tier - 3"/>
    <x v="3"/>
  </r>
  <r>
    <s v="Id1261"/>
    <s v="Peter"/>
    <n v="32.299999999999997"/>
    <n v="10.54"/>
    <s v="No"/>
    <s v="No"/>
    <s v="No"/>
    <s v="0"/>
    <s v="No"/>
    <x v="0"/>
    <x v="0"/>
    <s v="6-Sep-1974"/>
    <x v="1260"/>
    <x v="1"/>
    <s v="tier - 3"/>
    <x v="1"/>
  </r>
  <r>
    <s v="Id1262"/>
    <s v="Alicia"/>
    <n v="23.94"/>
    <n v="4.54"/>
    <s v="Yes"/>
    <s v="No"/>
    <s v="Yes"/>
    <n v="1"/>
    <s v="No"/>
    <x v="2"/>
    <x v="2"/>
    <s v="9-Sep-1969"/>
    <x v="1261"/>
    <x v="1"/>
    <s v="tier - 1"/>
    <x v="0"/>
  </r>
  <r>
    <s v="Id1263"/>
    <s v="Sarah K."/>
    <n v="46.4"/>
    <n v="5.71"/>
    <s v="No"/>
    <s v="No"/>
    <s v="No"/>
    <s v="0"/>
    <s v="No"/>
    <x v="0"/>
    <x v="1"/>
    <s v="23-Aug-1999"/>
    <x v="1262"/>
    <x v="1"/>
    <s v="tier - 3"/>
    <x v="3"/>
  </r>
  <r>
    <s v="Id1264"/>
    <s v="Guomin"/>
    <n v="40.375"/>
    <n v="6.25"/>
    <s v="Yes"/>
    <s v="No"/>
    <s v="No"/>
    <s v="0"/>
    <s v="No"/>
    <x v="0"/>
    <x v="1"/>
    <s v="17-Jun-1976"/>
    <x v="1263"/>
    <x v="1"/>
    <s v="tier - 3"/>
    <x v="1"/>
  </r>
  <r>
    <s v="Id1265"/>
    <s v="Javier"/>
    <n v="28.7"/>
    <n v="9.4700000000000006"/>
    <s v="No"/>
    <s v="No"/>
    <s v="No"/>
    <n v="2"/>
    <s v="No"/>
    <x v="1"/>
    <x v="0"/>
    <s v="25-Jun-1973"/>
    <x v="1264"/>
    <x v="2"/>
    <s v="tier - 3"/>
    <x v="3"/>
  </r>
  <r>
    <s v="Id1266"/>
    <s v="Matt"/>
    <n v="26.63"/>
    <n v="5.7"/>
    <s v="No"/>
    <s v="No"/>
    <s v="No"/>
    <s v="0"/>
    <s v="No"/>
    <x v="1"/>
    <x v="1"/>
    <s v="28-Oct-1980"/>
    <x v="1265"/>
    <x v="1"/>
    <s v="tier - 3"/>
    <x v="14"/>
  </r>
  <r>
    <s v="Id1267"/>
    <s v="Thomas S"/>
    <n v="22.515000000000001"/>
    <n v="11.18"/>
    <s v="No"/>
    <s v="No"/>
    <s v="No"/>
    <n v="2"/>
    <s v="No"/>
    <x v="2"/>
    <x v="0"/>
    <s v="11-Oct-1973"/>
    <x v="1266"/>
    <x v="1"/>
    <s v="tier - 1"/>
    <x v="6"/>
  </r>
  <r>
    <s v="Id1268"/>
    <s v="Martha Patricia"/>
    <n v="36.575000000000003"/>
    <n v="10.98"/>
    <s v="No"/>
    <s v="No"/>
    <s v="No"/>
    <s v="0"/>
    <s v="No"/>
    <x v="0"/>
    <x v="0"/>
    <s v="16-Aug-1974"/>
    <x v="1267"/>
    <x v="1"/>
    <s v="tier - 1"/>
    <x v="1"/>
  </r>
  <r>
    <s v="Id1269"/>
    <s v="Alicia"/>
    <n v="23.66"/>
    <n v="5.1100000000000003"/>
    <s v="Yes"/>
    <s v="No"/>
    <s v="Yes"/>
    <n v="1"/>
    <s v="No"/>
    <x v="2"/>
    <x v="2"/>
    <s v="10-Aug-1969"/>
    <x v="1268"/>
    <x v="1"/>
    <s v="tier - 3"/>
    <x v="0"/>
  </r>
  <r>
    <s v="Id1270"/>
    <s v="Jennifer V."/>
    <n v="18.62"/>
    <n v="10.24"/>
    <s v="No"/>
    <s v="No"/>
    <s v="No"/>
    <s v="0"/>
    <s v="No"/>
    <x v="2"/>
    <x v="0"/>
    <s v="21-Oct-1965"/>
    <x v="1269"/>
    <x v="2"/>
    <s v="tier - 2"/>
    <x v="1"/>
  </r>
  <r>
    <s v="Id1271"/>
    <s v="Michael W."/>
    <n v="19.190000000000001"/>
    <n v="7.71"/>
    <s v="Yes"/>
    <s v="No"/>
    <s v="No"/>
    <n v="1"/>
    <s v="No"/>
    <x v="2"/>
    <x v="0"/>
    <s v="3-Aug-1975"/>
    <x v="1270"/>
    <x v="1"/>
    <s v="tier - 2"/>
    <x v="6"/>
  </r>
  <r>
    <s v="Id1272"/>
    <s v="Eddie C"/>
    <n v="27.5"/>
    <n v="6.03"/>
    <s v="No"/>
    <s v="No"/>
    <s v="No"/>
    <s v="0"/>
    <s v="No"/>
    <x v="1"/>
    <x v="1"/>
    <s v="2-Sep-1977"/>
    <x v="1271"/>
    <x v="1"/>
    <s v="tier - 3"/>
    <x v="3"/>
  </r>
  <r>
    <s v="Id1273"/>
    <s v="Maxime M"/>
    <n v="27.36"/>
    <n v="5.96"/>
    <s v="No"/>
    <s v="No"/>
    <s v="Yes"/>
    <n v="1"/>
    <s v="No"/>
    <x v="1"/>
    <x v="1"/>
    <s v="17-Jul-1979"/>
    <x v="1272"/>
    <x v="0"/>
    <s v="tier - 2"/>
    <x v="7"/>
  </r>
  <r>
    <s v="Id1274"/>
    <s v="Mark D"/>
    <n v="20.350000000000001"/>
    <n v="4.16"/>
    <s v="No"/>
    <s v="No"/>
    <s v="No"/>
    <s v="0"/>
    <s v="No"/>
    <x v="2"/>
    <x v="2"/>
    <s v="15-Oct-1977"/>
    <x v="1273"/>
    <x v="1"/>
    <s v="tier - 2"/>
    <x v="0"/>
  </r>
  <r>
    <s v="Id1275"/>
    <s v="Adam"/>
    <n v="24.035"/>
    <n v="6.11"/>
    <s v="No"/>
    <s v="No"/>
    <s v="No"/>
    <s v="0"/>
    <s v="No"/>
    <x v="2"/>
    <x v="1"/>
    <s v="12-Nov-1977"/>
    <x v="1274"/>
    <x v="2"/>
    <s v="tier - 2"/>
    <x v="4"/>
  </r>
  <r>
    <s v="Id1276"/>
    <s v="Justin M"/>
    <n v="23.56"/>
    <n v="5.97"/>
    <s v="No"/>
    <s v="No"/>
    <s v="No"/>
    <s v="0"/>
    <s v="No"/>
    <x v="2"/>
    <x v="1"/>
    <s v="24-Sep-1977"/>
    <x v="1275"/>
    <x v="1"/>
    <s v="tier - 1"/>
    <x v="9"/>
  </r>
  <r>
    <s v="Id1277"/>
    <s v="Svetlana V."/>
    <n v="27.17"/>
    <n v="10.81"/>
    <s v="No"/>
    <s v="No"/>
    <s v="No"/>
    <n v="2"/>
    <s v="No"/>
    <x v="1"/>
    <x v="0"/>
    <s v="11-Jul-1973"/>
    <x v="1276"/>
    <x v="1"/>
    <s v="tier - 1"/>
    <x v="0"/>
  </r>
  <r>
    <s v="Id1278"/>
    <s v="Jana L"/>
    <n v="34.32"/>
    <n v="5.7"/>
    <s v="Yes"/>
    <s v="No"/>
    <s v="Yes"/>
    <n v="1"/>
    <s v="No"/>
    <x v="0"/>
    <x v="1"/>
    <s v="25-Jul-1983"/>
    <x v="1277"/>
    <x v="1"/>
    <s v="tier - 3"/>
    <x v="0"/>
  </r>
  <r>
    <s v="Id1279"/>
    <s v="Laura"/>
    <n v="23.87"/>
    <n v="4.7699999999999996"/>
    <s v="Yes"/>
    <s v="No"/>
    <s v="Yes"/>
    <n v="1"/>
    <s v="No"/>
    <x v="2"/>
    <x v="2"/>
    <s v="30-Dec-1983"/>
    <x v="1278"/>
    <x v="1"/>
    <s v="tier - 1"/>
    <x v="0"/>
  </r>
  <r>
    <s v="Id1280"/>
    <s v="Torrey C III"/>
    <n v="30.15"/>
    <n v="4.25"/>
    <s v="No"/>
    <s v="No"/>
    <s v="No"/>
    <n v="1"/>
    <s v="No"/>
    <x v="0"/>
    <x v="2"/>
    <s v="11-Nov-1987"/>
    <x v="1279"/>
    <x v="1"/>
    <s v="tier - 2"/>
    <x v="14"/>
  </r>
  <r>
    <s v="Id1281"/>
    <s v="Paul"/>
    <n v="26.36"/>
    <n v="5.52"/>
    <s v="No"/>
    <s v="No"/>
    <s v="No"/>
    <s v="0"/>
    <s v="No"/>
    <x v="1"/>
    <x v="2"/>
    <s v="6-Dec-1982"/>
    <x v="1280"/>
    <x v="1"/>
    <s v="tier - 2"/>
    <x v="14"/>
  </r>
  <r>
    <s v="Id1282"/>
    <s v="Jennifer D."/>
    <n v="45.32"/>
    <n v="6.53"/>
    <s v="Yes"/>
    <s v="No"/>
    <s v="No"/>
    <n v="1"/>
    <s v="No"/>
    <x v="0"/>
    <x v="0"/>
    <s v="26-Sep-1975"/>
    <x v="1281"/>
    <x v="1"/>
    <s v="tier - 3"/>
    <x v="0"/>
  </r>
  <r>
    <s v="Id1283"/>
    <s v="Erik"/>
    <n v="31.93"/>
    <n v="4.82"/>
    <s v="Yes"/>
    <s v="No"/>
    <s v="No"/>
    <n v="1"/>
    <s v="No"/>
    <x v="0"/>
    <x v="2"/>
    <s v="21-Sep-1988"/>
    <x v="1282"/>
    <x v="1"/>
    <s v="tier - 1"/>
    <x v="1"/>
  </r>
  <r>
    <s v="Id1284"/>
    <s v="Lana J"/>
    <n v="36"/>
    <n v="11.94"/>
    <s v="Yes"/>
    <s v="No"/>
    <s v="No"/>
    <n v="1"/>
    <s v="No"/>
    <x v="0"/>
    <x v="0"/>
    <s v="21-Aug-1975"/>
    <x v="1283"/>
    <x v="1"/>
    <s v="tier - 1"/>
    <x v="3"/>
  </r>
  <r>
    <s v="Id1285"/>
    <s v="Rebecca E"/>
    <n v="32"/>
    <n v="7.85"/>
    <s v="Yes"/>
    <s v="No"/>
    <s v="No"/>
    <n v="1"/>
    <s v="No"/>
    <x v="0"/>
    <x v="0"/>
    <s v="6-Aug-1975"/>
    <x v="1284"/>
    <x v="1"/>
    <s v="tier - 2"/>
    <x v="3"/>
  </r>
  <r>
    <s v="Id1286"/>
    <s v="Katie M."/>
    <n v="29.37"/>
    <n v="8.01"/>
    <s v="Yes"/>
    <s v="No"/>
    <s v="No"/>
    <n v="1"/>
    <s v="No"/>
    <x v="1"/>
    <x v="0"/>
    <s v="12-Dec-1983"/>
    <x v="1285"/>
    <x v="1"/>
    <s v="tier - 1"/>
    <x v="0"/>
  </r>
  <r>
    <s v="Id1287"/>
    <s v="Elizabeth A."/>
    <n v="23.6"/>
    <n v="7.4"/>
    <s v="Yes"/>
    <s v="No"/>
    <s v="No"/>
    <n v="1"/>
    <s v="No"/>
    <x v="2"/>
    <x v="0"/>
    <s v="6-Nov-1975"/>
    <x v="1286"/>
    <x v="1"/>
    <s v="tier - 3"/>
    <x v="3"/>
  </r>
  <r>
    <s v="Id1288"/>
    <s v="Sarah"/>
    <n v="33.155000000000001"/>
    <n v="8.3800000000000008"/>
    <s v="Yes"/>
    <s v="No"/>
    <s v="No"/>
    <s v="0"/>
    <s v="No"/>
    <x v="0"/>
    <x v="0"/>
    <s v="27-Dec-1981"/>
    <x v="1287"/>
    <x v="1"/>
    <s v="tier - 3"/>
    <x v="2"/>
  </r>
  <r>
    <s v="Id1289"/>
    <s v="Annie J."/>
    <n v="24.32"/>
    <n v="11.56"/>
    <s v="Yes"/>
    <s v="No"/>
    <s v="No"/>
    <n v="1"/>
    <s v="No"/>
    <x v="2"/>
    <x v="0"/>
    <s v="24-Jul-1983"/>
    <x v="1288"/>
    <x v="1"/>
    <s v="tier - 3"/>
    <x v="2"/>
  </r>
  <r>
    <s v="Id1290"/>
    <s v="Annie"/>
    <n v="36.299999999999997"/>
    <n v="4.6100000000000003"/>
    <s v="No"/>
    <s v="No"/>
    <s v="No"/>
    <s v="0"/>
    <s v="No"/>
    <x v="0"/>
    <x v="2"/>
    <s v="26-Jul-1977"/>
    <x v="1289"/>
    <x v="1"/>
    <s v="tier - 2"/>
    <x v="0"/>
  </r>
  <r>
    <s v="Id1291"/>
    <s v="Lindsey"/>
    <n v="34.4"/>
    <n v="4.95"/>
    <s v="No"/>
    <s v="No"/>
    <s v="Yes"/>
    <n v="1"/>
    <s v="No"/>
    <x v="0"/>
    <x v="2"/>
    <s v="13-Aug-1979"/>
    <x v="1290"/>
    <x v="1"/>
    <s v="tier - 2"/>
    <x v="3"/>
  </r>
  <r>
    <s v="Id1292"/>
    <s v="Laura"/>
    <n v="30.9"/>
    <n v="5.04"/>
    <s v="No"/>
    <s v="No"/>
    <s v="No"/>
    <s v="0"/>
    <s v="No"/>
    <x v="0"/>
    <x v="2"/>
    <s v="29-Dec-1977"/>
    <x v="1291"/>
    <x v="1"/>
    <s v="tier - 3"/>
    <x v="3"/>
  </r>
  <r>
    <s v="Id1293"/>
    <s v="Amy T"/>
    <n v="28.6"/>
    <n v="5.42"/>
    <s v="No"/>
    <s v="No"/>
    <s v="No"/>
    <s v="0"/>
    <s v="No"/>
    <x v="1"/>
    <x v="2"/>
    <s v="21-Jun-1977"/>
    <x v="1292"/>
    <x v="1"/>
    <s v="tier - 1"/>
    <x v="0"/>
  </r>
  <r>
    <s v="Id1294"/>
    <s v="Katarina D"/>
    <n v="27.83"/>
    <n v="5.39"/>
    <s v="No"/>
    <s v="No"/>
    <s v="No"/>
    <s v="0"/>
    <s v="No"/>
    <x v="1"/>
    <x v="2"/>
    <s v="26-Dec-1977"/>
    <x v="1293"/>
    <x v="1"/>
    <s v="tier - 2"/>
    <x v="0"/>
  </r>
  <r>
    <s v="Id1295"/>
    <s v="B.j."/>
    <n v="39.64"/>
    <n v="6"/>
    <s v="No"/>
    <s v="No"/>
    <s v="Yes"/>
    <n v="1"/>
    <s v="No"/>
    <x v="0"/>
    <x v="1"/>
    <s v="10-Nov-1993"/>
    <x v="1294"/>
    <x v="1"/>
    <s v="tier - 1"/>
    <x v="1"/>
  </r>
  <r>
    <s v="Id1296"/>
    <s v="Alison"/>
    <n v="38.479999999999997"/>
    <n v="6.02"/>
    <s v="No"/>
    <s v="No"/>
    <s v="No"/>
    <n v="1"/>
    <s v="No"/>
    <x v="0"/>
    <x v="1"/>
    <s v="9-Sep-1992"/>
    <x v="1295"/>
    <x v="1"/>
    <s v="tier - 2"/>
    <x v="1"/>
  </r>
  <r>
    <s v="Id1297"/>
    <s v="Neil K."/>
    <n v="36.200000000000003"/>
    <n v="4.62"/>
    <s v="No"/>
    <s v="No"/>
    <s v="No"/>
    <n v="2"/>
    <s v="No"/>
    <x v="0"/>
    <x v="2"/>
    <s v="26-Dec-1972"/>
    <x v="1296"/>
    <x v="1"/>
    <s v="tier - 3"/>
    <x v="3"/>
  </r>
  <r>
    <s v="Id1298"/>
    <s v="Anne Hunter"/>
    <n v="27.13"/>
    <n v="5.59"/>
    <s v="No"/>
    <s v="No"/>
    <s v="No"/>
    <n v="1"/>
    <s v="No"/>
    <x v="1"/>
    <x v="2"/>
    <s v="19-Jun-1984"/>
    <x v="1297"/>
    <x v="1"/>
    <s v="tier - 2"/>
    <x v="15"/>
  </r>
  <r>
    <s v="Id1299"/>
    <s v="Sandra"/>
    <n v="20.75"/>
    <n v="5.18"/>
    <s v="Yes"/>
    <s v="No"/>
    <s v="No"/>
    <n v="2"/>
    <s v="No"/>
    <x v="2"/>
    <x v="2"/>
    <s v="12-Jun-1966"/>
    <x v="1298"/>
    <x v="2"/>
    <s v="tier - 1"/>
    <x v="0"/>
  </r>
  <r>
    <s v="Id1300"/>
    <s v="Robert"/>
    <n v="26.6"/>
    <n v="6.29"/>
    <s v="No"/>
    <s v="No"/>
    <s v="No"/>
    <n v="2"/>
    <s v="No"/>
    <x v="1"/>
    <x v="1"/>
    <s v="4-Sep-1972"/>
    <x v="1299"/>
    <x v="2"/>
    <s v="tier - 1"/>
    <x v="3"/>
  </r>
  <r>
    <s v="Id1301"/>
    <s v="Rodney"/>
    <n v="25.3"/>
    <n v="4.49"/>
    <s v="No"/>
    <s v="No"/>
    <s v="No"/>
    <n v="2"/>
    <s v="No"/>
    <x v="1"/>
    <x v="2"/>
    <s v="9-Sep-1972"/>
    <x v="1300"/>
    <x v="1"/>
    <s v="tier - 3"/>
    <x v="0"/>
  </r>
  <r>
    <s v="Id1302"/>
    <s v="Carl R"/>
    <n v="18.84"/>
    <n v="11.82"/>
    <s v="Yes"/>
    <s v="No"/>
    <s v="Yes"/>
    <n v="1"/>
    <s v="No"/>
    <x v="2"/>
    <x v="0"/>
    <s v="24-Sep-1963"/>
    <x v="1301"/>
    <x v="2"/>
    <s v="tier - 2"/>
    <x v="0"/>
  </r>
  <r>
    <s v="Id1303"/>
    <s v="Maximilian"/>
    <n v="19.57"/>
    <n v="7.41"/>
    <s v="Yes"/>
    <s v="No"/>
    <s v="No"/>
    <n v="1"/>
    <s v="No"/>
    <x v="2"/>
    <x v="0"/>
    <s v="28-Sep-1975"/>
    <x v="1302"/>
    <x v="2"/>
    <s v="tier - 2"/>
    <x v="1"/>
  </r>
  <r>
    <s v="Id1304"/>
    <s v="Erik"/>
    <n v="30.495000000000001"/>
    <n v="5.97"/>
    <s v="No"/>
    <s v="No"/>
    <s v="No"/>
    <s v="0"/>
    <s v="No"/>
    <x v="0"/>
    <x v="1"/>
    <s v="4-Sep-1977"/>
    <x v="1303"/>
    <x v="2"/>
    <s v="tier - 1"/>
    <x v="1"/>
  </r>
  <r>
    <s v="Id1305"/>
    <s v="Christopher"/>
    <n v="30.114999999999998"/>
    <n v="5.74"/>
    <s v="No"/>
    <s v="No"/>
    <s v="Yes"/>
    <n v="1"/>
    <s v="No"/>
    <x v="0"/>
    <x v="1"/>
    <s v="11-Jun-1979"/>
    <x v="1304"/>
    <x v="1"/>
    <s v="tier - 2"/>
    <x v="1"/>
  </r>
  <r>
    <s v="Id1306"/>
    <s v="Eirik"/>
    <n v="24.78"/>
    <n v="9.85"/>
    <s v="No"/>
    <s v="No"/>
    <s v="No"/>
    <s v="0"/>
    <s v="No"/>
    <x v="2"/>
    <x v="0"/>
    <s v="18-Sep-1971"/>
    <x v="1305"/>
    <x v="1"/>
    <s v="tier - 3"/>
    <x v="0"/>
  </r>
  <r>
    <s v="Id1307"/>
    <s v="Rik"/>
    <n v="24.77"/>
    <n v="7.59"/>
    <s v="No"/>
    <s v="No"/>
    <s v="No"/>
    <s v="0"/>
    <s v="No"/>
    <x v="2"/>
    <x v="0"/>
    <s v="4-Sep-1971"/>
    <x v="1306"/>
    <x v="1"/>
    <s v="tier - 3"/>
    <x v="0"/>
  </r>
  <r>
    <s v="Id1308"/>
    <s v="Matthew R"/>
    <n v="16.579999999999998"/>
    <n v="6.98"/>
    <s v="Yes"/>
    <s v="No"/>
    <s v="Yes"/>
    <n v="1"/>
    <s v="No"/>
    <x v="3"/>
    <x v="0"/>
    <s v="21-Sep-1963"/>
    <x v="1307"/>
    <x v="2"/>
    <s v="tier - 3"/>
    <x v="1"/>
  </r>
  <r>
    <s v="Id1309"/>
    <s v="Daniel G"/>
    <n v="38.17"/>
    <n v="4.7300000000000004"/>
    <s v="Yes"/>
    <s v="No"/>
    <s v="No"/>
    <s v="0"/>
    <s v="No"/>
    <x v="0"/>
    <x v="2"/>
    <s v="12-Jun-1976"/>
    <x v="1308"/>
    <x v="1"/>
    <s v="tier - 1"/>
    <x v="0"/>
  </r>
  <r>
    <s v="Id1310"/>
    <s v="Yannick"/>
    <n v="39.424999999999997"/>
    <n v="4.76"/>
    <s v="Yes"/>
    <s v="No"/>
    <s v="No"/>
    <s v="0"/>
    <s v="No"/>
    <x v="0"/>
    <x v="2"/>
    <s v="7-Jul-1976"/>
    <x v="1309"/>
    <x v="2"/>
    <s v="tier - 1"/>
    <x v="4"/>
  </r>
  <r>
    <s v="Id1311"/>
    <s v="Sean R"/>
    <n v="33.44"/>
    <n v="6.24"/>
    <s v="Yes"/>
    <s v="No"/>
    <s v="No"/>
    <s v="0"/>
    <s v="No"/>
    <x v="0"/>
    <x v="1"/>
    <s v="20-Jul-1976"/>
    <x v="1310"/>
    <x v="2"/>
    <s v="tier - 2"/>
    <x v="4"/>
  </r>
  <r>
    <s v="Id1312"/>
    <s v="Peter"/>
    <n v="33.344999999999999"/>
    <n v="5.44"/>
    <s v="Yes"/>
    <s v="No"/>
    <s v="No"/>
    <s v="0"/>
    <s v="No"/>
    <x v="0"/>
    <x v="2"/>
    <s v="12-Jul-1976"/>
    <x v="1311"/>
    <x v="2"/>
    <s v="tier - 2"/>
    <x v="4"/>
  </r>
  <r>
    <s v="Id1313"/>
    <s v="Sara A."/>
    <n v="38.79"/>
    <n v="5.08"/>
    <s v="No"/>
    <s v="No"/>
    <s v="Yes"/>
    <n v="1"/>
    <s v="No"/>
    <x v="0"/>
    <x v="2"/>
    <s v="22-Jun-1993"/>
    <x v="1312"/>
    <x v="1"/>
    <s v="tier - 1"/>
    <x v="1"/>
  </r>
  <r>
    <s v="Id1314"/>
    <s v="Erin C."/>
    <n v="30.684999999999999"/>
    <n v="4.87"/>
    <s v="No"/>
    <s v="No"/>
    <s v="Yes"/>
    <n v="1"/>
    <s v="No"/>
    <x v="0"/>
    <x v="2"/>
    <s v="7-Aug-1979"/>
    <x v="1313"/>
    <x v="1"/>
    <s v="tier - 2"/>
    <x v="1"/>
  </r>
  <r>
    <s v="Id1315"/>
    <s v="Thibaud"/>
    <n v="22.135000000000002"/>
    <n v="8.17"/>
    <s v="No"/>
    <s v="No"/>
    <s v="No"/>
    <s v="0"/>
    <s v="No"/>
    <x v="2"/>
    <x v="0"/>
    <s v="26-Jun-1978"/>
    <x v="1314"/>
    <x v="2"/>
    <s v="tier - 3"/>
    <x v="4"/>
  </r>
  <r>
    <s v="Id1316"/>
    <s v="Lisa"/>
    <n v="33.33"/>
    <n v="7.61"/>
    <s v="No"/>
    <s v="No"/>
    <s v="No"/>
    <s v="0"/>
    <s v="No"/>
    <x v="0"/>
    <x v="0"/>
    <s v="6-Jun-1974"/>
    <x v="1315"/>
    <x v="1"/>
    <s v="tier - 3"/>
    <x v="0"/>
  </r>
  <r>
    <s v="Id1317"/>
    <s v="Gretchen K."/>
    <n v="31.13"/>
    <n v="10.1"/>
    <s v="No"/>
    <s v="No"/>
    <s v="No"/>
    <s v="0"/>
    <s v="No"/>
    <x v="0"/>
    <x v="0"/>
    <s v="22-Dec-1974"/>
    <x v="1316"/>
    <x v="1"/>
    <s v="tier - 2"/>
    <x v="0"/>
  </r>
  <r>
    <s v="Id1318"/>
    <s v="Martina"/>
    <n v="28.9"/>
    <n v="11.24"/>
    <s v="No"/>
    <s v="No"/>
    <s v="No"/>
    <s v="0"/>
    <s v="No"/>
    <x v="1"/>
    <x v="0"/>
    <s v="26-Sep-1974"/>
    <x v="1317"/>
    <x v="1"/>
    <s v="tier - 2"/>
    <x v="3"/>
  </r>
  <r>
    <s v="Id1319"/>
    <s v="Dustin J"/>
    <n v="43.31"/>
    <n v="6.1"/>
    <s v="Yes"/>
    <s v="Yes"/>
    <s v="No"/>
    <n v="1"/>
    <s v="No"/>
    <x v="0"/>
    <x v="1"/>
    <s v="28-Nov-2000"/>
    <x v="1318"/>
    <x v="1"/>
    <s v="tier - 1"/>
    <x v="8"/>
  </r>
  <r>
    <s v="Id1320"/>
    <s v="Kelsey"/>
    <n v="22.8"/>
    <n v="6.98"/>
    <s v="No"/>
    <s v="No"/>
    <s v="No"/>
    <s v="0"/>
    <s v="No"/>
    <x v="2"/>
    <x v="0"/>
    <s v="5-Aug-1974"/>
    <x v="1319"/>
    <x v="1"/>
    <s v="tier - 1"/>
    <x v="3"/>
  </r>
  <r>
    <s v="Id1321"/>
    <s v="Daniel V."/>
    <n v="19.09"/>
    <n v="4"/>
    <s v="Yes"/>
    <s v="No"/>
    <s v="No"/>
    <n v="1"/>
    <s v="No"/>
    <x v="2"/>
    <x v="2"/>
    <s v="5-Sep-1964"/>
    <x v="1320"/>
    <x v="2"/>
    <s v="tier - 3"/>
    <x v="0"/>
  </r>
  <r>
    <s v="Id1322"/>
    <s v="Saeger"/>
    <n v="23.37"/>
    <n v="4.2300000000000004"/>
    <s v="No"/>
    <s v="No"/>
    <s v="No"/>
    <s v="0"/>
    <s v="No"/>
    <x v="2"/>
    <x v="2"/>
    <s v="27-Sep-1982"/>
    <x v="1321"/>
    <x v="1"/>
    <s v="tier - 2"/>
    <x v="2"/>
  </r>
  <r>
    <s v="Id1323"/>
    <s v="Buzunesh"/>
    <n v="33.44"/>
    <n v="4.72"/>
    <s v="Yes"/>
    <s v="No"/>
    <s v="No"/>
    <s v="0"/>
    <s v="No"/>
    <x v="0"/>
    <x v="2"/>
    <s v="2-Sep-1976"/>
    <x v="1322"/>
    <x v="1"/>
    <s v="tier - 2"/>
    <x v="0"/>
  </r>
  <r>
    <s v="Id1324"/>
    <s v="Mirte"/>
    <n v="28.05"/>
    <n v="5.63"/>
    <s v="Yes"/>
    <s v="No"/>
    <s v="No"/>
    <s v="0"/>
    <s v="No"/>
    <x v="1"/>
    <x v="2"/>
    <s v="30-Jun-1976"/>
    <x v="1323"/>
    <x v="1"/>
    <s v="tier - 2"/>
    <x v="0"/>
  </r>
  <r>
    <s v="Id1325"/>
    <s v="Megan"/>
    <n v="27.72"/>
    <n v="5.83"/>
    <s v="Yes"/>
    <s v="No"/>
    <s v="No"/>
    <s v="0"/>
    <s v="No"/>
    <x v="1"/>
    <x v="1"/>
    <s v="3-Sep-1976"/>
    <x v="1324"/>
    <x v="1"/>
    <s v="tier - 3"/>
    <x v="0"/>
  </r>
  <r>
    <s v="Id1326"/>
    <s v="Kerry A."/>
    <n v="29.81"/>
    <n v="9.23"/>
    <s v="No"/>
    <s v="No"/>
    <s v="No"/>
    <s v="0"/>
    <s v="No"/>
    <x v="1"/>
    <x v="0"/>
    <s v="30-Jun-1978"/>
    <x v="1325"/>
    <x v="1"/>
    <s v="tier - 2"/>
    <x v="0"/>
  </r>
  <r>
    <s v="Id1327"/>
    <s v="Kristin"/>
    <n v="23.98"/>
    <n v="9.89"/>
    <s v="No"/>
    <s v="No"/>
    <s v="No"/>
    <s v="0"/>
    <s v="No"/>
    <x v="2"/>
    <x v="0"/>
    <s v="24-Oct-1978"/>
    <x v="1326"/>
    <x v="1"/>
    <s v="tier - 3"/>
    <x v="0"/>
  </r>
  <r>
    <s v="Id1328"/>
    <s v="Christopher R."/>
    <n v="17.34"/>
    <n v="12"/>
    <s v="No"/>
    <s v="No"/>
    <s v="No"/>
    <s v="0"/>
    <s v="No"/>
    <x v="3"/>
    <x v="0"/>
    <s v="23-Nov-1962"/>
    <x v="1327"/>
    <x v="2"/>
    <s v="tier - 3"/>
    <x v="0"/>
  </r>
  <r>
    <s v="Id1329"/>
    <s v="Elizabeth A"/>
    <n v="40.39"/>
    <n v="4.24"/>
    <s v="Yes"/>
    <s v="No"/>
    <s v="Yes"/>
    <n v="1"/>
    <s v="No"/>
    <x v="0"/>
    <x v="2"/>
    <s v="21-Oct-1997"/>
    <x v="1328"/>
    <x v="1"/>
    <s v="tier - 1"/>
    <x v="12"/>
  </r>
  <r>
    <s v="Id1330"/>
    <s v="Andrew"/>
    <n v="25.96"/>
    <n v="4.68"/>
    <s v="Yes"/>
    <s v="No"/>
    <s v="Yes"/>
    <n v="1"/>
    <s v="No"/>
    <x v="1"/>
    <x v="2"/>
    <s v="8-Jun-1983"/>
    <x v="1329"/>
    <x v="1"/>
    <s v="tier - 2"/>
    <x v="16"/>
  </r>
  <r>
    <s v="Id1331"/>
    <s v="Dawn M."/>
    <n v="17.68"/>
    <n v="8.57"/>
    <s v="Yes"/>
    <s v="No"/>
    <s v="Yes"/>
    <n v="1"/>
    <s v="No"/>
    <x v="3"/>
    <x v="0"/>
    <s v="5-Nov-1963"/>
    <x v="1330"/>
    <x v="2"/>
    <s v="tier - 1"/>
    <x v="0"/>
  </r>
  <r>
    <s v="Id1332"/>
    <s v="Jonathan P"/>
    <n v="30.875"/>
    <n v="4.0999999999999996"/>
    <s v="No"/>
    <s v="No"/>
    <s v="No"/>
    <s v="0"/>
    <s v="No"/>
    <x v="0"/>
    <x v="2"/>
    <s v="28-Jun-1982"/>
    <x v="1331"/>
    <x v="2"/>
    <s v="tier - 3"/>
    <x v="1"/>
  </r>
  <r>
    <s v="Id1333"/>
    <s v="Gina"/>
    <n v="30.81"/>
    <n v="4.49"/>
    <s v="No"/>
    <s v="No"/>
    <s v="No"/>
    <s v="0"/>
    <s v="No"/>
    <x v="0"/>
    <x v="2"/>
    <s v="21-Jun-1990"/>
    <x v="1332"/>
    <x v="1"/>
    <s v="tier - 3"/>
    <x v="15"/>
  </r>
  <r>
    <s v="Id1334"/>
    <s v="Dino"/>
    <n v="36.85"/>
    <n v="8.8000000000000007"/>
    <s v="No"/>
    <s v="No"/>
    <s v="No"/>
    <n v="2"/>
    <s v="No"/>
    <x v="0"/>
    <x v="0"/>
    <s v="3-Sep-1973"/>
    <x v="1333"/>
    <x v="1"/>
    <s v="tier - 2"/>
    <x v="0"/>
  </r>
  <r>
    <s v="Id1335"/>
    <s v="Jan"/>
    <n v="35.86"/>
    <n v="7.93"/>
    <s v="No"/>
    <s v="No"/>
    <s v="No"/>
    <n v="2"/>
    <s v="No"/>
    <x v="0"/>
    <x v="0"/>
    <s v="30-Aug-1973"/>
    <x v="1334"/>
    <x v="2"/>
    <s v="tier - 1"/>
    <x v="0"/>
  </r>
  <r>
    <s v="Id1336"/>
    <s v="Jonathan E."/>
    <n v="30.3"/>
    <n v="9.4499999999999993"/>
    <s v="No"/>
    <s v="No"/>
    <s v="No"/>
    <n v="2"/>
    <s v="No"/>
    <x v="0"/>
    <x v="0"/>
    <s v="16-Dec-1973"/>
    <x v="1335"/>
    <x v="2"/>
    <s v="tier - 1"/>
    <x v="3"/>
  </r>
  <r>
    <s v="Id1337"/>
    <s v="Mark A"/>
    <n v="32.015000000000001"/>
    <n v="7.67"/>
    <s v="No"/>
    <s v="No"/>
    <s v="No"/>
    <s v="0"/>
    <s v="No"/>
    <x v="0"/>
    <x v="0"/>
    <s v="1-Sep-1978"/>
    <x v="1336"/>
    <x v="2"/>
    <s v="tier - 1"/>
    <x v="1"/>
  </r>
  <r>
    <s v="Id1338"/>
    <s v="Mary"/>
    <n v="25.06"/>
    <n v="10.53"/>
    <s v="No"/>
    <s v="No"/>
    <s v="No"/>
    <n v="2"/>
    <s v="No"/>
    <x v="1"/>
    <x v="0"/>
    <s v="11-Oct-1973"/>
    <x v="1337"/>
    <x v="1"/>
    <s v="tier - 2"/>
    <x v="0"/>
  </r>
  <r>
    <s v="Id1339"/>
    <s v="Samuel"/>
    <n v="18.829999999999998"/>
    <n v="10.08"/>
    <s v="Yes"/>
    <s v="No"/>
    <s v="No"/>
    <s v="0"/>
    <s v="No"/>
    <x v="2"/>
    <x v="0"/>
    <s v="10-Jun-1967"/>
    <x v="1338"/>
    <x v="2"/>
    <s v="tier - 1"/>
    <x v="1"/>
  </r>
  <r>
    <s v="Id1340"/>
    <s v="Stan J"/>
    <n v="47.52"/>
    <n v="11.39"/>
    <s v="Yes"/>
    <s v="No"/>
    <s v="No"/>
    <n v="1"/>
    <s v="No"/>
    <x v="0"/>
    <x v="0"/>
    <s v="21-Dec-1975"/>
    <x v="1339"/>
    <x v="2"/>
    <s v="tier - 3"/>
    <x v="0"/>
  </r>
  <r>
    <s v="Id1341"/>
    <s v="Jessica L."/>
    <n v="37.82"/>
    <n v="6.36"/>
    <s v="No"/>
    <s v="No"/>
    <s v="No"/>
    <s v="0"/>
    <s v="No"/>
    <x v="0"/>
    <x v="1"/>
    <s v="12-Oct-1994"/>
    <x v="1340"/>
    <x v="1"/>
    <s v="tier - 2"/>
    <x v="12"/>
  </r>
  <r>
    <s v="Id1342"/>
    <s v="Krysta"/>
    <n v="44.16"/>
    <n v="5.31"/>
    <s v="Yes"/>
    <s v="No"/>
    <s v="No"/>
    <s v="0"/>
    <s v="No"/>
    <x v="0"/>
    <x v="2"/>
    <s v="28-Aug-2001"/>
    <x v="1341"/>
    <x v="1"/>
    <s v="tier - 2"/>
    <x v="1"/>
  </r>
  <r>
    <s v="Id1343"/>
    <s v="Natascia"/>
    <n v="37.049999999999997"/>
    <n v="4.74"/>
    <s v="No"/>
    <s v="No"/>
    <s v="Yes"/>
    <n v="1"/>
    <s v="No"/>
    <x v="0"/>
    <x v="2"/>
    <s v="7-Nov-1993"/>
    <x v="1342"/>
    <x v="1"/>
    <s v="tier - 1"/>
    <x v="12"/>
  </r>
  <r>
    <s v="Id1344"/>
    <s v="Jenny"/>
    <n v="18.66"/>
    <n v="11.35"/>
    <s v="No"/>
    <s v="No"/>
    <s v="No"/>
    <s v="0"/>
    <s v="No"/>
    <x v="2"/>
    <x v="0"/>
    <s v="21-Oct-1965"/>
    <x v="1343"/>
    <x v="2"/>
    <s v="tier - 1"/>
    <x v="3"/>
  </r>
  <r>
    <s v="Id1345"/>
    <s v="Brian"/>
    <n v="36.200000000000003"/>
    <n v="6.81"/>
    <s v="Yes"/>
    <s v="No"/>
    <s v="No"/>
    <n v="1"/>
    <s v="No"/>
    <x v="0"/>
    <x v="0"/>
    <s v="15-Dec-1975"/>
    <x v="1344"/>
    <x v="2"/>
    <s v="tier - 2"/>
    <x v="3"/>
  </r>
  <r>
    <s v="Id1346"/>
    <s v="Monica"/>
    <n v="18.87"/>
    <n v="8.06"/>
    <s v="No"/>
    <s v="No"/>
    <s v="No"/>
    <s v="0"/>
    <s v="No"/>
    <x v="2"/>
    <x v="0"/>
    <s v="11-Aug-1965"/>
    <x v="1345"/>
    <x v="2"/>
    <s v="tier - 1"/>
    <x v="0"/>
  </r>
  <r>
    <s v="Id1347"/>
    <s v="Tyler"/>
    <n v="32.299999999999997"/>
    <n v="6.74"/>
    <s v="Yes"/>
    <s v="No"/>
    <s v="No"/>
    <n v="1"/>
    <s v="No"/>
    <x v="0"/>
    <x v="0"/>
    <s v="28-Jun-1975"/>
    <x v="1346"/>
    <x v="2"/>
    <s v="tier - 3"/>
    <x v="3"/>
  </r>
  <r>
    <s v="Id1348"/>
    <s v="Kelly C"/>
    <n v="22.64"/>
    <n v="6.54"/>
    <s v="Yes"/>
    <s v="No"/>
    <s v="No"/>
    <n v="2"/>
    <s v="No"/>
    <x v="2"/>
    <x v="0"/>
    <s v="12-Dec-1970"/>
    <x v="1347"/>
    <x v="1"/>
    <s v="tier - 1"/>
    <x v="0"/>
  </r>
  <r>
    <s v="Id1349"/>
    <s v="Emily"/>
    <n v="28.69"/>
    <n v="5.4"/>
    <s v="No"/>
    <s v="No"/>
    <s v="No"/>
    <s v="0"/>
    <s v="No"/>
    <x v="1"/>
    <x v="2"/>
    <s v="27-Dec-1982"/>
    <x v="1348"/>
    <x v="1"/>
    <s v="tier - 3"/>
    <x v="1"/>
  </r>
  <r>
    <s v="Id1350"/>
    <s v="James V"/>
    <n v="28.16"/>
    <n v="5.58"/>
    <s v="Yes"/>
    <s v="No"/>
    <s v="No"/>
    <s v="0"/>
    <s v="No"/>
    <x v="1"/>
    <x v="2"/>
    <s v="28-Nov-1985"/>
    <x v="1349"/>
    <x v="1"/>
    <s v="tier - 3"/>
    <x v="1"/>
  </r>
  <r>
    <s v="Id1351"/>
    <s v="Angie"/>
    <n v="45.54"/>
    <n v="5.84"/>
    <s v="No"/>
    <s v="No"/>
    <s v="Yes"/>
    <n v="1"/>
    <s v="No"/>
    <x v="0"/>
    <x v="1"/>
    <s v="12-Dec-2003"/>
    <x v="1350"/>
    <x v="1"/>
    <s v="tier - 2"/>
    <x v="1"/>
  </r>
  <r>
    <s v="Id1352"/>
    <s v="Michael J."/>
    <n v="28.7"/>
    <n v="4.2"/>
    <s v="No"/>
    <s v="No"/>
    <s v="No"/>
    <s v="0"/>
    <s v="No"/>
    <x v="1"/>
    <x v="2"/>
    <s v="6-Nov-1977"/>
    <x v="1351"/>
    <x v="2"/>
    <s v="tier - 2"/>
    <x v="3"/>
  </r>
  <r>
    <s v="Id1353"/>
    <s v="Sabina"/>
    <n v="27.74"/>
    <n v="6.06"/>
    <s v="Yes"/>
    <s v="No"/>
    <s v="No"/>
    <s v="0"/>
    <s v="No"/>
    <x v="1"/>
    <x v="1"/>
    <s v="20-Dec-1976"/>
    <x v="1352"/>
    <x v="1"/>
    <s v="tier - 2"/>
    <x v="1"/>
  </r>
  <r>
    <s v="Id1354"/>
    <s v="Amy C"/>
    <n v="36.954999999999998"/>
    <n v="7.57"/>
    <s v="No"/>
    <s v="No"/>
    <s v="No"/>
    <s v="0"/>
    <s v="No"/>
    <x v="0"/>
    <x v="0"/>
    <s v="17-Jul-1978"/>
    <x v="1353"/>
    <x v="1"/>
    <s v="tier - 3"/>
    <x v="1"/>
  </r>
  <r>
    <s v="Id1355"/>
    <s v="Victoria U"/>
    <n v="30.69"/>
    <n v="6.15"/>
    <s v="No"/>
    <s v="No"/>
    <s v="No"/>
    <s v="0"/>
    <s v="No"/>
    <x v="0"/>
    <x v="1"/>
    <s v="3-Nov-1989"/>
    <x v="1354"/>
    <x v="1"/>
    <s v="tier - 1"/>
    <x v="1"/>
  </r>
  <r>
    <s v="Id1356"/>
    <s v="Amelia B"/>
    <n v="24.984999999999999"/>
    <n v="4.5599999999999996"/>
    <s v="No"/>
    <s v="No"/>
    <s v="No"/>
    <s v="0"/>
    <s v="No"/>
    <x v="2"/>
    <x v="2"/>
    <s v="8-Nov-1980"/>
    <x v="1355"/>
    <x v="1"/>
    <s v="tier - 2"/>
    <x v="1"/>
  </r>
  <r>
    <s v="Id1357"/>
    <s v="Jackie J"/>
    <n v="39.42"/>
    <n v="4.72"/>
    <s v="Yes"/>
    <s v="No"/>
    <s v="No"/>
    <n v="1"/>
    <s v="No"/>
    <x v="0"/>
    <x v="2"/>
    <s v="18-Sep-1995"/>
    <x v="1356"/>
    <x v="1"/>
    <s v="tier - 3"/>
    <x v="1"/>
  </r>
  <r>
    <s v="Id1358"/>
    <s v="Justin"/>
    <n v="16.8"/>
    <n v="7.98"/>
    <s v="No"/>
    <s v="No"/>
    <s v="No"/>
    <s v="0"/>
    <s v="No"/>
    <x v="3"/>
    <x v="0"/>
    <s v="22-Aug-1962"/>
    <x v="1357"/>
    <x v="2"/>
    <s v="tier - 1"/>
    <x v="0"/>
  </r>
  <r>
    <s v="Id1359"/>
    <s v="Kerry"/>
    <n v="23.274999999999999"/>
    <n v="6.26"/>
    <s v="Yes"/>
    <s v="No"/>
    <s v="Yes"/>
    <n v="1"/>
    <s v="No"/>
    <x v="2"/>
    <x v="1"/>
    <s v="20-Aug-1983"/>
    <x v="1358"/>
    <x v="1"/>
    <s v="tier - 3"/>
    <x v="2"/>
  </r>
  <r>
    <s v="Id1360"/>
    <s v="Cindy G."/>
    <n v="22.8"/>
    <n v="4.29"/>
    <s v="Yes"/>
    <s v="No"/>
    <s v="Yes"/>
    <n v="1"/>
    <s v="No"/>
    <x v="2"/>
    <x v="2"/>
    <s v="28-Aug-1983"/>
    <x v="1359"/>
    <x v="1"/>
    <s v="tier - 1"/>
    <x v="2"/>
  </r>
  <r>
    <s v="Id1361"/>
    <s v="Gennaro"/>
    <n v="24.3"/>
    <n v="5.43"/>
    <s v="No"/>
    <s v="No"/>
    <s v="No"/>
    <n v="2"/>
    <s v="No"/>
    <x v="2"/>
    <x v="2"/>
    <s v="23-Nov-1972"/>
    <x v="1360"/>
    <x v="1"/>
    <s v="tier - 2"/>
    <x v="0"/>
  </r>
  <r>
    <s v="Id1362"/>
    <s v="Terry"/>
    <n v="25.13"/>
    <n v="8"/>
    <s v="Yes"/>
    <s v="No"/>
    <s v="No"/>
    <n v="1"/>
    <s v="No"/>
    <x v="1"/>
    <x v="0"/>
    <s v="10-Aug-1975"/>
    <x v="1361"/>
    <x v="1"/>
    <s v="tier - 2"/>
    <x v="0"/>
  </r>
  <r>
    <s v="Id1363"/>
    <s v="Patrick J"/>
    <n v="22.72"/>
    <n v="9.9600000000000009"/>
    <s v="Yes"/>
    <s v="No"/>
    <s v="No"/>
    <n v="2"/>
    <s v="No"/>
    <x v="2"/>
    <x v="0"/>
    <s v="19-Jun-1970"/>
    <x v="1362"/>
    <x v="1"/>
    <s v="tier - 2"/>
    <x v="0"/>
  </r>
  <r>
    <s v="Id1364"/>
    <s v="Keara"/>
    <n v="32.6"/>
    <n v="6.8"/>
    <s v="Yes"/>
    <s v="No"/>
    <s v="No"/>
    <s v="0"/>
    <s v="No"/>
    <x v="0"/>
    <x v="0"/>
    <s v="28-Dec-1981"/>
    <x v="1363"/>
    <x v="1"/>
    <s v="tier - 2"/>
    <x v="3"/>
  </r>
  <r>
    <s v="Id1365"/>
    <s v="Nicole"/>
    <n v="17.28"/>
    <n v="6.22"/>
    <s v="Yes"/>
    <s v="No"/>
    <s v="No"/>
    <n v="2"/>
    <s v="No"/>
    <x v="3"/>
    <x v="1"/>
    <s v="9-Jul-1966"/>
    <x v="1364"/>
    <x v="2"/>
    <s v="tier - 3"/>
    <x v="1"/>
  </r>
  <r>
    <s v="Id1366"/>
    <s v="Katena"/>
    <n v="27.92"/>
    <n v="5.79"/>
    <s v="No"/>
    <s v="No"/>
    <s v="No"/>
    <n v="1"/>
    <s v="No"/>
    <x v="1"/>
    <x v="1"/>
    <s v="29-Oct-1987"/>
    <x v="1365"/>
    <x v="1"/>
    <s v="tier - 3"/>
    <x v="15"/>
  </r>
  <r>
    <s v="Id1367"/>
    <s v="Bean K."/>
    <n v="38.284999999999997"/>
    <n v="5.41"/>
    <s v="No"/>
    <s v="No"/>
    <s v="No"/>
    <s v="0"/>
    <s v="No"/>
    <x v="0"/>
    <x v="2"/>
    <s v="20-Jul-1977"/>
    <x v="1366"/>
    <x v="1"/>
    <s v="tier - 1"/>
    <x v="2"/>
  </r>
  <r>
    <s v="Id1368"/>
    <s v="Brian"/>
    <n v="16.48"/>
    <n v="11.05"/>
    <s v="No"/>
    <s v="No"/>
    <s v="No"/>
    <s v="0"/>
    <s v="No"/>
    <x v="3"/>
    <x v="0"/>
    <s v="10-Oct-1962"/>
    <x v="1367"/>
    <x v="2"/>
    <s v="tier - 2"/>
    <x v="0"/>
  </r>
  <r>
    <s v="Id1369"/>
    <s v="Jan-Patrick"/>
    <n v="38.57"/>
    <n v="6.27"/>
    <s v="No"/>
    <s v="No"/>
    <s v="No"/>
    <s v="0"/>
    <s v="No"/>
    <x v="0"/>
    <x v="1"/>
    <s v="17-Nov-1994"/>
    <x v="1368"/>
    <x v="1"/>
    <s v="tier - 3"/>
    <x v="1"/>
  </r>
  <r>
    <s v="Id1370"/>
    <s v="Jesse J"/>
    <n v="43.85"/>
    <n v="4.7699999999999996"/>
    <s v="Yes"/>
    <s v="No"/>
    <s v="No"/>
    <s v="0"/>
    <s v="No"/>
    <x v="0"/>
    <x v="2"/>
    <s v="5-Oct-2001"/>
    <x v="1369"/>
    <x v="1"/>
    <s v="tier - 2"/>
    <x v="1"/>
  </r>
  <r>
    <s v="Id1371"/>
    <s v="Lindsey M"/>
    <n v="30.11"/>
    <n v="4.08"/>
    <s v="No"/>
    <s v="No"/>
    <s v="No"/>
    <s v="0"/>
    <s v="No"/>
    <x v="0"/>
    <x v="2"/>
    <s v="12-Oct-1989"/>
    <x v="1370"/>
    <x v="1"/>
    <s v="tier - 2"/>
    <x v="1"/>
  </r>
  <r>
    <s v="Id1372"/>
    <s v="Marguerite K."/>
    <n v="31.59"/>
    <n v="6.01"/>
    <s v="No"/>
    <s v="No"/>
    <s v="No"/>
    <s v="0"/>
    <s v="No"/>
    <x v="0"/>
    <x v="1"/>
    <s v="21-Dec-1991"/>
    <x v="1371"/>
    <x v="1"/>
    <s v="tier - 1"/>
    <x v="1"/>
  </r>
  <r>
    <s v="Id1373"/>
    <s v="Travis"/>
    <n v="40.15"/>
    <n v="11.84"/>
    <s v="No"/>
    <s v="No"/>
    <s v="No"/>
    <s v="0"/>
    <s v="No"/>
    <x v="0"/>
    <x v="0"/>
    <s v="9-Nov-1974"/>
    <x v="1372"/>
    <x v="1"/>
    <s v="tier - 3"/>
    <x v="0"/>
  </r>
  <r>
    <s v="Id1374"/>
    <s v="Ricky"/>
    <n v="40.700000000000003"/>
    <n v="6.27"/>
    <s v="Yes"/>
    <s v="No"/>
    <s v="Yes"/>
    <n v="1"/>
    <s v="No"/>
    <x v="0"/>
    <x v="1"/>
    <s v="2-Dec-1997"/>
    <x v="1373"/>
    <x v="1"/>
    <s v="tier - 3"/>
    <x v="1"/>
  </r>
  <r>
    <s v="Id1375"/>
    <s v="Colleen L."/>
    <n v="40.76"/>
    <n v="5.28"/>
    <s v="No"/>
    <s v="No"/>
    <s v="No"/>
    <s v="0"/>
    <s v="No"/>
    <x v="0"/>
    <x v="2"/>
    <s v="25-Dec-1999"/>
    <x v="1374"/>
    <x v="1"/>
    <s v="tier - 2"/>
    <x v="12"/>
  </r>
  <r>
    <s v="Id1376"/>
    <s v="Charlie A"/>
    <n v="29.7"/>
    <n v="7.03"/>
    <s v="No"/>
    <s v="No"/>
    <s v="No"/>
    <s v="0"/>
    <s v="No"/>
    <x v="1"/>
    <x v="0"/>
    <s v="6-Dec-1974"/>
    <x v="1375"/>
    <x v="0"/>
    <s v="tier - 3"/>
    <x v="0"/>
  </r>
  <r>
    <s v="Id1377"/>
    <s v="Rick"/>
    <n v="40.58"/>
    <n v="5.32"/>
    <s v="Yes"/>
    <s v="No"/>
    <s v="Yes"/>
    <n v="1"/>
    <s v="No"/>
    <x v="0"/>
    <x v="2"/>
    <s v="21-Dec-1997"/>
    <x v="1376"/>
    <x v="1"/>
    <s v="tier - 1"/>
    <x v="1"/>
  </r>
  <r>
    <s v="Id1378"/>
    <s v="Lauren C"/>
    <n v="33.06"/>
    <n v="9.59"/>
    <s v="Yes"/>
    <s v="No"/>
    <s v="No"/>
    <s v="0"/>
    <s v="No"/>
    <x v="0"/>
    <x v="0"/>
    <s v="30-Jun-1981"/>
    <x v="1377"/>
    <x v="1"/>
    <s v="tier - 1"/>
    <x v="1"/>
  </r>
  <r>
    <s v="Id1379"/>
    <s v="Daniel"/>
    <n v="26.62"/>
    <n v="6.15"/>
    <s v="Yes"/>
    <s v="No"/>
    <s v="No"/>
    <s v="0"/>
    <s v="No"/>
    <x v="1"/>
    <x v="1"/>
    <s v="12-Dec-1976"/>
    <x v="1378"/>
    <x v="2"/>
    <s v="tier - 2"/>
    <x v="0"/>
  </r>
  <r>
    <s v="Id1380"/>
    <s v="Jaime"/>
    <n v="37.1"/>
    <n v="11.08"/>
    <s v="No"/>
    <s v="No"/>
    <s v="No"/>
    <s v="0"/>
    <s v="No"/>
    <x v="0"/>
    <x v="0"/>
    <s v="4-Sep-1978"/>
    <x v="1379"/>
    <x v="0"/>
    <s v="tier - 1"/>
    <x v="3"/>
  </r>
  <r>
    <s v="Id1381"/>
    <s v="Erik R"/>
    <n v="18.28"/>
    <n v="7.95"/>
    <s v="No"/>
    <s v="No"/>
    <s v="No"/>
    <s v="0"/>
    <s v="No"/>
    <x v="3"/>
    <x v="0"/>
    <s v="18-Jul-1965"/>
    <x v="1380"/>
    <x v="2"/>
    <s v="tier - 2"/>
    <x v="0"/>
  </r>
  <r>
    <s v="Id1382"/>
    <s v="Katie"/>
    <n v="35.814999999999998"/>
    <n v="6.23"/>
    <s v="No"/>
    <s v="No"/>
    <s v="No"/>
    <s v="0"/>
    <s v="No"/>
    <x v="0"/>
    <x v="1"/>
    <s v="29-Aug-1977"/>
    <x v="1381"/>
    <x v="1"/>
    <s v="tier - 3"/>
    <x v="1"/>
  </r>
  <r>
    <s v="Id1383"/>
    <s v="Thomas A"/>
    <n v="30.69"/>
    <n v="6.5"/>
    <s v="No"/>
    <s v="No"/>
    <s v="No"/>
    <s v="0"/>
    <s v="No"/>
    <x v="0"/>
    <x v="0"/>
    <s v="4-Dec-1978"/>
    <x v="1382"/>
    <x v="2"/>
    <s v="tier - 2"/>
    <x v="0"/>
  </r>
  <r>
    <s v="Id1384"/>
    <s v="Jean-Marc"/>
    <n v="26.125"/>
    <n v="5.22"/>
    <s v="No"/>
    <s v="No"/>
    <s v="No"/>
    <s v="0"/>
    <s v="No"/>
    <x v="1"/>
    <x v="2"/>
    <s v="10-Sep-1980"/>
    <x v="1383"/>
    <x v="2"/>
    <s v="tier - 1"/>
    <x v="4"/>
  </r>
  <r>
    <s v="Id1385"/>
    <s v="Kerry L"/>
    <n v="34.58"/>
    <n v="6.3"/>
    <s v="No"/>
    <s v="No"/>
    <s v="Yes"/>
    <n v="1"/>
    <s v="No"/>
    <x v="0"/>
    <x v="1"/>
    <s v="2-Jun-1979"/>
    <x v="1384"/>
    <x v="1"/>
    <s v="tier - 3"/>
    <x v="1"/>
  </r>
  <r>
    <s v="Id1386"/>
    <s v="Ulrich"/>
    <n v="27.4"/>
    <n v="8.84"/>
    <s v="No"/>
    <s v="No"/>
    <s v="No"/>
    <s v="0"/>
    <s v="No"/>
    <x v="1"/>
    <x v="0"/>
    <s v="29-Dec-1978"/>
    <x v="1385"/>
    <x v="0"/>
    <s v="tier - 2"/>
    <x v="3"/>
  </r>
  <r>
    <s v="Id1387"/>
    <s v="Justin P"/>
    <n v="27.53"/>
    <n v="4.1100000000000003"/>
    <s v="No"/>
    <s v="No"/>
    <s v="No"/>
    <n v="1"/>
    <s v="No"/>
    <x v="1"/>
    <x v="2"/>
    <s v="12-Jul-1987"/>
    <x v="1386"/>
    <x v="1"/>
    <s v="tier - 3"/>
    <x v="14"/>
  </r>
  <r>
    <s v="Id1388"/>
    <s v="Hannah E."/>
    <n v="33"/>
    <n v="4.57"/>
    <s v="No"/>
    <s v="No"/>
    <s v="No"/>
    <s v="0"/>
    <s v="No"/>
    <x v="0"/>
    <x v="2"/>
    <s v="18-Dec-1982"/>
    <x v="1387"/>
    <x v="1"/>
    <s v="tier - 1"/>
    <x v="0"/>
  </r>
  <r>
    <s v="Id1389"/>
    <s v="David"/>
    <n v="25.78"/>
    <n v="11.06"/>
    <s v="Yes"/>
    <s v="No"/>
    <s v="No"/>
    <s v="0"/>
    <s v="No"/>
    <x v="1"/>
    <x v="0"/>
    <s v="19-Dec-1981"/>
    <x v="1388"/>
    <x v="1"/>
    <s v="tier - 2"/>
    <x v="16"/>
  </r>
  <r>
    <s v="Id1390"/>
    <s v="Jim"/>
    <n v="22.66"/>
    <n v="10.68"/>
    <s v="No"/>
    <s v="No"/>
    <s v="No"/>
    <s v="0"/>
    <s v="No"/>
    <x v="2"/>
    <x v="0"/>
    <s v="11-Oct-1971"/>
    <x v="1389"/>
    <x v="1"/>
    <s v="tier - 1"/>
    <x v="0"/>
  </r>
  <r>
    <s v="Id1391"/>
    <s v="Joseph P"/>
    <n v="38.81"/>
    <n v="6.14"/>
    <s v="Yes"/>
    <s v="No"/>
    <s v="No"/>
    <n v="1"/>
    <s v="No"/>
    <x v="0"/>
    <x v="1"/>
    <s v="13-Sep-1995"/>
    <x v="1390"/>
    <x v="1"/>
    <s v="tier - 1"/>
    <x v="1"/>
  </r>
  <r>
    <s v="Id1392"/>
    <s v="Michael"/>
    <n v="38.51"/>
    <n v="5.45"/>
    <s v="Yes"/>
    <s v="No"/>
    <s v="No"/>
    <s v="0"/>
    <s v="No"/>
    <x v="0"/>
    <x v="2"/>
    <s v="24-Nov-1996"/>
    <x v="1391"/>
    <x v="1"/>
    <s v="tier - 2"/>
    <x v="13"/>
  </r>
  <r>
    <s v="Id1393"/>
    <s v="Gina M"/>
    <n v="22.98"/>
    <n v="6.14"/>
    <s v="Yes"/>
    <s v="No"/>
    <s v="No"/>
    <s v="0"/>
    <s v="No"/>
    <x v="2"/>
    <x v="1"/>
    <s v="9-Oct-1976"/>
    <x v="1392"/>
    <x v="1"/>
    <s v="tier - 1"/>
    <x v="3"/>
  </r>
  <r>
    <s v="Id1394"/>
    <s v="Shantel C."/>
    <n v="15.65"/>
    <n v="7.85"/>
    <s v="No"/>
    <s v="No"/>
    <s v="No"/>
    <s v="0"/>
    <s v="No"/>
    <x v="3"/>
    <x v="0"/>
    <s v="27-Dec-1965"/>
    <x v="1393"/>
    <x v="2"/>
    <s v="tier - 3"/>
    <x v="1"/>
  </r>
  <r>
    <s v="Id1395"/>
    <s v="Brian"/>
    <n v="39.97"/>
    <n v="4.09"/>
    <s v="No"/>
    <s v="No"/>
    <s v="No"/>
    <n v="1"/>
    <s v="No"/>
    <x v="0"/>
    <x v="2"/>
    <s v="30-Sep-1998"/>
    <x v="1394"/>
    <x v="1"/>
    <s v="tier - 3"/>
    <x v="8"/>
  </r>
  <r>
    <s v="Id1396"/>
    <s v="Brian"/>
    <n v="37.22"/>
    <n v="4.62"/>
    <s v="No"/>
    <s v="No"/>
    <s v="Yes"/>
    <n v="1"/>
    <s v="No"/>
    <x v="0"/>
    <x v="2"/>
    <s v="10-Aug-1993"/>
    <x v="1395"/>
    <x v="1"/>
    <s v="tier - 2"/>
    <x v="1"/>
  </r>
  <r>
    <s v="Id1397"/>
    <s v="Jessica R"/>
    <n v="41.325000000000003"/>
    <n v="5.77"/>
    <s v="No"/>
    <s v="No"/>
    <s v="No"/>
    <s v="0"/>
    <s v="No"/>
    <x v="0"/>
    <x v="1"/>
    <s v="16-Oct-1980"/>
    <x v="1396"/>
    <x v="1"/>
    <s v="tier - 2"/>
    <x v="2"/>
  </r>
  <r>
    <s v="Id1398"/>
    <s v="Robyn"/>
    <n v="40.31"/>
    <n v="5.84"/>
    <s v="No"/>
    <s v="No"/>
    <s v="No"/>
    <s v="0"/>
    <s v="No"/>
    <x v="0"/>
    <x v="1"/>
    <s v="15-Jun-1999"/>
    <x v="1397"/>
    <x v="1"/>
    <s v="tier - 2"/>
    <x v="12"/>
  </r>
  <r>
    <s v="Id1399"/>
    <s v="Ashley"/>
    <n v="29.48"/>
    <n v="4.91"/>
    <s v="No"/>
    <s v="No"/>
    <s v="No"/>
    <s v="0"/>
    <s v="No"/>
    <x v="1"/>
    <x v="2"/>
    <s v="24-Jul-1980"/>
    <x v="1398"/>
    <x v="1"/>
    <s v="tier - 1"/>
    <x v="0"/>
  </r>
  <r>
    <s v="Id1400"/>
    <s v="Dana"/>
    <n v="33.155000000000001"/>
    <n v="5.07"/>
    <s v="No"/>
    <s v="No"/>
    <s v="No"/>
    <s v="0"/>
    <s v="No"/>
    <x v="0"/>
    <x v="2"/>
    <s v="20-Jun-1980"/>
    <x v="1399"/>
    <x v="1"/>
    <s v="tier - 2"/>
    <x v="2"/>
  </r>
  <r>
    <s v="Id1401"/>
    <s v="Jessica F."/>
    <n v="42.85"/>
    <n v="5.81"/>
    <s v="Yes"/>
    <s v="No"/>
    <s v="No"/>
    <s v="0"/>
    <s v="No"/>
    <x v="0"/>
    <x v="1"/>
    <s v="13-Dec-2001"/>
    <x v="1400"/>
    <x v="1"/>
    <s v="tier - 3"/>
    <x v="1"/>
  </r>
  <r>
    <s v="Id1402"/>
    <s v="Lindsey"/>
    <n v="32.340000000000003"/>
    <n v="11.2"/>
    <s v="No"/>
    <s v="No"/>
    <s v="No"/>
    <s v="0"/>
    <s v="No"/>
    <x v="0"/>
    <x v="0"/>
    <s v="24-Aug-1978"/>
    <x v="1401"/>
    <x v="1"/>
    <s v="tier - 1"/>
    <x v="0"/>
  </r>
  <r>
    <s v="Id1403"/>
    <s v="Kelly A"/>
    <n v="27.5"/>
    <n v="10.75"/>
    <s v="No"/>
    <s v="No"/>
    <s v="No"/>
    <s v="0"/>
    <s v="No"/>
    <x v="1"/>
    <x v="0"/>
    <s v="29-Nov-1978"/>
    <x v="1402"/>
    <x v="1"/>
    <s v="tier - 2"/>
    <x v="3"/>
  </r>
  <r>
    <s v="Id1404"/>
    <s v="Brooke E"/>
    <n v="25.8"/>
    <n v="7.8"/>
    <s v="No"/>
    <s v="No"/>
    <s v="No"/>
    <s v="0"/>
    <s v="No"/>
    <x v="1"/>
    <x v="0"/>
    <s v="6-Nov-1978"/>
    <x v="1403"/>
    <x v="1"/>
    <s v="tier - 1"/>
    <x v="3"/>
  </r>
  <r>
    <s v="Id1405"/>
    <s v="Katelyn E."/>
    <n v="25"/>
    <n v="7.04"/>
    <s v="No"/>
    <s v="No"/>
    <s v="No"/>
    <s v="0"/>
    <s v="No"/>
    <x v="1"/>
    <x v="0"/>
    <s v="28-Nov-1978"/>
    <x v="1404"/>
    <x v="1"/>
    <s v="tier - 1"/>
    <x v="3"/>
  </r>
  <r>
    <s v="Id1406"/>
    <s v="Adam"/>
    <n v="41.2"/>
    <n v="4.18"/>
    <s v="Yes"/>
    <s v="No"/>
    <s v="No"/>
    <s v="0"/>
    <s v="No"/>
    <x v="0"/>
    <x v="2"/>
    <s v="17-Sep-1996"/>
    <x v="1405"/>
    <x v="1"/>
    <s v="tier - 3"/>
    <x v="3"/>
  </r>
  <r>
    <s v="Id1407"/>
    <s v="Dana"/>
    <n v="17.78"/>
    <n v="8.19"/>
    <s v="No"/>
    <s v="No"/>
    <s v="No"/>
    <s v="0"/>
    <s v="No"/>
    <x v="3"/>
    <x v="0"/>
    <s v="3-Jul-1968"/>
    <x v="1406"/>
    <x v="2"/>
    <s v="tier - 2"/>
    <x v="1"/>
  </r>
  <r>
    <s v="Id1408"/>
    <s v="Eric W"/>
    <n v="40.119999999999997"/>
    <n v="6.22"/>
    <s v="Yes"/>
    <s v="No"/>
    <s v="Yes"/>
    <n v="1"/>
    <s v="No"/>
    <x v="0"/>
    <x v="1"/>
    <s v="30-Sep-1997"/>
    <x v="1407"/>
    <x v="1"/>
    <s v="tier - 2"/>
    <x v="1"/>
  </r>
  <r>
    <s v="Id1409"/>
    <s v="Matthew D"/>
    <n v="19.350000000000001"/>
    <n v="8.2200000000000006"/>
    <s v="Yes"/>
    <s v="No"/>
    <s v="No"/>
    <s v="0"/>
    <s v="No"/>
    <x v="2"/>
    <x v="0"/>
    <s v="17-Jul-1967"/>
    <x v="1408"/>
    <x v="2"/>
    <s v="tier - 2"/>
    <x v="0"/>
  </r>
  <r>
    <s v="Id1410"/>
    <s v="Eoghan"/>
    <n v="36.69"/>
    <n v="6.15"/>
    <s v="No"/>
    <s v="No"/>
    <s v="No"/>
    <s v="0"/>
    <s v="No"/>
    <x v="0"/>
    <x v="1"/>
    <s v="14-Aug-1994"/>
    <x v="1409"/>
    <x v="1"/>
    <s v="tier - 2"/>
    <x v="14"/>
  </r>
  <r>
    <s v="Id1411"/>
    <s v="Pamela W"/>
    <n v="28.51"/>
    <n v="5.65"/>
    <s v="Yes"/>
    <s v="No"/>
    <s v="No"/>
    <n v="1"/>
    <s v="No"/>
    <x v="1"/>
    <x v="2"/>
    <s v="15-Dec-1988"/>
    <x v="1410"/>
    <x v="1"/>
    <s v="tier - 2"/>
    <x v="1"/>
  </r>
  <r>
    <s v="Id1412"/>
    <s v="Lindsey M."/>
    <n v="30.21"/>
    <n v="5.5"/>
    <s v="No"/>
    <s v="No"/>
    <s v="No"/>
    <n v="1"/>
    <s v="No"/>
    <x v="0"/>
    <x v="2"/>
    <s v="22-Aug-1984"/>
    <x v="1411"/>
    <x v="1"/>
    <s v="tier - 2"/>
    <x v="1"/>
  </r>
  <r>
    <s v="Id1413"/>
    <s v="Kassie"/>
    <n v="24.33"/>
    <n v="8"/>
    <s v="No"/>
    <s v="No"/>
    <s v="No"/>
    <s v="0"/>
    <s v="No"/>
    <x v="2"/>
    <x v="0"/>
    <s v="14-Dec-1978"/>
    <x v="1412"/>
    <x v="1"/>
    <s v="tier - 1"/>
    <x v="0"/>
  </r>
  <r>
    <s v="Id1414"/>
    <s v="Matthew"/>
    <n v="19.855"/>
    <n v="5.71"/>
    <s v="Yes"/>
    <s v="No"/>
    <s v="No"/>
    <s v="0"/>
    <s v="No"/>
    <x v="2"/>
    <x v="1"/>
    <s v="10-Oct-1976"/>
    <x v="1413"/>
    <x v="2"/>
    <s v="tier - 1"/>
    <x v="1"/>
  </r>
  <r>
    <s v="Id1415"/>
    <s v="Ruben Dario"/>
    <n v="25.364999999999998"/>
    <n v="11.71"/>
    <s v="No"/>
    <s v="No"/>
    <s v="No"/>
    <s v="0"/>
    <s v="No"/>
    <x v="1"/>
    <x v="0"/>
    <s v="18-Oct-1978"/>
    <x v="1414"/>
    <x v="1"/>
    <s v="tier - 3"/>
    <x v="1"/>
  </r>
  <r>
    <s v="Id1416"/>
    <s v="Kevin"/>
    <n v="29.6"/>
    <n v="6.17"/>
    <s v="Yes"/>
    <s v="No"/>
    <s v="Yes"/>
    <n v="1"/>
    <s v="No"/>
    <x v="1"/>
    <x v="1"/>
    <s v="10-Jul-1983"/>
    <x v="1415"/>
    <x v="2"/>
    <s v="tier - 2"/>
    <x v="3"/>
  </r>
  <r>
    <s v="Id1417"/>
    <s v="Lindsay M"/>
    <n v="39.43"/>
    <n v="6.1"/>
    <s v="Yes"/>
    <s v="No"/>
    <s v="Yes"/>
    <n v="1"/>
    <s v="No"/>
    <x v="0"/>
    <x v="1"/>
    <s v="28-Oct-1997"/>
    <x v="1416"/>
    <x v="1"/>
    <s v="tier - 1"/>
    <x v="1"/>
  </r>
  <r>
    <s v="Id1418"/>
    <s v="Amanda"/>
    <n v="27.34"/>
    <n v="5.19"/>
    <s v="Yes"/>
    <s v="No"/>
    <s v="No"/>
    <n v="1"/>
    <s v="No"/>
    <x v="1"/>
    <x v="2"/>
    <s v="15-Dec-1988"/>
    <x v="1417"/>
    <x v="1"/>
    <s v="tier - 3"/>
    <x v="15"/>
  </r>
  <r>
    <s v="Id1419"/>
    <s v="James"/>
    <n v="39.01"/>
    <n v="5.37"/>
    <s v="Yes"/>
    <s v="No"/>
    <s v="No"/>
    <s v="0"/>
    <s v="No"/>
    <x v="0"/>
    <x v="2"/>
    <s v="14-Jun-1996"/>
    <x v="1418"/>
    <x v="1"/>
    <s v="tier - 3"/>
    <x v="1"/>
  </r>
  <r>
    <s v="Id1420"/>
    <s v="Samuel H."/>
    <n v="18.989999999999998"/>
    <n v="10.82"/>
    <s v="Yes"/>
    <s v="No"/>
    <s v="No"/>
    <s v="0"/>
    <s v="No"/>
    <x v="2"/>
    <x v="0"/>
    <s v="4-Aug-1967"/>
    <x v="1419"/>
    <x v="2"/>
    <s v="tier - 3"/>
    <x v="0"/>
  </r>
  <r>
    <s v="Id1421"/>
    <s v="Jenni"/>
    <n v="42.3"/>
    <n v="6.06"/>
    <s v="Yes"/>
    <s v="No"/>
    <s v="No"/>
    <s v="0"/>
    <s v="No"/>
    <x v="0"/>
    <x v="1"/>
    <s v="1-Jun-2001"/>
    <x v="1420"/>
    <x v="1"/>
    <s v="tier - 2"/>
    <x v="1"/>
  </r>
  <r>
    <s v="Id1422"/>
    <s v="Estuardo F"/>
    <n v="39.805"/>
    <n v="5.91"/>
    <s v="No"/>
    <s v="No"/>
    <s v="No"/>
    <s v="0"/>
    <s v="No"/>
    <x v="0"/>
    <x v="1"/>
    <s v="30-Sep-1977"/>
    <x v="1421"/>
    <x v="2"/>
    <s v="tier - 3"/>
    <x v="6"/>
  </r>
  <r>
    <s v="Id1423"/>
    <s v="Brett"/>
    <n v="33.700000000000003"/>
    <n v="5.87"/>
    <s v="No"/>
    <s v="No"/>
    <s v="No"/>
    <s v="0"/>
    <s v="No"/>
    <x v="0"/>
    <x v="1"/>
    <s v="25-Sep-1977"/>
    <x v="1422"/>
    <x v="2"/>
    <s v="tier - 1"/>
    <x v="3"/>
  </r>
  <r>
    <s v="Id1424"/>
    <s v="Sharon E."/>
    <n v="36.195"/>
    <n v="6.22"/>
    <s v="No"/>
    <s v="No"/>
    <s v="No"/>
    <s v="0"/>
    <s v="No"/>
    <x v="0"/>
    <x v="1"/>
    <s v="7-Jul-1980"/>
    <x v="1423"/>
    <x v="1"/>
    <s v="tier - 3"/>
    <x v="1"/>
  </r>
  <r>
    <s v="Id1425"/>
    <s v="Jacob W√¶ver"/>
    <n v="32.6"/>
    <n v="5.73"/>
    <s v="No"/>
    <s v="No"/>
    <s v="Yes"/>
    <n v="1"/>
    <s v="No"/>
    <x v="0"/>
    <x v="1"/>
    <s v="1-Sep-1979"/>
    <x v="1424"/>
    <x v="2"/>
    <s v="tier - 2"/>
    <x v="3"/>
  </r>
  <r>
    <s v="Id1426"/>
    <s v="Scott"/>
    <n v="30.2"/>
    <n v="5.7"/>
    <s v="No"/>
    <s v="No"/>
    <s v="No"/>
    <s v="0"/>
    <s v="No"/>
    <x v="0"/>
    <x v="1"/>
    <s v="25-Aug-1977"/>
    <x v="1425"/>
    <x v="2"/>
    <s v="tier - 2"/>
    <x v="3"/>
  </r>
  <r>
    <s v="Id1427"/>
    <s v="Brooke S."/>
    <n v="27.645"/>
    <n v="9.91"/>
    <s v="No"/>
    <s v="No"/>
    <s v="No"/>
    <s v="0"/>
    <s v="No"/>
    <x v="1"/>
    <x v="0"/>
    <s v="2-Dec-1978"/>
    <x v="1426"/>
    <x v="1"/>
    <s v="tier - 3"/>
    <x v="1"/>
  </r>
  <r>
    <s v="Id1428"/>
    <s v="Kaye A."/>
    <n v="26.41"/>
    <n v="11.4"/>
    <s v="No"/>
    <s v="No"/>
    <s v="No"/>
    <s v="0"/>
    <s v="No"/>
    <x v="1"/>
    <x v="0"/>
    <s v="12-Nov-1978"/>
    <x v="1427"/>
    <x v="1"/>
    <s v="tier - 2"/>
    <x v="1"/>
  </r>
  <r>
    <s v="Id1429"/>
    <s v="Carolyn"/>
    <n v="34.1"/>
    <n v="6.29"/>
    <s v="Yes"/>
    <s v="No"/>
    <s v="Yes"/>
    <n v="1"/>
    <s v="No"/>
    <x v="0"/>
    <x v="1"/>
    <s v="19-Sep-1983"/>
    <x v="1428"/>
    <x v="1"/>
    <s v="tier - 2"/>
    <x v="3"/>
  </r>
  <r>
    <s v="Id1430"/>
    <s v="Daniel C."/>
    <n v="17.3"/>
    <n v="9.2799999999999994"/>
    <s v="No"/>
    <s v="No"/>
    <s v="No"/>
    <s v="0"/>
    <s v="No"/>
    <x v="3"/>
    <x v="0"/>
    <s v="5-Dec-1965"/>
    <x v="1429"/>
    <x v="2"/>
    <s v="tier - 2"/>
    <x v="0"/>
  </r>
  <r>
    <s v="Id1431"/>
    <s v="Laurie A"/>
    <n v="35.020000000000003"/>
    <n v="4.78"/>
    <s v="No"/>
    <s v="No"/>
    <s v="Yes"/>
    <n v="1"/>
    <s v="No"/>
    <x v="0"/>
    <x v="2"/>
    <s v="22-Jul-1993"/>
    <x v="1430"/>
    <x v="1"/>
    <s v="tier - 2"/>
    <x v="12"/>
  </r>
  <r>
    <s v="Id1432"/>
    <s v="Nicole"/>
    <n v="37.1"/>
    <n v="8.8699999999999992"/>
    <s v="Yes"/>
    <s v="No"/>
    <s v="No"/>
    <s v="0"/>
    <s v="No"/>
    <x v="0"/>
    <x v="0"/>
    <s v="24-Nov-1981"/>
    <x v="1431"/>
    <x v="1"/>
    <s v="tier - 1"/>
    <x v="3"/>
  </r>
  <r>
    <s v="Id1433"/>
    <s v="Shelby"/>
    <n v="16.79"/>
    <n v="11.4"/>
    <s v="No"/>
    <s v="No"/>
    <s v="No"/>
    <s v="0"/>
    <s v="No"/>
    <x v="3"/>
    <x v="0"/>
    <s v="9-Dec-1965"/>
    <x v="1432"/>
    <x v="2"/>
    <s v="tier - 3"/>
    <x v="0"/>
  </r>
  <r>
    <s v="Id1434"/>
    <s v="Allison"/>
    <n v="31.635000000000002"/>
    <n v="9.1300000000000008"/>
    <s v="Yes"/>
    <s v="No"/>
    <s v="No"/>
    <s v="0"/>
    <s v="No"/>
    <x v="0"/>
    <x v="0"/>
    <s v="16-Jul-1981"/>
    <x v="1433"/>
    <x v="1"/>
    <s v="tier - 3"/>
    <x v="2"/>
  </r>
  <r>
    <s v="Id1435"/>
    <s v="Leticia"/>
    <n v="24.19"/>
    <n v="6.22"/>
    <s v="Yes"/>
    <s v="No"/>
    <s v="Yes"/>
    <n v="1"/>
    <s v="No"/>
    <x v="2"/>
    <x v="1"/>
    <s v="21-Jun-1983"/>
    <x v="1434"/>
    <x v="1"/>
    <s v="tier - 2"/>
    <x v="1"/>
  </r>
  <r>
    <s v="Id1436"/>
    <s v="John S."/>
    <n v="35.29"/>
    <n v="5.9"/>
    <s v="No"/>
    <s v="No"/>
    <s v="Yes"/>
    <n v="1"/>
    <s v="No"/>
    <x v="0"/>
    <x v="1"/>
    <s v="5-Oct-1993"/>
    <x v="1435"/>
    <x v="1"/>
    <s v="tier - 2"/>
    <x v="14"/>
  </r>
  <r>
    <s v="Id1437"/>
    <s v="April"/>
    <n v="35.299999999999997"/>
    <n v="4.45"/>
    <s v="No"/>
    <s v="No"/>
    <s v="No"/>
    <s v="0"/>
    <s v="No"/>
    <x v="0"/>
    <x v="2"/>
    <s v="1-Dec-1977"/>
    <x v="1436"/>
    <x v="1"/>
    <s v="tier - 1"/>
    <x v="3"/>
  </r>
  <r>
    <s v="Id1438"/>
    <s v="Ashley N."/>
    <n v="35.64"/>
    <n v="6.17"/>
    <s v="No"/>
    <s v="No"/>
    <s v="Yes"/>
    <n v="1"/>
    <s v="No"/>
    <x v="0"/>
    <x v="1"/>
    <s v="26-Jun-1979"/>
    <x v="1437"/>
    <x v="1"/>
    <s v="tier - 1"/>
    <x v="0"/>
  </r>
  <r>
    <s v="Id1439"/>
    <s v="Madeleine"/>
    <n v="33.1"/>
    <n v="4.93"/>
    <s v="No"/>
    <s v="No"/>
    <s v="No"/>
    <s v="0"/>
    <s v="No"/>
    <x v="0"/>
    <x v="2"/>
    <s v="18-Dec-1977"/>
    <x v="1438"/>
    <x v="1"/>
    <s v="tier - 1"/>
    <x v="3"/>
  </r>
  <r>
    <s v="Id1440"/>
    <s v="Nelly S"/>
    <n v="26.41"/>
    <n v="7.32"/>
    <s v="Yes"/>
    <s v="No"/>
    <s v="No"/>
    <n v="1"/>
    <s v="No"/>
    <x v="1"/>
    <x v="0"/>
    <s v="15-Jun-1986"/>
    <x v="1439"/>
    <x v="1"/>
    <s v="tier - 2"/>
    <x v="1"/>
  </r>
  <r>
    <s v="Id1441"/>
    <s v="Meredith S"/>
    <n v="29.9"/>
    <n v="5.27"/>
    <s v="No"/>
    <s v="No"/>
    <s v="Yes"/>
    <n v="1"/>
    <s v="No"/>
    <x v="1"/>
    <x v="2"/>
    <s v="19-Sep-1979"/>
    <x v="1440"/>
    <x v="1"/>
    <s v="tier - 3"/>
    <x v="3"/>
  </r>
  <r>
    <s v="Id1442"/>
    <s v="Kevin"/>
    <n v="25.24"/>
    <n v="5.82"/>
    <s v="No"/>
    <s v="No"/>
    <s v="No"/>
    <n v="1"/>
    <s v="No"/>
    <x v="1"/>
    <x v="1"/>
    <s v="25-Jul-1984"/>
    <x v="1441"/>
    <x v="1"/>
    <s v="tier - 1"/>
    <x v="1"/>
  </r>
  <r>
    <s v="Id1443"/>
    <s v="Lisa"/>
    <n v="25.08"/>
    <n v="5.8"/>
    <s v="No"/>
    <s v="No"/>
    <s v="Yes"/>
    <n v="1"/>
    <s v="No"/>
    <x v="1"/>
    <x v="1"/>
    <s v="19-Jun-1979"/>
    <x v="1442"/>
    <x v="1"/>
    <s v="tier - 3"/>
    <x v="2"/>
  </r>
  <r>
    <s v="Id1444"/>
    <s v="Katherine A"/>
    <n v="29.164999999999999"/>
    <n v="4.87"/>
    <s v="No"/>
    <s v="Yes"/>
    <s v="No"/>
    <n v="1"/>
    <s v="No"/>
    <x v="1"/>
    <x v="2"/>
    <s v="15-Nov-2004"/>
    <x v="1443"/>
    <x v="1"/>
    <s v="tier - 2"/>
    <x v="2"/>
  </r>
  <r>
    <s v="Id1445"/>
    <s v="Steve"/>
    <n v="15.05"/>
    <n v="8.1199999999999992"/>
    <s v="No"/>
    <s v="No"/>
    <s v="No"/>
    <s v="0"/>
    <s v="No"/>
    <x v="3"/>
    <x v="0"/>
    <s v="11-Jul-1965"/>
    <x v="1444"/>
    <x v="2"/>
    <s v="tier - 3"/>
    <x v="1"/>
  </r>
  <r>
    <s v="Id1446"/>
    <s v="Kate L."/>
    <n v="19.95"/>
    <n v="4.3600000000000003"/>
    <s v="No"/>
    <s v="No"/>
    <s v="No"/>
    <n v="2"/>
    <s v="No"/>
    <x v="2"/>
    <x v="2"/>
    <s v="11-Aug-1972"/>
    <x v="1445"/>
    <x v="1"/>
    <s v="tier - 3"/>
    <x v="1"/>
  </r>
  <r>
    <s v="Id1447"/>
    <s v="Beth"/>
    <n v="16.66"/>
    <n v="9.16"/>
    <s v="No"/>
    <s v="No"/>
    <s v="No"/>
    <s v="0"/>
    <s v="No"/>
    <x v="3"/>
    <x v="0"/>
    <s v="25-Jun-1965"/>
    <x v="1446"/>
    <x v="2"/>
    <s v="tier - 1"/>
    <x v="0"/>
  </r>
  <r>
    <s v="Id1448"/>
    <s v="Katharine"/>
    <n v="16.62"/>
    <n v="9.14"/>
    <s v="No"/>
    <s v="No"/>
    <s v="No"/>
    <s v="0"/>
    <s v="No"/>
    <x v="3"/>
    <x v="0"/>
    <s v="6-Jun-1965"/>
    <x v="1447"/>
    <x v="2"/>
    <s v="tier - 3"/>
    <x v="0"/>
  </r>
  <r>
    <s v="Id1449"/>
    <s v="Heather L"/>
    <n v="15.36"/>
    <n v="5.49"/>
    <s v="Yes"/>
    <s v="No"/>
    <s v="No"/>
    <n v="2"/>
    <s v="No"/>
    <x v="3"/>
    <x v="2"/>
    <s v="26-Dec-1966"/>
    <x v="1448"/>
    <x v="2"/>
    <s v="tier - 1"/>
    <x v="1"/>
  </r>
  <r>
    <s v="Id1450"/>
    <s v="Desiree"/>
    <n v="27.74"/>
    <n v="5.96"/>
    <s v="Yes"/>
    <s v="No"/>
    <s v="No"/>
    <s v="0"/>
    <s v="No"/>
    <x v="1"/>
    <x v="1"/>
    <s v="2-Nov-1985"/>
    <x v="1449"/>
    <x v="1"/>
    <s v="tier - 1"/>
    <x v="1"/>
  </r>
  <r>
    <s v="Id1451"/>
    <s v="Peter B."/>
    <n v="22.44"/>
    <n v="4.62"/>
    <s v="Yes"/>
    <s v="No"/>
    <s v="No"/>
    <s v="0"/>
    <s v="No"/>
    <x v="2"/>
    <x v="2"/>
    <s v="18-Dec-1976"/>
    <x v="1450"/>
    <x v="1"/>
    <s v="tier - 1"/>
    <x v="0"/>
  </r>
  <r>
    <s v="Id1452"/>
    <s v="Adam"/>
    <n v="37.049999999999997"/>
    <n v="9.9600000000000009"/>
    <s v="Yes"/>
    <s v="No"/>
    <s v="No"/>
    <s v="0"/>
    <s v="No"/>
    <x v="0"/>
    <x v="0"/>
    <s v="4-Aug-1981"/>
    <x v="1451"/>
    <x v="2"/>
    <s v="tier - 3"/>
    <x v="1"/>
  </r>
  <r>
    <s v="Id1453"/>
    <s v="Jeremy J"/>
    <n v="22.95"/>
    <n v="10.53"/>
    <s v="No"/>
    <s v="No"/>
    <s v="No"/>
    <n v="2"/>
    <s v="No"/>
    <x v="2"/>
    <x v="0"/>
    <s v="25-Oct-1973"/>
    <x v="1452"/>
    <x v="1"/>
    <s v="tier - 2"/>
    <x v="0"/>
  </r>
  <r>
    <s v="Id1454"/>
    <s v="Adam C"/>
    <n v="34.200000000000003"/>
    <n v="6.69"/>
    <s v="Yes"/>
    <s v="No"/>
    <s v="No"/>
    <s v="0"/>
    <s v="No"/>
    <x v="0"/>
    <x v="0"/>
    <s v="13-Jun-1981"/>
    <x v="1453"/>
    <x v="2"/>
    <s v="tier - 3"/>
    <x v="1"/>
  </r>
  <r>
    <s v="Id1455"/>
    <s v="Jon"/>
    <n v="30.59"/>
    <n v="9.5500000000000007"/>
    <s v="Yes"/>
    <s v="No"/>
    <s v="No"/>
    <s v="0"/>
    <s v="No"/>
    <x v="0"/>
    <x v="0"/>
    <s v="14-Aug-1981"/>
    <x v="1454"/>
    <x v="2"/>
    <s v="tier - 2"/>
    <x v="1"/>
  </r>
  <r>
    <s v="Id1456"/>
    <s v="Steven J"/>
    <n v="25.51"/>
    <n v="6.05"/>
    <s v="No"/>
    <s v="No"/>
    <s v="No"/>
    <s v="0"/>
    <s v="No"/>
    <x v="1"/>
    <x v="1"/>
    <s v="24-Jul-1982"/>
    <x v="1455"/>
    <x v="1"/>
    <s v="tier - 1"/>
    <x v="0"/>
  </r>
  <r>
    <s v="Id1457"/>
    <s v="Jessica P."/>
    <n v="29.04"/>
    <n v="10.56"/>
    <s v="Yes"/>
    <s v="No"/>
    <s v="No"/>
    <n v="1"/>
    <s v="No"/>
    <x v="1"/>
    <x v="0"/>
    <s v="2-Sep-1986"/>
    <x v="1456"/>
    <x v="1"/>
    <s v="tier - 3"/>
    <x v="0"/>
  </r>
  <r>
    <s v="Id1458"/>
    <s v="Ashley"/>
    <n v="22.135000000000002"/>
    <n v="10.81"/>
    <s v="Yes"/>
    <s v="No"/>
    <s v="No"/>
    <n v="1"/>
    <s v="No"/>
    <x v="2"/>
    <x v="0"/>
    <s v="13-Jul-1986"/>
    <x v="1457"/>
    <x v="1"/>
    <s v="tier - 1"/>
    <x v="2"/>
  </r>
  <r>
    <s v="Id1459"/>
    <s v="Arturo H."/>
    <n v="21.375"/>
    <n v="4.32"/>
    <s v="No"/>
    <s v="No"/>
    <s v="No"/>
    <s v="0"/>
    <s v="No"/>
    <x v="2"/>
    <x v="2"/>
    <s v="15-Sep-1977"/>
    <x v="1458"/>
    <x v="2"/>
    <s v="tier - 3"/>
    <x v="1"/>
  </r>
  <r>
    <s v="Id1460"/>
    <s v="Ketil"/>
    <n v="29.19"/>
    <n v="4.37"/>
    <s v="No"/>
    <s v="No"/>
    <s v="No"/>
    <s v="0"/>
    <s v="No"/>
    <x v="1"/>
    <x v="2"/>
    <s v="28-Jun-1991"/>
    <x v="1459"/>
    <x v="1"/>
    <s v="tier - 2"/>
    <x v="14"/>
  </r>
  <r>
    <s v="Id1461"/>
    <s v="Katie"/>
    <n v="31.92"/>
    <n v="4.8099999999999996"/>
    <s v="Yes"/>
    <s v="No"/>
    <s v="Yes"/>
    <n v="1"/>
    <s v="No"/>
    <x v="0"/>
    <x v="2"/>
    <s v="21-Nov-1983"/>
    <x v="1460"/>
    <x v="1"/>
    <s v="tier - 3"/>
    <x v="1"/>
  </r>
  <r>
    <s v="Id1462"/>
    <s v="Christi"/>
    <n v="26.315000000000001"/>
    <n v="4.5599999999999996"/>
    <s v="Yes"/>
    <s v="No"/>
    <s v="Yes"/>
    <n v="1"/>
    <s v="No"/>
    <x v="1"/>
    <x v="2"/>
    <s v="11-Aug-1983"/>
    <x v="1461"/>
    <x v="1"/>
    <s v="tier - 3"/>
    <x v="1"/>
  </r>
  <r>
    <s v="Id1463"/>
    <s v="Alan"/>
    <n v="35.299999999999997"/>
    <n v="4.3899999999999997"/>
    <s v="No"/>
    <s v="No"/>
    <s v="No"/>
    <s v="0"/>
    <s v="No"/>
    <x v="0"/>
    <x v="2"/>
    <s v="14-Sep-1982"/>
    <x v="1462"/>
    <x v="2"/>
    <s v="tier - 2"/>
    <x v="3"/>
  </r>
  <r>
    <s v="Id1464"/>
    <s v="Edivaldo B. Sr."/>
    <n v="18.91"/>
    <n v="11.44"/>
    <s v="No"/>
    <s v="No"/>
    <s v="No"/>
    <s v="0"/>
    <s v="No"/>
    <x v="2"/>
    <x v="0"/>
    <s v="26-Aug-1968"/>
    <x v="1463"/>
    <x v="2"/>
    <s v="tier - 3"/>
    <x v="0"/>
  </r>
  <r>
    <s v="Id1465"/>
    <s v="Eve"/>
    <n v="22.41"/>
    <n v="11.37"/>
    <s v="Yes"/>
    <s v="No"/>
    <s v="No"/>
    <n v="1"/>
    <s v="No"/>
    <x v="2"/>
    <x v="0"/>
    <s v="19-Jul-1975"/>
    <x v="1464"/>
    <x v="1"/>
    <s v="tier - 3"/>
    <x v="0"/>
  </r>
  <r>
    <s v="Id1466"/>
    <s v="Devin"/>
    <n v="22.704999999999998"/>
    <n v="6.14"/>
    <s v="No"/>
    <s v="No"/>
    <s v="No"/>
    <s v="0"/>
    <s v="No"/>
    <x v="2"/>
    <x v="1"/>
    <s v="16-Aug-1982"/>
    <x v="1465"/>
    <x v="2"/>
    <s v="tier - 2"/>
    <x v="4"/>
  </r>
  <r>
    <s v="Id1467"/>
    <s v="Shaun R"/>
    <n v="37.18"/>
    <n v="4.8899999999999997"/>
    <s v="No"/>
    <s v="No"/>
    <s v="No"/>
    <s v="0"/>
    <s v="No"/>
    <x v="0"/>
    <x v="2"/>
    <s v="30-Sep-1980"/>
    <x v="1466"/>
    <x v="1"/>
    <s v="tier - 3"/>
    <x v="0"/>
  </r>
  <r>
    <s v="Id1468"/>
    <s v="Adrian"/>
    <n v="35.97"/>
    <n v="4.5999999999999996"/>
    <s v="No"/>
    <s v="No"/>
    <s v="No"/>
    <s v="0"/>
    <s v="No"/>
    <x v="0"/>
    <x v="2"/>
    <s v="7-Oct-1980"/>
    <x v="1467"/>
    <x v="1"/>
    <s v="tier - 1"/>
    <x v="0"/>
  </r>
  <r>
    <s v="Id1469"/>
    <s v="Andrew"/>
    <n v="35.799999999999997"/>
    <n v="4.42"/>
    <s v="No"/>
    <s v="No"/>
    <s v="No"/>
    <s v="0"/>
    <s v="No"/>
    <x v="0"/>
    <x v="2"/>
    <s v="22-Jun-1980"/>
    <x v="1468"/>
    <x v="1"/>
    <s v="tier - 2"/>
    <x v="3"/>
  </r>
  <r>
    <s v="Id1470"/>
    <s v="Mallory"/>
    <n v="28.31"/>
    <n v="7.48"/>
    <s v="Yes"/>
    <s v="No"/>
    <s v="No"/>
    <s v="0"/>
    <s v="No"/>
    <x v="1"/>
    <x v="0"/>
    <s v="17-Jul-1981"/>
    <x v="1469"/>
    <x v="1"/>
    <s v="tier - 1"/>
    <x v="1"/>
  </r>
  <r>
    <s v="Id1471"/>
    <s v="Shawn E"/>
    <n v="38.06"/>
    <n v="10.74"/>
    <s v="No"/>
    <s v="No"/>
    <s v="No"/>
    <s v="0"/>
    <s v="No"/>
    <x v="0"/>
    <x v="0"/>
    <s v="6-Sep-1978"/>
    <x v="1470"/>
    <x v="2"/>
    <s v="tier - 2"/>
    <x v="0"/>
  </r>
  <r>
    <s v="Id1472"/>
    <s v="Sarah E"/>
    <n v="28"/>
    <n v="5.19"/>
    <s v="No"/>
    <s v="No"/>
    <s v="No"/>
    <n v="1"/>
    <s v="No"/>
    <x v="1"/>
    <x v="2"/>
    <s v="29-Jun-1984"/>
    <x v="1471"/>
    <x v="1"/>
    <s v="tier - 2"/>
    <x v="3"/>
  </r>
  <r>
    <s v="Id1473"/>
    <s v="Josh"/>
    <n v="34.32"/>
    <n v="9.17"/>
    <s v="No"/>
    <s v="No"/>
    <s v="No"/>
    <s v="0"/>
    <s v="No"/>
    <x v="0"/>
    <x v="0"/>
    <s v="30-Jul-1978"/>
    <x v="1472"/>
    <x v="1"/>
    <s v="tier - 3"/>
    <x v="0"/>
  </r>
  <r>
    <s v="Id1474"/>
    <s v="Johann A"/>
    <n v="22.3"/>
    <n v="4.95"/>
    <s v="Yes"/>
    <s v="No"/>
    <s v="No"/>
    <s v="0"/>
    <s v="No"/>
    <x v="2"/>
    <x v="2"/>
    <s v="24-Jun-1976"/>
    <x v="1473"/>
    <x v="2"/>
    <s v="tier - 2"/>
    <x v="3"/>
  </r>
  <r>
    <s v="Id1475"/>
    <s v="Robin M."/>
    <n v="27.835000000000001"/>
    <n v="6.03"/>
    <s v="No"/>
    <s v="No"/>
    <s v="No"/>
    <n v="1"/>
    <s v="No"/>
    <x v="1"/>
    <x v="1"/>
    <s v="21-Nov-1984"/>
    <x v="1474"/>
    <x v="1"/>
    <s v="tier - 2"/>
    <x v="2"/>
  </r>
  <r>
    <s v="Id1476"/>
    <s v="Kyle K"/>
    <n v="39.229999999999997"/>
    <n v="5.36"/>
    <s v="No"/>
    <s v="No"/>
    <s v="No"/>
    <s v="0"/>
    <s v="No"/>
    <x v="0"/>
    <x v="2"/>
    <s v="8-Aug-1999"/>
    <x v="1475"/>
    <x v="1"/>
    <s v="tier - 1"/>
    <x v="13"/>
  </r>
  <r>
    <s v="Id1477"/>
    <s v="Alison"/>
    <n v="19.95"/>
    <n v="6.11"/>
    <s v="No"/>
    <s v="No"/>
    <s v="No"/>
    <n v="1"/>
    <s v="No"/>
    <x v="2"/>
    <x v="1"/>
    <s v="7-Jul-1984"/>
    <x v="1476"/>
    <x v="1"/>
    <s v="tier - 1"/>
    <x v="2"/>
  </r>
  <r>
    <s v="Id1478"/>
    <s v="Michael A."/>
    <n v="34.64"/>
    <n v="4.88"/>
    <s v="No"/>
    <s v="No"/>
    <s v="Yes"/>
    <n v="1"/>
    <s v="No"/>
    <x v="0"/>
    <x v="2"/>
    <s v="1-Aug-1993"/>
    <x v="1477"/>
    <x v="1"/>
    <s v="tier - 2"/>
    <x v="14"/>
  </r>
  <r>
    <s v="Id1479"/>
    <s v="Byron A"/>
    <n v="18.75"/>
    <n v="6.72"/>
    <s v="No"/>
    <s v="No"/>
    <s v="No"/>
    <s v="0"/>
    <s v="No"/>
    <x v="2"/>
    <x v="0"/>
    <s v="29-Jun-1968"/>
    <x v="1478"/>
    <x v="2"/>
    <s v="tier - 2"/>
    <x v="0"/>
  </r>
  <r>
    <s v="Id1480"/>
    <s v="Carine A"/>
    <n v="26.48"/>
    <n v="4.2"/>
    <s v="No"/>
    <s v="No"/>
    <s v="No"/>
    <n v="1"/>
    <s v="No"/>
    <x v="1"/>
    <x v="2"/>
    <s v="11-Aug-1987"/>
    <x v="1479"/>
    <x v="1"/>
    <s v="tier - 1"/>
    <x v="1"/>
  </r>
  <r>
    <s v="Id1481"/>
    <s v="Nathaniel"/>
    <n v="34.83"/>
    <n v="5.79"/>
    <s v="No"/>
    <s v="No"/>
    <s v="No"/>
    <n v="1"/>
    <s v="No"/>
    <x v="0"/>
    <x v="1"/>
    <s v="18-Jun-1992"/>
    <x v="1480"/>
    <x v="1"/>
    <s v="tier - 2"/>
    <x v="1"/>
  </r>
  <r>
    <s v="Id1482"/>
    <s v="Lindsay A."/>
    <n v="25.46"/>
    <n v="4.29"/>
    <s v="No"/>
    <s v="No"/>
    <s v="No"/>
    <s v="0"/>
    <s v="No"/>
    <x v="1"/>
    <x v="2"/>
    <s v="6-Oct-1982"/>
    <x v="1481"/>
    <x v="1"/>
    <s v="tier - 3"/>
    <x v="2"/>
  </r>
  <r>
    <s v="Id1483"/>
    <s v="Justin R"/>
    <n v="23.31"/>
    <n v="8.27"/>
    <s v="No"/>
    <s v="No"/>
    <s v="No"/>
    <s v="0"/>
    <s v="No"/>
    <x v="2"/>
    <x v="0"/>
    <s v="24-Jun-1978"/>
    <x v="1482"/>
    <x v="1"/>
    <s v="tier - 2"/>
    <x v="0"/>
  </r>
  <r>
    <s v="Id1484"/>
    <s v="Casey"/>
    <n v="29"/>
    <n v="4.5599999999999996"/>
    <s v="No"/>
    <s v="No"/>
    <s v="No"/>
    <s v="0"/>
    <s v="No"/>
    <x v="1"/>
    <x v="2"/>
    <s v="28-Jun-1980"/>
    <x v="1483"/>
    <x v="1"/>
    <s v="tier - 3"/>
    <x v="3"/>
  </r>
  <r>
    <s v="Id1485"/>
    <s v="Amanda L"/>
    <n v="32.869999999999997"/>
    <n v="5.33"/>
    <s v="No"/>
    <s v="No"/>
    <s v="No"/>
    <s v="0"/>
    <s v="No"/>
    <x v="0"/>
    <x v="2"/>
    <s v="21-Jul-1980"/>
    <x v="1484"/>
    <x v="1"/>
    <s v="tier - 1"/>
    <x v="2"/>
  </r>
  <r>
    <s v="Id1486"/>
    <s v="Ayako N."/>
    <n v="26.18"/>
    <n v="5.63"/>
    <s v="No"/>
    <s v="No"/>
    <s v="No"/>
    <s v="0"/>
    <s v="No"/>
    <x v="1"/>
    <x v="2"/>
    <s v="22-Oct-1980"/>
    <x v="1485"/>
    <x v="1"/>
    <s v="tier - 3"/>
    <x v="0"/>
  </r>
  <r>
    <s v="Id1487"/>
    <s v="Emilee"/>
    <n v="25.3"/>
    <n v="5.12"/>
    <s v="No"/>
    <s v="No"/>
    <s v="No"/>
    <s v="0"/>
    <s v="No"/>
    <x v="1"/>
    <x v="2"/>
    <s v="26-Jul-1980"/>
    <x v="1486"/>
    <x v="1"/>
    <s v="tier - 1"/>
    <x v="3"/>
  </r>
  <r>
    <s v="Id1488"/>
    <s v="Stephen M"/>
    <n v="36.94"/>
    <n v="5.15"/>
    <s v="Yes"/>
    <s v="No"/>
    <s v="No"/>
    <n v="1"/>
    <s v="No"/>
    <x v="0"/>
    <x v="2"/>
    <s v="29-Oct-1995"/>
    <x v="1487"/>
    <x v="1"/>
    <s v="tier - 3"/>
    <x v="1"/>
  </r>
  <r>
    <s v="Id1489"/>
    <s v="Annemarie A"/>
    <n v="22.86"/>
    <n v="7.5"/>
    <s v="No"/>
    <s v="No"/>
    <s v="No"/>
    <s v="0"/>
    <s v="No"/>
    <x v="2"/>
    <x v="0"/>
    <s v="2-Jun-1978"/>
    <x v="1488"/>
    <x v="1"/>
    <s v="tier - 2"/>
    <x v="0"/>
  </r>
  <r>
    <s v="Id1490"/>
    <s v="Ashley R"/>
    <n v="18.760000000000002"/>
    <n v="4.88"/>
    <s v="Yes"/>
    <s v="No"/>
    <s v="Yes"/>
    <n v="1"/>
    <s v="No"/>
    <x v="2"/>
    <x v="2"/>
    <s v="6-Jul-1969"/>
    <x v="1489"/>
    <x v="1"/>
    <s v="tier - 3"/>
    <x v="0"/>
  </r>
  <r>
    <s v="Id1491"/>
    <s v="Leslie A"/>
    <n v="24.36"/>
    <n v="5.57"/>
    <s v="No"/>
    <s v="No"/>
    <s v="No"/>
    <s v="0"/>
    <s v="No"/>
    <x v="2"/>
    <x v="2"/>
    <s v="1-Sep-1982"/>
    <x v="1490"/>
    <x v="1"/>
    <s v="tier - 1"/>
    <x v="0"/>
  </r>
  <r>
    <s v="Id1492"/>
    <s v="Mauricio J. Sr."/>
    <n v="32.299999999999997"/>
    <n v="5.31"/>
    <s v="No"/>
    <s v="No"/>
    <s v="No"/>
    <s v="0"/>
    <s v="No"/>
    <x v="0"/>
    <x v="2"/>
    <s v="18-Oct-1982"/>
    <x v="1491"/>
    <x v="2"/>
    <s v="tier - 1"/>
    <x v="1"/>
  </r>
  <r>
    <s v="Id1493"/>
    <s v="Kieran"/>
    <n v="22.704999999999998"/>
    <n v="4.57"/>
    <s v="Yes"/>
    <s v="No"/>
    <s v="No"/>
    <s v="0"/>
    <s v="No"/>
    <x v="2"/>
    <x v="2"/>
    <s v="10-Dec-1985"/>
    <x v="1492"/>
    <x v="1"/>
    <s v="tier - 2"/>
    <x v="9"/>
  </r>
  <r>
    <s v="Id1494"/>
    <s v="Elizabeth A"/>
    <n v="21.79"/>
    <n v="8.6999999999999993"/>
    <s v="Yes"/>
    <s v="No"/>
    <s v="No"/>
    <n v="1"/>
    <s v="No"/>
    <x v="2"/>
    <x v="0"/>
    <s v="3-Jun-1975"/>
    <x v="1493"/>
    <x v="1"/>
    <s v="tier - 3"/>
    <x v="0"/>
  </r>
  <r>
    <s v="Id1495"/>
    <s v="Zeke M."/>
    <n v="24.52"/>
    <n v="4.76"/>
    <s v="No"/>
    <s v="No"/>
    <s v="No"/>
    <s v="0"/>
    <s v="No"/>
    <x v="2"/>
    <x v="2"/>
    <s v="18-Aug-1980"/>
    <x v="1494"/>
    <x v="1"/>
    <s v="tier - 2"/>
    <x v="0"/>
  </r>
  <r>
    <s v="Id1496"/>
    <s v="Chip"/>
    <n v="39.520000000000003"/>
    <n v="11.81"/>
    <s v="No"/>
    <s v="No"/>
    <s v="No"/>
    <s v="0"/>
    <s v="No"/>
    <x v="0"/>
    <x v="0"/>
    <s v="15-Dec-1978"/>
    <x v="1495"/>
    <x v="0"/>
    <s v="tier - 2"/>
    <x v="1"/>
  </r>
  <r>
    <s v="Id1497"/>
    <s v="Miguel Angel Sr."/>
    <n v="24.49"/>
    <n v="4.67"/>
    <s v="No"/>
    <s v="No"/>
    <s v="No"/>
    <s v="0"/>
    <s v="No"/>
    <x v="2"/>
    <x v="2"/>
    <s v="5-Oct-1980"/>
    <x v="1496"/>
    <x v="1"/>
    <s v="tier - 3"/>
    <x v="0"/>
  </r>
  <r>
    <s v="Id1498"/>
    <s v="Brian"/>
    <n v="26.315000000000001"/>
    <n v="6.02"/>
    <s v="No"/>
    <s v="No"/>
    <s v="No"/>
    <s v="0"/>
    <s v="No"/>
    <x v="1"/>
    <x v="1"/>
    <s v="30-Aug-1980"/>
    <x v="1497"/>
    <x v="1"/>
    <s v="tier - 2"/>
    <x v="1"/>
  </r>
  <r>
    <s v="Id1499"/>
    <s v="Meghan"/>
    <n v="22.58"/>
    <n v="7.46"/>
    <s v="No"/>
    <s v="No"/>
    <s v="No"/>
    <s v="0"/>
    <s v="No"/>
    <x v="2"/>
    <x v="0"/>
    <s v="29-Nov-1978"/>
    <x v="1498"/>
    <x v="1"/>
    <s v="tier - 2"/>
    <x v="0"/>
  </r>
  <r>
    <s v="Id1500"/>
    <s v="Meredith L."/>
    <n v="19.475000000000001"/>
    <n v="4.74"/>
    <s v="No"/>
    <s v="No"/>
    <s v="No"/>
    <n v="1"/>
    <s v="No"/>
    <x v="2"/>
    <x v="2"/>
    <s v="5-Sep-1984"/>
    <x v="1499"/>
    <x v="1"/>
    <s v="tier - 3"/>
    <x v="1"/>
  </r>
  <r>
    <s v="Id1501"/>
    <s v="Millicent M"/>
    <n v="26.33"/>
    <n v="4.79"/>
    <s v="No"/>
    <s v="No"/>
    <s v="No"/>
    <s v="0"/>
    <s v="No"/>
    <x v="1"/>
    <x v="2"/>
    <s v="21-Dec-1989"/>
    <x v="1500"/>
    <x v="1"/>
    <s v="tier - 3"/>
    <x v="2"/>
  </r>
  <r>
    <s v="Id1502"/>
    <s v="Kathleen"/>
    <n v="17.29"/>
    <n v="5.35"/>
    <s v="Yes"/>
    <s v="No"/>
    <s v="No"/>
    <s v="0"/>
    <s v="No"/>
    <x v="3"/>
    <x v="2"/>
    <s v="10-Sep-1985"/>
    <x v="1501"/>
    <x v="1"/>
    <s v="tier - 1"/>
    <x v="2"/>
  </r>
  <r>
    <s v="Id1503"/>
    <s v="Kimberly K"/>
    <n v="42.88"/>
    <n v="4.87"/>
    <s v="No"/>
    <s v="Yes"/>
    <s v="No"/>
    <n v="1"/>
    <s v="No"/>
    <x v="0"/>
    <x v="2"/>
    <s v="24-Dec-2004"/>
    <x v="1502"/>
    <x v="1"/>
    <s v="tier - 1"/>
    <x v="1"/>
  </r>
  <r>
    <s v="Id1504"/>
    <s v="Justin C"/>
    <n v="32.200000000000003"/>
    <n v="10.09"/>
    <s v="Yes"/>
    <s v="No"/>
    <s v="No"/>
    <s v="0"/>
    <s v="No"/>
    <x v="0"/>
    <x v="0"/>
    <s v="23-Jun-1981"/>
    <x v="1503"/>
    <x v="1"/>
    <s v="tier - 2"/>
    <x v="3"/>
  </r>
  <r>
    <s v="Id1505"/>
    <s v="Tristan P."/>
    <n v="18.75"/>
    <n v="5.47"/>
    <s v="Yes"/>
    <s v="No"/>
    <s v="Yes"/>
    <n v="1"/>
    <s v="No"/>
    <x v="2"/>
    <x v="2"/>
    <s v="23-Oct-1969"/>
    <x v="1504"/>
    <x v="1"/>
    <s v="tier - 2"/>
    <x v="0"/>
  </r>
  <r>
    <s v="Id1506"/>
    <s v="Traci A"/>
    <n v="22.36"/>
    <n v="8.6"/>
    <s v="No"/>
    <s v="No"/>
    <s v="No"/>
    <s v="0"/>
    <s v="No"/>
    <x v="2"/>
    <x v="0"/>
    <s v="5-Aug-1978"/>
    <x v="1505"/>
    <x v="1"/>
    <s v="tier - 1"/>
    <x v="0"/>
  </r>
  <r>
    <s v="Id1507"/>
    <s v="Justin P"/>
    <n v="23.94"/>
    <n v="10.74"/>
    <s v="Yes"/>
    <s v="No"/>
    <s v="No"/>
    <s v="0"/>
    <s v="No"/>
    <x v="2"/>
    <x v="0"/>
    <s v="19-Jun-1981"/>
    <x v="1506"/>
    <x v="1"/>
    <s v="tier - 2"/>
    <x v="9"/>
  </r>
  <r>
    <s v="Id1508"/>
    <s v="Logan M"/>
    <n v="30.1"/>
    <n v="4.3899999999999997"/>
    <s v="No"/>
    <s v="No"/>
    <s v="Yes"/>
    <n v="1"/>
    <s v="No"/>
    <x v="0"/>
    <x v="2"/>
    <s v="4-Nov-1979"/>
    <x v="1507"/>
    <x v="1"/>
    <s v="tier - 2"/>
    <x v="3"/>
  </r>
  <r>
    <s v="Id1509"/>
    <s v="Sebastien"/>
    <n v="21.93"/>
    <n v="6.3"/>
    <s v="No"/>
    <s v="No"/>
    <s v="No"/>
    <s v="0"/>
    <s v="No"/>
    <x v="2"/>
    <x v="1"/>
    <s v="15-Jun-1977"/>
    <x v="1508"/>
    <x v="1"/>
    <s v="tier - 1"/>
    <x v="0"/>
  </r>
  <r>
    <s v="Id1510"/>
    <s v="Tiffany A"/>
    <n v="39.75"/>
    <n v="5.41"/>
    <s v="No"/>
    <s v="Yes"/>
    <s v="No"/>
    <n v="1"/>
    <s v="No"/>
    <x v="0"/>
    <x v="2"/>
    <s v="30-Nov-2000"/>
    <x v="1509"/>
    <x v="1"/>
    <s v="tier - 1"/>
    <x v="1"/>
  </r>
  <r>
    <s v="Id1511"/>
    <s v="Matthew"/>
    <n v="26.03"/>
    <n v="4.47"/>
    <s v="No"/>
    <s v="No"/>
    <s v="Yes"/>
    <n v="1"/>
    <s v="No"/>
    <x v="1"/>
    <x v="2"/>
    <s v="15-Jul-1979"/>
    <x v="1510"/>
    <x v="2"/>
    <s v="tier - 1"/>
    <x v="4"/>
  </r>
  <r>
    <s v="Id1512"/>
    <s v="Luke"/>
    <n v="34.51"/>
    <n v="6.26"/>
    <s v="No"/>
    <s v="No"/>
    <s v="No"/>
    <s v="0"/>
    <s v="No"/>
    <x v="0"/>
    <x v="1"/>
    <s v="8-Jul-1994"/>
    <x v="1511"/>
    <x v="1"/>
    <s v="tier - 2"/>
    <x v="14"/>
  </r>
  <r>
    <s v="Id1513"/>
    <s v="Leigh"/>
    <n v="19.32"/>
    <n v="11.58"/>
    <s v="Yes"/>
    <s v="No"/>
    <s v="No"/>
    <n v="1"/>
    <s v="No"/>
    <x v="2"/>
    <x v="0"/>
    <s v="17-Aug-1975"/>
    <x v="1512"/>
    <x v="1"/>
    <s v="tier - 1"/>
    <x v="1"/>
  </r>
  <r>
    <s v="Id1514"/>
    <s v="Yosuke"/>
    <n v="28.5"/>
    <n v="4.3600000000000003"/>
    <s v="No"/>
    <s v="No"/>
    <s v="No"/>
    <s v="0"/>
    <s v="No"/>
    <x v="1"/>
    <x v="2"/>
    <s v="29-Jun-1991"/>
    <x v="1513"/>
    <x v="0"/>
    <s v="tier - 2"/>
    <x v="7"/>
  </r>
  <r>
    <s v="Id1515"/>
    <s v="Matthew"/>
    <n v="30.875"/>
    <n v="4.1399999999999997"/>
    <s v="Yes"/>
    <s v="No"/>
    <s v="No"/>
    <s v="0"/>
    <s v="No"/>
    <x v="0"/>
    <x v="2"/>
    <s v="24-Dec-1985"/>
    <x v="1514"/>
    <x v="2"/>
    <s v="tier - 3"/>
    <x v="1"/>
  </r>
  <r>
    <s v="Id1516"/>
    <s v="Jacob"/>
    <n v="24.02"/>
    <n v="4.38"/>
    <s v="No"/>
    <s v="No"/>
    <s v="No"/>
    <s v="0"/>
    <s v="No"/>
    <x v="2"/>
    <x v="2"/>
    <s v="23-Nov-1980"/>
    <x v="1515"/>
    <x v="1"/>
    <s v="tier - 2"/>
    <x v="0"/>
  </r>
  <r>
    <s v="Id1517"/>
    <s v="Jodi"/>
    <n v="36.08"/>
    <n v="11.61"/>
    <s v="Yes"/>
    <s v="No"/>
    <s v="No"/>
    <s v="0"/>
    <s v="No"/>
    <x v="0"/>
    <x v="0"/>
    <s v="8-Oct-1981"/>
    <x v="1516"/>
    <x v="1"/>
    <s v="tier - 1"/>
    <x v="0"/>
  </r>
  <r>
    <s v="Id1518"/>
    <s v="Lauren"/>
    <n v="32.200000000000003"/>
    <n v="10.59"/>
    <s v="Yes"/>
    <s v="No"/>
    <s v="No"/>
    <s v="0"/>
    <s v="No"/>
    <x v="0"/>
    <x v="0"/>
    <s v="3-Sep-1981"/>
    <x v="1517"/>
    <x v="1"/>
    <s v="tier - 3"/>
    <x v="3"/>
  </r>
  <r>
    <s v="Id1519"/>
    <s v="Misti C"/>
    <n v="28.05"/>
    <n v="11.85"/>
    <s v="Yes"/>
    <s v="No"/>
    <s v="No"/>
    <s v="0"/>
    <s v="No"/>
    <x v="1"/>
    <x v="0"/>
    <s v="21-Sep-1981"/>
    <x v="1518"/>
    <x v="1"/>
    <s v="tier - 3"/>
    <x v="0"/>
  </r>
  <r>
    <s v="Id1520"/>
    <s v="Angela J"/>
    <n v="19"/>
    <n v="5.46"/>
    <s v="Yes"/>
    <s v="No"/>
    <s v="No"/>
    <n v="1"/>
    <s v="No"/>
    <x v="2"/>
    <x v="2"/>
    <s v="10-Oct-1988"/>
    <x v="1519"/>
    <x v="1"/>
    <s v="tier - 2"/>
    <x v="2"/>
  </r>
  <r>
    <s v="Id1521"/>
    <s v="Jonathan D."/>
    <n v="16.13"/>
    <n v="4.54"/>
    <s v="Yes"/>
    <s v="No"/>
    <s v="No"/>
    <n v="2"/>
    <s v="No"/>
    <x v="3"/>
    <x v="2"/>
    <s v="9-Dec-1966"/>
    <x v="1520"/>
    <x v="2"/>
    <s v="tier - 2"/>
    <x v="0"/>
  </r>
  <r>
    <s v="Id1522"/>
    <s v="Victoria"/>
    <n v="18.77"/>
    <n v="11.98"/>
    <s v="Yes"/>
    <s v="No"/>
    <s v="No"/>
    <n v="2"/>
    <s v="No"/>
    <x v="2"/>
    <x v="0"/>
    <s v="17-Jun-1970"/>
    <x v="1521"/>
    <x v="1"/>
    <s v="tier - 1"/>
    <x v="0"/>
  </r>
  <r>
    <s v="Id1523"/>
    <s v="Adrian R."/>
    <n v="28.88"/>
    <n v="6.59"/>
    <s v="Yes"/>
    <s v="No"/>
    <s v="No"/>
    <n v="1"/>
    <s v="No"/>
    <x v="1"/>
    <x v="0"/>
    <s v="5-Jun-1986"/>
    <x v="1522"/>
    <x v="2"/>
    <s v="tier - 1"/>
    <x v="4"/>
  </r>
  <r>
    <s v="Id1524"/>
    <s v="Andrew"/>
    <n v="27.55"/>
    <n v="10.83"/>
    <s v="Yes"/>
    <s v="No"/>
    <s v="No"/>
    <n v="1"/>
    <s v="No"/>
    <x v="1"/>
    <x v="0"/>
    <s v="7-Aug-1986"/>
    <x v="1523"/>
    <x v="2"/>
    <s v="tier - 2"/>
    <x v="4"/>
  </r>
  <r>
    <s v="Id1525"/>
    <s v="Jason A."/>
    <n v="15.6"/>
    <n v="8.6"/>
    <s v="No"/>
    <s v="No"/>
    <s v="No"/>
    <s v="0"/>
    <s v="No"/>
    <x v="3"/>
    <x v="0"/>
    <s v="18-Jul-1968"/>
    <x v="1524"/>
    <x v="2"/>
    <s v="tier - 1"/>
    <x v="1"/>
  </r>
  <r>
    <s v="Id1526"/>
    <s v="Rachel"/>
    <n v="21.99"/>
    <n v="11.17"/>
    <s v="No"/>
    <s v="No"/>
    <s v="No"/>
    <s v="0"/>
    <s v="No"/>
    <x v="2"/>
    <x v="0"/>
    <s v="21-Oct-1978"/>
    <x v="1525"/>
    <x v="1"/>
    <s v="tier - 3"/>
    <x v="0"/>
  </r>
  <r>
    <s v="Id1527"/>
    <s v="Susan"/>
    <n v="34.85"/>
    <n v="5.75"/>
    <s v="No"/>
    <s v="No"/>
    <s v="No"/>
    <s v="0"/>
    <s v="No"/>
    <x v="0"/>
    <x v="1"/>
    <s v="13-Jun-1994"/>
    <x v="1526"/>
    <x v="1"/>
    <s v="tier - 1"/>
    <x v="1"/>
  </r>
  <r>
    <s v="Id1528"/>
    <s v="Cameron M."/>
    <n v="24.51"/>
    <n v="4.83"/>
    <s v="Yes"/>
    <s v="No"/>
    <s v="Yes"/>
    <n v="1"/>
    <s v="No"/>
    <x v="2"/>
    <x v="2"/>
    <s v="12-Jun-1983"/>
    <x v="1527"/>
    <x v="2"/>
    <s v="tier - 3"/>
    <x v="1"/>
  </r>
  <r>
    <s v="Id1529"/>
    <s v="Claudia A."/>
    <n v="19.399999999999999"/>
    <n v="11.93"/>
    <s v="No"/>
    <s v="No"/>
    <s v="No"/>
    <s v="0"/>
    <s v="No"/>
    <x v="2"/>
    <x v="0"/>
    <s v="12-Dec-1971"/>
    <x v="1528"/>
    <x v="1"/>
    <s v="tier - 1"/>
    <x v="0"/>
  </r>
  <r>
    <s v="Id1530"/>
    <s v="Kate"/>
    <n v="15.1"/>
    <n v="8.41"/>
    <s v="No"/>
    <s v="No"/>
    <s v="No"/>
    <s v="0"/>
    <s v="No"/>
    <x v="3"/>
    <x v="0"/>
    <s v="13-Jul-1968"/>
    <x v="1529"/>
    <x v="2"/>
    <s v="tier - 1"/>
    <x v="1"/>
  </r>
  <r>
    <s v="Id1531"/>
    <s v="Nicole M."/>
    <n v="23.37"/>
    <n v="5.59"/>
    <s v="Yes"/>
    <s v="No"/>
    <s v="No"/>
    <s v="0"/>
    <s v="No"/>
    <x v="2"/>
    <x v="2"/>
    <s v="9-Jul-1985"/>
    <x v="1530"/>
    <x v="1"/>
    <s v="tier - 3"/>
    <x v="1"/>
  </r>
  <r>
    <s v="Id1532"/>
    <s v="Jack"/>
    <n v="42.4"/>
    <n v="4.0599999999999996"/>
    <s v="No"/>
    <s v="No"/>
    <s v="No"/>
    <s v="0"/>
    <s v="No"/>
    <x v="0"/>
    <x v="2"/>
    <s v="20-Oct-1989"/>
    <x v="1531"/>
    <x v="2"/>
    <s v="tier - 1"/>
    <x v="3"/>
  </r>
  <r>
    <s v="Id1533"/>
    <s v="Gregory"/>
    <n v="28.405000000000001"/>
    <n v="7.02"/>
    <s v="Yes"/>
    <s v="No"/>
    <s v="No"/>
    <s v="0"/>
    <s v="No"/>
    <x v="1"/>
    <x v="0"/>
    <s v="17-Sep-1981"/>
    <x v="1532"/>
    <x v="2"/>
    <s v="tier - 1"/>
    <x v="1"/>
  </r>
  <r>
    <s v="Id1534"/>
    <s v="Rebecca"/>
    <n v="23.4"/>
    <n v="4.47"/>
    <s v="No"/>
    <s v="No"/>
    <s v="No"/>
    <s v="0"/>
    <s v="No"/>
    <x v="2"/>
    <x v="2"/>
    <s v="27-Sep-1982"/>
    <x v="1533"/>
    <x v="1"/>
    <s v="tier - 2"/>
    <x v="0"/>
  </r>
  <r>
    <s v="Id1535"/>
    <s v="Adam"/>
    <n v="33.44"/>
    <n v="4.54"/>
    <s v="No"/>
    <s v="No"/>
    <s v="No"/>
    <s v="0"/>
    <s v="No"/>
    <x v="0"/>
    <x v="2"/>
    <s v="19-Nov-1989"/>
    <x v="1534"/>
    <x v="1"/>
    <s v="tier - 1"/>
    <x v="0"/>
  </r>
  <r>
    <s v="Id1536"/>
    <s v="Ryan"/>
    <n v="21.12"/>
    <n v="4.99"/>
    <s v="No"/>
    <s v="No"/>
    <s v="No"/>
    <n v="1"/>
    <s v="No"/>
    <x v="2"/>
    <x v="2"/>
    <s v="1-Jul-1984"/>
    <x v="1535"/>
    <x v="2"/>
    <s v="tier - 2"/>
    <x v="0"/>
  </r>
  <r>
    <s v="Id1537"/>
    <s v="Jackie K."/>
    <n v="18.48"/>
    <n v="10.84"/>
    <s v="Yes"/>
    <s v="No"/>
    <s v="No"/>
    <n v="2"/>
    <s v="No"/>
    <x v="3"/>
    <x v="0"/>
    <s v="8-Nov-1970"/>
    <x v="1536"/>
    <x v="1"/>
    <s v="tier - 3"/>
    <x v="0"/>
  </r>
  <r>
    <s v="Id1538"/>
    <s v="Chris"/>
    <n v="16.815000000000001"/>
    <n v="5.63"/>
    <s v="No"/>
    <s v="No"/>
    <s v="No"/>
    <n v="1"/>
    <s v="No"/>
    <x v="3"/>
    <x v="2"/>
    <s v="8-Dec-1984"/>
    <x v="1537"/>
    <x v="1"/>
    <s v="tier - 3"/>
    <x v="9"/>
  </r>
  <r>
    <s v="Id1539"/>
    <s v="Tyler C"/>
    <n v="26.72"/>
    <n v="4.1399999999999997"/>
    <s v="No"/>
    <s v="No"/>
    <s v="No"/>
    <s v="0"/>
    <s v="No"/>
    <x v="1"/>
    <x v="2"/>
    <s v="6-Jun-1990"/>
    <x v="1538"/>
    <x v="1"/>
    <s v="tier - 2"/>
    <x v="14"/>
  </r>
  <r>
    <s v="Id1540"/>
    <s v="Yoshie"/>
    <n v="41.42"/>
    <n v="5.17"/>
    <s v="No"/>
    <s v="No"/>
    <s v="Yes"/>
    <n v="1"/>
    <s v="No"/>
    <x v="0"/>
    <x v="2"/>
    <s v="4-Sep-2003"/>
    <x v="1539"/>
    <x v="1"/>
    <s v="tier - 1"/>
    <x v="1"/>
  </r>
  <r>
    <s v="Id1541"/>
    <s v="Lauren A"/>
    <n v="20.69"/>
    <n v="6.93"/>
    <s v="No"/>
    <s v="No"/>
    <s v="No"/>
    <n v="2"/>
    <s v="No"/>
    <x v="2"/>
    <x v="0"/>
    <s v="29-Aug-1973"/>
    <x v="1540"/>
    <x v="1"/>
    <s v="tier - 1"/>
    <x v="0"/>
  </r>
  <r>
    <s v="Id1542"/>
    <s v="Mason D."/>
    <n v="41.23"/>
    <n v="4.24"/>
    <s v="No"/>
    <s v="No"/>
    <s v="No"/>
    <s v="0"/>
    <s v="No"/>
    <x v="0"/>
    <x v="2"/>
    <s v="28-Aug-1982"/>
    <x v="1541"/>
    <x v="2"/>
    <s v="tier - 2"/>
    <x v="5"/>
  </r>
  <r>
    <s v="Id1543"/>
    <s v="Ryan"/>
    <n v="29.9"/>
    <n v="5.91"/>
    <s v="No"/>
    <s v="No"/>
    <s v="No"/>
    <s v="0"/>
    <s v="No"/>
    <x v="1"/>
    <x v="1"/>
    <s v="7-Nov-1982"/>
    <x v="1542"/>
    <x v="1"/>
    <s v="tier - 3"/>
    <x v="3"/>
  </r>
  <r>
    <s v="Id1544"/>
    <s v="Arturo"/>
    <n v="34.104999999999997"/>
    <n v="5.93"/>
    <s v="No"/>
    <s v="No"/>
    <s v="No"/>
    <s v="0"/>
    <s v="No"/>
    <x v="0"/>
    <x v="1"/>
    <s v="29-Dec-1982"/>
    <x v="1543"/>
    <x v="2"/>
    <s v="tier - 2"/>
    <x v="4"/>
  </r>
  <r>
    <s v="Id1545"/>
    <s v="Jake"/>
    <n v="24.97"/>
    <n v="5.66"/>
    <s v="No"/>
    <s v="No"/>
    <s v="No"/>
    <s v="0"/>
    <s v="No"/>
    <x v="2"/>
    <x v="2"/>
    <s v="22-Nov-1982"/>
    <x v="1544"/>
    <x v="1"/>
    <s v="tier - 1"/>
    <x v="0"/>
  </r>
  <r>
    <s v="Id1546"/>
    <s v="Sarah E"/>
    <n v="34.799999999999997"/>
    <n v="4.1900000000000004"/>
    <s v="No"/>
    <s v="No"/>
    <s v="No"/>
    <n v="1"/>
    <s v="No"/>
    <x v="0"/>
    <x v="2"/>
    <s v="5-Oct-1984"/>
    <x v="1545"/>
    <x v="1"/>
    <s v="tier - 3"/>
    <x v="3"/>
  </r>
  <r>
    <s v="Id1547"/>
    <s v="Alison L."/>
    <n v="32.965000000000003"/>
    <n v="9.2100000000000009"/>
    <s v="Yes"/>
    <s v="No"/>
    <s v="No"/>
    <s v="0"/>
    <s v="No"/>
    <x v="0"/>
    <x v="0"/>
    <s v="20-Jul-1981"/>
    <x v="1546"/>
    <x v="1"/>
    <s v="tier - 1"/>
    <x v="1"/>
  </r>
  <r>
    <s v="Id1548"/>
    <s v="Karen A."/>
    <n v="27.265000000000001"/>
    <n v="5.51"/>
    <s v="No"/>
    <s v="No"/>
    <s v="No"/>
    <n v="1"/>
    <s v="No"/>
    <x v="1"/>
    <x v="2"/>
    <s v="20-Sep-1984"/>
    <x v="1547"/>
    <x v="1"/>
    <s v="tier - 2"/>
    <x v="2"/>
  </r>
  <r>
    <s v="Id1549"/>
    <s v="Thomas R. Jr."/>
    <n v="17.059999999999999"/>
    <n v="8.5"/>
    <s v="No"/>
    <s v="No"/>
    <s v="No"/>
    <s v="0"/>
    <s v="No"/>
    <x v="3"/>
    <x v="0"/>
    <s v="11-Dec-1968"/>
    <x v="1548"/>
    <x v="2"/>
    <s v="tier - 2"/>
    <x v="0"/>
  </r>
  <r>
    <s v="Id1550"/>
    <s v="Stephanie W."/>
    <n v="36.29"/>
    <n v="6.23"/>
    <s v="No"/>
    <s v="No"/>
    <s v="No"/>
    <s v="0"/>
    <s v="No"/>
    <x v="0"/>
    <x v="1"/>
    <s v="6-Aug-1989"/>
    <x v="1549"/>
    <x v="1"/>
    <s v="tier - 2"/>
    <x v="2"/>
  </r>
  <r>
    <s v="Id1551"/>
    <s v="Ezra"/>
    <n v="28.594999999999999"/>
    <n v="8.5299999999999994"/>
    <s v="Yes"/>
    <s v="No"/>
    <s v="No"/>
    <n v="1"/>
    <s v="No"/>
    <x v="1"/>
    <x v="0"/>
    <s v="18-Dec-1986"/>
    <x v="1550"/>
    <x v="1"/>
    <s v="tier - 3"/>
    <x v="1"/>
  </r>
  <r>
    <s v="Id1552"/>
    <s v="Jim"/>
    <n v="17.8"/>
    <n v="5.75"/>
    <s v="Yes"/>
    <s v="No"/>
    <s v="Yes"/>
    <n v="1"/>
    <s v="No"/>
    <x v="3"/>
    <x v="1"/>
    <s v="3-Dec-1969"/>
    <x v="1551"/>
    <x v="1"/>
    <s v="tier - 3"/>
    <x v="0"/>
  </r>
  <r>
    <s v="Id1553"/>
    <s v="Ari L."/>
    <n v="21.4"/>
    <n v="5.6"/>
    <s v="No"/>
    <s v="No"/>
    <s v="No"/>
    <s v="0"/>
    <s v="No"/>
    <x v="2"/>
    <x v="2"/>
    <s v="2-Oct-1982"/>
    <x v="1552"/>
    <x v="1"/>
    <s v="tier - 2"/>
    <x v="1"/>
  </r>
  <r>
    <s v="Id1554"/>
    <s v="Fanny"/>
    <n v="23.01"/>
    <n v="4.68"/>
    <s v="No"/>
    <s v="No"/>
    <s v="No"/>
    <s v="0"/>
    <s v="No"/>
    <x v="2"/>
    <x v="2"/>
    <s v="12-Aug-1982"/>
    <x v="1553"/>
    <x v="1"/>
    <s v="tier - 1"/>
    <x v="0"/>
  </r>
  <r>
    <s v="Id1555"/>
    <s v="Heather"/>
    <n v="19.86"/>
    <n v="5.62"/>
    <s v="Yes"/>
    <s v="No"/>
    <s v="No"/>
    <s v="0"/>
    <s v="No"/>
    <x v="2"/>
    <x v="2"/>
    <s v="23-Oct-1976"/>
    <x v="1554"/>
    <x v="1"/>
    <s v="tier - 1"/>
    <x v="0"/>
  </r>
  <r>
    <s v="Id1556"/>
    <s v="Peter W. Sr."/>
    <n v="33.58"/>
    <n v="5.08"/>
    <s v="No"/>
    <s v="No"/>
    <s v="No"/>
    <s v="0"/>
    <s v="No"/>
    <x v="0"/>
    <x v="2"/>
    <s v="7-Jul-1994"/>
    <x v="1555"/>
    <x v="1"/>
    <s v="tier - 1"/>
    <x v="14"/>
  </r>
  <r>
    <s v="Id1557"/>
    <s v="Catherine A"/>
    <n v="29.81"/>
    <n v="5.28"/>
    <s v="No"/>
    <s v="No"/>
    <s v="No"/>
    <s v="0"/>
    <s v="No"/>
    <x v="1"/>
    <x v="2"/>
    <s v="28-Aug-1982"/>
    <x v="1556"/>
    <x v="1"/>
    <s v="tier - 2"/>
    <x v="0"/>
  </r>
  <r>
    <s v="Id1558"/>
    <s v="Kelly A"/>
    <n v="27.4"/>
    <n v="4.6100000000000003"/>
    <s v="No"/>
    <s v="No"/>
    <s v="No"/>
    <s v="0"/>
    <s v="No"/>
    <x v="1"/>
    <x v="2"/>
    <s v="9-Oct-1982"/>
    <x v="1557"/>
    <x v="1"/>
    <s v="tier - 3"/>
    <x v="3"/>
  </r>
  <r>
    <s v="Id1559"/>
    <s v="Janel N."/>
    <n v="17.98"/>
    <n v="6.57"/>
    <s v="Yes"/>
    <s v="No"/>
    <s v="No"/>
    <n v="2"/>
    <s v="No"/>
    <x v="3"/>
    <x v="0"/>
    <s v="1-Dec-1970"/>
    <x v="1558"/>
    <x v="1"/>
    <s v="tier - 2"/>
    <x v="0"/>
  </r>
  <r>
    <s v="Id1560"/>
    <s v="Yann Kai"/>
    <n v="37.9"/>
    <n v="5.83"/>
    <s v="No"/>
    <s v="No"/>
    <s v="No"/>
    <s v="0"/>
    <s v="No"/>
    <x v="0"/>
    <x v="1"/>
    <s v="8-Jun-1980"/>
    <x v="1559"/>
    <x v="1"/>
    <s v="tier - 3"/>
    <x v="3"/>
  </r>
  <r>
    <s v="Id1561"/>
    <s v="Zachary R."/>
    <n v="25.27"/>
    <n v="6.98"/>
    <s v="Yes"/>
    <s v="No"/>
    <s v="No"/>
    <s v="0"/>
    <s v="No"/>
    <x v="1"/>
    <x v="0"/>
    <s v="27-Jul-1981"/>
    <x v="1560"/>
    <x v="1"/>
    <s v="tier - 2"/>
    <x v="0"/>
  </r>
  <r>
    <s v="Id1562"/>
    <s v="Alejandro Sr."/>
    <n v="29.26"/>
    <n v="4.03"/>
    <s v="No"/>
    <s v="No"/>
    <s v="No"/>
    <n v="1"/>
    <s v="No"/>
    <x v="1"/>
    <x v="2"/>
    <s v="1-Nov-1984"/>
    <x v="1561"/>
    <x v="1"/>
    <s v="tier - 3"/>
    <x v="1"/>
  </r>
  <r>
    <s v="Id1563"/>
    <s v="Nicholas R."/>
    <n v="27.835000000000001"/>
    <n v="4.5599999999999996"/>
    <s v="No"/>
    <s v="No"/>
    <s v="No"/>
    <n v="1"/>
    <s v="No"/>
    <x v="1"/>
    <x v="2"/>
    <s v="26-Aug-1984"/>
    <x v="1562"/>
    <x v="2"/>
    <s v="tier - 3"/>
    <x v="1"/>
  </r>
  <r>
    <s v="Id1564"/>
    <s v="Paul"/>
    <n v="46.53"/>
    <n v="5.38"/>
    <s v="Yes"/>
    <s v="No"/>
    <s v="No"/>
    <s v="0"/>
    <s v="No"/>
    <x v="0"/>
    <x v="2"/>
    <s v="22-Jul-1985"/>
    <x v="1563"/>
    <x v="2"/>
    <s v="tier - 2"/>
    <x v="0"/>
  </r>
  <r>
    <s v="Id1565"/>
    <s v="Michael D"/>
    <n v="20.58"/>
    <n v="11.04"/>
    <s v="Yes"/>
    <s v="No"/>
    <s v="No"/>
    <n v="1"/>
    <s v="No"/>
    <x v="2"/>
    <x v="0"/>
    <s v="5-Aug-1975"/>
    <x v="1564"/>
    <x v="1"/>
    <s v="tier - 3"/>
    <x v="0"/>
  </r>
  <r>
    <s v="Id1566"/>
    <s v="Marina"/>
    <n v="19.53"/>
    <n v="6.09"/>
    <s v="Yes"/>
    <s v="No"/>
    <s v="No"/>
    <s v="0"/>
    <s v="No"/>
    <x v="2"/>
    <x v="1"/>
    <s v="30-Dec-1976"/>
    <x v="1565"/>
    <x v="1"/>
    <s v="tier - 3"/>
    <x v="0"/>
  </r>
  <r>
    <s v="Id1567"/>
    <s v="Caroline"/>
    <n v="27.7"/>
    <n v="4.71"/>
    <s v="No"/>
    <s v="No"/>
    <s v="No"/>
    <n v="1"/>
    <s v="No"/>
    <x v="1"/>
    <x v="2"/>
    <s v="4-Sep-1987"/>
    <x v="1566"/>
    <x v="1"/>
    <s v="tier - 2"/>
    <x v="3"/>
  </r>
  <r>
    <s v="Id1568"/>
    <s v="Ross P"/>
    <n v="18.920000000000002"/>
    <n v="8.18"/>
    <s v="No"/>
    <s v="No"/>
    <s v="No"/>
    <s v="0"/>
    <s v="No"/>
    <x v="2"/>
    <x v="0"/>
    <s v="22-Aug-1971"/>
    <x v="1567"/>
    <x v="1"/>
    <s v="tier - 3"/>
    <x v="0"/>
  </r>
  <r>
    <s v="Id1569"/>
    <s v="Aoife"/>
    <n v="17.760000000000002"/>
    <n v="11.18"/>
    <s v="Yes"/>
    <s v="No"/>
    <s v="No"/>
    <n v="2"/>
    <s v="No"/>
    <x v="3"/>
    <x v="0"/>
    <s v="20-Aug-1970"/>
    <x v="1568"/>
    <x v="1"/>
    <s v="tier - 1"/>
    <x v="0"/>
  </r>
  <r>
    <s v="Id1570"/>
    <s v="Wesley"/>
    <n v="29.83"/>
    <n v="5.03"/>
    <s v="Yes"/>
    <s v="No"/>
    <s v="No"/>
    <s v="0"/>
    <s v="No"/>
    <x v="1"/>
    <x v="2"/>
    <s v="10-Dec-1985"/>
    <x v="1569"/>
    <x v="0"/>
    <s v="tier - 3"/>
    <x v="7"/>
  </r>
  <r>
    <s v="Id1571"/>
    <s v="Rebecca J"/>
    <n v="23.465"/>
    <n v="5.56"/>
    <s v="No"/>
    <s v="No"/>
    <s v="No"/>
    <n v="1"/>
    <s v="No"/>
    <x v="2"/>
    <x v="2"/>
    <s v="9-Sep-1987"/>
    <x v="1570"/>
    <x v="1"/>
    <s v="tier - 3"/>
    <x v="2"/>
  </r>
  <r>
    <s v="Id1572"/>
    <s v="Barry P."/>
    <n v="29.355"/>
    <n v="4.33"/>
    <s v="No"/>
    <s v="No"/>
    <s v="No"/>
    <s v="0"/>
    <s v="No"/>
    <x v="1"/>
    <x v="2"/>
    <s v="28-Oct-1982"/>
    <x v="1571"/>
    <x v="1"/>
    <s v="tier - 1"/>
    <x v="1"/>
  </r>
  <r>
    <s v="Id1573"/>
    <s v="Maciej"/>
    <n v="35.49"/>
    <n v="5.21"/>
    <s v="Yes"/>
    <s v="No"/>
    <s v="Yes"/>
    <n v="1"/>
    <s v="No"/>
    <x v="0"/>
    <x v="2"/>
    <s v="16-Aug-1997"/>
    <x v="1572"/>
    <x v="1"/>
    <s v="tier - 2"/>
    <x v="14"/>
  </r>
  <r>
    <s v="Id1574"/>
    <s v="Jerry D."/>
    <n v="26.315000000000001"/>
    <n v="5.89"/>
    <s v="No"/>
    <s v="No"/>
    <s v="No"/>
    <s v="0"/>
    <s v="No"/>
    <x v="1"/>
    <x v="1"/>
    <s v="6-Aug-1982"/>
    <x v="1573"/>
    <x v="0"/>
    <s v="tier - 2"/>
    <x v="1"/>
  </r>
  <r>
    <s v="Id1575"/>
    <s v="Eric A."/>
    <n v="19.79"/>
    <n v="4.8099999999999996"/>
    <s v="Yes"/>
    <s v="No"/>
    <s v="No"/>
    <s v="0"/>
    <s v="No"/>
    <x v="2"/>
    <x v="2"/>
    <s v="18-Nov-1976"/>
    <x v="1574"/>
    <x v="1"/>
    <s v="tier - 2"/>
    <x v="0"/>
  </r>
  <r>
    <s v="Id1576"/>
    <s v="Cathi"/>
    <n v="40.564999999999998"/>
    <n v="5.66"/>
    <s v="No"/>
    <s v="No"/>
    <s v="No"/>
    <n v="1"/>
    <s v="No"/>
    <x v="0"/>
    <x v="2"/>
    <s v="13-Aug-1984"/>
    <x v="1575"/>
    <x v="1"/>
    <s v="tier - 1"/>
    <x v="1"/>
  </r>
  <r>
    <s v="Id1577"/>
    <s v="Alex M"/>
    <n v="18.03"/>
    <n v="10.66"/>
    <s v="Yes"/>
    <s v="No"/>
    <s v="No"/>
    <n v="2"/>
    <s v="No"/>
    <x v="3"/>
    <x v="0"/>
    <s v="9-Nov-1970"/>
    <x v="1576"/>
    <x v="1"/>
    <s v="tier - 1"/>
    <x v="0"/>
  </r>
  <r>
    <s v="Id1578"/>
    <s v="Liang"/>
    <n v="34.65"/>
    <n v="5.98"/>
    <s v="Yes"/>
    <s v="No"/>
    <s v="No"/>
    <s v="0"/>
    <s v="No"/>
    <x v="0"/>
    <x v="1"/>
    <s v="7-Jul-1996"/>
    <x v="1577"/>
    <x v="1"/>
    <s v="tier - 3"/>
    <x v="14"/>
  </r>
  <r>
    <s v="Id1579"/>
    <s v="Lexy"/>
    <n v="42.94"/>
    <n v="4.34"/>
    <s v="No"/>
    <s v="No"/>
    <s v="No"/>
    <s v="0"/>
    <s v="No"/>
    <x v="0"/>
    <x v="2"/>
    <s v="24-Jun-1989"/>
    <x v="1578"/>
    <x v="1"/>
    <s v="tier - 2"/>
    <x v="1"/>
  </r>
  <r>
    <s v="Id1580"/>
    <s v="Michael"/>
    <n v="31.254999999999999"/>
    <n v="5.17"/>
    <s v="No"/>
    <s v="No"/>
    <s v="No"/>
    <s v="0"/>
    <s v="No"/>
    <x v="0"/>
    <x v="2"/>
    <s v="30-Oct-1980"/>
    <x v="1579"/>
    <x v="1"/>
    <s v="tier - 1"/>
    <x v="1"/>
  </r>
  <r>
    <s v="Id1581"/>
    <s v="Samuel L"/>
    <n v="45.43"/>
    <n v="4.2300000000000004"/>
    <s v="Yes"/>
    <s v="No"/>
    <s v="Yes"/>
    <n v="1"/>
    <s v="No"/>
    <x v="0"/>
    <x v="2"/>
    <s v="19-Aug-1983"/>
    <x v="1580"/>
    <x v="2"/>
    <s v="tier - 2"/>
    <x v="0"/>
  </r>
  <r>
    <s v="Id1582"/>
    <s v="Spencer A."/>
    <n v="32.340000000000003"/>
    <n v="4.88"/>
    <s v="Yes"/>
    <s v="No"/>
    <s v="Yes"/>
    <n v="1"/>
    <s v="No"/>
    <x v="0"/>
    <x v="2"/>
    <s v="21-Oct-1983"/>
    <x v="1581"/>
    <x v="1"/>
    <s v="tier - 1"/>
    <x v="0"/>
  </r>
  <r>
    <s v="Id1583"/>
    <s v="Rochelle"/>
    <n v="25.46"/>
    <n v="9.7100000000000009"/>
    <s v="Yes"/>
    <s v="No"/>
    <s v="No"/>
    <n v="1"/>
    <s v="No"/>
    <x v="1"/>
    <x v="0"/>
    <s v="25-Sep-1986"/>
    <x v="1582"/>
    <x v="1"/>
    <s v="tier - 2"/>
    <x v="0"/>
  </r>
  <r>
    <s v="Id1584"/>
    <s v="Paula"/>
    <n v="37.145000000000003"/>
    <n v="5.32"/>
    <s v="No"/>
    <s v="No"/>
    <s v="No"/>
    <s v="0"/>
    <s v="No"/>
    <x v="0"/>
    <x v="2"/>
    <s v="13-Aug-1990"/>
    <x v="1583"/>
    <x v="1"/>
    <s v="tier - 2"/>
    <x v="2"/>
  </r>
  <r>
    <s v="Id1585"/>
    <s v="Madeline E."/>
    <n v="30.8"/>
    <n v="5.83"/>
    <s v="Yes"/>
    <s v="No"/>
    <s v="No"/>
    <s v="0"/>
    <s v="No"/>
    <x v="0"/>
    <x v="1"/>
    <s v="15-Dec-1985"/>
    <x v="1584"/>
    <x v="1"/>
    <s v="tier - 1"/>
    <x v="0"/>
  </r>
  <r>
    <s v="Id1586"/>
    <s v="Maria Isabel"/>
    <n v="29.5"/>
    <n v="5.54"/>
    <s v="Yes"/>
    <s v="No"/>
    <s v="No"/>
    <s v="0"/>
    <s v="No"/>
    <x v="1"/>
    <x v="2"/>
    <s v="19-Nov-1985"/>
    <x v="1585"/>
    <x v="1"/>
    <s v="tier - 1"/>
    <x v="3"/>
  </r>
  <r>
    <s v="Id1587"/>
    <s v="Arthur M."/>
    <n v="43.39"/>
    <n v="5.85"/>
    <s v="No"/>
    <s v="Yes"/>
    <s v="No"/>
    <n v="1"/>
    <s v="No"/>
    <x v="0"/>
    <x v="1"/>
    <s v="27-Jul-2004"/>
    <x v="1586"/>
    <x v="1"/>
    <s v="tier - 2"/>
    <x v="3"/>
  </r>
  <r>
    <s v="Id1588"/>
    <s v="Joseph R."/>
    <n v="15.08"/>
    <n v="4.8499999999999996"/>
    <s v="Yes"/>
    <s v="No"/>
    <s v="Yes"/>
    <n v="1"/>
    <s v="No"/>
    <x v="3"/>
    <x v="2"/>
    <s v="4-Sep-1969"/>
    <x v="1587"/>
    <x v="1"/>
    <s v="tier - 2"/>
    <x v="1"/>
  </r>
  <r>
    <s v="Id1589"/>
    <s v="Sachiko"/>
    <n v="20.48"/>
    <n v="11.09"/>
    <s v="No"/>
    <s v="No"/>
    <s v="No"/>
    <s v="0"/>
    <s v="No"/>
    <x v="2"/>
    <x v="0"/>
    <s v="17-Sep-1974"/>
    <x v="1588"/>
    <x v="1"/>
    <s v="tier - 1"/>
    <x v="0"/>
  </r>
  <r>
    <s v="Id1590"/>
    <s v="Christopher"/>
    <n v="34.450000000000003"/>
    <n v="5.58"/>
    <s v="Yes"/>
    <s v="No"/>
    <s v="No"/>
    <s v="0"/>
    <s v="No"/>
    <x v="0"/>
    <x v="2"/>
    <s v="4-Jul-1996"/>
    <x v="1589"/>
    <x v="1"/>
    <s v="tier - 3"/>
    <x v="14"/>
  </r>
  <r>
    <s v="Id1591"/>
    <s v="Joseph"/>
    <n v="34.21"/>
    <n v="9.7200000000000006"/>
    <s v="Yes"/>
    <s v="No"/>
    <s v="No"/>
    <s v="0"/>
    <s v="No"/>
    <x v="0"/>
    <x v="0"/>
    <s v="26-Aug-1981"/>
    <x v="1590"/>
    <x v="1"/>
    <s v="tier - 3"/>
    <x v="0"/>
  </r>
  <r>
    <s v="Id1592"/>
    <s v="Lawrence"/>
    <n v="28.8"/>
    <n v="11.41"/>
    <s v="Yes"/>
    <s v="No"/>
    <s v="No"/>
    <s v="0"/>
    <s v="No"/>
    <x v="1"/>
    <x v="0"/>
    <s v="24-Nov-1981"/>
    <x v="1591"/>
    <x v="1"/>
    <s v="tier - 1"/>
    <x v="3"/>
  </r>
  <r>
    <s v="Id1593"/>
    <s v="Katie"/>
    <n v="31.74"/>
    <n v="4.46"/>
    <s v="No"/>
    <s v="No"/>
    <s v="Yes"/>
    <n v="1"/>
    <s v="No"/>
    <x v="0"/>
    <x v="2"/>
    <s v="16-Oct-1993"/>
    <x v="1592"/>
    <x v="1"/>
    <s v="tier - 1"/>
    <x v="15"/>
  </r>
  <r>
    <s v="Id1594"/>
    <s v="Ruben"/>
    <n v="21.78"/>
    <n v="9.31"/>
    <s v="Yes"/>
    <s v="No"/>
    <s v="No"/>
    <s v="0"/>
    <s v="No"/>
    <x v="2"/>
    <x v="0"/>
    <s v="30-Jun-1981"/>
    <x v="1593"/>
    <x v="0"/>
    <s v="tier - 3"/>
    <x v="0"/>
  </r>
  <r>
    <s v="Id1595"/>
    <s v="Sarah"/>
    <n v="23.75"/>
    <n v="5.03"/>
    <s v="No"/>
    <s v="No"/>
    <s v="No"/>
    <n v="1"/>
    <s v="No"/>
    <x v="2"/>
    <x v="2"/>
    <s v="25-Sep-1984"/>
    <x v="1594"/>
    <x v="1"/>
    <s v="tier - 1"/>
    <x v="0"/>
  </r>
  <r>
    <s v="Id1596"/>
    <s v="Angela R."/>
    <n v="33.21"/>
    <n v="5.07"/>
    <s v="Yes"/>
    <s v="No"/>
    <s v="No"/>
    <n v="1"/>
    <s v="No"/>
    <x v="0"/>
    <x v="2"/>
    <s v="17-Oct-1995"/>
    <x v="1595"/>
    <x v="1"/>
    <s v="tier - 1"/>
    <x v="12"/>
  </r>
  <r>
    <s v="Id1597"/>
    <s v="Chatham"/>
    <n v="17.7"/>
    <n v="10.42"/>
    <s v="Yes"/>
    <s v="No"/>
    <s v="No"/>
    <n v="2"/>
    <s v="No"/>
    <x v="3"/>
    <x v="0"/>
    <s v="11-Oct-1970"/>
    <x v="1596"/>
    <x v="1"/>
    <s v="tier - 2"/>
    <x v="0"/>
  </r>
  <r>
    <s v="Id1598"/>
    <s v="Derek"/>
    <n v="17.2"/>
    <n v="6.45"/>
    <s v="No"/>
    <s v="No"/>
    <s v="No"/>
    <n v="2"/>
    <s v="No"/>
    <x v="3"/>
    <x v="1"/>
    <s v="8-Sep-1972"/>
    <x v="1597"/>
    <x v="1"/>
    <s v="tier - 2"/>
    <x v="1"/>
  </r>
  <r>
    <s v="Id1599"/>
    <s v="Kalvin J."/>
    <n v="19.21"/>
    <n v="5.52"/>
    <s v="No"/>
    <s v="No"/>
    <s v="No"/>
    <n v="2"/>
    <s v="No"/>
    <x v="2"/>
    <x v="2"/>
    <s v="11-Nov-1972"/>
    <x v="1598"/>
    <x v="1"/>
    <s v="tier - 2"/>
    <x v="0"/>
  </r>
  <r>
    <s v="Id1600"/>
    <s v="Dave"/>
    <n v="23.2"/>
    <n v="4.41"/>
    <s v="No"/>
    <s v="No"/>
    <s v="Yes"/>
    <n v="1"/>
    <s v="No"/>
    <x v="2"/>
    <x v="2"/>
    <s v="10-Oct-1979"/>
    <x v="1599"/>
    <x v="1"/>
    <s v="tier - 1"/>
    <x v="3"/>
  </r>
  <r>
    <s v="Id1601"/>
    <s v="Barbara G."/>
    <n v="32.5"/>
    <n v="4.6900000000000004"/>
    <s v="Yes"/>
    <s v="No"/>
    <s v="Yes"/>
    <n v="1"/>
    <s v="No"/>
    <x v="0"/>
    <x v="2"/>
    <s v="11-Aug-1983"/>
    <x v="1600"/>
    <x v="1"/>
    <s v="tier - 1"/>
    <x v="3"/>
  </r>
  <r>
    <s v="Id1602"/>
    <s v="Skylar"/>
    <n v="20.9"/>
    <n v="6.94"/>
    <s v="No"/>
    <s v="No"/>
    <s v="No"/>
    <s v="0"/>
    <s v="No"/>
    <x v="2"/>
    <x v="0"/>
    <s v="19-Sep-1978"/>
    <x v="1601"/>
    <x v="1"/>
    <s v="tier - 2"/>
    <x v="0"/>
  </r>
  <r>
    <s v="Id1603"/>
    <s v="Nick"/>
    <n v="19.11"/>
    <n v="4.3499999999999996"/>
    <s v="No"/>
    <s v="No"/>
    <s v="No"/>
    <n v="2"/>
    <s v="No"/>
    <x v="2"/>
    <x v="2"/>
    <s v="29-Jun-1972"/>
    <x v="1602"/>
    <x v="1"/>
    <s v="tier - 2"/>
    <x v="0"/>
  </r>
  <r>
    <s v="Id1604"/>
    <s v="Sunny S"/>
    <n v="31.17"/>
    <n v="5.28"/>
    <s v="No"/>
    <s v="No"/>
    <s v="No"/>
    <n v="1"/>
    <s v="No"/>
    <x v="0"/>
    <x v="2"/>
    <s v="12-Aug-1992"/>
    <x v="1603"/>
    <x v="1"/>
    <s v="tier - 1"/>
    <x v="14"/>
  </r>
  <r>
    <s v="Id1605"/>
    <s v="Anne-Marie"/>
    <n v="36.08"/>
    <n v="4.29"/>
    <s v="No"/>
    <s v="No"/>
    <s v="No"/>
    <s v="0"/>
    <s v="No"/>
    <x v="0"/>
    <x v="2"/>
    <s v="10-Sep-1999"/>
    <x v="1604"/>
    <x v="1"/>
    <s v="tier - 2"/>
    <x v="12"/>
  </r>
  <r>
    <s v="Id1606"/>
    <s v="Nicholas"/>
    <n v="28.024999999999999"/>
    <n v="5.69"/>
    <s v="Yes"/>
    <s v="No"/>
    <s v="No"/>
    <s v="0"/>
    <s v="No"/>
    <x v="1"/>
    <x v="2"/>
    <s v="22-Sep-1985"/>
    <x v="1605"/>
    <x v="1"/>
    <s v="tier - 2"/>
    <x v="1"/>
  </r>
  <r>
    <s v="Id1607"/>
    <s v="Scott M."/>
    <n v="24.32"/>
    <n v="5.56"/>
    <s v="Yes"/>
    <s v="No"/>
    <s v="No"/>
    <s v="0"/>
    <s v="No"/>
    <x v="2"/>
    <x v="2"/>
    <s v="22-Jul-1985"/>
    <x v="1606"/>
    <x v="1"/>
    <s v="tier - 1"/>
    <x v="1"/>
  </r>
  <r>
    <s v="Id1608"/>
    <s v="Marisa A"/>
    <n v="38"/>
    <n v="5.41"/>
    <s v="Yes"/>
    <s v="No"/>
    <s v="No"/>
    <n v="1"/>
    <s v="No"/>
    <x v="0"/>
    <x v="2"/>
    <s v="23-Oct-1988"/>
    <x v="1607"/>
    <x v="1"/>
    <s v="tier - 1"/>
    <x v="3"/>
  </r>
  <r>
    <s v="Id1609"/>
    <s v="Katie"/>
    <n v="31.6"/>
    <n v="10.85"/>
    <s v="Yes"/>
    <s v="No"/>
    <s v="No"/>
    <s v="0"/>
    <s v="No"/>
    <x v="0"/>
    <x v="0"/>
    <s v="1-Oct-1981"/>
    <x v="1608"/>
    <x v="1"/>
    <s v="tier - 3"/>
    <x v="3"/>
  </r>
  <r>
    <s v="Id1610"/>
    <s v="Amy L"/>
    <n v="31.02"/>
    <n v="11.63"/>
    <s v="Yes"/>
    <s v="No"/>
    <s v="No"/>
    <s v="0"/>
    <s v="No"/>
    <x v="0"/>
    <x v="0"/>
    <s v="22-Nov-1981"/>
    <x v="1609"/>
    <x v="1"/>
    <s v="tier - 1"/>
    <x v="0"/>
  </r>
  <r>
    <s v="Id1611"/>
    <s v="Jenna M"/>
    <n v="29.26"/>
    <n v="5.68"/>
    <s v="Yes"/>
    <s v="No"/>
    <s v="No"/>
    <n v="1"/>
    <s v="No"/>
    <x v="1"/>
    <x v="2"/>
    <s v="1-Nov-1988"/>
    <x v="1610"/>
    <x v="1"/>
    <s v="tier - 3"/>
    <x v="0"/>
  </r>
  <r>
    <s v="Id1612"/>
    <s v="Elizabeth M."/>
    <n v="15.09"/>
    <n v="7.59"/>
    <s v="Yes"/>
    <s v="No"/>
    <s v="No"/>
    <n v="2"/>
    <s v="No"/>
    <x v="3"/>
    <x v="0"/>
    <s v="5-Oct-1970"/>
    <x v="1611"/>
    <x v="1"/>
    <s v="tier - 2"/>
    <x v="1"/>
  </r>
  <r>
    <s v="Id1613"/>
    <s v="Lyazid"/>
    <n v="22.63"/>
    <n v="5.09"/>
    <s v="Yes"/>
    <s v="No"/>
    <s v="No"/>
    <s v="0"/>
    <s v="No"/>
    <x v="2"/>
    <x v="2"/>
    <s v="9-Aug-1985"/>
    <x v="1612"/>
    <x v="1"/>
    <s v="tier - 2"/>
    <x v="1"/>
  </r>
  <r>
    <s v="Id1614"/>
    <s v="Lindsey A."/>
    <n v="23.46"/>
    <n v="4.21"/>
    <s v="No"/>
    <s v="No"/>
    <s v="No"/>
    <n v="1"/>
    <s v="No"/>
    <x v="2"/>
    <x v="2"/>
    <s v="6-Oct-1984"/>
    <x v="1613"/>
    <x v="1"/>
    <s v="tier - 1"/>
    <x v="0"/>
  </r>
  <r>
    <s v="Id1615"/>
    <s v="Chris"/>
    <n v="22.56"/>
    <n v="4.34"/>
    <s v="Yes"/>
    <s v="No"/>
    <s v="No"/>
    <s v="0"/>
    <s v="No"/>
    <x v="2"/>
    <x v="2"/>
    <s v="15-Oct-1985"/>
    <x v="1614"/>
    <x v="1"/>
    <s v="tier - 1"/>
    <x v="1"/>
  </r>
  <r>
    <s v="Id1616"/>
    <s v="Jennifer A"/>
    <n v="19.28"/>
    <n v="11.85"/>
    <s v="No"/>
    <s v="No"/>
    <s v="No"/>
    <n v="2"/>
    <s v="No"/>
    <x v="2"/>
    <x v="0"/>
    <s v="6-Nov-1973"/>
    <x v="1615"/>
    <x v="1"/>
    <s v="tier - 3"/>
    <x v="0"/>
  </r>
  <r>
    <s v="Id1617"/>
    <s v="Leif S."/>
    <n v="15.37"/>
    <n v="9.61"/>
    <s v="Yes"/>
    <s v="No"/>
    <s v="No"/>
    <n v="2"/>
    <s v="No"/>
    <x v="3"/>
    <x v="0"/>
    <s v="14-Oct-1970"/>
    <x v="1616"/>
    <x v="1"/>
    <s v="tier - 3"/>
    <x v="1"/>
  </r>
  <r>
    <s v="Id1618"/>
    <s v="Stephanie A"/>
    <n v="18.71"/>
    <n v="5.29"/>
    <s v="Yes"/>
    <s v="No"/>
    <s v="No"/>
    <s v="0"/>
    <s v="No"/>
    <x v="2"/>
    <x v="2"/>
    <s v="12-Dec-1976"/>
    <x v="1617"/>
    <x v="1"/>
    <s v="tier - 3"/>
    <x v="0"/>
  </r>
  <r>
    <s v="Id1619"/>
    <s v="Bo"/>
    <n v="20.61"/>
    <n v="6.89"/>
    <s v="No"/>
    <s v="No"/>
    <s v="No"/>
    <s v="0"/>
    <s v="No"/>
    <x v="2"/>
    <x v="0"/>
    <s v="5-Sep-1978"/>
    <x v="1618"/>
    <x v="1"/>
    <s v="tier - 1"/>
    <x v="0"/>
  </r>
  <r>
    <s v="Id1620"/>
    <s v="Leah"/>
    <n v="15.99"/>
    <n v="4.57"/>
    <s v="Yes"/>
    <s v="No"/>
    <s v="Yes"/>
    <n v="1"/>
    <s v="No"/>
    <x v="3"/>
    <x v="2"/>
    <s v="9-Nov-1969"/>
    <x v="1619"/>
    <x v="1"/>
    <s v="tier - 2"/>
    <x v="3"/>
  </r>
  <r>
    <s v="Id1621"/>
    <s v="Kara Lynne"/>
    <n v="33.155000000000001"/>
    <n v="4.32"/>
    <s v="No"/>
    <s v="No"/>
    <s v="No"/>
    <s v="0"/>
    <s v="No"/>
    <x v="0"/>
    <x v="2"/>
    <s v="18-Aug-1990"/>
    <x v="1620"/>
    <x v="1"/>
    <s v="tier - 3"/>
    <x v="1"/>
  </r>
  <r>
    <s v="Id1622"/>
    <s v="Jeffrey"/>
    <n v="26.22"/>
    <n v="5.57"/>
    <s v="Yes"/>
    <s v="No"/>
    <s v="Yes"/>
    <n v="1"/>
    <s v="No"/>
    <x v="1"/>
    <x v="2"/>
    <s v="16-Nov-1983"/>
    <x v="1621"/>
    <x v="2"/>
    <s v="tier - 2"/>
    <x v="1"/>
  </r>
  <r>
    <s v="Id1623"/>
    <s v="Justin"/>
    <n v="21.85"/>
    <n v="5.26"/>
    <s v="Yes"/>
    <s v="No"/>
    <s v="Yes"/>
    <n v="1"/>
    <s v="No"/>
    <x v="2"/>
    <x v="2"/>
    <s v="11-Aug-1983"/>
    <x v="1622"/>
    <x v="1"/>
    <s v="tier - 3"/>
    <x v="1"/>
  </r>
  <r>
    <s v="Id1624"/>
    <s v="Emily"/>
    <n v="30.495000000000001"/>
    <n v="6.25"/>
    <s v="No"/>
    <s v="No"/>
    <s v="No"/>
    <s v="0"/>
    <s v="No"/>
    <x v="0"/>
    <x v="1"/>
    <s v="25-Jul-1991"/>
    <x v="1623"/>
    <x v="1"/>
    <s v="tier - 2"/>
    <x v="2"/>
  </r>
  <r>
    <s v="Id1625"/>
    <s v="Rebecca"/>
    <n v="34.104999999999997"/>
    <n v="5.67"/>
    <s v="Yes"/>
    <s v="No"/>
    <s v="No"/>
    <s v="0"/>
    <s v="No"/>
    <x v="0"/>
    <x v="2"/>
    <s v="21-Jul-1985"/>
    <x v="1624"/>
    <x v="1"/>
    <s v="tier - 1"/>
    <x v="1"/>
  </r>
  <r>
    <s v="Id1626"/>
    <s v="Allie"/>
    <n v="32.770000000000003"/>
    <n v="4.42"/>
    <s v="Yes"/>
    <s v="No"/>
    <s v="No"/>
    <n v="1"/>
    <s v="No"/>
    <x v="0"/>
    <x v="2"/>
    <s v="9-Sep-1995"/>
    <x v="1625"/>
    <x v="1"/>
    <s v="tier - 3"/>
    <x v="12"/>
  </r>
  <r>
    <s v="Id1627"/>
    <s v="Trasi"/>
    <n v="16.850000000000001"/>
    <n v="11.75"/>
    <s v="Yes"/>
    <s v="No"/>
    <s v="No"/>
    <n v="2"/>
    <s v="No"/>
    <x v="3"/>
    <x v="0"/>
    <s v="9-Jun-1970"/>
    <x v="1626"/>
    <x v="1"/>
    <s v="tier - 2"/>
    <x v="0"/>
  </r>
  <r>
    <s v="Id1628"/>
    <s v="Kevin"/>
    <n v="34.700000000000003"/>
    <n v="6.06"/>
    <s v="No"/>
    <s v="No"/>
    <s v="No"/>
    <n v="1"/>
    <s v="No"/>
    <x v="0"/>
    <x v="1"/>
    <s v="25-Jul-1984"/>
    <x v="1627"/>
    <x v="0"/>
    <s v="tier - 2"/>
    <x v="3"/>
  </r>
  <r>
    <s v="Id1629"/>
    <s v="Fernando"/>
    <n v="37.049999999999997"/>
    <n v="5.48"/>
    <s v="No"/>
    <s v="No"/>
    <s v="No"/>
    <n v="1"/>
    <s v="No"/>
    <x v="0"/>
    <x v="2"/>
    <s v="14-Oct-1984"/>
    <x v="1628"/>
    <x v="0"/>
    <s v="tier - 1"/>
    <x v="7"/>
  </r>
  <r>
    <s v="Id1630"/>
    <s v="Ieva"/>
    <n v="18.78"/>
    <n v="4.45"/>
    <s v="No"/>
    <s v="No"/>
    <s v="Yes"/>
    <n v="1"/>
    <s v="No"/>
    <x v="2"/>
    <x v="2"/>
    <s v="8-Aug-1979"/>
    <x v="1629"/>
    <x v="1"/>
    <s v="tier - 2"/>
    <x v="1"/>
  </r>
  <r>
    <s v="Id1631"/>
    <s v="Chris"/>
    <n v="28.024999999999999"/>
    <n v="5"/>
    <s v="No"/>
    <s v="No"/>
    <s v="No"/>
    <n v="1"/>
    <s v="No"/>
    <x v="1"/>
    <x v="2"/>
    <s v="21-Sep-1984"/>
    <x v="1630"/>
    <x v="2"/>
    <s v="tier - 1"/>
    <x v="4"/>
  </r>
  <r>
    <s v="Id1632"/>
    <s v="Drew L."/>
    <n v="35.090000000000003"/>
    <n v="5.84"/>
    <s v="No"/>
    <s v="No"/>
    <s v="No"/>
    <s v="0"/>
    <s v="No"/>
    <x v="0"/>
    <x v="1"/>
    <s v="8-Nov-1994"/>
    <x v="1631"/>
    <x v="1"/>
    <s v="tier - 2"/>
    <x v="3"/>
  </r>
  <r>
    <s v="Id1633"/>
    <s v="Christina"/>
    <n v="34.42"/>
    <n v="5.21"/>
    <s v="Yes"/>
    <s v="No"/>
    <s v="No"/>
    <s v="0"/>
    <s v="No"/>
    <x v="0"/>
    <x v="2"/>
    <s v="28-Jul-1996"/>
    <x v="1632"/>
    <x v="1"/>
    <s v="tier - 3"/>
    <x v="1"/>
  </r>
  <r>
    <s v="Id1634"/>
    <s v="Alexander G"/>
    <n v="29.4"/>
    <n v="4.26"/>
    <s v="No"/>
    <s v="No"/>
    <s v="No"/>
    <s v="0"/>
    <s v="No"/>
    <x v="1"/>
    <x v="2"/>
    <s v="16-Aug-1989"/>
    <x v="1633"/>
    <x v="1"/>
    <s v="tier - 1"/>
    <x v="3"/>
  </r>
  <r>
    <s v="Id1635"/>
    <s v="Meaghan"/>
    <n v="21.31"/>
    <n v="4.17"/>
    <s v="No"/>
    <s v="No"/>
    <s v="No"/>
    <s v="0"/>
    <s v="No"/>
    <x v="2"/>
    <x v="2"/>
    <s v="8-Aug-1980"/>
    <x v="1634"/>
    <x v="1"/>
    <s v="tier - 3"/>
    <x v="0"/>
  </r>
  <r>
    <s v="Id1636"/>
    <s v="Kristin"/>
    <n v="19.559999999999999"/>
    <n v="11.96"/>
    <s v="No"/>
    <s v="No"/>
    <s v="No"/>
    <s v="0"/>
    <s v="No"/>
    <x v="2"/>
    <x v="0"/>
    <s v="17-Aug-1974"/>
    <x v="1635"/>
    <x v="1"/>
    <s v="tier - 2"/>
    <x v="0"/>
  </r>
  <r>
    <s v="Id1637"/>
    <s v="Andrea K."/>
    <n v="37.335000000000001"/>
    <n v="6.26"/>
    <s v="Yes"/>
    <s v="No"/>
    <s v="No"/>
    <n v="1"/>
    <s v="No"/>
    <x v="0"/>
    <x v="1"/>
    <s v="10-Jun-1988"/>
    <x v="1636"/>
    <x v="1"/>
    <s v="tier - 1"/>
    <x v="1"/>
  </r>
  <r>
    <s v="Id1638"/>
    <s v="Kris"/>
    <n v="19.53"/>
    <n v="11.68"/>
    <s v="No"/>
    <s v="No"/>
    <s v="No"/>
    <s v="0"/>
    <s v="No"/>
    <x v="2"/>
    <x v="0"/>
    <s v="11-Oct-1974"/>
    <x v="1637"/>
    <x v="1"/>
    <s v="tier - 3"/>
    <x v="0"/>
  </r>
  <r>
    <s v="Id1639"/>
    <s v="Alden W"/>
    <n v="34.1"/>
    <n v="5.16"/>
    <s v="No"/>
    <s v="No"/>
    <s v="No"/>
    <s v="0"/>
    <s v="No"/>
    <x v="0"/>
    <x v="2"/>
    <s v="10-Oct-1980"/>
    <x v="1638"/>
    <x v="1"/>
    <s v="tier - 2"/>
    <x v="3"/>
  </r>
  <r>
    <s v="Id1640"/>
    <s v="Suzanne M"/>
    <n v="16.5"/>
    <n v="6.9"/>
    <s v="Yes"/>
    <s v="No"/>
    <s v="No"/>
    <n v="2"/>
    <s v="No"/>
    <x v="3"/>
    <x v="0"/>
    <s v="25-Jun-1970"/>
    <x v="1639"/>
    <x v="1"/>
    <s v="tier - 3"/>
    <x v="0"/>
  </r>
  <r>
    <s v="Id1641"/>
    <s v="Heidi Z."/>
    <n v="30.69"/>
    <n v="4.83"/>
    <s v="No"/>
    <s v="No"/>
    <s v="No"/>
    <n v="1"/>
    <s v="No"/>
    <x v="0"/>
    <x v="2"/>
    <s v="11-Nov-1984"/>
    <x v="1640"/>
    <x v="1"/>
    <s v="tier - 2"/>
    <x v="0"/>
  </r>
  <r>
    <s v="Id1642"/>
    <s v="Carolyn"/>
    <n v="28.93"/>
    <n v="4.87"/>
    <s v="No"/>
    <s v="No"/>
    <s v="No"/>
    <n v="1"/>
    <s v="No"/>
    <x v="1"/>
    <x v="2"/>
    <s v="19-Sep-1984"/>
    <x v="1641"/>
    <x v="1"/>
    <s v="tier - 3"/>
    <x v="0"/>
  </r>
  <r>
    <s v="Id1643"/>
    <s v="Sabine"/>
    <n v="38.9"/>
    <n v="4.28"/>
    <s v="No"/>
    <s v="No"/>
    <s v="No"/>
    <s v="0"/>
    <s v="No"/>
    <x v="0"/>
    <x v="2"/>
    <s v="22-Jul-1989"/>
    <x v="1642"/>
    <x v="1"/>
    <s v="tier - 2"/>
    <x v="3"/>
  </r>
  <r>
    <s v="Id1644"/>
    <s v="Bobby"/>
    <n v="26.9"/>
    <n v="4.07"/>
    <s v="No"/>
    <s v="No"/>
    <s v="No"/>
    <s v="0"/>
    <s v="No"/>
    <x v="1"/>
    <x v="2"/>
    <s v="21-Jul-1980"/>
    <x v="1643"/>
    <x v="2"/>
    <s v="tier - 3"/>
    <x v="3"/>
  </r>
  <r>
    <s v="Id1645"/>
    <s v="Fan"/>
    <n v="24.86"/>
    <n v="6.23"/>
    <s v="No"/>
    <s v="No"/>
    <s v="No"/>
    <s v="0"/>
    <s v="No"/>
    <x v="2"/>
    <x v="1"/>
    <s v="5-Aug-1980"/>
    <x v="1644"/>
    <x v="1"/>
    <s v="tier - 3"/>
    <x v="0"/>
  </r>
  <r>
    <s v="Id1646"/>
    <s v="Rachel M"/>
    <n v="39.14"/>
    <n v="6.24"/>
    <s v="No"/>
    <s v="Yes"/>
    <s v="No"/>
    <n v="1"/>
    <s v="No"/>
    <x v="0"/>
    <x v="1"/>
    <s v="15-Jul-2004"/>
    <x v="1645"/>
    <x v="1"/>
    <s v="tier - 1"/>
    <x v="12"/>
  </r>
  <r>
    <s v="Id1647"/>
    <s v="Greg"/>
    <n v="39.799999999999997"/>
    <n v="6.17"/>
    <s v="No"/>
    <s v="No"/>
    <s v="Yes"/>
    <n v="1"/>
    <s v="No"/>
    <x v="0"/>
    <x v="1"/>
    <s v="13-Aug-2003"/>
    <x v="1646"/>
    <x v="1"/>
    <s v="tier - 2"/>
    <x v="1"/>
  </r>
  <r>
    <s v="Id1648"/>
    <s v="Dan"/>
    <n v="34.32"/>
    <n v="5.16"/>
    <s v="No"/>
    <s v="No"/>
    <s v="No"/>
    <n v="1"/>
    <s v="No"/>
    <x v="0"/>
    <x v="2"/>
    <s v="14-Jul-1987"/>
    <x v="1647"/>
    <x v="2"/>
    <s v="tier - 2"/>
    <x v="0"/>
  </r>
  <r>
    <s v="Id1649"/>
    <s v="Jennifer A"/>
    <n v="32.51"/>
    <n v="4.3"/>
    <s v="No"/>
    <s v="No"/>
    <s v="No"/>
    <s v="0"/>
    <s v="No"/>
    <x v="0"/>
    <x v="2"/>
    <s v="30-Jul-1994"/>
    <x v="1648"/>
    <x v="1"/>
    <s v="tier - 1"/>
    <x v="1"/>
  </r>
  <r>
    <s v="Id1650"/>
    <s v="Jessica"/>
    <n v="30.71"/>
    <n v="6.14"/>
    <s v="No"/>
    <s v="No"/>
    <s v="Yes"/>
    <n v="1"/>
    <s v="No"/>
    <x v="0"/>
    <x v="1"/>
    <s v="13-Aug-1993"/>
    <x v="1649"/>
    <x v="1"/>
    <s v="tier - 2"/>
    <x v="15"/>
  </r>
  <r>
    <s v="Id1651"/>
    <s v="Chaiwat"/>
    <n v="28.9"/>
    <n v="5.36"/>
    <s v="No"/>
    <s v="No"/>
    <s v="No"/>
    <n v="1"/>
    <s v="No"/>
    <x v="1"/>
    <x v="2"/>
    <s v="29-Jul-1987"/>
    <x v="1650"/>
    <x v="2"/>
    <s v="tier - 3"/>
    <x v="3"/>
  </r>
  <r>
    <s v="Id1652"/>
    <s v="Kerri"/>
    <n v="36.19"/>
    <n v="4.3"/>
    <s v="No"/>
    <s v="No"/>
    <s v="No"/>
    <s v="0"/>
    <s v="No"/>
    <x v="0"/>
    <x v="2"/>
    <s v="21-Dec-1982"/>
    <x v="1651"/>
    <x v="1"/>
    <s v="tier - 1"/>
    <x v="0"/>
  </r>
  <r>
    <s v="Id1653"/>
    <s v="Lisa"/>
    <n v="29.6"/>
    <n v="4.09"/>
    <s v="No"/>
    <s v="No"/>
    <s v="No"/>
    <s v="0"/>
    <s v="No"/>
    <x v="1"/>
    <x v="2"/>
    <s v="8-Jul-1982"/>
    <x v="1652"/>
    <x v="1"/>
    <s v="tier - 1"/>
    <x v="3"/>
  </r>
  <r>
    <s v="Id1654"/>
    <s v="Nicholas G"/>
    <n v="30.95"/>
    <n v="6.27"/>
    <s v="No"/>
    <s v="No"/>
    <s v="Yes"/>
    <n v="1"/>
    <s v="No"/>
    <x v="0"/>
    <x v="1"/>
    <s v="19-Oct-1993"/>
    <x v="1653"/>
    <x v="1"/>
    <s v="tier - 2"/>
    <x v="14"/>
  </r>
  <r>
    <s v="Id1655"/>
    <s v="Vasilis S"/>
    <n v="19.95"/>
    <n v="5.39"/>
    <s v="No"/>
    <s v="No"/>
    <s v="No"/>
    <n v="1"/>
    <s v="No"/>
    <x v="2"/>
    <x v="2"/>
    <s v="22-Nov-1984"/>
    <x v="1654"/>
    <x v="1"/>
    <s v="tier - 3"/>
    <x v="1"/>
  </r>
  <r>
    <s v="Id1656"/>
    <s v="Michael P"/>
    <n v="23.65"/>
    <n v="5.75"/>
    <s v="Yes"/>
    <s v="No"/>
    <s v="No"/>
    <s v="0"/>
    <s v="No"/>
    <x v="2"/>
    <x v="1"/>
    <s v="18-Jun-1985"/>
    <x v="1655"/>
    <x v="1"/>
    <s v="tier - 1"/>
    <x v="0"/>
  </r>
  <r>
    <s v="Id1657"/>
    <s v="Colleen C."/>
    <n v="43.34"/>
    <n v="4.91"/>
    <s v="No"/>
    <s v="No"/>
    <s v="No"/>
    <n v="1"/>
    <s v="No"/>
    <x v="0"/>
    <x v="2"/>
    <s v="30-Sep-1987"/>
    <x v="1656"/>
    <x v="1"/>
    <s v="tier - 2"/>
    <x v="0"/>
  </r>
  <r>
    <s v="Id1658"/>
    <s v="Annika"/>
    <n v="31.98"/>
    <n v="4.46"/>
    <s v="Yes"/>
    <s v="No"/>
    <s v="No"/>
    <n v="1"/>
    <s v="No"/>
    <x v="0"/>
    <x v="2"/>
    <s v="20-Aug-1995"/>
    <x v="1657"/>
    <x v="1"/>
    <s v="tier - 2"/>
    <x v="15"/>
  </r>
  <r>
    <s v="Id1659"/>
    <s v="Kelly"/>
    <n v="35.86"/>
    <n v="6.22"/>
    <s v="No"/>
    <s v="No"/>
    <s v="No"/>
    <n v="1"/>
    <s v="No"/>
    <x v="0"/>
    <x v="1"/>
    <s v="27-Jul-1987"/>
    <x v="1658"/>
    <x v="1"/>
    <s v="tier - 3"/>
    <x v="0"/>
  </r>
  <r>
    <s v="Id1660"/>
    <s v="Nicholas C."/>
    <n v="15.2"/>
    <n v="8.82"/>
    <s v="No"/>
    <s v="No"/>
    <s v="No"/>
    <s v="0"/>
    <s v="No"/>
    <x v="3"/>
    <x v="0"/>
    <s v="27-Sep-1971"/>
    <x v="1659"/>
    <x v="1"/>
    <s v="tier - 3"/>
    <x v="1"/>
  </r>
  <r>
    <s v="Id1661"/>
    <s v="Kelly K"/>
    <n v="37.200000000000003"/>
    <n v="10.14"/>
    <s v="No"/>
    <s v="No"/>
    <s v="No"/>
    <s v="0"/>
    <s v="No"/>
    <x v="0"/>
    <x v="0"/>
    <s v="22-Jul-2002"/>
    <x v="1660"/>
    <x v="1"/>
    <s v="tier - 2"/>
    <x v="12"/>
  </r>
  <r>
    <s v="Id1662"/>
    <s v="Andrew"/>
    <n v="17.91"/>
    <n v="4.66"/>
    <s v="No"/>
    <s v="No"/>
    <s v="No"/>
    <n v="2"/>
    <s v="No"/>
    <x v="3"/>
    <x v="2"/>
    <s v="2-Nov-1972"/>
    <x v="1661"/>
    <x v="1"/>
    <s v="tier - 2"/>
    <x v="0"/>
  </r>
  <r>
    <s v="Id1663"/>
    <s v="Hannah"/>
    <n v="20.76"/>
    <n v="6.26"/>
    <s v="No"/>
    <s v="No"/>
    <s v="No"/>
    <s v="0"/>
    <s v="No"/>
    <x v="2"/>
    <x v="1"/>
    <s v="18-Sep-1980"/>
    <x v="1662"/>
    <x v="1"/>
    <s v="tier - 3"/>
    <x v="0"/>
  </r>
  <r>
    <s v="Id1664"/>
    <s v="Patricio Sr."/>
    <n v="38.99"/>
    <n v="5.21"/>
    <s v="No"/>
    <s v="Yes"/>
    <s v="No"/>
    <n v="1"/>
    <s v="No"/>
    <x v="0"/>
    <x v="2"/>
    <s v="1-Nov-2004"/>
    <x v="1663"/>
    <x v="1"/>
    <s v="tier - 3"/>
    <x v="13"/>
  </r>
  <r>
    <s v="Id1665"/>
    <s v="Robert B"/>
    <n v="42.655000000000001"/>
    <n v="5.94"/>
    <s v="Yes"/>
    <s v="No"/>
    <s v="Yes"/>
    <n v="1"/>
    <s v="No"/>
    <x v="0"/>
    <x v="1"/>
    <s v="30-Aug-1983"/>
    <x v="1664"/>
    <x v="1"/>
    <s v="tier - 3"/>
    <x v="9"/>
  </r>
  <r>
    <s v="Id1666"/>
    <s v="Benjamin M"/>
    <n v="30.57"/>
    <n v="5.34"/>
    <s v="No"/>
    <s v="No"/>
    <s v="Yes"/>
    <n v="1"/>
    <s v="No"/>
    <x v="0"/>
    <x v="2"/>
    <s v="10-Jun-1993"/>
    <x v="1665"/>
    <x v="1"/>
    <s v="tier - 1"/>
    <x v="14"/>
  </r>
  <r>
    <s v="Id1667"/>
    <s v="Robert"/>
    <n v="17.7"/>
    <n v="6.38"/>
    <s v="No"/>
    <s v="No"/>
    <s v="No"/>
    <n v="2"/>
    <s v="No"/>
    <x v="3"/>
    <x v="1"/>
    <s v="21-Aug-1972"/>
    <x v="1666"/>
    <x v="1"/>
    <s v="tier - 3"/>
    <x v="0"/>
  </r>
  <r>
    <s v="Id1668"/>
    <s v="Eric R."/>
    <n v="34.770000000000003"/>
    <n v="4.47"/>
    <s v="No"/>
    <s v="No"/>
    <s v="No"/>
    <n v="1"/>
    <s v="No"/>
    <x v="0"/>
    <x v="2"/>
    <s v="19-Oct-1987"/>
    <x v="1667"/>
    <x v="0"/>
    <s v="tier - 2"/>
    <x v="1"/>
  </r>
  <r>
    <s v="Id1669"/>
    <s v="Matthew"/>
    <n v="16.88"/>
    <n v="9.9600000000000009"/>
    <s v="No"/>
    <s v="No"/>
    <s v="No"/>
    <s v="0"/>
    <s v="No"/>
    <x v="3"/>
    <x v="0"/>
    <s v="18-Dec-1971"/>
    <x v="1668"/>
    <x v="1"/>
    <s v="tier - 1"/>
    <x v="0"/>
  </r>
  <r>
    <s v="Id1670"/>
    <s v="Bob R"/>
    <n v="40.26"/>
    <n v="9.92"/>
    <s v="Yes"/>
    <s v="No"/>
    <s v="No"/>
    <s v="0"/>
    <s v="No"/>
    <x v="0"/>
    <x v="0"/>
    <s v="30-Aug-1981"/>
    <x v="1669"/>
    <x v="2"/>
    <s v="tier - 3"/>
    <x v="0"/>
  </r>
  <r>
    <s v="Id1671"/>
    <s v="Stephanie J."/>
    <n v="25.6"/>
    <n v="6.03"/>
    <s v="No"/>
    <s v="No"/>
    <s v="Yes"/>
    <n v="1"/>
    <s v="No"/>
    <x v="1"/>
    <x v="1"/>
    <s v="3-Nov-1993"/>
    <x v="1670"/>
    <x v="1"/>
    <s v="tier - 1"/>
    <x v="3"/>
  </r>
  <r>
    <s v="Id1672"/>
    <s v="Jake"/>
    <n v="33.549999999999997"/>
    <n v="10.9"/>
    <s v="Yes"/>
    <s v="No"/>
    <s v="No"/>
    <s v="0"/>
    <s v="No"/>
    <x v="0"/>
    <x v="0"/>
    <s v="15-Jun-1981"/>
    <x v="1671"/>
    <x v="1"/>
    <s v="tier - 3"/>
    <x v="0"/>
  </r>
  <r>
    <s v="Id1673"/>
    <s v="Alison L."/>
    <n v="16.690000000000001"/>
    <n v="10.66"/>
    <s v="No"/>
    <s v="No"/>
    <s v="No"/>
    <s v="0"/>
    <s v="No"/>
    <x v="3"/>
    <x v="0"/>
    <s v="6-Jul-1974"/>
    <x v="1672"/>
    <x v="1"/>
    <s v="tier - 2"/>
    <x v="1"/>
  </r>
  <r>
    <s v="Id1674"/>
    <s v="Lindsay M"/>
    <n v="19.95"/>
    <n v="4.05"/>
    <s v="No"/>
    <s v="No"/>
    <s v="No"/>
    <n v="1"/>
    <s v="No"/>
    <x v="2"/>
    <x v="2"/>
    <s v="3-Nov-1992"/>
    <x v="1673"/>
    <x v="1"/>
    <s v="tier - 3"/>
    <x v="1"/>
  </r>
  <r>
    <s v="Id1675"/>
    <s v="Guillaume"/>
    <n v="17.55"/>
    <n v="4.2300000000000004"/>
    <s v="No"/>
    <s v="No"/>
    <s v="No"/>
    <n v="2"/>
    <s v="No"/>
    <x v="3"/>
    <x v="2"/>
    <s v="28-Oct-1972"/>
    <x v="1674"/>
    <x v="1"/>
    <s v="tier - 1"/>
    <x v="0"/>
  </r>
  <r>
    <s v="Id1676"/>
    <s v="Kaylee"/>
    <n v="22.01"/>
    <n v="5.01"/>
    <s v="No"/>
    <s v="No"/>
    <s v="No"/>
    <n v="1"/>
    <s v="No"/>
    <x v="2"/>
    <x v="2"/>
    <s v="12-Aug-1984"/>
    <x v="1675"/>
    <x v="1"/>
    <s v="tier - 2"/>
    <x v="0"/>
  </r>
  <r>
    <s v="Id1677"/>
    <s v="Theresa"/>
    <n v="41.8"/>
    <n v="5.82"/>
    <s v="Yes"/>
    <s v="No"/>
    <s v="Yes"/>
    <n v="1"/>
    <s v="No"/>
    <x v="0"/>
    <x v="1"/>
    <s v="3-Sep-1983"/>
    <x v="1676"/>
    <x v="1"/>
    <s v="tier - 1"/>
    <x v="0"/>
  </r>
  <r>
    <s v="Id1678"/>
    <s v="Travis G."/>
    <n v="19.170000000000002"/>
    <n v="7.94"/>
    <s v="No"/>
    <s v="No"/>
    <s v="No"/>
    <s v="0"/>
    <s v="No"/>
    <x v="2"/>
    <x v="0"/>
    <s v="27-Sep-1978"/>
    <x v="1677"/>
    <x v="1"/>
    <s v="tier - 1"/>
    <x v="0"/>
  </r>
  <r>
    <s v="Id1679"/>
    <s v="Emma L."/>
    <n v="32.799999999999997"/>
    <n v="6.16"/>
    <s v="Yes"/>
    <s v="No"/>
    <s v="Yes"/>
    <n v="1"/>
    <s v="No"/>
    <x v="0"/>
    <x v="1"/>
    <s v="8-Jun-1983"/>
    <x v="1678"/>
    <x v="1"/>
    <s v="tier - 3"/>
    <x v="3"/>
  </r>
  <r>
    <s v="Id1680"/>
    <s v="Linda"/>
    <n v="35.814999999999998"/>
    <n v="4.1500000000000004"/>
    <s v="No"/>
    <s v="No"/>
    <s v="No"/>
    <n v="1"/>
    <s v="No"/>
    <x v="0"/>
    <x v="2"/>
    <s v="9-Dec-1987"/>
    <x v="1679"/>
    <x v="1"/>
    <s v="tier - 3"/>
    <x v="1"/>
  </r>
  <r>
    <s v="Id1681"/>
    <s v="Owen R"/>
    <n v="24.3"/>
    <n v="6.23"/>
    <s v="No"/>
    <s v="No"/>
    <s v="No"/>
    <s v="0"/>
    <s v="No"/>
    <x v="2"/>
    <x v="1"/>
    <s v="15-Nov-1994"/>
    <x v="1680"/>
    <x v="1"/>
    <s v="tier - 3"/>
    <x v="3"/>
  </r>
  <r>
    <s v="Id1682"/>
    <s v="Jacob"/>
    <n v="19.059999999999999"/>
    <n v="7.41"/>
    <s v="No"/>
    <s v="No"/>
    <s v="No"/>
    <s v="0"/>
    <s v="No"/>
    <x v="2"/>
    <x v="0"/>
    <s v="11-Sep-1978"/>
    <x v="1681"/>
    <x v="1"/>
    <s v="tier - 3"/>
    <x v="0"/>
  </r>
  <r>
    <s v="Id1683"/>
    <s v="Jacqueline"/>
    <n v="33.25"/>
    <n v="5.62"/>
    <s v="Yes"/>
    <s v="No"/>
    <s v="No"/>
    <n v="1"/>
    <s v="No"/>
    <x v="0"/>
    <x v="2"/>
    <s v="18-Nov-1988"/>
    <x v="1682"/>
    <x v="1"/>
    <s v="tier - 3"/>
    <x v="2"/>
  </r>
  <r>
    <s v="Id1684"/>
    <s v="Yefeng"/>
    <n v="21.37"/>
    <n v="4.54"/>
    <s v="Yes"/>
    <s v="No"/>
    <s v="Yes"/>
    <n v="1"/>
    <s v="No"/>
    <x v="2"/>
    <x v="2"/>
    <s v="3-Oct-1983"/>
    <x v="1683"/>
    <x v="1"/>
    <s v="tier - 1"/>
    <x v="0"/>
  </r>
  <r>
    <s v="Id1685"/>
    <s v="Thomas J"/>
    <n v="34.43"/>
    <n v="8.6199999999999992"/>
    <s v="Yes"/>
    <s v="No"/>
    <s v="No"/>
    <n v="1"/>
    <s v="No"/>
    <x v="0"/>
    <x v="0"/>
    <s v="21-Nov-1986"/>
    <x v="1684"/>
    <x v="2"/>
    <s v="tier - 1"/>
    <x v="0"/>
  </r>
  <r>
    <s v="Id1686"/>
    <s v="Ken"/>
    <n v="20.86"/>
    <n v="4.3600000000000003"/>
    <s v="Yes"/>
    <s v="No"/>
    <s v="No"/>
    <s v="0"/>
    <s v="No"/>
    <x v="2"/>
    <x v="2"/>
    <s v="5-Sep-1985"/>
    <x v="1685"/>
    <x v="1"/>
    <s v="tier - 1"/>
    <x v="1"/>
  </r>
  <r>
    <s v="Id1687"/>
    <s v="Annie E"/>
    <n v="18.34"/>
    <n v="10.01"/>
    <s v="No"/>
    <s v="No"/>
    <s v="No"/>
    <s v="0"/>
    <s v="No"/>
    <x v="3"/>
    <x v="0"/>
    <s v="18-Sep-1974"/>
    <x v="1686"/>
    <x v="1"/>
    <s v="tier - 3"/>
    <x v="0"/>
  </r>
  <r>
    <s v="Id1688"/>
    <s v="Noel K."/>
    <n v="34.15"/>
    <n v="5.42"/>
    <s v="No"/>
    <s v="No"/>
    <s v="No"/>
    <s v="0"/>
    <s v="No"/>
    <x v="0"/>
    <x v="2"/>
    <s v="22-Sep-1999"/>
    <x v="1687"/>
    <x v="1"/>
    <s v="tier - 3"/>
    <x v="12"/>
  </r>
  <r>
    <s v="Id1689"/>
    <s v="Mark S"/>
    <n v="18.350000000000001"/>
    <n v="5.12"/>
    <s v="No"/>
    <s v="No"/>
    <s v="No"/>
    <s v="0"/>
    <s v="No"/>
    <x v="3"/>
    <x v="2"/>
    <s v="7-Dec-1980"/>
    <x v="1688"/>
    <x v="1"/>
    <s v="tier - 2"/>
    <x v="1"/>
  </r>
  <r>
    <s v="Id1690"/>
    <s v="Federica"/>
    <n v="22.13"/>
    <n v="9.1999999999999993"/>
    <s v="Yes"/>
    <s v="No"/>
    <s v="No"/>
    <s v="0"/>
    <s v="No"/>
    <x v="2"/>
    <x v="0"/>
    <s v="7-Nov-1981"/>
    <x v="1689"/>
    <x v="1"/>
    <s v="tier - 2"/>
    <x v="0"/>
  </r>
  <r>
    <s v="Id1691"/>
    <s v="Pamela L"/>
    <n v="22.51"/>
    <n v="6.08"/>
    <s v="Yes"/>
    <s v="No"/>
    <s v="No"/>
    <n v="1"/>
    <s v="No"/>
    <x v="2"/>
    <x v="1"/>
    <s v="29-Jul-1988"/>
    <x v="1690"/>
    <x v="1"/>
    <s v="tier - 2"/>
    <x v="1"/>
  </r>
  <r>
    <s v="Id1692"/>
    <s v="Andrew W."/>
    <n v="31"/>
    <n v="4.7699999999999996"/>
    <s v="No"/>
    <s v="No"/>
    <s v="No"/>
    <n v="1"/>
    <s v="No"/>
    <x v="0"/>
    <x v="2"/>
    <s v="17-Aug-1984"/>
    <x v="1691"/>
    <x v="1"/>
    <s v="tier - 3"/>
    <x v="3"/>
  </r>
  <r>
    <s v="Id1693"/>
    <s v="Randall"/>
    <n v="28.27"/>
    <n v="4.62"/>
    <s v="No"/>
    <s v="No"/>
    <s v="No"/>
    <n v="1"/>
    <s v="No"/>
    <x v="1"/>
    <x v="2"/>
    <s v="26-Aug-1984"/>
    <x v="1692"/>
    <x v="1"/>
    <s v="tier - 2"/>
    <x v="0"/>
  </r>
  <r>
    <s v="Id1694"/>
    <s v="Tracy L"/>
    <n v="29.92"/>
    <n v="9.07"/>
    <s v="Yes"/>
    <s v="No"/>
    <s v="No"/>
    <n v="1"/>
    <s v="No"/>
    <x v="1"/>
    <x v="0"/>
    <s v="30-Sep-1986"/>
    <x v="1693"/>
    <x v="1"/>
    <s v="tier - 3"/>
    <x v="0"/>
  </r>
  <r>
    <s v="Id1695"/>
    <s v="Azelie"/>
    <n v="25.9"/>
    <n v="9.1199999999999992"/>
    <s v="Yes"/>
    <s v="No"/>
    <s v="No"/>
    <n v="1"/>
    <s v="No"/>
    <x v="1"/>
    <x v="0"/>
    <s v="12-Jul-1986"/>
    <x v="1694"/>
    <x v="1"/>
    <s v="tier - 3"/>
    <x v="3"/>
  </r>
  <r>
    <s v="Id1696"/>
    <s v="Monica M."/>
    <n v="27.74"/>
    <n v="7.32"/>
    <s v="Yes"/>
    <s v="No"/>
    <s v="No"/>
    <n v="1"/>
    <s v="No"/>
    <x v="1"/>
    <x v="0"/>
    <s v="2-Dec-1986"/>
    <x v="1695"/>
    <x v="1"/>
    <s v="tier - 2"/>
    <x v="2"/>
  </r>
  <r>
    <s v="Id1697"/>
    <s v="Katarina K."/>
    <n v="17.260000000000002"/>
    <n v="11.73"/>
    <s v="No"/>
    <s v="No"/>
    <s v="No"/>
    <n v="2"/>
    <s v="No"/>
    <x v="3"/>
    <x v="0"/>
    <s v="24-Oct-1973"/>
    <x v="1696"/>
    <x v="1"/>
    <s v="tier - 2"/>
    <x v="0"/>
  </r>
  <r>
    <s v="Id1698"/>
    <s v="Jamie L."/>
    <n v="19.855"/>
    <n v="6.64"/>
    <s v="Yes"/>
    <s v="No"/>
    <s v="No"/>
    <n v="1"/>
    <s v="No"/>
    <x v="2"/>
    <x v="0"/>
    <s v="25-Dec-1986"/>
    <x v="1697"/>
    <x v="1"/>
    <s v="tier - 2"/>
    <x v="2"/>
  </r>
  <r>
    <s v="Id1699"/>
    <s v="Brian"/>
    <n v="41.69"/>
    <n v="5.78"/>
    <s v="No"/>
    <s v="No"/>
    <s v="No"/>
    <s v="0"/>
    <s v="No"/>
    <x v="0"/>
    <x v="1"/>
    <s v="25-Aug-1982"/>
    <x v="1698"/>
    <x v="2"/>
    <s v="tier - 2"/>
    <x v="0"/>
  </r>
  <r>
    <s v="Id1700"/>
    <s v="Stacey L."/>
    <n v="16.12"/>
    <n v="10.45"/>
    <s v="No"/>
    <s v="No"/>
    <s v="No"/>
    <s v="0"/>
    <s v="No"/>
    <x v="3"/>
    <x v="0"/>
    <s v="8-Jun-1978"/>
    <x v="1699"/>
    <x v="1"/>
    <s v="tier - 2"/>
    <x v="1"/>
  </r>
  <r>
    <s v="Id1701"/>
    <s v="Stephen"/>
    <n v="37.43"/>
    <n v="4.5199999999999996"/>
    <s v="No"/>
    <s v="No"/>
    <s v="No"/>
    <n v="1"/>
    <s v="No"/>
    <x v="0"/>
    <x v="2"/>
    <s v="17-Sep-1992"/>
    <x v="1700"/>
    <x v="2"/>
    <s v="tier - 1"/>
    <x v="6"/>
  </r>
  <r>
    <s v="Id1702"/>
    <s v="Joshua"/>
    <n v="31.065000000000001"/>
    <n v="5.71"/>
    <s v="No"/>
    <s v="No"/>
    <s v="No"/>
    <s v="0"/>
    <s v="No"/>
    <x v="0"/>
    <x v="1"/>
    <s v="6-Jul-1991"/>
    <x v="1701"/>
    <x v="1"/>
    <s v="tier - 1"/>
    <x v="1"/>
  </r>
  <r>
    <s v="Id1703"/>
    <s v="Josh"/>
    <n v="25.08"/>
    <n v="4.7699999999999996"/>
    <s v="No"/>
    <s v="No"/>
    <s v="No"/>
    <s v="0"/>
    <s v="No"/>
    <x v="1"/>
    <x v="2"/>
    <s v="27-Sep-1982"/>
    <x v="1702"/>
    <x v="1"/>
    <s v="tier - 3"/>
    <x v="0"/>
  </r>
  <r>
    <s v="Id1704"/>
    <s v="Heather"/>
    <n v="15.2"/>
    <n v="7.81"/>
    <s v="Yes"/>
    <s v="No"/>
    <s v="No"/>
    <n v="1"/>
    <s v="No"/>
    <x v="3"/>
    <x v="0"/>
    <s v="27-Sep-1975"/>
    <x v="1703"/>
    <x v="1"/>
    <s v="tier - 3"/>
    <x v="1"/>
  </r>
  <r>
    <s v="Id1705"/>
    <s v="James C."/>
    <n v="22.34"/>
    <n v="5.19"/>
    <s v="Yes"/>
    <s v="No"/>
    <s v="No"/>
    <s v="0"/>
    <s v="No"/>
    <x v="2"/>
    <x v="2"/>
    <s v="23-Dec-1985"/>
    <x v="1704"/>
    <x v="1"/>
    <s v="tier - 1"/>
    <x v="0"/>
  </r>
  <r>
    <s v="Id1706"/>
    <s v="Kim"/>
    <n v="40.15"/>
    <n v="5.93"/>
    <s v="No"/>
    <s v="No"/>
    <s v="No"/>
    <n v="1"/>
    <s v="No"/>
    <x v="0"/>
    <x v="1"/>
    <s v="1-Aug-1984"/>
    <x v="1705"/>
    <x v="1"/>
    <s v="tier - 2"/>
    <x v="0"/>
  </r>
  <r>
    <s v="Id1707"/>
    <s v="Marie E."/>
    <n v="37.729999999999997"/>
    <n v="6.29"/>
    <s v="No"/>
    <s v="No"/>
    <s v="No"/>
    <n v="1"/>
    <s v="No"/>
    <x v="0"/>
    <x v="1"/>
    <s v="3-Sep-1984"/>
    <x v="1706"/>
    <x v="1"/>
    <s v="tier - 2"/>
    <x v="0"/>
  </r>
  <r>
    <s v="Id1708"/>
    <s v="Dariusz"/>
    <n v="25.35"/>
    <n v="4.9000000000000004"/>
    <s v="No"/>
    <s v="No"/>
    <s v="No"/>
    <s v="0"/>
    <s v="No"/>
    <x v="1"/>
    <x v="2"/>
    <s v="6-Nov-1989"/>
    <x v="1707"/>
    <x v="1"/>
    <s v="tier - 3"/>
    <x v="0"/>
  </r>
  <r>
    <s v="Id1709"/>
    <s v="Jessica E."/>
    <n v="26.41"/>
    <n v="5.07"/>
    <s v="Yes"/>
    <s v="No"/>
    <s v="No"/>
    <n v="1"/>
    <s v="No"/>
    <x v="1"/>
    <x v="2"/>
    <s v="8-Aug-1988"/>
    <x v="1708"/>
    <x v="1"/>
    <s v="tier - 3"/>
    <x v="1"/>
  </r>
  <r>
    <s v="Id1710"/>
    <s v="Kristen"/>
    <n v="27.6"/>
    <n v="5.33"/>
    <s v="No"/>
    <s v="No"/>
    <s v="No"/>
    <n v="1"/>
    <s v="No"/>
    <x v="1"/>
    <x v="2"/>
    <s v="1-Jun-1984"/>
    <x v="1709"/>
    <x v="1"/>
    <s v="tier - 3"/>
    <x v="3"/>
  </r>
  <r>
    <s v="Id1711"/>
    <s v="Jose Guadalupe P. Sr."/>
    <n v="33.82"/>
    <n v="8.93"/>
    <s v="Yes"/>
    <s v="No"/>
    <s v="No"/>
    <n v="1"/>
    <s v="No"/>
    <x v="0"/>
    <x v="0"/>
    <s v="22-Jul-1986"/>
    <x v="1710"/>
    <x v="1"/>
    <s v="tier - 3"/>
    <x v="1"/>
  </r>
  <r>
    <s v="Id1712"/>
    <s v="Cynthia"/>
    <n v="32.9"/>
    <n v="4.3499999999999996"/>
    <s v="No"/>
    <s v="No"/>
    <s v="No"/>
    <s v="0"/>
    <s v="No"/>
    <x v="0"/>
    <x v="2"/>
    <s v="18-Nov-1989"/>
    <x v="1711"/>
    <x v="1"/>
    <s v="tier - 1"/>
    <x v="3"/>
  </r>
  <r>
    <s v="Id1713"/>
    <s v="Tyler"/>
    <n v="30.875"/>
    <n v="9.5399999999999991"/>
    <s v="Yes"/>
    <s v="No"/>
    <s v="No"/>
    <n v="1"/>
    <s v="No"/>
    <x v="0"/>
    <x v="0"/>
    <s v="1-Jun-1986"/>
    <x v="1712"/>
    <x v="1"/>
    <s v="tier - 2"/>
    <x v="1"/>
  </r>
  <r>
    <s v="Id1714"/>
    <s v="Holly J"/>
    <n v="32.64"/>
    <n v="5.91"/>
    <s v="No"/>
    <s v="No"/>
    <s v="No"/>
    <s v="0"/>
    <s v="No"/>
    <x v="0"/>
    <x v="1"/>
    <s v="7-Dec-1994"/>
    <x v="1713"/>
    <x v="1"/>
    <s v="tier - 1"/>
    <x v="3"/>
  </r>
  <r>
    <s v="Id1715"/>
    <s v="Kristen"/>
    <n v="22.135000000000002"/>
    <n v="5.0999999999999996"/>
    <s v="No"/>
    <s v="No"/>
    <s v="No"/>
    <s v="0"/>
    <s v="No"/>
    <x v="2"/>
    <x v="2"/>
    <s v="7-Nov-1989"/>
    <x v="1714"/>
    <x v="1"/>
    <s v="tier - 3"/>
    <x v="2"/>
  </r>
  <r>
    <s v="Id1716"/>
    <s v="Thomas"/>
    <n v="16.53"/>
    <n v="5.08"/>
    <s v="No"/>
    <s v="No"/>
    <s v="No"/>
    <n v="2"/>
    <s v="No"/>
    <x v="3"/>
    <x v="2"/>
    <s v="15-Dec-1972"/>
    <x v="1715"/>
    <x v="1"/>
    <s v="tier - 3"/>
    <x v="0"/>
  </r>
  <r>
    <s v="Id1717"/>
    <s v="Tricity M"/>
    <n v="32.774999999999999"/>
    <n v="4.75"/>
    <s v="No"/>
    <s v="No"/>
    <s v="No"/>
    <s v="0"/>
    <s v="No"/>
    <x v="0"/>
    <x v="2"/>
    <s v="28-Aug-1991"/>
    <x v="1716"/>
    <x v="1"/>
    <s v="tier - 1"/>
    <x v="1"/>
  </r>
  <r>
    <s v="Id1718"/>
    <s v="Sarah A"/>
    <n v="30.9"/>
    <n v="6.05"/>
    <s v="No"/>
    <s v="No"/>
    <s v="No"/>
    <n v="1"/>
    <s v="No"/>
    <x v="0"/>
    <x v="1"/>
    <s v="18-Jun-1992"/>
    <x v="1717"/>
    <x v="1"/>
    <s v="tier - 1"/>
    <x v="3"/>
  </r>
  <r>
    <s v="Id1719"/>
    <s v="Lisa M."/>
    <n v="15.58"/>
    <n v="11.56"/>
    <s v="No"/>
    <s v="No"/>
    <s v="No"/>
    <s v="0"/>
    <s v="No"/>
    <x v="3"/>
    <x v="0"/>
    <s v="2-Sep-1974"/>
    <x v="1718"/>
    <x v="1"/>
    <s v="tier - 1"/>
    <x v="1"/>
  </r>
  <r>
    <s v="Id1720"/>
    <s v="Tracy A."/>
    <n v="26.315000000000001"/>
    <n v="5.76"/>
    <s v="No"/>
    <s v="No"/>
    <s v="No"/>
    <s v="0"/>
    <s v="No"/>
    <x v="1"/>
    <x v="1"/>
    <s v="13-Nov-1994"/>
    <x v="1719"/>
    <x v="1"/>
    <s v="tier - 2"/>
    <x v="1"/>
  </r>
  <r>
    <s v="Id1721"/>
    <s v="Patrick"/>
    <n v="35.61"/>
    <n v="5.65"/>
    <s v="No"/>
    <s v="Yes"/>
    <s v="No"/>
    <n v="1"/>
    <s v="No"/>
    <x v="0"/>
    <x v="2"/>
    <s v="9-Sep-2000"/>
    <x v="1720"/>
    <x v="1"/>
    <s v="tier - 3"/>
    <x v="1"/>
  </r>
  <r>
    <s v="Id1722"/>
    <s v="Trent"/>
    <n v="37.56"/>
    <n v="5.88"/>
    <s v="No"/>
    <s v="Yes"/>
    <s v="No"/>
    <n v="1"/>
    <s v="No"/>
    <x v="0"/>
    <x v="1"/>
    <s v="22-Aug-2004"/>
    <x v="1721"/>
    <x v="1"/>
    <s v="tier - 2"/>
    <x v="13"/>
  </r>
  <r>
    <s v="Id1723"/>
    <s v="Julie"/>
    <n v="15.49"/>
    <n v="9.6"/>
    <s v="No"/>
    <s v="No"/>
    <s v="No"/>
    <s v="0"/>
    <s v="No"/>
    <x v="3"/>
    <x v="0"/>
    <s v="12-Nov-1974"/>
    <x v="1722"/>
    <x v="1"/>
    <s v="tier - 2"/>
    <x v="1"/>
  </r>
  <r>
    <s v="Id1724"/>
    <s v="Sawomir"/>
    <n v="23.48"/>
    <n v="6.24"/>
    <s v="No"/>
    <s v="No"/>
    <s v="No"/>
    <n v="1"/>
    <s v="No"/>
    <x v="2"/>
    <x v="1"/>
    <s v="1-Sep-1987"/>
    <x v="1723"/>
    <x v="1"/>
    <s v="tier - 2"/>
    <x v="0"/>
  </r>
  <r>
    <s v="Id1725"/>
    <s v="Micah"/>
    <n v="30.02"/>
    <n v="7.63"/>
    <s v="Yes"/>
    <s v="No"/>
    <s v="No"/>
    <n v="1"/>
    <s v="No"/>
    <x v="0"/>
    <x v="0"/>
    <s v="20-Oct-1986"/>
    <x v="1724"/>
    <x v="1"/>
    <s v="tier - 3"/>
    <x v="1"/>
  </r>
  <r>
    <s v="Id1726"/>
    <s v="Kelly H."/>
    <n v="26.885000000000002"/>
    <n v="8.66"/>
    <s v="Yes"/>
    <s v="No"/>
    <s v="No"/>
    <n v="1"/>
    <s v="No"/>
    <x v="1"/>
    <x v="0"/>
    <s v="20-Sep-1986"/>
    <x v="1725"/>
    <x v="1"/>
    <s v="tier - 2"/>
    <x v="1"/>
  </r>
  <r>
    <s v="Id1727"/>
    <s v="Lindsay M."/>
    <n v="25.84"/>
    <n v="8.5500000000000007"/>
    <s v="Yes"/>
    <s v="No"/>
    <s v="No"/>
    <n v="1"/>
    <s v="No"/>
    <x v="1"/>
    <x v="0"/>
    <s v="25-Oct-1986"/>
    <x v="1726"/>
    <x v="1"/>
    <s v="tier - 2"/>
    <x v="1"/>
  </r>
  <r>
    <s v="Id1728"/>
    <s v="Austen G"/>
    <n v="27.454999999999998"/>
    <n v="4.54"/>
    <s v="No"/>
    <s v="No"/>
    <s v="No"/>
    <s v="0"/>
    <s v="No"/>
    <x v="1"/>
    <x v="2"/>
    <s v="19-Jul-1989"/>
    <x v="1727"/>
    <x v="1"/>
    <s v="tier - 2"/>
    <x v="1"/>
  </r>
  <r>
    <s v="Id1729"/>
    <s v="Tory J."/>
    <n v="24.605"/>
    <n v="5.7"/>
    <s v="No"/>
    <s v="No"/>
    <s v="No"/>
    <s v="0"/>
    <s v="No"/>
    <x v="2"/>
    <x v="1"/>
    <s v="25-Nov-1989"/>
    <x v="1728"/>
    <x v="1"/>
    <s v="tier - 2"/>
    <x v="1"/>
  </r>
  <r>
    <s v="Id1730"/>
    <s v="Robert J."/>
    <n v="30.8"/>
    <n v="5.07"/>
    <s v="No"/>
    <s v="No"/>
    <s v="No"/>
    <s v="0"/>
    <s v="No"/>
    <x v="0"/>
    <x v="2"/>
    <s v="6-Jul-1990"/>
    <x v="1729"/>
    <x v="2"/>
    <s v="tier - 3"/>
    <x v="3"/>
  </r>
  <r>
    <s v="Id1731"/>
    <s v="Steph"/>
    <n v="34.799999999999997"/>
    <n v="4.38"/>
    <s v="No"/>
    <s v="No"/>
    <s v="No"/>
    <n v="1"/>
    <s v="No"/>
    <x v="0"/>
    <x v="2"/>
    <s v="9-Sep-1987"/>
    <x v="1730"/>
    <x v="1"/>
    <s v="tier - 3"/>
    <x v="3"/>
  </r>
  <r>
    <s v="Id1732"/>
    <s v="Kate"/>
    <n v="34.21"/>
    <n v="4.54"/>
    <s v="No"/>
    <s v="No"/>
    <s v="No"/>
    <n v="1"/>
    <s v="No"/>
    <x v="0"/>
    <x v="2"/>
    <s v="5-Jul-1987"/>
    <x v="1731"/>
    <x v="1"/>
    <s v="tier - 2"/>
    <x v="0"/>
  </r>
  <r>
    <s v="Id1733"/>
    <s v="Kristina"/>
    <n v="31"/>
    <n v="5.38"/>
    <s v="No"/>
    <s v="No"/>
    <s v="No"/>
    <n v="1"/>
    <s v="No"/>
    <x v="0"/>
    <x v="2"/>
    <s v="26-Dec-1987"/>
    <x v="1732"/>
    <x v="1"/>
    <s v="tier - 2"/>
    <x v="3"/>
  </r>
  <r>
    <s v="Id1734"/>
    <s v="Flo"/>
    <n v="26.125"/>
    <n v="5.55"/>
    <s v="No"/>
    <s v="No"/>
    <s v="No"/>
    <n v="1"/>
    <s v="No"/>
    <x v="1"/>
    <x v="2"/>
    <s v="29-Jun-1987"/>
    <x v="1733"/>
    <x v="1"/>
    <s v="tier - 1"/>
    <x v="2"/>
  </r>
  <r>
    <s v="Id1735"/>
    <s v="Sarah P."/>
    <n v="30.13"/>
    <n v="4.03"/>
    <s v="Yes"/>
    <s v="No"/>
    <s v="No"/>
    <n v="1"/>
    <s v="No"/>
    <x v="0"/>
    <x v="2"/>
    <s v="6-Jun-1995"/>
    <x v="1734"/>
    <x v="1"/>
    <s v="tier - 2"/>
    <x v="15"/>
  </r>
  <r>
    <s v="Id1736"/>
    <s v="Anabel"/>
    <n v="34.19"/>
    <n v="4.1900000000000004"/>
    <s v="No"/>
    <s v="No"/>
    <s v="No"/>
    <s v="0"/>
    <s v="No"/>
    <x v="0"/>
    <x v="2"/>
    <s v="1-Dec-1999"/>
    <x v="1735"/>
    <x v="1"/>
    <s v="tier - 1"/>
    <x v="1"/>
  </r>
  <r>
    <s v="Id1737"/>
    <s v="Ian"/>
    <n v="22.515000000000001"/>
    <n v="4.37"/>
    <s v="No"/>
    <s v="No"/>
    <s v="Yes"/>
    <n v="1"/>
    <s v="No"/>
    <x v="2"/>
    <x v="2"/>
    <s v="17-Jun-1993"/>
    <x v="1736"/>
    <x v="2"/>
    <s v="tier - 3"/>
    <x v="6"/>
  </r>
  <r>
    <s v="Id1738"/>
    <s v="Alex"/>
    <n v="18.239999999999998"/>
    <n v="5.31"/>
    <s v="Yes"/>
    <s v="No"/>
    <s v="Yes"/>
    <n v="1"/>
    <s v="No"/>
    <x v="3"/>
    <x v="2"/>
    <s v="24-Oct-1983"/>
    <x v="1737"/>
    <x v="1"/>
    <s v="tier - 2"/>
    <x v="1"/>
  </r>
  <r>
    <s v="Id1739"/>
    <s v="Richard J"/>
    <n v="37.28"/>
    <n v="4.66"/>
    <s v="No"/>
    <s v="Yes"/>
    <s v="No"/>
    <n v="1"/>
    <s v="No"/>
    <x v="0"/>
    <x v="2"/>
    <s v="6-Jun-2004"/>
    <x v="1738"/>
    <x v="1"/>
    <s v="tier - 2"/>
    <x v="13"/>
  </r>
  <r>
    <s v="Id1740"/>
    <s v="Jacqueline N."/>
    <n v="18.2"/>
    <n v="6.19"/>
    <s v="No"/>
    <s v="No"/>
    <s v="Yes"/>
    <n v="1"/>
    <s v="No"/>
    <x v="3"/>
    <x v="1"/>
    <s v="12-Sep-1979"/>
    <x v="1739"/>
    <x v="1"/>
    <s v="tier - 2"/>
    <x v="0"/>
  </r>
  <r>
    <s v="Id1741"/>
    <s v="Cindy"/>
    <n v="20.53"/>
    <n v="4.8600000000000003"/>
    <s v="No"/>
    <s v="No"/>
    <s v="No"/>
    <n v="1"/>
    <s v="No"/>
    <x v="2"/>
    <x v="2"/>
    <s v="16-Oct-1984"/>
    <x v="1740"/>
    <x v="1"/>
    <s v="tier - 1"/>
    <x v="0"/>
  </r>
  <r>
    <s v="Id1742"/>
    <s v="Marcia"/>
    <n v="23.79"/>
    <n v="4.74"/>
    <s v="No"/>
    <s v="No"/>
    <s v="No"/>
    <s v="0"/>
    <s v="No"/>
    <x v="2"/>
    <x v="2"/>
    <s v="29-Aug-1991"/>
    <x v="1741"/>
    <x v="1"/>
    <s v="tier - 2"/>
    <x v="1"/>
  </r>
  <r>
    <s v="Id1743"/>
    <s v="Samantha R."/>
    <n v="29.8"/>
    <n v="6.03"/>
    <s v="No"/>
    <s v="No"/>
    <s v="No"/>
    <s v="0"/>
    <s v="No"/>
    <x v="1"/>
    <x v="1"/>
    <s v="9-Oct-1990"/>
    <x v="1742"/>
    <x v="1"/>
    <s v="tier - 2"/>
    <x v="3"/>
  </r>
  <r>
    <s v="Id1744"/>
    <s v="Katie"/>
    <n v="31.54"/>
    <n v="4.71"/>
    <s v="No"/>
    <s v="No"/>
    <s v="No"/>
    <s v="0"/>
    <s v="No"/>
    <x v="0"/>
    <x v="2"/>
    <s v="22-Aug-1990"/>
    <x v="1743"/>
    <x v="1"/>
    <s v="tier - 2"/>
    <x v="2"/>
  </r>
  <r>
    <s v="Id1745"/>
    <s v="John P"/>
    <n v="20.82"/>
    <n v="5.55"/>
    <s v="No"/>
    <s v="No"/>
    <s v="No"/>
    <n v="1"/>
    <s v="No"/>
    <x v="2"/>
    <x v="2"/>
    <s v="22-Aug-1984"/>
    <x v="1744"/>
    <x v="1"/>
    <s v="tier - 1"/>
    <x v="0"/>
  </r>
  <r>
    <s v="Id1746"/>
    <s v="Rachel"/>
    <n v="38.83"/>
    <n v="4.78"/>
    <s v="No"/>
    <s v="No"/>
    <s v="Yes"/>
    <n v="1"/>
    <s v="No"/>
    <x v="0"/>
    <x v="2"/>
    <s v="10-Dec-1993"/>
    <x v="1745"/>
    <x v="1"/>
    <s v="tier - 2"/>
    <x v="0"/>
  </r>
  <r>
    <s v="Id1747"/>
    <s v="Isabelle"/>
    <n v="23.44"/>
    <n v="4.6500000000000004"/>
    <s v="Yes"/>
    <s v="No"/>
    <s v="No"/>
    <n v="1"/>
    <s v="No"/>
    <x v="2"/>
    <x v="2"/>
    <s v="15-Sep-1988"/>
    <x v="1746"/>
    <x v="1"/>
    <s v="tier - 1"/>
    <x v="0"/>
  </r>
  <r>
    <s v="Id1748"/>
    <s v="Neil"/>
    <n v="24.13"/>
    <n v="5.2"/>
    <s v="No"/>
    <s v="No"/>
    <s v="No"/>
    <n v="1"/>
    <s v="No"/>
    <x v="2"/>
    <x v="2"/>
    <s v="13-Sep-1987"/>
    <x v="1747"/>
    <x v="0"/>
    <s v="tier - 2"/>
    <x v="1"/>
  </r>
  <r>
    <s v="Id1749"/>
    <s v="Tom"/>
    <n v="42.13"/>
    <n v="4.54"/>
    <s v="Yes"/>
    <s v="No"/>
    <s v="No"/>
    <n v="1"/>
    <s v="No"/>
    <x v="0"/>
    <x v="2"/>
    <s v="1-Nov-1988"/>
    <x v="1748"/>
    <x v="1"/>
    <s v="tier - 3"/>
    <x v="0"/>
  </r>
  <r>
    <s v="Id1750"/>
    <s v="Nathan"/>
    <n v="17.86"/>
    <n v="4.1100000000000003"/>
    <s v="No"/>
    <s v="No"/>
    <s v="No"/>
    <n v="1"/>
    <s v="No"/>
    <x v="3"/>
    <x v="2"/>
    <s v="18-Nov-1987"/>
    <x v="1749"/>
    <x v="1"/>
    <s v="tier - 2"/>
    <x v="1"/>
  </r>
  <r>
    <s v="Id1751"/>
    <s v="Kelli N"/>
    <n v="32.78"/>
    <n v="4.63"/>
    <s v="No"/>
    <s v="No"/>
    <s v="No"/>
    <s v="0"/>
    <s v="No"/>
    <x v="0"/>
    <x v="2"/>
    <s v="19-Jun-1999"/>
    <x v="1750"/>
    <x v="1"/>
    <s v="tier - 2"/>
    <x v="12"/>
  </r>
  <r>
    <s v="Id1752"/>
    <s v="Scott M."/>
    <n v="23.9"/>
    <n v="6.06"/>
    <s v="Yes"/>
    <s v="No"/>
    <s v="Yes"/>
    <n v="1"/>
    <s v="No"/>
    <x v="2"/>
    <x v="1"/>
    <s v="14-Jul-1997"/>
    <x v="1751"/>
    <x v="2"/>
    <s v="tier - 2"/>
    <x v="3"/>
  </r>
  <r>
    <s v="Id1753"/>
    <s v="Grant A"/>
    <n v="15.47"/>
    <n v="8.43"/>
    <s v="No"/>
    <s v="No"/>
    <s v="No"/>
    <s v="0"/>
    <s v="No"/>
    <x v="3"/>
    <x v="0"/>
    <s v="22-Nov-1978"/>
    <x v="1752"/>
    <x v="1"/>
    <s v="tier - 3"/>
    <x v="1"/>
  </r>
  <r>
    <s v="Id1754"/>
    <s v="Jonathan C"/>
    <n v="28.54"/>
    <n v="5.51"/>
    <s v="No"/>
    <s v="No"/>
    <s v="Yes"/>
    <n v="1"/>
    <s v="No"/>
    <x v="1"/>
    <x v="2"/>
    <s v="11-Jun-1993"/>
    <x v="1753"/>
    <x v="1"/>
    <s v="tier - 1"/>
    <x v="14"/>
  </r>
  <r>
    <s v="Id1755"/>
    <s v="Rachael M."/>
    <n v="18.54"/>
    <n v="4.95"/>
    <s v="No"/>
    <s v="No"/>
    <s v="No"/>
    <s v="0"/>
    <s v="No"/>
    <x v="2"/>
    <x v="2"/>
    <s v="7-Sep-1980"/>
    <x v="1754"/>
    <x v="1"/>
    <s v="tier - 2"/>
    <x v="0"/>
  </r>
  <r>
    <s v="Id1756"/>
    <s v="Pilar"/>
    <n v="32.18"/>
    <n v="6.44"/>
    <s v="Yes"/>
    <s v="No"/>
    <s v="Yes"/>
    <n v="1"/>
    <s v="No"/>
    <x v="0"/>
    <x v="1"/>
    <s v="29-Jul-1997"/>
    <x v="1755"/>
    <x v="1"/>
    <s v="tier - 2"/>
    <x v="1"/>
  </r>
  <r>
    <s v="Id1757"/>
    <s v="Kyle M"/>
    <n v="37.380000000000003"/>
    <n v="6.05"/>
    <s v="Yes"/>
    <s v="No"/>
    <s v="No"/>
    <s v="0"/>
    <s v="No"/>
    <x v="0"/>
    <x v="1"/>
    <s v="16-Oct-2001"/>
    <x v="1756"/>
    <x v="1"/>
    <s v="tier - 3"/>
    <x v="3"/>
  </r>
  <r>
    <s v="Id1758"/>
    <s v="Christie"/>
    <n v="31.12"/>
    <n v="4.76"/>
    <s v="Yes"/>
    <s v="No"/>
    <s v="Yes"/>
    <n v="1"/>
    <s v="No"/>
    <x v="0"/>
    <x v="2"/>
    <s v="4-Dec-1997"/>
    <x v="1757"/>
    <x v="1"/>
    <s v="tier - 2"/>
    <x v="15"/>
  </r>
  <r>
    <s v="Id1759"/>
    <s v="David A."/>
    <n v="22.01"/>
    <n v="6.72"/>
    <s v="Yes"/>
    <s v="No"/>
    <s v="No"/>
    <n v="1"/>
    <s v="No"/>
    <x v="2"/>
    <x v="0"/>
    <s v="29-Jun-1986"/>
    <x v="1758"/>
    <x v="1"/>
    <s v="tier - 2"/>
    <x v="0"/>
  </r>
  <r>
    <s v="Id1760"/>
    <s v="Masahiro"/>
    <n v="27.645"/>
    <n v="5.7"/>
    <s v="No"/>
    <s v="No"/>
    <s v="No"/>
    <s v="0"/>
    <s v="No"/>
    <x v="1"/>
    <x v="1"/>
    <s v="10-Sep-1991"/>
    <x v="1759"/>
    <x v="2"/>
    <s v="tier - 1"/>
    <x v="4"/>
  </r>
  <r>
    <s v="Id1761"/>
    <s v="Logan B."/>
    <n v="29.64"/>
    <n v="5.31"/>
    <s v="Yes"/>
    <s v="No"/>
    <s v="No"/>
    <s v="0"/>
    <s v="No"/>
    <x v="1"/>
    <x v="2"/>
    <s v="28-Dec-1985"/>
    <x v="1760"/>
    <x v="0"/>
    <s v="tier - 2"/>
    <x v="1"/>
  </r>
  <r>
    <s v="Id1762"/>
    <s v="Stephanie L."/>
    <n v="33.700000000000003"/>
    <n v="4.32"/>
    <s v="Yes"/>
    <s v="No"/>
    <s v="No"/>
    <n v="1"/>
    <s v="No"/>
    <x v="0"/>
    <x v="2"/>
    <s v="9-Nov-1988"/>
    <x v="1761"/>
    <x v="1"/>
    <s v="tier - 3"/>
    <x v="3"/>
  </r>
  <r>
    <s v="Id1763"/>
    <s v="Angela H"/>
    <n v="27.5"/>
    <n v="4.2300000000000004"/>
    <s v="Yes"/>
    <s v="No"/>
    <s v="No"/>
    <n v="1"/>
    <s v="No"/>
    <x v="1"/>
    <x v="2"/>
    <s v="8-Jul-1988"/>
    <x v="1762"/>
    <x v="1"/>
    <s v="tier - 3"/>
    <x v="3"/>
  </r>
  <r>
    <s v="Id1764"/>
    <s v="Britt K"/>
    <n v="16.12"/>
    <n v="6.09"/>
    <s v="No"/>
    <s v="No"/>
    <s v="No"/>
    <s v="0"/>
    <s v="No"/>
    <x v="3"/>
    <x v="1"/>
    <s v="9-Jun-1977"/>
    <x v="1763"/>
    <x v="1"/>
    <s v="tier - 3"/>
    <x v="0"/>
  </r>
  <r>
    <s v="Id1765"/>
    <s v="Joyce R."/>
    <n v="26.73"/>
    <n v="4.74"/>
    <s v="Yes"/>
    <s v="No"/>
    <s v="No"/>
    <n v="1"/>
    <s v="No"/>
    <x v="1"/>
    <x v="2"/>
    <s v="4-Sep-1988"/>
    <x v="1764"/>
    <x v="1"/>
    <s v="tier - 2"/>
    <x v="0"/>
  </r>
  <r>
    <s v="Id1766"/>
    <s v="Ben"/>
    <n v="37.25"/>
    <n v="6.23"/>
    <s v="Yes"/>
    <s v="No"/>
    <s v="No"/>
    <s v="0"/>
    <s v="No"/>
    <x v="0"/>
    <x v="1"/>
    <s v="5-Oct-2001"/>
    <x v="1765"/>
    <x v="1"/>
    <s v="tier - 2"/>
    <x v="3"/>
  </r>
  <r>
    <s v="Id1767"/>
    <s v="Sarah M."/>
    <n v="23.56"/>
    <n v="5.45"/>
    <s v="Yes"/>
    <s v="No"/>
    <s v="No"/>
    <n v="1"/>
    <s v="No"/>
    <x v="2"/>
    <x v="2"/>
    <s v="24-Jun-1988"/>
    <x v="1766"/>
    <x v="1"/>
    <s v="tier - 3"/>
    <x v="2"/>
  </r>
  <r>
    <s v="Id1768"/>
    <s v="Sarah"/>
    <n v="15.84"/>
    <n v="10.34"/>
    <s v="No"/>
    <s v="No"/>
    <s v="No"/>
    <n v="2"/>
    <s v="No"/>
    <x v="3"/>
    <x v="0"/>
    <s v="7-Nov-1973"/>
    <x v="1767"/>
    <x v="1"/>
    <s v="tier - 3"/>
    <x v="0"/>
  </r>
  <r>
    <s v="Id1769"/>
    <s v="Katie"/>
    <n v="36.630000000000003"/>
    <n v="5.15"/>
    <s v="No"/>
    <s v="No"/>
    <s v="No"/>
    <s v="0"/>
    <s v="No"/>
    <x v="0"/>
    <x v="2"/>
    <s v="30-Aug-1991"/>
    <x v="1768"/>
    <x v="1"/>
    <s v="tier - 1"/>
    <x v="0"/>
  </r>
  <r>
    <s v="Id1770"/>
    <s v="Michaela L"/>
    <n v="16.47"/>
    <n v="11.72"/>
    <s v="No"/>
    <s v="No"/>
    <s v="No"/>
    <s v="0"/>
    <s v="No"/>
    <x v="3"/>
    <x v="0"/>
    <s v="26-Jun-1974"/>
    <x v="1769"/>
    <x v="1"/>
    <s v="tier - 2"/>
    <x v="0"/>
  </r>
  <r>
    <s v="Id1771"/>
    <s v="Shalaleh"/>
    <n v="25.8"/>
    <n v="5.29"/>
    <s v="No"/>
    <s v="No"/>
    <s v="No"/>
    <s v="0"/>
    <s v="No"/>
    <x v="1"/>
    <x v="2"/>
    <s v="27-Nov-1991"/>
    <x v="1770"/>
    <x v="1"/>
    <s v="tier - 3"/>
    <x v="3"/>
  </r>
  <r>
    <s v="Id1772"/>
    <s v="Karen"/>
    <n v="23.6"/>
    <n v="4.33"/>
    <s v="No"/>
    <s v="No"/>
    <s v="No"/>
    <s v="0"/>
    <s v="No"/>
    <x v="2"/>
    <x v="2"/>
    <s v="23-Aug-1991"/>
    <x v="1771"/>
    <x v="1"/>
    <s v="tier - 3"/>
    <x v="3"/>
  </r>
  <r>
    <s v="Id1773"/>
    <s v="Zuzana"/>
    <n v="32.11"/>
    <n v="6.24"/>
    <s v="No"/>
    <s v="No"/>
    <s v="Yes"/>
    <n v="1"/>
    <s v="No"/>
    <x v="0"/>
    <x v="1"/>
    <s v="10-Aug-1993"/>
    <x v="1772"/>
    <x v="1"/>
    <s v="tier - 2"/>
    <x v="1"/>
  </r>
  <r>
    <s v="Id1774"/>
    <s v="Daniel J."/>
    <n v="30.114999999999998"/>
    <n v="11.61"/>
    <s v="No"/>
    <s v="No"/>
    <s v="No"/>
    <s v="0"/>
    <s v="No"/>
    <x v="0"/>
    <x v="0"/>
    <s v="21-Aug-2002"/>
    <x v="1773"/>
    <x v="1"/>
    <s v="tier - 1"/>
    <x v="6"/>
  </r>
  <r>
    <s v="Id1775"/>
    <s v="Alexandra"/>
    <n v="20.28"/>
    <n v="11.07"/>
    <s v="Yes"/>
    <s v="No"/>
    <s v="No"/>
    <s v="0"/>
    <s v="No"/>
    <x v="2"/>
    <x v="0"/>
    <s v="18-Oct-1981"/>
    <x v="1774"/>
    <x v="1"/>
    <s v="tier - 3"/>
    <x v="0"/>
  </r>
  <r>
    <s v="Id1776"/>
    <s v="Jessica"/>
    <n v="20.234999999999999"/>
    <n v="5.19"/>
    <s v="No"/>
    <s v="No"/>
    <s v="Yes"/>
    <n v="1"/>
    <s v="No"/>
    <x v="2"/>
    <x v="2"/>
    <s v="10-Jul-1993"/>
    <x v="1775"/>
    <x v="1"/>
    <s v="tier - 1"/>
    <x v="1"/>
  </r>
  <r>
    <s v="Id1777"/>
    <s v="Matthew M"/>
    <n v="25.27"/>
    <n v="5.7"/>
    <s v="Yes"/>
    <s v="No"/>
    <s v="No"/>
    <n v="1"/>
    <s v="No"/>
    <x v="1"/>
    <x v="1"/>
    <s v="23-Sep-1988"/>
    <x v="1776"/>
    <x v="2"/>
    <s v="tier - 3"/>
    <x v="1"/>
  </r>
  <r>
    <s v="Id1778"/>
    <s v="Nadine A."/>
    <n v="24.24"/>
    <n v="6.15"/>
    <s v="No"/>
    <s v="No"/>
    <s v="No"/>
    <s v="0"/>
    <s v="No"/>
    <x v="2"/>
    <x v="1"/>
    <s v="28-Nov-1990"/>
    <x v="1777"/>
    <x v="1"/>
    <s v="tier - 3"/>
    <x v="0"/>
  </r>
  <r>
    <s v="Id1779"/>
    <s v="Peter J. Jr."/>
    <n v="35.75"/>
    <n v="5.07"/>
    <s v="No"/>
    <s v="No"/>
    <s v="No"/>
    <s v="0"/>
    <s v="No"/>
    <x v="0"/>
    <x v="2"/>
    <s v="10-Jul-1989"/>
    <x v="1778"/>
    <x v="2"/>
    <s v="tier - 2"/>
    <x v="0"/>
  </r>
  <r>
    <s v="Id1780"/>
    <s v="Colleen M"/>
    <n v="29.92"/>
    <n v="10.97"/>
    <s v="Yes"/>
    <s v="No"/>
    <s v="No"/>
    <n v="1"/>
    <s v="No"/>
    <x v="1"/>
    <x v="0"/>
    <s v="27-Oct-1986"/>
    <x v="1779"/>
    <x v="1"/>
    <s v="tier - 1"/>
    <x v="0"/>
  </r>
  <r>
    <s v="Id1781"/>
    <s v="Julie A."/>
    <n v="26.2"/>
    <n v="10.93"/>
    <s v="Yes"/>
    <s v="No"/>
    <s v="No"/>
    <n v="1"/>
    <s v="No"/>
    <x v="1"/>
    <x v="0"/>
    <s v="23-Dec-1986"/>
    <x v="1780"/>
    <x v="1"/>
    <s v="tier - 1"/>
    <x v="3"/>
  </r>
  <r>
    <s v="Id1782"/>
    <s v="Douglas W"/>
    <n v="26.695"/>
    <n v="4.21"/>
    <s v="Yes"/>
    <s v="No"/>
    <s v="Yes"/>
    <n v="1"/>
    <s v="No"/>
    <x v="1"/>
    <x v="2"/>
    <s v="29-Sep-1997"/>
    <x v="1781"/>
    <x v="1"/>
    <s v="tier - 3"/>
    <x v="1"/>
  </r>
  <r>
    <s v="Id1783"/>
    <s v="Catherine"/>
    <n v="23.16"/>
    <n v="5.5"/>
    <s v="No"/>
    <s v="No"/>
    <s v="No"/>
    <s v="0"/>
    <s v="No"/>
    <x v="2"/>
    <x v="2"/>
    <s v="1-Sep-1989"/>
    <x v="1782"/>
    <x v="1"/>
    <s v="tier - 3"/>
    <x v="3"/>
  </r>
  <r>
    <s v="Id1784"/>
    <s v="James A"/>
    <n v="32.585000000000001"/>
    <n v="4.93"/>
    <s v="Yes"/>
    <s v="No"/>
    <s v="No"/>
    <n v="1"/>
    <s v="No"/>
    <x v="0"/>
    <x v="2"/>
    <s v="27-Dec-1995"/>
    <x v="1783"/>
    <x v="1"/>
    <s v="tier - 3"/>
    <x v="6"/>
  </r>
  <r>
    <s v="Id1785"/>
    <s v="Youngseong"/>
    <n v="33.97"/>
    <n v="5.6"/>
    <s v="Yes"/>
    <s v="No"/>
    <s v="No"/>
    <s v="0"/>
    <s v="No"/>
    <x v="0"/>
    <x v="2"/>
    <s v="7-Jun-2001"/>
    <x v="1784"/>
    <x v="1"/>
    <s v="tier - 3"/>
    <x v="14"/>
  </r>
  <r>
    <s v="Id1786"/>
    <s v="John"/>
    <n v="16.57"/>
    <n v="9.99"/>
    <s v="No"/>
    <s v="No"/>
    <s v="No"/>
    <s v="0"/>
    <s v="No"/>
    <x v="3"/>
    <x v="0"/>
    <s v="11-Sep-1974"/>
    <x v="1785"/>
    <x v="1"/>
    <s v="tier - 2"/>
    <x v="0"/>
  </r>
  <r>
    <s v="Id1787"/>
    <s v="Brandon S."/>
    <n v="17.55"/>
    <n v="5.93"/>
    <s v="No"/>
    <s v="No"/>
    <s v="Yes"/>
    <n v="1"/>
    <s v="No"/>
    <x v="3"/>
    <x v="1"/>
    <s v="13-Dec-1979"/>
    <x v="1786"/>
    <x v="1"/>
    <s v="tier - 3"/>
    <x v="0"/>
  </r>
  <r>
    <s v="Id1788"/>
    <s v="Sean P"/>
    <n v="29.41"/>
    <n v="6.29"/>
    <s v="Yes"/>
    <s v="No"/>
    <s v="No"/>
    <n v="1"/>
    <s v="No"/>
    <x v="1"/>
    <x v="1"/>
    <s v="29-Sep-1995"/>
    <x v="1787"/>
    <x v="1"/>
    <s v="tier - 1"/>
    <x v="14"/>
  </r>
  <r>
    <s v="Id1789"/>
    <s v="Scott"/>
    <n v="17.91"/>
    <n v="5.65"/>
    <s v="No"/>
    <s v="No"/>
    <s v="No"/>
    <n v="1"/>
    <s v="No"/>
    <x v="3"/>
    <x v="2"/>
    <s v="15-Oct-1984"/>
    <x v="1788"/>
    <x v="1"/>
    <s v="tier - 1"/>
    <x v="1"/>
  </r>
  <r>
    <s v="Id1790"/>
    <s v="Janez"/>
    <n v="31.57"/>
    <n v="6.15"/>
    <s v="No"/>
    <s v="No"/>
    <s v="No"/>
    <n v="1"/>
    <s v="No"/>
    <x v="0"/>
    <x v="1"/>
    <s v="10-Sep-1992"/>
    <x v="1789"/>
    <x v="2"/>
    <s v="tier - 2"/>
    <x v="0"/>
  </r>
  <r>
    <s v="Id1791"/>
    <s v="John I. Jr."/>
    <n v="33.18"/>
    <n v="5.22"/>
    <s v="No"/>
    <s v="Yes"/>
    <s v="No"/>
    <n v="1"/>
    <s v="No"/>
    <x v="0"/>
    <x v="2"/>
    <s v="11-Dec-2000"/>
    <x v="1790"/>
    <x v="1"/>
    <s v="tier - 2"/>
    <x v="14"/>
  </r>
  <r>
    <s v="Id1792"/>
    <s v="Heather"/>
    <n v="37"/>
    <n v="11.66"/>
    <s v="No"/>
    <s v="No"/>
    <s v="No"/>
    <s v="0"/>
    <s v="No"/>
    <x v="0"/>
    <x v="0"/>
    <s v="27-Jun-2002"/>
    <x v="1791"/>
    <x v="1"/>
    <s v="tier - 1"/>
    <x v="3"/>
  </r>
  <r>
    <s v="Id1793"/>
    <s v="Michael"/>
    <n v="18.905000000000001"/>
    <n v="4.91"/>
    <s v="Yes"/>
    <s v="No"/>
    <s v="No"/>
    <n v="1"/>
    <s v="No"/>
    <x v="2"/>
    <x v="2"/>
    <s v="1-Dec-1995"/>
    <x v="1792"/>
    <x v="0"/>
    <s v="tier - 2"/>
    <x v="10"/>
  </r>
  <r>
    <s v="Id1794"/>
    <s v="Kathleen"/>
    <n v="20.03"/>
    <n v="9.25"/>
    <s v="Yes"/>
    <s v="No"/>
    <s v="No"/>
    <s v="0"/>
    <s v="No"/>
    <x v="2"/>
    <x v="0"/>
    <s v="3-Jul-1981"/>
    <x v="1793"/>
    <x v="1"/>
    <s v="tier - 1"/>
    <x v="0"/>
  </r>
  <r>
    <s v="Id1795"/>
    <s v="Ryan M"/>
    <n v="16.7"/>
    <n v="11.48"/>
    <s v="No"/>
    <s v="No"/>
    <s v="No"/>
    <s v="0"/>
    <s v="No"/>
    <x v="3"/>
    <x v="0"/>
    <s v="3-Oct-1978"/>
    <x v="1794"/>
    <x v="1"/>
    <s v="tier - 3"/>
    <x v="0"/>
  </r>
  <r>
    <s v="Id1796"/>
    <s v="Sara"/>
    <n v="39.82"/>
    <n v="6.06"/>
    <s v="No"/>
    <s v="No"/>
    <s v="No"/>
    <s v="0"/>
    <s v="No"/>
    <x v="0"/>
    <x v="1"/>
    <s v="16-Dec-1989"/>
    <x v="1795"/>
    <x v="1"/>
    <s v="tier - 1"/>
    <x v="0"/>
  </r>
  <r>
    <s v="Id1797"/>
    <s v="Deniz"/>
    <n v="22.04"/>
    <n v="5.86"/>
    <s v="No"/>
    <s v="No"/>
    <s v="No"/>
    <n v="1"/>
    <s v="No"/>
    <x v="2"/>
    <x v="1"/>
    <s v="22-Jun-1987"/>
    <x v="1796"/>
    <x v="1"/>
    <s v="tier - 3"/>
    <x v="0"/>
  </r>
  <r>
    <s v="Id1798"/>
    <s v="Shannon L."/>
    <n v="28.27"/>
    <n v="5.33"/>
    <s v="No"/>
    <s v="No"/>
    <s v="No"/>
    <s v="0"/>
    <s v="No"/>
    <x v="1"/>
    <x v="2"/>
    <s v="9-Dec-1989"/>
    <x v="1797"/>
    <x v="1"/>
    <s v="tier - 3"/>
    <x v="0"/>
  </r>
  <r>
    <s v="Id1799"/>
    <s v="Kaitlin M."/>
    <n v="18.5"/>
    <n v="5.33"/>
    <s v="No"/>
    <s v="No"/>
    <s v="No"/>
    <s v="0"/>
    <s v="No"/>
    <x v="2"/>
    <x v="2"/>
    <s v="1-Aug-1989"/>
    <x v="1798"/>
    <x v="1"/>
    <s v="tier - 3"/>
    <x v="3"/>
  </r>
  <r>
    <s v="Id1800"/>
    <s v="Alfredo"/>
    <n v="38.6"/>
    <n v="6.02"/>
    <s v="No"/>
    <s v="No"/>
    <s v="No"/>
    <n v="1"/>
    <s v="No"/>
    <x v="0"/>
    <x v="1"/>
    <s v="27-Sep-1987"/>
    <x v="1799"/>
    <x v="2"/>
    <s v="tier - 3"/>
    <x v="3"/>
  </r>
  <r>
    <s v="Id1801"/>
    <s v="Kristen"/>
    <n v="43.12"/>
    <n v="6.25"/>
    <s v="No"/>
    <s v="No"/>
    <s v="No"/>
    <n v="1"/>
    <s v="No"/>
    <x v="0"/>
    <x v="1"/>
    <s v="16-Aug-1992"/>
    <x v="1800"/>
    <x v="1"/>
    <s v="tier - 3"/>
    <x v="0"/>
  </r>
  <r>
    <s v="Id1802"/>
    <s v="Daniel"/>
    <n v="30.5"/>
    <n v="4.8099999999999996"/>
    <s v="No"/>
    <s v="No"/>
    <s v="No"/>
    <n v="1"/>
    <s v="No"/>
    <x v="0"/>
    <x v="2"/>
    <s v="22-Nov-1987"/>
    <x v="1801"/>
    <x v="2"/>
    <s v="tier - 1"/>
    <x v="3"/>
  </r>
  <r>
    <s v="Id1803"/>
    <s v="Jonathan"/>
    <n v="27.61"/>
    <n v="4.5999999999999996"/>
    <s v="No"/>
    <s v="No"/>
    <s v="No"/>
    <n v="1"/>
    <s v="No"/>
    <x v="1"/>
    <x v="2"/>
    <s v="2-Sep-1987"/>
    <x v="1802"/>
    <x v="1"/>
    <s v="tier - 2"/>
    <x v="0"/>
  </r>
  <r>
    <s v="Id1804"/>
    <s v="Troy"/>
    <n v="27.1"/>
    <n v="5.08"/>
    <s v="No"/>
    <s v="No"/>
    <s v="No"/>
    <n v="1"/>
    <s v="No"/>
    <x v="1"/>
    <x v="2"/>
    <s v="5-Jun-1987"/>
    <x v="1803"/>
    <x v="1"/>
    <s v="tier - 2"/>
    <x v="3"/>
  </r>
  <r>
    <s v="Id1805"/>
    <s v="Daniel C"/>
    <n v="35.93"/>
    <n v="5.43"/>
    <s v="No"/>
    <s v="Yes"/>
    <s v="No"/>
    <n v="1"/>
    <s v="No"/>
    <x v="0"/>
    <x v="2"/>
    <s v="24-Nov-2004"/>
    <x v="1804"/>
    <x v="1"/>
    <s v="tier - 3"/>
    <x v="14"/>
  </r>
  <r>
    <s v="Id1806"/>
    <s v="Lauren"/>
    <n v="32.68"/>
    <n v="5.44"/>
    <s v="No"/>
    <s v="No"/>
    <s v="No"/>
    <s v="0"/>
    <s v="No"/>
    <x v="0"/>
    <x v="2"/>
    <s v="12-Oct-1991"/>
    <x v="1805"/>
    <x v="1"/>
    <s v="tier - 3"/>
    <x v="1"/>
  </r>
  <r>
    <s v="Id1807"/>
    <s v="Jennefer"/>
    <n v="20.74"/>
    <n v="11.69"/>
    <s v="Yes"/>
    <s v="No"/>
    <s v="No"/>
    <n v="1"/>
    <s v="No"/>
    <x v="2"/>
    <x v="0"/>
    <s v="5-Sep-1986"/>
    <x v="1806"/>
    <x v="1"/>
    <s v="tier - 1"/>
    <x v="0"/>
  </r>
  <r>
    <s v="Id1808"/>
    <s v="Tracey L."/>
    <n v="15.57"/>
    <n v="6.07"/>
    <s v="No"/>
    <s v="No"/>
    <s v="No"/>
    <s v="0"/>
    <s v="No"/>
    <x v="3"/>
    <x v="1"/>
    <s v="2-Jul-1980"/>
    <x v="1807"/>
    <x v="1"/>
    <s v="tier - 3"/>
    <x v="1"/>
  </r>
  <r>
    <s v="Id1809"/>
    <s v="Ashley"/>
    <n v="23.844999999999999"/>
    <n v="4.3600000000000003"/>
    <s v="No"/>
    <s v="No"/>
    <s v="No"/>
    <s v="0"/>
    <s v="No"/>
    <x v="2"/>
    <x v="2"/>
    <s v="12-Aug-1994"/>
    <x v="1808"/>
    <x v="1"/>
    <s v="tier - 1"/>
    <x v="1"/>
  </r>
  <r>
    <s v="Id1810"/>
    <s v="Cindy"/>
    <n v="22.895"/>
    <n v="5.24"/>
    <s v="No"/>
    <s v="No"/>
    <s v="No"/>
    <n v="1"/>
    <s v="No"/>
    <x v="2"/>
    <x v="2"/>
    <s v="28-Sep-1992"/>
    <x v="1809"/>
    <x v="1"/>
    <s v="tier - 2"/>
    <x v="2"/>
  </r>
  <r>
    <s v="Id1811"/>
    <s v="Esther"/>
    <n v="21.945"/>
    <n v="5.37"/>
    <s v="No"/>
    <s v="No"/>
    <s v="No"/>
    <n v="1"/>
    <s v="No"/>
    <x v="2"/>
    <x v="2"/>
    <s v="9-Oct-1992"/>
    <x v="1810"/>
    <x v="1"/>
    <s v="tier - 3"/>
    <x v="2"/>
  </r>
  <r>
    <s v="Id1812"/>
    <s v="Jackie"/>
    <n v="19.47"/>
    <n v="6.6"/>
    <s v="Yes"/>
    <s v="No"/>
    <s v="No"/>
    <s v="0"/>
    <s v="No"/>
    <x v="2"/>
    <x v="0"/>
    <s v="12-Aug-1981"/>
    <x v="1811"/>
    <x v="1"/>
    <s v="tier - 3"/>
    <x v="3"/>
  </r>
  <r>
    <s v="Id1813"/>
    <s v="Timothy P."/>
    <n v="15.61"/>
    <n v="5.77"/>
    <s v="No"/>
    <s v="No"/>
    <s v="No"/>
    <s v="0"/>
    <s v="No"/>
    <x v="3"/>
    <x v="1"/>
    <s v="4-Dec-1977"/>
    <x v="1812"/>
    <x v="1"/>
    <s v="tier - 3"/>
    <x v="0"/>
  </r>
  <r>
    <s v="Id1814"/>
    <s v="Lauren"/>
    <n v="28.6"/>
    <n v="6.08"/>
    <s v="No"/>
    <s v="No"/>
    <s v="Yes"/>
    <n v="1"/>
    <s v="No"/>
    <x v="1"/>
    <x v="1"/>
    <s v="22-Jun-2003"/>
    <x v="1813"/>
    <x v="1"/>
    <s v="tier - 3"/>
    <x v="3"/>
  </r>
  <r>
    <s v="Id1815"/>
    <s v="Benjamin"/>
    <n v="46.53"/>
    <n v="4.16"/>
    <s v="No"/>
    <s v="No"/>
    <s v="No"/>
    <s v="0"/>
    <s v="No"/>
    <x v="0"/>
    <x v="2"/>
    <s v="4-Sep-1990"/>
    <x v="1814"/>
    <x v="2"/>
    <s v="tier - 3"/>
    <x v="0"/>
  </r>
  <r>
    <s v="Id1816"/>
    <s v="Hugo M"/>
    <n v="34.99"/>
    <n v="5.0999999999999996"/>
    <s v="No"/>
    <s v="No"/>
    <s v="Yes"/>
    <n v="1"/>
    <s v="No"/>
    <x v="0"/>
    <x v="2"/>
    <s v="4-Oct-2003"/>
    <x v="1815"/>
    <x v="1"/>
    <s v="tier - 1"/>
    <x v="14"/>
  </r>
  <r>
    <s v="Id1817"/>
    <s v="Daniel J. Jr."/>
    <n v="17.05"/>
    <n v="5.3"/>
    <s v="No"/>
    <s v="No"/>
    <s v="Yes"/>
    <n v="1"/>
    <s v="No"/>
    <x v="3"/>
    <x v="2"/>
    <s v="18-Oct-1979"/>
    <x v="1816"/>
    <x v="1"/>
    <s v="tier - 1"/>
    <x v="0"/>
  </r>
  <r>
    <s v="Id1818"/>
    <s v="Justin R"/>
    <n v="37.18"/>
    <n v="4.9000000000000004"/>
    <s v="No"/>
    <s v="No"/>
    <s v="No"/>
    <s v="0"/>
    <s v="No"/>
    <x v="0"/>
    <x v="2"/>
    <s v="13-Jul-1990"/>
    <x v="1817"/>
    <x v="1"/>
    <s v="tier - 1"/>
    <x v="0"/>
  </r>
  <r>
    <s v="Id1819"/>
    <s v="Colin"/>
    <n v="35.200000000000003"/>
    <n v="5.55"/>
    <s v="No"/>
    <s v="No"/>
    <s v="No"/>
    <s v="0"/>
    <s v="No"/>
    <x v="0"/>
    <x v="2"/>
    <s v="26-Sep-1990"/>
    <x v="1818"/>
    <x v="1"/>
    <s v="tier - 2"/>
    <x v="3"/>
  </r>
  <r>
    <s v="Id1820"/>
    <s v="Rob"/>
    <n v="37.335000000000001"/>
    <n v="4.95"/>
    <s v="No"/>
    <s v="No"/>
    <s v="No"/>
    <s v="0"/>
    <s v="No"/>
    <x v="0"/>
    <x v="2"/>
    <s v="5-Aug-1990"/>
    <x v="1819"/>
    <x v="2"/>
    <s v="tier - 3"/>
    <x v="4"/>
  </r>
  <r>
    <s v="Id1821"/>
    <s v="Patrick"/>
    <n v="27.265000000000001"/>
    <n v="6.46"/>
    <s v="Yes"/>
    <s v="No"/>
    <s v="No"/>
    <s v="0"/>
    <s v="No"/>
    <x v="1"/>
    <x v="1"/>
    <s v="25-Oct-1996"/>
    <x v="1820"/>
    <x v="1"/>
    <s v="tier - 1"/>
    <x v="6"/>
  </r>
  <r>
    <s v="Id1822"/>
    <s v="Austin D"/>
    <n v="30.8"/>
    <n v="4.9000000000000004"/>
    <s v="Yes"/>
    <s v="No"/>
    <s v="No"/>
    <s v="0"/>
    <s v="No"/>
    <x v="0"/>
    <x v="2"/>
    <s v="22-Jun-1985"/>
    <x v="1821"/>
    <x v="0"/>
    <s v="tier - 1"/>
    <x v="3"/>
  </r>
  <r>
    <s v="Id1823"/>
    <s v="Brittany"/>
    <n v="30.21"/>
    <n v="5.21"/>
    <s v="No"/>
    <s v="No"/>
    <s v="No"/>
    <n v="1"/>
    <s v="No"/>
    <x v="0"/>
    <x v="2"/>
    <s v="29-Jun-1998"/>
    <x v="1822"/>
    <x v="1"/>
    <s v="tier - 1"/>
    <x v="1"/>
  </r>
  <r>
    <s v="Id1824"/>
    <s v="Matthew T"/>
    <n v="35.340000000000003"/>
    <n v="4.13"/>
    <s v="No"/>
    <s v="Yes"/>
    <s v="No"/>
    <n v="1"/>
    <s v="No"/>
    <x v="0"/>
    <x v="2"/>
    <s v="2-Jul-2000"/>
    <x v="1823"/>
    <x v="1"/>
    <s v="tier - 3"/>
    <x v="3"/>
  </r>
  <r>
    <s v="Id1825"/>
    <s v="Becky G."/>
    <n v="26.695"/>
    <n v="5.28"/>
    <s v="No"/>
    <s v="No"/>
    <s v="No"/>
    <s v="0"/>
    <s v="No"/>
    <x v="1"/>
    <x v="2"/>
    <s v="18-Sep-1989"/>
    <x v="1824"/>
    <x v="1"/>
    <s v="tier - 2"/>
    <x v="1"/>
  </r>
  <r>
    <s v="Id1826"/>
    <s v="Virginie"/>
    <n v="29.355"/>
    <n v="4.68"/>
    <s v="Yes"/>
    <s v="No"/>
    <s v="No"/>
    <s v="0"/>
    <s v="No"/>
    <x v="1"/>
    <x v="2"/>
    <s v="25-Dec-1996"/>
    <x v="1825"/>
    <x v="1"/>
    <s v="tier - 2"/>
    <x v="2"/>
  </r>
  <r>
    <s v="Id1827"/>
    <s v="Allison A"/>
    <n v="29.59"/>
    <n v="4.0599999999999996"/>
    <s v="No"/>
    <s v="No"/>
    <s v="No"/>
    <s v="0"/>
    <s v="No"/>
    <x v="1"/>
    <x v="2"/>
    <s v="20-Sep-1990"/>
    <x v="1826"/>
    <x v="1"/>
    <s v="tier - 2"/>
    <x v="0"/>
  </r>
  <r>
    <s v="Id1828"/>
    <s v="Julie"/>
    <n v="31.35"/>
    <n v="4.2"/>
    <s v="No"/>
    <s v="Yes"/>
    <s v="No"/>
    <n v="1"/>
    <s v="No"/>
    <x v="0"/>
    <x v="2"/>
    <s v="22-Dec-2004"/>
    <x v="1827"/>
    <x v="1"/>
    <s v="tier - 2"/>
    <x v="2"/>
  </r>
  <r>
    <s v="Id1829"/>
    <s v="Katherine"/>
    <n v="20.52"/>
    <n v="4.83"/>
    <s v="No"/>
    <s v="No"/>
    <s v="No"/>
    <s v="0"/>
    <s v="No"/>
    <x v="2"/>
    <x v="2"/>
    <s v="17-Nov-1990"/>
    <x v="1828"/>
    <x v="1"/>
    <s v="tier - 1"/>
    <x v="2"/>
  </r>
  <r>
    <s v="Id1830"/>
    <s v="Caleb"/>
    <n v="42.9"/>
    <n v="4.87"/>
    <s v="Yes"/>
    <s v="No"/>
    <s v="No"/>
    <n v="1"/>
    <s v="No"/>
    <x v="0"/>
    <x v="2"/>
    <s v="13-Jun-1988"/>
    <x v="1829"/>
    <x v="1"/>
    <s v="tier - 2"/>
    <x v="3"/>
  </r>
  <r>
    <s v="Id1831"/>
    <s v="Jaime"/>
    <n v="24.6"/>
    <n v="5.86"/>
    <s v="No"/>
    <s v="No"/>
    <s v="Yes"/>
    <n v="1"/>
    <s v="No"/>
    <x v="2"/>
    <x v="1"/>
    <s v="29-Jun-1993"/>
    <x v="1830"/>
    <x v="1"/>
    <s v="tier - 1"/>
    <x v="3"/>
  </r>
  <r>
    <s v="Id1832"/>
    <s v="Hannah"/>
    <n v="28.405000000000001"/>
    <n v="4.12"/>
    <s v="No"/>
    <s v="No"/>
    <s v="No"/>
    <n v="1"/>
    <s v="No"/>
    <x v="1"/>
    <x v="2"/>
    <s v="13-Aug-1992"/>
    <x v="1831"/>
    <x v="1"/>
    <s v="tier - 2"/>
    <x v="1"/>
  </r>
  <r>
    <s v="Id1833"/>
    <s v="Zachariah"/>
    <n v="34.674999999999997"/>
    <n v="5.71"/>
    <s v="Yes"/>
    <s v="No"/>
    <s v="No"/>
    <n v="1"/>
    <s v="No"/>
    <x v="0"/>
    <x v="1"/>
    <s v="21-Dec-1988"/>
    <x v="1832"/>
    <x v="1"/>
    <s v="tier - 2"/>
    <x v="6"/>
  </r>
  <r>
    <s v="Id1834"/>
    <s v="Patricia A"/>
    <n v="18.850000000000001"/>
    <n v="6.03"/>
    <s v="No"/>
    <s v="No"/>
    <s v="No"/>
    <n v="1"/>
    <s v="No"/>
    <x v="2"/>
    <x v="1"/>
    <s v="5-Dec-1987"/>
    <x v="1833"/>
    <x v="1"/>
    <s v="tier - 3"/>
    <x v="1"/>
  </r>
  <r>
    <s v="Id1835"/>
    <s v="Elizabeth A."/>
    <n v="34.130000000000003"/>
    <n v="5.65"/>
    <s v="No"/>
    <s v="No"/>
    <s v="Yes"/>
    <n v="1"/>
    <s v="No"/>
    <x v="0"/>
    <x v="2"/>
    <s v="2-Oct-2003"/>
    <x v="1834"/>
    <x v="1"/>
    <s v="tier - 3"/>
    <x v="12"/>
  </r>
  <r>
    <s v="Id1836"/>
    <s v="Benjamin"/>
    <n v="17.34"/>
    <n v="5.05"/>
    <s v="No"/>
    <s v="No"/>
    <s v="No"/>
    <s v="0"/>
    <s v="No"/>
    <x v="3"/>
    <x v="2"/>
    <s v="16-Jun-1980"/>
    <x v="1835"/>
    <x v="1"/>
    <s v="tier - 3"/>
    <x v="0"/>
  </r>
  <r>
    <s v="Id1837"/>
    <s v="Breno"/>
    <n v="17.440000000000001"/>
    <n v="6.26"/>
    <s v="No"/>
    <s v="No"/>
    <s v="No"/>
    <s v="0"/>
    <s v="No"/>
    <x v="3"/>
    <x v="1"/>
    <s v="27-Sep-1982"/>
    <x v="1836"/>
    <x v="1"/>
    <s v="tier - 3"/>
    <x v="0"/>
  </r>
  <r>
    <s v="Id1838"/>
    <s v="Takaya"/>
    <n v="33.659999999999997"/>
    <n v="4.08"/>
    <s v="Yes"/>
    <s v="No"/>
    <s v="Yes"/>
    <n v="1"/>
    <s v="No"/>
    <x v="0"/>
    <x v="2"/>
    <s v="13-Oct-1997"/>
    <x v="1837"/>
    <x v="0"/>
    <s v="tier - 2"/>
    <x v="0"/>
  </r>
  <r>
    <s v="Id1839"/>
    <s v="Thomas IV"/>
    <n v="21.375"/>
    <n v="6.19"/>
    <s v="Yes"/>
    <s v="No"/>
    <s v="No"/>
    <n v="1"/>
    <s v="No"/>
    <x v="2"/>
    <x v="1"/>
    <s v="26-Jun-1988"/>
    <x v="1838"/>
    <x v="1"/>
    <s v="tier - 1"/>
    <x v="6"/>
  </r>
  <r>
    <s v="Id1840"/>
    <s v="Bradley E"/>
    <n v="27.14"/>
    <n v="6.01"/>
    <s v="No"/>
    <s v="No"/>
    <s v="No"/>
    <n v="1"/>
    <s v="No"/>
    <x v="1"/>
    <x v="1"/>
    <s v="12-Jul-1992"/>
    <x v="1839"/>
    <x v="1"/>
    <s v="tier - 3"/>
    <x v="1"/>
  </r>
  <r>
    <s v="Id1841"/>
    <s v="Megan"/>
    <n v="35.78"/>
    <n v="6.07"/>
    <s v="No"/>
    <s v="Yes"/>
    <s v="No"/>
    <n v="1"/>
    <s v="No"/>
    <x v="0"/>
    <x v="1"/>
    <s v="18-Jul-2004"/>
    <x v="1840"/>
    <x v="1"/>
    <s v="tier - 2"/>
    <x v="1"/>
  </r>
  <r>
    <s v="Id1842"/>
    <s v="Ruby J"/>
    <n v="34.96"/>
    <n v="5.63"/>
    <s v="No"/>
    <s v="No"/>
    <s v="No"/>
    <s v="0"/>
    <s v="No"/>
    <x v="0"/>
    <x v="2"/>
    <s v="20-Nov-1999"/>
    <x v="1841"/>
    <x v="1"/>
    <s v="tier - 2"/>
    <x v="1"/>
  </r>
  <r>
    <s v="Id1843"/>
    <s v="Bart"/>
    <n v="38.39"/>
    <n v="6.05"/>
    <s v="No"/>
    <s v="No"/>
    <s v="No"/>
    <s v="0"/>
    <s v="No"/>
    <x v="0"/>
    <x v="1"/>
    <s v="4-Jul-1991"/>
    <x v="1842"/>
    <x v="2"/>
    <s v="tier - 3"/>
    <x v="0"/>
  </r>
  <r>
    <s v="Id1844"/>
    <s v="Robert A."/>
    <n v="33.82"/>
    <n v="4.6500000000000004"/>
    <s v="No"/>
    <s v="No"/>
    <s v="No"/>
    <s v="0"/>
    <s v="No"/>
    <x v="0"/>
    <x v="2"/>
    <s v="15-Jul-1990"/>
    <x v="1843"/>
    <x v="1"/>
    <s v="tier - 3"/>
    <x v="1"/>
  </r>
  <r>
    <s v="Id1845"/>
    <s v="Adam"/>
    <n v="27.835000000000001"/>
    <n v="5.37"/>
    <s v="No"/>
    <s v="No"/>
    <s v="No"/>
    <s v="0"/>
    <s v="No"/>
    <x v="1"/>
    <x v="2"/>
    <s v="8-Aug-1990"/>
    <x v="1844"/>
    <x v="1"/>
    <s v="tier - 3"/>
    <x v="1"/>
  </r>
  <r>
    <s v="Id1846"/>
    <s v="Yemane Adhane"/>
    <n v="33"/>
    <n v="5.39"/>
    <s v="No"/>
    <s v="No"/>
    <s v="No"/>
    <s v="0"/>
    <s v="No"/>
    <x v="0"/>
    <x v="2"/>
    <s v="28-Jun-1994"/>
    <x v="1845"/>
    <x v="0"/>
    <s v="tier - 2"/>
    <x v="0"/>
  </r>
  <r>
    <s v="Id1847"/>
    <s v="Jesse A."/>
    <n v="26.885000000000002"/>
    <n v="5.86"/>
    <s v="No"/>
    <s v="No"/>
    <s v="No"/>
    <s v="0"/>
    <s v="No"/>
    <x v="1"/>
    <x v="1"/>
    <s v="3-Sep-1991"/>
    <x v="1846"/>
    <x v="0"/>
    <s v="tier - 2"/>
    <x v="7"/>
  </r>
  <r>
    <s v="Id1848"/>
    <s v="Bird"/>
    <n v="29.26"/>
    <n v="4.4400000000000004"/>
    <s v="No"/>
    <s v="No"/>
    <s v="No"/>
    <s v="0"/>
    <s v="No"/>
    <x v="1"/>
    <x v="2"/>
    <s v="24-Oct-1994"/>
    <x v="1847"/>
    <x v="1"/>
    <s v="tier - 3"/>
    <x v="6"/>
  </r>
  <r>
    <s v="Id1849"/>
    <s v="Patrick M."/>
    <n v="26.98"/>
    <n v="4.41"/>
    <s v="No"/>
    <s v="No"/>
    <s v="No"/>
    <s v="0"/>
    <s v="No"/>
    <x v="1"/>
    <x v="2"/>
    <s v="8-Oct-1994"/>
    <x v="1848"/>
    <x v="2"/>
    <s v="tier - 2"/>
    <x v="4"/>
  </r>
  <r>
    <s v="Id1850"/>
    <s v="Kyle"/>
    <n v="32.11"/>
    <n v="5.19"/>
    <s v="No"/>
    <s v="No"/>
    <s v="Yes"/>
    <n v="1"/>
    <s v="No"/>
    <x v="0"/>
    <x v="2"/>
    <s v="23-Dec-1993"/>
    <x v="1849"/>
    <x v="1"/>
    <s v="tier - 2"/>
    <x v="1"/>
  </r>
  <r>
    <s v="Id1851"/>
    <s v="Ryan"/>
    <n v="31.73"/>
    <n v="5.16"/>
    <s v="No"/>
    <s v="No"/>
    <s v="Yes"/>
    <n v="1"/>
    <s v="No"/>
    <x v="0"/>
    <x v="2"/>
    <s v="4-Sep-1993"/>
    <x v="1850"/>
    <x v="1"/>
    <s v="tier - 3"/>
    <x v="1"/>
  </r>
  <r>
    <s v="Id1852"/>
    <s v="Yuri"/>
    <n v="22.515000000000001"/>
    <n v="4.24"/>
    <s v="No"/>
    <s v="No"/>
    <s v="No"/>
    <s v="0"/>
    <s v="No"/>
    <x v="2"/>
    <x v="2"/>
    <s v="29-Dec-1994"/>
    <x v="1851"/>
    <x v="2"/>
    <s v="tier - 1"/>
    <x v="6"/>
  </r>
  <r>
    <s v="Id1853"/>
    <s v="Ryan"/>
    <n v="25.9"/>
    <n v="5.45"/>
    <s v="No"/>
    <s v="No"/>
    <s v="No"/>
    <n v="1"/>
    <s v="No"/>
    <x v="1"/>
    <x v="2"/>
    <s v="15-Aug-1992"/>
    <x v="1852"/>
    <x v="1"/>
    <s v="tier - 3"/>
    <x v="16"/>
  </r>
  <r>
    <s v="Id1854"/>
    <s v="Debbie"/>
    <n v="27.72"/>
    <n v="5.03"/>
    <s v="Yes"/>
    <s v="No"/>
    <s v="No"/>
    <n v="1"/>
    <s v="No"/>
    <x v="1"/>
    <x v="2"/>
    <s v="16-Sep-1988"/>
    <x v="1853"/>
    <x v="1"/>
    <s v="tier - 1"/>
    <x v="0"/>
  </r>
  <r>
    <s v="Id1855"/>
    <s v="Mark D"/>
    <n v="31.5"/>
    <n v="9.6199999999999992"/>
    <s v="Yes"/>
    <s v="No"/>
    <s v="No"/>
    <n v="1"/>
    <s v="No"/>
    <x v="0"/>
    <x v="0"/>
    <s v="13-Jul-1986"/>
    <x v="1854"/>
    <x v="1"/>
    <s v="tier - 2"/>
    <x v="3"/>
  </r>
  <r>
    <s v="Id1856"/>
    <s v="Christopher"/>
    <n v="29.7"/>
    <n v="6.77"/>
    <s v="Yes"/>
    <s v="No"/>
    <s v="No"/>
    <n v="1"/>
    <s v="No"/>
    <x v="1"/>
    <x v="0"/>
    <s v="11-Aug-1986"/>
    <x v="1855"/>
    <x v="2"/>
    <s v="tier - 2"/>
    <x v="0"/>
  </r>
  <r>
    <s v="Id1857"/>
    <s v="Daniell L"/>
    <n v="21.26"/>
    <n v="5.36"/>
    <s v="Yes"/>
    <s v="No"/>
    <s v="No"/>
    <n v="1"/>
    <s v="No"/>
    <x v="2"/>
    <x v="2"/>
    <s v="18-Jul-1988"/>
    <x v="1856"/>
    <x v="1"/>
    <s v="tier - 2"/>
    <x v="0"/>
  </r>
  <r>
    <s v="Id1858"/>
    <s v="Janne"/>
    <n v="17.09"/>
    <n v="5.69"/>
    <s v="No"/>
    <s v="No"/>
    <s v="No"/>
    <s v="0"/>
    <s v="No"/>
    <x v="3"/>
    <x v="2"/>
    <s v="29-Jun-1982"/>
    <x v="1857"/>
    <x v="1"/>
    <s v="tier - 2"/>
    <x v="0"/>
  </r>
  <r>
    <s v="Id1859"/>
    <s v="Martina"/>
    <n v="24.3"/>
    <n v="4.9000000000000004"/>
    <s v="Yes"/>
    <s v="No"/>
    <s v="Yes"/>
    <n v="1"/>
    <s v="No"/>
    <x v="2"/>
    <x v="2"/>
    <s v="29-Nov-1997"/>
    <x v="1858"/>
    <x v="1"/>
    <s v="tier - 2"/>
    <x v="3"/>
  </r>
  <r>
    <s v="Id1860"/>
    <s v="Elizabeth L"/>
    <n v="29.734999999999999"/>
    <n v="5.78"/>
    <s v="No"/>
    <s v="No"/>
    <s v="No"/>
    <s v="0"/>
    <s v="No"/>
    <x v="1"/>
    <x v="1"/>
    <s v="28-Aug-1990"/>
    <x v="1859"/>
    <x v="1"/>
    <s v="tier - 3"/>
    <x v="1"/>
  </r>
  <r>
    <s v="Id1861"/>
    <s v="Stephanie C."/>
    <n v="29.26"/>
    <n v="4.7"/>
    <s v="No"/>
    <s v="No"/>
    <s v="No"/>
    <s v="0"/>
    <s v="No"/>
    <x v="1"/>
    <x v="2"/>
    <s v="13-Sep-1991"/>
    <x v="1860"/>
    <x v="1"/>
    <s v="tier - 2"/>
    <x v="0"/>
  </r>
  <r>
    <s v="Id1862"/>
    <s v="Katie"/>
    <n v="33"/>
    <n v="6.28"/>
    <s v="No"/>
    <s v="No"/>
    <s v="No"/>
    <s v="0"/>
    <s v="No"/>
    <x v="0"/>
    <x v="1"/>
    <s v="1-Nov-1994"/>
    <x v="1861"/>
    <x v="1"/>
    <s v="tier - 2"/>
    <x v="0"/>
  </r>
  <r>
    <s v="Id1863"/>
    <s v="Callie"/>
    <n v="31.065000000000001"/>
    <n v="4.2300000000000004"/>
    <s v="No"/>
    <s v="No"/>
    <s v="No"/>
    <s v="0"/>
    <s v="No"/>
    <x v="0"/>
    <x v="2"/>
    <s v="1-Jun-1991"/>
    <x v="1862"/>
    <x v="1"/>
    <s v="tier - 1"/>
    <x v="2"/>
  </r>
  <r>
    <s v="Id1864"/>
    <s v="Inna"/>
    <n v="26.51"/>
    <n v="6.17"/>
    <s v="No"/>
    <s v="No"/>
    <s v="No"/>
    <s v="0"/>
    <s v="No"/>
    <x v="1"/>
    <x v="1"/>
    <s v="26-Oct-1994"/>
    <x v="1863"/>
    <x v="1"/>
    <s v="tier - 1"/>
    <x v="0"/>
  </r>
  <r>
    <s v="Id1865"/>
    <s v="Mary K."/>
    <n v="28.88"/>
    <n v="4.96"/>
    <s v="No"/>
    <s v="No"/>
    <s v="No"/>
    <s v="0"/>
    <s v="No"/>
    <x v="1"/>
    <x v="2"/>
    <s v="2-Nov-1994"/>
    <x v="1864"/>
    <x v="1"/>
    <s v="tier - 1"/>
    <x v="2"/>
  </r>
  <r>
    <s v="Id1866"/>
    <s v="Samuel M."/>
    <n v="35.814999999999998"/>
    <n v="5.1100000000000003"/>
    <s v="Yes"/>
    <s v="No"/>
    <s v="No"/>
    <n v="1"/>
    <s v="No"/>
    <x v="0"/>
    <x v="2"/>
    <s v="19-Dec-1988"/>
    <x v="1865"/>
    <x v="1"/>
    <s v="tier - 1"/>
    <x v="1"/>
  </r>
  <r>
    <s v="Id1867"/>
    <s v="Kimberly"/>
    <n v="21.28"/>
    <n v="4.05"/>
    <s v="No"/>
    <s v="Yes"/>
    <s v="No"/>
    <n v="1"/>
    <s v="No"/>
    <x v="2"/>
    <x v="2"/>
    <s v="25-Nov-2000"/>
    <x v="1866"/>
    <x v="1"/>
    <s v="tier - 3"/>
    <x v="1"/>
  </r>
  <r>
    <s v="Id1868"/>
    <s v="Tom J."/>
    <n v="33.81"/>
    <n v="6.49"/>
    <s v="No"/>
    <s v="No"/>
    <s v="Yes"/>
    <n v="1"/>
    <s v="No"/>
    <x v="0"/>
    <x v="1"/>
    <s v="8-Jun-2003"/>
    <x v="1867"/>
    <x v="1"/>
    <s v="tier - 1"/>
    <x v="14"/>
  </r>
  <r>
    <s v="Id1869"/>
    <s v="Zachary"/>
    <n v="44.22"/>
    <n v="4.1900000000000004"/>
    <s v="No"/>
    <s v="No"/>
    <s v="No"/>
    <n v="1"/>
    <s v="No"/>
    <x v="0"/>
    <x v="2"/>
    <s v="18-Jun-1992"/>
    <x v="1868"/>
    <x v="2"/>
    <s v="tier - 2"/>
    <x v="0"/>
  </r>
  <r>
    <s v="Id1870"/>
    <s v="Dane"/>
    <n v="15.46"/>
    <n v="4.99"/>
    <s v="Yes"/>
    <s v="No"/>
    <s v="Yes"/>
    <n v="1"/>
    <s v="No"/>
    <x v="3"/>
    <x v="2"/>
    <s v="20-Nov-1983"/>
    <x v="1869"/>
    <x v="1"/>
    <s v="tier - 1"/>
    <x v="1"/>
  </r>
  <r>
    <s v="Id1871"/>
    <s v="Dougie J"/>
    <n v="30.3"/>
    <n v="4.7699999999999996"/>
    <s v="Yes"/>
    <s v="No"/>
    <s v="No"/>
    <n v="1"/>
    <s v="No"/>
    <x v="0"/>
    <x v="2"/>
    <s v="14-Oct-1995"/>
    <x v="1870"/>
    <x v="2"/>
    <s v="tier - 2"/>
    <x v="3"/>
  </r>
  <r>
    <s v="Id1872"/>
    <s v="Jeremiah H"/>
    <n v="16.670000000000002"/>
    <n v="5.46"/>
    <s v="No"/>
    <s v="No"/>
    <s v="No"/>
    <s v="0"/>
    <s v="No"/>
    <x v="3"/>
    <x v="2"/>
    <s v="16-Jun-1982"/>
    <x v="1871"/>
    <x v="1"/>
    <s v="tier - 3"/>
    <x v="0"/>
  </r>
  <r>
    <s v="Id1873"/>
    <s v="Ashley J."/>
    <n v="28.594999999999999"/>
    <n v="5.43"/>
    <s v="No"/>
    <s v="No"/>
    <s v="No"/>
    <s v="0"/>
    <s v="No"/>
    <x v="1"/>
    <x v="2"/>
    <s v="1-Dec-1991"/>
    <x v="1872"/>
    <x v="2"/>
    <s v="tier - 1"/>
    <x v="1"/>
  </r>
  <r>
    <s v="Id1874"/>
    <s v="Turner J."/>
    <n v="25.934999999999999"/>
    <n v="4.29"/>
    <s v="No"/>
    <s v="No"/>
    <s v="No"/>
    <s v="0"/>
    <s v="No"/>
    <x v="1"/>
    <x v="2"/>
    <s v="3-Nov-1991"/>
    <x v="1873"/>
    <x v="1"/>
    <s v="tier - 2"/>
    <x v="1"/>
  </r>
  <r>
    <s v="Id1875"/>
    <s v="Roger"/>
    <n v="27.645"/>
    <n v="5.25"/>
    <s v="No"/>
    <s v="No"/>
    <s v="No"/>
    <n v="1"/>
    <s v="No"/>
    <x v="1"/>
    <x v="2"/>
    <s v="27-Jun-1992"/>
    <x v="1874"/>
    <x v="2"/>
    <s v="tier - 1"/>
    <x v="4"/>
  </r>
  <r>
    <s v="Id1876"/>
    <s v="Pamela"/>
    <n v="30.1"/>
    <n v="4.04"/>
    <s v="No"/>
    <s v="No"/>
    <s v="No"/>
    <n v="1"/>
    <s v="No"/>
    <x v="0"/>
    <x v="2"/>
    <s v="14-Dec-1998"/>
    <x v="1875"/>
    <x v="1"/>
    <s v="tier - 1"/>
    <x v="3"/>
  </r>
  <r>
    <s v="Id1877"/>
    <s v="Allison M."/>
    <n v="26.79"/>
    <n v="5"/>
    <s v="Yes"/>
    <s v="No"/>
    <s v="Yes"/>
    <n v="1"/>
    <s v="No"/>
    <x v="1"/>
    <x v="2"/>
    <s v="6-Sep-1997"/>
    <x v="1876"/>
    <x v="1"/>
    <s v="tier - 2"/>
    <x v="1"/>
  </r>
  <r>
    <s v="Id1878"/>
    <s v="Katherine H."/>
    <n v="27.1"/>
    <n v="4.01"/>
    <s v="Yes"/>
    <s v="No"/>
    <s v="No"/>
    <n v="1"/>
    <s v="No"/>
    <x v="1"/>
    <x v="2"/>
    <s v="3-Oct-1995"/>
    <x v="1877"/>
    <x v="1"/>
    <s v="tier - 2"/>
    <x v="15"/>
  </r>
  <r>
    <s v="Id1879"/>
    <s v="Robin"/>
    <n v="24.31"/>
    <n v="5.4"/>
    <s v="No"/>
    <s v="No"/>
    <s v="No"/>
    <s v="0"/>
    <s v="No"/>
    <x v="2"/>
    <x v="2"/>
    <s v="25-Jun-1989"/>
    <x v="1878"/>
    <x v="1"/>
    <s v="tier - 3"/>
    <x v="0"/>
  </r>
  <r>
    <s v="Id1880"/>
    <s v="Terri"/>
    <n v="15.53"/>
    <n v="5.81"/>
    <s v="No"/>
    <s v="No"/>
    <s v="No"/>
    <n v="1"/>
    <s v="No"/>
    <x v="3"/>
    <x v="1"/>
    <s v="16-Sep-1984"/>
    <x v="1879"/>
    <x v="1"/>
    <s v="tier - 2"/>
    <x v="1"/>
  </r>
  <r>
    <s v="Id1881"/>
    <s v="Eddie"/>
    <n v="30.7"/>
    <n v="5.82"/>
    <s v="No"/>
    <s v="No"/>
    <s v="No"/>
    <n v="1"/>
    <s v="No"/>
    <x v="0"/>
    <x v="1"/>
    <s v="26-Nov-1998"/>
    <x v="1880"/>
    <x v="1"/>
    <s v="tier - 1"/>
    <x v="1"/>
  </r>
  <r>
    <s v="Id1882"/>
    <s v="Pamela"/>
    <n v="33.33"/>
    <n v="4.82"/>
    <s v="No"/>
    <s v="No"/>
    <s v="No"/>
    <n v="1"/>
    <s v="No"/>
    <x v="0"/>
    <x v="2"/>
    <s v="4-Aug-1992"/>
    <x v="1881"/>
    <x v="1"/>
    <s v="tier - 2"/>
    <x v="0"/>
  </r>
  <r>
    <s v="Id1883"/>
    <s v="Joyce"/>
    <n v="32.4"/>
    <n v="5.08"/>
    <s v="No"/>
    <s v="No"/>
    <s v="No"/>
    <n v="1"/>
    <s v="No"/>
    <x v="0"/>
    <x v="2"/>
    <s v="28-Jun-1992"/>
    <x v="1882"/>
    <x v="1"/>
    <s v="tier - 1"/>
    <x v="3"/>
  </r>
  <r>
    <s v="Id1884"/>
    <s v="Alison W."/>
    <n v="27.93"/>
    <n v="5.59"/>
    <s v="No"/>
    <s v="No"/>
    <s v="No"/>
    <n v="1"/>
    <s v="No"/>
    <x v="1"/>
    <x v="2"/>
    <s v="18-Jun-1992"/>
    <x v="1883"/>
    <x v="1"/>
    <s v="tier - 3"/>
    <x v="2"/>
  </r>
  <r>
    <s v="Id1885"/>
    <s v="Tammara C"/>
    <n v="21.754999999999999"/>
    <n v="5.12"/>
    <s v="No"/>
    <s v="No"/>
    <s v="No"/>
    <s v="0"/>
    <s v="No"/>
    <x v="2"/>
    <x v="2"/>
    <s v="6-Aug-1991"/>
    <x v="1884"/>
    <x v="1"/>
    <s v="tier - 1"/>
    <x v="1"/>
  </r>
  <r>
    <s v="Id1886"/>
    <s v="Dorota"/>
    <n v="25.934999999999999"/>
    <n v="4.95"/>
    <s v="No"/>
    <s v="No"/>
    <s v="No"/>
    <s v="0"/>
    <s v="No"/>
    <x v="1"/>
    <x v="2"/>
    <s v="21-Aug-1994"/>
    <x v="1885"/>
    <x v="1"/>
    <s v="tier - 3"/>
    <x v="1"/>
  </r>
  <r>
    <s v="Id1887"/>
    <s v="Jose Norberto Sr."/>
    <n v="31.5"/>
    <n v="6.16"/>
    <s v="No"/>
    <s v="No"/>
    <s v="No"/>
    <s v="0"/>
    <s v="No"/>
    <x v="0"/>
    <x v="1"/>
    <s v="14-Dec-1990"/>
    <x v="1886"/>
    <x v="1"/>
    <s v="tier - 3"/>
    <x v="3"/>
  </r>
  <r>
    <s v="Id1888"/>
    <s v="Peter"/>
    <n v="30.03"/>
    <n v="6.41"/>
    <s v="No"/>
    <s v="No"/>
    <s v="No"/>
    <s v="0"/>
    <s v="No"/>
    <x v="0"/>
    <x v="1"/>
    <s v="1-Dec-1990"/>
    <x v="1887"/>
    <x v="2"/>
    <s v="tier - 2"/>
    <x v="0"/>
  </r>
  <r>
    <s v="Id1889"/>
    <s v="Bryant"/>
    <n v="33.479999999999997"/>
    <n v="8.94"/>
    <s v="No"/>
    <s v="No"/>
    <s v="No"/>
    <s v="0"/>
    <s v="No"/>
    <x v="0"/>
    <x v="0"/>
    <s v="18-Oct-2002"/>
    <x v="1888"/>
    <x v="1"/>
    <s v="tier - 1"/>
    <x v="1"/>
  </r>
  <r>
    <s v="Id1890"/>
    <s v="Christina"/>
    <n v="16.510000000000002"/>
    <n v="4.42"/>
    <s v="Yes"/>
    <s v="No"/>
    <s v="Yes"/>
    <n v="1"/>
    <s v="No"/>
    <x v="3"/>
    <x v="2"/>
    <s v="16-Sep-1983"/>
    <x v="1889"/>
    <x v="1"/>
    <s v="tier - 1"/>
    <x v="0"/>
  </r>
  <r>
    <s v="Id1891"/>
    <s v="John"/>
    <n v="33.155000000000001"/>
    <n v="5.3"/>
    <s v="Yes"/>
    <s v="No"/>
    <s v="No"/>
    <n v="1"/>
    <s v="No"/>
    <x v="0"/>
    <x v="2"/>
    <s v="14-Sep-1995"/>
    <x v="1890"/>
    <x v="2"/>
    <s v="tier - 3"/>
    <x v="1"/>
  </r>
  <r>
    <s v="Id1892"/>
    <s v="Eduardo"/>
    <n v="37.29"/>
    <n v="4.6399999999999997"/>
    <s v="No"/>
    <s v="No"/>
    <s v="Yes"/>
    <n v="1"/>
    <s v="No"/>
    <x v="0"/>
    <x v="2"/>
    <s v="13-Aug-1993"/>
    <x v="1891"/>
    <x v="1"/>
    <s v="tier - 1"/>
    <x v="0"/>
  </r>
  <r>
    <s v="Id1893"/>
    <s v="Laura M."/>
    <n v="20.23"/>
    <n v="6.16"/>
    <s v="Yes"/>
    <s v="No"/>
    <s v="No"/>
    <n v="1"/>
    <s v="No"/>
    <x v="2"/>
    <x v="1"/>
    <s v="30-Nov-1988"/>
    <x v="1892"/>
    <x v="1"/>
    <s v="tier - 1"/>
    <x v="0"/>
  </r>
  <r>
    <s v="Id1894"/>
    <s v="Charlie"/>
    <n v="28.975000000000001"/>
    <n v="4.12"/>
    <s v="No"/>
    <s v="No"/>
    <s v="Yes"/>
    <n v="1"/>
    <s v="No"/>
    <x v="1"/>
    <x v="2"/>
    <s v="26-Dec-1993"/>
    <x v="1893"/>
    <x v="2"/>
    <s v="tier - 3"/>
    <x v="5"/>
  </r>
  <r>
    <s v="Id1895"/>
    <s v="Melissa D."/>
    <n v="16.420000000000002"/>
    <n v="5.77"/>
    <s v="Yes"/>
    <s v="No"/>
    <s v="Yes"/>
    <n v="1"/>
    <s v="No"/>
    <x v="3"/>
    <x v="1"/>
    <s v="10-Nov-1983"/>
    <x v="1894"/>
    <x v="1"/>
    <s v="tier - 1"/>
    <x v="0"/>
  </r>
  <r>
    <s v="Id1896"/>
    <s v="Dan C. Jr."/>
    <n v="17.559999999999999"/>
    <n v="6.2"/>
    <s v="No"/>
    <s v="No"/>
    <s v="No"/>
    <n v="1"/>
    <s v="No"/>
    <x v="3"/>
    <x v="1"/>
    <s v="7-Jul-1984"/>
    <x v="1895"/>
    <x v="1"/>
    <s v="tier - 1"/>
    <x v="0"/>
  </r>
  <r>
    <s v="Id1897"/>
    <s v="Matthew"/>
    <n v="24.13"/>
    <n v="4.3899999999999997"/>
    <s v="No"/>
    <s v="No"/>
    <s v="No"/>
    <n v="1"/>
    <s v="No"/>
    <x v="2"/>
    <x v="2"/>
    <s v="11-Oct-1992"/>
    <x v="1896"/>
    <x v="2"/>
    <s v="tier - 3"/>
    <x v="1"/>
  </r>
  <r>
    <s v="Id1898"/>
    <s v="Wesley C."/>
    <n v="19.95"/>
    <n v="5.13"/>
    <s v="No"/>
    <s v="Yes"/>
    <s v="No"/>
    <n v="2"/>
    <s v="No"/>
    <x v="2"/>
    <x v="2"/>
    <s v="13-Sep-2000"/>
    <x v="1897"/>
    <x v="1"/>
    <s v="tier - 1"/>
    <x v="5"/>
  </r>
  <r>
    <s v="Id1899"/>
    <s v="Christopher"/>
    <n v="21.24"/>
    <n v="4.49"/>
    <s v="No"/>
    <s v="No"/>
    <s v="No"/>
    <s v="0"/>
    <s v="No"/>
    <x v="2"/>
    <x v="2"/>
    <s v="10-Jul-1989"/>
    <x v="1898"/>
    <x v="1"/>
    <s v="tier - 1"/>
    <x v="0"/>
  </r>
  <r>
    <s v="Id1900"/>
    <s v="Jessica"/>
    <n v="44.22"/>
    <n v="6.35"/>
    <s v="No"/>
    <s v="No"/>
    <s v="No"/>
    <s v="0"/>
    <s v="No"/>
    <x v="0"/>
    <x v="1"/>
    <s v="1-Nov-1990"/>
    <x v="1899"/>
    <x v="1"/>
    <s v="tier - 2"/>
    <x v="0"/>
  </r>
  <r>
    <s v="Id1901"/>
    <s v="Christin"/>
    <n v="41.1"/>
    <n v="5.79"/>
    <s v="No"/>
    <s v="No"/>
    <s v="No"/>
    <s v="0"/>
    <s v="No"/>
    <x v="0"/>
    <x v="1"/>
    <s v="22-Nov-1990"/>
    <x v="1900"/>
    <x v="1"/>
    <s v="tier - 2"/>
    <x v="3"/>
  </r>
  <r>
    <s v="Id1902"/>
    <s v="Sara"/>
    <n v="34.200000000000003"/>
    <n v="4.78"/>
    <s v="Yes"/>
    <s v="No"/>
    <s v="No"/>
    <s v="0"/>
    <s v="No"/>
    <x v="0"/>
    <x v="2"/>
    <s v="8-Sep-1996"/>
    <x v="1901"/>
    <x v="1"/>
    <s v="tier - 2"/>
    <x v="3"/>
  </r>
  <r>
    <s v="Id1903"/>
    <s v="Elizabeth"/>
    <n v="29.92"/>
    <n v="6.02"/>
    <s v="Yes"/>
    <s v="No"/>
    <s v="No"/>
    <s v="0"/>
    <s v="No"/>
    <x v="1"/>
    <x v="1"/>
    <s v="17-Aug-1996"/>
    <x v="1902"/>
    <x v="1"/>
    <s v="tier - 2"/>
    <x v="0"/>
  </r>
  <r>
    <s v="Id1904"/>
    <s v="Margaret P."/>
    <n v="28.93"/>
    <n v="4.4400000000000004"/>
    <s v="No"/>
    <s v="No"/>
    <s v="No"/>
    <s v="0"/>
    <s v="No"/>
    <x v="1"/>
    <x v="2"/>
    <s v="29-Jul-1990"/>
    <x v="1903"/>
    <x v="1"/>
    <s v="tier - 3"/>
    <x v="0"/>
  </r>
  <r>
    <s v="Id1905"/>
    <s v="Tiffany K"/>
    <n v="31.254999999999999"/>
    <n v="5.84"/>
    <s v="Yes"/>
    <s v="No"/>
    <s v="No"/>
    <n v="1"/>
    <s v="No"/>
    <x v="0"/>
    <x v="1"/>
    <s v="11-Jul-1995"/>
    <x v="1904"/>
    <x v="1"/>
    <s v="tier - 2"/>
    <x v="1"/>
  </r>
  <r>
    <s v="Id1906"/>
    <s v="David M."/>
    <n v="29.83"/>
    <n v="5.39"/>
    <s v="No"/>
    <s v="No"/>
    <s v="No"/>
    <s v="0"/>
    <s v="No"/>
    <x v="1"/>
    <x v="2"/>
    <s v="10-Jul-1999"/>
    <x v="1905"/>
    <x v="1"/>
    <s v="tier - 3"/>
    <x v="14"/>
  </r>
  <r>
    <s v="Id1907"/>
    <s v="Christine E"/>
    <n v="29.59"/>
    <n v="6.16"/>
    <s v="No"/>
    <s v="No"/>
    <s v="Yes"/>
    <n v="1"/>
    <s v="No"/>
    <x v="1"/>
    <x v="1"/>
    <s v="11-Nov-1993"/>
    <x v="1906"/>
    <x v="1"/>
    <s v="tier - 2"/>
    <x v="0"/>
  </r>
  <r>
    <s v="Id1908"/>
    <s v="Donna"/>
    <n v="31.16"/>
    <n v="4.49"/>
    <s v="No"/>
    <s v="No"/>
    <s v="Yes"/>
    <n v="1"/>
    <s v="No"/>
    <x v="0"/>
    <x v="2"/>
    <s v="29-Sep-1993"/>
    <x v="1907"/>
    <x v="1"/>
    <s v="tier - 3"/>
    <x v="2"/>
  </r>
  <r>
    <s v="Id1909"/>
    <s v="Rod"/>
    <n v="34.21"/>
    <n v="4.4800000000000004"/>
    <s v="Yes"/>
    <s v="No"/>
    <s v="No"/>
    <n v="1"/>
    <s v="No"/>
    <x v="0"/>
    <x v="2"/>
    <s v="24-Oct-1988"/>
    <x v="1908"/>
    <x v="2"/>
    <s v="tier - 1"/>
    <x v="0"/>
  </r>
  <r>
    <s v="Id1910"/>
    <s v="Joe"/>
    <n v="34.86"/>
    <n v="10.97"/>
    <s v="No"/>
    <s v="No"/>
    <s v="No"/>
    <s v="0"/>
    <s v="No"/>
    <x v="0"/>
    <x v="0"/>
    <s v="15-Jun-2002"/>
    <x v="1909"/>
    <x v="1"/>
    <s v="tier - 3"/>
    <x v="3"/>
  </r>
  <r>
    <s v="Id1911"/>
    <s v="Kayleigh"/>
    <n v="34.58"/>
    <n v="5.14"/>
    <s v="No"/>
    <s v="Yes"/>
    <s v="No"/>
    <n v="2"/>
    <s v="No"/>
    <x v="0"/>
    <x v="2"/>
    <s v="10-Jul-2000"/>
    <x v="1910"/>
    <x v="1"/>
    <s v="tier - 2"/>
    <x v="2"/>
  </r>
  <r>
    <s v="Id1912"/>
    <s v="Lorcan A."/>
    <n v="17.940000000000001"/>
    <n v="5.17"/>
    <s v="Yes"/>
    <s v="No"/>
    <s v="No"/>
    <s v="0"/>
    <s v="No"/>
    <x v="3"/>
    <x v="2"/>
    <s v="5-Jul-1985"/>
    <x v="1911"/>
    <x v="1"/>
    <s v="tier - 2"/>
    <x v="0"/>
  </r>
  <r>
    <s v="Id1913"/>
    <s v="Billy"/>
    <n v="26.8"/>
    <n v="6.18"/>
    <s v="Yes"/>
    <s v="No"/>
    <s v="Yes"/>
    <n v="1"/>
    <s v="No"/>
    <x v="1"/>
    <x v="1"/>
    <s v="24-Nov-1997"/>
    <x v="1912"/>
    <x v="2"/>
    <s v="tier - 3"/>
    <x v="3"/>
  </r>
  <r>
    <s v="Id1914"/>
    <s v="Paul M."/>
    <n v="17.690000000000001"/>
    <n v="9.07"/>
    <s v="Yes"/>
    <s v="No"/>
    <s v="No"/>
    <s v="0"/>
    <s v="No"/>
    <x v="3"/>
    <x v="0"/>
    <s v="27-Aug-1981"/>
    <x v="1913"/>
    <x v="1"/>
    <s v="tier - 2"/>
    <x v="0"/>
  </r>
  <r>
    <s v="Id1915"/>
    <s v="Brenda M."/>
    <n v="25.77"/>
    <n v="4.43"/>
    <s v="No"/>
    <s v="No"/>
    <s v="Yes"/>
    <n v="1"/>
    <s v="No"/>
    <x v="1"/>
    <x v="2"/>
    <s v="14-Sep-1993"/>
    <x v="1914"/>
    <x v="1"/>
    <s v="tier - 2"/>
    <x v="1"/>
  </r>
  <r>
    <s v="Id1916"/>
    <s v="Jeff H"/>
    <n v="34.46"/>
    <n v="4.17"/>
    <s v="No"/>
    <s v="Yes"/>
    <s v="No"/>
    <n v="1"/>
    <s v="No"/>
    <x v="0"/>
    <x v="2"/>
    <s v="13-Jul-2004"/>
    <x v="1915"/>
    <x v="1"/>
    <s v="tier - 2"/>
    <x v="1"/>
  </r>
  <r>
    <s v="Id1917"/>
    <s v="Michael"/>
    <n v="30.875"/>
    <n v="4.95"/>
    <s v="Yes"/>
    <s v="No"/>
    <s v="No"/>
    <s v="0"/>
    <s v="No"/>
    <x v="0"/>
    <x v="2"/>
    <s v="23-Oct-1996"/>
    <x v="1916"/>
    <x v="0"/>
    <s v="tier - 3"/>
    <x v="1"/>
  </r>
  <r>
    <s v="Id1918"/>
    <s v="Jan"/>
    <n v="39.49"/>
    <n v="5.13"/>
    <s v="No"/>
    <s v="No"/>
    <s v="No"/>
    <s v="0"/>
    <s v="No"/>
    <x v="0"/>
    <x v="2"/>
    <s v="25-Jul-1991"/>
    <x v="1917"/>
    <x v="1"/>
    <s v="tier - 3"/>
    <x v="0"/>
  </r>
  <r>
    <s v="Id1919"/>
    <s v="Bernard"/>
    <n v="28.88"/>
    <n v="4.0999999999999996"/>
    <s v="No"/>
    <s v="No"/>
    <s v="No"/>
    <s v="0"/>
    <s v="No"/>
    <x v="1"/>
    <x v="2"/>
    <s v="24-Jun-1990"/>
    <x v="1918"/>
    <x v="0"/>
    <s v="tier - 1"/>
    <x v="1"/>
  </r>
  <r>
    <s v="Id1920"/>
    <s v="Craig"/>
    <n v="20.234999999999999"/>
    <n v="5.01"/>
    <s v="Yes"/>
    <s v="No"/>
    <s v="No"/>
    <s v="0"/>
    <s v="No"/>
    <x v="2"/>
    <x v="2"/>
    <s v="18-Oct-2001"/>
    <x v="1919"/>
    <x v="1"/>
    <s v="tier - 2"/>
    <x v="4"/>
  </r>
  <r>
    <s v="Id1921"/>
    <s v="Bryn"/>
    <n v="30.67"/>
    <n v="5.09"/>
    <s v="Yes"/>
    <s v="No"/>
    <s v="No"/>
    <s v="0"/>
    <s v="No"/>
    <x v="0"/>
    <x v="2"/>
    <s v="6-Jun-2001"/>
    <x v="1920"/>
    <x v="1"/>
    <s v="tier - 3"/>
    <x v="15"/>
  </r>
  <r>
    <s v="Id1922"/>
    <s v="Michael"/>
    <n v="30.875"/>
    <n v="6.49"/>
    <s v="No"/>
    <s v="No"/>
    <s v="No"/>
    <s v="0"/>
    <s v="No"/>
    <x v="0"/>
    <x v="1"/>
    <s v="19-Aug-1991"/>
    <x v="1921"/>
    <x v="2"/>
    <s v="tier - 1"/>
    <x v="4"/>
  </r>
  <r>
    <s v="Id1923"/>
    <s v="Benjamin"/>
    <n v="23.8"/>
    <n v="4.08"/>
    <s v="No"/>
    <s v="No"/>
    <s v="No"/>
    <s v="0"/>
    <s v="No"/>
    <x v="2"/>
    <x v="2"/>
    <s v="12-Aug-1994"/>
    <x v="1922"/>
    <x v="2"/>
    <s v="tier - 2"/>
    <x v="3"/>
  </r>
  <r>
    <s v="Id1924"/>
    <s v="Jay"/>
    <n v="15.37"/>
    <n v="8.6300000000000008"/>
    <s v="Yes"/>
    <s v="No"/>
    <s v="No"/>
    <s v="0"/>
    <s v="No"/>
    <x v="3"/>
    <x v="0"/>
    <s v="29-Sep-1981"/>
    <x v="1923"/>
    <x v="1"/>
    <s v="tier - 3"/>
    <x v="1"/>
  </r>
  <r>
    <s v="Id1925"/>
    <s v="William"/>
    <n v="30.4"/>
    <n v="5.28"/>
    <s v="No"/>
    <s v="No"/>
    <s v="No"/>
    <s v="0"/>
    <s v="No"/>
    <x v="0"/>
    <x v="2"/>
    <s v="24-Jun-1999"/>
    <x v="1924"/>
    <x v="1"/>
    <s v="tier - 3"/>
    <x v="1"/>
  </r>
  <r>
    <s v="Id1926"/>
    <s v="Shelley"/>
    <n v="19.48"/>
    <n v="5.63"/>
    <s v="Yes"/>
    <s v="No"/>
    <s v="No"/>
    <n v="1"/>
    <s v="No"/>
    <x v="2"/>
    <x v="2"/>
    <s v="28-Aug-1988"/>
    <x v="1925"/>
    <x v="1"/>
    <s v="tier - 3"/>
    <x v="0"/>
  </r>
  <r>
    <s v="Id1927"/>
    <s v="Jekaterina"/>
    <n v="16.96"/>
    <n v="11.47"/>
    <s v="Yes"/>
    <s v="No"/>
    <s v="No"/>
    <s v="0"/>
    <s v="No"/>
    <x v="3"/>
    <x v="0"/>
    <s v="13-Dec-1981"/>
    <x v="1926"/>
    <x v="1"/>
    <s v="tier - 1"/>
    <x v="0"/>
  </r>
  <r>
    <s v="Id1928"/>
    <s v="Daniel"/>
    <n v="19.05"/>
    <n v="4.92"/>
    <s v="No"/>
    <s v="No"/>
    <s v="No"/>
    <n v="1"/>
    <s v="No"/>
    <x v="2"/>
    <x v="2"/>
    <s v="24-Oct-1987"/>
    <x v="1927"/>
    <x v="1"/>
    <s v="tier - 3"/>
    <x v="0"/>
  </r>
  <r>
    <s v="Id1929"/>
    <s v="Pauline"/>
    <n v="37.619999999999997"/>
    <n v="4.18"/>
    <s v="No"/>
    <s v="No"/>
    <s v="No"/>
    <s v="0"/>
    <s v="No"/>
    <x v="0"/>
    <x v="2"/>
    <s v="21-Nov-1994"/>
    <x v="1928"/>
    <x v="1"/>
    <s v="tier - 1"/>
    <x v="0"/>
  </r>
  <r>
    <s v="Id1930"/>
    <s v="Colleen"/>
    <n v="29.1"/>
    <n v="4.67"/>
    <s v="No"/>
    <s v="No"/>
    <s v="No"/>
    <s v="0"/>
    <s v="No"/>
    <x v="1"/>
    <x v="2"/>
    <s v="24-Oct-1991"/>
    <x v="1929"/>
    <x v="1"/>
    <s v="tier - 3"/>
    <x v="3"/>
  </r>
  <r>
    <s v="Id1931"/>
    <s v="Aleah K"/>
    <n v="26.62"/>
    <n v="6.24"/>
    <s v="No"/>
    <s v="No"/>
    <s v="No"/>
    <s v="0"/>
    <s v="No"/>
    <x v="1"/>
    <x v="1"/>
    <s v="25-Aug-1991"/>
    <x v="1930"/>
    <x v="1"/>
    <s v="tier - 1"/>
    <x v="0"/>
  </r>
  <r>
    <s v="Id1932"/>
    <s v="Mare"/>
    <n v="25.74"/>
    <n v="5.99"/>
    <s v="No"/>
    <s v="No"/>
    <s v="No"/>
    <s v="0"/>
    <s v="No"/>
    <x v="1"/>
    <x v="1"/>
    <s v="28-Oct-1991"/>
    <x v="1931"/>
    <x v="1"/>
    <s v="tier - 2"/>
    <x v="0"/>
  </r>
  <r>
    <s v="Id1933"/>
    <s v="Kevin"/>
    <n v="18.22"/>
    <n v="10.27"/>
    <s v="Yes"/>
    <s v="No"/>
    <s v="No"/>
    <n v="1"/>
    <s v="No"/>
    <x v="3"/>
    <x v="0"/>
    <s v="9-Sep-1986"/>
    <x v="1932"/>
    <x v="1"/>
    <s v="tier - 2"/>
    <x v="0"/>
  </r>
  <r>
    <s v="Id1934"/>
    <s v="Jessica"/>
    <n v="26.03"/>
    <n v="5.97"/>
    <s v="No"/>
    <s v="No"/>
    <s v="Yes"/>
    <n v="1"/>
    <s v="No"/>
    <x v="1"/>
    <x v="1"/>
    <s v="22-Jun-1993"/>
    <x v="1933"/>
    <x v="1"/>
    <s v="tier - 2"/>
    <x v="1"/>
  </r>
  <r>
    <s v="Id1935"/>
    <s v="Amanda R"/>
    <n v="17.29"/>
    <n v="4.9800000000000004"/>
    <s v="No"/>
    <s v="No"/>
    <s v="No"/>
    <s v="0"/>
    <s v="No"/>
    <x v="3"/>
    <x v="2"/>
    <s v="22-Aug-1994"/>
    <x v="1934"/>
    <x v="1"/>
    <s v="tier - 3"/>
    <x v="2"/>
  </r>
  <r>
    <s v="Id1936"/>
    <s v="Murray W."/>
    <n v="18.170000000000002"/>
    <n v="6.91"/>
    <s v="Yes"/>
    <s v="No"/>
    <s v="No"/>
    <n v="1"/>
    <s v="No"/>
    <x v="3"/>
    <x v="0"/>
    <s v="1-Dec-1986"/>
    <x v="1935"/>
    <x v="1"/>
    <s v="tier - 2"/>
    <x v="0"/>
  </r>
  <r>
    <s v="Id1937"/>
    <s v="Meghan P."/>
    <n v="32.54"/>
    <n v="6.38"/>
    <s v="No"/>
    <s v="Yes"/>
    <s v="No"/>
    <n v="1"/>
    <s v="No"/>
    <x v="0"/>
    <x v="1"/>
    <s v="5-Nov-2004"/>
    <x v="1936"/>
    <x v="1"/>
    <s v="tier - 2"/>
    <x v="15"/>
  </r>
  <r>
    <s v="Id1938"/>
    <s v="David"/>
    <n v="30.25"/>
    <n v="4.7699999999999996"/>
    <s v="No"/>
    <s v="No"/>
    <s v="No"/>
    <s v="0"/>
    <s v="No"/>
    <x v="0"/>
    <x v="2"/>
    <s v="2-Dec-1989"/>
    <x v="1937"/>
    <x v="1"/>
    <s v="tier - 2"/>
    <x v="0"/>
  </r>
  <r>
    <s v="Id1939"/>
    <s v="Seth"/>
    <n v="19.59"/>
    <n v="6.04"/>
    <s v="Yes"/>
    <s v="No"/>
    <s v="No"/>
    <n v="1"/>
    <s v="No"/>
    <x v="2"/>
    <x v="1"/>
    <s v="18-Aug-1988"/>
    <x v="1938"/>
    <x v="1"/>
    <s v="tier - 3"/>
    <x v="0"/>
  </r>
  <r>
    <s v="Id1940"/>
    <s v="Michael P."/>
    <n v="45.9"/>
    <n v="4.3"/>
    <s v="Yes"/>
    <s v="No"/>
    <s v="No"/>
    <n v="1"/>
    <s v="No"/>
    <x v="0"/>
    <x v="2"/>
    <s v="21-Oct-1995"/>
    <x v="1939"/>
    <x v="1"/>
    <s v="tier - 3"/>
    <x v="3"/>
  </r>
  <r>
    <s v="Id1941"/>
    <s v="Russell M"/>
    <n v="17.059999999999999"/>
    <n v="8.75"/>
    <s v="Yes"/>
    <s v="No"/>
    <s v="No"/>
    <s v="0"/>
    <s v="No"/>
    <x v="3"/>
    <x v="0"/>
    <s v="14-Dec-1981"/>
    <x v="1940"/>
    <x v="1"/>
    <s v="tier - 2"/>
    <x v="0"/>
  </r>
  <r>
    <s v="Id1942"/>
    <s v="Martin"/>
    <n v="32.07"/>
    <n v="5.25"/>
    <s v="No"/>
    <s v="No"/>
    <s v="Yes"/>
    <n v="1"/>
    <s v="No"/>
    <x v="0"/>
    <x v="2"/>
    <s v="10-Jul-2003"/>
    <x v="1941"/>
    <x v="1"/>
    <s v="tier - 2"/>
    <x v="14"/>
  </r>
  <r>
    <s v="Id1943"/>
    <s v="Michael"/>
    <n v="16.5"/>
    <n v="5.03"/>
    <s v="No"/>
    <s v="No"/>
    <s v="No"/>
    <n v="1"/>
    <s v="No"/>
    <x v="3"/>
    <x v="2"/>
    <s v="6-Jul-1984"/>
    <x v="1942"/>
    <x v="1"/>
    <s v="tier - 3"/>
    <x v="0"/>
  </r>
  <r>
    <s v="Id1944"/>
    <s v="Miles"/>
    <n v="31.4"/>
    <n v="5.88"/>
    <s v="No"/>
    <s v="No"/>
    <s v="No"/>
    <n v="1"/>
    <s v="No"/>
    <x v="0"/>
    <x v="1"/>
    <s v="14-Sep-1992"/>
    <x v="1943"/>
    <x v="2"/>
    <s v="tier - 1"/>
    <x v="3"/>
  </r>
  <r>
    <s v="Id1945"/>
    <s v="Amanda"/>
    <n v="20.36"/>
    <n v="4.49"/>
    <s v="No"/>
    <s v="No"/>
    <s v="No"/>
    <s v="0"/>
    <s v="No"/>
    <x v="2"/>
    <x v="2"/>
    <s v="8-Nov-1990"/>
    <x v="1944"/>
    <x v="1"/>
    <s v="tier - 3"/>
    <x v="3"/>
  </r>
  <r>
    <s v="Id1946"/>
    <s v="Roger"/>
    <n v="25.46"/>
    <n v="4.1399999999999997"/>
    <s v="No"/>
    <s v="No"/>
    <s v="No"/>
    <n v="1"/>
    <s v="No"/>
    <x v="1"/>
    <x v="2"/>
    <s v="17-Nov-1992"/>
    <x v="1945"/>
    <x v="0"/>
    <s v="tier - 2"/>
    <x v="7"/>
  </r>
  <r>
    <s v="Id1947"/>
    <s v="Brock J"/>
    <n v="17.09"/>
    <n v="5.8"/>
    <s v="Yes"/>
    <s v="No"/>
    <s v="No"/>
    <s v="0"/>
    <s v="No"/>
    <x v="3"/>
    <x v="1"/>
    <s v="14-Jun-1985"/>
    <x v="1946"/>
    <x v="1"/>
    <s v="tier - 1"/>
    <x v="0"/>
  </r>
  <r>
    <s v="Id1948"/>
    <s v="Stephen F."/>
    <n v="20.83"/>
    <n v="5.12"/>
    <s v="No"/>
    <s v="No"/>
    <s v="No"/>
    <s v="0"/>
    <s v="No"/>
    <x v="2"/>
    <x v="2"/>
    <s v="11-Oct-1990"/>
    <x v="1947"/>
    <x v="1"/>
    <s v="tier - 1"/>
    <x v="0"/>
  </r>
  <r>
    <s v="Id1949"/>
    <s v="Missy"/>
    <n v="18.920000000000002"/>
    <n v="5.98"/>
    <s v="Yes"/>
    <s v="No"/>
    <s v="No"/>
    <n v="1"/>
    <s v="No"/>
    <x v="2"/>
    <x v="1"/>
    <s v="4-Nov-1988"/>
    <x v="1948"/>
    <x v="1"/>
    <s v="tier - 1"/>
    <x v="0"/>
  </r>
  <r>
    <s v="Id1950"/>
    <s v="William"/>
    <n v="37.1"/>
    <n v="5.46"/>
    <s v="No"/>
    <s v="No"/>
    <s v="No"/>
    <s v="0"/>
    <s v="No"/>
    <x v="0"/>
    <x v="2"/>
    <s v="12-Aug-1999"/>
    <x v="1949"/>
    <x v="1"/>
    <s v="tier - 2"/>
    <x v="3"/>
  </r>
  <r>
    <s v="Id1951"/>
    <s v="Lauren M"/>
    <n v="22.515000000000001"/>
    <n v="4.91"/>
    <s v="Yes"/>
    <s v="No"/>
    <s v="Yes"/>
    <n v="1"/>
    <s v="No"/>
    <x v="2"/>
    <x v="2"/>
    <s v="4-Nov-1997"/>
    <x v="1950"/>
    <x v="1"/>
    <s v="tier - 2"/>
    <x v="1"/>
  </r>
  <r>
    <s v="Id1952"/>
    <s v="Apolo U."/>
    <n v="32.700000000000003"/>
    <n v="4.66"/>
    <s v="No"/>
    <s v="No"/>
    <s v="No"/>
    <s v="0"/>
    <s v="No"/>
    <x v="0"/>
    <x v="2"/>
    <s v="6-Jun-1999"/>
    <x v="1951"/>
    <x v="1"/>
    <s v="tier - 3"/>
    <x v="3"/>
  </r>
  <r>
    <s v="Id1953"/>
    <s v="Alfons"/>
    <n v="17.75"/>
    <n v="6.8"/>
    <s v="Yes"/>
    <s v="No"/>
    <s v="No"/>
    <n v="1"/>
    <s v="No"/>
    <x v="3"/>
    <x v="0"/>
    <s v="27-Dec-1986"/>
    <x v="1952"/>
    <x v="1"/>
    <s v="tier - 2"/>
    <x v="0"/>
  </r>
  <r>
    <s v="Id1954"/>
    <s v="Amber"/>
    <n v="33.630000000000003"/>
    <n v="4.47"/>
    <s v="Yes"/>
    <s v="No"/>
    <s v="No"/>
    <s v="0"/>
    <s v="No"/>
    <x v="0"/>
    <x v="2"/>
    <s v="11-Nov-2001"/>
    <x v="1953"/>
    <x v="1"/>
    <s v="tier - 2"/>
    <x v="1"/>
  </r>
  <r>
    <s v="Id1955"/>
    <s v="Leah C."/>
    <n v="34.799999999999997"/>
    <n v="4.08"/>
    <s v="Yes"/>
    <s v="No"/>
    <s v="No"/>
    <n v="1"/>
    <s v="No"/>
    <x v="0"/>
    <x v="2"/>
    <s v="23-Aug-1995"/>
    <x v="1954"/>
    <x v="1"/>
    <s v="tier - 3"/>
    <x v="3"/>
  </r>
  <r>
    <s v="Id1956"/>
    <s v="Lilia"/>
    <n v="16.809999999999999"/>
    <n v="5.51"/>
    <s v="Yes"/>
    <s v="No"/>
    <s v="No"/>
    <n v="1"/>
    <s v="No"/>
    <x v="3"/>
    <x v="2"/>
    <s v="18-Aug-1988"/>
    <x v="1955"/>
    <x v="1"/>
    <s v="tier - 1"/>
    <x v="1"/>
  </r>
  <r>
    <s v="Id1957"/>
    <s v="Danny"/>
    <n v="16.690000000000001"/>
    <n v="8.4"/>
    <s v="Yes"/>
    <s v="No"/>
    <s v="No"/>
    <s v="0"/>
    <s v="No"/>
    <x v="3"/>
    <x v="0"/>
    <s v="10-Oct-1981"/>
    <x v="1956"/>
    <x v="1"/>
    <s v="tier - 1"/>
    <x v="0"/>
  </r>
  <r>
    <s v="Id1958"/>
    <s v="Lauren"/>
    <n v="23.21"/>
    <n v="5.14"/>
    <s v="Yes"/>
    <s v="No"/>
    <s v="No"/>
    <n v="1"/>
    <s v="No"/>
    <x v="2"/>
    <x v="2"/>
    <s v="16-Jun-1995"/>
    <x v="1957"/>
    <x v="1"/>
    <s v="tier - 1"/>
    <x v="0"/>
  </r>
  <r>
    <s v="Id1959"/>
    <s v="Courtney"/>
    <n v="25.175000000000001"/>
    <n v="5.21"/>
    <s v="Yes"/>
    <s v="No"/>
    <s v="No"/>
    <n v="1"/>
    <s v="No"/>
    <x v="1"/>
    <x v="2"/>
    <s v="9-Oct-1995"/>
    <x v="1958"/>
    <x v="1"/>
    <s v="tier - 3"/>
    <x v="2"/>
  </r>
  <r>
    <s v="Id1960"/>
    <s v="Elizabeth"/>
    <n v="34.770000000000003"/>
    <n v="6.23"/>
    <s v="No"/>
    <s v="No"/>
    <s v="No"/>
    <s v="0"/>
    <s v="No"/>
    <x v="0"/>
    <x v="1"/>
    <s v="24-Sep-1994"/>
    <x v="1959"/>
    <x v="1"/>
    <s v="tier - 3"/>
    <x v="1"/>
  </r>
  <r>
    <s v="Id1961"/>
    <s v="Satomi"/>
    <n v="27.7"/>
    <n v="5.6"/>
    <s v="No"/>
    <s v="No"/>
    <s v="No"/>
    <n v="1"/>
    <s v="No"/>
    <x v="1"/>
    <x v="2"/>
    <s v="22-Dec-1992"/>
    <x v="1960"/>
    <x v="1"/>
    <s v="tier - 3"/>
    <x v="3"/>
  </r>
  <r>
    <s v="Id1962"/>
    <s v="Matthew D"/>
    <n v="19.12"/>
    <n v="4.72"/>
    <s v="Yes"/>
    <s v="No"/>
    <s v="No"/>
    <n v="1"/>
    <s v="No"/>
    <x v="2"/>
    <x v="2"/>
    <s v="15-Oct-1988"/>
    <x v="1961"/>
    <x v="1"/>
    <s v="tier - 1"/>
    <x v="0"/>
  </r>
  <r>
    <s v="Id1963"/>
    <s v="Peter T II"/>
    <n v="32.67"/>
    <n v="4.67"/>
    <s v="No"/>
    <s v="No"/>
    <s v="Yes"/>
    <n v="1"/>
    <s v="No"/>
    <x v="0"/>
    <x v="2"/>
    <s v="24-Aug-2003"/>
    <x v="1962"/>
    <x v="1"/>
    <s v="tier - 2"/>
    <x v="1"/>
  </r>
  <r>
    <s v="Id1964"/>
    <s v="Manuel"/>
    <n v="28.5"/>
    <n v="6.11"/>
    <s v="No"/>
    <s v="No"/>
    <s v="No"/>
    <n v="1"/>
    <s v="No"/>
    <x v="1"/>
    <x v="1"/>
    <s v="16-Sep-1998"/>
    <x v="1963"/>
    <x v="2"/>
    <s v="tier - 3"/>
    <x v="1"/>
  </r>
  <r>
    <s v="Id1965"/>
    <s v="Kindsey P."/>
    <n v="39.270000000000003"/>
    <n v="6.25"/>
    <s v="No"/>
    <s v="No"/>
    <s v="No"/>
    <s v="0"/>
    <s v="No"/>
    <x v="0"/>
    <x v="1"/>
    <s v="22-Sep-1999"/>
    <x v="1964"/>
    <x v="1"/>
    <s v="tier - 2"/>
    <x v="0"/>
  </r>
  <r>
    <s v="Id1966"/>
    <s v="Thomas G."/>
    <n v="32.49"/>
    <n v="4"/>
    <s v="Yes"/>
    <s v="No"/>
    <s v="No"/>
    <s v="0"/>
    <s v="No"/>
    <x v="0"/>
    <x v="2"/>
    <s v="18-Sep-1996"/>
    <x v="1965"/>
    <x v="0"/>
    <s v="tier - 2"/>
    <x v="5"/>
  </r>
  <r>
    <s v="Id1967"/>
    <s v="Kyle S"/>
    <n v="23.7"/>
    <n v="5.55"/>
    <s v="Yes"/>
    <s v="No"/>
    <s v="No"/>
    <s v="0"/>
    <s v="No"/>
    <x v="2"/>
    <x v="2"/>
    <s v="19-Sep-1996"/>
    <x v="1966"/>
    <x v="2"/>
    <s v="tier - 3"/>
    <x v="3"/>
  </r>
  <r>
    <s v="Id1968"/>
    <s v="Alexander J."/>
    <n v="30.4"/>
    <n v="5.95"/>
    <s v="No"/>
    <s v="Yes"/>
    <s v="No"/>
    <n v="1"/>
    <s v="No"/>
    <x v="0"/>
    <x v="1"/>
    <s v="26-Jun-2004"/>
    <x v="1967"/>
    <x v="1"/>
    <s v="tier - 3"/>
    <x v="4"/>
  </r>
  <r>
    <s v="Id1969"/>
    <s v="Dustin L"/>
    <n v="38.94"/>
    <n v="4.3600000000000003"/>
    <s v="No"/>
    <s v="No"/>
    <s v="Yes"/>
    <n v="1"/>
    <s v="No"/>
    <x v="0"/>
    <x v="2"/>
    <s v="12-Oct-1993"/>
    <x v="1968"/>
    <x v="1"/>
    <s v="tier - 2"/>
    <x v="0"/>
  </r>
  <r>
    <s v="Id1970"/>
    <s v="Chloe"/>
    <n v="31.02"/>
    <n v="4.84"/>
    <s v="No"/>
    <s v="No"/>
    <s v="Yes"/>
    <n v="1"/>
    <s v="No"/>
    <x v="0"/>
    <x v="2"/>
    <s v="29-Jul-2003"/>
    <x v="1969"/>
    <x v="1"/>
    <s v="tier - 1"/>
    <x v="15"/>
  </r>
  <r>
    <s v="Id1971"/>
    <s v="Cailtlin"/>
    <n v="17.5"/>
    <n v="4.5599999999999996"/>
    <s v="No"/>
    <s v="No"/>
    <s v="No"/>
    <n v="1"/>
    <s v="No"/>
    <x v="3"/>
    <x v="2"/>
    <s v="14-Sep-1987"/>
    <x v="1970"/>
    <x v="1"/>
    <s v="tier - 1"/>
    <x v="3"/>
  </r>
  <r>
    <s v="Id1972"/>
    <s v="Joshua"/>
    <n v="34.799999999999997"/>
    <n v="4.42"/>
    <s v="Yes"/>
    <s v="Yes"/>
    <s v="No"/>
    <n v="2"/>
    <s v="No"/>
    <x v="0"/>
    <x v="2"/>
    <s v="20-Jun-2000"/>
    <x v="1971"/>
    <x v="1"/>
    <s v="tier - 1"/>
    <x v="3"/>
  </r>
  <r>
    <s v="Id1973"/>
    <s v="Chuy"/>
    <n v="17.3"/>
    <n v="7.66"/>
    <s v="Yes"/>
    <s v="No"/>
    <s v="No"/>
    <n v="1"/>
    <s v="No"/>
    <x v="3"/>
    <x v="0"/>
    <s v="27-Aug-1986"/>
    <x v="1972"/>
    <x v="1"/>
    <s v="tier - 1"/>
    <x v="0"/>
  </r>
  <r>
    <s v="Id1974"/>
    <s v="Laurie B"/>
    <n v="32.25"/>
    <n v="5.2"/>
    <s v="Yes"/>
    <s v="No"/>
    <s v="No"/>
    <s v="0"/>
    <s v="No"/>
    <x v="0"/>
    <x v="2"/>
    <s v="26-Dec-2001"/>
    <x v="1973"/>
    <x v="1"/>
    <s v="tier - 2"/>
    <x v="3"/>
  </r>
  <r>
    <s v="Id1975"/>
    <s v="Rachel B."/>
    <n v="42.4"/>
    <n v="5.53"/>
    <s v="Yes"/>
    <s v="No"/>
    <s v="No"/>
    <s v="0"/>
    <s v="No"/>
    <x v="0"/>
    <x v="2"/>
    <s v="19-Dec-1996"/>
    <x v="1974"/>
    <x v="1"/>
    <s v="tier - 2"/>
    <x v="3"/>
  </r>
  <r>
    <s v="Id1976"/>
    <s v="Liza"/>
    <n v="38.664999999999999"/>
    <n v="4.8600000000000003"/>
    <s v="No"/>
    <s v="Yes"/>
    <s v="No"/>
    <n v="1"/>
    <s v="No"/>
    <x v="0"/>
    <x v="2"/>
    <s v="16-Jul-2004"/>
    <x v="1975"/>
    <x v="1"/>
    <s v="tier - 2"/>
    <x v="8"/>
  </r>
  <r>
    <s v="Id1977"/>
    <s v="Lindsey"/>
    <n v="29.92"/>
    <n v="5.49"/>
    <s v="Yes"/>
    <s v="No"/>
    <s v="No"/>
    <s v="0"/>
    <s v="No"/>
    <x v="1"/>
    <x v="2"/>
    <s v="27-Oct-1996"/>
    <x v="1976"/>
    <x v="1"/>
    <s v="tier - 3"/>
    <x v="0"/>
  </r>
  <r>
    <s v="Id1978"/>
    <s v="Lindsay E."/>
    <n v="29.48"/>
    <n v="4.09"/>
    <s v="Yes"/>
    <s v="No"/>
    <s v="No"/>
    <s v="0"/>
    <s v="No"/>
    <x v="1"/>
    <x v="2"/>
    <s v="10-Aug-1996"/>
    <x v="1977"/>
    <x v="1"/>
    <s v="tier - 3"/>
    <x v="0"/>
  </r>
  <r>
    <s v="Id1979"/>
    <s v="Kathleen M."/>
    <n v="28.785"/>
    <n v="4.3099999999999996"/>
    <s v="Yes"/>
    <s v="No"/>
    <s v="No"/>
    <s v="0"/>
    <s v="No"/>
    <x v="1"/>
    <x v="2"/>
    <s v="13-Nov-1996"/>
    <x v="1978"/>
    <x v="1"/>
    <s v="tier - 2"/>
    <x v="2"/>
  </r>
  <r>
    <s v="Id1980"/>
    <s v="Aya"/>
    <n v="19.8"/>
    <n v="4"/>
    <s v="Yes"/>
    <s v="No"/>
    <s v="No"/>
    <s v="0"/>
    <s v="No"/>
    <x v="2"/>
    <x v="2"/>
    <s v="14-Dec-1996"/>
    <x v="1979"/>
    <x v="1"/>
    <s v="tier - 1"/>
    <x v="3"/>
  </r>
  <r>
    <s v="Id1981"/>
    <s v="Carolyn R"/>
    <n v="35.53"/>
    <n v="4.68"/>
    <s v="No"/>
    <s v="No"/>
    <s v="Yes"/>
    <n v="1"/>
    <s v="No"/>
    <x v="0"/>
    <x v="2"/>
    <s v="7-Oct-1993"/>
    <x v="1980"/>
    <x v="1"/>
    <s v="tier - 2"/>
    <x v="0"/>
  </r>
  <r>
    <s v="Id1982"/>
    <s v="Bethany"/>
    <n v="21.47"/>
    <n v="4.0199999999999996"/>
    <s v="Yes"/>
    <s v="No"/>
    <s v="No"/>
    <n v="1"/>
    <s v="No"/>
    <x v="2"/>
    <x v="2"/>
    <s v="23-Jun-1995"/>
    <x v="1981"/>
    <x v="1"/>
    <s v="tier - 3"/>
    <x v="1"/>
  </r>
  <r>
    <s v="Id1983"/>
    <s v="Holly A"/>
    <n v="25.9"/>
    <n v="5.12"/>
    <s v="No"/>
    <s v="No"/>
    <s v="Yes"/>
    <n v="1"/>
    <s v="No"/>
    <x v="1"/>
    <x v="2"/>
    <s v="28-Oct-1993"/>
    <x v="1982"/>
    <x v="1"/>
    <s v="tier - 1"/>
    <x v="3"/>
  </r>
  <r>
    <s v="Id1984"/>
    <s v="Ping"/>
    <n v="20.81"/>
    <n v="5.52"/>
    <s v="No"/>
    <s v="No"/>
    <s v="No"/>
    <s v="0"/>
    <s v="No"/>
    <x v="2"/>
    <x v="2"/>
    <s v="1-Sep-1991"/>
    <x v="1983"/>
    <x v="1"/>
    <s v="tier - 1"/>
    <x v="0"/>
  </r>
  <r>
    <s v="Id1985"/>
    <s v="Tim"/>
    <n v="25.84"/>
    <n v="5.81"/>
    <s v="Yes"/>
    <s v="No"/>
    <s v="Yes"/>
    <n v="1"/>
    <s v="No"/>
    <x v="1"/>
    <x v="1"/>
    <s v="20-Jun-1997"/>
    <x v="1984"/>
    <x v="2"/>
    <s v="tier - 3"/>
    <x v="6"/>
  </r>
  <r>
    <s v="Id1986"/>
    <s v="John"/>
    <n v="30.95"/>
    <n v="5.16"/>
    <s v="No"/>
    <s v="No"/>
    <s v="Yes"/>
    <n v="1"/>
    <s v="No"/>
    <x v="0"/>
    <x v="2"/>
    <s v="18-Nov-2003"/>
    <x v="1985"/>
    <x v="1"/>
    <s v="tier - 1"/>
    <x v="14"/>
  </r>
  <r>
    <s v="Id1987"/>
    <s v="Cynthia"/>
    <n v="30.54"/>
    <n v="5"/>
    <s v="No"/>
    <s v="No"/>
    <s v="Yes"/>
    <n v="1"/>
    <s v="No"/>
    <x v="0"/>
    <x v="2"/>
    <s v="5-Dec-2003"/>
    <x v="1986"/>
    <x v="1"/>
    <s v="tier - 2"/>
    <x v="15"/>
  </r>
  <r>
    <s v="Id1988"/>
    <s v="Emmett"/>
    <n v="33.914999999999999"/>
    <n v="5.84"/>
    <s v="Yes"/>
    <s v="No"/>
    <s v="No"/>
    <s v="0"/>
    <s v="No"/>
    <x v="0"/>
    <x v="1"/>
    <s v="17-Nov-1996"/>
    <x v="1987"/>
    <x v="1"/>
    <s v="tier - 2"/>
    <x v="1"/>
  </r>
  <r>
    <s v="Id1989"/>
    <s v="Kate"/>
    <n v="33.31"/>
    <n v="4.1900000000000004"/>
    <s v="No"/>
    <s v="No"/>
    <s v="Yes"/>
    <n v="1"/>
    <s v="No"/>
    <x v="0"/>
    <x v="2"/>
    <s v="3-Jul-2003"/>
    <x v="1988"/>
    <x v="1"/>
    <s v="tier - 3"/>
    <x v="3"/>
  </r>
  <r>
    <s v="Id1990"/>
    <s v="Christopher L."/>
    <n v="25.745000000000001"/>
    <n v="4.62"/>
    <s v="Yes"/>
    <s v="No"/>
    <s v="No"/>
    <s v="0"/>
    <s v="No"/>
    <x v="1"/>
    <x v="2"/>
    <s v="6-Oct-2001"/>
    <x v="1989"/>
    <x v="1"/>
    <s v="tier - 1"/>
    <x v="6"/>
  </r>
  <r>
    <s v="Id1991"/>
    <s v="Christopher P."/>
    <n v="37.1"/>
    <n v="6.24"/>
    <s v="No"/>
    <s v="No"/>
    <s v="No"/>
    <s v="0"/>
    <s v="No"/>
    <x v="0"/>
    <x v="1"/>
    <s v="1-Jul-1994"/>
    <x v="1990"/>
    <x v="1"/>
    <s v="tier - 3"/>
    <x v="3"/>
  </r>
  <r>
    <s v="Id1992"/>
    <s v="Christopher W"/>
    <n v="35.435000000000002"/>
    <n v="5.81"/>
    <s v="No"/>
    <s v="No"/>
    <s v="No"/>
    <s v="0"/>
    <s v="No"/>
    <x v="0"/>
    <x v="1"/>
    <s v="2-Dec-1994"/>
    <x v="1991"/>
    <x v="2"/>
    <s v="tier - 1"/>
    <x v="4"/>
  </r>
  <r>
    <s v="Id1993"/>
    <s v="Norman H."/>
    <n v="20.399999999999999"/>
    <n v="4.83"/>
    <s v="No"/>
    <s v="No"/>
    <s v="No"/>
    <s v="0"/>
    <s v="No"/>
    <x v="2"/>
    <x v="2"/>
    <s v="13-Nov-1991"/>
    <x v="1992"/>
    <x v="2"/>
    <s v="tier - 2"/>
    <x v="3"/>
  </r>
  <r>
    <s v="Id1994"/>
    <s v="Susan"/>
    <n v="42.13"/>
    <n v="5.72"/>
    <s v="Yes"/>
    <s v="No"/>
    <s v="Yes"/>
    <n v="1"/>
    <s v="No"/>
    <x v="0"/>
    <x v="1"/>
    <s v="2-Sep-1997"/>
    <x v="1993"/>
    <x v="1"/>
    <s v="tier - 3"/>
    <x v="0"/>
  </r>
  <r>
    <s v="Id1995"/>
    <s v="Tatyana K"/>
    <n v="33.99"/>
    <n v="4.83"/>
    <s v="Yes"/>
    <s v="No"/>
    <s v="Yes"/>
    <n v="1"/>
    <s v="No"/>
    <x v="0"/>
    <x v="2"/>
    <s v="2-Aug-1997"/>
    <x v="1994"/>
    <x v="1"/>
    <s v="tier - 3"/>
    <x v="0"/>
  </r>
  <r>
    <s v="Id1996"/>
    <s v="Chrissy"/>
    <n v="28.594999999999999"/>
    <n v="4.1399999999999997"/>
    <s v="Yes"/>
    <s v="No"/>
    <s v="Yes"/>
    <n v="1"/>
    <s v="No"/>
    <x v="1"/>
    <x v="2"/>
    <s v="6-Jul-1997"/>
    <x v="1995"/>
    <x v="1"/>
    <s v="tier - 2"/>
    <x v="2"/>
  </r>
  <r>
    <s v="Id1997"/>
    <s v="Carrie"/>
    <n v="20.8"/>
    <n v="4.07"/>
    <s v="Yes"/>
    <s v="No"/>
    <s v="Yes"/>
    <n v="1"/>
    <s v="No"/>
    <x v="2"/>
    <x v="2"/>
    <s v="22-Dec-1997"/>
    <x v="1996"/>
    <x v="1"/>
    <s v="tier - 3"/>
    <x v="3"/>
  </r>
  <r>
    <s v="Id1998"/>
    <s v="Halle"/>
    <n v="23.465"/>
    <n v="6.26"/>
    <s v="Yes"/>
    <s v="No"/>
    <s v="Yes"/>
    <n v="1"/>
    <s v="No"/>
    <x v="2"/>
    <x v="1"/>
    <s v="5-Jul-1997"/>
    <x v="1997"/>
    <x v="1"/>
    <s v="tier - 3"/>
    <x v="2"/>
  </r>
  <r>
    <s v="Id1999"/>
    <s v="Carolyn"/>
    <n v="40.185000000000002"/>
    <n v="5.88"/>
    <s v="Yes"/>
    <s v="No"/>
    <s v="No"/>
    <s v="0"/>
    <s v="No"/>
    <x v="0"/>
    <x v="1"/>
    <s v="11-Oct-1996"/>
    <x v="1998"/>
    <x v="1"/>
    <s v="tier - 3"/>
    <x v="1"/>
  </r>
  <r>
    <s v="Id2000"/>
    <s v="Tara D."/>
    <n v="21.89"/>
    <n v="5.72"/>
    <s v="Yes"/>
    <s v="No"/>
    <s v="No"/>
    <s v="0"/>
    <s v="No"/>
    <x v="2"/>
    <x v="1"/>
    <s v="2-Sep-2001"/>
    <x v="1999"/>
    <x v="1"/>
    <s v="tier - 2"/>
    <x v="0"/>
  </r>
  <r>
    <s v="Id2001"/>
    <s v="Rasim M"/>
    <n v="29.34"/>
    <n v="6.09"/>
    <s v="Yes"/>
    <s v="Yes"/>
    <s v="No"/>
    <n v="2"/>
    <s v="No"/>
    <x v="1"/>
    <x v="1"/>
    <s v="23-Sep-2000"/>
    <x v="2000"/>
    <x v="1"/>
    <s v="tier - 2"/>
    <x v="1"/>
  </r>
  <r>
    <s v="Id2002"/>
    <s v="Dina"/>
    <n v="22.61"/>
    <n v="4.25"/>
    <s v="Yes"/>
    <s v="No"/>
    <s v="No"/>
    <s v="0"/>
    <s v="No"/>
    <x v="2"/>
    <x v="2"/>
    <s v="3-Jul-1996"/>
    <x v="2001"/>
    <x v="1"/>
    <s v="tier - 1"/>
    <x v="1"/>
  </r>
  <r>
    <s v="Id2003"/>
    <s v="Lisa"/>
    <n v="22.23"/>
    <n v="6.09"/>
    <s v="Yes"/>
    <s v="No"/>
    <s v="No"/>
    <s v="0"/>
    <s v="No"/>
    <x v="2"/>
    <x v="1"/>
    <s v="14-Aug-1996"/>
    <x v="2002"/>
    <x v="1"/>
    <s v="tier - 2"/>
    <x v="1"/>
  </r>
  <r>
    <s v="Id2004"/>
    <s v="Caitrin"/>
    <n v="33.4"/>
    <n v="5.51"/>
    <s v="No"/>
    <s v="No"/>
    <s v="No"/>
    <s v="0"/>
    <s v="No"/>
    <x v="0"/>
    <x v="2"/>
    <s v="6-Jul-1994"/>
    <x v="2003"/>
    <x v="1"/>
    <s v="tier - 1"/>
    <x v="3"/>
  </r>
  <r>
    <s v="Id2005"/>
    <s v="Adriana S"/>
    <n v="33.11"/>
    <n v="5.63"/>
    <s v="No"/>
    <s v="No"/>
    <s v="No"/>
    <s v="0"/>
    <s v="No"/>
    <x v="0"/>
    <x v="2"/>
    <s v="25-Oct-1994"/>
    <x v="2004"/>
    <x v="1"/>
    <s v="tier - 3"/>
    <x v="0"/>
  </r>
  <r>
    <s v="Id2006"/>
    <s v="Megan"/>
    <n v="16.815000000000001"/>
    <n v="5.29"/>
    <s v="Yes"/>
    <s v="No"/>
    <s v="No"/>
    <s v="0"/>
    <s v="No"/>
    <x v="3"/>
    <x v="2"/>
    <s v="29-Aug-2001"/>
    <x v="2005"/>
    <x v="1"/>
    <s v="tier - 3"/>
    <x v="2"/>
  </r>
  <r>
    <s v="Id2007"/>
    <s v="Kristen M"/>
    <n v="25.61"/>
    <n v="4"/>
    <s v="No"/>
    <s v="No"/>
    <s v="Yes"/>
    <n v="1"/>
    <s v="No"/>
    <x v="1"/>
    <x v="2"/>
    <s v="25-Sep-1993"/>
    <x v="2006"/>
    <x v="1"/>
    <s v="tier - 3"/>
    <x v="0"/>
  </r>
  <r>
    <s v="Id2008"/>
    <s v="Alix"/>
    <n v="25.8"/>
    <n v="5.49"/>
    <s v="No"/>
    <s v="No"/>
    <s v="No"/>
    <s v="0"/>
    <s v="No"/>
    <x v="1"/>
    <x v="2"/>
    <s v="10-Jul-1994"/>
    <x v="2007"/>
    <x v="1"/>
    <s v="tier - 1"/>
    <x v="3"/>
  </r>
  <r>
    <s v="Id2009"/>
    <s v="Kakushin"/>
    <n v="27.39"/>
    <n v="5.34"/>
    <s v="No"/>
    <s v="No"/>
    <s v="No"/>
    <s v="0"/>
    <s v="No"/>
    <x v="1"/>
    <x v="2"/>
    <s v="25-Jun-1999"/>
    <x v="2008"/>
    <x v="1"/>
    <s v="tier - 3"/>
    <x v="14"/>
  </r>
  <r>
    <s v="Id2010"/>
    <s v="Michael J"/>
    <n v="17.03"/>
    <n v="4.12"/>
    <s v="No"/>
    <s v="No"/>
    <s v="No"/>
    <n v="1"/>
    <s v="No"/>
    <x v="3"/>
    <x v="2"/>
    <s v="1-Aug-1987"/>
    <x v="2009"/>
    <x v="1"/>
    <s v="tier - 2"/>
    <x v="0"/>
  </r>
  <r>
    <s v="Id2011"/>
    <s v="Bradley"/>
    <n v="23.75"/>
    <n v="5.49"/>
    <s v="Yes"/>
    <s v="No"/>
    <s v="No"/>
    <s v="0"/>
    <s v="No"/>
    <x v="2"/>
    <x v="2"/>
    <s v="13-Oct-2001"/>
    <x v="2010"/>
    <x v="1"/>
    <s v="tier - 1"/>
    <x v="1"/>
  </r>
  <r>
    <s v="Id2012"/>
    <s v="Matt"/>
    <n v="26.03"/>
    <n v="5.1100000000000003"/>
    <s v="Yes"/>
    <s v="No"/>
    <s v="No"/>
    <n v="1"/>
    <s v="No"/>
    <x v="1"/>
    <x v="2"/>
    <s v="10-Sep-1995"/>
    <x v="2011"/>
    <x v="2"/>
    <s v="tier - 1"/>
    <x v="6"/>
  </r>
  <r>
    <s v="Id2013"/>
    <s v="Amanda C."/>
    <n v="16.079999999999998"/>
    <n v="5.94"/>
    <s v="No"/>
    <s v="No"/>
    <s v="No"/>
    <s v="0"/>
    <s v="No"/>
    <x v="3"/>
    <x v="1"/>
    <s v="1-Oct-1989"/>
    <x v="2012"/>
    <x v="1"/>
    <s v="tier - 1"/>
    <x v="1"/>
  </r>
  <r>
    <s v="Id2014"/>
    <s v="Valur"/>
    <n v="30.875"/>
    <n v="5.54"/>
    <s v="No"/>
    <s v="No"/>
    <s v="No"/>
    <s v="0"/>
    <s v="No"/>
    <x v="0"/>
    <x v="2"/>
    <s v="26-Sep-1994"/>
    <x v="2013"/>
    <x v="2"/>
    <s v="tier - 1"/>
    <x v="1"/>
  </r>
  <r>
    <s v="Id2015"/>
    <s v="Erica J"/>
    <n v="31.79"/>
    <n v="7.09"/>
    <s v="No"/>
    <s v="No"/>
    <s v="No"/>
    <s v="0"/>
    <s v="No"/>
    <x v="0"/>
    <x v="0"/>
    <s v="21-Jun-2002"/>
    <x v="2014"/>
    <x v="1"/>
    <s v="tier - 3"/>
    <x v="0"/>
  </r>
  <r>
    <s v="Id2016"/>
    <s v="Stephen F."/>
    <n v="28.48"/>
    <n v="6.22"/>
    <s v="Yes"/>
    <s v="No"/>
    <s v="Yes"/>
    <n v="1"/>
    <s v="No"/>
    <x v="1"/>
    <x v="1"/>
    <s v="22-Dec-1997"/>
    <x v="2015"/>
    <x v="1"/>
    <s v="tier - 2"/>
    <x v="3"/>
  </r>
  <r>
    <s v="Id2017"/>
    <s v="Lissa"/>
    <n v="26.6"/>
    <n v="4.33"/>
    <s v="No"/>
    <s v="No"/>
    <s v="No"/>
    <n v="1"/>
    <s v="No"/>
    <x v="1"/>
    <x v="2"/>
    <s v="9-Aug-1998"/>
    <x v="2016"/>
    <x v="1"/>
    <s v="tier - 1"/>
    <x v="8"/>
  </r>
  <r>
    <s v="Id2018"/>
    <s v="Megan"/>
    <n v="25.27"/>
    <n v="5.83"/>
    <s v="No"/>
    <s v="No"/>
    <s v="No"/>
    <n v="1"/>
    <s v="No"/>
    <x v="1"/>
    <x v="1"/>
    <s v="15-Sep-1998"/>
    <x v="2017"/>
    <x v="1"/>
    <s v="tier - 3"/>
    <x v="2"/>
  </r>
  <r>
    <s v="Id2019"/>
    <s v="Alyson"/>
    <n v="34.484999999999999"/>
    <n v="4.7"/>
    <s v="Yes"/>
    <s v="No"/>
    <s v="Yes"/>
    <n v="1"/>
    <s v="No"/>
    <x v="0"/>
    <x v="2"/>
    <s v="19-Dec-1997"/>
    <x v="2018"/>
    <x v="1"/>
    <s v="tier - 3"/>
    <x v="1"/>
  </r>
  <r>
    <s v="Id2020"/>
    <s v="Chance B"/>
    <n v="15.57"/>
    <n v="4.07"/>
    <s v="Yes"/>
    <s v="No"/>
    <s v="No"/>
    <n v="1"/>
    <s v="No"/>
    <x v="3"/>
    <x v="2"/>
    <s v="28-Sep-1988"/>
    <x v="2019"/>
    <x v="1"/>
    <s v="tier - 2"/>
    <x v="1"/>
  </r>
  <r>
    <s v="Id2021"/>
    <s v="Sean P"/>
    <n v="30.36"/>
    <n v="9.39"/>
    <s v="No"/>
    <s v="No"/>
    <s v="No"/>
    <s v="0"/>
    <s v="No"/>
    <x v="0"/>
    <x v="0"/>
    <s v="15-Dec-2002"/>
    <x v="2020"/>
    <x v="1"/>
    <s v="tier - 3"/>
    <x v="1"/>
  </r>
  <r>
    <s v="Id2022"/>
    <s v="Therese"/>
    <n v="19.37"/>
    <n v="4.18"/>
    <s v="No"/>
    <s v="No"/>
    <s v="No"/>
    <s v="0"/>
    <s v="No"/>
    <x v="2"/>
    <x v="2"/>
    <s v="20-Nov-1991"/>
    <x v="2021"/>
    <x v="1"/>
    <s v="tier - 2"/>
    <x v="0"/>
  </r>
  <r>
    <s v="Id2023"/>
    <s v="Beau"/>
    <n v="16.71"/>
    <n v="4.18"/>
    <s v="No"/>
    <s v="No"/>
    <s v="No"/>
    <n v="1"/>
    <s v="No"/>
    <x v="3"/>
    <x v="2"/>
    <s v="18-Jun-1987"/>
    <x v="2022"/>
    <x v="1"/>
    <s v="tier - 3"/>
    <x v="0"/>
  </r>
  <r>
    <s v="Id2024"/>
    <s v="Kelsey M"/>
    <n v="24.1"/>
    <n v="4.4000000000000004"/>
    <s v="Yes"/>
    <s v="No"/>
    <s v="No"/>
    <n v="1"/>
    <s v="No"/>
    <x v="2"/>
    <x v="2"/>
    <s v="24-Sep-1995"/>
    <x v="2023"/>
    <x v="1"/>
    <s v="tier - 1"/>
    <x v="3"/>
  </r>
  <r>
    <s v="Id2025"/>
    <s v="Gretchen"/>
    <n v="29.77"/>
    <n v="9.9"/>
    <s v="No"/>
    <s v="No"/>
    <s v="No"/>
    <s v="0"/>
    <s v="No"/>
    <x v="1"/>
    <x v="0"/>
    <s v="30-Sep-2002"/>
    <x v="2024"/>
    <x v="1"/>
    <s v="tier - 3"/>
    <x v="1"/>
  </r>
  <r>
    <s v="Id2026"/>
    <s v="Nicholas E."/>
    <n v="46.53"/>
    <n v="4.84"/>
    <s v="Yes"/>
    <s v="No"/>
    <s v="No"/>
    <s v="0"/>
    <s v="No"/>
    <x v="0"/>
    <x v="2"/>
    <s v="30-Jun-1996"/>
    <x v="2025"/>
    <x v="1"/>
    <s v="tier - 2"/>
    <x v="0"/>
  </r>
  <r>
    <s v="Id2027"/>
    <s v="Deborah"/>
    <n v="23.4"/>
    <n v="5.53"/>
    <s v="No"/>
    <s v="No"/>
    <s v="Yes"/>
    <n v="1"/>
    <s v="No"/>
    <x v="2"/>
    <x v="2"/>
    <s v="5-Jun-2003"/>
    <x v="2026"/>
    <x v="1"/>
    <s v="tier - 2"/>
    <x v="3"/>
  </r>
  <r>
    <s v="Id2028"/>
    <s v="Chuck W. Jr."/>
    <n v="30"/>
    <n v="4.33"/>
    <s v="Yes"/>
    <s v="No"/>
    <s v="No"/>
    <s v="0"/>
    <s v="No"/>
    <x v="0"/>
    <x v="2"/>
    <s v="13-Jun-1996"/>
    <x v="2027"/>
    <x v="1"/>
    <s v="tier - 2"/>
    <x v="3"/>
  </r>
  <r>
    <s v="Id2029"/>
    <s v="Daniel"/>
    <n v="29.15"/>
    <n v="4.91"/>
    <s v="Yes"/>
    <s v="No"/>
    <s v="No"/>
    <s v="0"/>
    <s v="No"/>
    <x v="1"/>
    <x v="2"/>
    <s v="24-Oct-1996"/>
    <x v="2028"/>
    <x v="1"/>
    <s v="tier - 2"/>
    <x v="0"/>
  </r>
  <r>
    <s v="Id2030"/>
    <s v="Amany"/>
    <n v="34.865000000000002"/>
    <n v="4.8"/>
    <s v="No"/>
    <s v="No"/>
    <s v="No"/>
    <s v="0"/>
    <s v="No"/>
    <x v="0"/>
    <x v="2"/>
    <s v="1-Nov-1999"/>
    <x v="2029"/>
    <x v="1"/>
    <s v="tier - 2"/>
    <x v="2"/>
  </r>
  <r>
    <s v="Id2031"/>
    <s v="Kipling"/>
    <n v="28.12"/>
    <n v="5.55"/>
    <s v="Yes"/>
    <s v="Yes"/>
    <s v="No"/>
    <n v="2"/>
    <s v="No"/>
    <x v="1"/>
    <x v="2"/>
    <s v="14-Jul-2000"/>
    <x v="2030"/>
    <x v="1"/>
    <s v="tier - 1"/>
    <x v="1"/>
  </r>
  <r>
    <s v="Id2032"/>
    <s v="Duncan"/>
    <n v="29.45"/>
    <n v="5.24"/>
    <s v="Yes"/>
    <s v="No"/>
    <s v="No"/>
    <s v="0"/>
    <s v="No"/>
    <x v="1"/>
    <x v="2"/>
    <s v="21-Jun-1996"/>
    <x v="2031"/>
    <x v="2"/>
    <s v="tier - 3"/>
    <x v="4"/>
  </r>
  <r>
    <s v="Id2033"/>
    <s v="Louis C."/>
    <n v="27.94"/>
    <n v="6.08"/>
    <s v="No"/>
    <s v="No"/>
    <s v="Yes"/>
    <n v="1"/>
    <s v="No"/>
    <x v="1"/>
    <x v="1"/>
    <s v="12-Aug-1993"/>
    <x v="2032"/>
    <x v="0"/>
    <s v="tier - 3"/>
    <x v="0"/>
  </r>
  <r>
    <s v="Id2034"/>
    <s v="Daniel J"/>
    <n v="27.2"/>
    <n v="5.83"/>
    <s v="No"/>
    <s v="No"/>
    <s v="Yes"/>
    <n v="1"/>
    <s v="No"/>
    <x v="1"/>
    <x v="1"/>
    <s v="1-Nov-1993"/>
    <x v="2033"/>
    <x v="2"/>
    <s v="tier - 3"/>
    <x v="3"/>
  </r>
  <r>
    <s v="Id2035"/>
    <s v="Ildiko M."/>
    <n v="33.344999999999999"/>
    <n v="4.29"/>
    <s v="No"/>
    <s v="No"/>
    <s v="No"/>
    <n v="1"/>
    <s v="No"/>
    <x v="0"/>
    <x v="2"/>
    <s v="4-Sep-1998"/>
    <x v="2034"/>
    <x v="1"/>
    <s v="tier - 3"/>
    <x v="1"/>
  </r>
  <r>
    <s v="Id2036"/>
    <s v="Melinda E."/>
    <n v="29.925000000000001"/>
    <n v="5.3"/>
    <s v="No"/>
    <s v="No"/>
    <s v="No"/>
    <n v="1"/>
    <s v="No"/>
    <x v="1"/>
    <x v="2"/>
    <s v="17-Jun-1998"/>
    <x v="2035"/>
    <x v="1"/>
    <s v="tier - 3"/>
    <x v="1"/>
  </r>
  <r>
    <s v="Id2037"/>
    <s v="Ashley M"/>
    <n v="24.225000000000001"/>
    <n v="4.42"/>
    <s v="No"/>
    <s v="No"/>
    <s v="No"/>
    <n v="1"/>
    <s v="No"/>
    <x v="2"/>
    <x v="2"/>
    <s v="15-Nov-1998"/>
    <x v="2036"/>
    <x v="1"/>
    <s v="tier - 3"/>
    <x v="1"/>
  </r>
  <r>
    <s v="Id2038"/>
    <s v="Stephanie"/>
    <n v="29.68"/>
    <n v="5.68"/>
    <s v="No"/>
    <s v="Yes"/>
    <s v="No"/>
    <n v="1"/>
    <s v="No"/>
    <x v="1"/>
    <x v="2"/>
    <s v="1-Oct-2000"/>
    <x v="2037"/>
    <x v="1"/>
    <s v="tier - 3"/>
    <x v="3"/>
  </r>
  <r>
    <s v="Id2039"/>
    <s v="Sean P."/>
    <n v="20.614999999999998"/>
    <n v="6.05"/>
    <s v="No"/>
    <s v="No"/>
    <s v="Yes"/>
    <n v="1"/>
    <s v="No"/>
    <x v="2"/>
    <x v="1"/>
    <s v="23-Sep-2003"/>
    <x v="2038"/>
    <x v="1"/>
    <s v="tier - 1"/>
    <x v="1"/>
  </r>
  <r>
    <s v="Id2040"/>
    <s v="Emily G"/>
    <n v="32.119999999999997"/>
    <n v="5.33"/>
    <s v="No"/>
    <s v="Yes"/>
    <s v="No"/>
    <n v="1"/>
    <s v="No"/>
    <x v="0"/>
    <x v="2"/>
    <s v="4-Aug-2004"/>
    <x v="2039"/>
    <x v="1"/>
    <s v="tier - 3"/>
    <x v="0"/>
  </r>
  <r>
    <s v="Id2041"/>
    <s v="Malcolm"/>
    <n v="27.36"/>
    <n v="6.22"/>
    <s v="No"/>
    <s v="No"/>
    <s v="No"/>
    <s v="0"/>
    <s v="No"/>
    <x v="1"/>
    <x v="1"/>
    <s v="24-Dec-1999"/>
    <x v="2040"/>
    <x v="1"/>
    <s v="tier - 3"/>
    <x v="1"/>
  </r>
  <r>
    <s v="Id2042"/>
    <s v="Danilo"/>
    <n v="17.385000000000002"/>
    <n v="5.84"/>
    <s v="No"/>
    <s v="No"/>
    <s v="No"/>
    <s v="0"/>
    <s v="No"/>
    <x v="3"/>
    <x v="1"/>
    <s v="29-Aug-1999"/>
    <x v="2041"/>
    <x v="1"/>
    <s v="tier - 1"/>
    <x v="1"/>
  </r>
  <r>
    <s v="Id2043"/>
    <s v="Mikko"/>
    <n v="30.13"/>
    <n v="5.71"/>
    <s v="No"/>
    <s v="Yes"/>
    <s v="No"/>
    <n v="1"/>
    <s v="No"/>
    <x v="0"/>
    <x v="1"/>
    <s v="14-Nov-2004"/>
    <x v="2042"/>
    <x v="1"/>
    <s v="tier - 1"/>
    <x v="14"/>
  </r>
  <r>
    <s v="Id2044"/>
    <s v="Paula C."/>
    <n v="25.44"/>
    <n v="6.04"/>
    <s v="Yes"/>
    <s v="No"/>
    <s v="Yes"/>
    <n v="1"/>
    <s v="No"/>
    <x v="1"/>
    <x v="1"/>
    <s v="10-Aug-1997"/>
    <x v="2043"/>
    <x v="1"/>
    <s v="tier - 1"/>
    <x v="1"/>
  </r>
  <r>
    <s v="Id2045"/>
    <s v="Kirsten N."/>
    <n v="39.805"/>
    <n v="4.38"/>
    <s v="No"/>
    <s v="Yes"/>
    <s v="No"/>
    <n v="1"/>
    <s v="No"/>
    <x v="0"/>
    <x v="2"/>
    <s v="11-Oct-2000"/>
    <x v="2044"/>
    <x v="1"/>
    <s v="tier - 1"/>
    <x v="2"/>
  </r>
  <r>
    <s v="Id2046"/>
    <s v="Christy"/>
    <n v="30.4"/>
    <n v="5.56"/>
    <s v="Yes"/>
    <s v="Yes"/>
    <s v="No"/>
    <n v="1"/>
    <s v="No"/>
    <x v="0"/>
    <x v="2"/>
    <s v="3-Oct-2000"/>
    <x v="2045"/>
    <x v="1"/>
    <s v="tier - 3"/>
    <x v="2"/>
  </r>
  <r>
    <s v="Id2047"/>
    <s v="Jennifer"/>
    <n v="23.18"/>
    <n v="4.24"/>
    <s v="No"/>
    <s v="Yes"/>
    <s v="No"/>
    <n v="1"/>
    <s v="No"/>
    <x v="2"/>
    <x v="2"/>
    <s v="17-Dec-2000"/>
    <x v="2046"/>
    <x v="1"/>
    <s v="tier - 3"/>
    <x v="2"/>
  </r>
  <r>
    <s v="Id2048"/>
    <s v="Jingjing"/>
    <n v="39.615000000000002"/>
    <n v="6.32"/>
    <s v="No"/>
    <s v="No"/>
    <s v="Yes"/>
    <n v="1"/>
    <s v="No"/>
    <x v="0"/>
    <x v="1"/>
    <s v="3-Dec-2003"/>
    <x v="2047"/>
    <x v="1"/>
    <s v="tier - 3"/>
    <x v="1"/>
  </r>
  <r>
    <s v="Id2049"/>
    <s v="Morgan"/>
    <n v="30.59"/>
    <n v="6.3"/>
    <s v="Yes"/>
    <s v="No"/>
    <s v="Yes"/>
    <n v="1"/>
    <s v="No"/>
    <x v="0"/>
    <x v="1"/>
    <s v="6-Oct-1997"/>
    <x v="2048"/>
    <x v="2"/>
    <s v="tier - 3"/>
    <x v="4"/>
  </r>
  <r>
    <s v="Id2050"/>
    <s v="Patrick J."/>
    <n v="16.72"/>
    <n v="4.38"/>
    <s v="Yes"/>
    <s v="No"/>
    <s v="No"/>
    <n v="1"/>
    <s v="No"/>
    <x v="3"/>
    <x v="2"/>
    <s v="20-Aug-1988"/>
    <x v="2049"/>
    <x v="1"/>
    <s v="tier - 2"/>
    <x v="0"/>
  </r>
  <r>
    <s v="Id2051"/>
    <s v="Frankline"/>
    <n v="26.22"/>
    <n v="4.6500000000000004"/>
    <s v="Yes"/>
    <s v="No"/>
    <s v="Yes"/>
    <n v="1"/>
    <s v="No"/>
    <x v="1"/>
    <x v="2"/>
    <s v="30-Oct-1997"/>
    <x v="2050"/>
    <x v="0"/>
    <s v="tier - 3"/>
    <x v="7"/>
  </r>
  <r>
    <s v="Id2052"/>
    <s v="Laura T."/>
    <n v="31.824999999999999"/>
    <n v="4.7"/>
    <s v="No"/>
    <s v="No"/>
    <s v="Yes"/>
    <n v="1"/>
    <s v="No"/>
    <x v="0"/>
    <x v="2"/>
    <s v="6-Aug-2003"/>
    <x v="2051"/>
    <x v="1"/>
    <s v="tier - 2"/>
    <x v="1"/>
  </r>
  <r>
    <s v="Id2053"/>
    <s v="Natalia"/>
    <n v="25.745000000000001"/>
    <n v="4.34"/>
    <s v="No"/>
    <s v="No"/>
    <s v="Yes"/>
    <n v="1"/>
    <s v="No"/>
    <x v="1"/>
    <x v="2"/>
    <s v="1-Dec-2003"/>
    <x v="2052"/>
    <x v="1"/>
    <s v="tier - 3"/>
    <x v="1"/>
  </r>
  <r>
    <s v="Id2054"/>
    <s v="Jennifer L."/>
    <n v="24.605"/>
    <n v="5.62"/>
    <s v="No"/>
    <s v="No"/>
    <s v="Yes"/>
    <n v="1"/>
    <s v="No"/>
    <x v="2"/>
    <x v="2"/>
    <s v="21-Nov-2003"/>
    <x v="2053"/>
    <x v="1"/>
    <s v="tier - 2"/>
    <x v="1"/>
  </r>
  <r>
    <s v="Id2055"/>
    <s v="Brooke"/>
    <n v="24.51"/>
    <n v="4.24"/>
    <s v="No"/>
    <s v="No"/>
    <s v="Yes"/>
    <n v="1"/>
    <s v="No"/>
    <x v="2"/>
    <x v="2"/>
    <s v="17-Jul-2003"/>
    <x v="2054"/>
    <x v="1"/>
    <s v="tier - 2"/>
    <x v="1"/>
  </r>
  <r>
    <s v="Id2056"/>
    <s v="Jeremy M"/>
    <n v="31.065000000000001"/>
    <n v="4.57"/>
    <s v="Yes"/>
    <s v="No"/>
    <s v="No"/>
    <s v="0"/>
    <s v="No"/>
    <x v="0"/>
    <x v="2"/>
    <s v="13-Jun-1996"/>
    <x v="2055"/>
    <x v="1"/>
    <s v="tier - 1"/>
    <x v="1"/>
  </r>
  <r>
    <s v="Id2057"/>
    <s v="Megan L."/>
    <n v="28.12"/>
    <n v="5.05"/>
    <s v="No"/>
    <s v="No"/>
    <s v="No"/>
    <s v="0"/>
    <s v="No"/>
    <x v="1"/>
    <x v="2"/>
    <s v="11-Jun-1999"/>
    <x v="2056"/>
    <x v="1"/>
    <s v="tier - 2"/>
    <x v="1"/>
  </r>
  <r>
    <s v="Id2058"/>
    <s v="Bryan"/>
    <n v="38.06"/>
    <n v="6.16"/>
    <s v="No"/>
    <s v="No"/>
    <s v="No"/>
    <s v="0"/>
    <s v="No"/>
    <x v="0"/>
    <x v="1"/>
    <s v="2-Oct-1994"/>
    <x v="2057"/>
    <x v="2"/>
    <s v="tier - 2"/>
    <x v="0"/>
  </r>
  <r>
    <s v="Id2059"/>
    <s v="Marny"/>
    <n v="24.96"/>
    <n v="4.57"/>
    <s v="No"/>
    <s v="No"/>
    <s v="No"/>
    <s v="0"/>
    <s v="No"/>
    <x v="2"/>
    <x v="2"/>
    <s v="17-Sep-1994"/>
    <x v="2058"/>
    <x v="1"/>
    <s v="tier - 2"/>
    <x v="0"/>
  </r>
  <r>
    <s v="Id2060"/>
    <s v="Marc"/>
    <n v="17.670000000000002"/>
    <n v="5.53"/>
    <s v="Yes"/>
    <s v="No"/>
    <s v="No"/>
    <s v="0"/>
    <s v="No"/>
    <x v="3"/>
    <x v="2"/>
    <s v="5-Aug-1996"/>
    <x v="2059"/>
    <x v="2"/>
    <s v="tier - 2"/>
    <x v="1"/>
  </r>
  <r>
    <s v="Id2061"/>
    <s v="Benjamin L"/>
    <n v="31.35"/>
    <n v="5.84"/>
    <s v="No"/>
    <s v="Yes"/>
    <s v="No"/>
    <n v="1"/>
    <s v="No"/>
    <x v="0"/>
    <x v="1"/>
    <s v="9-Dec-2000"/>
    <x v="2060"/>
    <x v="1"/>
    <s v="tier - 1"/>
    <x v="1"/>
  </r>
  <r>
    <s v="Id2062"/>
    <s v="Rob G"/>
    <n v="28.31"/>
    <n v="6.41"/>
    <s v="No"/>
    <s v="Yes"/>
    <s v="No"/>
    <n v="1"/>
    <s v="No"/>
    <x v="1"/>
    <x v="1"/>
    <s v="24-Jun-2000"/>
    <x v="2061"/>
    <x v="1"/>
    <s v="tier - 2"/>
    <x v="1"/>
  </r>
  <r>
    <s v="Id2063"/>
    <s v="Stefanie A"/>
    <n v="30.3"/>
    <n v="4.7300000000000004"/>
    <s v="Yes"/>
    <s v="No"/>
    <s v="Yes"/>
    <n v="1"/>
    <s v="No"/>
    <x v="0"/>
    <x v="2"/>
    <s v="26-Aug-1997"/>
    <x v="2062"/>
    <x v="1"/>
    <s v="tier - 1"/>
    <x v="3"/>
  </r>
  <r>
    <s v="Id2064"/>
    <s v="Stephanie"/>
    <n v="26.4"/>
    <n v="6.22"/>
    <s v="Yes"/>
    <s v="No"/>
    <s v="No"/>
    <s v="0"/>
    <s v="No"/>
    <x v="1"/>
    <x v="1"/>
    <s v="26-Aug-2001"/>
    <x v="2063"/>
    <x v="1"/>
    <s v="tier - 1"/>
    <x v="3"/>
  </r>
  <r>
    <s v="Id2065"/>
    <s v="Caroline F."/>
    <n v="22.135000000000002"/>
    <n v="4.46"/>
    <s v="Yes"/>
    <s v="No"/>
    <s v="No"/>
    <s v="0"/>
    <s v="No"/>
    <x v="2"/>
    <x v="2"/>
    <s v="28-Jul-2001"/>
    <x v="2064"/>
    <x v="1"/>
    <s v="tier - 2"/>
    <x v="2"/>
  </r>
  <r>
    <s v="Id2066"/>
    <s v="Julia J."/>
    <n v="17.399999999999999"/>
    <n v="4.5"/>
    <s v="Yes"/>
    <s v="No"/>
    <s v="No"/>
    <s v="0"/>
    <s v="No"/>
    <x v="3"/>
    <x v="2"/>
    <s v="15-Oct-2001"/>
    <x v="2065"/>
    <x v="1"/>
    <s v="tier - 3"/>
    <x v="3"/>
  </r>
  <r>
    <s v="Id2067"/>
    <s v="Jack"/>
    <n v="28.06"/>
    <n v="8.93"/>
    <s v="No"/>
    <s v="No"/>
    <s v="No"/>
    <s v="0"/>
    <s v="No"/>
    <x v="1"/>
    <x v="0"/>
    <s v="20-Jul-2002"/>
    <x v="2066"/>
    <x v="1"/>
    <s v="tier - 2"/>
    <x v="14"/>
  </r>
  <r>
    <s v="Id2068"/>
    <s v="Bernat"/>
    <n v="31.13"/>
    <n v="11.02"/>
    <s v="No"/>
    <s v="No"/>
    <s v="No"/>
    <s v="0"/>
    <s v="No"/>
    <x v="0"/>
    <x v="0"/>
    <s v="11-Oct-2002"/>
    <x v="2067"/>
    <x v="1"/>
    <s v="tier - 3"/>
    <x v="0"/>
  </r>
  <r>
    <s v="Id2069"/>
    <s v="Hicham"/>
    <n v="18.46"/>
    <n v="5.25"/>
    <s v="No"/>
    <s v="No"/>
    <s v="No"/>
    <s v="0"/>
    <s v="No"/>
    <x v="3"/>
    <x v="2"/>
    <s v="17-Nov-1991"/>
    <x v="2068"/>
    <x v="1"/>
    <s v="tier - 1"/>
    <x v="0"/>
  </r>
  <r>
    <s v="Id2070"/>
    <s v="Sarah"/>
    <n v="17.3"/>
    <n v="4.75"/>
    <s v="No"/>
    <s v="No"/>
    <s v="No"/>
    <s v="0"/>
    <s v="No"/>
    <x v="3"/>
    <x v="2"/>
    <s v="1-Oct-1990"/>
    <x v="2069"/>
    <x v="1"/>
    <s v="tier - 2"/>
    <x v="0"/>
  </r>
  <r>
    <s v="Id2071"/>
    <s v="Anthony S"/>
    <n v="35.625"/>
    <n v="4.68"/>
    <s v="Yes"/>
    <s v="No"/>
    <s v="Yes"/>
    <n v="1"/>
    <s v="No"/>
    <x v="0"/>
    <x v="2"/>
    <s v="28-Jul-1997"/>
    <x v="2070"/>
    <x v="2"/>
    <s v="tier - 3"/>
    <x v="1"/>
  </r>
  <r>
    <s v="Id2072"/>
    <s v="Elisabetta"/>
    <n v="20.234999999999999"/>
    <n v="6.17"/>
    <s v="Yes"/>
    <s v="Yes"/>
    <s v="No"/>
    <n v="2"/>
    <s v="No"/>
    <x v="2"/>
    <x v="1"/>
    <s v="25-Aug-2000"/>
    <x v="2071"/>
    <x v="1"/>
    <s v="tier - 3"/>
    <x v="1"/>
  </r>
  <r>
    <s v="Id2073"/>
    <s v="Trevor N."/>
    <n v="27.55"/>
    <n v="4.5599999999999996"/>
    <s v="Yes"/>
    <s v="No"/>
    <s v="Yes"/>
    <n v="1"/>
    <s v="No"/>
    <x v="1"/>
    <x v="2"/>
    <s v="2-Nov-1997"/>
    <x v="2072"/>
    <x v="2"/>
    <s v="tier - 1"/>
    <x v="1"/>
  </r>
  <r>
    <s v="Id2074"/>
    <s v="Nancy"/>
    <n v="17.97"/>
    <n v="6.3"/>
    <s v="No"/>
    <s v="No"/>
    <s v="No"/>
    <s v="0"/>
    <s v="No"/>
    <x v="3"/>
    <x v="1"/>
    <s v="5-Aug-1991"/>
    <x v="2073"/>
    <x v="1"/>
    <s v="tier - 1"/>
    <x v="0"/>
  </r>
  <r>
    <s v="Id2075"/>
    <s v="Allison R."/>
    <n v="29.98"/>
    <n v="6.03"/>
    <s v="No"/>
    <s v="Yes"/>
    <s v="No"/>
    <n v="1"/>
    <s v="No"/>
    <x v="1"/>
    <x v="1"/>
    <s v="6-Sep-2004"/>
    <x v="2074"/>
    <x v="1"/>
    <s v="tier - 2"/>
    <x v="1"/>
  </r>
  <r>
    <s v="Id2076"/>
    <s v="Robert J."/>
    <n v="33.659999999999997"/>
    <n v="4.2"/>
    <s v="Yes"/>
    <s v="No"/>
    <s v="No"/>
    <n v="1"/>
    <s v="No"/>
    <x v="0"/>
    <x v="2"/>
    <s v="15-Oct-1995"/>
    <x v="2075"/>
    <x v="2"/>
    <s v="tier - 3"/>
    <x v="0"/>
  </r>
  <r>
    <s v="Id2077"/>
    <s v="Nicholas"/>
    <n v="32.67"/>
    <n v="5.61"/>
    <s v="Yes"/>
    <s v="No"/>
    <s v="No"/>
    <n v="1"/>
    <s v="No"/>
    <x v="0"/>
    <x v="2"/>
    <s v="9-Jul-1995"/>
    <x v="2076"/>
    <x v="2"/>
    <s v="tier - 3"/>
    <x v="0"/>
  </r>
  <r>
    <s v="Id2078"/>
    <s v="Kevin L"/>
    <n v="30.5"/>
    <n v="5.88"/>
    <s v="Yes"/>
    <s v="No"/>
    <s v="No"/>
    <n v="1"/>
    <s v="No"/>
    <x v="0"/>
    <x v="1"/>
    <s v="14-Oct-1995"/>
    <x v="2077"/>
    <x v="2"/>
    <s v="tier - 1"/>
    <x v="3"/>
  </r>
  <r>
    <s v="Id2079"/>
    <s v="Bryan"/>
    <n v="23.1"/>
    <n v="5.92"/>
    <s v="Yes"/>
    <s v="No"/>
    <s v="No"/>
    <n v="1"/>
    <s v="No"/>
    <x v="2"/>
    <x v="1"/>
    <s v="6-Nov-1995"/>
    <x v="2078"/>
    <x v="2"/>
    <s v="tier - 2"/>
    <x v="0"/>
  </r>
  <r>
    <s v="Id2080"/>
    <s v="Janae N."/>
    <n v="39.49"/>
    <n v="4.8099999999999996"/>
    <s v="No"/>
    <s v="No"/>
    <s v="No"/>
    <n v="1"/>
    <s v="No"/>
    <x v="0"/>
    <x v="2"/>
    <s v="20-Jun-1998"/>
    <x v="2079"/>
    <x v="1"/>
    <s v="tier - 2"/>
    <x v="0"/>
  </r>
  <r>
    <s v="Id2081"/>
    <s v="Audrey"/>
    <n v="33.99"/>
    <n v="4.55"/>
    <s v="No"/>
    <s v="No"/>
    <s v="No"/>
    <n v="1"/>
    <s v="No"/>
    <x v="0"/>
    <x v="2"/>
    <s v="2-Jul-1998"/>
    <x v="2080"/>
    <x v="1"/>
    <s v="tier - 3"/>
    <x v="0"/>
  </r>
  <r>
    <s v="Id2082"/>
    <s v="Laura"/>
    <n v="27.72"/>
    <n v="6.43"/>
    <s v="No"/>
    <s v="No"/>
    <s v="No"/>
    <n v="1"/>
    <s v="No"/>
    <x v="1"/>
    <x v="1"/>
    <s v="17-Aug-1998"/>
    <x v="2081"/>
    <x v="1"/>
    <s v="tier - 3"/>
    <x v="0"/>
  </r>
  <r>
    <s v="Id2083"/>
    <s v="Nicole F"/>
    <n v="30.59"/>
    <n v="11.62"/>
    <s v="No"/>
    <s v="No"/>
    <s v="No"/>
    <s v="0"/>
    <s v="No"/>
    <x v="0"/>
    <x v="0"/>
    <s v="11-Jul-2002"/>
    <x v="2082"/>
    <x v="1"/>
    <s v="tier - 2"/>
    <x v="2"/>
  </r>
  <r>
    <s v="Id2084"/>
    <s v="Krista L"/>
    <n v="22.6"/>
    <n v="6.04"/>
    <s v="No"/>
    <s v="No"/>
    <s v="No"/>
    <n v="1"/>
    <s v="No"/>
    <x v="2"/>
    <x v="1"/>
    <s v="19-Nov-1998"/>
    <x v="2083"/>
    <x v="1"/>
    <s v="tier - 1"/>
    <x v="3"/>
  </r>
  <r>
    <s v="Id2085"/>
    <s v="Denise"/>
    <n v="28.785"/>
    <n v="8.82"/>
    <s v="No"/>
    <s v="No"/>
    <s v="No"/>
    <s v="0"/>
    <s v="No"/>
    <x v="1"/>
    <x v="0"/>
    <s v="29-Jul-2002"/>
    <x v="2084"/>
    <x v="1"/>
    <s v="tier - 1"/>
    <x v="2"/>
  </r>
  <r>
    <s v="Id2086"/>
    <s v="Ariel"/>
    <n v="50.38"/>
    <n v="5.8"/>
    <s v="No"/>
    <s v="No"/>
    <s v="No"/>
    <s v="0"/>
    <s v="No"/>
    <x v="0"/>
    <x v="1"/>
    <s v="21-Nov-1999"/>
    <x v="2085"/>
    <x v="1"/>
    <s v="tier - 2"/>
    <x v="0"/>
  </r>
  <r>
    <s v="Id2087"/>
    <s v="Jeremy"/>
    <n v="35.200000000000003"/>
    <n v="4.28"/>
    <s v="No"/>
    <s v="No"/>
    <s v="No"/>
    <s v="0"/>
    <s v="No"/>
    <x v="0"/>
    <x v="2"/>
    <s v="12-Nov-1999"/>
    <x v="2086"/>
    <x v="1"/>
    <s v="tier - 2"/>
    <x v="3"/>
  </r>
  <r>
    <s v="Id2088"/>
    <s v="Rosalie"/>
    <n v="35.72"/>
    <n v="5.5"/>
    <s v="Yes"/>
    <s v="No"/>
    <s v="No"/>
    <s v="0"/>
    <s v="No"/>
    <x v="0"/>
    <x v="2"/>
    <s v="3-Jun-2001"/>
    <x v="2087"/>
    <x v="1"/>
    <s v="tier - 3"/>
    <x v="1"/>
  </r>
  <r>
    <s v="Id2089"/>
    <s v="Jay"/>
    <n v="24.51"/>
    <n v="4.6900000000000004"/>
    <s v="No"/>
    <s v="No"/>
    <s v="No"/>
    <s v="0"/>
    <s v="No"/>
    <x v="2"/>
    <x v="2"/>
    <s v="10-Aug-1999"/>
    <x v="2088"/>
    <x v="1"/>
    <s v="tier - 1"/>
    <x v="9"/>
  </r>
  <r>
    <s v="Id2090"/>
    <s v="Vitaliy"/>
    <n v="23.844999999999999"/>
    <n v="4.43"/>
    <s v="No"/>
    <s v="No"/>
    <s v="No"/>
    <s v="0"/>
    <s v="No"/>
    <x v="2"/>
    <x v="2"/>
    <s v="17-Dec-1999"/>
    <x v="2089"/>
    <x v="1"/>
    <s v="tier - 1"/>
    <x v="7"/>
  </r>
  <r>
    <s v="Id2091"/>
    <s v="Benjamin W."/>
    <n v="15.68"/>
    <n v="6.16"/>
    <s v="Yes"/>
    <s v="No"/>
    <s v="No"/>
    <n v="1"/>
    <s v="No"/>
    <x v="3"/>
    <x v="1"/>
    <s v="12-Dec-1988"/>
    <x v="2090"/>
    <x v="1"/>
    <s v="tier - 2"/>
    <x v="0"/>
  </r>
  <r>
    <s v="Id2092"/>
    <s v="Jesse"/>
    <n v="32.395000000000003"/>
    <n v="6.66"/>
    <s v="No"/>
    <s v="No"/>
    <s v="No"/>
    <s v="0"/>
    <s v="No"/>
    <x v="0"/>
    <x v="0"/>
    <s v="5-Nov-2002"/>
    <x v="2091"/>
    <x v="1"/>
    <s v="tier - 1"/>
    <x v="1"/>
  </r>
  <r>
    <s v="Id2093"/>
    <s v="Mark"/>
    <n v="23.655000000000001"/>
    <n v="5.92"/>
    <s v="No"/>
    <s v="No"/>
    <s v="No"/>
    <n v="1"/>
    <s v="No"/>
    <x v="2"/>
    <x v="1"/>
    <s v="21-Oct-1998"/>
    <x v="2092"/>
    <x v="2"/>
    <s v="tier - 3"/>
    <x v="1"/>
  </r>
  <r>
    <s v="Id2094"/>
    <s v="Lauren"/>
    <n v="28.4"/>
    <n v="5.97"/>
    <s v="No"/>
    <s v="No"/>
    <s v="Yes"/>
    <n v="1"/>
    <s v="No"/>
    <x v="1"/>
    <x v="1"/>
    <s v="18-Nov-2003"/>
    <x v="2093"/>
    <x v="1"/>
    <s v="tier - 3"/>
    <x v="3"/>
  </r>
  <r>
    <s v="Id2095"/>
    <s v="Massimiliano"/>
    <n v="35.42"/>
    <n v="4.6399999999999997"/>
    <s v="Yes"/>
    <s v="No"/>
    <s v="No"/>
    <s v="0"/>
    <s v="No"/>
    <x v="0"/>
    <x v="2"/>
    <s v="17-Dec-1996"/>
    <x v="2094"/>
    <x v="1"/>
    <s v="tier - 1"/>
    <x v="0"/>
  </r>
  <r>
    <s v="Id2096"/>
    <s v="Josh"/>
    <n v="26.18"/>
    <n v="6.12"/>
    <s v="No"/>
    <s v="Yes"/>
    <s v="No"/>
    <n v="1"/>
    <s v="No"/>
    <x v="1"/>
    <x v="1"/>
    <s v="6-Sep-2004"/>
    <x v="2095"/>
    <x v="1"/>
    <s v="tier - 3"/>
    <x v="0"/>
  </r>
  <r>
    <s v="Id2097"/>
    <s v="Kiyokatsu"/>
    <n v="20.8"/>
    <n v="4.87"/>
    <s v="Yes"/>
    <s v="No"/>
    <s v="No"/>
    <s v="0"/>
    <s v="No"/>
    <x v="2"/>
    <x v="2"/>
    <s v="28-Nov-1996"/>
    <x v="2096"/>
    <x v="0"/>
    <s v="tier - 2"/>
    <x v="3"/>
  </r>
  <r>
    <s v="Id2098"/>
    <s v="Amanda L"/>
    <n v="15.82"/>
    <n v="4.5999999999999996"/>
    <s v="No"/>
    <s v="No"/>
    <s v="No"/>
    <s v="0"/>
    <s v="No"/>
    <x v="3"/>
    <x v="2"/>
    <s v="5-Oct-1989"/>
    <x v="2097"/>
    <x v="1"/>
    <s v="tier - 1"/>
    <x v="0"/>
  </r>
  <r>
    <s v="Id2099"/>
    <s v="Matthew"/>
    <n v="17.670000000000002"/>
    <n v="4.78"/>
    <s v="No"/>
    <s v="No"/>
    <s v="No"/>
    <s v="0"/>
    <s v="No"/>
    <x v="3"/>
    <x v="2"/>
    <s v="16-Jun-1991"/>
    <x v="2098"/>
    <x v="1"/>
    <s v="tier - 1"/>
    <x v="0"/>
  </r>
  <r>
    <s v="Id2100"/>
    <s v="Julia M"/>
    <n v="31.92"/>
    <n v="11.05"/>
    <s v="No"/>
    <s v="No"/>
    <s v="No"/>
    <s v="0"/>
    <s v="No"/>
    <x v="0"/>
    <x v="0"/>
    <s v="12-Nov-2002"/>
    <x v="2099"/>
    <x v="1"/>
    <s v="tier - 1"/>
    <x v="1"/>
  </r>
  <r>
    <s v="Id2101"/>
    <s v="Rhea"/>
    <n v="28.975000000000001"/>
    <n v="7.62"/>
    <s v="No"/>
    <s v="No"/>
    <s v="No"/>
    <s v="0"/>
    <s v="No"/>
    <x v="1"/>
    <x v="0"/>
    <s v="15-Jul-2002"/>
    <x v="2100"/>
    <x v="1"/>
    <s v="tier - 1"/>
    <x v="1"/>
  </r>
  <r>
    <s v="Id2102"/>
    <s v="Justin"/>
    <n v="31.73"/>
    <n v="4.78"/>
    <s v="Yes"/>
    <s v="Yes"/>
    <s v="No"/>
    <n v="2"/>
    <s v="No"/>
    <x v="0"/>
    <x v="2"/>
    <s v="11-Dec-2000"/>
    <x v="2101"/>
    <x v="1"/>
    <s v="tier - 3"/>
    <x v="4"/>
  </r>
  <r>
    <s v="Id2103"/>
    <s v="Shamus M."/>
    <n v="28.88"/>
    <n v="6.09"/>
    <s v="Yes"/>
    <s v="Yes"/>
    <s v="No"/>
    <n v="2"/>
    <s v="No"/>
    <x v="1"/>
    <x v="1"/>
    <s v="30-Jun-2000"/>
    <x v="2102"/>
    <x v="1"/>
    <s v="tier - 2"/>
    <x v="11"/>
  </r>
  <r>
    <s v="Id2104"/>
    <s v="Mike"/>
    <n v="25.555"/>
    <n v="5.1100000000000003"/>
    <s v="No"/>
    <s v="No"/>
    <s v="Yes"/>
    <n v="1"/>
    <s v="No"/>
    <x v="1"/>
    <x v="2"/>
    <s v="10-Dec-2003"/>
    <x v="2103"/>
    <x v="1"/>
    <s v="tier - 3"/>
    <x v="1"/>
  </r>
  <r>
    <s v="Id2105"/>
    <s v="Mary Beth"/>
    <n v="37.29"/>
    <n v="4.46"/>
    <s v="No"/>
    <s v="Yes"/>
    <s v="No"/>
    <n v="1"/>
    <s v="No"/>
    <x v="0"/>
    <x v="2"/>
    <s v="12-Dec-2004"/>
    <x v="2104"/>
    <x v="1"/>
    <s v="tier - 1"/>
    <x v="0"/>
  </r>
  <r>
    <s v="Id2106"/>
    <s v="Erin"/>
    <n v="40.28"/>
    <n v="6.11"/>
    <s v="No"/>
    <s v="Yes"/>
    <s v="No"/>
    <n v="1"/>
    <s v="No"/>
    <x v="0"/>
    <x v="1"/>
    <s v="25-Sep-2004"/>
    <x v="2105"/>
    <x v="1"/>
    <s v="tier - 1"/>
    <x v="2"/>
  </r>
  <r>
    <s v="Id2107"/>
    <s v="Hallie"/>
    <n v="40.185000000000002"/>
    <n v="4.66"/>
    <s v="No"/>
    <s v="Yes"/>
    <s v="No"/>
    <n v="1"/>
    <s v="No"/>
    <x v="0"/>
    <x v="2"/>
    <s v="13-Jun-2004"/>
    <x v="2106"/>
    <x v="1"/>
    <s v="tier - 1"/>
    <x v="2"/>
  </r>
  <r>
    <s v="Id2108"/>
    <s v="Paige P"/>
    <n v="23.57"/>
    <n v="6.14"/>
    <s v="No"/>
    <s v="No"/>
    <s v="No"/>
    <s v="0"/>
    <s v="No"/>
    <x v="2"/>
    <x v="1"/>
    <s v="17-Nov-1994"/>
    <x v="2107"/>
    <x v="1"/>
    <s v="tier - 2"/>
    <x v="0"/>
  </r>
  <r>
    <s v="Id2109"/>
    <s v="Ji"/>
    <n v="35.625"/>
    <n v="6.21"/>
    <s v="No"/>
    <s v="Yes"/>
    <s v="No"/>
    <n v="1"/>
    <s v="No"/>
    <x v="0"/>
    <x v="1"/>
    <s v="27-Jul-2004"/>
    <x v="2108"/>
    <x v="1"/>
    <s v="tier - 2"/>
    <x v="2"/>
  </r>
  <r>
    <s v="Id2110"/>
    <s v="Carissa A"/>
    <n v="33.155000000000001"/>
    <n v="4.5999999999999996"/>
    <s v="No"/>
    <s v="Yes"/>
    <s v="No"/>
    <n v="1"/>
    <s v="No"/>
    <x v="0"/>
    <x v="2"/>
    <s v="6-Aug-2004"/>
    <x v="2109"/>
    <x v="1"/>
    <s v="tier - 2"/>
    <x v="2"/>
  </r>
  <r>
    <s v="Id2111"/>
    <s v="Mona"/>
    <n v="31.92"/>
    <n v="5.04"/>
    <s v="No"/>
    <s v="Yes"/>
    <s v="No"/>
    <n v="1"/>
    <s v="No"/>
    <x v="0"/>
    <x v="2"/>
    <s v="13-Nov-2004"/>
    <x v="2110"/>
    <x v="1"/>
    <s v="tier - 3"/>
    <x v="2"/>
  </r>
  <r>
    <s v="Id2112"/>
    <s v="Kristin R."/>
    <n v="30.305"/>
    <n v="5.08"/>
    <s v="No"/>
    <s v="Yes"/>
    <s v="No"/>
    <n v="1"/>
    <s v="No"/>
    <x v="0"/>
    <x v="2"/>
    <s v="28-Oct-2004"/>
    <x v="2111"/>
    <x v="1"/>
    <s v="tier - 2"/>
    <x v="2"/>
  </r>
  <r>
    <s v="Id2113"/>
    <s v="Beth"/>
    <n v="30.114999999999998"/>
    <n v="4.38"/>
    <s v="No"/>
    <s v="Yes"/>
    <s v="No"/>
    <n v="1"/>
    <s v="No"/>
    <x v="0"/>
    <x v="2"/>
    <s v="6-Aug-2004"/>
    <x v="2112"/>
    <x v="1"/>
    <s v="tier - 2"/>
    <x v="2"/>
  </r>
  <r>
    <s v="Id2114"/>
    <s v="Allison"/>
    <n v="24.09"/>
    <n v="4.79"/>
    <s v="No"/>
    <s v="Yes"/>
    <s v="No"/>
    <n v="1"/>
    <s v="No"/>
    <x v="2"/>
    <x v="2"/>
    <s v="27-Jul-2004"/>
    <x v="2113"/>
    <x v="1"/>
    <s v="tier - 3"/>
    <x v="0"/>
  </r>
  <r>
    <s v="Id2115"/>
    <s v="Ashley E"/>
    <n v="28.215"/>
    <n v="4.21"/>
    <s v="No"/>
    <s v="Yes"/>
    <s v="No"/>
    <n v="1"/>
    <s v="No"/>
    <x v="1"/>
    <x v="2"/>
    <s v="12-Sep-2004"/>
    <x v="2114"/>
    <x v="1"/>
    <s v="tier - 2"/>
    <x v="2"/>
  </r>
  <r>
    <s v="Id2116"/>
    <s v="Hilary K."/>
    <n v="26.315000000000001"/>
    <n v="5.47"/>
    <s v="No"/>
    <s v="Yes"/>
    <s v="No"/>
    <n v="1"/>
    <s v="No"/>
    <x v="1"/>
    <x v="2"/>
    <s v="3-Sep-2004"/>
    <x v="2115"/>
    <x v="1"/>
    <s v="tier - 1"/>
    <x v="8"/>
  </r>
  <r>
    <s v="Id2117"/>
    <s v="Dominique"/>
    <n v="25.08"/>
    <n v="5.09"/>
    <s v="No"/>
    <s v="Yes"/>
    <s v="No"/>
    <n v="1"/>
    <s v="No"/>
    <x v="1"/>
    <x v="2"/>
    <s v="7-Dec-2004"/>
    <x v="2116"/>
    <x v="1"/>
    <s v="tier - 3"/>
    <x v="2"/>
  </r>
  <r>
    <s v="Id2118"/>
    <s v="Carlos I"/>
    <n v="15.41"/>
    <n v="5.08"/>
    <s v="No"/>
    <s v="No"/>
    <s v="No"/>
    <s v="0"/>
    <s v="No"/>
    <x v="3"/>
    <x v="2"/>
    <s v="16-Dec-1991"/>
    <x v="2117"/>
    <x v="1"/>
    <s v="tier - 2"/>
    <x v="1"/>
  </r>
  <r>
    <s v="Id2119"/>
    <s v="Matthew"/>
    <n v="23.83"/>
    <n v="5.68"/>
    <s v="No"/>
    <s v="No"/>
    <s v="No"/>
    <s v="0"/>
    <s v="No"/>
    <x v="2"/>
    <x v="2"/>
    <s v="27-Sep-1994"/>
    <x v="2118"/>
    <x v="1"/>
    <s v="tier - 2"/>
    <x v="0"/>
  </r>
  <r>
    <s v="Id2120"/>
    <s v="Kara"/>
    <n v="36"/>
    <n v="4.66"/>
    <s v="No"/>
    <s v="Yes"/>
    <s v="No"/>
    <n v="1"/>
    <s v="No"/>
    <x v="0"/>
    <x v="2"/>
    <s v="23-Aug-2000"/>
    <x v="2119"/>
    <x v="1"/>
    <s v="tier - 2"/>
    <x v="3"/>
  </r>
  <r>
    <s v="Id2121"/>
    <s v="Sarah S"/>
    <n v="28.82"/>
    <n v="5.59"/>
    <s v="No"/>
    <s v="Yes"/>
    <s v="No"/>
    <n v="1"/>
    <s v="No"/>
    <x v="1"/>
    <x v="2"/>
    <s v="10-Dec-2000"/>
    <x v="2120"/>
    <x v="1"/>
    <s v="tier - 2"/>
    <x v="0"/>
  </r>
  <r>
    <s v="Id2122"/>
    <s v="Shauna R."/>
    <n v="28.05"/>
    <n v="6.2"/>
    <s v="No"/>
    <s v="Yes"/>
    <s v="No"/>
    <n v="1"/>
    <s v="No"/>
    <x v="1"/>
    <x v="1"/>
    <s v="29-Nov-2000"/>
    <x v="2121"/>
    <x v="1"/>
    <s v="tier - 3"/>
    <x v="0"/>
  </r>
  <r>
    <s v="Id2123"/>
    <s v="Lindsay J."/>
    <n v="27.1"/>
    <n v="4.45"/>
    <s v="No"/>
    <s v="Yes"/>
    <s v="No"/>
    <n v="1"/>
    <s v="No"/>
    <x v="1"/>
    <x v="2"/>
    <s v="22-Oct-2000"/>
    <x v="2122"/>
    <x v="1"/>
    <s v="tier - 2"/>
    <x v="3"/>
  </r>
  <r>
    <s v="Id2124"/>
    <s v="Danya A."/>
    <n v="24.3"/>
    <n v="6.1"/>
    <s v="Yes"/>
    <s v="Yes"/>
    <s v="No"/>
    <n v="1"/>
    <s v="No"/>
    <x v="2"/>
    <x v="1"/>
    <s v="27-Dec-2000"/>
    <x v="2123"/>
    <x v="1"/>
    <s v="tier - 3"/>
    <x v="3"/>
  </r>
  <r>
    <s v="Id2125"/>
    <s v="Lorraine"/>
    <n v="30.72"/>
    <n v="6.06"/>
    <s v="No"/>
    <s v="Yes"/>
    <s v="No"/>
    <n v="1"/>
    <s v="No"/>
    <x v="0"/>
    <x v="1"/>
    <s v="4-Oct-2004"/>
    <x v="2124"/>
    <x v="1"/>
    <s v="tier - 1"/>
    <x v="3"/>
  </r>
  <r>
    <s v="Id2126"/>
    <s v="Jennifer L."/>
    <n v="37.43"/>
    <n v="4.5599999999999996"/>
    <s v="No"/>
    <s v="No"/>
    <s v="Yes"/>
    <n v="1"/>
    <s v="No"/>
    <x v="0"/>
    <x v="2"/>
    <s v="19-Aug-2003"/>
    <x v="2125"/>
    <x v="1"/>
    <s v="tier - 1"/>
    <x v="1"/>
  </r>
  <r>
    <s v="Id2127"/>
    <s v="Jesus Sr."/>
    <n v="25.74"/>
    <n v="6.41"/>
    <s v="Yes"/>
    <s v="No"/>
    <s v="Yes"/>
    <n v="1"/>
    <s v="No"/>
    <x v="1"/>
    <x v="1"/>
    <s v="3-Sep-1997"/>
    <x v="2126"/>
    <x v="2"/>
    <s v="tier - 1"/>
    <x v="0"/>
  </r>
  <r>
    <s v="Id2128"/>
    <s v="Kristen"/>
    <n v="36.575000000000003"/>
    <n v="5.57"/>
    <s v="No"/>
    <s v="No"/>
    <s v="Yes"/>
    <n v="1"/>
    <s v="No"/>
    <x v="0"/>
    <x v="2"/>
    <s v="26-Sep-2003"/>
    <x v="2127"/>
    <x v="1"/>
    <s v="tier - 2"/>
    <x v="1"/>
  </r>
  <r>
    <s v="Id2129"/>
    <s v="Catherine C."/>
    <n v="35.15"/>
    <n v="5.47"/>
    <s v="No"/>
    <s v="No"/>
    <s v="Yes"/>
    <n v="1"/>
    <s v="No"/>
    <x v="0"/>
    <x v="2"/>
    <s v="1-Sep-2003"/>
    <x v="2128"/>
    <x v="1"/>
    <s v="tier - 3"/>
    <x v="1"/>
  </r>
  <r>
    <s v="Id2130"/>
    <s v="Paula"/>
    <n v="32.11"/>
    <n v="4.43"/>
    <s v="No"/>
    <s v="No"/>
    <s v="Yes"/>
    <n v="1"/>
    <s v="No"/>
    <x v="0"/>
    <x v="2"/>
    <s v="22-Dec-2003"/>
    <x v="2129"/>
    <x v="1"/>
    <s v="tier - 3"/>
    <x v="1"/>
  </r>
  <r>
    <s v="Id2131"/>
    <s v="Evan"/>
    <n v="30.495000000000001"/>
    <n v="4.95"/>
    <s v="No"/>
    <s v="No"/>
    <s v="Yes"/>
    <n v="1"/>
    <s v="No"/>
    <x v="0"/>
    <x v="2"/>
    <s v="30-Aug-2003"/>
    <x v="2130"/>
    <x v="1"/>
    <s v="tier - 1"/>
    <x v="1"/>
  </r>
  <r>
    <s v="Id2132"/>
    <s v="Nathan J"/>
    <n v="29.24"/>
    <n v="4.04"/>
    <s v="No"/>
    <s v="Yes"/>
    <s v="No"/>
    <n v="1"/>
    <s v="No"/>
    <x v="1"/>
    <x v="2"/>
    <s v="4-Nov-2004"/>
    <x v="2131"/>
    <x v="1"/>
    <s v="tier - 1"/>
    <x v="1"/>
  </r>
  <r>
    <s v="Id2133"/>
    <s v="Ashley M"/>
    <n v="22.515000000000001"/>
    <n v="5.93"/>
    <s v="No"/>
    <s v="No"/>
    <s v="Yes"/>
    <n v="1"/>
    <s v="No"/>
    <x v="2"/>
    <x v="1"/>
    <s v="30-Sep-2003"/>
    <x v="2132"/>
    <x v="1"/>
    <s v="tier - 3"/>
    <x v="1"/>
  </r>
  <r>
    <s v="Id2134"/>
    <s v="Jason"/>
    <n v="15.65"/>
    <n v="4.2300000000000004"/>
    <s v="No"/>
    <s v="No"/>
    <s v="No"/>
    <s v="0"/>
    <s v="No"/>
    <x v="3"/>
    <x v="2"/>
    <s v="21-Jul-1989"/>
    <x v="2133"/>
    <x v="1"/>
    <s v="tier - 2"/>
    <x v="0"/>
  </r>
  <r>
    <s v="Id2135"/>
    <s v="Marshall"/>
    <n v="27.36"/>
    <n v="5.59"/>
    <s v="Yes"/>
    <s v="No"/>
    <s v="No"/>
    <s v="0"/>
    <s v="No"/>
    <x v="1"/>
    <x v="2"/>
    <s v="28-Nov-2001"/>
    <x v="2134"/>
    <x v="1"/>
    <s v="tier - 1"/>
    <x v="4"/>
  </r>
  <r>
    <s v="Id2136"/>
    <s v="Lavar"/>
    <n v="22.3"/>
    <n v="4.8899999999999997"/>
    <s v="Yes"/>
    <s v="No"/>
    <s v="No"/>
    <s v="0"/>
    <s v="No"/>
    <x v="2"/>
    <x v="2"/>
    <s v="22-Jun-2001"/>
    <x v="2135"/>
    <x v="2"/>
    <s v="tier - 2"/>
    <x v="3"/>
  </r>
  <r>
    <s v="Id2137"/>
    <s v="Charlie T."/>
    <n v="26.03"/>
    <n v="5.81"/>
    <s v="Yes"/>
    <s v="No"/>
    <s v="No"/>
    <s v="0"/>
    <s v="No"/>
    <x v="1"/>
    <x v="1"/>
    <s v="14-Aug-2001"/>
    <x v="2136"/>
    <x v="2"/>
    <s v="tier - 2"/>
    <x v="9"/>
  </r>
  <r>
    <s v="Id2138"/>
    <s v="Lauren"/>
    <n v="27.74"/>
    <n v="4.29"/>
    <s v="No"/>
    <s v="Yes"/>
    <s v="No"/>
    <n v="1"/>
    <s v="No"/>
    <x v="1"/>
    <x v="2"/>
    <s v="12-Jun-2004"/>
    <x v="2137"/>
    <x v="2"/>
    <s v="tier - 2"/>
    <x v="15"/>
  </r>
  <r>
    <s v="Id2139"/>
    <s v="Arthur"/>
    <n v="32.11"/>
    <n v="4.03"/>
    <s v="Yes"/>
    <s v="Yes"/>
    <s v="No"/>
    <n v="2"/>
    <s v="No"/>
    <x v="0"/>
    <x v="2"/>
    <s v="26-Jul-2000"/>
    <x v="2138"/>
    <x v="2"/>
    <s v="tier - 3"/>
    <x v="1"/>
  </r>
  <r>
    <s v="Id2140"/>
    <s v="Thomas"/>
    <n v="25.175000000000001"/>
    <n v="6.29"/>
    <s v="Yes"/>
    <s v="Yes"/>
    <s v="No"/>
    <n v="2"/>
    <s v="No"/>
    <x v="1"/>
    <x v="1"/>
    <s v="2-Sep-2000"/>
    <x v="2139"/>
    <x v="2"/>
    <s v="tier - 3"/>
    <x v="1"/>
  </r>
  <r>
    <s v="Id2141"/>
    <s v="Jennifer"/>
    <n v="39.49"/>
    <n v="4.4800000000000004"/>
    <s v="Yes"/>
    <s v="No"/>
    <s v="No"/>
    <s v="0"/>
    <s v="No"/>
    <x v="0"/>
    <x v="2"/>
    <s v="4-Aug-2001"/>
    <x v="2140"/>
    <x v="2"/>
    <s v="tier - 2"/>
    <x v="0"/>
  </r>
  <r>
    <s v="Id2142"/>
    <s v="Tammy"/>
    <n v="34.869999999999997"/>
    <n v="5.51"/>
    <s v="Yes"/>
    <s v="No"/>
    <s v="No"/>
    <s v="0"/>
    <s v="No"/>
    <x v="0"/>
    <x v="2"/>
    <s v="6-Sep-2001"/>
    <x v="2141"/>
    <x v="2"/>
    <s v="tier - 2"/>
    <x v="0"/>
  </r>
  <r>
    <s v="Id2143"/>
    <s v="Lena"/>
    <n v="34.6"/>
    <n v="4.5"/>
    <s v="Yes"/>
    <s v="No"/>
    <s v="No"/>
    <s v="0"/>
    <s v="No"/>
    <x v="0"/>
    <x v="2"/>
    <s v="1-Jul-2001"/>
    <x v="2142"/>
    <x v="2"/>
    <s v="tier - 1"/>
    <x v="3"/>
  </r>
  <r>
    <s v="Id2144"/>
    <s v="Valentina"/>
    <n v="25.8"/>
    <n v="6.29"/>
    <s v="Yes"/>
    <s v="No"/>
    <s v="No"/>
    <s v="0"/>
    <s v="No"/>
    <x v="1"/>
    <x v="1"/>
    <s v="14-Aug-2001"/>
    <x v="2143"/>
    <x v="2"/>
    <s v="tier - 2"/>
    <x v="3"/>
  </r>
  <r>
    <s v="Id2145"/>
    <s v="Russell N."/>
    <n v="35.86"/>
    <n v="4.33"/>
    <s v="No"/>
    <s v="No"/>
    <s v="No"/>
    <n v="1"/>
    <s v="No"/>
    <x v="0"/>
    <x v="2"/>
    <s v="14-Sep-1998"/>
    <x v="2144"/>
    <x v="2"/>
    <s v="tier - 2"/>
    <x v="0"/>
  </r>
  <r>
    <s v="Id2146"/>
    <s v="Scott R."/>
    <n v="40.47"/>
    <n v="11.15"/>
    <s v="No"/>
    <s v="No"/>
    <s v="No"/>
    <s v="0"/>
    <s v="No"/>
    <x v="0"/>
    <x v="0"/>
    <s v="29-Sep-2002"/>
    <x v="2145"/>
    <x v="2"/>
    <s v="tier - 3"/>
    <x v="4"/>
  </r>
  <r>
    <s v="Id2147"/>
    <s v="Jose Francisco Sr."/>
    <n v="32.01"/>
    <n v="6.45"/>
    <s v="No"/>
    <s v="No"/>
    <s v="No"/>
    <n v="1"/>
    <s v="No"/>
    <x v="0"/>
    <x v="1"/>
    <s v="29-Dec-1998"/>
    <x v="2146"/>
    <x v="2"/>
    <s v="tier - 1"/>
    <x v="0"/>
  </r>
  <r>
    <s v="Id2148"/>
    <s v="Paul J"/>
    <n v="33"/>
    <n v="9.27"/>
    <s v="No"/>
    <s v="No"/>
    <s v="No"/>
    <s v="0"/>
    <s v="No"/>
    <x v="0"/>
    <x v="0"/>
    <s v="16-Jul-2002"/>
    <x v="2147"/>
    <x v="2"/>
    <s v="tier - 3"/>
    <x v="3"/>
  </r>
  <r>
    <s v="Id2149"/>
    <s v="Adam"/>
    <n v="29.3"/>
    <n v="6.15"/>
    <s v="No"/>
    <s v="No"/>
    <s v="No"/>
    <n v="1"/>
    <s v="No"/>
    <x v="1"/>
    <x v="1"/>
    <s v="29-Sep-1998"/>
    <x v="2148"/>
    <x v="2"/>
    <s v="tier - 1"/>
    <x v="3"/>
  </r>
  <r>
    <s v="Id2150"/>
    <s v="Edward J."/>
    <n v="25.8"/>
    <n v="4.13"/>
    <s v="No"/>
    <s v="No"/>
    <s v="No"/>
    <n v="1"/>
    <s v="No"/>
    <x v="1"/>
    <x v="2"/>
    <s v="5-Oct-1998"/>
    <x v="2149"/>
    <x v="2"/>
    <s v="tier - 1"/>
    <x v="3"/>
  </r>
  <r>
    <s v="Id2151"/>
    <s v="Patrick A."/>
    <n v="23.4"/>
    <n v="4.24"/>
    <s v="No"/>
    <s v="No"/>
    <s v="No"/>
    <n v="1"/>
    <s v="No"/>
    <x v="2"/>
    <x v="2"/>
    <s v="28-Sep-1998"/>
    <x v="2150"/>
    <x v="2"/>
    <s v="tier - 3"/>
    <x v="3"/>
  </r>
  <r>
    <s v="Id2152"/>
    <s v="Geraint H"/>
    <n v="27.93"/>
    <n v="9.8800000000000008"/>
    <s v="No"/>
    <s v="No"/>
    <s v="No"/>
    <s v="0"/>
    <s v="No"/>
    <x v="1"/>
    <x v="0"/>
    <s v="29-Jul-2002"/>
    <x v="2151"/>
    <x v="2"/>
    <s v="tier - 2"/>
    <x v="4"/>
  </r>
  <r>
    <s v="Id2153"/>
    <s v="Dj"/>
    <n v="22"/>
    <n v="9.5"/>
    <s v="No"/>
    <s v="No"/>
    <s v="No"/>
    <s v="0"/>
    <s v="No"/>
    <x v="2"/>
    <x v="0"/>
    <s v="7-Sep-2002"/>
    <x v="2152"/>
    <x v="2"/>
    <s v="tier - 1"/>
    <x v="3"/>
  </r>
  <r>
    <s v="Id2154"/>
    <s v="Zachary A"/>
    <n v="36.86"/>
    <n v="4.97"/>
    <s v="Yes"/>
    <s v="No"/>
    <s v="No"/>
    <s v="0"/>
    <s v="No"/>
    <x v="0"/>
    <x v="2"/>
    <s v="9-Dec-2001"/>
    <x v="2153"/>
    <x v="2"/>
    <s v="tier - 2"/>
    <x v="1"/>
  </r>
  <r>
    <s v="Id2155"/>
    <s v="Brian W."/>
    <n v="31.254999999999999"/>
    <n v="5.49"/>
    <s v="Yes"/>
    <s v="No"/>
    <s v="No"/>
    <s v="0"/>
    <s v="No"/>
    <x v="0"/>
    <x v="2"/>
    <s v="3-Aug-2001"/>
    <x v="2154"/>
    <x v="2"/>
    <s v="tier - 3"/>
    <x v="1"/>
  </r>
  <r>
    <s v="Id2156"/>
    <s v="Joe"/>
    <n v="23.06"/>
    <n v="4.47"/>
    <s v="No"/>
    <s v="No"/>
    <s v="No"/>
    <s v="0"/>
    <s v="No"/>
    <x v="2"/>
    <x v="2"/>
    <s v="6-Oct-1994"/>
    <x v="2155"/>
    <x v="2"/>
    <s v="tier - 3"/>
    <x v="0"/>
  </r>
  <r>
    <s v="Id2157"/>
    <s v="Stephen"/>
    <n v="28.975000000000001"/>
    <n v="4.34"/>
    <s v="Yes"/>
    <s v="No"/>
    <s v="No"/>
    <s v="0"/>
    <s v="No"/>
    <x v="1"/>
    <x v="2"/>
    <s v="10-Aug-2001"/>
    <x v="2156"/>
    <x v="2"/>
    <s v="tier - 1"/>
    <x v="1"/>
  </r>
  <r>
    <s v="Id2158"/>
    <s v="Ellen L."/>
    <n v="33.299999999999997"/>
    <n v="9.49"/>
    <s v="No"/>
    <s v="No"/>
    <s v="No"/>
    <s v="0"/>
    <s v="No"/>
    <x v="0"/>
    <x v="0"/>
    <s v="21-Aug-2002"/>
    <x v="2157"/>
    <x v="2"/>
    <s v="tier - 1"/>
    <x v="3"/>
  </r>
  <r>
    <s v="Id2159"/>
    <s v="Cindy"/>
    <n v="33"/>
    <n v="10.16"/>
    <s v="No"/>
    <s v="No"/>
    <s v="No"/>
    <s v="0"/>
    <s v="No"/>
    <x v="0"/>
    <x v="0"/>
    <s v="29-Aug-2002"/>
    <x v="2158"/>
    <x v="2"/>
    <s v="tier - 2"/>
    <x v="0"/>
  </r>
  <r>
    <s v="Id2160"/>
    <s v="Abigail R."/>
    <n v="31.46"/>
    <n v="11.19"/>
    <s v="No"/>
    <s v="No"/>
    <s v="No"/>
    <s v="0"/>
    <s v="No"/>
    <x v="0"/>
    <x v="0"/>
    <s v="29-Oct-2002"/>
    <x v="2159"/>
    <x v="2"/>
    <s v="tier - 1"/>
    <x v="0"/>
  </r>
  <r>
    <s v="Id2161"/>
    <s v="Amy L."/>
    <n v="29.6"/>
    <n v="11.03"/>
    <s v="No"/>
    <s v="No"/>
    <s v="No"/>
    <s v="0"/>
    <s v="No"/>
    <x v="1"/>
    <x v="0"/>
    <s v="22-Sep-2002"/>
    <x v="2160"/>
    <x v="2"/>
    <s v="tier - 2"/>
    <x v="3"/>
  </r>
  <r>
    <s v="Id2162"/>
    <s v="Amy"/>
    <n v="22.05"/>
    <n v="4.43"/>
    <s v="Yes"/>
    <s v="No"/>
    <s v="No"/>
    <s v="0"/>
    <s v="No"/>
    <x v="2"/>
    <x v="2"/>
    <s v="2-Jul-1996"/>
    <x v="2161"/>
    <x v="2"/>
    <s v="tier - 3"/>
    <x v="1"/>
  </r>
  <r>
    <s v="Id2163"/>
    <s v="Grace H"/>
    <n v="27.06"/>
    <n v="6.14"/>
    <s v="No"/>
    <s v="Yes"/>
    <s v="No"/>
    <n v="1"/>
    <s v="No"/>
    <x v="1"/>
    <x v="1"/>
    <s v="27-Dec-2004"/>
    <x v="2162"/>
    <x v="2"/>
    <s v="tier - 1"/>
    <x v="15"/>
  </r>
  <r>
    <s v="Id2164"/>
    <s v="Caitie J."/>
    <n v="20.49"/>
    <n v="4.87"/>
    <s v="No"/>
    <s v="No"/>
    <s v="No"/>
    <s v="0"/>
    <s v="No"/>
    <x v="2"/>
    <x v="2"/>
    <s v="6-Dec-1994"/>
    <x v="2163"/>
    <x v="2"/>
    <s v="tier - 2"/>
    <x v="1"/>
  </r>
  <r>
    <s v="Id2165"/>
    <s v="Benjamin"/>
    <n v="28.4"/>
    <n v="4.3"/>
    <s v="No"/>
    <s v="No"/>
    <s v="Yes"/>
    <n v="1"/>
    <s v="No"/>
    <x v="1"/>
    <x v="2"/>
    <s v="20-Jul-2003"/>
    <x v="2164"/>
    <x v="2"/>
    <s v="tier - 2"/>
    <x v="3"/>
  </r>
  <r>
    <s v="Id2166"/>
    <s v="Ian T"/>
    <n v="41.91"/>
    <n v="6.19"/>
    <s v="No"/>
    <s v="No"/>
    <s v="No"/>
    <s v="0"/>
    <s v="No"/>
    <x v="0"/>
    <x v="1"/>
    <s v="12-Dec-1999"/>
    <x v="2165"/>
    <x v="2"/>
    <s v="tier - 2"/>
    <x v="0"/>
  </r>
  <r>
    <s v="Id2167"/>
    <s v="Tadese"/>
    <n v="24.6"/>
    <n v="6.19"/>
    <s v="No"/>
    <s v="No"/>
    <s v="Yes"/>
    <n v="1"/>
    <s v="No"/>
    <x v="2"/>
    <x v="1"/>
    <s v="4-Aug-2003"/>
    <x v="2166"/>
    <x v="2"/>
    <s v="tier - 2"/>
    <x v="3"/>
  </r>
  <r>
    <s v="Id2168"/>
    <s v="Jonathan"/>
    <n v="20.9"/>
    <n v="5.12"/>
    <s v="No"/>
    <s v="No"/>
    <s v="Yes"/>
    <n v="1"/>
    <s v="No"/>
    <x v="2"/>
    <x v="2"/>
    <s v="11-Aug-2003"/>
    <x v="2167"/>
    <x v="2"/>
    <s v="tier - 3"/>
    <x v="3"/>
  </r>
  <r>
    <s v="Id2169"/>
    <s v="Dathan"/>
    <n v="34.4"/>
    <n v="4.04"/>
    <s v="No"/>
    <s v="No"/>
    <s v="No"/>
    <s v="0"/>
    <s v="No"/>
    <x v="0"/>
    <x v="2"/>
    <s v="1-Oct-1999"/>
    <x v="2168"/>
    <x v="2"/>
    <s v="tier - 2"/>
    <x v="3"/>
  </r>
  <r>
    <s v="Id2170"/>
    <s v="Eric"/>
    <n v="32.56"/>
    <n v="5.36"/>
    <s v="No"/>
    <s v="No"/>
    <s v="No"/>
    <s v="0"/>
    <s v="No"/>
    <x v="0"/>
    <x v="2"/>
    <s v="17-Nov-1999"/>
    <x v="2169"/>
    <x v="2"/>
    <s v="tier - 3"/>
    <x v="0"/>
  </r>
  <r>
    <s v="Id2171"/>
    <s v="Allison M"/>
    <n v="27.98"/>
    <n v="4.38"/>
    <s v="No"/>
    <s v="Yes"/>
    <s v="No"/>
    <n v="1"/>
    <s v="No"/>
    <x v="1"/>
    <x v="2"/>
    <s v="19-Aug-2004"/>
    <x v="2170"/>
    <x v="2"/>
    <s v="tier - 1"/>
    <x v="1"/>
  </r>
  <r>
    <s v="Id2172"/>
    <s v="Paul"/>
    <n v="26.51"/>
    <n v="4.58"/>
    <s v="No"/>
    <s v="No"/>
    <s v="No"/>
    <s v="0"/>
    <s v="No"/>
    <x v="1"/>
    <x v="2"/>
    <s v="25-Sep-1999"/>
    <x v="2171"/>
    <x v="2"/>
    <s v="tier - 3"/>
    <x v="0"/>
  </r>
  <r>
    <s v="Id2173"/>
    <s v="Aaron R"/>
    <n v="29.734999999999999"/>
    <n v="11.92"/>
    <s v="No"/>
    <s v="No"/>
    <s v="No"/>
    <s v="0"/>
    <s v="No"/>
    <x v="1"/>
    <x v="0"/>
    <s v="13-Dec-2002"/>
    <x v="2172"/>
    <x v="2"/>
    <s v="tier - 3"/>
    <x v="1"/>
  </r>
  <r>
    <s v="Id2174"/>
    <s v="Caitlin H."/>
    <n v="40.5"/>
    <n v="5.4"/>
    <s v="No"/>
    <s v="No"/>
    <s v="Yes"/>
    <n v="1"/>
    <s v="No"/>
    <x v="0"/>
    <x v="2"/>
    <s v="19-Nov-2003"/>
    <x v="2173"/>
    <x v="2"/>
    <s v="tier - 1"/>
    <x v="3"/>
  </r>
  <r>
    <s v="Id2175"/>
    <s v="Harald E."/>
    <n v="25.64"/>
    <n v="4.76"/>
    <s v="No"/>
    <s v="No"/>
    <s v="No"/>
    <n v="1"/>
    <s v="No"/>
    <x v="1"/>
    <x v="2"/>
    <s v="7-Oct-1998"/>
    <x v="2174"/>
    <x v="2"/>
    <s v="tier - 3"/>
    <x v="0"/>
  </r>
  <r>
    <s v="Id2176"/>
    <s v="Siobhan A."/>
    <n v="32.9"/>
    <n v="4.78"/>
    <s v="No"/>
    <s v="No"/>
    <s v="Yes"/>
    <n v="1"/>
    <s v="No"/>
    <x v="0"/>
    <x v="2"/>
    <s v="26-Sep-2003"/>
    <x v="2175"/>
    <x v="2"/>
    <s v="tier - 1"/>
    <x v="3"/>
  </r>
  <r>
    <s v="Id2177"/>
    <s v="Andrea J."/>
    <n v="29.8"/>
    <n v="4.26"/>
    <s v="No"/>
    <s v="No"/>
    <s v="Yes"/>
    <n v="1"/>
    <s v="No"/>
    <x v="1"/>
    <x v="2"/>
    <s v="28-Jul-2003"/>
    <x v="2176"/>
    <x v="2"/>
    <s v="tier - 1"/>
    <x v="3"/>
  </r>
  <r>
    <s v="Id2178"/>
    <s v="Marie"/>
    <n v="28.9"/>
    <n v="5.85"/>
    <s v="No"/>
    <s v="No"/>
    <s v="Yes"/>
    <n v="1"/>
    <s v="No"/>
    <x v="1"/>
    <x v="1"/>
    <s v="25-Jul-2003"/>
    <x v="2177"/>
    <x v="2"/>
    <s v="tier - 1"/>
    <x v="3"/>
  </r>
  <r>
    <s v="Id2179"/>
    <s v="Rachel A."/>
    <n v="24.7"/>
    <n v="5.32"/>
    <s v="No"/>
    <s v="No"/>
    <s v="Yes"/>
    <n v="1"/>
    <s v="No"/>
    <x v="2"/>
    <x v="2"/>
    <s v="14-Nov-2003"/>
    <x v="2178"/>
    <x v="2"/>
    <s v="tier - 2"/>
    <x v="3"/>
  </r>
  <r>
    <s v="Id2180"/>
    <s v="Emma"/>
    <n v="20.6"/>
    <n v="5.14"/>
    <s v="No"/>
    <s v="No"/>
    <s v="Yes"/>
    <n v="1"/>
    <s v="No"/>
    <x v="2"/>
    <x v="2"/>
    <s v="9-Nov-2003"/>
    <x v="2179"/>
    <x v="2"/>
    <s v="tier - 2"/>
    <x v="3"/>
  </r>
  <r>
    <s v="Id2181"/>
    <s v="Kiersten"/>
    <n v="18.600000000000001"/>
    <n v="5"/>
    <s v="No"/>
    <s v="No"/>
    <s v="Yes"/>
    <n v="1"/>
    <s v="No"/>
    <x v="2"/>
    <x v="2"/>
    <s v="1-Sep-2003"/>
    <x v="2180"/>
    <x v="2"/>
    <s v="tier - 2"/>
    <x v="3"/>
  </r>
  <r>
    <s v="Id2182"/>
    <s v="Rachael"/>
    <n v="17.8"/>
    <n v="4.55"/>
    <s v="No"/>
    <s v="No"/>
    <s v="Yes"/>
    <n v="1"/>
    <s v="No"/>
    <x v="3"/>
    <x v="2"/>
    <s v="21-Nov-2003"/>
    <x v="2181"/>
    <x v="2"/>
    <s v="tier - 3"/>
    <x v="3"/>
  </r>
  <r>
    <s v="Id2183"/>
    <s v="Timothy P."/>
    <n v="35.200000000000003"/>
    <n v="5.97"/>
    <s v="No"/>
    <s v="Yes"/>
    <s v="No"/>
    <n v="1"/>
    <s v="No"/>
    <x v="0"/>
    <x v="1"/>
    <s v="9-Sep-2004"/>
    <x v="2182"/>
    <x v="2"/>
    <s v="tier - 1"/>
    <x v="0"/>
  </r>
  <r>
    <s v="Id2184"/>
    <s v="Lelisa"/>
    <n v="33.770000000000003"/>
    <n v="4.0199999999999996"/>
    <s v="No"/>
    <s v="Yes"/>
    <s v="No"/>
    <n v="1"/>
    <s v="No"/>
    <x v="0"/>
    <x v="2"/>
    <s v="21-Oct-2004"/>
    <x v="2183"/>
    <x v="2"/>
    <s v="tier - 2"/>
    <x v="0"/>
  </r>
  <r>
    <s v="Id2185"/>
    <s v="Nate"/>
    <n v="30.03"/>
    <n v="4.04"/>
    <s v="No"/>
    <s v="Yes"/>
    <s v="No"/>
    <n v="1"/>
    <s v="No"/>
    <x v="0"/>
    <x v="2"/>
    <s v="11-Sep-2004"/>
    <x v="2184"/>
    <x v="2"/>
    <s v="tier - 3"/>
    <x v="0"/>
  </r>
  <r>
    <s v="Id2186"/>
    <s v="Chris C."/>
    <n v="29.37"/>
    <n v="5.54"/>
    <s v="No"/>
    <s v="Yes"/>
    <s v="No"/>
    <n v="1"/>
    <s v="No"/>
    <x v="1"/>
    <x v="2"/>
    <s v="10-Jun-2004"/>
    <x v="2185"/>
    <x v="2"/>
    <s v="tier - 3"/>
    <x v="0"/>
  </r>
  <r>
    <s v="Id2187"/>
    <s v="Scott"/>
    <n v="28.5"/>
    <n v="4.03"/>
    <s v="No"/>
    <s v="Yes"/>
    <s v="No"/>
    <n v="1"/>
    <s v="No"/>
    <x v="1"/>
    <x v="2"/>
    <s v="21-Sep-2004"/>
    <x v="2186"/>
    <x v="2"/>
    <s v="tier - 1"/>
    <x v="4"/>
  </r>
  <r>
    <s v="Id2188"/>
    <s v="Kevin"/>
    <n v="23.32"/>
    <n v="5.62"/>
    <s v="No"/>
    <s v="Yes"/>
    <s v="No"/>
    <n v="1"/>
    <s v="No"/>
    <x v="2"/>
    <x v="2"/>
    <s v="19-Sep-2004"/>
    <x v="2187"/>
    <x v="2"/>
    <s v="tier - 3"/>
    <x v="0"/>
  </r>
  <r>
    <s v="Id2189"/>
    <s v="Erik C."/>
    <n v="26.125"/>
    <n v="5.27"/>
    <s v="No"/>
    <s v="Yes"/>
    <s v="No"/>
    <n v="1"/>
    <s v="No"/>
    <x v="1"/>
    <x v="2"/>
    <s v="12-Dec-2004"/>
    <x v="2188"/>
    <x v="2"/>
    <s v="tier - 1"/>
    <x v="9"/>
  </r>
  <r>
    <s v="Id2190"/>
    <s v="Shawn C"/>
    <n v="25.46"/>
    <n v="5.18"/>
    <s v="No"/>
    <s v="Yes"/>
    <s v="No"/>
    <n v="1"/>
    <s v="No"/>
    <x v="1"/>
    <x v="2"/>
    <s v="17-Oct-2004"/>
    <x v="2189"/>
    <x v="2"/>
    <s v="tier - 2"/>
    <x v="4"/>
  </r>
  <r>
    <s v="Id2191"/>
    <s v="Vajin L."/>
    <n v="23.75"/>
    <n v="5.27"/>
    <s v="No"/>
    <s v="Yes"/>
    <s v="No"/>
    <n v="1"/>
    <s v="No"/>
    <x v="2"/>
    <x v="2"/>
    <s v="6-Dec-2004"/>
    <x v="2190"/>
    <x v="1"/>
    <s v="tier - 2"/>
    <x v="5"/>
  </r>
  <r>
    <s v="Id2192"/>
    <s v="John K. Jr."/>
    <n v="23.085000000000001"/>
    <n v="5.62"/>
    <s v="No"/>
    <s v="Yes"/>
    <s v="No"/>
    <n v="1"/>
    <s v="No"/>
    <x v="2"/>
    <x v="2"/>
    <s v="14-Dec-2004"/>
    <x v="2191"/>
    <x v="1"/>
    <s v="tier - 3"/>
    <x v="11"/>
  </r>
  <r>
    <s v="Id2193"/>
    <s v="Kevin J."/>
    <n v="22.99"/>
    <n v="5.0599999999999996"/>
    <s v="No"/>
    <s v="Yes"/>
    <s v="No"/>
    <n v="1"/>
    <s v="No"/>
    <x v="2"/>
    <x v="2"/>
    <s v="7-Nov-2004"/>
    <x v="2192"/>
    <x v="1"/>
    <s v="tier - 1"/>
    <x v="4"/>
  </r>
  <r>
    <s v="Id2194"/>
    <s v="Kirby W."/>
    <n v="21.47"/>
    <n v="4.6900000000000004"/>
    <s v="No"/>
    <s v="Yes"/>
    <s v="No"/>
    <n v="1"/>
    <s v="No"/>
    <x v="2"/>
    <x v="2"/>
    <s v="10-Dec-2004"/>
    <x v="2193"/>
    <x v="1"/>
    <s v="tier - 3"/>
    <x v="9"/>
  </r>
  <r>
    <s v="Id2195"/>
    <s v="J A"/>
    <n v="15.96"/>
    <n v="5.44"/>
    <s v="No"/>
    <s v="Yes"/>
    <s v="No"/>
    <n v="1"/>
    <s v="No"/>
    <x v="3"/>
    <x v="2"/>
    <s v="17-Nov-2004"/>
    <x v="2194"/>
    <x v="1"/>
    <s v="tier - 2"/>
    <x v="5"/>
  </r>
  <r>
    <s v="Id2196"/>
    <s v="Dustin G."/>
    <n v="39.5"/>
    <n v="5.05"/>
    <s v="No"/>
    <s v="Yes"/>
    <s v="No"/>
    <n v="1"/>
    <s v="No"/>
    <x v="0"/>
    <x v="2"/>
    <s v="21-Oct-2000"/>
    <x v="2195"/>
    <x v="1"/>
    <s v="tier - 2"/>
    <x v="3"/>
  </r>
  <r>
    <s v="Id2197"/>
    <s v="Anthony G"/>
    <n v="33.770000000000003"/>
    <n v="6"/>
    <s v="No"/>
    <s v="Yes"/>
    <s v="No"/>
    <n v="1"/>
    <s v="No"/>
    <x v="0"/>
    <x v="1"/>
    <s v="10-Jun-2000"/>
    <x v="2196"/>
    <x v="1"/>
    <s v="tier - 2"/>
    <x v="0"/>
  </r>
  <r>
    <s v="Id2198"/>
    <s v="Ryan"/>
    <n v="26.84"/>
    <n v="5.99"/>
    <s v="Yes"/>
    <s v="Yes"/>
    <s v="No"/>
    <n v="1"/>
    <s v="No"/>
    <x v="1"/>
    <x v="1"/>
    <s v="23-Oct-2000"/>
    <x v="2197"/>
    <x v="1"/>
    <s v="tier - 2"/>
    <x v="0"/>
  </r>
  <r>
    <s v="Id2199"/>
    <s v="Eric N"/>
    <n v="35.53"/>
    <n v="4.3600000000000003"/>
    <s v="No"/>
    <s v="No"/>
    <s v="Yes"/>
    <n v="1"/>
    <s v="No"/>
    <x v="0"/>
    <x v="2"/>
    <s v="30-Dec-2003"/>
    <x v="2198"/>
    <x v="1"/>
    <s v="tier - 1"/>
    <x v="1"/>
  </r>
  <r>
    <s v="Id2200"/>
    <s v="Connor"/>
    <n v="30.59"/>
    <n v="4.41"/>
    <s v="No"/>
    <s v="No"/>
    <s v="Yes"/>
    <n v="1"/>
    <s v="No"/>
    <x v="0"/>
    <x v="2"/>
    <s v="21-Aug-2003"/>
    <x v="2199"/>
    <x v="1"/>
    <s v="tier - 2"/>
    <x v="1"/>
  </r>
  <r>
    <s v="Id2201"/>
    <s v="Patrick H."/>
    <n v="30.59"/>
    <n v="4.17"/>
    <s v="No"/>
    <s v="No"/>
    <s v="Yes"/>
    <n v="1"/>
    <s v="No"/>
    <x v="0"/>
    <x v="2"/>
    <s v="16-Sep-2003"/>
    <x v="2199"/>
    <x v="1"/>
    <s v="tier - 2"/>
    <x v="1"/>
  </r>
  <r>
    <s v="Id2202"/>
    <s v="Tyler"/>
    <n v="27.835000000000001"/>
    <n v="4.4400000000000004"/>
    <s v="No"/>
    <s v="No"/>
    <s v="Yes"/>
    <n v="1"/>
    <s v="No"/>
    <x v="1"/>
    <x v="2"/>
    <s v="30-Dec-2003"/>
    <x v="2200"/>
    <x v="1"/>
    <s v="tier - 3"/>
    <x v="1"/>
  </r>
  <r>
    <s v="Id2203"/>
    <s v="Deborah L."/>
    <n v="40.26"/>
    <n v="5.52"/>
    <s v="No"/>
    <s v="Yes"/>
    <s v="No"/>
    <n v="1"/>
    <s v="No"/>
    <x v="0"/>
    <x v="2"/>
    <s v="13-Jun-2004"/>
    <x v="2201"/>
    <x v="1"/>
    <s v="tier - 2"/>
    <x v="0"/>
  </r>
  <r>
    <s v="Id2204"/>
    <s v="Andrea K"/>
    <n v="39.82"/>
    <n v="6.01"/>
    <s v="No"/>
    <s v="Yes"/>
    <s v="No"/>
    <n v="1"/>
    <s v="No"/>
    <x v="0"/>
    <x v="1"/>
    <s v="8-Aug-2004"/>
    <x v="2202"/>
    <x v="1"/>
    <s v="tier - 1"/>
    <x v="0"/>
  </r>
  <r>
    <s v="Id2205"/>
    <s v="Elleree"/>
    <n v="39.159999999999997"/>
    <n v="5.81"/>
    <s v="No"/>
    <s v="Yes"/>
    <s v="No"/>
    <n v="1"/>
    <s v="No"/>
    <x v="0"/>
    <x v="1"/>
    <s v="13-Dec-2004"/>
    <x v="2203"/>
    <x v="1"/>
    <s v="tier - 2"/>
    <x v="0"/>
  </r>
  <r>
    <s v="Id2206"/>
    <s v="Brandon J"/>
    <n v="25.555"/>
    <n v="4.37"/>
    <s v="No"/>
    <s v="No"/>
    <s v="Yes"/>
    <n v="1"/>
    <s v="No"/>
    <x v="1"/>
    <x v="2"/>
    <s v="16-Sep-2003"/>
    <x v="2204"/>
    <x v="1"/>
    <s v="tier - 2"/>
    <x v="1"/>
  </r>
  <r>
    <s v="Id2207"/>
    <s v="Steve"/>
    <n v="25.175000000000001"/>
    <n v="5.74"/>
    <s v="No"/>
    <s v="No"/>
    <s v="Yes"/>
    <n v="1"/>
    <s v="No"/>
    <x v="1"/>
    <x v="1"/>
    <s v="3-Oct-2003"/>
    <x v="2205"/>
    <x v="1"/>
    <s v="tier - 2"/>
    <x v="1"/>
  </r>
  <r>
    <s v="Id2208"/>
    <s v="Nina Wavik Sr."/>
    <n v="38.28"/>
    <n v="5.39"/>
    <s v="No"/>
    <s v="Yes"/>
    <s v="No"/>
    <n v="1"/>
    <s v="No"/>
    <x v="0"/>
    <x v="2"/>
    <s v="9-Jul-2004"/>
    <x v="2206"/>
    <x v="1"/>
    <s v="tier - 1"/>
    <x v="0"/>
  </r>
  <r>
    <s v="Id2209"/>
    <s v="Dani"/>
    <n v="38.17"/>
    <n v="4.07"/>
    <s v="No"/>
    <s v="Yes"/>
    <s v="No"/>
    <n v="1"/>
    <s v="No"/>
    <x v="0"/>
    <x v="2"/>
    <s v="5-Dec-2004"/>
    <x v="2207"/>
    <x v="1"/>
    <s v="tier - 3"/>
    <x v="0"/>
  </r>
  <r>
    <s v="Id2210"/>
    <s v="Jennifer A."/>
    <n v="36.85"/>
    <n v="5.49"/>
    <s v="No"/>
    <s v="Yes"/>
    <s v="No"/>
    <n v="1"/>
    <s v="No"/>
    <x v="0"/>
    <x v="2"/>
    <s v="4-Oct-2004"/>
    <x v="2208"/>
    <x v="1"/>
    <s v="tier - 2"/>
    <x v="0"/>
  </r>
  <r>
    <s v="Id2211"/>
    <s v="Martin"/>
    <n v="22.61"/>
    <n v="5.68"/>
    <s v="No"/>
    <s v="No"/>
    <s v="Yes"/>
    <n v="1"/>
    <s v="No"/>
    <x v="2"/>
    <x v="2"/>
    <s v="17-Jul-2003"/>
    <x v="2209"/>
    <x v="1"/>
    <s v="tier - 1"/>
    <x v="1"/>
  </r>
  <r>
    <s v="Id2212"/>
    <s v="Steve"/>
    <n v="21.754999999999999"/>
    <n v="6.09"/>
    <s v="No"/>
    <s v="No"/>
    <s v="Yes"/>
    <n v="1"/>
    <s v="No"/>
    <x v="2"/>
    <x v="1"/>
    <s v="4-Dec-2003"/>
    <x v="2210"/>
    <x v="1"/>
    <s v="tier - 2"/>
    <x v="1"/>
  </r>
  <r>
    <s v="Id2213"/>
    <s v="Christopher"/>
    <n v="20.425000000000001"/>
    <n v="5.53"/>
    <s v="No"/>
    <s v="No"/>
    <s v="Yes"/>
    <n v="1"/>
    <s v="No"/>
    <x v="2"/>
    <x v="2"/>
    <s v="9-Sep-2003"/>
    <x v="2211"/>
    <x v="1"/>
    <s v="tier - 3"/>
    <x v="1"/>
  </r>
  <r>
    <s v="Id2214"/>
    <s v="Kathryn M."/>
    <n v="31.35"/>
    <n v="4.28"/>
    <s v="No"/>
    <s v="Yes"/>
    <s v="No"/>
    <n v="1"/>
    <s v="No"/>
    <x v="0"/>
    <x v="2"/>
    <s v="25-Jul-2004"/>
    <x v="2212"/>
    <x v="1"/>
    <s v="tier - 1"/>
    <x v="0"/>
  </r>
  <r>
    <s v="Id2215"/>
    <s v="Emily"/>
    <n v="31.13"/>
    <n v="6.01"/>
    <s v="No"/>
    <s v="Yes"/>
    <s v="No"/>
    <n v="1"/>
    <s v="No"/>
    <x v="0"/>
    <x v="1"/>
    <s v="21-Aug-2004"/>
    <x v="2213"/>
    <x v="1"/>
    <s v="tier - 2"/>
    <x v="0"/>
  </r>
  <r>
    <s v="Id2216"/>
    <s v="Trent A"/>
    <n v="17.48"/>
    <n v="4.59"/>
    <s v="No"/>
    <s v="No"/>
    <s v="Yes"/>
    <n v="1"/>
    <s v="No"/>
    <x v="3"/>
    <x v="2"/>
    <s v="14-Sep-2003"/>
    <x v="2214"/>
    <x v="1"/>
    <s v="tier - 2"/>
    <x v="1"/>
  </r>
  <r>
    <s v="Id2217"/>
    <s v="Jennifer E"/>
    <n v="22.57"/>
    <n v="5.8"/>
    <s v="Yes"/>
    <s v="No"/>
    <s v="No"/>
    <n v="1"/>
    <s v="No"/>
    <x v="2"/>
    <x v="1"/>
    <s v="5-Aug-1995"/>
    <x v="2215"/>
    <x v="1"/>
    <s v="tier - 1"/>
    <x v="0"/>
  </r>
  <r>
    <s v="Id2218"/>
    <s v="Polly"/>
    <n v="26.73"/>
    <n v="5.08"/>
    <s v="No"/>
    <s v="Yes"/>
    <s v="No"/>
    <n v="1"/>
    <s v="No"/>
    <x v="1"/>
    <x v="2"/>
    <s v="22-Jul-2004"/>
    <x v="2216"/>
    <x v="1"/>
    <s v="tier - 1"/>
    <x v="0"/>
  </r>
  <r>
    <s v="Id2219"/>
    <s v="Elizabeth"/>
    <n v="20.79"/>
    <n v="5.84"/>
    <s v="No"/>
    <s v="Yes"/>
    <s v="No"/>
    <n v="1"/>
    <s v="No"/>
    <x v="2"/>
    <x v="1"/>
    <s v="19-Nov-2004"/>
    <x v="2217"/>
    <x v="1"/>
    <s v="tier - 3"/>
    <x v="0"/>
  </r>
  <r>
    <s v="Id2220"/>
    <s v="Tiffany A."/>
    <n v="20.149999999999999"/>
    <n v="4.1500000000000004"/>
    <s v="No"/>
    <s v="No"/>
    <s v="No"/>
    <n v="1"/>
    <s v="No"/>
    <x v="2"/>
    <x v="2"/>
    <s v="22-Sep-1992"/>
    <x v="2218"/>
    <x v="1"/>
    <s v="tier - 1"/>
    <x v="0"/>
  </r>
  <r>
    <s v="Id2221"/>
    <s v="Cole"/>
    <n v="36.85"/>
    <n v="4.3600000000000003"/>
    <s v="Yes"/>
    <s v="No"/>
    <s v="No"/>
    <s v="0"/>
    <s v="No"/>
    <x v="0"/>
    <x v="2"/>
    <s v="5-Dec-2001"/>
    <x v="2219"/>
    <x v="1"/>
    <s v="tier - 2"/>
    <x v="0"/>
  </r>
  <r>
    <s v="Id2222"/>
    <s v="Matthew T."/>
    <n v="35.53"/>
    <n v="4.55"/>
    <s v="Yes"/>
    <s v="No"/>
    <s v="No"/>
    <s v="0"/>
    <s v="No"/>
    <x v="0"/>
    <x v="2"/>
    <s v="2-Jun-2001"/>
    <x v="2220"/>
    <x v="1"/>
    <s v="tier - 2"/>
    <x v="0"/>
  </r>
  <r>
    <s v="Id2223"/>
    <s v="Zachary"/>
    <n v="31.1"/>
    <n v="4.37"/>
    <s v="Yes"/>
    <s v="No"/>
    <s v="No"/>
    <s v="0"/>
    <s v="No"/>
    <x v="0"/>
    <x v="2"/>
    <s v="7-Jul-2001"/>
    <x v="2221"/>
    <x v="1"/>
    <s v="tier - 3"/>
    <x v="3"/>
  </r>
  <r>
    <s v="Id2224"/>
    <s v="Matthew T."/>
    <n v="23.21"/>
    <n v="5.24"/>
    <s v="Yes"/>
    <s v="No"/>
    <s v="No"/>
    <s v="0"/>
    <s v="No"/>
    <x v="2"/>
    <x v="2"/>
    <s v="25-Aug-2001"/>
    <x v="2222"/>
    <x v="1"/>
    <s v="tier - 3"/>
    <x v="0"/>
  </r>
  <r>
    <s v="Id2225"/>
    <s v="Pat"/>
    <n v="18.36"/>
    <n v="5.96"/>
    <s v="No"/>
    <s v="No"/>
    <s v="No"/>
    <n v="1"/>
    <s v="No"/>
    <x v="3"/>
    <x v="1"/>
    <s v="19-Jun-1998"/>
    <x v="2223"/>
    <x v="1"/>
    <s v="tier - 2"/>
    <x v="0"/>
  </r>
  <r>
    <s v="Id2226"/>
    <s v="Ashley"/>
    <n v="15.92"/>
    <n v="4.76"/>
    <s v="Yes"/>
    <s v="No"/>
    <s v="No"/>
    <n v="1"/>
    <s v="No"/>
    <x v="3"/>
    <x v="2"/>
    <s v="7-Oct-1995"/>
    <x v="2224"/>
    <x v="1"/>
    <s v="tier - 3"/>
    <x v="0"/>
  </r>
  <r>
    <s v="Id2227"/>
    <s v="Elizabeth A."/>
    <n v="15.17"/>
    <n v="4.3"/>
    <s v="Yes"/>
    <s v="No"/>
    <s v="Yes"/>
    <n v="1"/>
    <s v="No"/>
    <x v="3"/>
    <x v="2"/>
    <s v="9-Jun-1997"/>
    <x v="2225"/>
    <x v="1"/>
    <s v="tier - 1"/>
    <x v="1"/>
  </r>
  <r>
    <s v="Id2228"/>
    <s v="Rebecca M."/>
    <n v="16.63"/>
    <n v="4.5"/>
    <s v="No"/>
    <s v="No"/>
    <s v="No"/>
    <n v="1"/>
    <s v="No"/>
    <x v="3"/>
    <x v="2"/>
    <s v="7-Dec-1998"/>
    <x v="2226"/>
    <x v="1"/>
    <s v="tier - 1"/>
    <x v="0"/>
  </r>
  <r>
    <s v="Id2229"/>
    <s v="Ruth"/>
    <n v="19.39"/>
    <n v="5.59"/>
    <s v="No"/>
    <s v="No"/>
    <s v="Yes"/>
    <n v="1"/>
    <s v="No"/>
    <x v="2"/>
    <x v="2"/>
    <s v="20-Jun-2003"/>
    <x v="2227"/>
    <x v="1"/>
    <s v="tier - 2"/>
    <x v="0"/>
  </r>
  <r>
    <s v="Id2230"/>
    <s v="Gregory S"/>
    <n v="17.34"/>
    <n v="6.29"/>
    <s v="Yes"/>
    <s v="No"/>
    <s v="Yes"/>
    <n v="1"/>
    <s v="No"/>
    <x v="3"/>
    <x v="1"/>
    <s v="19-Jun-1997"/>
    <x v="2228"/>
    <x v="1"/>
    <s v="tier - 1"/>
    <x v="0"/>
  </r>
  <r>
    <s v="Id2231"/>
    <s v="Alexandra S"/>
    <n v="17.940000000000001"/>
    <n v="4.1900000000000004"/>
    <s v="No"/>
    <s v="Yes"/>
    <s v="No"/>
    <n v="1"/>
    <s v="No"/>
    <x v="3"/>
    <x v="2"/>
    <s v="1-Sep-2000"/>
    <x v="2229"/>
    <x v="1"/>
    <s v="tier - 2"/>
    <x v="0"/>
  </r>
  <r>
    <s v="Id2232"/>
    <s v="Hillary"/>
    <n v="16.670000000000002"/>
    <n v="4.7"/>
    <s v="Yes"/>
    <s v="No"/>
    <s v="Yes"/>
    <n v="1"/>
    <s v="No"/>
    <x v="3"/>
    <x v="2"/>
    <s v="5-Dec-1997"/>
    <x v="2230"/>
    <x v="1"/>
    <s v="tier - 2"/>
    <x v="0"/>
  </r>
  <r>
    <s v="Id2233"/>
    <s v="Amy K."/>
    <n v="20.58"/>
    <n v="5.64"/>
    <s v="Yes"/>
    <s v="No"/>
    <s v="No"/>
    <s v="0"/>
    <s v="No"/>
    <x v="2"/>
    <x v="2"/>
    <s v="23-Aug-2001"/>
    <x v="2231"/>
    <x v="1"/>
    <s v="tier - 2"/>
    <x v="0"/>
  </r>
  <r>
    <s v="Id2234"/>
    <s v="Scott"/>
    <n v="16.5"/>
    <n v="4.1100000000000003"/>
    <s v="Yes"/>
    <s v="No"/>
    <s v="No"/>
    <s v="0"/>
    <s v="No"/>
    <x v="3"/>
    <x v="2"/>
    <s v="23-Jun-1996"/>
    <x v="2232"/>
    <x v="1"/>
    <s v="tier - 3"/>
    <x v="0"/>
  </r>
  <r>
    <s v="Id2235"/>
    <s v="John"/>
    <n v="15.41"/>
    <n v="5.43"/>
    <s v="Yes"/>
    <s v="No"/>
    <s v="Yes"/>
    <n v="1"/>
    <s v="No"/>
    <x v="3"/>
    <x v="2"/>
    <s v="27-Oct-1997"/>
    <x v="2233"/>
    <x v="1"/>
    <s v="tier - 3"/>
    <x v="3"/>
  </r>
  <r>
    <s v="Id2236"/>
    <s v="Maaikel"/>
    <n v="24.59"/>
    <n v="4.38"/>
    <s v="No"/>
    <s v="No"/>
    <s v="No"/>
    <n v="1"/>
    <s v="No"/>
    <x v="2"/>
    <x v="2"/>
    <s v="5-Sep-1998"/>
    <x v="2234"/>
    <x v="1"/>
    <s v="tier - 2"/>
    <x v="0"/>
  </r>
  <r>
    <s v="Id2237"/>
    <s v="Daniel C"/>
    <n v="33.33"/>
    <n v="9.7899999999999991"/>
    <s v="No"/>
    <s v="No"/>
    <s v="No"/>
    <s v="0"/>
    <s v="No"/>
    <x v="0"/>
    <x v="0"/>
    <s v="22-Dec-2002"/>
    <x v="2235"/>
    <x v="1"/>
    <s v="tier - 1"/>
    <x v="0"/>
  </r>
  <r>
    <s v="Id2238"/>
    <s v="Christopher S."/>
    <n v="18.5"/>
    <n v="11.84"/>
    <s v="No"/>
    <s v="No"/>
    <s v="No"/>
    <s v="0"/>
    <s v="No"/>
    <x v="2"/>
    <x v="0"/>
    <s v="14-Nov-2002"/>
    <x v="2236"/>
    <x v="1"/>
    <s v="tier - 2"/>
    <x v="0"/>
  </r>
  <r>
    <s v="Id2239"/>
    <s v="William R"/>
    <n v="18.579999999999998"/>
    <n v="6.22"/>
    <s v="No"/>
    <s v="No"/>
    <s v="No"/>
    <s v="0"/>
    <s v="No"/>
    <x v="2"/>
    <x v="1"/>
    <s v="6-Jul-1999"/>
    <x v="2237"/>
    <x v="1"/>
    <s v="tier - 2"/>
    <x v="0"/>
  </r>
  <r>
    <s v="Id2240"/>
    <s v="Lyndsy"/>
    <n v="16.64"/>
    <n v="10.01"/>
    <s v="No"/>
    <s v="No"/>
    <s v="No"/>
    <s v="0"/>
    <s v="No"/>
    <x v="3"/>
    <x v="0"/>
    <s v="15-Aug-2002"/>
    <x v="2238"/>
    <x v="1"/>
    <s v="tier - 1"/>
    <x v="0"/>
  </r>
  <r>
    <s v="Id2241"/>
    <s v="Jessica"/>
    <n v="19.329999999999998"/>
    <n v="4.32"/>
    <s v="No"/>
    <s v="No"/>
    <s v="No"/>
    <n v="1"/>
    <s v="No"/>
    <x v="2"/>
    <x v="2"/>
    <s v="3-Dec-1998"/>
    <x v="2239"/>
    <x v="1"/>
    <s v="tier - 1"/>
    <x v="0"/>
  </r>
  <r>
    <s v="Id2242"/>
    <s v="Anna"/>
    <n v="21.26"/>
    <n v="5.65"/>
    <s v="Yes"/>
    <s v="No"/>
    <s v="Yes"/>
    <n v="1"/>
    <s v="No"/>
    <x v="2"/>
    <x v="2"/>
    <s v="7-Nov-1997"/>
    <x v="2240"/>
    <x v="1"/>
    <s v="tier - 2"/>
    <x v="1"/>
  </r>
  <r>
    <s v="Id2243"/>
    <s v="Jordan"/>
    <n v="15.6"/>
    <n v="4.12"/>
    <s v="Yes"/>
    <s v="No"/>
    <s v="No"/>
    <n v="1"/>
    <s v="No"/>
    <x v="3"/>
    <x v="2"/>
    <s v="30-Jul-1995"/>
    <x v="2241"/>
    <x v="1"/>
    <s v="tier - 3"/>
    <x v="1"/>
  </r>
  <r>
    <s v="Id2244"/>
    <s v="Brian"/>
    <n v="24.39"/>
    <n v="6.24"/>
    <s v="No"/>
    <s v="No"/>
    <s v="No"/>
    <n v="1"/>
    <s v="No"/>
    <x v="2"/>
    <x v="1"/>
    <s v="12-Jul-1998"/>
    <x v="2242"/>
    <x v="1"/>
    <s v="tier - 3"/>
    <x v="0"/>
  </r>
  <r>
    <s v="Id2245"/>
    <s v="Katherine A"/>
    <n v="24.75"/>
    <n v="4.83"/>
    <s v="No"/>
    <s v="No"/>
    <s v="No"/>
    <s v="0"/>
    <s v="No"/>
    <x v="2"/>
    <x v="2"/>
    <s v="14-Oct-1999"/>
    <x v="2243"/>
    <x v="1"/>
    <s v="tier - 3"/>
    <x v="0"/>
  </r>
  <r>
    <s v="Id2246"/>
    <s v="Melanie"/>
    <n v="20.88"/>
    <n v="7.4"/>
    <s v="No"/>
    <s v="No"/>
    <s v="No"/>
    <s v="0"/>
    <s v="No"/>
    <x v="2"/>
    <x v="0"/>
    <s v="13-Oct-2002"/>
    <x v="2244"/>
    <x v="1"/>
    <s v="tier - 2"/>
    <x v="0"/>
  </r>
  <r>
    <s v="Id2247"/>
    <s v="Jessica"/>
    <n v="20.43"/>
    <n v="4.54"/>
    <s v="No"/>
    <s v="No"/>
    <s v="No"/>
    <s v="0"/>
    <s v="No"/>
    <x v="2"/>
    <x v="2"/>
    <s v="2-Dec-1999"/>
    <x v="2245"/>
    <x v="1"/>
    <s v="tier - 2"/>
    <x v="0"/>
  </r>
  <r>
    <s v="Id2248"/>
    <s v="Eric S"/>
    <n v="15.18"/>
    <n v="11.11"/>
    <s v="No"/>
    <s v="No"/>
    <s v="No"/>
    <s v="0"/>
    <s v="No"/>
    <x v="3"/>
    <x v="0"/>
    <s v="10-Dec-2002"/>
    <x v="2245"/>
    <x v="1"/>
    <s v="tier - 2"/>
    <x v="1"/>
  </r>
  <r>
    <s v="Id2249"/>
    <s v="Joseph"/>
    <n v="15.12"/>
    <n v="4.03"/>
    <s v="Yes"/>
    <s v="No"/>
    <s v="No"/>
    <s v="0"/>
    <s v="No"/>
    <x v="3"/>
    <x v="2"/>
    <s v="29-Nov-2001"/>
    <x v="2246"/>
    <x v="1"/>
    <s v="tier - 3"/>
    <x v="1"/>
  </r>
  <r>
    <s v="Id2250"/>
    <s v="Mary"/>
    <n v="23.88"/>
    <n v="4.51"/>
    <s v="No"/>
    <s v="No"/>
    <s v="No"/>
    <n v="1"/>
    <s v="No"/>
    <x v="2"/>
    <x v="2"/>
    <s v="4-Jun-1998"/>
    <x v="2247"/>
    <x v="1"/>
    <s v="tier - 2"/>
    <x v="0"/>
  </r>
  <r>
    <s v="Id2251"/>
    <s v="Natalie"/>
    <n v="16.13"/>
    <n v="5.56"/>
    <s v="No"/>
    <s v="Yes"/>
    <s v="No"/>
    <n v="1"/>
    <s v="No"/>
    <x v="3"/>
    <x v="2"/>
    <s v="26-Jun-2000"/>
    <x v="2248"/>
    <x v="1"/>
    <s v="tier - 2"/>
    <x v="0"/>
  </r>
  <r>
    <s v="Id2252"/>
    <s v="Christopher"/>
    <n v="24.09"/>
    <n v="4.0999999999999996"/>
    <s v="No"/>
    <s v="Yes"/>
    <s v="No"/>
    <n v="1"/>
    <s v="No"/>
    <x v="2"/>
    <x v="2"/>
    <s v="28-Jul-2004"/>
    <x v="2249"/>
    <x v="1"/>
    <s v="tier - 3"/>
    <x v="0"/>
  </r>
  <r>
    <s v="Id2253"/>
    <s v="Sonja"/>
    <n v="19.43"/>
    <n v="5.85"/>
    <s v="No"/>
    <s v="Yes"/>
    <s v="No"/>
    <n v="1"/>
    <s v="No"/>
    <x v="2"/>
    <x v="1"/>
    <s v="30-Sep-2004"/>
    <x v="2250"/>
    <x v="1"/>
    <s v="tier - 1"/>
    <x v="0"/>
  </r>
  <r>
    <s v="Id2254"/>
    <s v="Alexandra"/>
    <n v="15.22"/>
    <n v="4.92"/>
    <s v="Yes"/>
    <s v="No"/>
    <s v="Yes"/>
    <n v="1"/>
    <s v="No"/>
    <x v="3"/>
    <x v="2"/>
    <s v="26-Oct-1997"/>
    <x v="2251"/>
    <x v="1"/>
    <s v="tier - 2"/>
    <x v="1"/>
  </r>
  <r>
    <s v="Id2255"/>
    <s v="Martha L."/>
    <n v="20.72"/>
    <n v="9.4600000000000009"/>
    <s v="No"/>
    <s v="No"/>
    <s v="No"/>
    <s v="0"/>
    <s v="No"/>
    <x v="2"/>
    <x v="0"/>
    <s v="4-Dec-2002"/>
    <x v="2252"/>
    <x v="1"/>
    <s v="tier - 1"/>
    <x v="0"/>
  </r>
  <r>
    <s v="Id2256"/>
    <s v="Ryan C."/>
    <n v="35.4"/>
    <n v="5.94"/>
    <s v="No"/>
    <s v="No"/>
    <s v="Yes"/>
    <n v="1"/>
    <s v="No"/>
    <x v="0"/>
    <x v="1"/>
    <s v="21-Nov-2003"/>
    <x v="2253"/>
    <x v="1"/>
    <s v="tier - 3"/>
    <x v="3"/>
  </r>
  <r>
    <s v="Id2257"/>
    <s v="Cliff"/>
    <n v="34.4"/>
    <n v="5.7"/>
    <s v="No"/>
    <s v="No"/>
    <s v="Yes"/>
    <n v="1"/>
    <s v="No"/>
    <x v="0"/>
    <x v="1"/>
    <s v="15-Aug-2003"/>
    <x v="2254"/>
    <x v="1"/>
    <s v="tier - 3"/>
    <x v="3"/>
  </r>
  <r>
    <s v="Id2258"/>
    <s v="Blue"/>
    <n v="34.1"/>
    <n v="4.13"/>
    <s v="No"/>
    <s v="No"/>
    <s v="Yes"/>
    <n v="1"/>
    <s v="No"/>
    <x v="0"/>
    <x v="2"/>
    <s v="30-Oct-2003"/>
    <x v="2255"/>
    <x v="1"/>
    <s v="tier - 3"/>
    <x v="3"/>
  </r>
  <r>
    <s v="Id2259"/>
    <s v="Jeffrey M"/>
    <n v="30.4"/>
    <n v="4.7699999999999996"/>
    <s v="No"/>
    <s v="No"/>
    <s v="Yes"/>
    <n v="1"/>
    <s v="No"/>
    <x v="0"/>
    <x v="2"/>
    <s v="13-Oct-2003"/>
    <x v="2256"/>
    <x v="1"/>
    <s v="tier - 3"/>
    <x v="3"/>
  </r>
  <r>
    <s v="Id2260"/>
    <s v="Andrew"/>
    <n v="28.7"/>
    <n v="4.99"/>
    <s v="No"/>
    <s v="No"/>
    <s v="Yes"/>
    <n v="1"/>
    <s v="No"/>
    <x v="1"/>
    <x v="2"/>
    <s v="10-Dec-2003"/>
    <x v="2257"/>
    <x v="1"/>
    <s v="tier - 2"/>
    <x v="3"/>
  </r>
  <r>
    <s v="Id2261"/>
    <s v="Julia"/>
    <n v="17.440000000000001"/>
    <n v="4.42"/>
    <s v="Yes"/>
    <s v="No"/>
    <s v="Yes"/>
    <n v="1"/>
    <s v="No"/>
    <x v="3"/>
    <x v="2"/>
    <s v="4-Nov-1997"/>
    <x v="2258"/>
    <x v="1"/>
    <s v="tier - 2"/>
    <x v="0"/>
  </r>
  <r>
    <s v="Id2262"/>
    <s v="Daniel"/>
    <n v="27.6"/>
    <n v="4.01"/>
    <s v="No"/>
    <s v="No"/>
    <s v="Yes"/>
    <n v="1"/>
    <s v="No"/>
    <x v="1"/>
    <x v="2"/>
    <s v="15-Sep-2003"/>
    <x v="2259"/>
    <x v="1"/>
    <s v="tier - 3"/>
    <x v="3"/>
  </r>
  <r>
    <s v="Id2263"/>
    <s v="Jaime"/>
    <n v="20.7"/>
    <n v="4.49"/>
    <s v="No"/>
    <s v="No"/>
    <s v="Yes"/>
    <n v="1"/>
    <s v="No"/>
    <x v="2"/>
    <x v="2"/>
    <s v="8-Sep-2003"/>
    <x v="2260"/>
    <x v="1"/>
    <s v="tier - 1"/>
    <x v="3"/>
  </r>
  <r>
    <s v="Id2264"/>
    <s v="Mohd Syahidan"/>
    <n v="20.3"/>
    <n v="6.37"/>
    <s v="No"/>
    <s v="No"/>
    <s v="Yes"/>
    <n v="1"/>
    <s v="No"/>
    <x v="2"/>
    <x v="1"/>
    <s v="15-Sep-2003"/>
    <x v="2261"/>
    <x v="1"/>
    <s v="tier - 1"/>
    <x v="3"/>
  </r>
  <r>
    <s v="Id2265"/>
    <s v="Matthew"/>
    <n v="19.8"/>
    <n v="5.12"/>
    <s v="No"/>
    <s v="No"/>
    <s v="Yes"/>
    <n v="1"/>
    <s v="No"/>
    <x v="2"/>
    <x v="2"/>
    <s v="2-Aug-2003"/>
    <x v="2262"/>
    <x v="1"/>
    <s v="tier - 2"/>
    <x v="3"/>
  </r>
  <r>
    <s v="Id2266"/>
    <s v="Elizabeth S."/>
    <n v="21.87"/>
    <n v="8.59"/>
    <s v="No"/>
    <s v="No"/>
    <s v="No"/>
    <s v="0"/>
    <s v="No"/>
    <x v="2"/>
    <x v="0"/>
    <s v="1-Jul-2002"/>
    <x v="2263"/>
    <x v="1"/>
    <s v="tier - 2"/>
    <x v="0"/>
  </r>
  <r>
    <s v="Id2267"/>
    <s v="Katie"/>
    <n v="16.600000000000001"/>
    <n v="5.87"/>
    <s v="No"/>
    <s v="No"/>
    <s v="No"/>
    <n v="1"/>
    <s v="No"/>
    <x v="3"/>
    <x v="1"/>
    <s v="11-Oct-1998"/>
    <x v="2264"/>
    <x v="1"/>
    <s v="tier - 1"/>
    <x v="1"/>
  </r>
  <r>
    <s v="Id2268"/>
    <s v="Christi A."/>
    <n v="21.98"/>
    <n v="7.03"/>
    <s v="No"/>
    <s v="No"/>
    <s v="No"/>
    <s v="0"/>
    <s v="No"/>
    <x v="2"/>
    <x v="0"/>
    <s v="12-Dec-2002"/>
    <x v="2265"/>
    <x v="1"/>
    <s v="tier - 2"/>
    <x v="0"/>
  </r>
  <r>
    <s v="Id2269"/>
    <s v="Sandra K."/>
    <n v="19.7"/>
    <n v="5.51"/>
    <s v="No"/>
    <s v="No"/>
    <s v="No"/>
    <n v="1"/>
    <s v="No"/>
    <x v="2"/>
    <x v="2"/>
    <s v="13-Jul-1998"/>
    <x v="2266"/>
    <x v="1"/>
    <s v="tier - 1"/>
    <x v="0"/>
  </r>
  <r>
    <s v="Id2270"/>
    <s v="Katharine"/>
    <n v="19.21"/>
    <n v="4.76"/>
    <s v="No"/>
    <s v="Yes"/>
    <s v="No"/>
    <n v="1"/>
    <s v="No"/>
    <x v="2"/>
    <x v="2"/>
    <s v="16-Oct-2004"/>
    <x v="2267"/>
    <x v="1"/>
    <s v="tier - 1"/>
    <x v="1"/>
  </r>
  <r>
    <s v="Id2271"/>
    <s v="Jerome"/>
    <n v="19.3"/>
    <n v="4.7"/>
    <s v="No"/>
    <s v="Yes"/>
    <s v="No"/>
    <n v="1"/>
    <s v="No"/>
    <x v="2"/>
    <x v="2"/>
    <s v="9-Jul-2004"/>
    <x v="2268"/>
    <x v="1"/>
    <s v="tier - 1"/>
    <x v="0"/>
  </r>
  <r>
    <s v="Id2272"/>
    <s v="Julia R"/>
    <n v="16.22"/>
    <n v="6.21"/>
    <s v="Yes"/>
    <s v="No"/>
    <s v="No"/>
    <s v="0"/>
    <s v="No"/>
    <x v="3"/>
    <x v="1"/>
    <s v="4-Nov-1996"/>
    <x v="2269"/>
    <x v="1"/>
    <s v="tier - 3"/>
    <x v="1"/>
  </r>
  <r>
    <s v="Id2273"/>
    <s v="Sean Henry"/>
    <n v="17.12"/>
    <n v="4.5199999999999996"/>
    <s v="No"/>
    <s v="Yes"/>
    <s v="No"/>
    <n v="1"/>
    <s v="No"/>
    <x v="3"/>
    <x v="2"/>
    <s v="2-Jun-2004"/>
    <x v="2270"/>
    <x v="1"/>
    <s v="tier - 1"/>
    <x v="0"/>
  </r>
  <r>
    <s v="Id2274"/>
    <s v="Rachel A."/>
    <n v="19.07"/>
    <n v="5.45"/>
    <s v="No"/>
    <s v="No"/>
    <s v="No"/>
    <n v="1"/>
    <s v="No"/>
    <x v="2"/>
    <x v="2"/>
    <s v="6-Oct-1992"/>
    <x v="2271"/>
    <x v="1"/>
    <s v="tier - 3"/>
    <x v="0"/>
  </r>
  <r>
    <s v="Id2275"/>
    <s v="Jim"/>
    <n v="15.56"/>
    <n v="4.42"/>
    <s v="No"/>
    <s v="No"/>
    <s v="No"/>
    <s v="0"/>
    <s v="No"/>
    <x v="3"/>
    <x v="2"/>
    <s v="28-Jun-1999"/>
    <x v="2272"/>
    <x v="1"/>
    <s v="tier - 3"/>
    <x v="1"/>
  </r>
  <r>
    <s v="Id2276"/>
    <s v="Tim"/>
    <n v="22.76"/>
    <n v="9.44"/>
    <s v="No"/>
    <s v="No"/>
    <s v="No"/>
    <s v="0"/>
    <s v="No"/>
    <x v="2"/>
    <x v="0"/>
    <s v="26-Aug-2002"/>
    <x v="2273"/>
    <x v="1"/>
    <s v="tier - 1"/>
    <x v="0"/>
  </r>
  <r>
    <s v="Id2277"/>
    <s v="Abby L."/>
    <n v="22.79"/>
    <n v="6.15"/>
    <s v="Yes"/>
    <s v="No"/>
    <s v="Yes"/>
    <n v="1"/>
    <s v="No"/>
    <x v="2"/>
    <x v="1"/>
    <s v="28-Jun-1997"/>
    <x v="2274"/>
    <x v="1"/>
    <s v="tier - 2"/>
    <x v="0"/>
  </r>
  <r>
    <s v="Id2278"/>
    <s v="Mark"/>
    <n v="17.41"/>
    <n v="5.13"/>
    <s v="Yes"/>
    <s v="No"/>
    <s v="No"/>
    <s v="0"/>
    <s v="No"/>
    <x v="3"/>
    <x v="2"/>
    <s v="11-Aug-1996"/>
    <x v="2275"/>
    <x v="1"/>
    <s v="tier - 3"/>
    <x v="0"/>
  </r>
  <r>
    <s v="Id2279"/>
    <s v="Ali"/>
    <n v="19.32"/>
    <n v="4.96"/>
    <s v="Yes"/>
    <s v="No"/>
    <s v="No"/>
    <s v="0"/>
    <s v="No"/>
    <x v="2"/>
    <x v="2"/>
    <s v="12-Nov-2001"/>
    <x v="2276"/>
    <x v="1"/>
    <s v="tier - 1"/>
    <x v="0"/>
  </r>
  <r>
    <s v="Id2280"/>
    <s v="Joshua"/>
    <n v="18.25"/>
    <n v="10.95"/>
    <s v="No"/>
    <s v="No"/>
    <s v="No"/>
    <s v="0"/>
    <s v="No"/>
    <x v="3"/>
    <x v="0"/>
    <s v="11-Jun-2002"/>
    <x v="2277"/>
    <x v="1"/>
    <s v="tier - 3"/>
    <x v="1"/>
  </r>
  <r>
    <s v="Id2281"/>
    <s v="Pierre"/>
    <n v="53.13"/>
    <n v="4.4400000000000004"/>
    <s v="No"/>
    <s v="Yes"/>
    <s v="No"/>
    <n v="1"/>
    <s v="No"/>
    <x v="0"/>
    <x v="2"/>
    <s v="11-Nov-2004"/>
    <x v="2278"/>
    <x v="1"/>
    <s v="tier - 3"/>
    <x v="0"/>
  </r>
  <r>
    <s v="Id2282"/>
    <s v="Kate"/>
    <n v="20.46"/>
    <n v="4.0199999999999996"/>
    <s v="No"/>
    <s v="No"/>
    <s v="No"/>
    <s v="0"/>
    <s v="No"/>
    <x v="2"/>
    <x v="2"/>
    <s v="26-Jul-1994"/>
    <x v="2279"/>
    <x v="1"/>
    <s v="tier - 1"/>
    <x v="0"/>
  </r>
  <r>
    <s v="Id2283"/>
    <s v="David"/>
    <n v="43.01"/>
    <n v="5.44"/>
    <s v="No"/>
    <s v="Yes"/>
    <s v="No"/>
    <n v="1"/>
    <s v="No"/>
    <x v="0"/>
    <x v="2"/>
    <s v="18-Jul-2004"/>
    <x v="2280"/>
    <x v="1"/>
    <s v="tier - 2"/>
    <x v="0"/>
  </r>
  <r>
    <s v="Id2284"/>
    <s v="Carla"/>
    <n v="15.01"/>
    <n v="4.1500000000000004"/>
    <s v="No"/>
    <s v="No"/>
    <s v="Yes"/>
    <n v="1"/>
    <s v="No"/>
    <x v="3"/>
    <x v="2"/>
    <s v="12-Jun-2003"/>
    <x v="2281"/>
    <x v="1"/>
    <s v="tier - 1"/>
    <x v="1"/>
  </r>
  <r>
    <s v="Id2285"/>
    <s v="Alvaro Sr."/>
    <n v="41.14"/>
    <n v="6.02"/>
    <s v="No"/>
    <s v="Yes"/>
    <s v="No"/>
    <n v="1"/>
    <s v="No"/>
    <x v="0"/>
    <x v="1"/>
    <s v="10-Jun-2004"/>
    <x v="2282"/>
    <x v="1"/>
    <s v="tier - 2"/>
    <x v="0"/>
  </r>
  <r>
    <s v="Id2286"/>
    <s v="Hope"/>
    <n v="16.55"/>
    <n v="7.73"/>
    <s v="No"/>
    <s v="No"/>
    <s v="No"/>
    <s v="0"/>
    <s v="No"/>
    <x v="3"/>
    <x v="0"/>
    <s v="1-Oct-2002"/>
    <x v="2283"/>
    <x v="2"/>
    <s v="tier - 2"/>
    <x v="3"/>
  </r>
  <r>
    <s v="Id2287"/>
    <s v="Mark P."/>
    <n v="37.29"/>
    <n v="5.03"/>
    <s v="No"/>
    <s v="Yes"/>
    <s v="No"/>
    <n v="1"/>
    <s v="No"/>
    <x v="0"/>
    <x v="2"/>
    <s v="12-Sep-2004"/>
    <x v="2284"/>
    <x v="2"/>
    <s v="tier - 3"/>
    <x v="0"/>
  </r>
  <r>
    <s v="Id2288"/>
    <s v="Desiree"/>
    <n v="16.739999999999998"/>
    <n v="4.08"/>
    <s v="Yes"/>
    <s v="No"/>
    <s v="No"/>
    <s v="0"/>
    <s v="No"/>
    <x v="3"/>
    <x v="2"/>
    <s v="25-Oct-2001"/>
    <x v="2285"/>
    <x v="2"/>
    <s v="tier - 1"/>
    <x v="0"/>
  </r>
  <r>
    <s v="Id2289"/>
    <s v="Mario Jr."/>
    <n v="34.43"/>
    <n v="4.2699999999999996"/>
    <s v="No"/>
    <s v="Yes"/>
    <s v="No"/>
    <n v="1"/>
    <s v="No"/>
    <x v="0"/>
    <x v="2"/>
    <s v="27-Nov-2004"/>
    <x v="2286"/>
    <x v="2"/>
    <s v="tier - 2"/>
    <x v="0"/>
  </r>
  <r>
    <s v="Id2290"/>
    <s v="Lusapho"/>
    <n v="34.1"/>
    <n v="4.07"/>
    <s v="No"/>
    <s v="Yes"/>
    <s v="No"/>
    <n v="1"/>
    <s v="No"/>
    <x v="0"/>
    <x v="2"/>
    <s v="15-Oct-2004"/>
    <x v="2287"/>
    <x v="2"/>
    <s v="tier - 1"/>
    <x v="0"/>
  </r>
  <r>
    <s v="Id2291"/>
    <s v="Erin C."/>
    <n v="19.3"/>
    <n v="10.36"/>
    <s v="No"/>
    <s v="No"/>
    <s v="No"/>
    <s v="0"/>
    <s v="No"/>
    <x v="2"/>
    <x v="0"/>
    <s v="11-Aug-2002"/>
    <x v="2288"/>
    <x v="2"/>
    <s v="tier - 1"/>
    <x v="0"/>
  </r>
  <r>
    <s v="Id2292"/>
    <s v="Alan F"/>
    <n v="33.659999999999997"/>
    <n v="5.71"/>
    <s v="No"/>
    <s v="Yes"/>
    <s v="No"/>
    <n v="1"/>
    <s v="No"/>
    <x v="0"/>
    <x v="1"/>
    <s v="28-Nov-2004"/>
    <x v="2289"/>
    <x v="2"/>
    <s v="tier - 3"/>
    <x v="0"/>
  </r>
  <r>
    <s v="Id2293"/>
    <s v="Ryan"/>
    <n v="33.33"/>
    <n v="6.08"/>
    <s v="No"/>
    <s v="Yes"/>
    <s v="No"/>
    <n v="1"/>
    <s v="No"/>
    <x v="0"/>
    <x v="1"/>
    <s v="11-Jun-2004"/>
    <x v="2290"/>
    <x v="2"/>
    <s v="tier - 3"/>
    <x v="0"/>
  </r>
  <r>
    <s v="Id2294"/>
    <s v="Hope"/>
    <n v="21.84"/>
    <n v="5.71"/>
    <s v="No"/>
    <s v="Yes"/>
    <s v="No"/>
    <n v="1"/>
    <s v="No"/>
    <x v="2"/>
    <x v="1"/>
    <s v="6-Oct-2004"/>
    <x v="2291"/>
    <x v="2"/>
    <s v="tier - 3"/>
    <x v="0"/>
  </r>
  <r>
    <s v="Id2295"/>
    <s v="Josh"/>
    <n v="16.87"/>
    <n v="9.1300000000000008"/>
    <s v="No"/>
    <s v="No"/>
    <s v="No"/>
    <s v="0"/>
    <s v="No"/>
    <x v="3"/>
    <x v="0"/>
    <s v="19-Jul-2002"/>
    <x v="2292"/>
    <x v="2"/>
    <s v="tier - 1"/>
    <x v="0"/>
  </r>
  <r>
    <s v="Id2296"/>
    <s v="Jacob J"/>
    <n v="30.14"/>
    <n v="5.49"/>
    <s v="No"/>
    <s v="Yes"/>
    <s v="No"/>
    <n v="1"/>
    <s v="No"/>
    <x v="0"/>
    <x v="2"/>
    <s v="14-Jun-2004"/>
    <x v="2293"/>
    <x v="2"/>
    <s v="tier - 1"/>
    <x v="0"/>
  </r>
  <r>
    <s v="Id2297"/>
    <s v="Jose Tomas"/>
    <n v="23.21"/>
    <n v="4.37"/>
    <s v="No"/>
    <s v="Yes"/>
    <s v="No"/>
    <n v="1"/>
    <s v="No"/>
    <x v="2"/>
    <x v="2"/>
    <s v="12-Nov-2004"/>
    <x v="2294"/>
    <x v="2"/>
    <s v="tier - 1"/>
    <x v="0"/>
  </r>
  <r>
    <s v="Id2298"/>
    <s v="Mary Evan"/>
    <n v="17.170000000000002"/>
    <n v="8.4600000000000009"/>
    <s v="No"/>
    <s v="No"/>
    <s v="No"/>
    <s v="0"/>
    <s v="No"/>
    <x v="3"/>
    <x v="0"/>
    <s v="13-Aug-2002"/>
    <x v="2295"/>
    <x v="2"/>
    <s v="tier - 3"/>
    <x v="0"/>
  </r>
  <r>
    <s v="Id2299"/>
    <s v="Justin K."/>
    <n v="15.61"/>
    <n v="5.28"/>
    <s v="No"/>
    <s v="No"/>
    <s v="No"/>
    <n v="1"/>
    <s v="No"/>
    <x v="3"/>
    <x v="2"/>
    <s v="26-Dec-1998"/>
    <x v="2296"/>
    <x v="2"/>
    <s v="tier - 2"/>
    <x v="0"/>
  </r>
  <r>
    <s v="Id2300"/>
    <s v="Patrick"/>
    <n v="17.98"/>
    <n v="5.33"/>
    <s v="Yes"/>
    <s v="No"/>
    <s v="Yes"/>
    <n v="1"/>
    <s v="No"/>
    <x v="3"/>
    <x v="2"/>
    <s v="13-Aug-1997"/>
    <x v="2297"/>
    <x v="2"/>
    <s v="tier - 3"/>
    <x v="0"/>
  </r>
  <r>
    <s v="Id2301"/>
    <s v="Roman"/>
    <n v="21.64"/>
    <n v="5.5"/>
    <s v="No"/>
    <s v="Yes"/>
    <s v="No"/>
    <n v="1"/>
    <s v="No"/>
    <x v="2"/>
    <x v="2"/>
    <s v="24-Aug-2004"/>
    <x v="2298"/>
    <x v="2"/>
    <s v="tier - 3"/>
    <x v="0"/>
  </r>
  <r>
    <s v="Id2302"/>
    <s v="David"/>
    <n v="16.399999999999999"/>
    <n v="5.4"/>
    <s v="No"/>
    <s v="No"/>
    <s v="Yes"/>
    <n v="1"/>
    <s v="No"/>
    <x v="3"/>
    <x v="2"/>
    <s v="28-Sep-1993"/>
    <x v="2299"/>
    <x v="2"/>
    <s v="tier - 1"/>
    <x v="0"/>
  </r>
  <r>
    <s v="Id2303"/>
    <s v="Evelyn L"/>
    <n v="15.77"/>
    <n v="6.05"/>
    <s v="Yes"/>
    <s v="No"/>
    <s v="No"/>
    <n v="1"/>
    <s v="No"/>
    <x v="3"/>
    <x v="1"/>
    <s v="1-Jun-1995"/>
    <x v="2300"/>
    <x v="2"/>
    <s v="tier - 2"/>
    <x v="0"/>
  </r>
  <r>
    <s v="Id2304"/>
    <s v="Jim"/>
    <n v="18.27"/>
    <n v="11.46"/>
    <s v="No"/>
    <s v="No"/>
    <s v="No"/>
    <s v="0"/>
    <s v="No"/>
    <x v="3"/>
    <x v="0"/>
    <s v="1-Jul-2002"/>
    <x v="2301"/>
    <x v="2"/>
    <s v="tier - 2"/>
    <x v="1"/>
  </r>
  <r>
    <s v="Id2305"/>
    <s v="Matthew S"/>
    <n v="16.489999999999998"/>
    <n v="8.48"/>
    <s v="No"/>
    <s v="No"/>
    <s v="No"/>
    <s v="0"/>
    <s v="No"/>
    <x v="3"/>
    <x v="0"/>
    <s v="20-Jul-2002"/>
    <x v="2302"/>
    <x v="2"/>
    <s v="tier - 1"/>
    <x v="0"/>
  </r>
  <r>
    <s v="Id2306"/>
    <s v="Kenneth"/>
    <n v="16.14"/>
    <n v="4.8600000000000003"/>
    <s v="No"/>
    <s v="No"/>
    <s v="No"/>
    <s v="0"/>
    <s v="No"/>
    <x v="3"/>
    <x v="2"/>
    <s v="17-Nov-1994"/>
    <x v="2303"/>
    <x v="2"/>
    <s v="tier - 2"/>
    <x v="0"/>
  </r>
  <r>
    <s v="Id2307"/>
    <s v="Andrea"/>
    <n v="20.85"/>
    <n v="4.45"/>
    <s v="Yes"/>
    <s v="No"/>
    <s v="No"/>
    <n v="1"/>
    <s v="No"/>
    <x v="2"/>
    <x v="2"/>
    <s v="5-Oct-1995"/>
    <x v="2304"/>
    <x v="2"/>
    <s v="tier - 1"/>
    <x v="0"/>
  </r>
  <r>
    <s v="Id2308"/>
    <s v="Kristina"/>
    <n v="15.88"/>
    <n v="4.3600000000000003"/>
    <s v="No"/>
    <s v="No"/>
    <s v="No"/>
    <s v="0"/>
    <s v="No"/>
    <x v="3"/>
    <x v="2"/>
    <s v="5-Aug-1999"/>
    <x v="2305"/>
    <x v="2"/>
    <s v="tier - 2"/>
    <x v="0"/>
  </r>
  <r>
    <s v="Id2309"/>
    <s v="Kristen"/>
    <n v="20.66"/>
    <n v="5.8"/>
    <s v="No"/>
    <s v="Yes"/>
    <s v="No"/>
    <n v="1"/>
    <s v="No"/>
    <x v="2"/>
    <x v="1"/>
    <s v="9-Oct-2000"/>
    <x v="2306"/>
    <x v="2"/>
    <s v="tier - 2"/>
    <x v="0"/>
  </r>
  <r>
    <s v="Id2310"/>
    <s v="Matthew"/>
    <n v="20.399999999999999"/>
    <n v="5.27"/>
    <s v="No"/>
    <s v="No"/>
    <s v="No"/>
    <s v="0"/>
    <s v="No"/>
    <x v="2"/>
    <x v="2"/>
    <s v="22-Nov-1994"/>
    <x v="2307"/>
    <x v="2"/>
    <s v="tier - 2"/>
    <x v="0"/>
  </r>
  <r>
    <s v="Id2311"/>
    <s v="Kathleen"/>
    <n v="25.19"/>
    <n v="5.64"/>
    <s v="Yes"/>
    <s v="No"/>
    <s v="No"/>
    <s v="0"/>
    <s v="No"/>
    <x v="1"/>
    <x v="2"/>
    <s v="19-Aug-2001"/>
    <x v="2308"/>
    <x v="2"/>
    <s v="tier - 2"/>
    <x v="0"/>
  </r>
  <r>
    <s v="Id2312"/>
    <s v="Lindsey"/>
    <n v="20.54"/>
    <n v="4.2"/>
    <s v="Yes"/>
    <s v="No"/>
    <s v="No"/>
    <n v="1"/>
    <s v="No"/>
    <x v="2"/>
    <x v="2"/>
    <s v="28-Oct-1995"/>
    <x v="2309"/>
    <x v="2"/>
    <s v="tier - 1"/>
    <x v="0"/>
  </r>
  <r>
    <s v="Id2313"/>
    <s v="Robert"/>
    <n v="20.13"/>
    <n v="5.42"/>
    <s v="No"/>
    <s v="No"/>
    <s v="No"/>
    <s v="0"/>
    <s v="No"/>
    <x v="2"/>
    <x v="2"/>
    <s v="30-Oct-1994"/>
    <x v="2310"/>
    <x v="2"/>
    <s v="tier - 1"/>
    <x v="0"/>
  </r>
  <r>
    <s v="Id2314"/>
    <s v="Sarah E."/>
    <n v="18.93"/>
    <n v="6.11"/>
    <s v="No"/>
    <s v="No"/>
    <s v="Yes"/>
    <n v="1"/>
    <s v="No"/>
    <x v="2"/>
    <x v="1"/>
    <s v="27-Nov-1993"/>
    <x v="2311"/>
    <x v="2"/>
    <s v="tier - 1"/>
    <x v="0"/>
  </r>
  <r>
    <s v="Id2315"/>
    <s v="Flannery"/>
    <n v="24.14"/>
    <n v="5.29"/>
    <s v="No"/>
    <s v="Yes"/>
    <s v="No"/>
    <n v="1"/>
    <s v="No"/>
    <x v="2"/>
    <x v="2"/>
    <s v="18-Nov-2000"/>
    <x v="2312"/>
    <x v="2"/>
    <s v="tier - 1"/>
    <x v="0"/>
  </r>
  <r>
    <s v="Id2316"/>
    <s v="John T"/>
    <n v="25.03"/>
    <n v="5.91"/>
    <s v="No"/>
    <s v="Yes"/>
    <s v="No"/>
    <n v="1"/>
    <s v="No"/>
    <x v="1"/>
    <x v="1"/>
    <s v="7-Oct-2004"/>
    <x v="2313"/>
    <x v="2"/>
    <s v="tier - 2"/>
    <x v="3"/>
  </r>
  <r>
    <s v="Id2317"/>
    <s v="Koji"/>
    <n v="20.47"/>
    <n v="5.81"/>
    <s v="Yes"/>
    <s v="No"/>
    <s v="No"/>
    <n v="1"/>
    <s v="No"/>
    <x v="2"/>
    <x v="1"/>
    <s v="7-Dec-1995"/>
    <x v="2314"/>
    <x v="2"/>
    <s v="tier - 2"/>
    <x v="0"/>
  </r>
  <r>
    <s v="Id2318"/>
    <s v="Candice M"/>
    <n v="18.82"/>
    <n v="5.51"/>
    <s v="Yes"/>
    <s v="No"/>
    <s v="No"/>
    <s v="0"/>
    <s v="No"/>
    <x v="2"/>
    <x v="2"/>
    <s v="18-Sep-1996"/>
    <x v="2315"/>
    <x v="2"/>
    <s v="tier - 2"/>
    <x v="1"/>
  </r>
  <r>
    <s v="Id2319"/>
    <s v="Theodore A."/>
    <n v="17.079999999999998"/>
    <n v="5.73"/>
    <s v="No"/>
    <s v="No"/>
    <s v="Yes"/>
    <n v="1"/>
    <s v="No"/>
    <x v="3"/>
    <x v="1"/>
    <s v="28-Jun-1993"/>
    <x v="2316"/>
    <x v="2"/>
    <s v="tier - 3"/>
    <x v="0"/>
  </r>
  <r>
    <s v="Id2320"/>
    <s v="Lindy"/>
    <n v="19.21"/>
    <n v="5.53"/>
    <s v="Yes"/>
    <s v="No"/>
    <s v="No"/>
    <s v="0"/>
    <s v="No"/>
    <x v="2"/>
    <x v="2"/>
    <s v="22-Oct-1996"/>
    <x v="2317"/>
    <x v="2"/>
    <s v="tier - 3"/>
    <x v="0"/>
  </r>
  <r>
    <s v="Id2321"/>
    <s v="Thomas"/>
    <n v="17.86"/>
    <n v="5.43"/>
    <s v="No"/>
    <s v="No"/>
    <s v="Yes"/>
    <n v="1"/>
    <s v="No"/>
    <x v="3"/>
    <x v="2"/>
    <s v="9-Aug-1993"/>
    <x v="2317"/>
    <x v="2"/>
    <s v="tier - 1"/>
    <x v="0"/>
  </r>
  <r>
    <s v="Id2322"/>
    <s v="Holly"/>
    <n v="21.38"/>
    <n v="8.01"/>
    <s v="No"/>
    <s v="No"/>
    <s v="No"/>
    <s v="0"/>
    <s v="No"/>
    <x v="2"/>
    <x v="0"/>
    <s v="19-Sep-2002"/>
    <x v="2318"/>
    <x v="2"/>
    <s v="tier - 1"/>
    <x v="1"/>
  </r>
  <r>
    <s v="Id2323"/>
    <s v="Matthew"/>
    <n v="23.35"/>
    <n v="5.94"/>
    <s v="No"/>
    <s v="No"/>
    <s v="No"/>
    <s v="0"/>
    <s v="No"/>
    <x v="2"/>
    <x v="1"/>
    <s v="14-Dec-1999"/>
    <x v="2319"/>
    <x v="2"/>
    <s v="tier - 1"/>
    <x v="0"/>
  </r>
  <r>
    <s v="Id2324"/>
    <s v="Meghan K"/>
    <n v="22.24"/>
    <n v="5.04"/>
    <s v="No"/>
    <s v="No"/>
    <s v="No"/>
    <s v="0"/>
    <s v="No"/>
    <x v="2"/>
    <x v="2"/>
    <s v="26-Dec-1999"/>
    <x v="2320"/>
    <x v="1"/>
    <s v="tier - 3"/>
    <x v="0"/>
  </r>
  <r>
    <s v="Id2325"/>
    <s v="Fred"/>
    <n v="24.76"/>
    <n v="4.54"/>
    <s v="Yes"/>
    <s v="No"/>
    <s v="No"/>
    <s v="0"/>
    <s v="No"/>
    <x v="2"/>
    <x v="2"/>
    <s v="12-Sep-2001"/>
    <x v="2321"/>
    <x v="2"/>
    <s v="tier - 2"/>
    <x v="0"/>
  </r>
  <r>
    <s v="Id2326"/>
    <s v="Sebastian"/>
    <n v="20.100000000000001"/>
    <n v="5.6"/>
    <s v="Yes"/>
    <s v="No"/>
    <s v="Yes"/>
    <n v="1"/>
    <s v="No"/>
    <x v="2"/>
    <x v="2"/>
    <s v="9-Nov-1997"/>
    <x v="2322"/>
    <x v="2"/>
    <s v="tier - 3"/>
    <x v="0"/>
  </r>
  <r>
    <s v="Id2327"/>
    <s v="Laura"/>
    <n v="21.77"/>
    <n v="10.67"/>
    <s v="No"/>
    <s v="No"/>
    <s v="No"/>
    <s v="0"/>
    <s v="No"/>
    <x v="2"/>
    <x v="0"/>
    <s v="29-Nov-2002"/>
    <x v="2323"/>
    <x v="2"/>
    <s v="tier - 2"/>
    <x v="1"/>
  </r>
  <r>
    <s v="Id2328"/>
    <s v="Nicole"/>
    <n v="17.82"/>
    <n v="5.26"/>
    <s v="Yes"/>
    <s v="No"/>
    <s v="No"/>
    <n v="1"/>
    <s v="No"/>
    <x v="3"/>
    <x v="2"/>
    <s v="4-Jul-1995"/>
    <x v="2324"/>
    <x v="2"/>
    <s v="tier - 3"/>
    <x v="0"/>
  </r>
  <r>
    <s v="Id2329"/>
    <s v="Susan E"/>
    <n v="17.07"/>
    <n v="5.22"/>
    <s v="No"/>
    <s v="No"/>
    <s v="Yes"/>
    <n v="1"/>
    <s v="No"/>
    <x v="3"/>
    <x v="2"/>
    <s v="1-Jun-1993"/>
    <x v="2324"/>
    <x v="2"/>
    <s v="tier - 3"/>
    <x v="0"/>
  </r>
  <r>
    <s v="Id2330"/>
    <s v="Katy"/>
    <n v="22.24"/>
    <n v="4.29"/>
    <s v="Yes"/>
    <s v="No"/>
    <s v="No"/>
    <s v="0"/>
    <s v="No"/>
    <x v="2"/>
    <x v="2"/>
    <s v="20-Nov-2001"/>
    <x v="2325"/>
    <x v="2"/>
    <s v="tier - 3"/>
    <x v="1"/>
  </r>
  <r>
    <s v="Id2331"/>
    <s v="Jordan"/>
    <n v="22.34"/>
    <n v="5.57"/>
    <s v="No"/>
    <s v="No"/>
    <s v="No"/>
    <n v="1"/>
    <s v="No"/>
    <x v="2"/>
    <x v="2"/>
    <s v="27-Jul-1998"/>
    <x v="2326"/>
    <x v="2"/>
    <s v="tier - 3"/>
    <x v="0"/>
  </r>
  <r>
    <s v="Id2332"/>
    <s v="Juan D. Sr."/>
    <n v="17.7"/>
    <n v="6.28"/>
    <s v="No"/>
    <s v="No"/>
    <s v="No"/>
    <n v="1"/>
    <s v="No"/>
    <x v="3"/>
    <x v="1"/>
    <s v="13-Sep-1992"/>
    <x v="2327"/>
    <x v="2"/>
    <s v="tier - 3"/>
    <x v="0"/>
  </r>
  <r>
    <s v="Id2333"/>
    <s v="Julie"/>
    <n v="16.47"/>
    <n v="6.35"/>
    <s v="No"/>
    <s v="No"/>
    <s v="Yes"/>
    <n v="1"/>
    <s v="No"/>
    <x v="3"/>
    <x v="1"/>
    <s v="30-Jun-1993"/>
    <x v="2328"/>
    <x v="1"/>
    <s v="tier - 1"/>
    <x v="0"/>
  </r>
  <r>
    <s v="Id2334"/>
    <s v="Evan P"/>
    <n v="17.600000000000001"/>
    <n v="4.3899999999999997"/>
    <s v="No"/>
    <s v="No"/>
    <s v="No"/>
    <n v="1"/>
    <s v="No"/>
    <x v="3"/>
    <x v="2"/>
    <s v="30-Nov-1992"/>
    <x v="2329"/>
    <x v="1"/>
    <s v="tier - 1"/>
    <x v="0"/>
  </r>
  <r>
    <s v="Id2335"/>
    <s v="Aaron K"/>
    <n v="17.579999999999998"/>
    <n v="4.51"/>
    <s v="No"/>
    <s v="No"/>
    <s v="No"/>
    <n v="1"/>
    <s v="No"/>
    <x v="3"/>
    <x v="2"/>
    <s v="9-Jul-1992"/>
    <x v="2330"/>
    <x v="1"/>
    <s v="tier - 3"/>
    <x v="0"/>
  </r>
  <r>
    <m/>
    <m/>
    <m/>
    <m/>
    <m/>
    <m/>
    <m/>
    <m/>
    <m/>
    <x v="4"/>
    <x v="3"/>
    <m/>
    <x v="2331"/>
    <x v="3"/>
    <m/>
    <x v="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85773E-B346-4936-8A8C-80CDDA8D8793}"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11:C161" firstHeaderRow="0" firstDataRow="1" firstDataCol="1"/>
  <pivotFields count="17">
    <pivotField showAll="0"/>
    <pivotField showAll="0"/>
    <pivotField dataField="1" showAll="0"/>
    <pivotField dataField="1" showAll="0">
      <items count="669">
        <item x="544"/>
        <item x="138"/>
        <item x="93"/>
        <item x="79"/>
        <item x="299"/>
        <item x="458"/>
        <item x="81"/>
        <item x="212"/>
        <item x="337"/>
        <item x="197"/>
        <item x="276"/>
        <item x="92"/>
        <item x="198"/>
        <item x="351"/>
        <item x="419"/>
        <item x="325"/>
        <item x="243"/>
        <item x="550"/>
        <item x="237"/>
        <item x="40"/>
        <item x="267"/>
        <item x="139"/>
        <item x="88"/>
        <item x="80"/>
        <item x="180"/>
        <item x="69"/>
        <item x="228"/>
        <item x="159"/>
        <item x="141"/>
        <item x="144"/>
        <item x="167"/>
        <item x="283"/>
        <item x="538"/>
        <item x="280"/>
        <item x="83"/>
        <item x="261"/>
        <item x="67"/>
        <item x="161"/>
        <item x="24"/>
        <item x="495"/>
        <item x="171"/>
        <item x="500"/>
        <item x="614"/>
        <item x="46"/>
        <item x="321"/>
        <item x="150"/>
        <item x="135"/>
        <item x="47"/>
        <item x="338"/>
        <item x="326"/>
        <item x="146"/>
        <item x="523"/>
        <item x="193"/>
        <item x="165"/>
        <item x="117"/>
        <item x="188"/>
        <item x="176"/>
        <item x="90"/>
        <item x="253"/>
        <item x="662"/>
        <item x="192"/>
        <item x="152"/>
        <item x="473"/>
        <item x="368"/>
        <item x="202"/>
        <item x="347"/>
        <item x="497"/>
        <item x="145"/>
        <item x="82"/>
        <item x="164"/>
        <item x="577"/>
        <item x="380"/>
        <item x="18"/>
        <item x="376"/>
        <item x="435"/>
        <item x="505"/>
        <item x="70"/>
        <item x="372"/>
        <item x="226"/>
        <item x="270"/>
        <item x="375"/>
        <item x="358"/>
        <item x="48"/>
        <item x="249"/>
        <item x="95"/>
        <item x="239"/>
        <item x="320"/>
        <item x="189"/>
        <item x="316"/>
        <item x="143"/>
        <item x="166"/>
        <item x="470"/>
        <item x="329"/>
        <item x="328"/>
        <item x="529"/>
        <item x="436"/>
        <item x="98"/>
        <item x="482"/>
        <item x="244"/>
        <item x="115"/>
        <item x="633"/>
        <item x="170"/>
        <item x="340"/>
        <item x="52"/>
        <item x="264"/>
        <item x="203"/>
        <item x="388"/>
        <item x="103"/>
        <item x="31"/>
        <item x="111"/>
        <item x="199"/>
        <item x="78"/>
        <item x="89"/>
        <item x="273"/>
        <item x="39"/>
        <item x="616"/>
        <item x="361"/>
        <item x="587"/>
        <item x="107"/>
        <item x="27"/>
        <item x="112"/>
        <item x="127"/>
        <item x="151"/>
        <item x="182"/>
        <item x="219"/>
        <item x="174"/>
        <item x="274"/>
        <item x="173"/>
        <item x="124"/>
        <item x="319"/>
        <item x="352"/>
        <item x="391"/>
        <item x="134"/>
        <item x="196"/>
        <item x="45"/>
        <item x="353"/>
        <item x="332"/>
        <item x="191"/>
        <item x="626"/>
        <item x="125"/>
        <item x="66"/>
        <item x="86"/>
        <item x="140"/>
        <item x="508"/>
        <item x="576"/>
        <item x="4"/>
        <item x="339"/>
        <item x="324"/>
        <item x="233"/>
        <item x="206"/>
        <item x="335"/>
        <item x="49"/>
        <item x="315"/>
        <item x="102"/>
        <item x="540"/>
        <item x="122"/>
        <item x="209"/>
        <item x="252"/>
        <item x="224"/>
        <item x="450"/>
        <item x="374"/>
        <item x="515"/>
        <item x="133"/>
        <item x="507"/>
        <item x="409"/>
        <item x="120"/>
        <item x="585"/>
        <item x="215"/>
        <item x="251"/>
        <item x="363"/>
        <item x="155"/>
        <item x="268"/>
        <item x="186"/>
        <item x="208"/>
        <item x="300"/>
        <item x="56"/>
        <item x="136"/>
        <item x="1"/>
        <item x="123"/>
        <item x="427"/>
        <item x="330"/>
        <item x="336"/>
        <item x="99"/>
        <item x="334"/>
        <item x="85"/>
        <item x="561"/>
        <item x="236"/>
        <item x="231"/>
        <item x="169"/>
        <item x="256"/>
        <item x="229"/>
        <item x="119"/>
        <item x="563"/>
        <item x="623"/>
        <item x="425"/>
        <item x="33"/>
        <item x="10"/>
        <item x="412"/>
        <item x="213"/>
        <item x="74"/>
        <item x="272"/>
        <item x="214"/>
        <item x="216"/>
        <item x="100"/>
        <item x="60"/>
        <item x="3"/>
        <item x="87"/>
        <item x="6"/>
        <item x="637"/>
        <item x="34"/>
        <item x="148"/>
        <item x="184"/>
        <item x="65"/>
        <item x="297"/>
        <item x="105"/>
        <item x="259"/>
        <item x="635"/>
        <item x="331"/>
        <item x="194"/>
        <item x="366"/>
        <item x="58"/>
        <item x="200"/>
        <item x="21"/>
        <item x="195"/>
        <item x="149"/>
        <item x="178"/>
        <item x="106"/>
        <item x="128"/>
        <item x="288"/>
        <item x="109"/>
        <item x="562"/>
        <item x="478"/>
        <item x="147"/>
        <item x="301"/>
        <item x="348"/>
        <item x="341"/>
        <item x="240"/>
        <item x="245"/>
        <item x="314"/>
        <item x="554"/>
        <item x="652"/>
        <item x="658"/>
        <item x="643"/>
        <item x="589"/>
        <item x="649"/>
        <item x="345"/>
        <item x="277"/>
        <item x="651"/>
        <item x="364"/>
        <item x="38"/>
        <item x="593"/>
        <item x="600"/>
        <item x="426"/>
        <item x="428"/>
        <item x="5"/>
        <item x="416"/>
        <item x="639"/>
        <item x="451"/>
        <item x="485"/>
        <item x="76"/>
        <item x="407"/>
        <item x="611"/>
        <item x="381"/>
        <item x="396"/>
        <item x="379"/>
        <item x="28"/>
        <item x="157"/>
        <item x="132"/>
        <item x="650"/>
        <item x="423"/>
        <item x="555"/>
        <item x="599"/>
        <item x="373"/>
        <item x="181"/>
        <item x="309"/>
        <item x="32"/>
        <item x="344"/>
        <item x="632"/>
        <item x="452"/>
        <item x="654"/>
        <item x="94"/>
        <item x="622"/>
        <item x="457"/>
        <item x="560"/>
        <item x="294"/>
        <item x="42"/>
        <item x="530"/>
        <item x="365"/>
        <item x="25"/>
        <item x="13"/>
        <item x="355"/>
        <item x="607"/>
        <item x="310"/>
        <item x="440"/>
        <item x="656"/>
        <item x="392"/>
        <item x="437"/>
        <item x="323"/>
        <item x="387"/>
        <item x="463"/>
        <item x="527"/>
        <item x="472"/>
        <item x="160"/>
        <item x="510"/>
        <item x="279"/>
        <item x="17"/>
        <item x="377"/>
        <item x="343"/>
        <item x="179"/>
        <item x="524"/>
        <item x="578"/>
        <item x="36"/>
        <item x="285"/>
        <item x="565"/>
        <item x="534"/>
        <item x="513"/>
        <item x="557"/>
        <item x="258"/>
        <item x="0"/>
        <item x="488"/>
        <item x="448"/>
        <item x="617"/>
        <item x="475"/>
        <item x="546"/>
        <item x="121"/>
        <item x="549"/>
        <item x="601"/>
        <item x="483"/>
        <item x="14"/>
        <item x="518"/>
        <item x="596"/>
        <item x="580"/>
        <item x="281"/>
        <item x="370"/>
        <item x="223"/>
        <item x="16"/>
        <item x="474"/>
        <item x="469"/>
        <item x="367"/>
        <item x="55"/>
        <item x="582"/>
        <item x="516"/>
        <item x="389"/>
        <item x="230"/>
        <item x="606"/>
        <item x="570"/>
        <item x="490"/>
        <item x="558"/>
        <item x="235"/>
        <item x="594"/>
        <item x="442"/>
        <item x="23"/>
        <item x="512"/>
        <item x="487"/>
        <item x="7"/>
        <item x="569"/>
        <item x="547"/>
        <item x="71"/>
        <item x="602"/>
        <item x="588"/>
        <item x="96"/>
        <item x="126"/>
        <item x="526"/>
        <item x="424"/>
        <item x="432"/>
        <item x="476"/>
        <item x="359"/>
        <item x="322"/>
        <item x="415"/>
        <item x="584"/>
        <item x="480"/>
        <item x="430"/>
        <item x="595"/>
        <item x="222"/>
        <item x="608"/>
        <item x="465"/>
        <item x="609"/>
        <item x="210"/>
        <item x="295"/>
        <item x="479"/>
        <item x="296"/>
        <item x="615"/>
        <item x="378"/>
        <item x="586"/>
        <item x="528"/>
        <item x="205"/>
        <item x="509"/>
        <item x="43"/>
        <item x="342"/>
        <item x="354"/>
        <item x="655"/>
        <item x="12"/>
        <item x="642"/>
        <item x="29"/>
        <item x="113"/>
        <item x="666"/>
        <item x="266"/>
        <item x="456"/>
        <item x="44"/>
        <item x="519"/>
        <item x="349"/>
        <item x="625"/>
        <item x="641"/>
        <item x="312"/>
        <item x="598"/>
        <item x="566"/>
        <item x="350"/>
        <item x="461"/>
        <item x="636"/>
        <item x="447"/>
        <item x="263"/>
        <item x="262"/>
        <item x="64"/>
        <item x="404"/>
        <item x="234"/>
        <item x="30"/>
        <item x="177"/>
        <item x="408"/>
        <item x="356"/>
        <item x="548"/>
        <item x="97"/>
        <item x="63"/>
        <item x="486"/>
        <item x="163"/>
        <item x="265"/>
        <item x="603"/>
        <item x="574"/>
        <item x="286"/>
        <item x="541"/>
        <item x="142"/>
        <item x="282"/>
        <item x="640"/>
        <item x="653"/>
        <item x="477"/>
        <item x="254"/>
        <item x="431"/>
        <item x="211"/>
        <item x="275"/>
        <item x="290"/>
        <item x="444"/>
        <item x="269"/>
        <item x="232"/>
        <item x="501"/>
        <item x="438"/>
        <item x="402"/>
        <item x="610"/>
        <item x="405"/>
        <item x="401"/>
        <item x="522"/>
        <item x="462"/>
        <item x="77"/>
        <item x="624"/>
        <item x="449"/>
        <item x="572"/>
        <item x="460"/>
        <item x="646"/>
        <item x="158"/>
        <item x="101"/>
        <item x="568"/>
        <item x="506"/>
        <item x="629"/>
        <item x="390"/>
        <item x="61"/>
        <item x="51"/>
        <item x="357"/>
        <item x="464"/>
        <item x="108"/>
        <item x="190"/>
        <item x="664"/>
        <item x="306"/>
        <item x="403"/>
        <item x="302"/>
        <item x="556"/>
        <item x="661"/>
        <item x="292"/>
        <item x="118"/>
        <item x="304"/>
        <item x="201"/>
        <item x="114"/>
        <item x="612"/>
        <item x="411"/>
        <item x="8"/>
        <item x="399"/>
        <item x="327"/>
        <item x="631"/>
        <item x="385"/>
        <item x="575"/>
        <item x="503"/>
        <item x="383"/>
        <item x="183"/>
        <item x="247"/>
        <item x="628"/>
        <item x="318"/>
        <item x="68"/>
        <item x="91"/>
        <item x="663"/>
        <item x="552"/>
        <item x="241"/>
        <item x="420"/>
        <item x="571"/>
        <item x="260"/>
        <item x="502"/>
        <item x="514"/>
        <item x="207"/>
        <item x="418"/>
        <item x="634"/>
        <item x="567"/>
        <item x="360"/>
        <item x="531"/>
        <item x="645"/>
        <item x="564"/>
        <item x="494"/>
        <item x="153"/>
        <item x="220"/>
        <item x="618"/>
        <item x="481"/>
        <item x="371"/>
        <item x="417"/>
        <item x="307"/>
        <item x="559"/>
        <item x="581"/>
        <item x="542"/>
        <item x="393"/>
        <item x="246"/>
        <item x="459"/>
        <item x="591"/>
        <item x="248"/>
        <item x="172"/>
        <item x="434"/>
        <item x="413"/>
        <item x="532"/>
        <item x="665"/>
        <item x="410"/>
        <item x="204"/>
        <item x="394"/>
        <item x="583"/>
        <item x="346"/>
        <item x="362"/>
        <item x="446"/>
        <item x="284"/>
        <item x="298"/>
        <item x="443"/>
        <item x="414"/>
        <item x="313"/>
        <item x="84"/>
        <item x="130"/>
        <item x="317"/>
        <item x="116"/>
        <item x="110"/>
        <item x="525"/>
        <item x="511"/>
        <item x="489"/>
        <item x="620"/>
        <item x="225"/>
        <item x="59"/>
        <item x="492"/>
        <item x="257"/>
        <item x="627"/>
        <item x="156"/>
        <item x="604"/>
        <item x="493"/>
        <item x="553"/>
        <item x="129"/>
        <item x="537"/>
        <item x="605"/>
        <item x="386"/>
        <item x="9"/>
        <item x="471"/>
        <item x="592"/>
        <item x="137"/>
        <item x="535"/>
        <item x="293"/>
        <item x="218"/>
        <item x="250"/>
        <item x="50"/>
        <item x="333"/>
        <item x="72"/>
        <item x="185"/>
        <item x="400"/>
        <item x="287"/>
        <item x="221"/>
        <item x="455"/>
        <item x="382"/>
        <item x="484"/>
        <item x="422"/>
        <item x="657"/>
        <item x="303"/>
        <item x="573"/>
        <item x="53"/>
        <item x="579"/>
        <item x="445"/>
        <item x="421"/>
        <item x="305"/>
        <item x="504"/>
        <item x="498"/>
        <item x="175"/>
        <item x="289"/>
        <item x="660"/>
        <item x="104"/>
        <item x="590"/>
        <item x="217"/>
        <item x="533"/>
        <item x="491"/>
        <item x="520"/>
        <item x="454"/>
        <item x="406"/>
        <item x="521"/>
        <item x="291"/>
        <item x="15"/>
        <item x="468"/>
        <item x="168"/>
        <item x="441"/>
        <item x="545"/>
        <item x="433"/>
        <item x="22"/>
        <item x="271"/>
        <item x="154"/>
        <item x="19"/>
        <item x="551"/>
        <item x="369"/>
        <item x="613"/>
        <item x="467"/>
        <item x="62"/>
        <item x="647"/>
        <item x="517"/>
        <item x="20"/>
        <item x="73"/>
        <item x="453"/>
        <item x="227"/>
        <item x="162"/>
        <item x="75"/>
        <item x="619"/>
        <item x="429"/>
        <item x="659"/>
        <item x="630"/>
        <item x="311"/>
        <item x="278"/>
        <item x="41"/>
        <item x="648"/>
        <item x="308"/>
        <item x="644"/>
        <item x="638"/>
        <item x="255"/>
        <item x="35"/>
        <item x="439"/>
        <item x="384"/>
        <item x="242"/>
        <item x="536"/>
        <item x="131"/>
        <item x="187"/>
        <item x="496"/>
        <item x="543"/>
        <item x="466"/>
        <item x="2"/>
        <item x="26"/>
        <item x="57"/>
        <item x="11"/>
        <item x="37"/>
        <item x="397"/>
        <item x="398"/>
        <item x="539"/>
        <item x="54"/>
        <item x="499"/>
        <item x="395"/>
        <item x="621"/>
        <item x="238"/>
        <item x="597"/>
        <item x="6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2">
    <i>
      <x/>
    </i>
    <i i="1">
      <x v="1"/>
    </i>
  </colItems>
  <dataFields count="2">
    <dataField name="Max. of BMI" fld="2" subtotal="max" baseField="16" baseItem="0"/>
    <dataField name="Min. of HBA1C" fld="3" subtotal="min" baseField="1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C9670C-B1AD-4C56-96AD-2C24A2D37755}"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7">
  <location ref="A67:E86" firstHeaderRow="1" firstDataRow="2" firstDataCol="1"/>
  <pivotFields count="16">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5">
        <item x="0"/>
        <item x="1"/>
        <item x="2"/>
        <item x="3"/>
        <item t="default"/>
      </items>
    </pivotField>
    <pivotField showAll="0"/>
    <pivotField axis="axisRow" showAll="0">
      <items count="19">
        <item x="3"/>
        <item x="1"/>
        <item x="0"/>
        <item x="7"/>
        <item x="5"/>
        <item x="4"/>
        <item x="6"/>
        <item x="11"/>
        <item x="9"/>
        <item x="16"/>
        <item x="14"/>
        <item x="13"/>
        <item x="8"/>
        <item x="2"/>
        <item x="15"/>
        <item x="12"/>
        <item x="10"/>
        <item h="1" x="17"/>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13"/>
  </colFields>
  <colItems count="4">
    <i>
      <x/>
    </i>
    <i>
      <x v="1"/>
    </i>
    <i>
      <x v="2"/>
    </i>
    <i t="grand">
      <x/>
    </i>
  </colItems>
  <dataFields count="1">
    <dataField name="Average of charges" fld="12" subtotal="average" baseField="15" baseItem="0"/>
  </dataFields>
  <chartFormats count="12">
    <chartFormat chart="42" format="0" series="1">
      <pivotArea type="data" outline="0" fieldPosition="0">
        <references count="2">
          <reference field="4294967294" count="1" selected="0">
            <x v="0"/>
          </reference>
          <reference field="13" count="1" selected="0">
            <x v="0"/>
          </reference>
        </references>
      </pivotArea>
    </chartFormat>
    <chartFormat chart="42" format="1" series="1">
      <pivotArea type="data" outline="0" fieldPosition="0">
        <references count="2">
          <reference field="4294967294" count="1" selected="0">
            <x v="0"/>
          </reference>
          <reference field="13" count="1" selected="0">
            <x v="1"/>
          </reference>
        </references>
      </pivotArea>
    </chartFormat>
    <chartFormat chart="42" format="2" series="1">
      <pivotArea type="data" outline="0" fieldPosition="0">
        <references count="2">
          <reference field="4294967294" count="1" selected="0">
            <x v="0"/>
          </reference>
          <reference field="13" count="1" selected="0">
            <x v="2"/>
          </reference>
        </references>
      </pivotArea>
    </chartFormat>
    <chartFormat chart="42" format="3" series="1">
      <pivotArea type="data" outline="0" fieldPosition="0">
        <references count="2">
          <reference field="4294967294" count="1" selected="0">
            <x v="0"/>
          </reference>
          <reference field="13" count="1" selected="0">
            <x v="3"/>
          </reference>
        </references>
      </pivotArea>
    </chartFormat>
    <chartFormat chart="43" format="4" series="1">
      <pivotArea type="data" outline="0" fieldPosition="0">
        <references count="2">
          <reference field="4294967294" count="1" selected="0">
            <x v="0"/>
          </reference>
          <reference field="13" count="1" selected="0">
            <x v="0"/>
          </reference>
        </references>
      </pivotArea>
    </chartFormat>
    <chartFormat chart="43" format="5" series="1">
      <pivotArea type="data" outline="0" fieldPosition="0">
        <references count="2">
          <reference field="4294967294" count="1" selected="0">
            <x v="0"/>
          </reference>
          <reference field="13" count="1" selected="0">
            <x v="1"/>
          </reference>
        </references>
      </pivotArea>
    </chartFormat>
    <chartFormat chart="43" format="6" series="1">
      <pivotArea type="data" outline="0" fieldPosition="0">
        <references count="2">
          <reference field="4294967294" count="1" selected="0">
            <x v="0"/>
          </reference>
          <reference field="13" count="1" selected="0">
            <x v="2"/>
          </reference>
        </references>
      </pivotArea>
    </chartFormat>
    <chartFormat chart="43" format="7" series="1">
      <pivotArea type="data" outline="0" fieldPosition="0">
        <references count="2">
          <reference field="4294967294" count="1" selected="0">
            <x v="0"/>
          </reference>
          <reference field="13" count="1" selected="0">
            <x v="3"/>
          </reference>
        </references>
      </pivotArea>
    </chartFormat>
    <chartFormat chart="46" format="8" series="1">
      <pivotArea type="data" outline="0" fieldPosition="0">
        <references count="2">
          <reference field="4294967294" count="1" selected="0">
            <x v="0"/>
          </reference>
          <reference field="13" count="1" selected="0">
            <x v="0"/>
          </reference>
        </references>
      </pivotArea>
    </chartFormat>
    <chartFormat chart="46" format="9" series="1">
      <pivotArea type="data" outline="0" fieldPosition="0">
        <references count="2">
          <reference field="4294967294" count="1" selected="0">
            <x v="0"/>
          </reference>
          <reference field="13" count="1" selected="0">
            <x v="1"/>
          </reference>
        </references>
      </pivotArea>
    </chartFormat>
    <chartFormat chart="46" format="10" series="1">
      <pivotArea type="data" outline="0" fieldPosition="0">
        <references count="2">
          <reference field="4294967294" count="1" selected="0">
            <x v="0"/>
          </reference>
          <reference field="13" count="1" selected="0">
            <x v="2"/>
          </reference>
        </references>
      </pivotArea>
    </chartFormat>
    <chartFormat chart="46" format="11" series="1">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C9C9B6-E1E7-4D35-A98F-5BF4F4BD6077}"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47:E53" firstHeaderRow="1" firstDataRow="2" firstDataCol="1"/>
  <pivotFields count="16">
    <pivotField showAll="0"/>
    <pivotField showAll="0"/>
    <pivotField showAll="0"/>
    <pivotField showAll="0"/>
    <pivotField showAll="0"/>
    <pivotField showAll="0"/>
    <pivotField showAll="0"/>
    <pivotField showAll="0"/>
    <pivotField showAll="0"/>
    <pivotField axis="axisRow" showAll="0">
      <items count="6">
        <item x="2"/>
        <item x="0"/>
        <item x="1"/>
        <item x="3"/>
        <item x="4"/>
        <item t="default"/>
      </items>
    </pivotField>
    <pivotField axis="axisCol" showAll="0">
      <items count="5">
        <item x="0"/>
        <item x="2"/>
        <item x="1"/>
        <item h="1" x="3"/>
        <item t="default"/>
      </items>
    </pivotField>
    <pivotField showAll="0"/>
    <pivotField dataField="1" showAll="0">
      <items count="2333">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2331"/>
        <item t="default"/>
      </items>
    </pivotField>
    <pivotField showAll="0"/>
    <pivotField showAll="0"/>
    <pivotField showAll="0"/>
  </pivotFields>
  <rowFields count="1">
    <field x="9"/>
  </rowFields>
  <rowItems count="5">
    <i>
      <x/>
    </i>
    <i>
      <x v="1"/>
    </i>
    <i>
      <x v="2"/>
    </i>
    <i>
      <x v="3"/>
    </i>
    <i t="grand">
      <x/>
    </i>
  </rowItems>
  <colFields count="1">
    <field x="10"/>
  </colFields>
  <colItems count="4">
    <i>
      <x/>
    </i>
    <i>
      <x v="1"/>
    </i>
    <i>
      <x v="2"/>
    </i>
    <i t="grand">
      <x/>
    </i>
  </colItems>
  <dataFields count="1">
    <dataField name="Sum of charges" fld="12" baseField="0" baseItem="0"/>
  </dataFields>
  <chartFormats count="6">
    <chartFormat chart="7" format="0" series="1">
      <pivotArea type="data" outline="0" fieldPosition="0">
        <references count="2">
          <reference field="4294967294" count="1" selected="0">
            <x v="0"/>
          </reference>
          <reference field="10" count="1" selected="0">
            <x v="0"/>
          </reference>
        </references>
      </pivotArea>
    </chartFormat>
    <chartFormat chart="7" format="1" series="1">
      <pivotArea type="data" outline="0" fieldPosition="0">
        <references count="2">
          <reference field="4294967294" count="1" selected="0">
            <x v="0"/>
          </reference>
          <reference field="10" count="1" selected="0">
            <x v="1"/>
          </reference>
        </references>
      </pivotArea>
    </chartFormat>
    <chartFormat chart="7" format="2" series="1">
      <pivotArea type="data" outline="0" fieldPosition="0">
        <references count="2">
          <reference field="4294967294" count="1" selected="0">
            <x v="0"/>
          </reference>
          <reference field="10" count="1" selected="0">
            <x v="2"/>
          </reference>
        </references>
      </pivotArea>
    </chartFormat>
    <chartFormat chart="11" format="6" series="1">
      <pivotArea type="data" outline="0" fieldPosition="0">
        <references count="2">
          <reference field="4294967294" count="1" selected="0">
            <x v="0"/>
          </reference>
          <reference field="10" count="1" selected="0">
            <x v="0"/>
          </reference>
        </references>
      </pivotArea>
    </chartFormat>
    <chartFormat chart="11" format="7" series="1">
      <pivotArea type="data" outline="0" fieldPosition="0">
        <references count="2">
          <reference field="4294967294" count="1" selected="0">
            <x v="0"/>
          </reference>
          <reference field="10" count="1" selected="0">
            <x v="1"/>
          </reference>
        </references>
      </pivotArea>
    </chartFormat>
    <chartFormat chart="11"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0FEE47-8A31-46C1-B481-749A1B431975}"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8:C33" firstHeaderRow="0" firstDataRow="1" firstDataCol="1"/>
  <pivotFields count="10">
    <pivotField showAll="0"/>
    <pivotField showAll="0"/>
    <pivotField showAll="0"/>
    <pivotField dataField="1" showAll="0"/>
    <pivotField showAll="0"/>
    <pivotField dataField="1" showAll="0">
      <items count="4">
        <item x="0"/>
        <item x="1"/>
        <item x="2"/>
        <item t="default"/>
      </items>
    </pivotField>
    <pivotField showAll="0"/>
    <pivotField axis="axisRow" showAll="0">
      <items count="6">
        <item x="3"/>
        <item x="1"/>
        <item x="2"/>
        <item x="0"/>
        <item h="1" x="4"/>
        <item t="default"/>
      </items>
    </pivotField>
    <pivotField showAll="0"/>
    <pivotField showAll="0"/>
  </pivotFields>
  <rowFields count="1">
    <field x="7"/>
  </rowFields>
  <rowItems count="5">
    <i>
      <x/>
    </i>
    <i>
      <x v="1"/>
    </i>
    <i>
      <x v="2"/>
    </i>
    <i>
      <x v="3"/>
    </i>
    <i t="grand">
      <x/>
    </i>
  </rowItems>
  <colFields count="1">
    <field x="-2"/>
  </colFields>
  <colItems count="2">
    <i>
      <x/>
    </i>
    <i i="1">
      <x v="1"/>
    </i>
  </colItems>
  <dataFields count="2">
    <dataField name="Sum of HBA1C" fld="3" baseField="0" baseItem="0"/>
    <dataField name="Count of Any Transplants" fld="5" subtotal="count" baseField="0" baseItem="0"/>
  </dataFields>
  <chartFormats count="3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 chart="3" format="6">
      <pivotArea type="data" outline="0" fieldPosition="0">
        <references count="2">
          <reference field="4294967294" count="1" selected="0">
            <x v="0"/>
          </reference>
          <reference field="7" count="1" selected="0">
            <x v="3"/>
          </reference>
        </references>
      </pivotArea>
    </chartFormat>
    <chartFormat chart="3" format="7">
      <pivotArea type="data" outline="0" fieldPosition="0">
        <references count="2">
          <reference field="4294967294" count="1" selected="0">
            <x v="0"/>
          </reference>
          <reference field="7" count="1" selected="0">
            <x v="4"/>
          </reference>
        </references>
      </pivotArea>
    </chartFormat>
    <chartFormat chart="3" format="8" series="1">
      <pivotArea type="data" outline="0" fieldPosition="0">
        <references count="1">
          <reference field="4294967294" count="1" selected="0">
            <x v="1"/>
          </reference>
        </references>
      </pivotArea>
    </chartFormat>
    <chartFormat chart="3" format="9">
      <pivotArea type="data" outline="0" fieldPosition="0">
        <references count="2">
          <reference field="4294967294" count="1" selected="0">
            <x v="1"/>
          </reference>
          <reference field="7" count="1" selected="0">
            <x v="0"/>
          </reference>
        </references>
      </pivotArea>
    </chartFormat>
    <chartFormat chart="3" format="10">
      <pivotArea type="data" outline="0" fieldPosition="0">
        <references count="2">
          <reference field="4294967294" count="1" selected="0">
            <x v="1"/>
          </reference>
          <reference field="7" count="1" selected="0">
            <x v="1"/>
          </reference>
        </references>
      </pivotArea>
    </chartFormat>
    <chartFormat chart="3" format="11">
      <pivotArea type="data" outline="0" fieldPosition="0">
        <references count="2">
          <reference field="4294967294" count="1" selected="0">
            <x v="1"/>
          </reference>
          <reference field="7" count="1" selected="0">
            <x v="2"/>
          </reference>
        </references>
      </pivotArea>
    </chartFormat>
    <chartFormat chart="3" format="12">
      <pivotArea type="data" outline="0" fieldPosition="0">
        <references count="2">
          <reference field="4294967294" count="1" selected="0">
            <x v="1"/>
          </reference>
          <reference field="7" count="1" selected="0">
            <x v="3"/>
          </reference>
        </references>
      </pivotArea>
    </chartFormat>
    <chartFormat chart="3" format="13">
      <pivotArea type="data" outline="0" fieldPosition="0">
        <references count="2">
          <reference field="4294967294" count="1" selected="0">
            <x v="1"/>
          </reference>
          <reference field="7" count="1" selected="0">
            <x v="4"/>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7" count="1" selected="0">
            <x v="0"/>
          </reference>
        </references>
      </pivotArea>
    </chartFormat>
    <chartFormat chart="6" format="16">
      <pivotArea type="data" outline="0" fieldPosition="0">
        <references count="2">
          <reference field="4294967294" count="1" selected="0">
            <x v="0"/>
          </reference>
          <reference field="7" count="1" selected="0">
            <x v="1"/>
          </reference>
        </references>
      </pivotArea>
    </chartFormat>
    <chartFormat chart="6" format="17">
      <pivotArea type="data" outline="0" fieldPosition="0">
        <references count="2">
          <reference field="4294967294" count="1" selected="0">
            <x v="0"/>
          </reference>
          <reference field="7" count="1" selected="0">
            <x v="2"/>
          </reference>
        </references>
      </pivotArea>
    </chartFormat>
    <chartFormat chart="6" format="18">
      <pivotArea type="data" outline="0" fieldPosition="0">
        <references count="2">
          <reference field="4294967294" count="1" selected="0">
            <x v="0"/>
          </reference>
          <reference field="7" count="1" selected="0">
            <x v="3"/>
          </reference>
        </references>
      </pivotArea>
    </chartFormat>
    <chartFormat chart="6" format="19">
      <pivotArea type="data" outline="0" fieldPosition="0">
        <references count="2">
          <reference field="4294967294" count="1" selected="0">
            <x v="0"/>
          </reference>
          <reference field="7" count="1" selected="0">
            <x v="4"/>
          </reference>
        </references>
      </pivotArea>
    </chartFormat>
    <chartFormat chart="6" format="20" series="1">
      <pivotArea type="data" outline="0" fieldPosition="0">
        <references count="1">
          <reference field="4294967294" count="1" selected="0">
            <x v="1"/>
          </reference>
        </references>
      </pivotArea>
    </chartFormat>
    <chartFormat chart="6" format="21">
      <pivotArea type="data" outline="0" fieldPosition="0">
        <references count="2">
          <reference field="4294967294" count="1" selected="0">
            <x v="1"/>
          </reference>
          <reference field="7" count="1" selected="0">
            <x v="0"/>
          </reference>
        </references>
      </pivotArea>
    </chartFormat>
    <chartFormat chart="6" format="22">
      <pivotArea type="data" outline="0" fieldPosition="0">
        <references count="2">
          <reference field="4294967294" count="1" selected="0">
            <x v="1"/>
          </reference>
          <reference field="7" count="1" selected="0">
            <x v="1"/>
          </reference>
        </references>
      </pivotArea>
    </chartFormat>
    <chartFormat chart="6" format="23">
      <pivotArea type="data" outline="0" fieldPosition="0">
        <references count="2">
          <reference field="4294967294" count="1" selected="0">
            <x v="1"/>
          </reference>
          <reference field="7" count="1" selected="0">
            <x v="2"/>
          </reference>
        </references>
      </pivotArea>
    </chartFormat>
    <chartFormat chart="6" format="24">
      <pivotArea type="data" outline="0" fieldPosition="0">
        <references count="2">
          <reference field="4294967294" count="1" selected="0">
            <x v="1"/>
          </reference>
          <reference field="7" count="1" selected="0">
            <x v="3"/>
          </reference>
        </references>
      </pivotArea>
    </chartFormat>
    <chartFormat chart="6" format="25">
      <pivotArea type="data" outline="0" fieldPosition="0">
        <references count="2">
          <reference field="4294967294" count="1" selected="0">
            <x v="1"/>
          </reference>
          <reference field="7" count="1" selected="0">
            <x v="4"/>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0" format="6">
      <pivotArea type="data" outline="0" fieldPosition="0">
        <references count="2">
          <reference field="4294967294" count="1" selected="0">
            <x v="1"/>
          </reference>
          <reference field="7" count="1" selected="0">
            <x v="0"/>
          </reference>
        </references>
      </pivotArea>
    </chartFormat>
    <chartFormat chart="0" format="7">
      <pivotArea type="data" outline="0" fieldPosition="0">
        <references count="2">
          <reference field="4294967294" count="1" selected="0">
            <x v="1"/>
          </reference>
          <reference field="7" count="1" selected="0">
            <x v="1"/>
          </reference>
        </references>
      </pivotArea>
    </chartFormat>
    <chartFormat chart="0" format="8">
      <pivotArea type="data" outline="0" fieldPosition="0">
        <references count="2">
          <reference field="4294967294" count="1" selected="0">
            <x v="1"/>
          </reference>
          <reference field="7" count="1" selected="0">
            <x v="2"/>
          </reference>
        </references>
      </pivotArea>
    </chartFormat>
    <chartFormat chart="0" format="9">
      <pivotArea type="data" outline="0" fieldPosition="0">
        <references count="2">
          <reference field="4294967294" count="1" selected="0">
            <x v="1"/>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43D28B-D058-4D51-95E5-AB653287418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D7" firstHeaderRow="1" firstDataRow="2" firstDataCol="1"/>
  <pivotFields count="17">
    <pivotField showAll="0"/>
    <pivotField showAll="0"/>
    <pivotField showAll="0"/>
    <pivotField showAll="0"/>
    <pivotField showAll="0"/>
    <pivotField showAll="0"/>
    <pivotField axis="axisRow" dataField="1" showAll="0">
      <items count="4">
        <item n="Cancer History -No" x="0"/>
        <item n="Cancer History -Yes" x="1"/>
        <item h="1" x="2"/>
        <item t="default"/>
      </items>
    </pivotField>
    <pivotField showAll="0"/>
    <pivotField axis="axisCol" showAll="0">
      <items count="4">
        <item n="Non Smoker" x="1"/>
        <item n="Smoker" x="0"/>
        <item x="2"/>
        <item t="default"/>
      </items>
    </pivotField>
    <pivotField showAll="0">
      <items count="6">
        <item x="2"/>
        <item x="0"/>
        <item x="1"/>
        <item x="3"/>
        <item x="4"/>
        <item t="default"/>
      </items>
    </pivotField>
    <pivotField showAll="0">
      <items count="5">
        <item h="1" x="0"/>
        <item x="2"/>
        <item h="1" x="1"/>
        <item h="1" x="3"/>
        <item t="default"/>
      </items>
    </pivotField>
    <pivotField showAll="0"/>
    <pivotField showAll="0"/>
    <pivotField showAll="0"/>
    <pivotField showAll="0"/>
    <pivotField showAll="0"/>
    <pivotField showAll="0"/>
  </pivotFields>
  <rowFields count="1">
    <field x="6"/>
  </rowFields>
  <rowItems count="3">
    <i>
      <x/>
    </i>
    <i>
      <x v="1"/>
    </i>
    <i t="grand">
      <x/>
    </i>
  </rowItems>
  <colFields count="1">
    <field x="8"/>
  </colFields>
  <colItems count="3">
    <i>
      <x/>
    </i>
    <i>
      <x v="1"/>
    </i>
    <i t="grand">
      <x/>
    </i>
  </colItems>
  <dataFields count="1">
    <dataField name="Count of Cancer history" fld="6" subtotal="count" baseField="0" baseItem="0"/>
  </dataFields>
  <chartFormats count="18">
    <chartFormat chart="4" format="0" series="1">
      <pivotArea type="data" outline="0" fieldPosition="0">
        <references count="2">
          <reference field="4294967294" count="1" selected="0">
            <x v="0"/>
          </reference>
          <reference field="8" count="1" selected="0">
            <x v="0"/>
          </reference>
        </references>
      </pivotArea>
    </chartFormat>
    <chartFormat chart="4" format="1" series="1">
      <pivotArea type="data" outline="0" fieldPosition="0">
        <references count="2">
          <reference field="4294967294" count="1" selected="0">
            <x v="0"/>
          </reference>
          <reference field="8" count="1" selected="0">
            <x v="1"/>
          </reference>
        </references>
      </pivotArea>
    </chartFormat>
    <chartFormat chart="4" format="2" series="1">
      <pivotArea type="data" outline="0" fieldPosition="0">
        <references count="2">
          <reference field="4294967294" count="1" selected="0">
            <x v="0"/>
          </reference>
          <reference field="8" count="1" selected="0">
            <x v="2"/>
          </reference>
        </references>
      </pivotArea>
    </chartFormat>
    <chartFormat chart="4" format="3" series="1">
      <pivotArea type="data" outline="0" fieldPosition="0">
        <references count="2">
          <reference field="4294967294" count="1" selected="0">
            <x v="0"/>
          </reference>
          <reference field="6" count="1" selected="0">
            <x v="0"/>
          </reference>
        </references>
      </pivotArea>
    </chartFormat>
    <chartFormat chart="4" format="4" series="1">
      <pivotArea type="data" outline="0" fieldPosition="0">
        <references count="2">
          <reference field="4294967294" count="1" selected="0">
            <x v="0"/>
          </reference>
          <reference field="6" count="1" selected="0">
            <x v="1"/>
          </reference>
        </references>
      </pivotArea>
    </chartFormat>
    <chartFormat chart="4" format="5" series="1">
      <pivotArea type="data" outline="0" fieldPosition="0">
        <references count="2">
          <reference field="4294967294" count="1" selected="0">
            <x v="0"/>
          </reference>
          <reference field="6" count="1" selected="0">
            <x v="2"/>
          </reference>
        </references>
      </pivotArea>
    </chartFormat>
    <chartFormat chart="9" format="12" series="1">
      <pivotArea type="data" outline="0" fieldPosition="0">
        <references count="2">
          <reference field="4294967294" count="1" selected="0">
            <x v="0"/>
          </reference>
          <reference field="8" count="1" selected="0">
            <x v="0"/>
          </reference>
        </references>
      </pivotArea>
    </chartFormat>
    <chartFormat chart="9" format="13">
      <pivotArea type="data" outline="0" fieldPosition="0">
        <references count="3">
          <reference field="4294967294" count="1" selected="0">
            <x v="0"/>
          </reference>
          <reference field="6" count="1" selected="0">
            <x v="0"/>
          </reference>
          <reference field="8" count="1" selected="0">
            <x v="0"/>
          </reference>
        </references>
      </pivotArea>
    </chartFormat>
    <chartFormat chart="9" format="14">
      <pivotArea type="data" outline="0" fieldPosition="0">
        <references count="3">
          <reference field="4294967294" count="1" selected="0">
            <x v="0"/>
          </reference>
          <reference field="6" count="1" selected="0">
            <x v="1"/>
          </reference>
          <reference field="8" count="1" selected="0">
            <x v="0"/>
          </reference>
        </references>
      </pivotArea>
    </chartFormat>
    <chartFormat chart="9" format="15" series="1">
      <pivotArea type="data" outline="0" fieldPosition="0">
        <references count="2">
          <reference field="4294967294" count="1" selected="0">
            <x v="0"/>
          </reference>
          <reference field="8" count="1" selected="0">
            <x v="1"/>
          </reference>
        </references>
      </pivotArea>
    </chartFormat>
    <chartFormat chart="9" format="16">
      <pivotArea type="data" outline="0" fieldPosition="0">
        <references count="3">
          <reference field="4294967294" count="1" selected="0">
            <x v="0"/>
          </reference>
          <reference field="6" count="1" selected="0">
            <x v="0"/>
          </reference>
          <reference field="8" count="1" selected="0">
            <x v="1"/>
          </reference>
        </references>
      </pivotArea>
    </chartFormat>
    <chartFormat chart="9" format="17">
      <pivotArea type="data" outline="0" fieldPosition="0">
        <references count="3">
          <reference field="4294967294" count="1" selected="0">
            <x v="0"/>
          </reference>
          <reference field="6" count="1" selected="0">
            <x v="1"/>
          </reference>
          <reference field="8" count="1" selected="0">
            <x v="1"/>
          </reference>
        </references>
      </pivotArea>
    </chartFormat>
    <chartFormat chart="9" format="18"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3">
          <reference field="4294967294" count="1" selected="0">
            <x v="0"/>
          </reference>
          <reference field="6" count="1" selected="0">
            <x v="0"/>
          </reference>
          <reference field="8" count="1" selected="0">
            <x v="0"/>
          </reference>
        </references>
      </pivotArea>
    </chartFormat>
    <chartFormat chart="4" format="8">
      <pivotArea type="data" outline="0" fieldPosition="0">
        <references count="3">
          <reference field="4294967294" count="1" selected="0">
            <x v="0"/>
          </reference>
          <reference field="6" count="1" selected="0">
            <x v="1"/>
          </reference>
          <reference field="8" count="1" selected="0">
            <x v="0"/>
          </reference>
        </references>
      </pivotArea>
    </chartFormat>
    <chartFormat chart="4" format="9">
      <pivotArea type="data" outline="0" fieldPosition="0">
        <references count="3">
          <reference field="4294967294" count="1" selected="0">
            <x v="0"/>
          </reference>
          <reference field="6" count="1" selected="0">
            <x v="0"/>
          </reference>
          <reference field="8" count="1" selected="0">
            <x v="1"/>
          </reference>
        </references>
      </pivotArea>
    </chartFormat>
    <chartFormat chart="4" format="10">
      <pivotArea type="data" outline="0" fieldPosition="0">
        <references count="3">
          <reference field="4294967294" count="1" selected="0">
            <x v="0"/>
          </reference>
          <reference field="6" count="1" selected="0">
            <x v="1"/>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EF205E-0321-4851-ACDD-6741357707A7}"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65:B215" firstHeaderRow="1" firstDataRow="1" firstDataCol="1"/>
  <pivotFields count="17">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50">
        <item x="41"/>
        <item x="39"/>
        <item x="43"/>
        <item x="47"/>
        <item x="21"/>
        <item x="35"/>
        <item x="44"/>
        <item x="31"/>
        <item x="45"/>
        <item x="40"/>
        <item x="6"/>
        <item x="20"/>
        <item x="34"/>
        <item x="42"/>
        <item x="3"/>
        <item x="4"/>
        <item x="23"/>
        <item x="38"/>
        <item x="26"/>
        <item x="17"/>
        <item x="32"/>
        <item x="33"/>
        <item x="37"/>
        <item x="36"/>
        <item x="25"/>
        <item x="18"/>
        <item x="9"/>
        <item x="29"/>
        <item x="1"/>
        <item x="27"/>
        <item x="19"/>
        <item x="30"/>
        <item x="28"/>
        <item x="14"/>
        <item x="2"/>
        <item x="16"/>
        <item x="0"/>
        <item x="22"/>
        <item x="24"/>
        <item x="11"/>
        <item x="13"/>
        <item x="8"/>
        <item x="5"/>
        <item x="12"/>
        <item x="15"/>
        <item x="10"/>
        <item x="7"/>
        <item x="46"/>
        <item x="48"/>
        <item t="default"/>
      </items>
    </pivotField>
  </pivotFields>
  <rowFields count="1">
    <field x="16"/>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charges" fld="12"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7559F45E-FE2A-44F7-A1B0-B77955B4DF81}" sourceName="Weight_x000a_Status">
  <pivotTables>
    <pivotTable tabId="6" name="PivotTable2"/>
  </pivotTables>
  <data>
    <tabular pivotCacheId="1301968995">
      <items count="5">
        <i x="2" s="1"/>
        <i x="0"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AF8C69B1-5EE5-41AA-86BC-F1B69228C918}" sourceName="Diabetes Status">
  <pivotTables>
    <pivotTable tabId="6" name="PivotTable2"/>
  </pivotTables>
  <data>
    <tabular pivotCacheId="1301968995">
      <items count="4">
        <i x="0"/>
        <i x="2" s="1"/>
        <i x="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_x000a_Status" xr10:uid="{3C70F69A-370F-4649-91A8-A84793A9CBC1}" cache="Slicer_Weight_Status" caption="Weight_x000a_Status" rowHeight="241300"/>
  <slicer name="Diabetes Status" xr10:uid="{92BB4A27-FF95-4E9B-A725-FCD838D59982}" cache="Slicer_Diabetes_Status" caption="Diabetes Statu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336"/>
  <sheetViews>
    <sheetView workbookViewId="0">
      <selection activeCell="H4" sqref="H4"/>
    </sheetView>
  </sheetViews>
  <sheetFormatPr defaultRowHeight="15" x14ac:dyDescent="0.25"/>
  <cols>
    <col min="1" max="1" width="15.5703125" customWidth="1"/>
    <col min="2" max="2" width="37.42578125" bestFit="1" customWidth="1"/>
    <col min="4" max="4" width="20.140625" bestFit="1" customWidth="1"/>
    <col min="5" max="5" width="18.28515625" bestFit="1" customWidth="1"/>
  </cols>
  <sheetData>
    <row r="1" spans="1:5" s="2" customFormat="1" ht="18.95" customHeight="1" x14ac:dyDescent="0.25">
      <c r="A1" s="4" t="s">
        <v>0</v>
      </c>
      <c r="B1" s="5" t="s">
        <v>2384</v>
      </c>
      <c r="C1" s="9" t="s">
        <v>4732</v>
      </c>
      <c r="D1" s="9" t="s">
        <v>4733</v>
      </c>
      <c r="E1" s="9" t="s">
        <v>4734</v>
      </c>
    </row>
    <row r="2" spans="1:5" ht="15.75" x14ac:dyDescent="0.25">
      <c r="A2" s="12" t="s">
        <v>2372</v>
      </c>
      <c r="B2" s="12" t="s">
        <v>2385</v>
      </c>
      <c r="C2" s="32" t="str">
        <f>MID(B2,FIND(",",B2)+2,FIND(" ",B2,FIND(",",B2)+2)-(FIND(",",B2)+2))</f>
        <v>Ms.</v>
      </c>
      <c r="D2" s="13" t="str">
        <f>TRIM(RIGHT(B2,LEN(B2)-FIND(" ",B2,FIND(",",B2)+2)))</f>
        <v>Kelly</v>
      </c>
      <c r="E2" s="13" t="str">
        <f>LEFT(B2,FIND(",",B2)-1)</f>
        <v>Hawks</v>
      </c>
    </row>
    <row r="3" spans="1:5" ht="15.75" x14ac:dyDescent="0.25">
      <c r="A3" s="12" t="s">
        <v>2371</v>
      </c>
      <c r="B3" s="12" t="s">
        <v>2386</v>
      </c>
      <c r="C3" s="32" t="str">
        <f t="shared" ref="C3:C66" si="0">MID(B3,FIND(",",B3)+2,FIND(" ",B3,FIND(",",B3)+2)-(FIND(",",B3)+2))</f>
        <v>Mr.</v>
      </c>
      <c r="D3" s="13" t="str">
        <f t="shared" ref="D3:D66" si="1">TRIM(RIGHT(B3,LEN(B3)-FIND(" ",B3,FIND(",",B3)+2)))</f>
        <v>Matthew D</v>
      </c>
      <c r="E3" s="13" t="str">
        <f t="shared" ref="E3:E66" si="2">LEFT(B3,FIND(",",B3)-1)</f>
        <v>Lehner</v>
      </c>
    </row>
    <row r="4" spans="1:5" ht="15.75" x14ac:dyDescent="0.25">
      <c r="A4" s="12" t="s">
        <v>2370</v>
      </c>
      <c r="B4" s="12" t="s">
        <v>2387</v>
      </c>
      <c r="C4" s="32" t="str">
        <f t="shared" si="0"/>
        <v>Mr.</v>
      </c>
      <c r="D4" s="13" t="str">
        <f t="shared" si="1"/>
        <v>Phil</v>
      </c>
      <c r="E4" s="13" t="str">
        <f t="shared" si="2"/>
        <v>Lu</v>
      </c>
    </row>
    <row r="5" spans="1:5" ht="15.75" x14ac:dyDescent="0.25">
      <c r="A5" s="12" t="s">
        <v>2369</v>
      </c>
      <c r="B5" s="12" t="s">
        <v>2388</v>
      </c>
      <c r="C5" s="32" t="str">
        <f t="shared" si="0"/>
        <v>Ms.</v>
      </c>
      <c r="D5" s="13" t="str">
        <f t="shared" si="1"/>
        <v>Kelsey</v>
      </c>
      <c r="E5" s="13" t="str">
        <f t="shared" si="2"/>
        <v>Osborne</v>
      </c>
    </row>
    <row r="6" spans="1:5" ht="15.75" x14ac:dyDescent="0.25">
      <c r="A6" s="12" t="s">
        <v>2368</v>
      </c>
      <c r="B6" s="12" t="s">
        <v>2389</v>
      </c>
      <c r="C6" s="32" t="str">
        <f t="shared" si="0"/>
        <v>Ms.</v>
      </c>
      <c r="D6" s="13" t="str">
        <f t="shared" si="1"/>
        <v>Kristyn</v>
      </c>
      <c r="E6" s="13" t="str">
        <f t="shared" si="2"/>
        <v>Kadala</v>
      </c>
    </row>
    <row r="7" spans="1:5" ht="15.75" x14ac:dyDescent="0.25">
      <c r="A7" s="12" t="s">
        <v>2367</v>
      </c>
      <c r="B7" s="12" t="s">
        <v>2390</v>
      </c>
      <c r="C7" s="32" t="str">
        <f t="shared" si="0"/>
        <v>Mr.</v>
      </c>
      <c r="D7" s="13" t="str">
        <f t="shared" si="1"/>
        <v>Russell B.</v>
      </c>
      <c r="E7" s="13" t="str">
        <f t="shared" si="2"/>
        <v>Baker</v>
      </c>
    </row>
    <row r="8" spans="1:5" ht="15.75" x14ac:dyDescent="0.25">
      <c r="A8" s="12" t="s">
        <v>2366</v>
      </c>
      <c r="B8" s="12" t="s">
        <v>2391</v>
      </c>
      <c r="C8" s="32" t="str">
        <f t="shared" si="0"/>
        <v>Mr.</v>
      </c>
      <c r="D8" s="13" t="str">
        <f t="shared" si="1"/>
        <v>Scott</v>
      </c>
      <c r="E8" s="13" t="str">
        <f t="shared" si="2"/>
        <v>Macpherson</v>
      </c>
    </row>
    <row r="9" spans="1:5" ht="15.75" x14ac:dyDescent="0.25">
      <c r="A9" s="12" t="s">
        <v>2365</v>
      </c>
      <c r="B9" s="12" t="s">
        <v>2392</v>
      </c>
      <c r="C9" s="32" t="str">
        <f t="shared" si="0"/>
        <v>Mr.</v>
      </c>
      <c r="D9" s="13" t="str">
        <f t="shared" si="1"/>
        <v>Stephen</v>
      </c>
      <c r="E9" s="13" t="str">
        <f t="shared" si="2"/>
        <v>Hallman</v>
      </c>
    </row>
    <row r="10" spans="1:5" ht="15.75" x14ac:dyDescent="0.25">
      <c r="A10" s="12" t="s">
        <v>2364</v>
      </c>
      <c r="B10" s="12" t="s">
        <v>2393</v>
      </c>
      <c r="C10" s="32" t="str">
        <f t="shared" si="0"/>
        <v>Mr.</v>
      </c>
      <c r="D10" s="13" t="str">
        <f t="shared" si="1"/>
        <v>Patrick R.</v>
      </c>
      <c r="E10" s="13" t="str">
        <f t="shared" si="2"/>
        <v>Moran</v>
      </c>
    </row>
    <row r="11" spans="1:5" ht="15.75" x14ac:dyDescent="0.25">
      <c r="A11" s="12" t="s">
        <v>2363</v>
      </c>
      <c r="B11" s="12" t="s">
        <v>2394</v>
      </c>
      <c r="C11" s="32" t="str">
        <f t="shared" si="0"/>
        <v>Ms.</v>
      </c>
      <c r="D11" s="13" t="str">
        <f t="shared" si="1"/>
        <v>Brooke N.</v>
      </c>
      <c r="E11" s="13" t="str">
        <f t="shared" si="2"/>
        <v>Benner</v>
      </c>
    </row>
    <row r="12" spans="1:5" ht="15.75" x14ac:dyDescent="0.25">
      <c r="A12" s="12" t="s">
        <v>2362</v>
      </c>
      <c r="B12" s="12" t="s">
        <v>2395</v>
      </c>
      <c r="C12" s="32" t="str">
        <f t="shared" si="0"/>
        <v>Ms.</v>
      </c>
      <c r="D12" s="13" t="str">
        <f t="shared" si="1"/>
        <v>Paola Andrea</v>
      </c>
      <c r="E12" s="13" t="str">
        <f t="shared" si="2"/>
        <v>Fierro Vargas</v>
      </c>
    </row>
    <row r="13" spans="1:5" ht="15.75" x14ac:dyDescent="0.25">
      <c r="A13" s="12" t="s">
        <v>2361</v>
      </c>
      <c r="B13" s="12" t="s">
        <v>2396</v>
      </c>
      <c r="C13" s="32" t="str">
        <f t="shared" si="0"/>
        <v>Mr.</v>
      </c>
      <c r="D13" s="13" t="str">
        <f t="shared" si="1"/>
        <v>David</v>
      </c>
      <c r="E13" s="13" t="str">
        <f t="shared" si="2"/>
        <v>Franz</v>
      </c>
    </row>
    <row r="14" spans="1:5" ht="15.75" x14ac:dyDescent="0.25">
      <c r="A14" s="12" t="s">
        <v>2360</v>
      </c>
      <c r="B14" s="12" t="s">
        <v>2397</v>
      </c>
      <c r="C14" s="32" t="str">
        <f t="shared" si="0"/>
        <v>Mr.</v>
      </c>
      <c r="D14" s="13" t="str">
        <f t="shared" si="1"/>
        <v>Wade</v>
      </c>
      <c r="E14" s="13" t="str">
        <f t="shared" si="2"/>
        <v>Foster</v>
      </c>
    </row>
    <row r="15" spans="1:5" ht="15.75" x14ac:dyDescent="0.25">
      <c r="A15" s="12" t="s">
        <v>2359</v>
      </c>
      <c r="B15" s="12" t="s">
        <v>2398</v>
      </c>
      <c r="C15" s="32" t="str">
        <f t="shared" si="0"/>
        <v>Mr.</v>
      </c>
      <c r="D15" s="13" t="str">
        <f t="shared" si="1"/>
        <v>Franklin</v>
      </c>
      <c r="E15" s="13" t="str">
        <f t="shared" si="2"/>
        <v>Tenorio</v>
      </c>
    </row>
    <row r="16" spans="1:5" ht="15.75" x14ac:dyDescent="0.25">
      <c r="A16" s="12" t="s">
        <v>2358</v>
      </c>
      <c r="B16" s="12" t="s">
        <v>2399</v>
      </c>
      <c r="C16" s="32" t="str">
        <f t="shared" si="0"/>
        <v>Ms.</v>
      </c>
      <c r="D16" s="13" t="str">
        <f t="shared" si="1"/>
        <v>Leilani M.</v>
      </c>
      <c r="E16" s="13" t="str">
        <f t="shared" si="2"/>
        <v>Rios</v>
      </c>
    </row>
    <row r="17" spans="1:5" ht="15.75" x14ac:dyDescent="0.25">
      <c r="A17" s="12" t="s">
        <v>2357</v>
      </c>
      <c r="B17" s="12" t="s">
        <v>2400</v>
      </c>
      <c r="C17" s="32" t="str">
        <f t="shared" si="0"/>
        <v>Mr.</v>
      </c>
      <c r="D17" s="13" t="str">
        <f t="shared" si="1"/>
        <v>Philippe</v>
      </c>
      <c r="E17" s="13" t="str">
        <f t="shared" si="2"/>
        <v>Viau-Dupuis</v>
      </c>
    </row>
    <row r="18" spans="1:5" ht="15.75" x14ac:dyDescent="0.25">
      <c r="A18" s="12" t="s">
        <v>2356</v>
      </c>
      <c r="B18" s="12" t="s">
        <v>2401</v>
      </c>
      <c r="C18" s="32" t="str">
        <f t="shared" si="0"/>
        <v>Ms.</v>
      </c>
      <c r="D18" s="13" t="str">
        <f t="shared" si="1"/>
        <v>Jennifer A.</v>
      </c>
      <c r="E18" s="13" t="str">
        <f t="shared" si="2"/>
        <v>Cronin</v>
      </c>
    </row>
    <row r="19" spans="1:5" ht="15.75" x14ac:dyDescent="0.25">
      <c r="A19" s="12" t="s">
        <v>2355</v>
      </c>
      <c r="B19" s="12" t="s">
        <v>2402</v>
      </c>
      <c r="C19" s="32" t="str">
        <f t="shared" si="0"/>
        <v>Ms.</v>
      </c>
      <c r="D19" s="13" t="str">
        <f t="shared" si="1"/>
        <v>Christina M.</v>
      </c>
      <c r="E19" s="13" t="str">
        <f t="shared" si="2"/>
        <v>Noordstar</v>
      </c>
    </row>
    <row r="20" spans="1:5" ht="15.75" x14ac:dyDescent="0.25">
      <c r="A20" s="12" t="s">
        <v>2354</v>
      </c>
      <c r="B20" s="12" t="s">
        <v>2403</v>
      </c>
      <c r="C20" s="32" t="str">
        <f t="shared" si="0"/>
        <v>Mr.</v>
      </c>
      <c r="D20" s="13" t="str">
        <f t="shared" si="1"/>
        <v>Said Sr.</v>
      </c>
      <c r="E20" s="13" t="str">
        <f t="shared" si="2"/>
        <v>Boudalia</v>
      </c>
    </row>
    <row r="21" spans="1:5" ht="15.75" x14ac:dyDescent="0.25">
      <c r="A21" s="12" t="s">
        <v>2353</v>
      </c>
      <c r="B21" s="12" t="s">
        <v>2404</v>
      </c>
      <c r="C21" s="32" t="str">
        <f t="shared" si="0"/>
        <v>Mr.</v>
      </c>
      <c r="D21" s="13" t="str">
        <f t="shared" si="1"/>
        <v>John</v>
      </c>
      <c r="E21" s="13" t="str">
        <f t="shared" si="2"/>
        <v>Flor</v>
      </c>
    </row>
    <row r="22" spans="1:5" ht="15.75" x14ac:dyDescent="0.25">
      <c r="A22" s="12" t="s">
        <v>2352</v>
      </c>
      <c r="B22" s="12" t="s">
        <v>2405</v>
      </c>
      <c r="C22" s="32" t="str">
        <f t="shared" si="0"/>
        <v>Mr.</v>
      </c>
      <c r="D22" s="13" t="str">
        <f t="shared" si="1"/>
        <v>Myles</v>
      </c>
      <c r="E22" s="13" t="str">
        <f t="shared" si="2"/>
        <v>Fennon</v>
      </c>
    </row>
    <row r="23" spans="1:5" ht="15.75" x14ac:dyDescent="0.25">
      <c r="A23" s="12" t="s">
        <v>2351</v>
      </c>
      <c r="B23" s="12" t="s">
        <v>2406</v>
      </c>
      <c r="C23" s="32" t="str">
        <f t="shared" si="0"/>
        <v>Ms.</v>
      </c>
      <c r="D23" s="13" t="str">
        <f t="shared" si="1"/>
        <v>Madelyn C</v>
      </c>
      <c r="E23" s="13" t="str">
        <f t="shared" si="2"/>
        <v>Hribar</v>
      </c>
    </row>
    <row r="24" spans="1:5" ht="15.75" x14ac:dyDescent="0.25">
      <c r="A24" s="12" t="s">
        <v>2350</v>
      </c>
      <c r="B24" s="12" t="s">
        <v>2407</v>
      </c>
      <c r="C24" s="32" t="str">
        <f t="shared" si="0"/>
        <v>Ms.</v>
      </c>
      <c r="D24" s="13" t="str">
        <f t="shared" si="1"/>
        <v>Nicole</v>
      </c>
      <c r="E24" s="13" t="str">
        <f t="shared" si="2"/>
        <v>Tassello</v>
      </c>
    </row>
    <row r="25" spans="1:5" ht="15.75" x14ac:dyDescent="0.25">
      <c r="A25" s="12" t="s">
        <v>2349</v>
      </c>
      <c r="B25" s="12" t="s">
        <v>2408</v>
      </c>
      <c r="C25" s="32" t="str">
        <f t="shared" si="0"/>
        <v>Mr.</v>
      </c>
      <c r="D25" s="13" t="str">
        <f t="shared" si="1"/>
        <v>Eric A.</v>
      </c>
      <c r="E25" s="13" t="str">
        <f t="shared" si="2"/>
        <v>Mauricette</v>
      </c>
    </row>
    <row r="26" spans="1:5" ht="15.75" x14ac:dyDescent="0.25">
      <c r="A26" s="12" t="s">
        <v>2348</v>
      </c>
      <c r="B26" s="12" t="s">
        <v>2409</v>
      </c>
      <c r="C26" s="32" t="str">
        <f t="shared" si="0"/>
        <v>Mr.</v>
      </c>
      <c r="D26" s="13" t="str">
        <f t="shared" si="1"/>
        <v>Emiliano I.</v>
      </c>
      <c r="E26" s="13" t="str">
        <f t="shared" si="2"/>
        <v>Garcia</v>
      </c>
    </row>
    <row r="27" spans="1:5" ht="15.75" x14ac:dyDescent="0.25">
      <c r="A27" s="12" t="s">
        <v>2347</v>
      </c>
      <c r="B27" s="12" t="s">
        <v>2410</v>
      </c>
      <c r="C27" s="32" t="str">
        <f t="shared" si="0"/>
        <v>Mr.</v>
      </c>
      <c r="D27" s="13" t="str">
        <f t="shared" si="1"/>
        <v>Adam</v>
      </c>
      <c r="E27" s="13" t="str">
        <f t="shared" si="2"/>
        <v>Airoldi</v>
      </c>
    </row>
    <row r="28" spans="1:5" ht="15.75" x14ac:dyDescent="0.25">
      <c r="A28" s="12" t="s">
        <v>2346</v>
      </c>
      <c r="B28" s="12" t="s">
        <v>2411</v>
      </c>
      <c r="C28" s="32" t="str">
        <f t="shared" si="0"/>
        <v>Mr.</v>
      </c>
      <c r="D28" s="13" t="str">
        <f t="shared" si="1"/>
        <v>Zach</v>
      </c>
      <c r="E28" s="13" t="str">
        <f t="shared" si="2"/>
        <v>Cater-Cyker</v>
      </c>
    </row>
    <row r="29" spans="1:5" ht="15.75" x14ac:dyDescent="0.25">
      <c r="A29" s="12" t="s">
        <v>2345</v>
      </c>
      <c r="B29" s="12" t="s">
        <v>2412</v>
      </c>
      <c r="C29" s="32" t="str">
        <f t="shared" si="0"/>
        <v>Ms.</v>
      </c>
      <c r="D29" s="13" t="str">
        <f t="shared" si="1"/>
        <v>Stephanie W.</v>
      </c>
      <c r="E29" s="13" t="str">
        <f t="shared" si="2"/>
        <v>Hamm</v>
      </c>
    </row>
    <row r="30" spans="1:5" ht="15.75" x14ac:dyDescent="0.25">
      <c r="A30" s="12" t="s">
        <v>2344</v>
      </c>
      <c r="B30" s="12" t="s">
        <v>2413</v>
      </c>
      <c r="C30" s="32" t="str">
        <f t="shared" si="0"/>
        <v>Mr.</v>
      </c>
      <c r="D30" s="13" t="str">
        <f t="shared" si="1"/>
        <v>Stephen</v>
      </c>
      <c r="E30" s="13" t="str">
        <f t="shared" si="2"/>
        <v>Cox</v>
      </c>
    </row>
    <row r="31" spans="1:5" ht="15.75" x14ac:dyDescent="0.25">
      <c r="A31" s="12" t="s">
        <v>2343</v>
      </c>
      <c r="B31" s="12" t="s">
        <v>2414</v>
      </c>
      <c r="C31" s="32" t="str">
        <f t="shared" si="0"/>
        <v>Ms.</v>
      </c>
      <c r="D31" s="13" t="str">
        <f t="shared" si="1"/>
        <v>Natalie</v>
      </c>
      <c r="E31" s="13" t="str">
        <f t="shared" si="2"/>
        <v>Sachrajda</v>
      </c>
    </row>
    <row r="32" spans="1:5" ht="15.75" x14ac:dyDescent="0.25">
      <c r="A32" s="12" t="s">
        <v>2342</v>
      </c>
      <c r="B32" s="12" t="s">
        <v>2415</v>
      </c>
      <c r="C32" s="32" t="str">
        <f t="shared" si="0"/>
        <v>Ms.</v>
      </c>
      <c r="D32" s="13" t="str">
        <f t="shared" si="1"/>
        <v>Nicole J.</v>
      </c>
      <c r="E32" s="13" t="str">
        <f t="shared" si="2"/>
        <v>Gareri</v>
      </c>
    </row>
    <row r="33" spans="1:5" ht="15.75" x14ac:dyDescent="0.25">
      <c r="A33" s="12" t="s">
        <v>2341</v>
      </c>
      <c r="B33" s="12" t="s">
        <v>2416</v>
      </c>
      <c r="C33" s="32" t="str">
        <f t="shared" si="0"/>
        <v>Mr.</v>
      </c>
      <c r="D33" s="13" t="str">
        <f t="shared" si="1"/>
        <v>Jefferson D</v>
      </c>
      <c r="E33" s="13" t="str">
        <f t="shared" si="2"/>
        <v>Welch</v>
      </c>
    </row>
    <row r="34" spans="1:5" ht="15.75" x14ac:dyDescent="0.25">
      <c r="A34" s="12" t="s">
        <v>2340</v>
      </c>
      <c r="B34" s="12" t="s">
        <v>2417</v>
      </c>
      <c r="C34" s="32" t="str">
        <f t="shared" si="0"/>
        <v>Mr.</v>
      </c>
      <c r="D34" s="13" t="str">
        <f t="shared" si="1"/>
        <v>Brendan D.</v>
      </c>
      <c r="E34" s="13" t="str">
        <f t="shared" si="2"/>
        <v>Prindiville</v>
      </c>
    </row>
    <row r="35" spans="1:5" ht="15.75" x14ac:dyDescent="0.25">
      <c r="A35" s="12" t="s">
        <v>2339</v>
      </c>
      <c r="B35" s="12" t="s">
        <v>2418</v>
      </c>
      <c r="C35" s="32" t="str">
        <f t="shared" si="0"/>
        <v>Ms.</v>
      </c>
      <c r="D35" s="13" t="str">
        <f t="shared" si="1"/>
        <v>Courtney</v>
      </c>
      <c r="E35" s="13" t="str">
        <f t="shared" si="2"/>
        <v>Kincaid</v>
      </c>
    </row>
    <row r="36" spans="1:5" ht="15.75" x14ac:dyDescent="0.25">
      <c r="A36" s="12" t="s">
        <v>2338</v>
      </c>
      <c r="B36" s="12" t="s">
        <v>2419</v>
      </c>
      <c r="C36" s="32" t="str">
        <f t="shared" si="0"/>
        <v>Ms.</v>
      </c>
      <c r="D36" s="13" t="str">
        <f t="shared" si="1"/>
        <v>Sydney L.</v>
      </c>
      <c r="E36" s="13" t="str">
        <f t="shared" si="2"/>
        <v>Bruestle</v>
      </c>
    </row>
    <row r="37" spans="1:5" ht="15.75" x14ac:dyDescent="0.25">
      <c r="A37" s="12" t="s">
        <v>2337</v>
      </c>
      <c r="B37" s="12" t="s">
        <v>2420</v>
      </c>
      <c r="C37" s="32" t="str">
        <f t="shared" si="0"/>
        <v>Mr.</v>
      </c>
      <c r="D37" s="13" t="str">
        <f t="shared" si="1"/>
        <v>Julien</v>
      </c>
      <c r="E37" s="13" t="str">
        <f t="shared" si="2"/>
        <v>Lachance</v>
      </c>
    </row>
    <row r="38" spans="1:5" ht="15.75" x14ac:dyDescent="0.25">
      <c r="A38" s="12" t="s">
        <v>2336</v>
      </c>
      <c r="B38" s="12" t="s">
        <v>2421</v>
      </c>
      <c r="C38" s="32" t="str">
        <f t="shared" si="0"/>
        <v>Mr.</v>
      </c>
      <c r="D38" s="13" t="str">
        <f t="shared" si="1"/>
        <v>Ryan M</v>
      </c>
      <c r="E38" s="13" t="str">
        <f t="shared" si="2"/>
        <v>Eason</v>
      </c>
    </row>
    <row r="39" spans="1:5" ht="15.75" x14ac:dyDescent="0.25">
      <c r="A39" s="12" t="s">
        <v>2335</v>
      </c>
      <c r="B39" s="12" t="s">
        <v>2422</v>
      </c>
      <c r="C39" s="32" t="str">
        <f t="shared" si="0"/>
        <v>Ms.</v>
      </c>
      <c r="D39" s="13" t="str">
        <f t="shared" si="1"/>
        <v>Anna H.</v>
      </c>
      <c r="E39" s="13" t="str">
        <f t="shared" si="2"/>
        <v>Grummon</v>
      </c>
    </row>
    <row r="40" spans="1:5" ht="15.75" x14ac:dyDescent="0.25">
      <c r="A40" s="12" t="s">
        <v>2334</v>
      </c>
      <c r="B40" s="12" t="s">
        <v>2423</v>
      </c>
      <c r="C40" s="32" t="str">
        <f t="shared" si="0"/>
        <v>Ms.</v>
      </c>
      <c r="D40" s="13" t="str">
        <f t="shared" si="1"/>
        <v>Samantha</v>
      </c>
      <c r="E40" s="13" t="str">
        <f t="shared" si="2"/>
        <v>Vanwechel</v>
      </c>
    </row>
    <row r="41" spans="1:5" ht="15.75" x14ac:dyDescent="0.25">
      <c r="A41" s="12" t="s">
        <v>2333</v>
      </c>
      <c r="B41" s="12" t="s">
        <v>2424</v>
      </c>
      <c r="C41" s="32" t="str">
        <f t="shared" si="0"/>
        <v>Mr.</v>
      </c>
      <c r="D41" s="13" t="str">
        <f t="shared" si="1"/>
        <v>Robert</v>
      </c>
      <c r="E41" s="13" t="str">
        <f t="shared" si="2"/>
        <v>Fisher</v>
      </c>
    </row>
    <row r="42" spans="1:5" ht="15.75" x14ac:dyDescent="0.25">
      <c r="A42" s="12" t="s">
        <v>2332</v>
      </c>
      <c r="B42" s="12" t="s">
        <v>2425</v>
      </c>
      <c r="C42" s="32" t="str">
        <f t="shared" si="0"/>
        <v>Mr.</v>
      </c>
      <c r="D42" s="13" t="str">
        <f t="shared" si="1"/>
        <v>James R.</v>
      </c>
      <c r="E42" s="13" t="str">
        <f t="shared" si="2"/>
        <v>Jenkins</v>
      </c>
    </row>
    <row r="43" spans="1:5" ht="15.75" x14ac:dyDescent="0.25">
      <c r="A43" s="12" t="s">
        <v>2331</v>
      </c>
      <c r="B43" s="12" t="s">
        <v>2426</v>
      </c>
      <c r="C43" s="32" t="str">
        <f t="shared" si="0"/>
        <v>Ms.</v>
      </c>
      <c r="D43" s="13" t="str">
        <f t="shared" si="1"/>
        <v>Roseann</v>
      </c>
      <c r="E43" s="13" t="str">
        <f t="shared" si="2"/>
        <v>Peters</v>
      </c>
    </row>
    <row r="44" spans="1:5" ht="15.75" x14ac:dyDescent="0.25">
      <c r="A44" s="12" t="s">
        <v>2330</v>
      </c>
      <c r="B44" s="12" t="s">
        <v>2427</v>
      </c>
      <c r="C44" s="32" t="str">
        <f t="shared" si="0"/>
        <v>Ms.</v>
      </c>
      <c r="D44" s="13" t="str">
        <f t="shared" si="1"/>
        <v>Nicole</v>
      </c>
      <c r="E44" s="13" t="str">
        <f t="shared" si="2"/>
        <v>Aha</v>
      </c>
    </row>
    <row r="45" spans="1:5" ht="15.75" x14ac:dyDescent="0.25">
      <c r="A45" s="12" t="s">
        <v>2329</v>
      </c>
      <c r="B45" s="12" t="s">
        <v>2428</v>
      </c>
      <c r="C45" s="32" t="str">
        <f t="shared" si="0"/>
        <v>Mr.</v>
      </c>
      <c r="D45" s="13" t="str">
        <f t="shared" si="1"/>
        <v>Spencer</v>
      </c>
      <c r="E45" s="13" t="str">
        <f t="shared" si="2"/>
        <v>McElwain</v>
      </c>
    </row>
    <row r="46" spans="1:5" ht="15.75" x14ac:dyDescent="0.25">
      <c r="A46" s="12" t="s">
        <v>2328</v>
      </c>
      <c r="B46" s="12" t="s">
        <v>2429</v>
      </c>
      <c r="C46" s="32" t="str">
        <f t="shared" si="0"/>
        <v>Mr.</v>
      </c>
      <c r="D46" s="13" t="str">
        <f t="shared" si="1"/>
        <v>Eric W</v>
      </c>
      <c r="E46" s="13" t="str">
        <f t="shared" si="2"/>
        <v>Januszewski</v>
      </c>
    </row>
    <row r="47" spans="1:5" ht="15.75" x14ac:dyDescent="0.25">
      <c r="A47" s="12" t="s">
        <v>2327</v>
      </c>
      <c r="B47" s="12" t="s">
        <v>2430</v>
      </c>
      <c r="C47" s="32" t="str">
        <f t="shared" si="0"/>
        <v>Ms.</v>
      </c>
      <c r="D47" s="13" t="str">
        <f t="shared" si="1"/>
        <v>Brianna L</v>
      </c>
      <c r="E47" s="13" t="str">
        <f t="shared" si="2"/>
        <v>Rohne</v>
      </c>
    </row>
    <row r="48" spans="1:5" ht="15.75" x14ac:dyDescent="0.25">
      <c r="A48" s="12" t="s">
        <v>2326</v>
      </c>
      <c r="B48" s="12" t="s">
        <v>2431</v>
      </c>
      <c r="C48" s="32" t="str">
        <f t="shared" si="0"/>
        <v>Mr.</v>
      </c>
      <c r="D48" s="13" t="str">
        <f t="shared" si="1"/>
        <v>Thomas J.</v>
      </c>
      <c r="E48" s="13" t="str">
        <f t="shared" si="2"/>
        <v>O'Grady</v>
      </c>
    </row>
    <row r="49" spans="1:5" ht="15.75" x14ac:dyDescent="0.25">
      <c r="A49" s="12" t="s">
        <v>2325</v>
      </c>
      <c r="B49" s="12" t="s">
        <v>2432</v>
      </c>
      <c r="C49" s="32" t="str">
        <f t="shared" si="0"/>
        <v>Ms.</v>
      </c>
      <c r="D49" s="13" t="str">
        <f t="shared" si="1"/>
        <v>Melissa L</v>
      </c>
      <c r="E49" s="13" t="str">
        <f t="shared" si="2"/>
        <v>Peters</v>
      </c>
    </row>
    <row r="50" spans="1:5" ht="15.75" x14ac:dyDescent="0.25">
      <c r="A50" s="12" t="s">
        <v>2324</v>
      </c>
      <c r="B50" s="12" t="s">
        <v>2433</v>
      </c>
      <c r="C50" s="32" t="str">
        <f t="shared" si="0"/>
        <v>Mr.</v>
      </c>
      <c r="D50" s="13" t="str">
        <f t="shared" si="1"/>
        <v>Flavio</v>
      </c>
      <c r="E50" s="13" t="str">
        <f t="shared" si="2"/>
        <v>De Simone</v>
      </c>
    </row>
    <row r="51" spans="1:5" ht="15.75" x14ac:dyDescent="0.25">
      <c r="A51" s="12" t="s">
        <v>2323</v>
      </c>
      <c r="B51" s="12" t="s">
        <v>2434</v>
      </c>
      <c r="C51" s="32" t="str">
        <f t="shared" si="0"/>
        <v>Mr.</v>
      </c>
      <c r="D51" s="13" t="str">
        <f t="shared" si="1"/>
        <v>Ryan</v>
      </c>
      <c r="E51" s="13" t="str">
        <f t="shared" si="2"/>
        <v>Beckett</v>
      </c>
    </row>
    <row r="52" spans="1:5" ht="15.75" x14ac:dyDescent="0.25">
      <c r="A52" s="12" t="s">
        <v>2322</v>
      </c>
      <c r="B52" s="12" t="s">
        <v>2435</v>
      </c>
      <c r="C52" s="32" t="str">
        <f t="shared" si="0"/>
        <v>Mr.</v>
      </c>
      <c r="D52" s="13" t="str">
        <f t="shared" si="1"/>
        <v>Anthony J.</v>
      </c>
      <c r="E52" s="13" t="str">
        <f t="shared" si="2"/>
        <v>Sobrilsky</v>
      </c>
    </row>
    <row r="53" spans="1:5" ht="15.75" x14ac:dyDescent="0.25">
      <c r="A53" s="12" t="s">
        <v>2321</v>
      </c>
      <c r="B53" s="12" t="s">
        <v>2436</v>
      </c>
      <c r="C53" s="32" t="str">
        <f t="shared" si="0"/>
        <v>Ms.</v>
      </c>
      <c r="D53" s="13" t="str">
        <f t="shared" si="1"/>
        <v>Alex</v>
      </c>
      <c r="E53" s="13" t="str">
        <f t="shared" si="2"/>
        <v>Wang</v>
      </c>
    </row>
    <row r="54" spans="1:5" ht="15.75" x14ac:dyDescent="0.25">
      <c r="A54" s="12" t="s">
        <v>2320</v>
      </c>
      <c r="B54" s="12" t="s">
        <v>2437</v>
      </c>
      <c r="C54" s="32" t="str">
        <f t="shared" si="0"/>
        <v>Mr.</v>
      </c>
      <c r="D54" s="13" t="str">
        <f t="shared" si="1"/>
        <v>David</v>
      </c>
      <c r="E54" s="13" t="str">
        <f t="shared" si="2"/>
        <v>Campa</v>
      </c>
    </row>
    <row r="55" spans="1:5" ht="15.75" x14ac:dyDescent="0.25">
      <c r="A55" s="12" t="s">
        <v>2319</v>
      </c>
      <c r="B55" s="12" t="s">
        <v>2438</v>
      </c>
      <c r="C55" s="32" t="str">
        <f t="shared" si="0"/>
        <v>Mr.</v>
      </c>
      <c r="D55" s="13" t="str">
        <f t="shared" si="1"/>
        <v>Andrew B</v>
      </c>
      <c r="E55" s="13" t="str">
        <f t="shared" si="2"/>
        <v>Clifford</v>
      </c>
    </row>
    <row r="56" spans="1:5" ht="15.75" x14ac:dyDescent="0.25">
      <c r="A56" s="12" t="s">
        <v>2318</v>
      </c>
      <c r="B56" s="12" t="s">
        <v>2439</v>
      </c>
      <c r="C56" s="32" t="str">
        <f t="shared" si="0"/>
        <v>Ms.</v>
      </c>
      <c r="D56" s="13" t="str">
        <f t="shared" si="1"/>
        <v>Dara E</v>
      </c>
      <c r="E56" s="13" t="str">
        <f t="shared" si="2"/>
        <v>Dalmata</v>
      </c>
    </row>
    <row r="57" spans="1:5" ht="15.75" x14ac:dyDescent="0.25">
      <c r="A57" s="12" t="s">
        <v>2317</v>
      </c>
      <c r="B57" s="12" t="s">
        <v>2440</v>
      </c>
      <c r="C57" s="32" t="str">
        <f t="shared" si="0"/>
        <v>Ms.</v>
      </c>
      <c r="D57" s="13" t="str">
        <f t="shared" si="1"/>
        <v>Inna</v>
      </c>
      <c r="E57" s="13" t="str">
        <f t="shared" si="2"/>
        <v>Vishik</v>
      </c>
    </row>
    <row r="58" spans="1:5" ht="15.75" x14ac:dyDescent="0.25">
      <c r="A58" s="12" t="s">
        <v>2316</v>
      </c>
      <c r="B58" s="12" t="s">
        <v>2441</v>
      </c>
      <c r="C58" s="32" t="str">
        <f t="shared" si="0"/>
        <v>Mr.</v>
      </c>
      <c r="D58" s="13" t="str">
        <f t="shared" si="1"/>
        <v>Ari</v>
      </c>
      <c r="E58" s="13" t="str">
        <f t="shared" si="2"/>
        <v>Schorr</v>
      </c>
    </row>
    <row r="59" spans="1:5" ht="15.75" x14ac:dyDescent="0.25">
      <c r="A59" s="12" t="s">
        <v>2315</v>
      </c>
      <c r="B59" s="12" t="s">
        <v>2442</v>
      </c>
      <c r="C59" s="32" t="str">
        <f t="shared" si="0"/>
        <v>Ms.</v>
      </c>
      <c r="D59" s="13" t="str">
        <f t="shared" si="1"/>
        <v>Lindsey</v>
      </c>
      <c r="E59" s="13" t="str">
        <f t="shared" si="2"/>
        <v>Lusardi</v>
      </c>
    </row>
    <row r="60" spans="1:5" ht="15.75" x14ac:dyDescent="0.25">
      <c r="A60" s="12" t="s">
        <v>2314</v>
      </c>
      <c r="B60" s="12" t="s">
        <v>2443</v>
      </c>
      <c r="C60" s="32" t="str">
        <f t="shared" si="0"/>
        <v>Mr.</v>
      </c>
      <c r="D60" s="13" t="str">
        <f t="shared" si="1"/>
        <v>Kenny</v>
      </c>
      <c r="E60" s="13" t="str">
        <f t="shared" si="2"/>
        <v>Rayner</v>
      </c>
    </row>
    <row r="61" spans="1:5" ht="15.75" x14ac:dyDescent="0.25">
      <c r="A61" s="12" t="s">
        <v>2313</v>
      </c>
      <c r="B61" s="12" t="s">
        <v>2444</v>
      </c>
      <c r="C61" s="32" t="str">
        <f t="shared" si="0"/>
        <v>Ms.</v>
      </c>
      <c r="D61" s="13" t="str">
        <f t="shared" si="1"/>
        <v>Louise</v>
      </c>
      <c r="E61" s="13" t="str">
        <f t="shared" si="2"/>
        <v>Voghel</v>
      </c>
    </row>
    <row r="62" spans="1:5" ht="15.75" x14ac:dyDescent="0.25">
      <c r="A62" s="12" t="s">
        <v>2312</v>
      </c>
      <c r="B62" s="12" t="s">
        <v>2445</v>
      </c>
      <c r="C62" s="32" t="str">
        <f t="shared" si="0"/>
        <v>Mr.</v>
      </c>
      <c r="D62" s="13" t="str">
        <f t="shared" si="1"/>
        <v>Cameron</v>
      </c>
      <c r="E62" s="13" t="str">
        <f t="shared" si="2"/>
        <v>Rieth</v>
      </c>
    </row>
    <row r="63" spans="1:5" ht="15.75" x14ac:dyDescent="0.25">
      <c r="A63" s="12" t="s">
        <v>2311</v>
      </c>
      <c r="B63" s="12" t="s">
        <v>2446</v>
      </c>
      <c r="C63" s="32" t="str">
        <f t="shared" si="0"/>
        <v>Ms.</v>
      </c>
      <c r="D63" s="13" t="str">
        <f t="shared" si="1"/>
        <v>Katie T.</v>
      </c>
      <c r="E63" s="13" t="str">
        <f t="shared" si="2"/>
        <v>Gollotto</v>
      </c>
    </row>
    <row r="64" spans="1:5" ht="15.75" x14ac:dyDescent="0.25">
      <c r="A64" s="12" t="s">
        <v>2310</v>
      </c>
      <c r="B64" s="12" t="s">
        <v>2447</v>
      </c>
      <c r="C64" s="32" t="str">
        <f t="shared" si="0"/>
        <v>Ms.</v>
      </c>
      <c r="D64" s="13" t="str">
        <f t="shared" si="1"/>
        <v>Casey</v>
      </c>
      <c r="E64" s="13" t="str">
        <f t="shared" si="2"/>
        <v>Dunn</v>
      </c>
    </row>
    <row r="65" spans="1:5" ht="15.75" x14ac:dyDescent="0.25">
      <c r="A65" s="12" t="s">
        <v>2309</v>
      </c>
      <c r="B65" s="12" t="s">
        <v>2448</v>
      </c>
      <c r="C65" s="32" t="str">
        <f t="shared" si="0"/>
        <v>Mr.</v>
      </c>
      <c r="D65" s="13" t="str">
        <f t="shared" si="1"/>
        <v>David</v>
      </c>
      <c r="E65" s="13" t="str">
        <f t="shared" si="2"/>
        <v>Blitzer</v>
      </c>
    </row>
    <row r="66" spans="1:5" ht="15.75" x14ac:dyDescent="0.25">
      <c r="A66" s="12" t="s">
        <v>2308</v>
      </c>
      <c r="B66" s="12" t="s">
        <v>2449</v>
      </c>
      <c r="C66" s="32" t="str">
        <f t="shared" si="0"/>
        <v>Mr.</v>
      </c>
      <c r="D66" s="13" t="str">
        <f t="shared" si="1"/>
        <v>Bryson C.</v>
      </c>
      <c r="E66" s="13" t="str">
        <f t="shared" si="2"/>
        <v>Smith</v>
      </c>
    </row>
    <row r="67" spans="1:5" ht="15.75" x14ac:dyDescent="0.25">
      <c r="A67" s="12" t="s">
        <v>2307</v>
      </c>
      <c r="B67" s="12" t="s">
        <v>2450</v>
      </c>
      <c r="C67" s="32" t="str">
        <f t="shared" ref="C67:C130" si="3">MID(B67,FIND(",",B67)+2,FIND(" ",B67,FIND(",",B67)+2)-(FIND(",",B67)+2))</f>
        <v>Ms.</v>
      </c>
      <c r="D67" s="13" t="str">
        <f t="shared" ref="D67:D130" si="4">TRIM(RIGHT(B67,LEN(B67)-FIND(" ",B67,FIND(",",B67)+2)))</f>
        <v>Megan</v>
      </c>
      <c r="E67" s="13" t="str">
        <f t="shared" ref="E67:E130" si="5">LEFT(B67,FIND(",",B67)-1)</f>
        <v>Hyland</v>
      </c>
    </row>
    <row r="68" spans="1:5" ht="15.75" x14ac:dyDescent="0.25">
      <c r="A68" s="12" t="s">
        <v>2306</v>
      </c>
      <c r="B68" s="12" t="s">
        <v>2451</v>
      </c>
      <c r="C68" s="32" t="str">
        <f t="shared" si="3"/>
        <v>Mr.</v>
      </c>
      <c r="D68" s="13" t="str">
        <f t="shared" si="4"/>
        <v>Daniel</v>
      </c>
      <c r="E68" s="13" t="str">
        <f t="shared" si="5"/>
        <v>Ducharme</v>
      </c>
    </row>
    <row r="69" spans="1:5" ht="15.75" x14ac:dyDescent="0.25">
      <c r="A69" s="12" t="s">
        <v>2305</v>
      </c>
      <c r="B69" s="12" t="s">
        <v>2452</v>
      </c>
      <c r="C69" s="32" t="str">
        <f t="shared" si="3"/>
        <v>Mr.</v>
      </c>
      <c r="D69" s="13" t="str">
        <f t="shared" si="4"/>
        <v>Steven M.</v>
      </c>
      <c r="E69" s="13" t="str">
        <f t="shared" si="5"/>
        <v>Johnson</v>
      </c>
    </row>
    <row r="70" spans="1:5" ht="15.75" x14ac:dyDescent="0.25">
      <c r="A70" s="12" t="s">
        <v>2304</v>
      </c>
      <c r="B70" s="12" t="s">
        <v>2453</v>
      </c>
      <c r="C70" s="32" t="str">
        <f t="shared" si="3"/>
        <v>Ms.</v>
      </c>
      <c r="D70" s="13" t="str">
        <f t="shared" si="4"/>
        <v>Jenna L.</v>
      </c>
      <c r="E70" s="13" t="str">
        <f t="shared" si="5"/>
        <v>Mutz</v>
      </c>
    </row>
    <row r="71" spans="1:5" ht="15.75" x14ac:dyDescent="0.25">
      <c r="A71" s="12" t="s">
        <v>2303</v>
      </c>
      <c r="B71" s="12" t="s">
        <v>2454</v>
      </c>
      <c r="C71" s="32" t="str">
        <f t="shared" si="3"/>
        <v>Mr.</v>
      </c>
      <c r="D71" s="13" t="str">
        <f t="shared" si="4"/>
        <v>Freeman</v>
      </c>
      <c r="E71" s="13" t="str">
        <f t="shared" si="5"/>
        <v>Lee</v>
      </c>
    </row>
    <row r="72" spans="1:5" ht="15.75" x14ac:dyDescent="0.25">
      <c r="A72" s="12" t="s">
        <v>2302</v>
      </c>
      <c r="B72" s="12" t="s">
        <v>2455</v>
      </c>
      <c r="C72" s="32" t="str">
        <f t="shared" si="3"/>
        <v>Mr.</v>
      </c>
      <c r="D72" s="13" t="str">
        <f t="shared" si="4"/>
        <v>Jeff</v>
      </c>
      <c r="E72" s="13" t="str">
        <f t="shared" si="5"/>
        <v>Turner</v>
      </c>
    </row>
    <row r="73" spans="1:5" ht="15.75" x14ac:dyDescent="0.25">
      <c r="A73" s="12" t="s">
        <v>2301</v>
      </c>
      <c r="B73" s="12" t="s">
        <v>2456</v>
      </c>
      <c r="C73" s="32" t="str">
        <f t="shared" si="3"/>
        <v>Mr.</v>
      </c>
      <c r="D73" s="13" t="str">
        <f t="shared" si="4"/>
        <v>Elenilton V. Sr.</v>
      </c>
      <c r="E73" s="13" t="str">
        <f t="shared" si="5"/>
        <v>Rangel</v>
      </c>
    </row>
    <row r="74" spans="1:5" ht="15.75" x14ac:dyDescent="0.25">
      <c r="A74" s="12" t="s">
        <v>2300</v>
      </c>
      <c r="B74" s="12" t="s">
        <v>2457</v>
      </c>
      <c r="C74" s="32" t="str">
        <f t="shared" si="3"/>
        <v>Ms.</v>
      </c>
      <c r="D74" s="13" t="str">
        <f t="shared" si="4"/>
        <v>Maurya</v>
      </c>
      <c r="E74" s="13" t="str">
        <f t="shared" si="5"/>
        <v>Lacey</v>
      </c>
    </row>
    <row r="75" spans="1:5" ht="15.75" x14ac:dyDescent="0.25">
      <c r="A75" s="12" t="s">
        <v>2299</v>
      </c>
      <c r="B75" s="12" t="s">
        <v>2458</v>
      </c>
      <c r="C75" s="32" t="str">
        <f t="shared" si="3"/>
        <v>Ms.</v>
      </c>
      <c r="D75" s="13" t="str">
        <f t="shared" si="4"/>
        <v>Samantha C</v>
      </c>
      <c r="E75" s="13" t="str">
        <f t="shared" si="5"/>
        <v>Stiger</v>
      </c>
    </row>
    <row r="76" spans="1:5" ht="15.75" x14ac:dyDescent="0.25">
      <c r="A76" s="12" t="s">
        <v>2298</v>
      </c>
      <c r="B76" s="12" t="s">
        <v>2459</v>
      </c>
      <c r="C76" s="32" t="str">
        <f t="shared" si="3"/>
        <v>Ms.</v>
      </c>
      <c r="D76" s="13" t="str">
        <f t="shared" si="4"/>
        <v>Bethany A</v>
      </c>
      <c r="E76" s="13" t="str">
        <f t="shared" si="5"/>
        <v>Caldwell</v>
      </c>
    </row>
    <row r="77" spans="1:5" ht="15.75" x14ac:dyDescent="0.25">
      <c r="A77" s="12" t="s">
        <v>2297</v>
      </c>
      <c r="B77" s="12" t="s">
        <v>2460</v>
      </c>
      <c r="C77" s="32" t="str">
        <f t="shared" si="3"/>
        <v>Mr.</v>
      </c>
      <c r="D77" s="13" t="str">
        <f t="shared" si="4"/>
        <v>Yves</v>
      </c>
      <c r="E77" s="13" t="str">
        <f t="shared" si="5"/>
        <v>Marmillod</v>
      </c>
    </row>
    <row r="78" spans="1:5" ht="15.75" x14ac:dyDescent="0.25">
      <c r="A78" s="12" t="s">
        <v>2296</v>
      </c>
      <c r="B78" s="12" t="s">
        <v>2461</v>
      </c>
      <c r="C78" s="32" t="str">
        <f t="shared" si="3"/>
        <v>Ms.</v>
      </c>
      <c r="D78" s="13" t="str">
        <f t="shared" si="4"/>
        <v>Danielle</v>
      </c>
      <c r="E78" s="13" t="str">
        <f t="shared" si="5"/>
        <v>Cloutier-Simons</v>
      </c>
    </row>
    <row r="79" spans="1:5" ht="15.75" x14ac:dyDescent="0.25">
      <c r="A79" s="12" t="s">
        <v>2295</v>
      </c>
      <c r="B79" s="12" t="s">
        <v>2462</v>
      </c>
      <c r="C79" s="32" t="str">
        <f t="shared" si="3"/>
        <v>Ms.</v>
      </c>
      <c r="D79" s="13" t="str">
        <f t="shared" si="4"/>
        <v>Julia</v>
      </c>
      <c r="E79" s="13" t="str">
        <f t="shared" si="5"/>
        <v>Vegas</v>
      </c>
    </row>
    <row r="80" spans="1:5" ht="15.75" x14ac:dyDescent="0.25">
      <c r="A80" s="12" t="s">
        <v>2294</v>
      </c>
      <c r="B80" s="12" t="s">
        <v>2463</v>
      </c>
      <c r="C80" s="32" t="str">
        <f t="shared" si="3"/>
        <v>Mr.</v>
      </c>
      <c r="D80" s="13" t="str">
        <f t="shared" si="4"/>
        <v>Joshua</v>
      </c>
      <c r="E80" s="13" t="str">
        <f t="shared" si="5"/>
        <v>Cochran</v>
      </c>
    </row>
    <row r="81" spans="1:5" ht="15.75" x14ac:dyDescent="0.25">
      <c r="A81" s="12" t="s">
        <v>2293</v>
      </c>
      <c r="B81" s="12" t="s">
        <v>2464</v>
      </c>
      <c r="C81" s="32" t="str">
        <f t="shared" si="3"/>
        <v>Ms.</v>
      </c>
      <c r="D81" s="13" t="str">
        <f t="shared" si="4"/>
        <v>Jennifer</v>
      </c>
      <c r="E81" s="13" t="str">
        <f t="shared" si="5"/>
        <v>Holtzapple</v>
      </c>
    </row>
    <row r="82" spans="1:5" ht="15.75" x14ac:dyDescent="0.25">
      <c r="A82" s="12" t="s">
        <v>2292</v>
      </c>
      <c r="B82" s="12" t="s">
        <v>2465</v>
      </c>
      <c r="C82" s="32" t="str">
        <f t="shared" si="3"/>
        <v>Ms.</v>
      </c>
      <c r="D82" s="13" t="str">
        <f t="shared" si="4"/>
        <v>Gwen M.</v>
      </c>
      <c r="E82" s="13" t="str">
        <f t="shared" si="5"/>
        <v>Meyer</v>
      </c>
    </row>
    <row r="83" spans="1:5" ht="15.75" x14ac:dyDescent="0.25">
      <c r="A83" s="12" t="s">
        <v>2291</v>
      </c>
      <c r="B83" s="12" t="s">
        <v>2466</v>
      </c>
      <c r="C83" s="32" t="str">
        <f t="shared" si="3"/>
        <v>Mr.</v>
      </c>
      <c r="D83" s="13" t="str">
        <f t="shared" si="4"/>
        <v>Patrick</v>
      </c>
      <c r="E83" s="13" t="str">
        <f t="shared" si="5"/>
        <v>Brickley</v>
      </c>
    </row>
    <row r="84" spans="1:5" ht="15.75" x14ac:dyDescent="0.25">
      <c r="A84" s="12" t="s">
        <v>2290</v>
      </c>
      <c r="B84" s="12" t="s">
        <v>2467</v>
      </c>
      <c r="C84" s="32" t="str">
        <f t="shared" si="3"/>
        <v>Ms.</v>
      </c>
      <c r="D84" s="13" t="str">
        <f t="shared" si="4"/>
        <v>Kate</v>
      </c>
      <c r="E84" s="13" t="str">
        <f t="shared" si="5"/>
        <v>Magee</v>
      </c>
    </row>
    <row r="85" spans="1:5" ht="15.75" x14ac:dyDescent="0.25">
      <c r="A85" s="12" t="s">
        <v>2289</v>
      </c>
      <c r="B85" s="12" t="s">
        <v>2468</v>
      </c>
      <c r="C85" s="32" t="str">
        <f t="shared" si="3"/>
        <v>Mr.</v>
      </c>
      <c r="D85" s="13" t="str">
        <f t="shared" si="4"/>
        <v>Kevin</v>
      </c>
      <c r="E85" s="13" t="str">
        <f t="shared" si="5"/>
        <v>Thoma</v>
      </c>
    </row>
    <row r="86" spans="1:5" ht="15.75" x14ac:dyDescent="0.25">
      <c r="A86" s="12" t="s">
        <v>2288</v>
      </c>
      <c r="B86" s="12" t="s">
        <v>2469</v>
      </c>
      <c r="C86" s="32" t="str">
        <f t="shared" si="3"/>
        <v>Mr.</v>
      </c>
      <c r="D86" s="13" t="str">
        <f t="shared" si="4"/>
        <v>Stephen II</v>
      </c>
      <c r="E86" s="13" t="str">
        <f t="shared" si="5"/>
        <v>Heagy</v>
      </c>
    </row>
    <row r="87" spans="1:5" ht="15.75" x14ac:dyDescent="0.25">
      <c r="A87" s="12" t="s">
        <v>2287</v>
      </c>
      <c r="B87" s="12" t="s">
        <v>2470</v>
      </c>
      <c r="C87" s="32" t="str">
        <f t="shared" si="3"/>
        <v>Mr.</v>
      </c>
      <c r="D87" s="13" t="str">
        <f t="shared" si="4"/>
        <v>Philip</v>
      </c>
      <c r="E87" s="13" t="str">
        <f t="shared" si="5"/>
        <v>Regnier</v>
      </c>
    </row>
    <row r="88" spans="1:5" ht="15.75" x14ac:dyDescent="0.25">
      <c r="A88" s="12" t="s">
        <v>2286</v>
      </c>
      <c r="B88" s="12" t="s">
        <v>2471</v>
      </c>
      <c r="C88" s="32" t="str">
        <f t="shared" si="3"/>
        <v>Mr.</v>
      </c>
      <c r="D88" s="13" t="str">
        <f t="shared" si="4"/>
        <v>Brett A</v>
      </c>
      <c r="E88" s="13" t="str">
        <f t="shared" si="5"/>
        <v>Parendo</v>
      </c>
    </row>
    <row r="89" spans="1:5" ht="15.75" x14ac:dyDescent="0.25">
      <c r="A89" s="12" t="s">
        <v>2285</v>
      </c>
      <c r="B89" s="12" t="s">
        <v>2472</v>
      </c>
      <c r="C89" s="32" t="str">
        <f t="shared" si="3"/>
        <v>Ms.</v>
      </c>
      <c r="D89" s="13" t="str">
        <f t="shared" si="4"/>
        <v>Rebecca</v>
      </c>
      <c r="E89" s="13" t="str">
        <f t="shared" si="5"/>
        <v>Schell</v>
      </c>
    </row>
    <row r="90" spans="1:5" ht="15.75" x14ac:dyDescent="0.25">
      <c r="A90" s="12" t="s">
        <v>2284</v>
      </c>
      <c r="B90" s="12" t="s">
        <v>2473</v>
      </c>
      <c r="C90" s="32" t="str">
        <f t="shared" si="3"/>
        <v>Ms.</v>
      </c>
      <c r="D90" s="13" t="str">
        <f t="shared" si="4"/>
        <v>Kelley</v>
      </c>
      <c r="E90" s="13" t="str">
        <f t="shared" si="5"/>
        <v>Driscoll</v>
      </c>
    </row>
    <row r="91" spans="1:5" ht="15.75" x14ac:dyDescent="0.25">
      <c r="A91" s="12" t="s">
        <v>2283</v>
      </c>
      <c r="B91" s="12" t="s">
        <v>2474</v>
      </c>
      <c r="C91" s="32" t="str">
        <f t="shared" si="3"/>
        <v>Ms.</v>
      </c>
      <c r="D91" s="13" t="str">
        <f t="shared" si="4"/>
        <v>Abigail K</v>
      </c>
      <c r="E91" s="13" t="str">
        <f t="shared" si="5"/>
        <v>Mitchell</v>
      </c>
    </row>
    <row r="92" spans="1:5" ht="15.75" x14ac:dyDescent="0.25">
      <c r="A92" s="12" t="s">
        <v>2282</v>
      </c>
      <c r="B92" s="12" t="s">
        <v>2475</v>
      </c>
      <c r="C92" s="32" t="str">
        <f t="shared" si="3"/>
        <v>Ms.</v>
      </c>
      <c r="D92" s="13" t="str">
        <f t="shared" si="4"/>
        <v>Hope</v>
      </c>
      <c r="E92" s="13" t="str">
        <f t="shared" si="5"/>
        <v>Cutler</v>
      </c>
    </row>
    <row r="93" spans="1:5" ht="15.75" x14ac:dyDescent="0.25">
      <c r="A93" s="12" t="s">
        <v>2281</v>
      </c>
      <c r="B93" s="12" t="s">
        <v>2476</v>
      </c>
      <c r="C93" s="32" t="str">
        <f t="shared" si="3"/>
        <v>Ms.</v>
      </c>
      <c r="D93" s="13" t="str">
        <f t="shared" si="4"/>
        <v>Elyse M.</v>
      </c>
      <c r="E93" s="13" t="str">
        <f t="shared" si="5"/>
        <v>Derian</v>
      </c>
    </row>
    <row r="94" spans="1:5" ht="15.75" x14ac:dyDescent="0.25">
      <c r="A94" s="12" t="s">
        <v>2280</v>
      </c>
      <c r="B94" s="12" t="s">
        <v>2477</v>
      </c>
      <c r="C94" s="32" t="str">
        <f t="shared" si="3"/>
        <v>Mr.</v>
      </c>
      <c r="D94" s="13" t="str">
        <f t="shared" si="4"/>
        <v>Nicholas</v>
      </c>
      <c r="E94" s="13" t="str">
        <f t="shared" si="5"/>
        <v>Farina</v>
      </c>
    </row>
    <row r="95" spans="1:5" ht="15.75" x14ac:dyDescent="0.25">
      <c r="A95" s="12" t="s">
        <v>2279</v>
      </c>
      <c r="B95" s="12" t="s">
        <v>2478</v>
      </c>
      <c r="C95" s="32" t="str">
        <f t="shared" si="3"/>
        <v>Mr.</v>
      </c>
      <c r="D95" s="13" t="str">
        <f t="shared" si="4"/>
        <v>David</v>
      </c>
      <c r="E95" s="13" t="str">
        <f t="shared" si="5"/>
        <v>Saunders</v>
      </c>
    </row>
    <row r="96" spans="1:5" ht="15.75" x14ac:dyDescent="0.25">
      <c r="A96" s="12" t="s">
        <v>2278</v>
      </c>
      <c r="B96" s="12" t="s">
        <v>2479</v>
      </c>
      <c r="C96" s="32" t="str">
        <f t="shared" si="3"/>
        <v>Ms.</v>
      </c>
      <c r="D96" s="13" t="str">
        <f t="shared" si="4"/>
        <v>Natalie</v>
      </c>
      <c r="E96" s="13" t="str">
        <f t="shared" si="5"/>
        <v>Kratz</v>
      </c>
    </row>
    <row r="97" spans="1:5" ht="15.75" x14ac:dyDescent="0.25">
      <c r="A97" s="12" t="s">
        <v>2277</v>
      </c>
      <c r="B97" s="12" t="s">
        <v>2480</v>
      </c>
      <c r="C97" s="32" t="str">
        <f t="shared" si="3"/>
        <v>Mr.</v>
      </c>
      <c r="D97" s="13" t="str">
        <f t="shared" si="4"/>
        <v>Thomas</v>
      </c>
      <c r="E97" s="13" t="str">
        <f t="shared" si="5"/>
        <v>Boland</v>
      </c>
    </row>
    <row r="98" spans="1:5" ht="15.75" x14ac:dyDescent="0.25">
      <c r="A98" s="12" t="s">
        <v>2276</v>
      </c>
      <c r="B98" s="12" t="s">
        <v>2481</v>
      </c>
      <c r="C98" s="32" t="str">
        <f t="shared" si="3"/>
        <v>Ms.</v>
      </c>
      <c r="D98" s="13" t="str">
        <f t="shared" si="4"/>
        <v>Pamela J.</v>
      </c>
      <c r="E98" s="13" t="str">
        <f t="shared" si="5"/>
        <v>Van Hout</v>
      </c>
    </row>
    <row r="99" spans="1:5" ht="15.75" x14ac:dyDescent="0.25">
      <c r="A99" s="12" t="s">
        <v>2275</v>
      </c>
      <c r="B99" s="12" t="s">
        <v>2482</v>
      </c>
      <c r="C99" s="32" t="str">
        <f t="shared" si="3"/>
        <v>Ms.</v>
      </c>
      <c r="D99" s="13" t="str">
        <f t="shared" si="4"/>
        <v>Jessica</v>
      </c>
      <c r="E99" s="13" t="str">
        <f t="shared" si="5"/>
        <v>Ramsey</v>
      </c>
    </row>
    <row r="100" spans="1:5" ht="15.75" x14ac:dyDescent="0.25">
      <c r="A100" s="12" t="s">
        <v>2274</v>
      </c>
      <c r="B100" s="12" t="s">
        <v>2483</v>
      </c>
      <c r="C100" s="32" t="str">
        <f t="shared" si="3"/>
        <v>Mr.</v>
      </c>
      <c r="D100" s="13" t="str">
        <f t="shared" si="4"/>
        <v>Ron N</v>
      </c>
      <c r="E100" s="13" t="str">
        <f t="shared" si="5"/>
        <v>Gage</v>
      </c>
    </row>
    <row r="101" spans="1:5" ht="15.75" x14ac:dyDescent="0.25">
      <c r="A101" s="12" t="s">
        <v>2273</v>
      </c>
      <c r="B101" s="12" t="s">
        <v>2484</v>
      </c>
      <c r="C101" s="32" t="str">
        <f t="shared" si="3"/>
        <v>Mr.</v>
      </c>
      <c r="D101" s="13" t="str">
        <f t="shared" si="4"/>
        <v>Daniel</v>
      </c>
      <c r="E101" s="13" t="str">
        <f t="shared" si="5"/>
        <v>Gollins</v>
      </c>
    </row>
    <row r="102" spans="1:5" ht="15.75" x14ac:dyDescent="0.25">
      <c r="A102" s="12" t="s">
        <v>2272</v>
      </c>
      <c r="B102" s="12" t="s">
        <v>2485</v>
      </c>
      <c r="C102" s="32" t="str">
        <f t="shared" si="3"/>
        <v>Mr.</v>
      </c>
      <c r="D102" s="13" t="str">
        <f t="shared" si="4"/>
        <v>Brian</v>
      </c>
      <c r="E102" s="13" t="str">
        <f t="shared" si="5"/>
        <v>Benestad</v>
      </c>
    </row>
    <row r="103" spans="1:5" ht="15.75" x14ac:dyDescent="0.25">
      <c r="A103" s="12" t="s">
        <v>2271</v>
      </c>
      <c r="B103" s="12" t="s">
        <v>2486</v>
      </c>
      <c r="C103" s="32" t="str">
        <f t="shared" si="3"/>
        <v>Ms.</v>
      </c>
      <c r="D103" s="13" t="str">
        <f t="shared" si="4"/>
        <v>Sari</v>
      </c>
      <c r="E103" s="13" t="str">
        <f t="shared" si="5"/>
        <v>Aviv</v>
      </c>
    </row>
    <row r="104" spans="1:5" ht="15.75" x14ac:dyDescent="0.25">
      <c r="A104" s="12" t="s">
        <v>2270</v>
      </c>
      <c r="B104" s="12" t="s">
        <v>2487</v>
      </c>
      <c r="C104" s="32" t="str">
        <f t="shared" si="3"/>
        <v>Mr.</v>
      </c>
      <c r="D104" s="13" t="str">
        <f t="shared" si="4"/>
        <v>Robert M.</v>
      </c>
      <c r="E104" s="13" t="str">
        <f t="shared" si="5"/>
        <v>Burns</v>
      </c>
    </row>
    <row r="105" spans="1:5" ht="15.75" x14ac:dyDescent="0.25">
      <c r="A105" s="12" t="s">
        <v>2269</v>
      </c>
      <c r="B105" s="12" t="s">
        <v>2488</v>
      </c>
      <c r="C105" s="32" t="str">
        <f t="shared" si="3"/>
        <v>Mr.</v>
      </c>
      <c r="D105" s="13" t="str">
        <f t="shared" si="4"/>
        <v>Ricardo</v>
      </c>
      <c r="E105" s="13" t="str">
        <f t="shared" si="5"/>
        <v>Maldonado</v>
      </c>
    </row>
    <row r="106" spans="1:5" ht="15.75" x14ac:dyDescent="0.25">
      <c r="A106" s="12" t="s">
        <v>2268</v>
      </c>
      <c r="B106" s="12" t="s">
        <v>2489</v>
      </c>
      <c r="C106" s="32" t="str">
        <f t="shared" si="3"/>
        <v>Mr.</v>
      </c>
      <c r="D106" s="13" t="str">
        <f t="shared" si="4"/>
        <v>Gedion</v>
      </c>
      <c r="E106" s="13" t="str">
        <f t="shared" si="5"/>
        <v>Yitref</v>
      </c>
    </row>
    <row r="107" spans="1:5" ht="15.75" x14ac:dyDescent="0.25">
      <c r="A107" s="12" t="s">
        <v>2267</v>
      </c>
      <c r="B107" s="12" t="s">
        <v>2490</v>
      </c>
      <c r="C107" s="32" t="str">
        <f t="shared" si="3"/>
        <v>Mr.</v>
      </c>
      <c r="D107" s="13" t="str">
        <f t="shared" si="4"/>
        <v>Mark</v>
      </c>
      <c r="E107" s="13" t="str">
        <f t="shared" si="5"/>
        <v>Loudon-Brown</v>
      </c>
    </row>
    <row r="108" spans="1:5" ht="15.75" x14ac:dyDescent="0.25">
      <c r="A108" s="12" t="s">
        <v>2266</v>
      </c>
      <c r="B108" s="12" t="s">
        <v>2491</v>
      </c>
      <c r="C108" s="32" t="str">
        <f t="shared" si="3"/>
        <v>Mr.</v>
      </c>
      <c r="D108" s="13" t="str">
        <f t="shared" si="4"/>
        <v>Gamini P.</v>
      </c>
      <c r="E108" s="13" t="str">
        <f t="shared" si="5"/>
        <v>Sugathadasa</v>
      </c>
    </row>
    <row r="109" spans="1:5" ht="15.75" x14ac:dyDescent="0.25">
      <c r="A109" s="12" t="s">
        <v>2265</v>
      </c>
      <c r="B109" s="12" t="s">
        <v>2492</v>
      </c>
      <c r="C109" s="32" t="str">
        <f t="shared" si="3"/>
        <v>Ms.</v>
      </c>
      <c r="D109" s="13" t="str">
        <f t="shared" si="4"/>
        <v>Emily J</v>
      </c>
      <c r="E109" s="13" t="str">
        <f t="shared" si="5"/>
        <v>Ganley</v>
      </c>
    </row>
    <row r="110" spans="1:5" ht="15.75" x14ac:dyDescent="0.25">
      <c r="A110" s="12" t="s">
        <v>2264</v>
      </c>
      <c r="B110" s="12" t="s">
        <v>2493</v>
      </c>
      <c r="C110" s="32" t="str">
        <f t="shared" si="3"/>
        <v>Ms.</v>
      </c>
      <c r="D110" s="13" t="str">
        <f t="shared" si="4"/>
        <v>Amanda</v>
      </c>
      <c r="E110" s="13" t="str">
        <f t="shared" si="5"/>
        <v>Potter</v>
      </c>
    </row>
    <row r="111" spans="1:5" ht="15.75" x14ac:dyDescent="0.25">
      <c r="A111" s="12" t="s">
        <v>2263</v>
      </c>
      <c r="B111" s="12" t="s">
        <v>2494</v>
      </c>
      <c r="C111" s="32" t="str">
        <f t="shared" si="3"/>
        <v>Mr.</v>
      </c>
      <c r="D111" s="13" t="str">
        <f t="shared" si="4"/>
        <v>Nicholas</v>
      </c>
      <c r="E111" s="13" t="str">
        <f t="shared" si="5"/>
        <v>Rasmussen</v>
      </c>
    </row>
    <row r="112" spans="1:5" ht="15.75" x14ac:dyDescent="0.25">
      <c r="A112" s="12" t="s">
        <v>2262</v>
      </c>
      <c r="B112" s="12" t="s">
        <v>2495</v>
      </c>
      <c r="C112" s="32" t="str">
        <f t="shared" si="3"/>
        <v>Mr.</v>
      </c>
      <c r="D112" s="13" t="str">
        <f t="shared" si="4"/>
        <v>Knox</v>
      </c>
      <c r="E112" s="13" t="str">
        <f t="shared" si="5"/>
        <v>Robinson</v>
      </c>
    </row>
    <row r="113" spans="1:5" ht="15.75" x14ac:dyDescent="0.25">
      <c r="A113" s="12" t="s">
        <v>2261</v>
      </c>
      <c r="B113" s="12" t="s">
        <v>2496</v>
      </c>
      <c r="C113" s="32" t="str">
        <f t="shared" si="3"/>
        <v>Ms.</v>
      </c>
      <c r="D113" s="13" t="str">
        <f t="shared" si="4"/>
        <v>Yianna</v>
      </c>
      <c r="E113" s="13" t="str">
        <f t="shared" si="5"/>
        <v>Antonopoulos</v>
      </c>
    </row>
    <row r="114" spans="1:5" ht="15.75" x14ac:dyDescent="0.25">
      <c r="A114" s="12" t="s">
        <v>2260</v>
      </c>
      <c r="B114" s="12" t="s">
        <v>2497</v>
      </c>
      <c r="C114" s="32" t="str">
        <f t="shared" si="3"/>
        <v>Ms.</v>
      </c>
      <c r="D114" s="13" t="str">
        <f t="shared" si="4"/>
        <v>Roberta</v>
      </c>
      <c r="E114" s="13" t="str">
        <f t="shared" si="5"/>
        <v>Groner</v>
      </c>
    </row>
    <row r="115" spans="1:5" ht="15.75" x14ac:dyDescent="0.25">
      <c r="A115" s="12" t="s">
        <v>2259</v>
      </c>
      <c r="B115" s="12" t="s">
        <v>2498</v>
      </c>
      <c r="C115" s="32" t="str">
        <f t="shared" si="3"/>
        <v>Mr.</v>
      </c>
      <c r="D115" s="13" t="str">
        <f t="shared" si="4"/>
        <v>Benjamin P.</v>
      </c>
      <c r="E115" s="13" t="str">
        <f t="shared" si="5"/>
        <v>Zywicki</v>
      </c>
    </row>
    <row r="116" spans="1:5" ht="15.75" x14ac:dyDescent="0.25">
      <c r="A116" s="12" t="s">
        <v>2258</v>
      </c>
      <c r="B116" s="12" t="s">
        <v>2499</v>
      </c>
      <c r="C116" s="32" t="str">
        <f t="shared" si="3"/>
        <v>Mr.</v>
      </c>
      <c r="D116" s="13" t="str">
        <f t="shared" si="4"/>
        <v>Craig</v>
      </c>
      <c r="E116" s="13" t="str">
        <f t="shared" si="5"/>
        <v>Cardinal</v>
      </c>
    </row>
    <row r="117" spans="1:5" ht="15.75" x14ac:dyDescent="0.25">
      <c r="A117" s="12" t="s">
        <v>2257</v>
      </c>
      <c r="B117" s="12" t="s">
        <v>2500</v>
      </c>
      <c r="C117" s="32" t="str">
        <f t="shared" si="3"/>
        <v>Ms.</v>
      </c>
      <c r="D117" s="13" t="str">
        <f t="shared" si="4"/>
        <v>Ann</v>
      </c>
      <c r="E117" s="13" t="str">
        <f t="shared" si="5"/>
        <v>Alleman</v>
      </c>
    </row>
    <row r="118" spans="1:5" ht="15.75" x14ac:dyDescent="0.25">
      <c r="A118" s="12" t="s">
        <v>2256</v>
      </c>
      <c r="B118" s="12" t="s">
        <v>2501</v>
      </c>
      <c r="C118" s="32" t="str">
        <f t="shared" si="3"/>
        <v>Mr.</v>
      </c>
      <c r="D118" s="13" t="str">
        <f t="shared" si="4"/>
        <v>Jamie P</v>
      </c>
      <c r="E118" s="13" t="str">
        <f t="shared" si="5"/>
        <v>Stroffolino</v>
      </c>
    </row>
    <row r="119" spans="1:5" ht="15.75" x14ac:dyDescent="0.25">
      <c r="A119" s="12" t="s">
        <v>2255</v>
      </c>
      <c r="B119" s="12" t="s">
        <v>2502</v>
      </c>
      <c r="C119" s="32" t="str">
        <f t="shared" si="3"/>
        <v>Mr.</v>
      </c>
      <c r="D119" s="13" t="str">
        <f t="shared" si="4"/>
        <v>John</v>
      </c>
      <c r="E119" s="13" t="str">
        <f t="shared" si="5"/>
        <v>Clubb</v>
      </c>
    </row>
    <row r="120" spans="1:5" ht="15.75" x14ac:dyDescent="0.25">
      <c r="A120" s="12" t="s">
        <v>2254</v>
      </c>
      <c r="B120" s="12" t="s">
        <v>2503</v>
      </c>
      <c r="C120" s="32" t="str">
        <f t="shared" si="3"/>
        <v>Mr.</v>
      </c>
      <c r="D120" s="13" t="str">
        <f t="shared" si="4"/>
        <v>Charlie</v>
      </c>
      <c r="E120" s="13" t="str">
        <f t="shared" si="5"/>
        <v>McGoogan</v>
      </c>
    </row>
    <row r="121" spans="1:5" ht="15.75" x14ac:dyDescent="0.25">
      <c r="A121" s="12" t="s">
        <v>2253</v>
      </c>
      <c r="B121" s="12" t="s">
        <v>2504</v>
      </c>
      <c r="C121" s="32" t="str">
        <f t="shared" si="3"/>
        <v>Mr.</v>
      </c>
      <c r="D121" s="13" t="str">
        <f t="shared" si="4"/>
        <v>Meb</v>
      </c>
      <c r="E121" s="13" t="str">
        <f t="shared" si="5"/>
        <v>Keflezighi</v>
      </c>
    </row>
    <row r="122" spans="1:5" ht="15.75" x14ac:dyDescent="0.25">
      <c r="A122" s="12" t="s">
        <v>2252</v>
      </c>
      <c r="B122" s="12" t="s">
        <v>2505</v>
      </c>
      <c r="C122" s="32" t="str">
        <f t="shared" si="3"/>
        <v>Mr.</v>
      </c>
      <c r="D122" s="13" t="str">
        <f t="shared" si="4"/>
        <v>Aaqib L.</v>
      </c>
      <c r="E122" s="13" t="str">
        <f t="shared" si="5"/>
        <v>Syed</v>
      </c>
    </row>
    <row r="123" spans="1:5" ht="15.75" x14ac:dyDescent="0.25">
      <c r="A123" s="12" t="s">
        <v>2251</v>
      </c>
      <c r="B123" s="12" t="s">
        <v>2506</v>
      </c>
      <c r="C123" s="32" t="str">
        <f t="shared" si="3"/>
        <v>Mr.</v>
      </c>
      <c r="D123" s="13" t="str">
        <f t="shared" si="4"/>
        <v>Craig A.</v>
      </c>
      <c r="E123" s="13" t="str">
        <f t="shared" si="5"/>
        <v>Segal</v>
      </c>
    </row>
    <row r="124" spans="1:5" ht="15.75" x14ac:dyDescent="0.25">
      <c r="A124" s="12" t="s">
        <v>2250</v>
      </c>
      <c r="B124" s="12" t="s">
        <v>2507</v>
      </c>
      <c r="C124" s="32" t="str">
        <f t="shared" si="3"/>
        <v>Ms.</v>
      </c>
      <c r="D124" s="13" t="str">
        <f t="shared" si="4"/>
        <v>Meredith</v>
      </c>
      <c r="E124" s="13" t="str">
        <f t="shared" si="5"/>
        <v>Defranco</v>
      </c>
    </row>
    <row r="125" spans="1:5" ht="15.75" x14ac:dyDescent="0.25">
      <c r="A125" s="12" t="s">
        <v>2249</v>
      </c>
      <c r="B125" s="12" t="s">
        <v>2508</v>
      </c>
      <c r="C125" s="32" t="str">
        <f t="shared" si="3"/>
        <v>Mr.</v>
      </c>
      <c r="D125" s="13" t="str">
        <f t="shared" si="4"/>
        <v>Doug</v>
      </c>
      <c r="E125" s="13" t="str">
        <f t="shared" si="5"/>
        <v>Kells</v>
      </c>
    </row>
    <row r="126" spans="1:5" ht="15.75" x14ac:dyDescent="0.25">
      <c r="A126" s="12" t="s">
        <v>2248</v>
      </c>
      <c r="B126" s="12" t="s">
        <v>2509</v>
      </c>
      <c r="C126" s="32" t="str">
        <f t="shared" si="3"/>
        <v>Ms.</v>
      </c>
      <c r="D126" s="13" t="str">
        <f t="shared" si="4"/>
        <v>Elizabeth J.</v>
      </c>
      <c r="E126" s="13" t="str">
        <f t="shared" si="5"/>
        <v>Lawton</v>
      </c>
    </row>
    <row r="127" spans="1:5" ht="15.75" x14ac:dyDescent="0.25">
      <c r="A127" s="12" t="s">
        <v>2247</v>
      </c>
      <c r="B127" s="12" t="s">
        <v>2510</v>
      </c>
      <c r="C127" s="32" t="str">
        <f t="shared" si="3"/>
        <v>Mr.</v>
      </c>
      <c r="D127" s="13" t="str">
        <f t="shared" si="4"/>
        <v>Matthew P</v>
      </c>
      <c r="E127" s="13" t="str">
        <f t="shared" si="5"/>
        <v>Bejar</v>
      </c>
    </row>
    <row r="128" spans="1:5" ht="15.75" x14ac:dyDescent="0.25">
      <c r="A128" s="12" t="s">
        <v>2246</v>
      </c>
      <c r="B128" s="12" t="s">
        <v>2511</v>
      </c>
      <c r="C128" s="32" t="str">
        <f t="shared" si="3"/>
        <v>Mr.</v>
      </c>
      <c r="D128" s="13" t="str">
        <f t="shared" si="4"/>
        <v>Guillermo Sr.</v>
      </c>
      <c r="E128" s="13" t="str">
        <f t="shared" si="5"/>
        <v>Navarro Castro</v>
      </c>
    </row>
    <row r="129" spans="1:5" ht="15.75" x14ac:dyDescent="0.25">
      <c r="A129" s="12" t="s">
        <v>2245</v>
      </c>
      <c r="B129" s="12" t="s">
        <v>2512</v>
      </c>
      <c r="C129" s="32" t="str">
        <f t="shared" si="3"/>
        <v>Mr.</v>
      </c>
      <c r="D129" s="13" t="str">
        <f t="shared" si="4"/>
        <v>Ryan C</v>
      </c>
      <c r="E129" s="13" t="str">
        <f t="shared" si="5"/>
        <v>Tice</v>
      </c>
    </row>
    <row r="130" spans="1:5" ht="15.75" x14ac:dyDescent="0.25">
      <c r="A130" s="12" t="s">
        <v>2244</v>
      </c>
      <c r="B130" s="12" t="s">
        <v>2513</v>
      </c>
      <c r="C130" s="32" t="str">
        <f t="shared" si="3"/>
        <v>Mr.</v>
      </c>
      <c r="D130" s="13" t="str">
        <f t="shared" si="4"/>
        <v>Dane</v>
      </c>
      <c r="E130" s="13" t="str">
        <f t="shared" si="5"/>
        <v>Wolf</v>
      </c>
    </row>
    <row r="131" spans="1:5" ht="15.75" x14ac:dyDescent="0.25">
      <c r="A131" s="12" t="s">
        <v>2243</v>
      </c>
      <c r="B131" s="12" t="s">
        <v>2514</v>
      </c>
      <c r="C131" s="32" t="str">
        <f t="shared" ref="C131:C194" si="6">MID(B131,FIND(",",B131)+2,FIND(" ",B131,FIND(",",B131)+2)-(FIND(",",B131)+2))</f>
        <v>Mr.</v>
      </c>
      <c r="D131" s="13" t="str">
        <f t="shared" ref="D131:D194" si="7">TRIM(RIGHT(B131,LEN(B131)-FIND(" ",B131,FIND(",",B131)+2)))</f>
        <v>Jonas</v>
      </c>
      <c r="E131" s="13" t="str">
        <f t="shared" ref="E131:E194" si="8">LEFT(B131,FIND(",",B131)-1)</f>
        <v>Oppedal</v>
      </c>
    </row>
    <row r="132" spans="1:5" ht="15.75" x14ac:dyDescent="0.25">
      <c r="A132" s="12" t="s">
        <v>2242</v>
      </c>
      <c r="B132" s="12" t="s">
        <v>2515</v>
      </c>
      <c r="C132" s="32" t="str">
        <f t="shared" si="6"/>
        <v>Mr.</v>
      </c>
      <c r="D132" s="13" t="str">
        <f t="shared" si="7"/>
        <v>George E</v>
      </c>
      <c r="E132" s="13" t="str">
        <f t="shared" si="8"/>
        <v>Wright</v>
      </c>
    </row>
    <row r="133" spans="1:5" ht="15.75" x14ac:dyDescent="0.25">
      <c r="A133" s="12" t="s">
        <v>2241</v>
      </c>
      <c r="B133" s="12" t="s">
        <v>2516</v>
      </c>
      <c r="C133" s="32" t="str">
        <f t="shared" si="6"/>
        <v>Ms.</v>
      </c>
      <c r="D133" s="13" t="str">
        <f t="shared" si="7"/>
        <v>Sara S</v>
      </c>
      <c r="E133" s="13" t="str">
        <f t="shared" si="8"/>
        <v>Ellis</v>
      </c>
    </row>
    <row r="134" spans="1:5" ht="15.75" x14ac:dyDescent="0.25">
      <c r="A134" s="12" t="s">
        <v>2240</v>
      </c>
      <c r="B134" s="12" t="s">
        <v>2517</v>
      </c>
      <c r="C134" s="32" t="str">
        <f t="shared" si="6"/>
        <v>Mr.</v>
      </c>
      <c r="D134" s="13" t="str">
        <f t="shared" si="7"/>
        <v>Nick</v>
      </c>
      <c r="E134" s="13" t="str">
        <f t="shared" si="8"/>
        <v>Taormina</v>
      </c>
    </row>
    <row r="135" spans="1:5" ht="15.75" x14ac:dyDescent="0.25">
      <c r="A135" s="12" t="s">
        <v>2239</v>
      </c>
      <c r="B135" s="12" t="s">
        <v>2518</v>
      </c>
      <c r="C135" s="32" t="str">
        <f t="shared" si="6"/>
        <v>Mr.</v>
      </c>
      <c r="D135" s="13" t="str">
        <f t="shared" si="7"/>
        <v>Timothy</v>
      </c>
      <c r="E135" s="13" t="str">
        <f t="shared" si="8"/>
        <v>Lynch</v>
      </c>
    </row>
    <row r="136" spans="1:5" ht="15.75" x14ac:dyDescent="0.25">
      <c r="A136" s="12" t="s">
        <v>2238</v>
      </c>
      <c r="B136" s="12" t="s">
        <v>2519</v>
      </c>
      <c r="C136" s="32" t="str">
        <f t="shared" si="6"/>
        <v>Ms.</v>
      </c>
      <c r="D136" s="13" t="str">
        <f t="shared" si="7"/>
        <v>Becky L</v>
      </c>
      <c r="E136" s="13" t="str">
        <f t="shared" si="8"/>
        <v>Tavella</v>
      </c>
    </row>
    <row r="137" spans="1:5" ht="15.75" x14ac:dyDescent="0.25">
      <c r="A137" s="12" t="s">
        <v>2237</v>
      </c>
      <c r="B137" s="12" t="s">
        <v>2520</v>
      </c>
      <c r="C137" s="32" t="str">
        <f t="shared" si="6"/>
        <v>Ms.</v>
      </c>
      <c r="D137" s="13" t="str">
        <f t="shared" si="7"/>
        <v>Steph K.</v>
      </c>
      <c r="E137" s="13" t="str">
        <f t="shared" si="8"/>
        <v>Neufeld</v>
      </c>
    </row>
    <row r="138" spans="1:5" ht="15.75" x14ac:dyDescent="0.25">
      <c r="A138" s="12" t="s">
        <v>2236</v>
      </c>
      <c r="B138" s="12" t="s">
        <v>2521</v>
      </c>
      <c r="C138" s="32" t="str">
        <f t="shared" si="6"/>
        <v>Ms.</v>
      </c>
      <c r="D138" s="13" t="str">
        <f t="shared" si="7"/>
        <v>Kristine B.</v>
      </c>
      <c r="E138" s="13" t="str">
        <f t="shared" si="8"/>
        <v>Walhovd</v>
      </c>
    </row>
    <row r="139" spans="1:5" ht="15.75" x14ac:dyDescent="0.25">
      <c r="A139" s="12" t="s">
        <v>2235</v>
      </c>
      <c r="B139" s="12" t="s">
        <v>2522</v>
      </c>
      <c r="C139" s="32" t="str">
        <f t="shared" si="6"/>
        <v>Mr.</v>
      </c>
      <c r="D139" s="13" t="str">
        <f t="shared" si="7"/>
        <v>Taylor B</v>
      </c>
      <c r="E139" s="13" t="str">
        <f t="shared" si="8"/>
        <v>Washburn</v>
      </c>
    </row>
    <row r="140" spans="1:5" ht="15.75" x14ac:dyDescent="0.25">
      <c r="A140" s="12" t="s">
        <v>2234</v>
      </c>
      <c r="B140" s="12" t="s">
        <v>2523</v>
      </c>
      <c r="C140" s="32" t="str">
        <f t="shared" si="6"/>
        <v>Mr.</v>
      </c>
      <c r="D140" s="13" t="str">
        <f t="shared" si="7"/>
        <v>William</v>
      </c>
      <c r="E140" s="13" t="str">
        <f t="shared" si="8"/>
        <v>Mroz</v>
      </c>
    </row>
    <row r="141" spans="1:5" ht="15.75" x14ac:dyDescent="0.25">
      <c r="A141" s="12" t="s">
        <v>2233</v>
      </c>
      <c r="B141" s="12" t="s">
        <v>2524</v>
      </c>
      <c r="C141" s="32" t="str">
        <f t="shared" si="6"/>
        <v>Mr.</v>
      </c>
      <c r="D141" s="13" t="str">
        <f t="shared" si="7"/>
        <v>Sage</v>
      </c>
      <c r="E141" s="13" t="str">
        <f t="shared" si="8"/>
        <v>Canaday</v>
      </c>
    </row>
    <row r="142" spans="1:5" ht="15.75" x14ac:dyDescent="0.25">
      <c r="A142" s="12" t="s">
        <v>2232</v>
      </c>
      <c r="B142" s="12" t="s">
        <v>2525</v>
      </c>
      <c r="C142" s="32" t="str">
        <f t="shared" si="6"/>
        <v>Mr.</v>
      </c>
      <c r="D142" s="13" t="str">
        <f t="shared" si="7"/>
        <v>Cole</v>
      </c>
      <c r="E142" s="13" t="str">
        <f t="shared" si="8"/>
        <v>Atkins</v>
      </c>
    </row>
    <row r="143" spans="1:5" ht="15.75" x14ac:dyDescent="0.25">
      <c r="A143" s="12" t="s">
        <v>2231</v>
      </c>
      <c r="B143" s="12" t="s">
        <v>2526</v>
      </c>
      <c r="C143" s="32" t="str">
        <f t="shared" si="6"/>
        <v>Mr.</v>
      </c>
      <c r="D143" s="13" t="str">
        <f t="shared" si="7"/>
        <v>Jesse</v>
      </c>
      <c r="E143" s="13" t="str">
        <f t="shared" si="8"/>
        <v>Kropelnicki</v>
      </c>
    </row>
    <row r="144" spans="1:5" ht="15.75" x14ac:dyDescent="0.25">
      <c r="A144" s="12" t="s">
        <v>2230</v>
      </c>
      <c r="B144" s="12" t="s">
        <v>2527</v>
      </c>
      <c r="C144" s="32" t="str">
        <f t="shared" si="6"/>
        <v>Ms.</v>
      </c>
      <c r="D144" s="13" t="str">
        <f t="shared" si="7"/>
        <v>Tammi J.</v>
      </c>
      <c r="E144" s="13" t="str">
        <f t="shared" si="8"/>
        <v>Braund</v>
      </c>
    </row>
    <row r="145" spans="1:5" ht="15.75" x14ac:dyDescent="0.25">
      <c r="A145" s="12" t="s">
        <v>2229</v>
      </c>
      <c r="B145" s="12" t="s">
        <v>2528</v>
      </c>
      <c r="C145" s="32" t="str">
        <f t="shared" si="6"/>
        <v>Mr.</v>
      </c>
      <c r="D145" s="13" t="str">
        <f t="shared" si="7"/>
        <v>Matthew S.</v>
      </c>
      <c r="E145" s="13" t="str">
        <f t="shared" si="8"/>
        <v>Anderson</v>
      </c>
    </row>
    <row r="146" spans="1:5" ht="15.75" x14ac:dyDescent="0.25">
      <c r="A146" s="12" t="s">
        <v>2228</v>
      </c>
      <c r="B146" s="12" t="s">
        <v>2529</v>
      </c>
      <c r="C146" s="32" t="str">
        <f t="shared" si="6"/>
        <v>Mr.</v>
      </c>
      <c r="D146" s="13" t="str">
        <f t="shared" si="7"/>
        <v>Eric</v>
      </c>
      <c r="E146" s="13" t="str">
        <f t="shared" si="8"/>
        <v>Bilbrey</v>
      </c>
    </row>
    <row r="147" spans="1:5" ht="15.75" x14ac:dyDescent="0.25">
      <c r="A147" s="12" t="s">
        <v>2227</v>
      </c>
      <c r="B147" s="12" t="s">
        <v>2530</v>
      </c>
      <c r="C147" s="32" t="str">
        <f t="shared" si="6"/>
        <v>Ms.</v>
      </c>
      <c r="D147" s="13" t="str">
        <f t="shared" si="7"/>
        <v>Valeria R</v>
      </c>
      <c r="E147" s="13" t="str">
        <f t="shared" si="8"/>
        <v>Curtis</v>
      </c>
    </row>
    <row r="148" spans="1:5" ht="15.75" x14ac:dyDescent="0.25">
      <c r="A148" s="12" t="s">
        <v>2226</v>
      </c>
      <c r="B148" s="12" t="s">
        <v>2531</v>
      </c>
      <c r="C148" s="32" t="str">
        <f t="shared" si="6"/>
        <v>Mr.</v>
      </c>
      <c r="D148" s="13" t="str">
        <f t="shared" si="7"/>
        <v>Michael P</v>
      </c>
      <c r="E148" s="13" t="str">
        <f t="shared" si="8"/>
        <v>Meyer</v>
      </c>
    </row>
    <row r="149" spans="1:5" ht="15.75" x14ac:dyDescent="0.25">
      <c r="A149" s="12" t="s">
        <v>2225</v>
      </c>
      <c r="B149" s="12" t="s">
        <v>2532</v>
      </c>
      <c r="C149" s="32" t="str">
        <f t="shared" si="6"/>
        <v>Mr.</v>
      </c>
      <c r="D149" s="13" t="str">
        <f t="shared" si="7"/>
        <v>Rami</v>
      </c>
      <c r="E149" s="13" t="str">
        <f t="shared" si="8"/>
        <v>Bardeesy</v>
      </c>
    </row>
    <row r="150" spans="1:5" ht="15.75" x14ac:dyDescent="0.25">
      <c r="A150" s="12" t="s">
        <v>2224</v>
      </c>
      <c r="B150" s="12" t="s">
        <v>2533</v>
      </c>
      <c r="C150" s="32" t="str">
        <f t="shared" si="6"/>
        <v>Mr.</v>
      </c>
      <c r="D150" s="13" t="str">
        <f t="shared" si="7"/>
        <v>Denis</v>
      </c>
      <c r="E150" s="13" t="str">
        <f t="shared" si="8"/>
        <v>Shanahan</v>
      </c>
    </row>
    <row r="151" spans="1:5" ht="15.75" x14ac:dyDescent="0.25">
      <c r="A151" s="12" t="s">
        <v>2223</v>
      </c>
      <c r="B151" s="12" t="s">
        <v>2534</v>
      </c>
      <c r="C151" s="32" t="str">
        <f t="shared" si="6"/>
        <v>Mr.</v>
      </c>
      <c r="D151" s="13" t="str">
        <f t="shared" si="7"/>
        <v>Brian E</v>
      </c>
      <c r="E151" s="13" t="str">
        <f t="shared" si="8"/>
        <v>Sutter</v>
      </c>
    </row>
    <row r="152" spans="1:5" ht="15.75" x14ac:dyDescent="0.25">
      <c r="A152" s="12" t="s">
        <v>2222</v>
      </c>
      <c r="B152" s="12" t="s">
        <v>2535</v>
      </c>
      <c r="C152" s="32" t="str">
        <f t="shared" si="6"/>
        <v>Ms.</v>
      </c>
      <c r="D152" s="13" t="str">
        <f t="shared" si="7"/>
        <v>Bonnie</v>
      </c>
      <c r="E152" s="13" t="str">
        <f t="shared" si="8"/>
        <v>Yesian</v>
      </c>
    </row>
    <row r="153" spans="1:5" ht="15.75" x14ac:dyDescent="0.25">
      <c r="A153" s="12" t="s">
        <v>2221</v>
      </c>
      <c r="B153" s="12" t="s">
        <v>2536</v>
      </c>
      <c r="C153" s="32" t="str">
        <f t="shared" si="6"/>
        <v>Mr.</v>
      </c>
      <c r="D153" s="13" t="str">
        <f t="shared" si="7"/>
        <v>Michael P</v>
      </c>
      <c r="E153" s="13" t="str">
        <f t="shared" si="8"/>
        <v>Meers</v>
      </c>
    </row>
    <row r="154" spans="1:5" ht="15.75" x14ac:dyDescent="0.25">
      <c r="A154" s="12" t="s">
        <v>2220</v>
      </c>
      <c r="B154" s="12" t="s">
        <v>2537</v>
      </c>
      <c r="C154" s="32" t="str">
        <f t="shared" si="6"/>
        <v>Mr.</v>
      </c>
      <c r="D154" s="13" t="str">
        <f t="shared" si="7"/>
        <v>Paul</v>
      </c>
      <c r="E154" s="13" t="str">
        <f t="shared" si="8"/>
        <v>Conlon</v>
      </c>
    </row>
    <row r="155" spans="1:5" ht="15.75" x14ac:dyDescent="0.25">
      <c r="A155" s="12" t="s">
        <v>2219</v>
      </c>
      <c r="B155" s="12" t="s">
        <v>2538</v>
      </c>
      <c r="C155" s="32" t="str">
        <f t="shared" si="6"/>
        <v>Mr.</v>
      </c>
      <c r="D155" s="13" t="str">
        <f t="shared" si="7"/>
        <v>Michael</v>
      </c>
      <c r="E155" s="13" t="str">
        <f t="shared" si="8"/>
        <v>Arnstein</v>
      </c>
    </row>
    <row r="156" spans="1:5" ht="15.75" x14ac:dyDescent="0.25">
      <c r="A156" s="12" t="s">
        <v>2218</v>
      </c>
      <c r="B156" s="12" t="s">
        <v>2539</v>
      </c>
      <c r="C156" s="32" t="str">
        <f t="shared" si="6"/>
        <v>Mr.</v>
      </c>
      <c r="D156" s="13" t="str">
        <f t="shared" si="7"/>
        <v>Samuel</v>
      </c>
      <c r="E156" s="13" t="str">
        <f t="shared" si="8"/>
        <v>Jurek</v>
      </c>
    </row>
    <row r="157" spans="1:5" ht="15.75" x14ac:dyDescent="0.25">
      <c r="A157" s="12" t="s">
        <v>2217</v>
      </c>
      <c r="B157" s="12" t="s">
        <v>2540</v>
      </c>
      <c r="C157" s="32" t="str">
        <f t="shared" si="6"/>
        <v>Mr.</v>
      </c>
      <c r="D157" s="13" t="str">
        <f t="shared" si="7"/>
        <v>Matthew</v>
      </c>
      <c r="E157" s="13" t="str">
        <f t="shared" si="8"/>
        <v>Thill</v>
      </c>
    </row>
    <row r="158" spans="1:5" ht="15.75" x14ac:dyDescent="0.25">
      <c r="A158" s="12" t="s">
        <v>2216</v>
      </c>
      <c r="B158" s="12" t="s">
        <v>2541</v>
      </c>
      <c r="C158" s="32" t="str">
        <f t="shared" si="6"/>
        <v>Mr.</v>
      </c>
      <c r="D158" s="13" t="str">
        <f t="shared" si="7"/>
        <v>Daniel</v>
      </c>
      <c r="E158" s="13" t="str">
        <f t="shared" si="8"/>
        <v>Glaz</v>
      </c>
    </row>
    <row r="159" spans="1:5" ht="15.75" x14ac:dyDescent="0.25">
      <c r="A159" s="12" t="s">
        <v>2215</v>
      </c>
      <c r="B159" s="12" t="s">
        <v>2542</v>
      </c>
      <c r="C159" s="32" t="str">
        <f t="shared" si="6"/>
        <v>Ms.</v>
      </c>
      <c r="D159" s="13" t="str">
        <f t="shared" si="7"/>
        <v>Syndy</v>
      </c>
      <c r="E159" s="13" t="str">
        <f t="shared" si="8"/>
        <v>Sampson</v>
      </c>
    </row>
    <row r="160" spans="1:5" ht="15.75" x14ac:dyDescent="0.25">
      <c r="A160" s="12" t="s">
        <v>2214</v>
      </c>
      <c r="B160" s="12" t="s">
        <v>2543</v>
      </c>
      <c r="C160" s="32" t="str">
        <f t="shared" si="6"/>
        <v>Ms.</v>
      </c>
      <c r="D160" s="13" t="str">
        <f t="shared" si="7"/>
        <v>Aleksandra</v>
      </c>
      <c r="E160" s="13" t="str">
        <f t="shared" si="8"/>
        <v>Duliba</v>
      </c>
    </row>
    <row r="161" spans="1:5" ht="15.75" x14ac:dyDescent="0.25">
      <c r="A161" s="12" t="s">
        <v>2213</v>
      </c>
      <c r="B161" s="12" t="s">
        <v>2544</v>
      </c>
      <c r="C161" s="32" t="str">
        <f t="shared" si="6"/>
        <v>Mr.</v>
      </c>
      <c r="D161" s="13" t="str">
        <f t="shared" si="7"/>
        <v>Steeve T Sr.</v>
      </c>
      <c r="E161" s="13" t="str">
        <f t="shared" si="8"/>
        <v>Tanguay</v>
      </c>
    </row>
    <row r="162" spans="1:5" ht="15.75" x14ac:dyDescent="0.25">
      <c r="A162" s="12" t="s">
        <v>2212</v>
      </c>
      <c r="B162" s="12" t="s">
        <v>2545</v>
      </c>
      <c r="C162" s="32" t="str">
        <f t="shared" si="6"/>
        <v>Mr.</v>
      </c>
      <c r="D162" s="13" t="str">
        <f t="shared" si="7"/>
        <v>Richard</v>
      </c>
      <c r="E162" s="13" t="str">
        <f t="shared" si="8"/>
        <v>McClelland</v>
      </c>
    </row>
    <row r="163" spans="1:5" ht="15.75" x14ac:dyDescent="0.25">
      <c r="A163" s="12" t="s">
        <v>2211</v>
      </c>
      <c r="B163" s="12" t="s">
        <v>2546</v>
      </c>
      <c r="C163" s="32" t="str">
        <f t="shared" si="6"/>
        <v>Mr.</v>
      </c>
      <c r="D163" s="13" t="str">
        <f t="shared" si="7"/>
        <v>Aaron T</v>
      </c>
      <c r="E163" s="13" t="str">
        <f t="shared" si="8"/>
        <v>Gorman</v>
      </c>
    </row>
    <row r="164" spans="1:5" ht="15.75" x14ac:dyDescent="0.25">
      <c r="A164" s="12" t="s">
        <v>2210</v>
      </c>
      <c r="B164" s="12" t="s">
        <v>2547</v>
      </c>
      <c r="C164" s="32" t="str">
        <f t="shared" si="6"/>
        <v>Mr.</v>
      </c>
      <c r="D164" s="13" t="str">
        <f t="shared" si="7"/>
        <v>Akira</v>
      </c>
      <c r="E164" s="13" t="str">
        <f t="shared" si="8"/>
        <v>Nishimura</v>
      </c>
    </row>
    <row r="165" spans="1:5" ht="15.75" x14ac:dyDescent="0.25">
      <c r="A165" s="12" t="s">
        <v>2209</v>
      </c>
      <c r="B165" s="12" t="s">
        <v>2548</v>
      </c>
      <c r="C165" s="32" t="str">
        <f t="shared" si="6"/>
        <v>Mr.</v>
      </c>
      <c r="D165" s="13" t="str">
        <f t="shared" si="7"/>
        <v>Ben</v>
      </c>
      <c r="E165" s="13" t="str">
        <f t="shared" si="8"/>
        <v>Brimble</v>
      </c>
    </row>
    <row r="166" spans="1:5" ht="15.75" x14ac:dyDescent="0.25">
      <c r="A166" s="12" t="s">
        <v>2208</v>
      </c>
      <c r="B166" s="12" t="s">
        <v>2549</v>
      </c>
      <c r="C166" s="32" t="str">
        <f t="shared" si="6"/>
        <v>Ms.</v>
      </c>
      <c r="D166" s="13" t="str">
        <f t="shared" si="7"/>
        <v>Jana</v>
      </c>
      <c r="E166" s="13" t="str">
        <f t="shared" si="8"/>
        <v>Trenk</v>
      </c>
    </row>
    <row r="167" spans="1:5" ht="15.75" x14ac:dyDescent="0.25">
      <c r="A167" s="12" t="s">
        <v>2207</v>
      </c>
      <c r="B167" s="12" t="s">
        <v>2550</v>
      </c>
      <c r="C167" s="32" t="str">
        <f t="shared" si="6"/>
        <v>Mr.</v>
      </c>
      <c r="D167" s="13" t="str">
        <f t="shared" si="7"/>
        <v>Jay T.</v>
      </c>
      <c r="E167" s="13" t="str">
        <f t="shared" si="8"/>
        <v>Wittmann</v>
      </c>
    </row>
    <row r="168" spans="1:5" ht="15.75" x14ac:dyDescent="0.25">
      <c r="A168" s="12" t="s">
        <v>2206</v>
      </c>
      <c r="B168" s="12" t="s">
        <v>2551</v>
      </c>
      <c r="C168" s="32" t="str">
        <f t="shared" si="6"/>
        <v>Ms.</v>
      </c>
      <c r="D168" s="13" t="str">
        <f t="shared" si="7"/>
        <v>Marie-Helene</v>
      </c>
      <c r="E168" s="13" t="str">
        <f t="shared" si="8"/>
        <v>Tremblay</v>
      </c>
    </row>
    <row r="169" spans="1:5" ht="15.75" x14ac:dyDescent="0.25">
      <c r="A169" s="12" t="s">
        <v>2205</v>
      </c>
      <c r="B169" s="12" t="s">
        <v>2552</v>
      </c>
      <c r="C169" s="32" t="str">
        <f t="shared" si="6"/>
        <v>Ms.</v>
      </c>
      <c r="D169" s="13" t="str">
        <f t="shared" si="7"/>
        <v>Bret R</v>
      </c>
      <c r="E169" s="13" t="str">
        <f t="shared" si="8"/>
        <v>Scofield</v>
      </c>
    </row>
    <row r="170" spans="1:5" ht="15.75" x14ac:dyDescent="0.25">
      <c r="A170" s="12" t="s">
        <v>2204</v>
      </c>
      <c r="B170" s="12" t="s">
        <v>2553</v>
      </c>
      <c r="C170" s="32" t="str">
        <f t="shared" si="6"/>
        <v>Mr.</v>
      </c>
      <c r="D170" s="13" t="str">
        <f t="shared" si="7"/>
        <v>Gardner L</v>
      </c>
      <c r="E170" s="13" t="str">
        <f t="shared" si="8"/>
        <v>Yost</v>
      </c>
    </row>
    <row r="171" spans="1:5" ht="15.75" x14ac:dyDescent="0.25">
      <c r="A171" s="12" t="s">
        <v>2203</v>
      </c>
      <c r="B171" s="12" t="s">
        <v>2554</v>
      </c>
      <c r="C171" s="32" t="str">
        <f t="shared" si="6"/>
        <v>Mr.</v>
      </c>
      <c r="D171" s="13" t="str">
        <f t="shared" si="7"/>
        <v>Bobby</v>
      </c>
      <c r="E171" s="13" t="str">
        <f t="shared" si="8"/>
        <v>Torphy</v>
      </c>
    </row>
    <row r="172" spans="1:5" ht="15.75" x14ac:dyDescent="0.25">
      <c r="A172" s="12" t="s">
        <v>2202</v>
      </c>
      <c r="B172" s="12" t="s">
        <v>2555</v>
      </c>
      <c r="C172" s="32" t="str">
        <f t="shared" si="6"/>
        <v>Ms.</v>
      </c>
      <c r="D172" s="13" t="str">
        <f t="shared" si="7"/>
        <v>Natalie</v>
      </c>
      <c r="E172" s="13" t="str">
        <f t="shared" si="8"/>
        <v>Busby</v>
      </c>
    </row>
    <row r="173" spans="1:5" ht="15.75" x14ac:dyDescent="0.25">
      <c r="A173" s="12" t="s">
        <v>2201</v>
      </c>
      <c r="B173" s="12" t="s">
        <v>2556</v>
      </c>
      <c r="C173" s="32" t="str">
        <f t="shared" si="6"/>
        <v>Ms.</v>
      </c>
      <c r="D173" s="13" t="str">
        <f t="shared" si="7"/>
        <v>Lina</v>
      </c>
      <c r="E173" s="13" t="str">
        <f t="shared" si="8"/>
        <v>Nguyen</v>
      </c>
    </row>
    <row r="174" spans="1:5" ht="15.75" x14ac:dyDescent="0.25">
      <c r="A174" s="12" t="s">
        <v>2200</v>
      </c>
      <c r="B174" s="12" t="s">
        <v>2557</v>
      </c>
      <c r="C174" s="32" t="str">
        <f t="shared" si="6"/>
        <v>Mr.</v>
      </c>
      <c r="D174" s="13" t="str">
        <f t="shared" si="7"/>
        <v>Zebulon</v>
      </c>
      <c r="E174" s="13" t="str">
        <f t="shared" si="8"/>
        <v>Hanley</v>
      </c>
    </row>
    <row r="175" spans="1:5" ht="15.75" x14ac:dyDescent="0.25">
      <c r="A175" s="12" t="s">
        <v>2199</v>
      </c>
      <c r="B175" s="12" t="s">
        <v>2558</v>
      </c>
      <c r="C175" s="32" t="str">
        <f t="shared" si="6"/>
        <v>Ms.</v>
      </c>
      <c r="D175" s="13" t="str">
        <f t="shared" si="7"/>
        <v>Amanda</v>
      </c>
      <c r="E175" s="13" t="str">
        <f t="shared" si="8"/>
        <v>Scheer</v>
      </c>
    </row>
    <row r="176" spans="1:5" ht="15.75" x14ac:dyDescent="0.25">
      <c r="A176" s="12" t="s">
        <v>2198</v>
      </c>
      <c r="B176" s="12" t="s">
        <v>2559</v>
      </c>
      <c r="C176" s="32" t="str">
        <f t="shared" si="6"/>
        <v>Mr.</v>
      </c>
      <c r="D176" s="13" t="str">
        <f t="shared" si="7"/>
        <v>Greg</v>
      </c>
      <c r="E176" s="13" t="str">
        <f t="shared" si="8"/>
        <v>Rankin</v>
      </c>
    </row>
    <row r="177" spans="1:5" ht="15.75" x14ac:dyDescent="0.25">
      <c r="A177" s="12" t="s">
        <v>2197</v>
      </c>
      <c r="B177" s="12" t="s">
        <v>2560</v>
      </c>
      <c r="C177" s="32" t="str">
        <f t="shared" si="6"/>
        <v>Mr.</v>
      </c>
      <c r="D177" s="13" t="str">
        <f t="shared" si="7"/>
        <v>John</v>
      </c>
      <c r="E177" s="13" t="str">
        <f t="shared" si="8"/>
        <v>Ricardi</v>
      </c>
    </row>
    <row r="178" spans="1:5" ht="15.75" x14ac:dyDescent="0.25">
      <c r="A178" s="12" t="s">
        <v>2196</v>
      </c>
      <c r="B178" s="12" t="s">
        <v>2561</v>
      </c>
      <c r="C178" s="32" t="str">
        <f t="shared" si="6"/>
        <v>Ms.</v>
      </c>
      <c r="D178" s="13" t="str">
        <f t="shared" si="7"/>
        <v>Kelsey A.</v>
      </c>
      <c r="E178" s="13" t="str">
        <f t="shared" si="8"/>
        <v>Karkos</v>
      </c>
    </row>
    <row r="179" spans="1:5" ht="15.75" x14ac:dyDescent="0.25">
      <c r="A179" s="12" t="s">
        <v>2195</v>
      </c>
      <c r="B179" s="12" t="s">
        <v>2562</v>
      </c>
      <c r="C179" s="32" t="str">
        <f t="shared" si="6"/>
        <v>Ms.</v>
      </c>
      <c r="D179" s="13" t="str">
        <f t="shared" si="7"/>
        <v>Bronwen L</v>
      </c>
      <c r="E179" s="13" t="str">
        <f t="shared" si="8"/>
        <v>Price-Dierksen</v>
      </c>
    </row>
    <row r="180" spans="1:5" ht="15.75" x14ac:dyDescent="0.25">
      <c r="A180" s="12" t="s">
        <v>2194</v>
      </c>
      <c r="B180" s="12" t="s">
        <v>2563</v>
      </c>
      <c r="C180" s="32" t="str">
        <f t="shared" si="6"/>
        <v>Ms.</v>
      </c>
      <c r="D180" s="13" t="str">
        <f t="shared" si="7"/>
        <v>Manuela</v>
      </c>
      <c r="E180" s="13" t="str">
        <f t="shared" si="8"/>
        <v>Knispel</v>
      </c>
    </row>
    <row r="181" spans="1:5" ht="15.75" x14ac:dyDescent="0.25">
      <c r="A181" s="12" t="s">
        <v>2193</v>
      </c>
      <c r="B181" s="12" t="s">
        <v>2564</v>
      </c>
      <c r="C181" s="32" t="str">
        <f t="shared" si="6"/>
        <v>Ms.</v>
      </c>
      <c r="D181" s="13" t="str">
        <f t="shared" si="7"/>
        <v>Jennifer L</v>
      </c>
      <c r="E181" s="13" t="str">
        <f t="shared" si="8"/>
        <v>King</v>
      </c>
    </row>
    <row r="182" spans="1:5" ht="15.75" x14ac:dyDescent="0.25">
      <c r="A182" s="12" t="s">
        <v>2192</v>
      </c>
      <c r="B182" s="12" t="s">
        <v>2565</v>
      </c>
      <c r="C182" s="32" t="str">
        <f t="shared" si="6"/>
        <v>Ms.</v>
      </c>
      <c r="D182" s="13" t="str">
        <f t="shared" si="7"/>
        <v>Abby W.</v>
      </c>
      <c r="E182" s="13" t="str">
        <f t="shared" si="8"/>
        <v>Samuelson</v>
      </c>
    </row>
    <row r="183" spans="1:5" ht="15.75" x14ac:dyDescent="0.25">
      <c r="A183" s="12" t="s">
        <v>2191</v>
      </c>
      <c r="B183" s="12" t="s">
        <v>2566</v>
      </c>
      <c r="C183" s="32" t="str">
        <f t="shared" si="6"/>
        <v>Mr.</v>
      </c>
      <c r="D183" s="13" t="str">
        <f t="shared" si="7"/>
        <v>Tyler</v>
      </c>
      <c r="E183" s="13" t="str">
        <f t="shared" si="8"/>
        <v>Fredsall</v>
      </c>
    </row>
    <row r="184" spans="1:5" ht="15.75" x14ac:dyDescent="0.25">
      <c r="A184" s="12" t="s">
        <v>2190</v>
      </c>
      <c r="B184" s="12" t="s">
        <v>2567</v>
      </c>
      <c r="C184" s="32" t="str">
        <f t="shared" si="6"/>
        <v>Mr.</v>
      </c>
      <c r="D184" s="13" t="str">
        <f t="shared" si="7"/>
        <v>Jeffrey</v>
      </c>
      <c r="E184" s="13" t="str">
        <f t="shared" si="8"/>
        <v>Eggleston</v>
      </c>
    </row>
    <row r="185" spans="1:5" ht="15.75" x14ac:dyDescent="0.25">
      <c r="A185" s="12" t="s">
        <v>2189</v>
      </c>
      <c r="B185" s="12" t="s">
        <v>2568</v>
      </c>
      <c r="C185" s="32" t="str">
        <f t="shared" si="6"/>
        <v>Mr.</v>
      </c>
      <c r="D185" s="13" t="str">
        <f t="shared" si="7"/>
        <v>Matthew F</v>
      </c>
      <c r="E185" s="13" t="str">
        <f t="shared" si="8"/>
        <v>Palombaro</v>
      </c>
    </row>
    <row r="186" spans="1:5" ht="15.75" x14ac:dyDescent="0.25">
      <c r="A186" s="12" t="s">
        <v>2188</v>
      </c>
      <c r="B186" s="12" t="s">
        <v>2569</v>
      </c>
      <c r="C186" s="32" t="str">
        <f t="shared" si="6"/>
        <v>Mr.</v>
      </c>
      <c r="D186" s="13" t="str">
        <f t="shared" si="7"/>
        <v>Ryan J.</v>
      </c>
      <c r="E186" s="13" t="str">
        <f t="shared" si="8"/>
        <v>Silva</v>
      </c>
    </row>
    <row r="187" spans="1:5" ht="15.75" x14ac:dyDescent="0.25">
      <c r="A187" s="12" t="s">
        <v>2187</v>
      </c>
      <c r="B187" s="12" t="s">
        <v>2570</v>
      </c>
      <c r="C187" s="32" t="str">
        <f t="shared" si="6"/>
        <v>Ms.</v>
      </c>
      <c r="D187" s="13" t="str">
        <f t="shared" si="7"/>
        <v>Amy</v>
      </c>
      <c r="E187" s="13" t="str">
        <f t="shared" si="8"/>
        <v>Bugala</v>
      </c>
    </row>
    <row r="188" spans="1:5" ht="15.75" x14ac:dyDescent="0.25">
      <c r="A188" s="12" t="s">
        <v>2186</v>
      </c>
      <c r="B188" s="12" t="s">
        <v>2571</v>
      </c>
      <c r="C188" s="32" t="str">
        <f t="shared" si="6"/>
        <v>Mr.</v>
      </c>
      <c r="D188" s="13" t="str">
        <f t="shared" si="7"/>
        <v>Andrew P</v>
      </c>
      <c r="E188" s="13" t="str">
        <f t="shared" si="8"/>
        <v>Dublin</v>
      </c>
    </row>
    <row r="189" spans="1:5" ht="15.75" x14ac:dyDescent="0.25">
      <c r="A189" s="12" t="s">
        <v>2185</v>
      </c>
      <c r="B189" s="12" t="s">
        <v>2572</v>
      </c>
      <c r="C189" s="32" t="str">
        <f t="shared" si="6"/>
        <v>Mr.</v>
      </c>
      <c r="D189" s="13" t="str">
        <f t="shared" si="7"/>
        <v>George M. V</v>
      </c>
      <c r="E189" s="13" t="str">
        <f t="shared" si="8"/>
        <v>Cleland</v>
      </c>
    </row>
    <row r="190" spans="1:5" ht="15.75" x14ac:dyDescent="0.25">
      <c r="A190" s="12" t="s">
        <v>2184</v>
      </c>
      <c r="B190" s="12" t="s">
        <v>2573</v>
      </c>
      <c r="C190" s="32" t="str">
        <f t="shared" si="6"/>
        <v>Ms.</v>
      </c>
      <c r="D190" s="13" t="str">
        <f t="shared" si="7"/>
        <v>Sarah</v>
      </c>
      <c r="E190" s="13" t="str">
        <f t="shared" si="8"/>
        <v>Evans</v>
      </c>
    </row>
    <row r="191" spans="1:5" ht="15.75" x14ac:dyDescent="0.25">
      <c r="A191" s="12" t="s">
        <v>2183</v>
      </c>
      <c r="B191" s="12" t="s">
        <v>2574</v>
      </c>
      <c r="C191" s="32" t="str">
        <f t="shared" si="6"/>
        <v>Ms.</v>
      </c>
      <c r="D191" s="13" t="str">
        <f t="shared" si="7"/>
        <v>Lara</v>
      </c>
      <c r="E191" s="13" t="str">
        <f t="shared" si="8"/>
        <v>Boyd</v>
      </c>
    </row>
    <row r="192" spans="1:5" ht="15.75" x14ac:dyDescent="0.25">
      <c r="A192" s="12" t="s">
        <v>2182</v>
      </c>
      <c r="B192" s="12" t="s">
        <v>2575</v>
      </c>
      <c r="C192" s="32" t="str">
        <f t="shared" si="6"/>
        <v>Mr.</v>
      </c>
      <c r="D192" s="13" t="str">
        <f t="shared" si="7"/>
        <v>Sebastien</v>
      </c>
      <c r="E192" s="13" t="str">
        <f t="shared" si="8"/>
        <v>Roulier</v>
      </c>
    </row>
    <row r="193" spans="1:5" ht="15.75" x14ac:dyDescent="0.25">
      <c r="A193" s="12" t="s">
        <v>2181</v>
      </c>
      <c r="B193" s="12" t="s">
        <v>2576</v>
      </c>
      <c r="C193" s="32" t="str">
        <f t="shared" si="6"/>
        <v>Mr.</v>
      </c>
      <c r="D193" s="13" t="str">
        <f t="shared" si="7"/>
        <v>Padraig</v>
      </c>
      <c r="E193" s="13" t="str">
        <f t="shared" si="8"/>
        <v>Mullins</v>
      </c>
    </row>
    <row r="194" spans="1:5" ht="15.75" x14ac:dyDescent="0.25">
      <c r="A194" s="12" t="s">
        <v>2180</v>
      </c>
      <c r="B194" s="12" t="s">
        <v>2577</v>
      </c>
      <c r="C194" s="32" t="str">
        <f t="shared" si="6"/>
        <v>Ms.</v>
      </c>
      <c r="D194" s="13" t="str">
        <f t="shared" si="7"/>
        <v>Heather</v>
      </c>
      <c r="E194" s="13" t="str">
        <f t="shared" si="8"/>
        <v>Hofmann</v>
      </c>
    </row>
    <row r="195" spans="1:5" ht="15.75" x14ac:dyDescent="0.25">
      <c r="A195" s="12" t="s">
        <v>2179</v>
      </c>
      <c r="B195" s="12" t="s">
        <v>2578</v>
      </c>
      <c r="C195" s="32" t="str">
        <f t="shared" ref="C195:C258" si="9">MID(B195,FIND(",",B195)+2,FIND(" ",B195,FIND(",",B195)+2)-(FIND(",",B195)+2))</f>
        <v>Mr.</v>
      </c>
      <c r="D195" s="13" t="str">
        <f t="shared" ref="D195:D258" si="10">TRIM(RIGHT(B195,LEN(B195)-FIND(" ",B195,FIND(",",B195)+2)))</f>
        <v>Jorge</v>
      </c>
      <c r="E195" s="13" t="str">
        <f t="shared" ref="E195:E258" si="11">LEFT(B195,FIND(",",B195)-1)</f>
        <v>Garcia Garcia</v>
      </c>
    </row>
    <row r="196" spans="1:5" ht="15.75" x14ac:dyDescent="0.25">
      <c r="A196" s="12" t="s">
        <v>2178</v>
      </c>
      <c r="B196" s="12" t="s">
        <v>2579</v>
      </c>
      <c r="C196" s="32" t="str">
        <f t="shared" si="9"/>
        <v>Mr.</v>
      </c>
      <c r="D196" s="13" t="str">
        <f t="shared" si="10"/>
        <v>Jack R</v>
      </c>
      <c r="E196" s="13" t="str">
        <f t="shared" si="11"/>
        <v>Klecker</v>
      </c>
    </row>
    <row r="197" spans="1:5" ht="15.75" x14ac:dyDescent="0.25">
      <c r="A197" s="12" t="s">
        <v>2177</v>
      </c>
      <c r="B197" s="12" t="s">
        <v>2580</v>
      </c>
      <c r="C197" s="32" t="str">
        <f t="shared" si="9"/>
        <v>Mr.</v>
      </c>
      <c r="D197" s="13" t="str">
        <f t="shared" si="10"/>
        <v>Felix</v>
      </c>
      <c r="E197" s="13" t="str">
        <f t="shared" si="11"/>
        <v>Cancre</v>
      </c>
    </row>
    <row r="198" spans="1:5" ht="15.75" x14ac:dyDescent="0.25">
      <c r="A198" s="12" t="s">
        <v>2176</v>
      </c>
      <c r="B198" s="12" t="s">
        <v>2581</v>
      </c>
      <c r="C198" s="32" t="str">
        <f t="shared" si="9"/>
        <v>Mr.</v>
      </c>
      <c r="D198" s="13" t="str">
        <f t="shared" si="10"/>
        <v>Christopher C</v>
      </c>
      <c r="E198" s="13" t="str">
        <f t="shared" si="11"/>
        <v>Denucci</v>
      </c>
    </row>
    <row r="199" spans="1:5" ht="15.75" x14ac:dyDescent="0.25">
      <c r="A199" s="12" t="s">
        <v>2175</v>
      </c>
      <c r="B199" s="12" t="s">
        <v>2582</v>
      </c>
      <c r="C199" s="32" t="str">
        <f t="shared" si="9"/>
        <v>Mr.</v>
      </c>
      <c r="D199" s="13" t="str">
        <f t="shared" si="10"/>
        <v>Jesse</v>
      </c>
      <c r="E199" s="13" t="str">
        <f t="shared" si="11"/>
        <v>Saldana</v>
      </c>
    </row>
    <row r="200" spans="1:5" ht="15.75" x14ac:dyDescent="0.25">
      <c r="A200" s="12" t="s">
        <v>2174</v>
      </c>
      <c r="B200" s="12" t="s">
        <v>2583</v>
      </c>
      <c r="C200" s="32" t="str">
        <f t="shared" si="9"/>
        <v>Ms.</v>
      </c>
      <c r="D200" s="13" t="str">
        <f t="shared" si="10"/>
        <v>Jill</v>
      </c>
      <c r="E200" s="13" t="str">
        <f t="shared" si="11"/>
        <v>Weinberg</v>
      </c>
    </row>
    <row r="201" spans="1:5" ht="15.75" x14ac:dyDescent="0.25">
      <c r="A201" s="12" t="s">
        <v>2173</v>
      </c>
      <c r="B201" s="12" t="s">
        <v>2584</v>
      </c>
      <c r="C201" s="32" t="str">
        <f t="shared" si="9"/>
        <v>Mr.</v>
      </c>
      <c r="D201" s="13" t="str">
        <f t="shared" si="10"/>
        <v>William</v>
      </c>
      <c r="E201" s="13" t="str">
        <f t="shared" si="11"/>
        <v>Walsh</v>
      </c>
    </row>
    <row r="202" spans="1:5" ht="15.75" x14ac:dyDescent="0.25">
      <c r="A202" s="12" t="s">
        <v>2172</v>
      </c>
      <c r="B202" s="12" t="s">
        <v>2585</v>
      </c>
      <c r="C202" s="32" t="str">
        <f t="shared" si="9"/>
        <v>Mr.</v>
      </c>
      <c r="D202" s="13" t="str">
        <f t="shared" si="10"/>
        <v>Alejandro</v>
      </c>
      <c r="E202" s="13" t="str">
        <f t="shared" si="11"/>
        <v>Pasten</v>
      </c>
    </row>
    <row r="203" spans="1:5" ht="15.75" x14ac:dyDescent="0.25">
      <c r="A203" s="12" t="s">
        <v>2171</v>
      </c>
      <c r="B203" s="12" t="s">
        <v>2586</v>
      </c>
      <c r="C203" s="32" t="str">
        <f t="shared" si="9"/>
        <v>Mr.</v>
      </c>
      <c r="D203" s="13" t="str">
        <f t="shared" si="10"/>
        <v>Ian E.</v>
      </c>
      <c r="E203" s="13" t="str">
        <f t="shared" si="11"/>
        <v>LaBelle</v>
      </c>
    </row>
    <row r="204" spans="1:5" ht="15.75" x14ac:dyDescent="0.25">
      <c r="A204" s="12" t="s">
        <v>2170</v>
      </c>
      <c r="B204" s="12" t="s">
        <v>2587</v>
      </c>
      <c r="C204" s="32" t="str">
        <f t="shared" si="9"/>
        <v>Mr.</v>
      </c>
      <c r="D204" s="13" t="str">
        <f t="shared" si="10"/>
        <v>Hector Sr.</v>
      </c>
      <c r="E204" s="13" t="str">
        <f t="shared" si="11"/>
        <v>Guzman</v>
      </c>
    </row>
    <row r="205" spans="1:5" ht="15.75" x14ac:dyDescent="0.25">
      <c r="A205" s="12" t="s">
        <v>2169</v>
      </c>
      <c r="B205" s="12" t="s">
        <v>2588</v>
      </c>
      <c r="C205" s="32" t="str">
        <f t="shared" si="9"/>
        <v>Ms.</v>
      </c>
      <c r="D205" s="13" t="str">
        <f t="shared" si="10"/>
        <v>Rebecca</v>
      </c>
      <c r="E205" s="13" t="str">
        <f t="shared" si="11"/>
        <v>Turnbull</v>
      </c>
    </row>
    <row r="206" spans="1:5" ht="15.75" x14ac:dyDescent="0.25">
      <c r="A206" s="12" t="s">
        <v>2168</v>
      </c>
      <c r="B206" s="12" t="s">
        <v>2589</v>
      </c>
      <c r="C206" s="32" t="str">
        <f t="shared" si="9"/>
        <v>Mr.</v>
      </c>
      <c r="D206" s="13" t="str">
        <f t="shared" si="10"/>
        <v>Matt</v>
      </c>
      <c r="E206" s="13" t="str">
        <f t="shared" si="11"/>
        <v>Aguero</v>
      </c>
    </row>
    <row r="207" spans="1:5" ht="15.75" x14ac:dyDescent="0.25">
      <c r="A207" s="12" t="s">
        <v>2167</v>
      </c>
      <c r="B207" s="12" t="s">
        <v>2590</v>
      </c>
      <c r="C207" s="32" t="str">
        <f t="shared" si="9"/>
        <v>Ms.</v>
      </c>
      <c r="D207" s="13" t="str">
        <f t="shared" si="10"/>
        <v>Elizabeth H</v>
      </c>
      <c r="E207" s="13" t="str">
        <f t="shared" si="11"/>
        <v>Woodward</v>
      </c>
    </row>
    <row r="208" spans="1:5" ht="15.75" x14ac:dyDescent="0.25">
      <c r="A208" s="12" t="s">
        <v>2166</v>
      </c>
      <c r="B208" s="12" t="s">
        <v>2591</v>
      </c>
      <c r="C208" s="32" t="str">
        <f t="shared" si="9"/>
        <v>Ms.</v>
      </c>
      <c r="D208" s="13" t="str">
        <f t="shared" si="10"/>
        <v>Grace</v>
      </c>
      <c r="E208" s="13" t="str">
        <f t="shared" si="11"/>
        <v>McElroy</v>
      </c>
    </row>
    <row r="209" spans="1:5" ht="15.75" x14ac:dyDescent="0.25">
      <c r="A209" s="12" t="s">
        <v>2165</v>
      </c>
      <c r="B209" s="12" t="s">
        <v>2592</v>
      </c>
      <c r="C209" s="32" t="str">
        <f t="shared" si="9"/>
        <v>Mr.</v>
      </c>
      <c r="D209" s="13" t="str">
        <f t="shared" si="10"/>
        <v>Jaime</v>
      </c>
      <c r="E209" s="13" t="str">
        <f t="shared" si="11"/>
        <v>Lopez</v>
      </c>
    </row>
    <row r="210" spans="1:5" ht="15.75" x14ac:dyDescent="0.25">
      <c r="A210" s="12" t="s">
        <v>2164</v>
      </c>
      <c r="B210" s="12" t="s">
        <v>2593</v>
      </c>
      <c r="C210" s="32" t="str">
        <f t="shared" si="9"/>
        <v>Ms.</v>
      </c>
      <c r="D210" s="13" t="str">
        <f t="shared" si="10"/>
        <v>Calesse</v>
      </c>
      <c r="E210" s="13" t="str">
        <f t="shared" si="11"/>
        <v>Cardosi</v>
      </c>
    </row>
    <row r="211" spans="1:5" ht="15.75" x14ac:dyDescent="0.25">
      <c r="A211" s="12" t="s">
        <v>2163</v>
      </c>
      <c r="B211" s="12" t="s">
        <v>2594</v>
      </c>
      <c r="C211" s="32" t="str">
        <f t="shared" si="9"/>
        <v>Ms.</v>
      </c>
      <c r="D211" s="13" t="str">
        <f t="shared" si="10"/>
        <v>Kate L</v>
      </c>
      <c r="E211" s="13" t="str">
        <f t="shared" si="11"/>
        <v>Looney</v>
      </c>
    </row>
    <row r="212" spans="1:5" ht="15.75" x14ac:dyDescent="0.25">
      <c r="A212" s="12" t="s">
        <v>2162</v>
      </c>
      <c r="B212" s="12" t="s">
        <v>2595</v>
      </c>
      <c r="C212" s="32" t="str">
        <f t="shared" si="9"/>
        <v>Mr.</v>
      </c>
      <c r="D212" s="13" t="str">
        <f t="shared" si="10"/>
        <v>Sergey</v>
      </c>
      <c r="E212" s="13" t="str">
        <f t="shared" si="11"/>
        <v>Zyryanov</v>
      </c>
    </row>
    <row r="213" spans="1:5" ht="15.75" x14ac:dyDescent="0.25">
      <c r="A213" s="12" t="s">
        <v>2161</v>
      </c>
      <c r="B213" s="12" t="s">
        <v>2596</v>
      </c>
      <c r="C213" s="32" t="str">
        <f t="shared" si="9"/>
        <v>Mr.</v>
      </c>
      <c r="D213" s="13" t="str">
        <f t="shared" si="10"/>
        <v>Timothy V</v>
      </c>
      <c r="E213" s="13" t="str">
        <f t="shared" si="11"/>
        <v>Gavin</v>
      </c>
    </row>
    <row r="214" spans="1:5" ht="15.75" x14ac:dyDescent="0.25">
      <c r="A214" s="12" t="s">
        <v>2160</v>
      </c>
      <c r="B214" s="12" t="s">
        <v>2597</v>
      </c>
      <c r="C214" s="32" t="str">
        <f t="shared" si="9"/>
        <v>Mr.</v>
      </c>
      <c r="D214" s="13" t="str">
        <f t="shared" si="10"/>
        <v>Andrew S</v>
      </c>
      <c r="E214" s="13" t="str">
        <f t="shared" si="11"/>
        <v>Littlefield</v>
      </c>
    </row>
    <row r="215" spans="1:5" ht="15.75" x14ac:dyDescent="0.25">
      <c r="A215" s="12" t="s">
        <v>2159</v>
      </c>
      <c r="B215" s="12" t="s">
        <v>2598</v>
      </c>
      <c r="C215" s="32" t="str">
        <f t="shared" si="9"/>
        <v>Mr.</v>
      </c>
      <c r="D215" s="13" t="str">
        <f t="shared" si="10"/>
        <v>Matthew D</v>
      </c>
      <c r="E215" s="13" t="str">
        <f t="shared" si="11"/>
        <v>Shearer</v>
      </c>
    </row>
    <row r="216" spans="1:5" ht="15.75" x14ac:dyDescent="0.25">
      <c r="A216" s="12" t="s">
        <v>2158</v>
      </c>
      <c r="B216" s="12" t="s">
        <v>2599</v>
      </c>
      <c r="C216" s="32" t="str">
        <f t="shared" si="9"/>
        <v>Ms.</v>
      </c>
      <c r="D216" s="13" t="str">
        <f t="shared" si="10"/>
        <v>Jessica</v>
      </c>
      <c r="E216" s="13" t="str">
        <f t="shared" si="11"/>
        <v>Armstrong</v>
      </c>
    </row>
    <row r="217" spans="1:5" ht="15.75" x14ac:dyDescent="0.25">
      <c r="A217" s="12" t="s">
        <v>2157</v>
      </c>
      <c r="B217" s="12" t="s">
        <v>2600</v>
      </c>
      <c r="C217" s="32" t="str">
        <f t="shared" si="9"/>
        <v>Mr.</v>
      </c>
      <c r="D217" s="13" t="str">
        <f t="shared" si="10"/>
        <v>Lawrence</v>
      </c>
      <c r="E217" s="13" t="str">
        <f t="shared" si="11"/>
        <v>Warriner</v>
      </c>
    </row>
    <row r="218" spans="1:5" ht="15.75" x14ac:dyDescent="0.25">
      <c r="A218" s="12" t="s">
        <v>2156</v>
      </c>
      <c r="B218" s="12" t="s">
        <v>2601</v>
      </c>
      <c r="C218" s="32" t="str">
        <f t="shared" si="9"/>
        <v>Mr.</v>
      </c>
      <c r="D218" s="13" t="str">
        <f t="shared" si="10"/>
        <v>Alex</v>
      </c>
      <c r="E218" s="13" t="str">
        <f t="shared" si="11"/>
        <v>White</v>
      </c>
    </row>
    <row r="219" spans="1:5" ht="15.75" x14ac:dyDescent="0.25">
      <c r="A219" s="12" t="s">
        <v>2155</v>
      </c>
      <c r="B219" s="12" t="s">
        <v>2602</v>
      </c>
      <c r="C219" s="32" t="str">
        <f t="shared" si="9"/>
        <v>Mr.</v>
      </c>
      <c r="D219" s="13" t="str">
        <f t="shared" si="10"/>
        <v>Kevin</v>
      </c>
      <c r="E219" s="13" t="str">
        <f t="shared" si="11"/>
        <v>Cordaro</v>
      </c>
    </row>
    <row r="220" spans="1:5" ht="15.75" x14ac:dyDescent="0.25">
      <c r="A220" s="12" t="s">
        <v>2154</v>
      </c>
      <c r="B220" s="12" t="s">
        <v>2603</v>
      </c>
      <c r="C220" s="32" t="str">
        <f t="shared" si="9"/>
        <v>Mr.</v>
      </c>
      <c r="D220" s="13" t="str">
        <f t="shared" si="10"/>
        <v>Gavin M.</v>
      </c>
      <c r="E220" s="13" t="str">
        <f t="shared" si="11"/>
        <v>Hamilton</v>
      </c>
    </row>
    <row r="221" spans="1:5" ht="15.75" x14ac:dyDescent="0.25">
      <c r="A221" s="12" t="s">
        <v>2153</v>
      </c>
      <c r="B221" s="12" t="s">
        <v>2604</v>
      </c>
      <c r="C221" s="32" t="str">
        <f t="shared" si="9"/>
        <v>Mr.</v>
      </c>
      <c r="D221" s="13" t="str">
        <f t="shared" si="10"/>
        <v>Rick E</v>
      </c>
      <c r="E221" s="13" t="str">
        <f t="shared" si="11"/>
        <v>Meyer</v>
      </c>
    </row>
    <row r="222" spans="1:5" ht="15.75" x14ac:dyDescent="0.25">
      <c r="A222" s="12" t="s">
        <v>2152</v>
      </c>
      <c r="B222" s="12" t="s">
        <v>2605</v>
      </c>
      <c r="C222" s="32" t="str">
        <f t="shared" si="9"/>
        <v>Ms.</v>
      </c>
      <c r="D222" s="13" t="str">
        <f t="shared" si="10"/>
        <v>Andrea H.</v>
      </c>
      <c r="E222" s="13" t="str">
        <f t="shared" si="11"/>
        <v>Duke</v>
      </c>
    </row>
    <row r="223" spans="1:5" ht="15.75" x14ac:dyDescent="0.25">
      <c r="A223" s="12" t="s">
        <v>2151</v>
      </c>
      <c r="B223" s="12" t="s">
        <v>2606</v>
      </c>
      <c r="C223" s="32" t="str">
        <f t="shared" si="9"/>
        <v>Mr.</v>
      </c>
      <c r="D223" s="13" t="str">
        <f t="shared" si="10"/>
        <v>Anthony S</v>
      </c>
      <c r="E223" s="13" t="str">
        <f t="shared" si="11"/>
        <v>Malatesta</v>
      </c>
    </row>
    <row r="224" spans="1:5" ht="15.75" x14ac:dyDescent="0.25">
      <c r="A224" s="12" t="s">
        <v>2150</v>
      </c>
      <c r="B224" s="12" t="s">
        <v>2607</v>
      </c>
      <c r="C224" s="32" t="str">
        <f t="shared" si="9"/>
        <v>Mr.</v>
      </c>
      <c r="D224" s="13" t="str">
        <f t="shared" si="10"/>
        <v>Erik</v>
      </c>
      <c r="E224" s="13" t="str">
        <f t="shared" si="11"/>
        <v>Hinrichsen</v>
      </c>
    </row>
    <row r="225" spans="1:5" ht="15.75" x14ac:dyDescent="0.25">
      <c r="A225" s="12" t="s">
        <v>2149</v>
      </c>
      <c r="B225" s="12" t="s">
        <v>2608</v>
      </c>
      <c r="C225" s="32" t="str">
        <f t="shared" si="9"/>
        <v>Ms.</v>
      </c>
      <c r="D225" s="13" t="str">
        <f t="shared" si="10"/>
        <v>Kiley D</v>
      </c>
      <c r="E225" s="13" t="str">
        <f t="shared" si="11"/>
        <v>Lucan</v>
      </c>
    </row>
    <row r="226" spans="1:5" ht="15.75" x14ac:dyDescent="0.25">
      <c r="A226" s="12" t="s">
        <v>2148</v>
      </c>
      <c r="B226" s="12" t="s">
        <v>2609</v>
      </c>
      <c r="C226" s="32" t="str">
        <f t="shared" si="9"/>
        <v>Ms.</v>
      </c>
      <c r="D226" s="13" t="str">
        <f t="shared" si="10"/>
        <v>Jennifer</v>
      </c>
      <c r="E226" s="13" t="str">
        <f t="shared" si="11"/>
        <v>Koch</v>
      </c>
    </row>
    <row r="227" spans="1:5" ht="15.75" x14ac:dyDescent="0.25">
      <c r="A227" s="12" t="s">
        <v>2147</v>
      </c>
      <c r="B227" s="12" t="s">
        <v>2610</v>
      </c>
      <c r="C227" s="32" t="str">
        <f t="shared" si="9"/>
        <v>Mr.</v>
      </c>
      <c r="D227" s="13" t="str">
        <f t="shared" si="10"/>
        <v>Chris</v>
      </c>
      <c r="E227" s="13" t="str">
        <f t="shared" si="11"/>
        <v>Smith</v>
      </c>
    </row>
    <row r="228" spans="1:5" ht="15.75" x14ac:dyDescent="0.25">
      <c r="A228" s="12" t="s">
        <v>2146</v>
      </c>
      <c r="B228" s="12" t="s">
        <v>2611</v>
      </c>
      <c r="C228" s="32" t="str">
        <f t="shared" si="9"/>
        <v>Ms.</v>
      </c>
      <c r="D228" s="13" t="str">
        <f t="shared" si="10"/>
        <v>Marian M.</v>
      </c>
      <c r="E228" s="13" t="str">
        <f t="shared" si="11"/>
        <v>O'Connor</v>
      </c>
    </row>
    <row r="229" spans="1:5" ht="15.75" x14ac:dyDescent="0.25">
      <c r="A229" s="12" t="s">
        <v>2145</v>
      </c>
      <c r="B229" s="12" t="s">
        <v>2612</v>
      </c>
      <c r="C229" s="32" t="str">
        <f t="shared" si="9"/>
        <v>Mr.</v>
      </c>
      <c r="D229" s="13" t="str">
        <f t="shared" si="10"/>
        <v>Jeremy</v>
      </c>
      <c r="E229" s="13" t="str">
        <f t="shared" si="11"/>
        <v>Kampwerth</v>
      </c>
    </row>
    <row r="230" spans="1:5" ht="15.75" x14ac:dyDescent="0.25">
      <c r="A230" s="12" t="s">
        <v>2144</v>
      </c>
      <c r="B230" s="12" t="s">
        <v>2613</v>
      </c>
      <c r="C230" s="32" t="str">
        <f t="shared" si="9"/>
        <v>Ms.</v>
      </c>
      <c r="D230" s="13" t="str">
        <f t="shared" si="10"/>
        <v>Allison H</v>
      </c>
      <c r="E230" s="13" t="str">
        <f t="shared" si="11"/>
        <v>Federoff</v>
      </c>
    </row>
    <row r="231" spans="1:5" ht="15.75" x14ac:dyDescent="0.25">
      <c r="A231" s="12" t="s">
        <v>2143</v>
      </c>
      <c r="B231" s="12" t="s">
        <v>2614</v>
      </c>
      <c r="C231" s="32" t="str">
        <f t="shared" si="9"/>
        <v>Ms.</v>
      </c>
      <c r="D231" s="13" t="str">
        <f t="shared" si="10"/>
        <v>Elizabeth</v>
      </c>
      <c r="E231" s="13" t="str">
        <f t="shared" si="11"/>
        <v>Goya</v>
      </c>
    </row>
    <row r="232" spans="1:5" ht="15.75" x14ac:dyDescent="0.25">
      <c r="A232" s="12" t="s">
        <v>2142</v>
      </c>
      <c r="B232" s="12" t="s">
        <v>2615</v>
      </c>
      <c r="C232" s="32" t="str">
        <f t="shared" si="9"/>
        <v>Mr.</v>
      </c>
      <c r="D232" s="13" t="str">
        <f t="shared" si="10"/>
        <v>Andrew</v>
      </c>
      <c r="E232" s="13" t="str">
        <f t="shared" si="11"/>
        <v>Hodges</v>
      </c>
    </row>
    <row r="233" spans="1:5" ht="15.75" x14ac:dyDescent="0.25">
      <c r="A233" s="12" t="s">
        <v>2141</v>
      </c>
      <c r="B233" s="12" t="s">
        <v>2616</v>
      </c>
      <c r="C233" s="32" t="str">
        <f t="shared" si="9"/>
        <v>Mr.</v>
      </c>
      <c r="D233" s="13" t="str">
        <f t="shared" si="10"/>
        <v>Anders J</v>
      </c>
      <c r="E233" s="13" t="str">
        <f t="shared" si="11"/>
        <v>Erickson</v>
      </c>
    </row>
    <row r="234" spans="1:5" ht="15.75" x14ac:dyDescent="0.25">
      <c r="A234" s="12" t="s">
        <v>2140</v>
      </c>
      <c r="B234" s="12" t="s">
        <v>2617</v>
      </c>
      <c r="C234" s="32" t="str">
        <f t="shared" si="9"/>
        <v>Mr.</v>
      </c>
      <c r="D234" s="13" t="str">
        <f t="shared" si="10"/>
        <v>Sean</v>
      </c>
      <c r="E234" s="13" t="str">
        <f t="shared" si="11"/>
        <v>Welleck</v>
      </c>
    </row>
    <row r="235" spans="1:5" ht="15.75" x14ac:dyDescent="0.25">
      <c r="A235" s="12" t="s">
        <v>2139</v>
      </c>
      <c r="B235" s="12" t="s">
        <v>2618</v>
      </c>
      <c r="C235" s="32" t="str">
        <f t="shared" si="9"/>
        <v>Mr.</v>
      </c>
      <c r="D235" s="13" t="str">
        <f t="shared" si="10"/>
        <v>Brian M.</v>
      </c>
      <c r="E235" s="13" t="str">
        <f t="shared" si="11"/>
        <v>Polen</v>
      </c>
    </row>
    <row r="236" spans="1:5" ht="15.75" x14ac:dyDescent="0.25">
      <c r="A236" s="12" t="s">
        <v>2138</v>
      </c>
      <c r="B236" s="12" t="s">
        <v>2619</v>
      </c>
      <c r="C236" s="32" t="str">
        <f t="shared" si="9"/>
        <v>Mr.</v>
      </c>
      <c r="D236" s="13" t="str">
        <f t="shared" si="10"/>
        <v>Jeremy</v>
      </c>
      <c r="E236" s="13" t="str">
        <f t="shared" si="11"/>
        <v>Lynch</v>
      </c>
    </row>
    <row r="237" spans="1:5" ht="15.75" x14ac:dyDescent="0.25">
      <c r="A237" s="12" t="s">
        <v>2137</v>
      </c>
      <c r="B237" s="12" t="s">
        <v>2620</v>
      </c>
      <c r="C237" s="32" t="str">
        <f t="shared" si="9"/>
        <v>Ms.</v>
      </c>
      <c r="D237" s="13" t="str">
        <f t="shared" si="10"/>
        <v>Susannah</v>
      </c>
      <c r="E237" s="13" t="str">
        <f t="shared" si="11"/>
        <v>Hufstader</v>
      </c>
    </row>
    <row r="238" spans="1:5" ht="15.75" x14ac:dyDescent="0.25">
      <c r="A238" s="12" t="s">
        <v>2136</v>
      </c>
      <c r="B238" s="12" t="s">
        <v>2621</v>
      </c>
      <c r="C238" s="32" t="str">
        <f t="shared" si="9"/>
        <v>Mr.</v>
      </c>
      <c r="D238" s="13" t="str">
        <f t="shared" si="10"/>
        <v>Randy</v>
      </c>
      <c r="E238" s="13" t="str">
        <f t="shared" si="11"/>
        <v>Doak</v>
      </c>
    </row>
    <row r="239" spans="1:5" ht="15.75" x14ac:dyDescent="0.25">
      <c r="A239" s="12" t="s">
        <v>2135</v>
      </c>
      <c r="B239" s="12" t="s">
        <v>2622</v>
      </c>
      <c r="C239" s="32" t="str">
        <f t="shared" si="9"/>
        <v>Mr.</v>
      </c>
      <c r="D239" s="13" t="str">
        <f t="shared" si="10"/>
        <v>Leslie</v>
      </c>
      <c r="E239" s="13" t="str">
        <f t="shared" si="11"/>
        <v>Noya</v>
      </c>
    </row>
    <row r="240" spans="1:5" ht="15.75" x14ac:dyDescent="0.25">
      <c r="A240" s="12" t="s">
        <v>2134</v>
      </c>
      <c r="B240" s="12" t="s">
        <v>2623</v>
      </c>
      <c r="C240" s="32" t="str">
        <f t="shared" si="9"/>
        <v>Ms.</v>
      </c>
      <c r="D240" s="13" t="str">
        <f t="shared" si="10"/>
        <v>Brittany L.</v>
      </c>
      <c r="E240" s="13" t="str">
        <f t="shared" si="11"/>
        <v>Heninger</v>
      </c>
    </row>
    <row r="241" spans="1:5" ht="15.75" x14ac:dyDescent="0.25">
      <c r="A241" s="12" t="s">
        <v>2133</v>
      </c>
      <c r="B241" s="12" t="s">
        <v>2624</v>
      </c>
      <c r="C241" s="32" t="str">
        <f t="shared" si="9"/>
        <v>Ms.</v>
      </c>
      <c r="D241" s="13" t="str">
        <f t="shared" si="10"/>
        <v>Cassie J.</v>
      </c>
      <c r="E241" s="13" t="str">
        <f t="shared" si="11"/>
        <v>Richardson</v>
      </c>
    </row>
    <row r="242" spans="1:5" ht="15.75" x14ac:dyDescent="0.25">
      <c r="A242" s="12" t="s">
        <v>2132</v>
      </c>
      <c r="B242" s="12" t="s">
        <v>2625</v>
      </c>
      <c r="C242" s="32" t="str">
        <f t="shared" si="9"/>
        <v>Mr.</v>
      </c>
      <c r="D242" s="13" t="str">
        <f t="shared" si="10"/>
        <v>Peter W</v>
      </c>
      <c r="E242" s="13" t="str">
        <f t="shared" si="11"/>
        <v>Deucher</v>
      </c>
    </row>
    <row r="243" spans="1:5" ht="15.75" x14ac:dyDescent="0.25">
      <c r="A243" s="12" t="s">
        <v>2130</v>
      </c>
      <c r="B243" s="12" t="s">
        <v>2626</v>
      </c>
      <c r="C243" s="32" t="str">
        <f t="shared" si="9"/>
        <v>Mr.</v>
      </c>
      <c r="D243" s="13" t="str">
        <f t="shared" si="10"/>
        <v>Douglas</v>
      </c>
      <c r="E243" s="13" t="str">
        <f t="shared" si="11"/>
        <v>Wilson</v>
      </c>
    </row>
    <row r="244" spans="1:5" ht="15.75" x14ac:dyDescent="0.25">
      <c r="A244" s="12" t="s">
        <v>2129</v>
      </c>
      <c r="B244" s="12" t="s">
        <v>2627</v>
      </c>
      <c r="C244" s="32" t="str">
        <f t="shared" si="9"/>
        <v>Mr.</v>
      </c>
      <c r="D244" s="13" t="str">
        <f t="shared" si="10"/>
        <v>Dan</v>
      </c>
      <c r="E244" s="13" t="str">
        <f t="shared" si="11"/>
        <v>Hall</v>
      </c>
    </row>
    <row r="245" spans="1:5" ht="15.75" x14ac:dyDescent="0.25">
      <c r="A245" s="12" t="s">
        <v>2128</v>
      </c>
      <c r="B245" s="12" t="s">
        <v>2628</v>
      </c>
      <c r="C245" s="32" t="str">
        <f t="shared" si="9"/>
        <v>Mr.</v>
      </c>
      <c r="D245" s="13" t="str">
        <f t="shared" si="10"/>
        <v>Dan M.</v>
      </c>
      <c r="E245" s="13" t="str">
        <f t="shared" si="11"/>
        <v>Reed</v>
      </c>
    </row>
    <row r="246" spans="1:5" ht="15.75" x14ac:dyDescent="0.25">
      <c r="A246" s="12" t="s">
        <v>2127</v>
      </c>
      <c r="B246" s="12" t="s">
        <v>2629</v>
      </c>
      <c r="C246" s="32" t="str">
        <f t="shared" si="9"/>
        <v>Mr.</v>
      </c>
      <c r="D246" s="13" t="str">
        <f t="shared" si="10"/>
        <v>Eric L.</v>
      </c>
      <c r="E246" s="13" t="str">
        <f t="shared" si="11"/>
        <v>Frome</v>
      </c>
    </row>
    <row r="247" spans="1:5" ht="15.75" x14ac:dyDescent="0.25">
      <c r="A247" s="12" t="s">
        <v>2126</v>
      </c>
      <c r="B247" s="12" t="s">
        <v>2630</v>
      </c>
      <c r="C247" s="32" t="str">
        <f t="shared" si="9"/>
        <v>Mr.</v>
      </c>
      <c r="D247" s="13" t="str">
        <f t="shared" si="10"/>
        <v>Les J</v>
      </c>
      <c r="E247" s="13" t="str">
        <f t="shared" si="11"/>
        <v>Creasy</v>
      </c>
    </row>
    <row r="248" spans="1:5" ht="15.75" x14ac:dyDescent="0.25">
      <c r="A248" s="12" t="s">
        <v>2125</v>
      </c>
      <c r="B248" s="12" t="s">
        <v>2631</v>
      </c>
      <c r="C248" s="32" t="str">
        <f t="shared" si="9"/>
        <v>Ms.</v>
      </c>
      <c r="D248" s="13" t="str">
        <f t="shared" si="10"/>
        <v>Stephanie</v>
      </c>
      <c r="E248" s="13" t="str">
        <f t="shared" si="11"/>
        <v>Latimer</v>
      </c>
    </row>
    <row r="249" spans="1:5" ht="15.75" x14ac:dyDescent="0.25">
      <c r="A249" s="12" t="s">
        <v>2124</v>
      </c>
      <c r="B249" s="12" t="s">
        <v>2632</v>
      </c>
      <c r="C249" s="32" t="str">
        <f t="shared" si="9"/>
        <v>Ms.</v>
      </c>
      <c r="D249" s="13" t="str">
        <f t="shared" si="10"/>
        <v>Melissa Y</v>
      </c>
      <c r="E249" s="13" t="str">
        <f t="shared" si="11"/>
        <v>Wei</v>
      </c>
    </row>
    <row r="250" spans="1:5" ht="15.75" x14ac:dyDescent="0.25">
      <c r="A250" s="12" t="s">
        <v>2123</v>
      </c>
      <c r="B250" s="12" t="s">
        <v>2633</v>
      </c>
      <c r="C250" s="32" t="str">
        <f t="shared" si="9"/>
        <v>Ms.</v>
      </c>
      <c r="D250" s="13" t="str">
        <f t="shared" si="10"/>
        <v>Ashley</v>
      </c>
      <c r="E250" s="13" t="str">
        <f t="shared" si="11"/>
        <v>Hayes</v>
      </c>
    </row>
    <row r="251" spans="1:5" ht="15.75" x14ac:dyDescent="0.25">
      <c r="A251" s="12" t="s">
        <v>2122</v>
      </c>
      <c r="B251" s="12" t="s">
        <v>2634</v>
      </c>
      <c r="C251" s="32" t="str">
        <f t="shared" si="9"/>
        <v>Ms.</v>
      </c>
      <c r="D251" s="13" t="str">
        <f t="shared" si="10"/>
        <v>Stephanie M.</v>
      </c>
      <c r="E251" s="13" t="str">
        <f t="shared" si="11"/>
        <v>Velardo</v>
      </c>
    </row>
    <row r="252" spans="1:5" ht="15.75" x14ac:dyDescent="0.25">
      <c r="A252" s="12" t="s">
        <v>2121</v>
      </c>
      <c r="B252" s="12" t="s">
        <v>2635</v>
      </c>
      <c r="C252" s="32" t="str">
        <f t="shared" si="9"/>
        <v>Ms.</v>
      </c>
      <c r="D252" s="13" t="str">
        <f t="shared" si="10"/>
        <v>Kylie</v>
      </c>
      <c r="E252" s="13" t="str">
        <f t="shared" si="11"/>
        <v>Kastes</v>
      </c>
    </row>
    <row r="253" spans="1:5" ht="15.75" x14ac:dyDescent="0.25">
      <c r="A253" s="12" t="s">
        <v>2120</v>
      </c>
      <c r="B253" s="12" t="s">
        <v>2636</v>
      </c>
      <c r="C253" s="32" t="str">
        <f t="shared" si="9"/>
        <v>Ms.</v>
      </c>
      <c r="D253" s="13" t="str">
        <f t="shared" si="10"/>
        <v>Kelly</v>
      </c>
      <c r="E253" s="13" t="str">
        <f t="shared" si="11"/>
        <v>Escorcia</v>
      </c>
    </row>
    <row r="254" spans="1:5" ht="15.75" x14ac:dyDescent="0.25">
      <c r="A254" s="12" t="s">
        <v>2119</v>
      </c>
      <c r="B254" s="12" t="s">
        <v>2637</v>
      </c>
      <c r="C254" s="32" t="str">
        <f t="shared" si="9"/>
        <v>Ms.</v>
      </c>
      <c r="D254" s="13" t="str">
        <f t="shared" si="10"/>
        <v>Carrie</v>
      </c>
      <c r="E254" s="13" t="str">
        <f t="shared" si="11"/>
        <v>Larscheid</v>
      </c>
    </row>
    <row r="255" spans="1:5" ht="15.75" x14ac:dyDescent="0.25">
      <c r="A255" s="12" t="s">
        <v>2118</v>
      </c>
      <c r="B255" s="12" t="s">
        <v>2638</v>
      </c>
      <c r="C255" s="32" t="str">
        <f t="shared" si="9"/>
        <v>Mr.</v>
      </c>
      <c r="D255" s="13" t="str">
        <f t="shared" si="10"/>
        <v>Alex</v>
      </c>
      <c r="E255" s="13" t="str">
        <f t="shared" si="11"/>
        <v>O'Bannon</v>
      </c>
    </row>
    <row r="256" spans="1:5" ht="15.75" x14ac:dyDescent="0.25">
      <c r="A256" s="12" t="s">
        <v>2117</v>
      </c>
      <c r="B256" s="12" t="s">
        <v>2639</v>
      </c>
      <c r="C256" s="32" t="str">
        <f t="shared" si="9"/>
        <v>Mr.</v>
      </c>
      <c r="D256" s="13" t="str">
        <f t="shared" si="10"/>
        <v>Zach S</v>
      </c>
      <c r="E256" s="13" t="str">
        <f t="shared" si="11"/>
        <v>Ridgway</v>
      </c>
    </row>
    <row r="257" spans="1:5" ht="15.75" x14ac:dyDescent="0.25">
      <c r="A257" s="12" t="s">
        <v>2116</v>
      </c>
      <c r="B257" s="12" t="s">
        <v>2640</v>
      </c>
      <c r="C257" s="32" t="str">
        <f t="shared" si="9"/>
        <v>Mr.</v>
      </c>
      <c r="D257" s="13" t="str">
        <f t="shared" si="10"/>
        <v>Alan</v>
      </c>
      <c r="E257" s="13" t="str">
        <f t="shared" si="11"/>
        <v>Black</v>
      </c>
    </row>
    <row r="258" spans="1:5" ht="15.75" x14ac:dyDescent="0.25">
      <c r="A258" s="12" t="s">
        <v>2115</v>
      </c>
      <c r="B258" s="12" t="s">
        <v>2641</v>
      </c>
      <c r="C258" s="32" t="str">
        <f t="shared" si="9"/>
        <v>Mr.</v>
      </c>
      <c r="D258" s="13" t="str">
        <f t="shared" si="10"/>
        <v>Nate</v>
      </c>
      <c r="E258" s="13" t="str">
        <f t="shared" si="11"/>
        <v>Canton</v>
      </c>
    </row>
    <row r="259" spans="1:5" ht="15.75" x14ac:dyDescent="0.25">
      <c r="A259" s="12" t="s">
        <v>2114</v>
      </c>
      <c r="B259" s="12" t="s">
        <v>2642</v>
      </c>
      <c r="C259" s="32" t="str">
        <f t="shared" ref="C259:C322" si="12">MID(B259,FIND(",",B259)+2,FIND(" ",B259,FIND(",",B259)+2)-(FIND(",",B259)+2))</f>
        <v>Mr.</v>
      </c>
      <c r="D259" s="13" t="str">
        <f t="shared" ref="D259:D322" si="13">TRIM(RIGHT(B259,LEN(B259)-FIND(" ",B259,FIND(",",B259)+2)))</f>
        <v>Jesse G.</v>
      </c>
      <c r="E259" s="13" t="str">
        <f t="shared" ref="E259:E322" si="14">LEFT(B259,FIND(",",B259)-1)</f>
        <v>Fine</v>
      </c>
    </row>
    <row r="260" spans="1:5" ht="15.75" x14ac:dyDescent="0.25">
      <c r="A260" s="12" t="s">
        <v>2113</v>
      </c>
      <c r="B260" s="12" t="s">
        <v>2643</v>
      </c>
      <c r="C260" s="32" t="str">
        <f t="shared" si="12"/>
        <v>Mr.</v>
      </c>
      <c r="D260" s="13" t="str">
        <f t="shared" si="13"/>
        <v>Jason</v>
      </c>
      <c r="E260" s="13" t="str">
        <f t="shared" si="14"/>
        <v>Bui</v>
      </c>
    </row>
    <row r="261" spans="1:5" ht="15.75" x14ac:dyDescent="0.25">
      <c r="A261" s="12" t="s">
        <v>2112</v>
      </c>
      <c r="B261" s="12" t="s">
        <v>2644</v>
      </c>
      <c r="C261" s="32" t="str">
        <f t="shared" si="12"/>
        <v>Ms.</v>
      </c>
      <c r="D261" s="13" t="str">
        <f t="shared" si="13"/>
        <v>Megan A.</v>
      </c>
      <c r="E261" s="13" t="str">
        <f t="shared" si="14"/>
        <v>Riepma</v>
      </c>
    </row>
    <row r="262" spans="1:5" ht="15.75" x14ac:dyDescent="0.25">
      <c r="A262" s="12" t="s">
        <v>2111</v>
      </c>
      <c r="B262" s="12" t="s">
        <v>2645</v>
      </c>
      <c r="C262" s="32" t="str">
        <f t="shared" si="12"/>
        <v>Mr.</v>
      </c>
      <c r="D262" s="13" t="str">
        <f t="shared" si="13"/>
        <v>Luke M</v>
      </c>
      <c r="E262" s="13" t="str">
        <f t="shared" si="14"/>
        <v>Inman</v>
      </c>
    </row>
    <row r="263" spans="1:5" ht="15.75" x14ac:dyDescent="0.25">
      <c r="A263" s="12" t="s">
        <v>2110</v>
      </c>
      <c r="B263" s="12" t="s">
        <v>2646</v>
      </c>
      <c r="C263" s="32" t="str">
        <f t="shared" si="12"/>
        <v>Ms.</v>
      </c>
      <c r="D263" s="13" t="str">
        <f t="shared" si="13"/>
        <v>Jacy D</v>
      </c>
      <c r="E263" s="13" t="str">
        <f t="shared" si="14"/>
        <v>Kruzel</v>
      </c>
    </row>
    <row r="264" spans="1:5" ht="15.75" x14ac:dyDescent="0.25">
      <c r="A264" s="12" t="s">
        <v>2109</v>
      </c>
      <c r="B264" s="12" t="s">
        <v>2647</v>
      </c>
      <c r="C264" s="32" t="str">
        <f t="shared" si="12"/>
        <v>Mr.</v>
      </c>
      <c r="D264" s="13" t="str">
        <f t="shared" si="13"/>
        <v>Simon G.</v>
      </c>
      <c r="E264" s="13" t="str">
        <f t="shared" si="14"/>
        <v>Lindsay</v>
      </c>
    </row>
    <row r="265" spans="1:5" ht="15.75" x14ac:dyDescent="0.25">
      <c r="A265" s="12" t="s">
        <v>2108</v>
      </c>
      <c r="B265" s="12" t="s">
        <v>2648</v>
      </c>
      <c r="C265" s="32" t="str">
        <f t="shared" si="12"/>
        <v>Ms.</v>
      </c>
      <c r="D265" s="13" t="str">
        <f t="shared" si="13"/>
        <v>Ainsley E.</v>
      </c>
      <c r="E265" s="13" t="str">
        <f t="shared" si="14"/>
        <v>Land</v>
      </c>
    </row>
    <row r="266" spans="1:5" ht="15.75" x14ac:dyDescent="0.25">
      <c r="A266" s="12" t="s">
        <v>2107</v>
      </c>
      <c r="B266" s="12" t="s">
        <v>2649</v>
      </c>
      <c r="C266" s="32" t="str">
        <f t="shared" si="12"/>
        <v>Ms.</v>
      </c>
      <c r="D266" s="13" t="str">
        <f t="shared" si="13"/>
        <v>Erica A.</v>
      </c>
      <c r="E266" s="13" t="str">
        <f t="shared" si="14"/>
        <v>Brecher</v>
      </c>
    </row>
    <row r="267" spans="1:5" ht="15.75" x14ac:dyDescent="0.25">
      <c r="A267" s="12" t="s">
        <v>2106</v>
      </c>
      <c r="B267" s="12" t="s">
        <v>2650</v>
      </c>
      <c r="C267" s="32" t="str">
        <f t="shared" si="12"/>
        <v>Mr.</v>
      </c>
      <c r="D267" s="13" t="str">
        <f t="shared" si="13"/>
        <v>Erik</v>
      </c>
      <c r="E267" s="13" t="str">
        <f t="shared" si="14"/>
        <v>Debolt</v>
      </c>
    </row>
    <row r="268" spans="1:5" ht="15.75" x14ac:dyDescent="0.25">
      <c r="A268" s="12" t="s">
        <v>2105</v>
      </c>
      <c r="B268" s="12" t="s">
        <v>2651</v>
      </c>
      <c r="C268" s="32" t="str">
        <f t="shared" si="12"/>
        <v>Ms.</v>
      </c>
      <c r="D268" s="13" t="str">
        <f t="shared" si="13"/>
        <v>Erin C.</v>
      </c>
      <c r="E268" s="13" t="str">
        <f t="shared" si="14"/>
        <v>Oswalt</v>
      </c>
    </row>
    <row r="269" spans="1:5" ht="15.75" x14ac:dyDescent="0.25">
      <c r="A269" s="12" t="s">
        <v>2104</v>
      </c>
      <c r="B269" s="12" t="s">
        <v>2652</v>
      </c>
      <c r="C269" s="32" t="str">
        <f t="shared" si="12"/>
        <v>Ms.</v>
      </c>
      <c r="D269" s="13" t="str">
        <f t="shared" si="13"/>
        <v>Adrienne</v>
      </c>
      <c r="E269" s="13" t="str">
        <f t="shared" si="14"/>
        <v>Boyd</v>
      </c>
    </row>
    <row r="270" spans="1:5" ht="15.75" x14ac:dyDescent="0.25">
      <c r="A270" s="12" t="s">
        <v>2103</v>
      </c>
      <c r="B270" s="12" t="s">
        <v>2653</v>
      </c>
      <c r="C270" s="32" t="str">
        <f t="shared" si="12"/>
        <v>Mr.</v>
      </c>
      <c r="D270" s="13" t="str">
        <f t="shared" si="13"/>
        <v>Adam</v>
      </c>
      <c r="E270" s="13" t="str">
        <f t="shared" si="14"/>
        <v>Bulewich</v>
      </c>
    </row>
    <row r="271" spans="1:5" ht="15.75" x14ac:dyDescent="0.25">
      <c r="A271" s="12" t="s">
        <v>2102</v>
      </c>
      <c r="B271" s="12" t="s">
        <v>2654</v>
      </c>
      <c r="C271" s="32" t="str">
        <f t="shared" si="12"/>
        <v>Mr.</v>
      </c>
      <c r="D271" s="13" t="str">
        <f t="shared" si="13"/>
        <v>Yutaka</v>
      </c>
      <c r="E271" s="13" t="str">
        <f t="shared" si="14"/>
        <v>Fukuda</v>
      </c>
    </row>
    <row r="272" spans="1:5" ht="15.75" x14ac:dyDescent="0.25">
      <c r="A272" s="12" t="s">
        <v>2101</v>
      </c>
      <c r="B272" s="12" t="s">
        <v>2655</v>
      </c>
      <c r="C272" s="32" t="str">
        <f t="shared" si="12"/>
        <v>Mr.</v>
      </c>
      <c r="D272" s="13" t="str">
        <f t="shared" si="13"/>
        <v>Tyler M</v>
      </c>
      <c r="E272" s="13" t="str">
        <f t="shared" si="14"/>
        <v>Phillips</v>
      </c>
    </row>
    <row r="273" spans="1:5" ht="15.75" x14ac:dyDescent="0.25">
      <c r="A273" s="12" t="s">
        <v>2100</v>
      </c>
      <c r="B273" s="12" t="s">
        <v>2656</v>
      </c>
      <c r="C273" s="32" t="str">
        <f t="shared" si="12"/>
        <v>Mr.</v>
      </c>
      <c r="D273" s="13" t="str">
        <f t="shared" si="13"/>
        <v>Stephen</v>
      </c>
      <c r="E273" s="13" t="str">
        <f t="shared" si="14"/>
        <v>Maddison</v>
      </c>
    </row>
    <row r="274" spans="1:5" ht="15.75" x14ac:dyDescent="0.25">
      <c r="A274" s="12" t="s">
        <v>2099</v>
      </c>
      <c r="B274" s="12" t="s">
        <v>2657</v>
      </c>
      <c r="C274" s="32" t="str">
        <f t="shared" si="12"/>
        <v>Mr.</v>
      </c>
      <c r="D274" s="13" t="str">
        <f t="shared" si="13"/>
        <v>Andrew B.</v>
      </c>
      <c r="E274" s="13" t="str">
        <f t="shared" si="14"/>
        <v>Lockwood</v>
      </c>
    </row>
    <row r="275" spans="1:5" ht="15.75" x14ac:dyDescent="0.25">
      <c r="A275" s="12" t="s">
        <v>2098</v>
      </c>
      <c r="B275" s="12" t="s">
        <v>2658</v>
      </c>
      <c r="C275" s="32" t="str">
        <f t="shared" si="12"/>
        <v>Mr.</v>
      </c>
      <c r="D275" s="13" t="str">
        <f t="shared" si="13"/>
        <v>James</v>
      </c>
      <c r="E275" s="13" t="str">
        <f t="shared" si="14"/>
        <v>Defilippi</v>
      </c>
    </row>
    <row r="276" spans="1:5" ht="15.75" x14ac:dyDescent="0.25">
      <c r="A276" s="12" t="s">
        <v>2097</v>
      </c>
      <c r="B276" s="12" t="s">
        <v>2659</v>
      </c>
      <c r="C276" s="32" t="str">
        <f t="shared" si="12"/>
        <v>Mr.</v>
      </c>
      <c r="D276" s="13" t="str">
        <f t="shared" si="13"/>
        <v>Shawn P.</v>
      </c>
      <c r="E276" s="13" t="str">
        <f t="shared" si="14"/>
        <v>Jackson</v>
      </c>
    </row>
    <row r="277" spans="1:5" ht="15.75" x14ac:dyDescent="0.25">
      <c r="A277" s="12" t="s">
        <v>2096</v>
      </c>
      <c r="B277" s="12" t="s">
        <v>2660</v>
      </c>
      <c r="C277" s="32" t="str">
        <f t="shared" si="12"/>
        <v>Mr.</v>
      </c>
      <c r="D277" s="13" t="str">
        <f t="shared" si="13"/>
        <v>Matt</v>
      </c>
      <c r="E277" s="13" t="str">
        <f t="shared" si="14"/>
        <v>Ozahowski</v>
      </c>
    </row>
    <row r="278" spans="1:5" ht="15.75" x14ac:dyDescent="0.25">
      <c r="A278" s="12" t="s">
        <v>2095</v>
      </c>
      <c r="B278" s="12" t="s">
        <v>2661</v>
      </c>
      <c r="C278" s="32" t="str">
        <f t="shared" si="12"/>
        <v>Mr.</v>
      </c>
      <c r="D278" s="13" t="str">
        <f t="shared" si="13"/>
        <v>Nathaniel</v>
      </c>
      <c r="E278" s="13" t="str">
        <f t="shared" si="14"/>
        <v>Guthals</v>
      </c>
    </row>
    <row r="279" spans="1:5" ht="15.75" x14ac:dyDescent="0.25">
      <c r="A279" s="12" t="s">
        <v>2094</v>
      </c>
      <c r="B279" s="12" t="s">
        <v>2662</v>
      </c>
      <c r="C279" s="32" t="str">
        <f t="shared" si="12"/>
        <v>Mr.</v>
      </c>
      <c r="D279" s="13" t="str">
        <f t="shared" si="13"/>
        <v>Kevin D.</v>
      </c>
      <c r="E279" s="13" t="str">
        <f t="shared" si="14"/>
        <v>Yates</v>
      </c>
    </row>
    <row r="280" spans="1:5" ht="15.75" x14ac:dyDescent="0.25">
      <c r="A280" s="12" t="s">
        <v>2093</v>
      </c>
      <c r="B280" s="12" t="s">
        <v>2663</v>
      </c>
      <c r="C280" s="32" t="str">
        <f t="shared" si="12"/>
        <v>Ms.</v>
      </c>
      <c r="D280" s="13" t="str">
        <f t="shared" si="13"/>
        <v>Joan</v>
      </c>
      <c r="E280" s="13" t="str">
        <f t="shared" si="14"/>
        <v>Samuelson</v>
      </c>
    </row>
    <row r="281" spans="1:5" ht="15.75" x14ac:dyDescent="0.25">
      <c r="A281" s="12" t="s">
        <v>2092</v>
      </c>
      <c r="B281" s="12" t="s">
        <v>2664</v>
      </c>
      <c r="C281" s="32" t="str">
        <f t="shared" si="12"/>
        <v>Mr.</v>
      </c>
      <c r="D281" s="13" t="str">
        <f t="shared" si="13"/>
        <v>Christopher A</v>
      </c>
      <c r="E281" s="13" t="str">
        <f t="shared" si="14"/>
        <v>Lemos</v>
      </c>
    </row>
    <row r="282" spans="1:5" ht="15.75" x14ac:dyDescent="0.25">
      <c r="A282" s="12" t="s">
        <v>2091</v>
      </c>
      <c r="B282" s="12" t="s">
        <v>2665</v>
      </c>
      <c r="C282" s="32" t="str">
        <f t="shared" si="12"/>
        <v>Ms.</v>
      </c>
      <c r="D282" s="13" t="str">
        <f t="shared" si="13"/>
        <v>Kacy L.</v>
      </c>
      <c r="E282" s="13" t="str">
        <f t="shared" si="14"/>
        <v>Seynders</v>
      </c>
    </row>
    <row r="283" spans="1:5" ht="15.75" x14ac:dyDescent="0.25">
      <c r="A283" s="12" t="s">
        <v>2090</v>
      </c>
      <c r="B283" s="12" t="s">
        <v>2666</v>
      </c>
      <c r="C283" s="32" t="str">
        <f t="shared" si="12"/>
        <v>Mr.</v>
      </c>
      <c r="D283" s="13" t="str">
        <f t="shared" si="13"/>
        <v>Benjamin H.</v>
      </c>
      <c r="E283" s="13" t="str">
        <f t="shared" si="14"/>
        <v>Saunders</v>
      </c>
    </row>
    <row r="284" spans="1:5" ht="15.75" x14ac:dyDescent="0.25">
      <c r="A284" s="12" t="s">
        <v>2089</v>
      </c>
      <c r="B284" s="12" t="s">
        <v>2667</v>
      </c>
      <c r="C284" s="32" t="str">
        <f t="shared" si="12"/>
        <v>Mr.</v>
      </c>
      <c r="D284" s="13" t="str">
        <f t="shared" si="13"/>
        <v>Xaviour J.</v>
      </c>
      <c r="E284" s="13" t="str">
        <f t="shared" si="14"/>
        <v>Walker</v>
      </c>
    </row>
    <row r="285" spans="1:5" ht="15.75" x14ac:dyDescent="0.25">
      <c r="A285" s="12" t="s">
        <v>2088</v>
      </c>
      <c r="B285" s="12" t="s">
        <v>2668</v>
      </c>
      <c r="C285" s="32" t="str">
        <f t="shared" si="12"/>
        <v>Mr.</v>
      </c>
      <c r="D285" s="13" t="str">
        <f t="shared" si="13"/>
        <v>Michael T.</v>
      </c>
      <c r="E285" s="13" t="str">
        <f t="shared" si="14"/>
        <v>Lam</v>
      </c>
    </row>
    <row r="286" spans="1:5" ht="15.75" x14ac:dyDescent="0.25">
      <c r="A286" s="12" t="s">
        <v>2087</v>
      </c>
      <c r="B286" s="12" t="s">
        <v>2669</v>
      </c>
      <c r="C286" s="32" t="str">
        <f t="shared" si="12"/>
        <v>Mr.</v>
      </c>
      <c r="D286" s="13" t="str">
        <f t="shared" si="13"/>
        <v>Bradley</v>
      </c>
      <c r="E286" s="13" t="str">
        <f t="shared" si="14"/>
        <v>Sweigart</v>
      </c>
    </row>
    <row r="287" spans="1:5" ht="15.75" x14ac:dyDescent="0.25">
      <c r="A287" s="12" t="s">
        <v>2086</v>
      </c>
      <c r="B287" s="12" t="s">
        <v>2670</v>
      </c>
      <c r="C287" s="32" t="str">
        <f t="shared" si="12"/>
        <v>Ms.</v>
      </c>
      <c r="D287" s="13" t="str">
        <f t="shared" si="13"/>
        <v>Andrea</v>
      </c>
      <c r="E287" s="13" t="str">
        <f t="shared" si="14"/>
        <v>Sieczkowski</v>
      </c>
    </row>
    <row r="288" spans="1:5" ht="15.75" x14ac:dyDescent="0.25">
      <c r="A288" s="12" t="s">
        <v>2085</v>
      </c>
      <c r="B288" s="12" t="s">
        <v>2671</v>
      </c>
      <c r="C288" s="32" t="str">
        <f t="shared" si="12"/>
        <v>Ms.</v>
      </c>
      <c r="D288" s="13" t="str">
        <f t="shared" si="13"/>
        <v>Nancy M</v>
      </c>
      <c r="E288" s="13" t="str">
        <f t="shared" si="14"/>
        <v>Jurgens</v>
      </c>
    </row>
    <row r="289" spans="1:5" ht="15.75" x14ac:dyDescent="0.25">
      <c r="A289" s="12" t="s">
        <v>2084</v>
      </c>
      <c r="B289" s="12" t="s">
        <v>2672</v>
      </c>
      <c r="C289" s="32" t="str">
        <f t="shared" si="12"/>
        <v>Mr.</v>
      </c>
      <c r="D289" s="13" t="str">
        <f t="shared" si="13"/>
        <v>Matt</v>
      </c>
      <c r="E289" s="13" t="str">
        <f t="shared" si="14"/>
        <v>Hackman</v>
      </c>
    </row>
    <row r="290" spans="1:5" ht="15.75" x14ac:dyDescent="0.25">
      <c r="A290" s="12" t="s">
        <v>2083</v>
      </c>
      <c r="B290" s="12" t="s">
        <v>2673</v>
      </c>
      <c r="C290" s="32" t="str">
        <f t="shared" si="12"/>
        <v>Mr.</v>
      </c>
      <c r="D290" s="13" t="str">
        <f t="shared" si="13"/>
        <v>Lee</v>
      </c>
      <c r="E290" s="13" t="str">
        <f t="shared" si="14"/>
        <v>Klarich</v>
      </c>
    </row>
    <row r="291" spans="1:5" ht="15.75" x14ac:dyDescent="0.25">
      <c r="A291" s="12" t="s">
        <v>2082</v>
      </c>
      <c r="B291" s="12" t="s">
        <v>2674</v>
      </c>
      <c r="C291" s="32" t="str">
        <f t="shared" si="12"/>
        <v>Mr.</v>
      </c>
      <c r="D291" s="13" t="str">
        <f t="shared" si="13"/>
        <v>Chris</v>
      </c>
      <c r="E291" s="13" t="str">
        <f t="shared" si="14"/>
        <v>Schulten</v>
      </c>
    </row>
    <row r="292" spans="1:5" ht="15.75" x14ac:dyDescent="0.25">
      <c r="A292" s="12" t="s">
        <v>2081</v>
      </c>
      <c r="B292" s="12" t="s">
        <v>2675</v>
      </c>
      <c r="C292" s="32" t="str">
        <f t="shared" si="12"/>
        <v>Mr.</v>
      </c>
      <c r="D292" s="13" t="str">
        <f t="shared" si="13"/>
        <v>Erik T.</v>
      </c>
      <c r="E292" s="13" t="str">
        <f t="shared" si="14"/>
        <v>Fagerstrom</v>
      </c>
    </row>
    <row r="293" spans="1:5" ht="15.75" x14ac:dyDescent="0.25">
      <c r="A293" s="12" t="s">
        <v>2080</v>
      </c>
      <c r="B293" s="12" t="s">
        <v>2676</v>
      </c>
      <c r="C293" s="32" t="str">
        <f t="shared" si="12"/>
        <v>Mr.</v>
      </c>
      <c r="D293" s="13" t="str">
        <f t="shared" si="13"/>
        <v>Rod W</v>
      </c>
      <c r="E293" s="13" t="str">
        <f t="shared" si="14"/>
        <v>Bien</v>
      </c>
    </row>
    <row r="294" spans="1:5" ht="15.75" x14ac:dyDescent="0.25">
      <c r="A294" s="12" t="s">
        <v>2079</v>
      </c>
      <c r="B294" s="12" t="s">
        <v>2677</v>
      </c>
      <c r="C294" s="32" t="str">
        <f t="shared" si="12"/>
        <v>Mr.</v>
      </c>
      <c r="D294" s="13" t="str">
        <f t="shared" si="13"/>
        <v>Joey</v>
      </c>
      <c r="E294" s="13" t="str">
        <f t="shared" si="14"/>
        <v>Hess</v>
      </c>
    </row>
    <row r="295" spans="1:5" ht="15.75" x14ac:dyDescent="0.25">
      <c r="A295" s="12" t="s">
        <v>2078</v>
      </c>
      <c r="B295" s="12" t="s">
        <v>2678</v>
      </c>
      <c r="C295" s="32" t="str">
        <f t="shared" si="12"/>
        <v>Ms.</v>
      </c>
      <c r="D295" s="13" t="str">
        <f t="shared" si="13"/>
        <v>Hillary L.</v>
      </c>
      <c r="E295" s="13" t="str">
        <f t="shared" si="14"/>
        <v>Shaw</v>
      </c>
    </row>
    <row r="296" spans="1:5" ht="15.75" x14ac:dyDescent="0.25">
      <c r="A296" s="12" t="s">
        <v>2077</v>
      </c>
      <c r="B296" s="12" t="s">
        <v>2679</v>
      </c>
      <c r="C296" s="32" t="str">
        <f t="shared" si="12"/>
        <v>Mr.</v>
      </c>
      <c r="D296" s="13" t="str">
        <f t="shared" si="13"/>
        <v>Eric J</v>
      </c>
      <c r="E296" s="13" t="str">
        <f t="shared" si="14"/>
        <v>Williams</v>
      </c>
    </row>
    <row r="297" spans="1:5" ht="15.75" x14ac:dyDescent="0.25">
      <c r="A297" s="12" t="s">
        <v>2076</v>
      </c>
      <c r="B297" s="12" t="s">
        <v>2680</v>
      </c>
      <c r="C297" s="32" t="str">
        <f t="shared" si="12"/>
        <v>Mr.</v>
      </c>
      <c r="D297" s="13" t="str">
        <f t="shared" si="13"/>
        <v>Nicolas</v>
      </c>
      <c r="E297" s="13" t="str">
        <f t="shared" si="14"/>
        <v>Menzies</v>
      </c>
    </row>
    <row r="298" spans="1:5" ht="15.75" x14ac:dyDescent="0.25">
      <c r="A298" s="12" t="s">
        <v>2075</v>
      </c>
      <c r="B298" s="12" t="s">
        <v>2681</v>
      </c>
      <c r="C298" s="32" t="str">
        <f t="shared" si="12"/>
        <v>Mr.</v>
      </c>
      <c r="D298" s="13" t="str">
        <f t="shared" si="13"/>
        <v>Marcel</v>
      </c>
      <c r="E298" s="13" t="str">
        <f t="shared" si="14"/>
        <v>Buehler</v>
      </c>
    </row>
    <row r="299" spans="1:5" ht="15.75" x14ac:dyDescent="0.25">
      <c r="A299" s="12" t="s">
        <v>2074</v>
      </c>
      <c r="B299" s="12" t="s">
        <v>2682</v>
      </c>
      <c r="C299" s="32" t="str">
        <f t="shared" si="12"/>
        <v>Ms.</v>
      </c>
      <c r="D299" s="13" t="str">
        <f t="shared" si="13"/>
        <v>Ashley N</v>
      </c>
      <c r="E299" s="13" t="str">
        <f t="shared" si="14"/>
        <v>Degen</v>
      </c>
    </row>
    <row r="300" spans="1:5" ht="15.75" x14ac:dyDescent="0.25">
      <c r="A300" s="12" t="s">
        <v>2073</v>
      </c>
      <c r="B300" s="12" t="s">
        <v>2683</v>
      </c>
      <c r="C300" s="32" t="str">
        <f t="shared" si="12"/>
        <v>Mr.</v>
      </c>
      <c r="D300" s="13" t="str">
        <f t="shared" si="13"/>
        <v>Evan D</v>
      </c>
      <c r="E300" s="13" t="str">
        <f t="shared" si="14"/>
        <v>Arsenault</v>
      </c>
    </row>
    <row r="301" spans="1:5" ht="15.75" x14ac:dyDescent="0.25">
      <c r="A301" s="12" t="s">
        <v>2072</v>
      </c>
      <c r="B301" s="12" t="s">
        <v>2684</v>
      </c>
      <c r="C301" s="32" t="str">
        <f t="shared" si="12"/>
        <v>Ms.</v>
      </c>
      <c r="D301" s="13" t="str">
        <f t="shared" si="13"/>
        <v>Krisana</v>
      </c>
      <c r="E301" s="13" t="str">
        <f t="shared" si="14"/>
        <v>Hoff</v>
      </c>
    </row>
    <row r="302" spans="1:5" ht="15.75" x14ac:dyDescent="0.25">
      <c r="A302" s="12" t="s">
        <v>2071</v>
      </c>
      <c r="B302" s="12" t="s">
        <v>2685</v>
      </c>
      <c r="C302" s="32" t="str">
        <f t="shared" si="12"/>
        <v>Mr.</v>
      </c>
      <c r="D302" s="13" t="str">
        <f t="shared" si="13"/>
        <v>Kyle</v>
      </c>
      <c r="E302" s="13" t="str">
        <f t="shared" si="14"/>
        <v>Hall</v>
      </c>
    </row>
    <row r="303" spans="1:5" ht="15.75" x14ac:dyDescent="0.25">
      <c r="A303" s="12" t="s">
        <v>2070</v>
      </c>
      <c r="B303" s="12" t="s">
        <v>2686</v>
      </c>
      <c r="C303" s="32" t="str">
        <f t="shared" si="12"/>
        <v>Ms.</v>
      </c>
      <c r="D303" s="13" t="str">
        <f t="shared" si="13"/>
        <v>Kate</v>
      </c>
      <c r="E303" s="13" t="str">
        <f t="shared" si="14"/>
        <v>Ashley</v>
      </c>
    </row>
    <row r="304" spans="1:5" ht="15.75" x14ac:dyDescent="0.25">
      <c r="A304" s="12" t="s">
        <v>2069</v>
      </c>
      <c r="B304" s="12" t="s">
        <v>2687</v>
      </c>
      <c r="C304" s="32" t="str">
        <f t="shared" si="12"/>
        <v>Mr.</v>
      </c>
      <c r="D304" s="13" t="str">
        <f t="shared" si="13"/>
        <v>Martin A.</v>
      </c>
      <c r="E304" s="13" t="str">
        <f t="shared" si="14"/>
        <v>Rindahl</v>
      </c>
    </row>
    <row r="305" spans="1:5" ht="15.75" x14ac:dyDescent="0.25">
      <c r="A305" s="12" t="s">
        <v>2068</v>
      </c>
      <c r="B305" s="12" t="s">
        <v>2688</v>
      </c>
      <c r="C305" s="32" t="str">
        <f t="shared" si="12"/>
        <v>Ms.</v>
      </c>
      <c r="D305" s="13" t="str">
        <f t="shared" si="13"/>
        <v>Stacey</v>
      </c>
      <c r="E305" s="13" t="str">
        <f t="shared" si="14"/>
        <v>Clark</v>
      </c>
    </row>
    <row r="306" spans="1:5" ht="15.75" x14ac:dyDescent="0.25">
      <c r="A306" s="12" t="s">
        <v>2067</v>
      </c>
      <c r="B306" s="12" t="s">
        <v>2689</v>
      </c>
      <c r="C306" s="32" t="str">
        <f t="shared" si="12"/>
        <v>Ms.</v>
      </c>
      <c r="D306" s="13" t="str">
        <f t="shared" si="13"/>
        <v>Christine</v>
      </c>
      <c r="E306" s="13" t="str">
        <f t="shared" si="14"/>
        <v>Irish</v>
      </c>
    </row>
    <row r="307" spans="1:5" ht="15.75" x14ac:dyDescent="0.25">
      <c r="A307" s="12" t="s">
        <v>2066</v>
      </c>
      <c r="B307" s="12" t="s">
        <v>2690</v>
      </c>
      <c r="C307" s="32" t="str">
        <f t="shared" si="12"/>
        <v>Ms.</v>
      </c>
      <c r="D307" s="13" t="str">
        <f t="shared" si="13"/>
        <v>Sarah C.</v>
      </c>
      <c r="E307" s="13" t="str">
        <f t="shared" si="14"/>
        <v>Richardson</v>
      </c>
    </row>
    <row r="308" spans="1:5" ht="15.75" x14ac:dyDescent="0.25">
      <c r="A308" s="12" t="s">
        <v>2065</v>
      </c>
      <c r="B308" s="12" t="s">
        <v>2691</v>
      </c>
      <c r="C308" s="32" t="str">
        <f t="shared" si="12"/>
        <v>Ms.</v>
      </c>
      <c r="D308" s="13" t="str">
        <f t="shared" si="13"/>
        <v>Megan</v>
      </c>
      <c r="E308" s="13" t="str">
        <f t="shared" si="14"/>
        <v>Dewitt</v>
      </c>
    </row>
    <row r="309" spans="1:5" ht="15.75" x14ac:dyDescent="0.25">
      <c r="A309" s="12" t="s">
        <v>2064</v>
      </c>
      <c r="B309" s="12" t="s">
        <v>2692</v>
      </c>
      <c r="C309" s="32" t="str">
        <f t="shared" si="12"/>
        <v>Mr.</v>
      </c>
      <c r="D309" s="13" t="str">
        <f t="shared" si="13"/>
        <v>Jason W</v>
      </c>
      <c r="E309" s="13" t="str">
        <f t="shared" si="14"/>
        <v>Hickman</v>
      </c>
    </row>
    <row r="310" spans="1:5" ht="15.75" x14ac:dyDescent="0.25">
      <c r="A310" s="12" t="s">
        <v>2063</v>
      </c>
      <c r="B310" s="12" t="s">
        <v>2693</v>
      </c>
      <c r="C310" s="32" t="str">
        <f t="shared" si="12"/>
        <v>Ms.</v>
      </c>
      <c r="D310" s="13" t="str">
        <f t="shared" si="13"/>
        <v>Michele</v>
      </c>
      <c r="E310" s="13" t="str">
        <f t="shared" si="14"/>
        <v>Gonzalez</v>
      </c>
    </row>
    <row r="311" spans="1:5" ht="15.75" x14ac:dyDescent="0.25">
      <c r="A311" s="12" t="s">
        <v>2062</v>
      </c>
      <c r="B311" s="12" t="s">
        <v>2694</v>
      </c>
      <c r="C311" s="32" t="str">
        <f t="shared" si="12"/>
        <v>Ms.</v>
      </c>
      <c r="D311" s="13" t="str">
        <f t="shared" si="13"/>
        <v>Nikki</v>
      </c>
      <c r="E311" s="13" t="str">
        <f t="shared" si="14"/>
        <v>Difani</v>
      </c>
    </row>
    <row r="312" spans="1:5" ht="15.75" x14ac:dyDescent="0.25">
      <c r="A312" s="12" t="s">
        <v>2061</v>
      </c>
      <c r="B312" s="12" t="s">
        <v>2695</v>
      </c>
      <c r="C312" s="32" t="str">
        <f t="shared" si="12"/>
        <v>Mr.</v>
      </c>
      <c r="D312" s="13" t="str">
        <f t="shared" si="13"/>
        <v>Philip J.</v>
      </c>
      <c r="E312" s="13" t="str">
        <f t="shared" si="14"/>
        <v>Turner</v>
      </c>
    </row>
    <row r="313" spans="1:5" ht="15.75" x14ac:dyDescent="0.25">
      <c r="A313" s="12" t="s">
        <v>2060</v>
      </c>
      <c r="B313" s="12" t="s">
        <v>2696</v>
      </c>
      <c r="C313" s="32" t="str">
        <f t="shared" si="12"/>
        <v>Mr.</v>
      </c>
      <c r="D313" s="13" t="str">
        <f t="shared" si="13"/>
        <v>Bryan L</v>
      </c>
      <c r="E313" s="13" t="str">
        <f t="shared" si="14"/>
        <v>Widmann</v>
      </c>
    </row>
    <row r="314" spans="1:5" ht="15.75" x14ac:dyDescent="0.25">
      <c r="A314" s="12" t="s">
        <v>2059</v>
      </c>
      <c r="B314" s="12" t="s">
        <v>2697</v>
      </c>
      <c r="C314" s="32" t="str">
        <f t="shared" si="12"/>
        <v>Mr.</v>
      </c>
      <c r="D314" s="13" t="str">
        <f t="shared" si="13"/>
        <v>Timothy F</v>
      </c>
      <c r="E314" s="13" t="str">
        <f t="shared" si="14"/>
        <v>Tunney</v>
      </c>
    </row>
    <row r="315" spans="1:5" ht="15.75" x14ac:dyDescent="0.25">
      <c r="A315" s="12" t="s">
        <v>2058</v>
      </c>
      <c r="B315" s="12" t="s">
        <v>2698</v>
      </c>
      <c r="C315" s="32" t="str">
        <f t="shared" si="12"/>
        <v>Ms.</v>
      </c>
      <c r="D315" s="13" t="str">
        <f t="shared" si="13"/>
        <v>Angielyn M</v>
      </c>
      <c r="E315" s="13" t="str">
        <f t="shared" si="14"/>
        <v>San Juan</v>
      </c>
    </row>
    <row r="316" spans="1:5" ht="15.75" x14ac:dyDescent="0.25">
      <c r="A316" s="12" t="s">
        <v>2057</v>
      </c>
      <c r="B316" s="12" t="s">
        <v>2699</v>
      </c>
      <c r="C316" s="32" t="str">
        <f t="shared" si="12"/>
        <v>Ms.</v>
      </c>
      <c r="D316" s="13" t="str">
        <f t="shared" si="13"/>
        <v>Jeanie M.</v>
      </c>
      <c r="E316" s="13" t="str">
        <f t="shared" si="14"/>
        <v>Croll</v>
      </c>
    </row>
    <row r="317" spans="1:5" ht="15.75" x14ac:dyDescent="0.25">
      <c r="A317" s="12" t="s">
        <v>2056</v>
      </c>
      <c r="B317" s="12" t="s">
        <v>2700</v>
      </c>
      <c r="C317" s="32" t="str">
        <f t="shared" si="12"/>
        <v>Mr.</v>
      </c>
      <c r="D317" s="13" t="str">
        <f t="shared" si="13"/>
        <v>Greg</v>
      </c>
      <c r="E317" s="13" t="str">
        <f t="shared" si="14"/>
        <v>Rolfes</v>
      </c>
    </row>
    <row r="318" spans="1:5" ht="15.75" x14ac:dyDescent="0.25">
      <c r="A318" s="12" t="s">
        <v>2055</v>
      </c>
      <c r="B318" s="12" t="s">
        <v>2701</v>
      </c>
      <c r="C318" s="32" t="str">
        <f t="shared" si="12"/>
        <v>Mr.</v>
      </c>
      <c r="D318" s="13" t="str">
        <f t="shared" si="13"/>
        <v>John</v>
      </c>
      <c r="E318" s="13" t="str">
        <f t="shared" si="14"/>
        <v>Hinkle</v>
      </c>
    </row>
    <row r="319" spans="1:5" ht="15.75" x14ac:dyDescent="0.25">
      <c r="A319" s="12" t="s">
        <v>2054</v>
      </c>
      <c r="B319" s="12" t="s">
        <v>2702</v>
      </c>
      <c r="C319" s="32" t="str">
        <f t="shared" si="12"/>
        <v>Mr.</v>
      </c>
      <c r="D319" s="13" t="str">
        <f t="shared" si="13"/>
        <v>Aliaksandr</v>
      </c>
      <c r="E319" s="13" t="str">
        <f t="shared" si="14"/>
        <v>Leuchanka</v>
      </c>
    </row>
    <row r="320" spans="1:5" ht="15.75" x14ac:dyDescent="0.25">
      <c r="A320" s="12" t="s">
        <v>2053</v>
      </c>
      <c r="B320" s="12" t="s">
        <v>2703</v>
      </c>
      <c r="C320" s="32" t="str">
        <f t="shared" si="12"/>
        <v>Mr.</v>
      </c>
      <c r="D320" s="13" t="str">
        <f t="shared" si="13"/>
        <v>Jason M.</v>
      </c>
      <c r="E320" s="13" t="str">
        <f t="shared" si="14"/>
        <v>Ayr</v>
      </c>
    </row>
    <row r="321" spans="1:5" ht="15.75" x14ac:dyDescent="0.25">
      <c r="A321" s="12" t="s">
        <v>2052</v>
      </c>
      <c r="B321" s="12" t="s">
        <v>2704</v>
      </c>
      <c r="C321" s="32" t="str">
        <f t="shared" si="12"/>
        <v>Ms.</v>
      </c>
      <c r="D321" s="13" t="str">
        <f t="shared" si="13"/>
        <v>Sheera K</v>
      </c>
      <c r="E321" s="13" t="str">
        <f t="shared" si="14"/>
        <v>Siegel</v>
      </c>
    </row>
    <row r="322" spans="1:5" ht="15.75" x14ac:dyDescent="0.25">
      <c r="A322" s="12" t="s">
        <v>2051</v>
      </c>
      <c r="B322" s="12" t="s">
        <v>2705</v>
      </c>
      <c r="C322" s="32" t="str">
        <f t="shared" si="12"/>
        <v>Ms.</v>
      </c>
      <c r="D322" s="13" t="str">
        <f t="shared" si="13"/>
        <v>Janice</v>
      </c>
      <c r="E322" s="13" t="str">
        <f t="shared" si="14"/>
        <v>Penrose</v>
      </c>
    </row>
    <row r="323" spans="1:5" ht="15.75" x14ac:dyDescent="0.25">
      <c r="A323" s="12" t="s">
        <v>2050</v>
      </c>
      <c r="B323" s="12" t="s">
        <v>2706</v>
      </c>
      <c r="C323" s="32" t="str">
        <f t="shared" ref="C323:C386" si="15">MID(B323,FIND(",",B323)+2,FIND(" ",B323,FIND(",",B323)+2)-(FIND(",",B323)+2))</f>
        <v>Mr.</v>
      </c>
      <c r="D323" s="13" t="str">
        <f t="shared" ref="D323:D386" si="16">TRIM(RIGHT(B323,LEN(B323)-FIND(" ",B323,FIND(",",B323)+2)))</f>
        <v>Timothy G.</v>
      </c>
      <c r="E323" s="13" t="str">
        <f t="shared" ref="E323:E386" si="17">LEFT(B323,FIND(",",B323)-1)</f>
        <v>Schuler</v>
      </c>
    </row>
    <row r="324" spans="1:5" ht="15.75" x14ac:dyDescent="0.25">
      <c r="A324" s="12" t="s">
        <v>2049</v>
      </c>
      <c r="B324" s="12" t="s">
        <v>2707</v>
      </c>
      <c r="C324" s="32" t="str">
        <f t="shared" si="15"/>
        <v>Mr.</v>
      </c>
      <c r="D324" s="13" t="str">
        <f t="shared" si="16"/>
        <v>Alan R</v>
      </c>
      <c r="E324" s="13" t="str">
        <f t="shared" si="17"/>
        <v>Walker</v>
      </c>
    </row>
    <row r="325" spans="1:5" ht="15.75" x14ac:dyDescent="0.25">
      <c r="A325" s="12" t="s">
        <v>2048</v>
      </c>
      <c r="B325" s="12" t="s">
        <v>2708</v>
      </c>
      <c r="C325" s="32" t="str">
        <f t="shared" si="15"/>
        <v>Mr.</v>
      </c>
      <c r="D325" s="13" t="str">
        <f t="shared" si="16"/>
        <v>Michael</v>
      </c>
      <c r="E325" s="13" t="str">
        <f t="shared" si="17"/>
        <v>Stange</v>
      </c>
    </row>
    <row r="326" spans="1:5" ht="15.75" x14ac:dyDescent="0.25">
      <c r="A326" s="12" t="s">
        <v>2047</v>
      </c>
      <c r="B326" s="12" t="s">
        <v>2709</v>
      </c>
      <c r="C326" s="32" t="str">
        <f t="shared" si="15"/>
        <v>Ms.</v>
      </c>
      <c r="D326" s="13" t="str">
        <f t="shared" si="16"/>
        <v>Marie-France</v>
      </c>
      <c r="E326" s="13" t="str">
        <f t="shared" si="17"/>
        <v>Roy</v>
      </c>
    </row>
    <row r="327" spans="1:5" ht="15.75" x14ac:dyDescent="0.25">
      <c r="A327" s="12" t="s">
        <v>2046</v>
      </c>
      <c r="B327" s="12" t="s">
        <v>2710</v>
      </c>
      <c r="C327" s="32" t="str">
        <f t="shared" si="15"/>
        <v>Mr.</v>
      </c>
      <c r="D327" s="13" t="str">
        <f t="shared" si="16"/>
        <v>Erik F.</v>
      </c>
      <c r="E327" s="13" t="str">
        <f t="shared" si="17"/>
        <v>Potere</v>
      </c>
    </row>
    <row r="328" spans="1:5" ht="15.75" x14ac:dyDescent="0.25">
      <c r="A328" s="12" t="s">
        <v>2045</v>
      </c>
      <c r="B328" s="12" t="s">
        <v>2711</v>
      </c>
      <c r="C328" s="32" t="str">
        <f t="shared" si="15"/>
        <v>Mr.</v>
      </c>
      <c r="D328" s="13" t="str">
        <f t="shared" si="16"/>
        <v>Andrew</v>
      </c>
      <c r="E328" s="13" t="str">
        <f t="shared" si="17"/>
        <v>Podgurski</v>
      </c>
    </row>
    <row r="329" spans="1:5" ht="15.75" x14ac:dyDescent="0.25">
      <c r="A329" s="12" t="s">
        <v>2044</v>
      </c>
      <c r="B329" s="12" t="s">
        <v>2712</v>
      </c>
      <c r="C329" s="32" t="str">
        <f t="shared" si="15"/>
        <v>Mr.</v>
      </c>
      <c r="D329" s="13" t="str">
        <f t="shared" si="16"/>
        <v>Anthony</v>
      </c>
      <c r="E329" s="13" t="str">
        <f t="shared" si="17"/>
        <v>Diamond</v>
      </c>
    </row>
    <row r="330" spans="1:5" ht="15.75" x14ac:dyDescent="0.25">
      <c r="A330" s="12" t="s">
        <v>2043</v>
      </c>
      <c r="B330" s="12" t="s">
        <v>2713</v>
      </c>
      <c r="C330" s="32" t="str">
        <f t="shared" si="15"/>
        <v>Mr.</v>
      </c>
      <c r="D330" s="13" t="str">
        <f t="shared" si="16"/>
        <v>Chris</v>
      </c>
      <c r="E330" s="13" t="str">
        <f t="shared" si="17"/>
        <v>Sallade</v>
      </c>
    </row>
    <row r="331" spans="1:5" ht="15.75" x14ac:dyDescent="0.25">
      <c r="A331" s="12" t="s">
        <v>2042</v>
      </c>
      <c r="B331" s="12" t="s">
        <v>2714</v>
      </c>
      <c r="C331" s="32" t="str">
        <f t="shared" si="15"/>
        <v>Mr.</v>
      </c>
      <c r="D331" s="13" t="str">
        <f t="shared" si="16"/>
        <v>Yu</v>
      </c>
      <c r="E331" s="13" t="str">
        <f t="shared" si="17"/>
        <v>Zhang</v>
      </c>
    </row>
    <row r="332" spans="1:5" ht="15.75" x14ac:dyDescent="0.25">
      <c r="A332" s="12" t="s">
        <v>2041</v>
      </c>
      <c r="B332" s="12" t="s">
        <v>2715</v>
      </c>
      <c r="C332" s="32" t="str">
        <f t="shared" si="15"/>
        <v>Mr.</v>
      </c>
      <c r="D332" s="13" t="str">
        <f t="shared" si="16"/>
        <v>Caleb N</v>
      </c>
      <c r="E332" s="13" t="str">
        <f t="shared" si="17"/>
        <v>Chatfield</v>
      </c>
    </row>
    <row r="333" spans="1:5" ht="15.75" x14ac:dyDescent="0.25">
      <c r="A333" s="12" t="s">
        <v>2040</v>
      </c>
      <c r="B333" s="12" t="s">
        <v>2716</v>
      </c>
      <c r="C333" s="32" t="str">
        <f t="shared" si="15"/>
        <v>Mr.</v>
      </c>
      <c r="D333" s="13" t="str">
        <f t="shared" si="16"/>
        <v>Jason M.</v>
      </c>
      <c r="E333" s="13" t="str">
        <f t="shared" si="17"/>
        <v>Bruns</v>
      </c>
    </row>
    <row r="334" spans="1:5" ht="15.75" x14ac:dyDescent="0.25">
      <c r="A334" s="12" t="s">
        <v>2039</v>
      </c>
      <c r="B334" s="12" t="s">
        <v>2717</v>
      </c>
      <c r="C334" s="32" t="str">
        <f t="shared" si="15"/>
        <v>Ms.</v>
      </c>
      <c r="D334" s="13" t="str">
        <f t="shared" si="16"/>
        <v>Angela R</v>
      </c>
      <c r="E334" s="13" t="str">
        <f t="shared" si="17"/>
        <v>Yochum</v>
      </c>
    </row>
    <row r="335" spans="1:5" ht="15.75" x14ac:dyDescent="0.25">
      <c r="A335" s="12" t="s">
        <v>2038</v>
      </c>
      <c r="B335" s="12" t="s">
        <v>2718</v>
      </c>
      <c r="C335" s="32" t="str">
        <f t="shared" si="15"/>
        <v>Mr.</v>
      </c>
      <c r="D335" s="13" t="str">
        <f t="shared" si="16"/>
        <v>Keith J</v>
      </c>
      <c r="E335" s="13" t="str">
        <f t="shared" si="17"/>
        <v>Freeburn</v>
      </c>
    </row>
    <row r="336" spans="1:5" ht="15.75" x14ac:dyDescent="0.25">
      <c r="A336" s="12" t="s">
        <v>2037</v>
      </c>
      <c r="B336" s="12" t="s">
        <v>2719</v>
      </c>
      <c r="C336" s="32" t="str">
        <f t="shared" si="15"/>
        <v>Ms.</v>
      </c>
      <c r="D336" s="13" t="str">
        <f t="shared" si="16"/>
        <v>Emma</v>
      </c>
      <c r="E336" s="13" t="str">
        <f t="shared" si="17"/>
        <v>Spencer</v>
      </c>
    </row>
    <row r="337" spans="1:5" ht="15.75" x14ac:dyDescent="0.25">
      <c r="A337" s="12" t="s">
        <v>2036</v>
      </c>
      <c r="B337" s="12" t="s">
        <v>2720</v>
      </c>
      <c r="C337" s="32" t="str">
        <f t="shared" si="15"/>
        <v>Mr.</v>
      </c>
      <c r="D337" s="13" t="str">
        <f t="shared" si="16"/>
        <v>Nathan A</v>
      </c>
      <c r="E337" s="13" t="str">
        <f t="shared" si="17"/>
        <v>Jarosik</v>
      </c>
    </row>
    <row r="338" spans="1:5" ht="15.75" x14ac:dyDescent="0.25">
      <c r="A338" s="12" t="s">
        <v>2035</v>
      </c>
      <c r="B338" s="12" t="s">
        <v>2721</v>
      </c>
      <c r="C338" s="32" t="str">
        <f t="shared" si="15"/>
        <v>Ms.</v>
      </c>
      <c r="D338" s="13" t="str">
        <f t="shared" si="16"/>
        <v>Kathryn</v>
      </c>
      <c r="E338" s="13" t="str">
        <f t="shared" si="17"/>
        <v>Heinzen</v>
      </c>
    </row>
    <row r="339" spans="1:5" ht="15.75" x14ac:dyDescent="0.25">
      <c r="A339" s="12" t="s">
        <v>2034</v>
      </c>
      <c r="B339" s="12" t="s">
        <v>2722</v>
      </c>
      <c r="C339" s="32" t="str">
        <f t="shared" si="15"/>
        <v>Ms.</v>
      </c>
      <c r="D339" s="13" t="str">
        <f t="shared" si="16"/>
        <v>Elizabeth H.</v>
      </c>
      <c r="E339" s="13" t="str">
        <f t="shared" si="17"/>
        <v>Kelley</v>
      </c>
    </row>
    <row r="340" spans="1:5" ht="15.75" x14ac:dyDescent="0.25">
      <c r="A340" s="12" t="s">
        <v>2033</v>
      </c>
      <c r="B340" s="12" t="s">
        <v>2723</v>
      </c>
      <c r="C340" s="32" t="str">
        <f t="shared" si="15"/>
        <v>Mr.</v>
      </c>
      <c r="D340" s="13" t="str">
        <f t="shared" si="16"/>
        <v>Ben</v>
      </c>
      <c r="E340" s="13" t="str">
        <f t="shared" si="17"/>
        <v>Thacker</v>
      </c>
    </row>
    <row r="341" spans="1:5" ht="15.75" x14ac:dyDescent="0.25">
      <c r="A341" s="12" t="s">
        <v>2032</v>
      </c>
      <c r="B341" s="12" t="s">
        <v>2724</v>
      </c>
      <c r="C341" s="32" t="str">
        <f t="shared" si="15"/>
        <v>Ms.</v>
      </c>
      <c r="D341" s="13" t="str">
        <f t="shared" si="16"/>
        <v>Cheryl A</v>
      </c>
      <c r="E341" s="13" t="str">
        <f t="shared" si="17"/>
        <v>Jeseritz</v>
      </c>
    </row>
    <row r="342" spans="1:5" ht="15.75" x14ac:dyDescent="0.25">
      <c r="A342" s="12" t="s">
        <v>2031</v>
      </c>
      <c r="B342" s="12" t="s">
        <v>2725</v>
      </c>
      <c r="C342" s="32" t="str">
        <f t="shared" si="15"/>
        <v>Ms.</v>
      </c>
      <c r="D342" s="13" t="str">
        <f t="shared" si="16"/>
        <v>Kimberly A</v>
      </c>
      <c r="E342" s="13" t="str">
        <f t="shared" si="17"/>
        <v>Hohman</v>
      </c>
    </row>
    <row r="343" spans="1:5" ht="15.75" x14ac:dyDescent="0.25">
      <c r="A343" s="12" t="s">
        <v>2030</v>
      </c>
      <c r="B343" s="12" t="s">
        <v>2726</v>
      </c>
      <c r="C343" s="32" t="str">
        <f t="shared" si="15"/>
        <v>Ms.</v>
      </c>
      <c r="D343" s="13" t="str">
        <f t="shared" si="16"/>
        <v>Cynthia</v>
      </c>
      <c r="E343" s="13" t="str">
        <f t="shared" si="17"/>
        <v>Hill</v>
      </c>
    </row>
    <row r="344" spans="1:5" ht="15.75" x14ac:dyDescent="0.25">
      <c r="A344" s="12" t="s">
        <v>2029</v>
      </c>
      <c r="B344" s="12" t="s">
        <v>2727</v>
      </c>
      <c r="C344" s="32" t="str">
        <f t="shared" si="15"/>
        <v>Ms.</v>
      </c>
      <c r="D344" s="13" t="str">
        <f t="shared" si="16"/>
        <v>Jessica</v>
      </c>
      <c r="E344" s="13" t="str">
        <f t="shared" si="17"/>
        <v>Kuepfer</v>
      </c>
    </row>
    <row r="345" spans="1:5" ht="15.75" x14ac:dyDescent="0.25">
      <c r="A345" s="12" t="s">
        <v>2028</v>
      </c>
      <c r="B345" s="12" t="s">
        <v>2728</v>
      </c>
      <c r="C345" s="32" t="str">
        <f t="shared" si="15"/>
        <v>Mr.</v>
      </c>
      <c r="D345" s="13" t="str">
        <f t="shared" si="16"/>
        <v>Bruce</v>
      </c>
      <c r="E345" s="13" t="str">
        <f t="shared" si="17"/>
        <v>Kaczmarek</v>
      </c>
    </row>
    <row r="346" spans="1:5" ht="15.75" x14ac:dyDescent="0.25">
      <c r="A346" s="12" t="s">
        <v>2027</v>
      </c>
      <c r="B346" s="12" t="s">
        <v>2729</v>
      </c>
      <c r="C346" s="32" t="str">
        <f t="shared" si="15"/>
        <v>Ms.</v>
      </c>
      <c r="D346" s="13" t="str">
        <f t="shared" si="16"/>
        <v>Allison</v>
      </c>
      <c r="E346" s="13" t="str">
        <f t="shared" si="17"/>
        <v>Pitt</v>
      </c>
    </row>
    <row r="347" spans="1:5" ht="15.75" x14ac:dyDescent="0.25">
      <c r="A347" s="12" t="s">
        <v>2026</v>
      </c>
      <c r="B347" s="12" t="s">
        <v>2730</v>
      </c>
      <c r="C347" s="32" t="str">
        <f t="shared" si="15"/>
        <v>Mr.</v>
      </c>
      <c r="D347" s="13" t="str">
        <f t="shared" si="16"/>
        <v>Alex</v>
      </c>
      <c r="E347" s="13" t="str">
        <f t="shared" si="17"/>
        <v>Lorton</v>
      </c>
    </row>
    <row r="348" spans="1:5" ht="15.75" x14ac:dyDescent="0.25">
      <c r="A348" s="12" t="s">
        <v>2025</v>
      </c>
      <c r="B348" s="12" t="s">
        <v>2731</v>
      </c>
      <c r="C348" s="32" t="str">
        <f t="shared" si="15"/>
        <v>Ms.</v>
      </c>
      <c r="D348" s="13" t="str">
        <f t="shared" si="16"/>
        <v>Gabriela</v>
      </c>
      <c r="E348" s="13" t="str">
        <f t="shared" si="17"/>
        <v>Castaneda</v>
      </c>
    </row>
    <row r="349" spans="1:5" ht="15.75" x14ac:dyDescent="0.25">
      <c r="A349" s="12" t="s">
        <v>2024</v>
      </c>
      <c r="B349" s="12" t="s">
        <v>2732</v>
      </c>
      <c r="C349" s="32" t="str">
        <f t="shared" si="15"/>
        <v>Ms.</v>
      </c>
      <c r="D349" s="13" t="str">
        <f t="shared" si="16"/>
        <v>Sharon</v>
      </c>
      <c r="E349" s="13" t="str">
        <f t="shared" si="17"/>
        <v>Cherop</v>
      </c>
    </row>
    <row r="350" spans="1:5" ht="15.75" x14ac:dyDescent="0.25">
      <c r="A350" s="12" t="s">
        <v>2023</v>
      </c>
      <c r="B350" s="12" t="s">
        <v>2733</v>
      </c>
      <c r="C350" s="32" t="str">
        <f t="shared" si="15"/>
        <v>Mr.</v>
      </c>
      <c r="D350" s="13" t="str">
        <f t="shared" si="16"/>
        <v>Jason A</v>
      </c>
      <c r="E350" s="13" t="str">
        <f t="shared" si="17"/>
        <v>Howell</v>
      </c>
    </row>
    <row r="351" spans="1:5" ht="15.75" x14ac:dyDescent="0.25">
      <c r="A351" s="12" t="s">
        <v>2022</v>
      </c>
      <c r="B351" s="12" t="s">
        <v>2734</v>
      </c>
      <c r="C351" s="32" t="str">
        <f t="shared" si="15"/>
        <v>Ms.</v>
      </c>
      <c r="D351" s="13" t="str">
        <f t="shared" si="16"/>
        <v>Chelsey C.</v>
      </c>
      <c r="E351" s="13" t="str">
        <f t="shared" si="17"/>
        <v>Palmer</v>
      </c>
    </row>
    <row r="352" spans="1:5" ht="15.75" x14ac:dyDescent="0.25">
      <c r="A352" s="12" t="s">
        <v>2021</v>
      </c>
      <c r="B352" s="12" t="s">
        <v>2735</v>
      </c>
      <c r="C352" s="32" t="str">
        <f t="shared" si="15"/>
        <v>Mr.</v>
      </c>
      <c r="D352" s="13" t="str">
        <f t="shared" si="16"/>
        <v>Devon A.</v>
      </c>
      <c r="E352" s="13" t="str">
        <f t="shared" si="17"/>
        <v>Olson</v>
      </c>
    </row>
    <row r="353" spans="1:5" ht="15.75" x14ac:dyDescent="0.25">
      <c r="A353" s="12" t="s">
        <v>2020</v>
      </c>
      <c r="B353" s="12" t="s">
        <v>2736</v>
      </c>
      <c r="C353" s="32" t="str">
        <f t="shared" si="15"/>
        <v>Ms.</v>
      </c>
      <c r="D353" s="13" t="str">
        <f t="shared" si="16"/>
        <v>Joni L</v>
      </c>
      <c r="E353" s="13" t="str">
        <f t="shared" si="17"/>
        <v>Waldron</v>
      </c>
    </row>
    <row r="354" spans="1:5" ht="15.75" x14ac:dyDescent="0.25">
      <c r="A354" s="12" t="s">
        <v>2019</v>
      </c>
      <c r="B354" s="12" t="s">
        <v>2737</v>
      </c>
      <c r="C354" s="32" t="str">
        <f t="shared" si="15"/>
        <v>Mr.</v>
      </c>
      <c r="D354" s="13" t="str">
        <f t="shared" si="16"/>
        <v>Colin</v>
      </c>
      <c r="E354" s="13" t="str">
        <f t="shared" si="17"/>
        <v>Meyer</v>
      </c>
    </row>
    <row r="355" spans="1:5" ht="15.75" x14ac:dyDescent="0.25">
      <c r="A355" s="12" t="s">
        <v>2018</v>
      </c>
      <c r="B355" s="12" t="s">
        <v>2738</v>
      </c>
      <c r="C355" s="32" t="str">
        <f t="shared" si="15"/>
        <v>Ms.</v>
      </c>
      <c r="D355" s="13" t="str">
        <f t="shared" si="16"/>
        <v>Rachael</v>
      </c>
      <c r="E355" s="13" t="str">
        <f t="shared" si="17"/>
        <v>Stack</v>
      </c>
    </row>
    <row r="356" spans="1:5" ht="15.75" x14ac:dyDescent="0.25">
      <c r="A356" s="12" t="s">
        <v>2017</v>
      </c>
      <c r="B356" s="12" t="s">
        <v>2739</v>
      </c>
      <c r="C356" s="32" t="str">
        <f t="shared" si="15"/>
        <v>Ms.</v>
      </c>
      <c r="D356" s="13" t="str">
        <f t="shared" si="16"/>
        <v>Maricela</v>
      </c>
      <c r="E356" s="13" t="str">
        <f t="shared" si="17"/>
        <v>Sanchez Y Torres</v>
      </c>
    </row>
    <row r="357" spans="1:5" ht="15.75" x14ac:dyDescent="0.25">
      <c r="A357" s="12" t="s">
        <v>2016</v>
      </c>
      <c r="B357" s="12" t="s">
        <v>2740</v>
      </c>
      <c r="C357" s="32" t="str">
        <f t="shared" si="15"/>
        <v>Ms.</v>
      </c>
      <c r="D357" s="13" t="str">
        <f t="shared" si="16"/>
        <v>Marie</v>
      </c>
      <c r="E357" s="13" t="str">
        <f t="shared" si="17"/>
        <v>Daniels</v>
      </c>
    </row>
    <row r="358" spans="1:5" ht="15.75" x14ac:dyDescent="0.25">
      <c r="A358" s="12" t="s">
        <v>2015</v>
      </c>
      <c r="B358" s="12" t="s">
        <v>2741</v>
      </c>
      <c r="C358" s="32" t="str">
        <f t="shared" si="15"/>
        <v>Mr.</v>
      </c>
      <c r="D358" s="13" t="str">
        <f t="shared" si="16"/>
        <v>Frank</v>
      </c>
      <c r="E358" s="13" t="str">
        <f t="shared" si="17"/>
        <v>Pepp</v>
      </c>
    </row>
    <row r="359" spans="1:5" ht="15.75" x14ac:dyDescent="0.25">
      <c r="A359" s="12" t="s">
        <v>2014</v>
      </c>
      <c r="B359" s="12" t="s">
        <v>2742</v>
      </c>
      <c r="C359" s="32" t="str">
        <f t="shared" si="15"/>
        <v>Mr.</v>
      </c>
      <c r="D359" s="13" t="str">
        <f t="shared" si="16"/>
        <v>Jeffry</v>
      </c>
      <c r="E359" s="13" t="str">
        <f t="shared" si="17"/>
        <v>Buechler</v>
      </c>
    </row>
    <row r="360" spans="1:5" ht="15.75" x14ac:dyDescent="0.25">
      <c r="A360" s="12" t="s">
        <v>2013</v>
      </c>
      <c r="B360" s="12" t="s">
        <v>2743</v>
      </c>
      <c r="C360" s="32" t="str">
        <f t="shared" si="15"/>
        <v>Mr.</v>
      </c>
      <c r="D360" s="13" t="str">
        <f t="shared" si="16"/>
        <v>Mike</v>
      </c>
      <c r="E360" s="13" t="str">
        <f t="shared" si="17"/>
        <v>Buenting</v>
      </c>
    </row>
    <row r="361" spans="1:5" ht="15.75" x14ac:dyDescent="0.25">
      <c r="A361" s="12" t="s">
        <v>2012</v>
      </c>
      <c r="B361" s="12" t="s">
        <v>2744</v>
      </c>
      <c r="C361" s="32" t="str">
        <f t="shared" si="15"/>
        <v>Mr.</v>
      </c>
      <c r="D361" s="13" t="str">
        <f t="shared" si="16"/>
        <v>Rick</v>
      </c>
      <c r="E361" s="13" t="str">
        <f t="shared" si="17"/>
        <v>Evans</v>
      </c>
    </row>
    <row r="362" spans="1:5" ht="15.75" x14ac:dyDescent="0.25">
      <c r="A362" s="12" t="s">
        <v>2011</v>
      </c>
      <c r="B362" s="12" t="s">
        <v>2745</v>
      </c>
      <c r="C362" s="32" t="str">
        <f t="shared" si="15"/>
        <v>Mr.</v>
      </c>
      <c r="D362" s="13" t="str">
        <f t="shared" si="16"/>
        <v>Pierre-Michel</v>
      </c>
      <c r="E362" s="13" t="str">
        <f t="shared" si="17"/>
        <v>Arcand</v>
      </c>
    </row>
    <row r="363" spans="1:5" ht="15.75" x14ac:dyDescent="0.25">
      <c r="A363" s="12" t="s">
        <v>2010</v>
      </c>
      <c r="B363" s="12" t="s">
        <v>2746</v>
      </c>
      <c r="C363" s="32" t="str">
        <f t="shared" si="15"/>
        <v>Mr.</v>
      </c>
      <c r="D363" s="13" t="str">
        <f t="shared" si="16"/>
        <v>Daniel</v>
      </c>
      <c r="E363" s="13" t="str">
        <f t="shared" si="17"/>
        <v>Kesack</v>
      </c>
    </row>
    <row r="364" spans="1:5" ht="15.75" x14ac:dyDescent="0.25">
      <c r="A364" s="12" t="s">
        <v>2009</v>
      </c>
      <c r="B364" s="12" t="s">
        <v>2747</v>
      </c>
      <c r="C364" s="32" t="str">
        <f t="shared" si="15"/>
        <v>Mr.</v>
      </c>
      <c r="D364" s="13" t="str">
        <f t="shared" si="16"/>
        <v>Brian L.</v>
      </c>
      <c r="E364" s="13" t="str">
        <f t="shared" si="17"/>
        <v>Post</v>
      </c>
    </row>
    <row r="365" spans="1:5" ht="15.75" x14ac:dyDescent="0.25">
      <c r="A365" s="12" t="s">
        <v>2008</v>
      </c>
      <c r="B365" s="12" t="s">
        <v>2748</v>
      </c>
      <c r="C365" s="32" t="str">
        <f t="shared" si="15"/>
        <v>Ms.</v>
      </c>
      <c r="D365" s="13" t="str">
        <f t="shared" si="16"/>
        <v>Morgan M.</v>
      </c>
      <c r="E365" s="13" t="str">
        <f t="shared" si="17"/>
        <v>Dunne</v>
      </c>
    </row>
    <row r="366" spans="1:5" ht="15.75" x14ac:dyDescent="0.25">
      <c r="A366" s="12" t="s">
        <v>2007</v>
      </c>
      <c r="B366" s="12" t="s">
        <v>2749</v>
      </c>
      <c r="C366" s="32" t="str">
        <f t="shared" si="15"/>
        <v>Ms.</v>
      </c>
      <c r="D366" s="13" t="str">
        <f t="shared" si="16"/>
        <v>Caroline</v>
      </c>
      <c r="E366" s="13" t="str">
        <f t="shared" si="17"/>
        <v>Kilel</v>
      </c>
    </row>
    <row r="367" spans="1:5" ht="15.75" x14ac:dyDescent="0.25">
      <c r="A367" s="12" t="s">
        <v>2006</v>
      </c>
      <c r="B367" s="12" t="s">
        <v>2750</v>
      </c>
      <c r="C367" s="32" t="str">
        <f t="shared" si="15"/>
        <v>Mr.</v>
      </c>
      <c r="D367" s="13" t="str">
        <f t="shared" si="16"/>
        <v>Drew T.</v>
      </c>
      <c r="E367" s="13" t="str">
        <f t="shared" si="17"/>
        <v>Nicholson</v>
      </c>
    </row>
    <row r="368" spans="1:5" ht="15.75" x14ac:dyDescent="0.25">
      <c r="A368" s="12" t="s">
        <v>2005</v>
      </c>
      <c r="B368" s="12" t="s">
        <v>2751</v>
      </c>
      <c r="C368" s="32" t="str">
        <f t="shared" si="15"/>
        <v>Mr.</v>
      </c>
      <c r="D368" s="13" t="str">
        <f t="shared" si="16"/>
        <v>Austin W</v>
      </c>
      <c r="E368" s="13" t="str">
        <f t="shared" si="17"/>
        <v>Susmann</v>
      </c>
    </row>
    <row r="369" spans="1:5" ht="15.75" x14ac:dyDescent="0.25">
      <c r="A369" s="12" t="s">
        <v>2004</v>
      </c>
      <c r="B369" s="12" t="s">
        <v>2752</v>
      </c>
      <c r="C369" s="32" t="str">
        <f t="shared" si="15"/>
        <v>Ms.</v>
      </c>
      <c r="D369" s="13" t="str">
        <f t="shared" si="16"/>
        <v>Berenice</v>
      </c>
      <c r="E369" s="13" t="str">
        <f t="shared" si="17"/>
        <v>Harsh</v>
      </c>
    </row>
    <row r="370" spans="1:5" ht="15.75" x14ac:dyDescent="0.25">
      <c r="A370" s="12" t="s">
        <v>2003</v>
      </c>
      <c r="B370" s="12" t="s">
        <v>2753</v>
      </c>
      <c r="C370" s="32" t="str">
        <f t="shared" si="15"/>
        <v>Mr.</v>
      </c>
      <c r="D370" s="13" t="str">
        <f t="shared" si="16"/>
        <v>Kenneth A</v>
      </c>
      <c r="E370" s="13" t="str">
        <f t="shared" si="17"/>
        <v>Pocasangre</v>
      </c>
    </row>
    <row r="371" spans="1:5" ht="15.75" x14ac:dyDescent="0.25">
      <c r="A371" s="12" t="s">
        <v>2002</v>
      </c>
      <c r="B371" s="12" t="s">
        <v>2754</v>
      </c>
      <c r="C371" s="32" t="str">
        <f t="shared" si="15"/>
        <v>Mr.</v>
      </c>
      <c r="D371" s="13" t="str">
        <f t="shared" si="16"/>
        <v>Miguel</v>
      </c>
      <c r="E371" s="13" t="str">
        <f t="shared" si="17"/>
        <v>Martinez Lopez</v>
      </c>
    </row>
    <row r="372" spans="1:5" ht="15.75" x14ac:dyDescent="0.25">
      <c r="A372" s="12" t="s">
        <v>2001</v>
      </c>
      <c r="B372" s="12" t="s">
        <v>2755</v>
      </c>
      <c r="C372" s="32" t="str">
        <f t="shared" si="15"/>
        <v>Ms.</v>
      </c>
      <c r="D372" s="13" t="str">
        <f t="shared" si="16"/>
        <v>Hadley T.</v>
      </c>
      <c r="E372" s="13" t="str">
        <f t="shared" si="17"/>
        <v>Riegel</v>
      </c>
    </row>
    <row r="373" spans="1:5" ht="15.75" x14ac:dyDescent="0.25">
      <c r="A373" s="12" t="s">
        <v>2000</v>
      </c>
      <c r="B373" s="12" t="s">
        <v>2756</v>
      </c>
      <c r="C373" s="32" t="str">
        <f t="shared" si="15"/>
        <v>Mr.</v>
      </c>
      <c r="D373" s="13" t="str">
        <f t="shared" si="16"/>
        <v>Taylor</v>
      </c>
      <c r="E373" s="13" t="str">
        <f t="shared" si="17"/>
        <v>Monson</v>
      </c>
    </row>
    <row r="374" spans="1:5" ht="15.75" x14ac:dyDescent="0.25">
      <c r="A374" s="12" t="s">
        <v>1999</v>
      </c>
      <c r="B374" s="12" t="s">
        <v>2757</v>
      </c>
      <c r="C374" s="32" t="str">
        <f t="shared" si="15"/>
        <v>Ms.</v>
      </c>
      <c r="D374" s="13" t="str">
        <f t="shared" si="16"/>
        <v>Tenielle M</v>
      </c>
      <c r="E374" s="13" t="str">
        <f t="shared" si="17"/>
        <v>Klubben</v>
      </c>
    </row>
    <row r="375" spans="1:5" ht="15.75" x14ac:dyDescent="0.25">
      <c r="A375" s="12" t="s">
        <v>1998</v>
      </c>
      <c r="B375" s="12" t="s">
        <v>2758</v>
      </c>
      <c r="C375" s="32" t="str">
        <f t="shared" si="15"/>
        <v>Ms.</v>
      </c>
      <c r="D375" s="13" t="str">
        <f t="shared" si="16"/>
        <v>Andrea</v>
      </c>
      <c r="E375" s="13" t="str">
        <f t="shared" si="17"/>
        <v>Mascaro</v>
      </c>
    </row>
    <row r="376" spans="1:5" ht="15.75" x14ac:dyDescent="0.25">
      <c r="A376" s="12" t="s">
        <v>1997</v>
      </c>
      <c r="B376" s="12" t="s">
        <v>2759</v>
      </c>
      <c r="C376" s="32" t="str">
        <f t="shared" si="15"/>
        <v>Ms.</v>
      </c>
      <c r="D376" s="13" t="str">
        <f t="shared" si="16"/>
        <v>Nora P</v>
      </c>
      <c r="E376" s="13" t="str">
        <f t="shared" si="17"/>
        <v>Norvell</v>
      </c>
    </row>
    <row r="377" spans="1:5" ht="15.75" x14ac:dyDescent="0.25">
      <c r="A377" s="12" t="s">
        <v>1996</v>
      </c>
      <c r="B377" s="12" t="s">
        <v>2760</v>
      </c>
      <c r="C377" s="32" t="str">
        <f t="shared" si="15"/>
        <v>Mr.</v>
      </c>
      <c r="D377" s="13" t="str">
        <f t="shared" si="16"/>
        <v>Zachary</v>
      </c>
      <c r="E377" s="13" t="str">
        <f t="shared" si="17"/>
        <v>Ornelas</v>
      </c>
    </row>
    <row r="378" spans="1:5" ht="15.75" x14ac:dyDescent="0.25">
      <c r="A378" s="12" t="s">
        <v>1995</v>
      </c>
      <c r="B378" s="12" t="s">
        <v>2761</v>
      </c>
      <c r="C378" s="32" t="str">
        <f t="shared" si="15"/>
        <v>Mr.</v>
      </c>
      <c r="D378" s="13" t="str">
        <f t="shared" si="16"/>
        <v>Michael</v>
      </c>
      <c r="E378" s="13" t="str">
        <f t="shared" si="17"/>
        <v>Fitzpatrick</v>
      </c>
    </row>
    <row r="379" spans="1:5" ht="15.75" x14ac:dyDescent="0.25">
      <c r="A379" s="12" t="s">
        <v>1994</v>
      </c>
      <c r="B379" s="12" t="s">
        <v>2762</v>
      </c>
      <c r="C379" s="32" t="str">
        <f t="shared" si="15"/>
        <v>Ms.</v>
      </c>
      <c r="D379" s="13" t="str">
        <f t="shared" si="16"/>
        <v>Alyssa K.</v>
      </c>
      <c r="E379" s="13" t="str">
        <f t="shared" si="17"/>
        <v>Bloomquist</v>
      </c>
    </row>
    <row r="380" spans="1:5" ht="15.75" x14ac:dyDescent="0.25">
      <c r="A380" s="12" t="s">
        <v>1993</v>
      </c>
      <c r="B380" s="12" t="s">
        <v>2763</v>
      </c>
      <c r="C380" s="32" t="str">
        <f t="shared" si="15"/>
        <v>Ms.</v>
      </c>
      <c r="D380" s="13" t="str">
        <f t="shared" si="16"/>
        <v>Heather</v>
      </c>
      <c r="E380" s="13" t="str">
        <f t="shared" si="17"/>
        <v>Wick</v>
      </c>
    </row>
    <row r="381" spans="1:5" ht="15.75" x14ac:dyDescent="0.25">
      <c r="A381" s="12" t="s">
        <v>1992</v>
      </c>
      <c r="B381" s="12" t="s">
        <v>2764</v>
      </c>
      <c r="C381" s="32" t="str">
        <f t="shared" si="15"/>
        <v>Mr.</v>
      </c>
      <c r="D381" s="13" t="str">
        <f t="shared" si="16"/>
        <v>Dante</v>
      </c>
      <c r="E381" s="13" t="str">
        <f t="shared" si="17"/>
        <v>Zappala</v>
      </c>
    </row>
    <row r="382" spans="1:5" ht="15.75" x14ac:dyDescent="0.25">
      <c r="A382" s="12" t="s">
        <v>1991</v>
      </c>
      <c r="B382" s="12" t="s">
        <v>2765</v>
      </c>
      <c r="C382" s="32" t="str">
        <f t="shared" si="15"/>
        <v>Ms.</v>
      </c>
      <c r="D382" s="13" t="str">
        <f t="shared" si="16"/>
        <v>Sara E.</v>
      </c>
      <c r="E382" s="13" t="str">
        <f t="shared" si="17"/>
        <v>Earle</v>
      </c>
    </row>
    <row r="383" spans="1:5" ht="15.75" x14ac:dyDescent="0.25">
      <c r="A383" s="12" t="s">
        <v>1990</v>
      </c>
      <c r="B383" s="12" t="s">
        <v>2766</v>
      </c>
      <c r="C383" s="32" t="str">
        <f t="shared" si="15"/>
        <v>Mr.</v>
      </c>
      <c r="D383" s="13" t="str">
        <f t="shared" si="16"/>
        <v>Scott</v>
      </c>
      <c r="E383" s="13" t="str">
        <f t="shared" si="17"/>
        <v>Majewski</v>
      </c>
    </row>
    <row r="384" spans="1:5" ht="15.75" x14ac:dyDescent="0.25">
      <c r="A384" s="12" t="s">
        <v>1989</v>
      </c>
      <c r="B384" s="12" t="s">
        <v>2767</v>
      </c>
      <c r="C384" s="32" t="str">
        <f t="shared" si="15"/>
        <v>Mr.</v>
      </c>
      <c r="D384" s="13" t="str">
        <f t="shared" si="16"/>
        <v>Sean</v>
      </c>
      <c r="E384" s="13" t="str">
        <f t="shared" si="17"/>
        <v>Apfelbaum</v>
      </c>
    </row>
    <row r="385" spans="1:5" ht="15.75" x14ac:dyDescent="0.25">
      <c r="A385" s="12" t="s">
        <v>1988</v>
      </c>
      <c r="B385" s="12" t="s">
        <v>2768</v>
      </c>
      <c r="C385" s="32" t="str">
        <f t="shared" si="15"/>
        <v>Ms.</v>
      </c>
      <c r="D385" s="13" t="str">
        <f t="shared" si="16"/>
        <v>Danielle</v>
      </c>
      <c r="E385" s="13" t="str">
        <f t="shared" si="17"/>
        <v>Graham</v>
      </c>
    </row>
    <row r="386" spans="1:5" ht="15.75" x14ac:dyDescent="0.25">
      <c r="A386" s="12" t="s">
        <v>1987</v>
      </c>
      <c r="B386" s="12" t="s">
        <v>2769</v>
      </c>
      <c r="C386" s="32" t="str">
        <f t="shared" si="15"/>
        <v>Mr.</v>
      </c>
      <c r="D386" s="13" t="str">
        <f t="shared" si="16"/>
        <v>Andrew D.</v>
      </c>
      <c r="E386" s="13" t="str">
        <f t="shared" si="17"/>
        <v>Whitacre</v>
      </c>
    </row>
    <row r="387" spans="1:5" ht="15.75" x14ac:dyDescent="0.25">
      <c r="A387" s="12" t="s">
        <v>1986</v>
      </c>
      <c r="B387" s="12" t="s">
        <v>2770</v>
      </c>
      <c r="C387" s="32" t="str">
        <f t="shared" ref="C387:C450" si="18">MID(B387,FIND(",",B387)+2,FIND(" ",B387,FIND(",",B387)+2)-(FIND(",",B387)+2))</f>
        <v>Mr.</v>
      </c>
      <c r="D387" s="13" t="str">
        <f t="shared" ref="D387:D450" si="19">TRIM(RIGHT(B387,LEN(B387)-FIND(" ",B387,FIND(",",B387)+2)))</f>
        <v>Joel D</v>
      </c>
      <c r="E387" s="13" t="str">
        <f t="shared" ref="E387:E450" si="20">LEFT(B387,FIND(",",B387)-1)</f>
        <v>Wegener</v>
      </c>
    </row>
    <row r="388" spans="1:5" ht="15.75" x14ac:dyDescent="0.25">
      <c r="A388" s="12" t="s">
        <v>1985</v>
      </c>
      <c r="B388" s="12" t="s">
        <v>2771</v>
      </c>
      <c r="C388" s="32" t="str">
        <f t="shared" si="18"/>
        <v>Ms.</v>
      </c>
      <c r="D388" s="13" t="str">
        <f t="shared" si="19"/>
        <v>Michelle</v>
      </c>
      <c r="E388" s="13" t="str">
        <f t="shared" si="20"/>
        <v>Collie</v>
      </c>
    </row>
    <row r="389" spans="1:5" ht="15.75" x14ac:dyDescent="0.25">
      <c r="A389" s="12" t="s">
        <v>1984</v>
      </c>
      <c r="B389" s="12" t="s">
        <v>2772</v>
      </c>
      <c r="C389" s="32" t="str">
        <f t="shared" si="18"/>
        <v>Mr.</v>
      </c>
      <c r="D389" s="13" t="str">
        <f t="shared" si="19"/>
        <v>Michael J.</v>
      </c>
      <c r="E389" s="13" t="str">
        <f t="shared" si="20"/>
        <v>Murphy</v>
      </c>
    </row>
    <row r="390" spans="1:5" ht="15.75" x14ac:dyDescent="0.25">
      <c r="A390" s="12" t="s">
        <v>1983</v>
      </c>
      <c r="B390" s="12" t="s">
        <v>2773</v>
      </c>
      <c r="C390" s="32" t="str">
        <f t="shared" si="18"/>
        <v>Ms.</v>
      </c>
      <c r="D390" s="13" t="str">
        <f t="shared" si="19"/>
        <v>Nikki</v>
      </c>
      <c r="E390" s="13" t="str">
        <f t="shared" si="20"/>
        <v>Butters</v>
      </c>
    </row>
    <row r="391" spans="1:5" ht="15.75" x14ac:dyDescent="0.25">
      <c r="A391" s="12" t="s">
        <v>1982</v>
      </c>
      <c r="B391" s="12" t="s">
        <v>2774</v>
      </c>
      <c r="C391" s="32" t="str">
        <f t="shared" si="18"/>
        <v>Ms.</v>
      </c>
      <c r="D391" s="13" t="str">
        <f t="shared" si="19"/>
        <v>Summer B.</v>
      </c>
      <c r="E391" s="13" t="str">
        <f t="shared" si="20"/>
        <v>Cook</v>
      </c>
    </row>
    <row r="392" spans="1:5" ht="15.75" x14ac:dyDescent="0.25">
      <c r="A392" s="12" t="s">
        <v>1981</v>
      </c>
      <c r="B392" s="12" t="s">
        <v>2775</v>
      </c>
      <c r="C392" s="32" t="str">
        <f t="shared" si="18"/>
        <v>Mr.</v>
      </c>
      <c r="D392" s="13" t="str">
        <f t="shared" si="19"/>
        <v>Edward</v>
      </c>
      <c r="E392" s="13" t="str">
        <f t="shared" si="20"/>
        <v>Breen</v>
      </c>
    </row>
    <row r="393" spans="1:5" ht="15.75" x14ac:dyDescent="0.25">
      <c r="A393" s="12" t="s">
        <v>1980</v>
      </c>
      <c r="B393" s="12" t="s">
        <v>2776</v>
      </c>
      <c r="C393" s="32" t="str">
        <f t="shared" si="18"/>
        <v>Mr.</v>
      </c>
      <c r="D393" s="13" t="str">
        <f t="shared" si="19"/>
        <v>Ryan</v>
      </c>
      <c r="E393" s="13" t="str">
        <f t="shared" si="20"/>
        <v>Fitzsimons</v>
      </c>
    </row>
    <row r="394" spans="1:5" ht="15.75" x14ac:dyDescent="0.25">
      <c r="A394" s="12" t="s">
        <v>1979</v>
      </c>
      <c r="B394" s="12" t="s">
        <v>2777</v>
      </c>
      <c r="C394" s="32" t="str">
        <f t="shared" si="18"/>
        <v>Ms.</v>
      </c>
      <c r="D394" s="13" t="str">
        <f t="shared" si="19"/>
        <v>Kacee</v>
      </c>
      <c r="E394" s="13" t="str">
        <f t="shared" si="20"/>
        <v>Houle</v>
      </c>
    </row>
    <row r="395" spans="1:5" ht="15.75" x14ac:dyDescent="0.25">
      <c r="A395" s="12" t="s">
        <v>1978</v>
      </c>
      <c r="B395" s="12" t="s">
        <v>2778</v>
      </c>
      <c r="C395" s="32" t="str">
        <f t="shared" si="18"/>
        <v>Mr.</v>
      </c>
      <c r="D395" s="13" t="str">
        <f t="shared" si="19"/>
        <v>Dave</v>
      </c>
      <c r="E395" s="13" t="str">
        <f t="shared" si="20"/>
        <v>Woodward</v>
      </c>
    </row>
    <row r="396" spans="1:5" ht="15.75" x14ac:dyDescent="0.25">
      <c r="A396" s="12" t="s">
        <v>1977</v>
      </c>
      <c r="B396" s="12" t="s">
        <v>2779</v>
      </c>
      <c r="C396" s="32" t="str">
        <f t="shared" si="18"/>
        <v>Ms.</v>
      </c>
      <c r="D396" s="13" t="str">
        <f t="shared" si="19"/>
        <v>Maryanna</v>
      </c>
      <c r="E396" s="13" t="str">
        <f t="shared" si="20"/>
        <v>Ray</v>
      </c>
    </row>
    <row r="397" spans="1:5" ht="15.75" x14ac:dyDescent="0.25">
      <c r="A397" s="12" t="s">
        <v>1976</v>
      </c>
      <c r="B397" s="12" t="s">
        <v>2780</v>
      </c>
      <c r="C397" s="32" t="str">
        <f t="shared" si="18"/>
        <v>Ms.</v>
      </c>
      <c r="D397" s="13" t="str">
        <f t="shared" si="19"/>
        <v>Jessica H.</v>
      </c>
      <c r="E397" s="13" t="str">
        <f t="shared" si="20"/>
        <v>Jennings</v>
      </c>
    </row>
    <row r="398" spans="1:5" ht="15.75" x14ac:dyDescent="0.25">
      <c r="A398" s="12" t="s">
        <v>1975</v>
      </c>
      <c r="B398" s="12" t="s">
        <v>2781</v>
      </c>
      <c r="C398" s="32" t="str">
        <f t="shared" si="18"/>
        <v>Ms.</v>
      </c>
      <c r="D398" s="13" t="str">
        <f t="shared" si="19"/>
        <v>Deanna</v>
      </c>
      <c r="E398" s="13" t="str">
        <f t="shared" si="20"/>
        <v>Fuller</v>
      </c>
    </row>
    <row r="399" spans="1:5" ht="15.75" x14ac:dyDescent="0.25">
      <c r="A399" s="12" t="s">
        <v>1974</v>
      </c>
      <c r="B399" s="12" t="s">
        <v>2782</v>
      </c>
      <c r="C399" s="32" t="str">
        <f t="shared" si="18"/>
        <v>Mr.</v>
      </c>
      <c r="D399" s="13" t="str">
        <f t="shared" si="19"/>
        <v>Peter</v>
      </c>
      <c r="E399" s="13" t="str">
        <f t="shared" si="20"/>
        <v>Lovisek</v>
      </c>
    </row>
    <row r="400" spans="1:5" ht="15.75" x14ac:dyDescent="0.25">
      <c r="A400" s="12" t="s">
        <v>1973</v>
      </c>
      <c r="B400" s="12" t="s">
        <v>2783</v>
      </c>
      <c r="C400" s="32" t="str">
        <f t="shared" si="18"/>
        <v>Ms.</v>
      </c>
      <c r="D400" s="13" t="str">
        <f t="shared" si="19"/>
        <v>Rebecca</v>
      </c>
      <c r="E400" s="13" t="str">
        <f t="shared" si="20"/>
        <v>Painter</v>
      </c>
    </row>
    <row r="401" spans="1:5" ht="15.75" x14ac:dyDescent="0.25">
      <c r="A401" s="12" t="s">
        <v>1972</v>
      </c>
      <c r="B401" s="12" t="s">
        <v>2784</v>
      </c>
      <c r="C401" s="32" t="str">
        <f t="shared" si="18"/>
        <v>Ms.</v>
      </c>
      <c r="D401" s="13" t="str">
        <f t="shared" si="19"/>
        <v>Elizabeth M.</v>
      </c>
      <c r="E401" s="13" t="str">
        <f t="shared" si="20"/>
        <v>Edwards</v>
      </c>
    </row>
    <row r="402" spans="1:5" ht="15.75" x14ac:dyDescent="0.25">
      <c r="A402" s="12" t="s">
        <v>1971</v>
      </c>
      <c r="B402" s="12" t="s">
        <v>2785</v>
      </c>
      <c r="C402" s="32" t="str">
        <f t="shared" si="18"/>
        <v>Mr.</v>
      </c>
      <c r="D402" s="13" t="str">
        <f t="shared" si="19"/>
        <v>Gregory</v>
      </c>
      <c r="E402" s="13" t="str">
        <f t="shared" si="20"/>
        <v>Liebl</v>
      </c>
    </row>
    <row r="403" spans="1:5" ht="15.75" x14ac:dyDescent="0.25">
      <c r="A403" s="12" t="s">
        <v>1970</v>
      </c>
      <c r="B403" s="12" t="s">
        <v>2786</v>
      </c>
      <c r="C403" s="32" t="str">
        <f t="shared" si="18"/>
        <v>Ms.</v>
      </c>
      <c r="D403" s="13" t="str">
        <f t="shared" si="19"/>
        <v>Sarah E.</v>
      </c>
      <c r="E403" s="13" t="str">
        <f t="shared" si="20"/>
        <v>Kasabian-Larson</v>
      </c>
    </row>
    <row r="404" spans="1:5" ht="15.75" x14ac:dyDescent="0.25">
      <c r="A404" s="12" t="s">
        <v>1969</v>
      </c>
      <c r="B404" s="12" t="s">
        <v>2787</v>
      </c>
      <c r="C404" s="32" t="str">
        <f t="shared" si="18"/>
        <v>Ms.</v>
      </c>
      <c r="D404" s="13" t="str">
        <f t="shared" si="19"/>
        <v>Anne Elise</v>
      </c>
      <c r="E404" s="13" t="str">
        <f t="shared" si="20"/>
        <v>Creamer</v>
      </c>
    </row>
    <row r="405" spans="1:5" ht="15.75" x14ac:dyDescent="0.25">
      <c r="A405" s="12" t="s">
        <v>1968</v>
      </c>
      <c r="B405" s="12" t="s">
        <v>2788</v>
      </c>
      <c r="C405" s="32" t="str">
        <f t="shared" si="18"/>
        <v>Mr.</v>
      </c>
      <c r="D405" s="13" t="str">
        <f t="shared" si="19"/>
        <v>Christopher R</v>
      </c>
      <c r="E405" s="13" t="str">
        <f t="shared" si="20"/>
        <v>Kimbel</v>
      </c>
    </row>
    <row r="406" spans="1:5" ht="15.75" x14ac:dyDescent="0.25">
      <c r="A406" s="12" t="s">
        <v>1967</v>
      </c>
      <c r="B406" s="12" t="s">
        <v>2789</v>
      </c>
      <c r="C406" s="32" t="str">
        <f t="shared" si="18"/>
        <v>Mr.</v>
      </c>
      <c r="D406" s="13" t="str">
        <f t="shared" si="19"/>
        <v>Elliot</v>
      </c>
      <c r="E406" s="13" t="str">
        <f t="shared" si="20"/>
        <v>Livensparger</v>
      </c>
    </row>
    <row r="407" spans="1:5" ht="15.75" x14ac:dyDescent="0.25">
      <c r="A407" s="12" t="s">
        <v>1966</v>
      </c>
      <c r="B407" s="12" t="s">
        <v>2790</v>
      </c>
      <c r="C407" s="32" t="str">
        <f t="shared" si="18"/>
        <v>Mr.</v>
      </c>
      <c r="D407" s="13" t="str">
        <f t="shared" si="19"/>
        <v>Christopher D.</v>
      </c>
      <c r="E407" s="13" t="str">
        <f t="shared" si="20"/>
        <v>Grange</v>
      </c>
    </row>
    <row r="408" spans="1:5" ht="15.75" x14ac:dyDescent="0.25">
      <c r="A408" s="12" t="s">
        <v>1965</v>
      </c>
      <c r="B408" s="12" t="s">
        <v>2791</v>
      </c>
      <c r="C408" s="32" t="str">
        <f t="shared" si="18"/>
        <v>Mr.</v>
      </c>
      <c r="D408" s="13" t="str">
        <f t="shared" si="19"/>
        <v>Corey</v>
      </c>
      <c r="E408" s="13" t="str">
        <f t="shared" si="20"/>
        <v>Nunlist</v>
      </c>
    </row>
    <row r="409" spans="1:5" ht="15.75" x14ac:dyDescent="0.25">
      <c r="A409" s="12" t="s">
        <v>1964</v>
      </c>
      <c r="B409" s="12" t="s">
        <v>2792</v>
      </c>
      <c r="C409" s="32" t="str">
        <f t="shared" si="18"/>
        <v>Mr.</v>
      </c>
      <c r="D409" s="13" t="str">
        <f t="shared" si="19"/>
        <v>Patrick D.</v>
      </c>
      <c r="E409" s="13" t="str">
        <f t="shared" si="20"/>
        <v>Cutter</v>
      </c>
    </row>
    <row r="410" spans="1:5" ht="15.75" x14ac:dyDescent="0.25">
      <c r="A410" s="12" t="s">
        <v>1963</v>
      </c>
      <c r="B410" s="12" t="s">
        <v>2793</v>
      </c>
      <c r="C410" s="32" t="str">
        <f t="shared" si="18"/>
        <v>Mr.</v>
      </c>
      <c r="D410" s="13" t="str">
        <f t="shared" si="19"/>
        <v>Anthony D.</v>
      </c>
      <c r="E410" s="13" t="str">
        <f t="shared" si="20"/>
        <v>Martin</v>
      </c>
    </row>
    <row r="411" spans="1:5" ht="15.75" x14ac:dyDescent="0.25">
      <c r="A411" s="12" t="s">
        <v>1962</v>
      </c>
      <c r="B411" s="12" t="s">
        <v>2794</v>
      </c>
      <c r="C411" s="32" t="str">
        <f t="shared" si="18"/>
        <v>Ms.</v>
      </c>
      <c r="D411" s="13" t="str">
        <f t="shared" si="19"/>
        <v>Melissa</v>
      </c>
      <c r="E411" s="13" t="str">
        <f t="shared" si="20"/>
        <v>Cooney</v>
      </c>
    </row>
    <row r="412" spans="1:5" ht="15.75" x14ac:dyDescent="0.25">
      <c r="A412" s="12" t="s">
        <v>1961</v>
      </c>
      <c r="B412" s="12" t="s">
        <v>2795</v>
      </c>
      <c r="C412" s="32" t="str">
        <f t="shared" si="18"/>
        <v>Ms.</v>
      </c>
      <c r="D412" s="13" t="str">
        <f t="shared" si="19"/>
        <v>Raven</v>
      </c>
      <c r="E412" s="13" t="str">
        <f t="shared" si="20"/>
        <v>Bier</v>
      </c>
    </row>
    <row r="413" spans="1:5" ht="15.75" x14ac:dyDescent="0.25">
      <c r="A413" s="12" t="s">
        <v>1960</v>
      </c>
      <c r="B413" s="12" t="s">
        <v>2796</v>
      </c>
      <c r="C413" s="32" t="str">
        <f t="shared" si="18"/>
        <v>Mr.</v>
      </c>
      <c r="D413" s="13" t="str">
        <f t="shared" si="19"/>
        <v>Christopher</v>
      </c>
      <c r="E413" s="13" t="str">
        <f t="shared" si="20"/>
        <v>Muskopf</v>
      </c>
    </row>
    <row r="414" spans="1:5" ht="15.75" x14ac:dyDescent="0.25">
      <c r="A414" s="12" t="s">
        <v>1959</v>
      </c>
      <c r="B414" s="12" t="s">
        <v>2797</v>
      </c>
      <c r="C414" s="32" t="str">
        <f t="shared" si="18"/>
        <v>Ms.</v>
      </c>
      <c r="D414" s="13" t="str">
        <f t="shared" si="19"/>
        <v>Kendra A</v>
      </c>
      <c r="E414" s="13" t="str">
        <f t="shared" si="20"/>
        <v>Sirak</v>
      </c>
    </row>
    <row r="415" spans="1:5" ht="15.75" x14ac:dyDescent="0.25">
      <c r="A415" s="12" t="s">
        <v>1958</v>
      </c>
      <c r="B415" s="12" t="s">
        <v>2798</v>
      </c>
      <c r="C415" s="32" t="str">
        <f t="shared" si="18"/>
        <v>Ms.</v>
      </c>
      <c r="D415" s="13" t="str">
        <f t="shared" si="19"/>
        <v>Jordan</v>
      </c>
      <c r="E415" s="13" t="str">
        <f t="shared" si="20"/>
        <v>Nelsen</v>
      </c>
    </row>
    <row r="416" spans="1:5" ht="15.75" x14ac:dyDescent="0.25">
      <c r="A416" s="12" t="s">
        <v>1957</v>
      </c>
      <c r="B416" s="12" t="s">
        <v>2799</v>
      </c>
      <c r="C416" s="32" t="str">
        <f t="shared" si="18"/>
        <v>Mr.</v>
      </c>
      <c r="D416" s="13" t="str">
        <f t="shared" si="19"/>
        <v>Nils</v>
      </c>
      <c r="E416" s="13" t="str">
        <f t="shared" si="20"/>
        <v>Schallner</v>
      </c>
    </row>
    <row r="417" spans="1:5" ht="15.75" x14ac:dyDescent="0.25">
      <c r="A417" s="12" t="s">
        <v>1956</v>
      </c>
      <c r="B417" s="12" t="s">
        <v>2800</v>
      </c>
      <c r="C417" s="32" t="str">
        <f t="shared" si="18"/>
        <v>Mr.</v>
      </c>
      <c r="D417" s="13" t="str">
        <f t="shared" si="19"/>
        <v>Scott</v>
      </c>
      <c r="E417" s="13" t="str">
        <f t="shared" si="20"/>
        <v>Dunlap</v>
      </c>
    </row>
    <row r="418" spans="1:5" ht="15.75" x14ac:dyDescent="0.25">
      <c r="A418" s="12" t="s">
        <v>1955</v>
      </c>
      <c r="B418" s="12" t="s">
        <v>2801</v>
      </c>
      <c r="C418" s="32" t="str">
        <f t="shared" si="18"/>
        <v>Ms.</v>
      </c>
      <c r="D418" s="13" t="str">
        <f t="shared" si="19"/>
        <v>Angela</v>
      </c>
      <c r="E418" s="13" t="str">
        <f t="shared" si="20"/>
        <v>Messing</v>
      </c>
    </row>
    <row r="419" spans="1:5" ht="15.75" x14ac:dyDescent="0.25">
      <c r="A419" s="12" t="s">
        <v>1954</v>
      </c>
      <c r="B419" s="12" t="s">
        <v>2802</v>
      </c>
      <c r="C419" s="32" t="str">
        <f t="shared" si="18"/>
        <v>Ms.</v>
      </c>
      <c r="D419" s="13" t="str">
        <f t="shared" si="19"/>
        <v>Allison</v>
      </c>
      <c r="E419" s="13" t="str">
        <f t="shared" si="20"/>
        <v>Bondell</v>
      </c>
    </row>
    <row r="420" spans="1:5" ht="15.75" x14ac:dyDescent="0.25">
      <c r="A420" s="12" t="s">
        <v>1953</v>
      </c>
      <c r="B420" s="12" t="s">
        <v>2803</v>
      </c>
      <c r="C420" s="32" t="str">
        <f t="shared" si="18"/>
        <v>Ms.</v>
      </c>
      <c r="D420" s="13" t="str">
        <f t="shared" si="19"/>
        <v>Caitlin O.</v>
      </c>
      <c r="E420" s="13" t="str">
        <f t="shared" si="20"/>
        <v>Gaughan</v>
      </c>
    </row>
    <row r="421" spans="1:5" ht="15.75" x14ac:dyDescent="0.25">
      <c r="A421" s="12" t="s">
        <v>1952</v>
      </c>
      <c r="B421" s="12" t="s">
        <v>2804</v>
      </c>
      <c r="C421" s="32" t="str">
        <f t="shared" si="18"/>
        <v>Ms.</v>
      </c>
      <c r="D421" s="13" t="str">
        <f t="shared" si="19"/>
        <v>Tracy M</v>
      </c>
      <c r="E421" s="13" t="str">
        <f t="shared" si="20"/>
        <v>Gruman</v>
      </c>
    </row>
    <row r="422" spans="1:5" ht="15.75" x14ac:dyDescent="0.25">
      <c r="A422" s="12" t="s">
        <v>1951</v>
      </c>
      <c r="B422" s="12" t="s">
        <v>2805</v>
      </c>
      <c r="C422" s="32" t="str">
        <f t="shared" si="18"/>
        <v>Mr.</v>
      </c>
      <c r="D422" s="13" t="str">
        <f t="shared" si="19"/>
        <v>Dustin M.</v>
      </c>
      <c r="E422" s="13" t="str">
        <f t="shared" si="20"/>
        <v>Whitlow</v>
      </c>
    </row>
    <row r="423" spans="1:5" ht="15.75" x14ac:dyDescent="0.25">
      <c r="A423" s="12" t="s">
        <v>1950</v>
      </c>
      <c r="B423" s="12" t="s">
        <v>2806</v>
      </c>
      <c r="C423" s="32" t="str">
        <f t="shared" si="18"/>
        <v>Ms.</v>
      </c>
      <c r="D423" s="13" t="str">
        <f t="shared" si="19"/>
        <v>Jenny</v>
      </c>
      <c r="E423" s="13" t="str">
        <f t="shared" si="20"/>
        <v>Robinson</v>
      </c>
    </row>
    <row r="424" spans="1:5" ht="15.75" x14ac:dyDescent="0.25">
      <c r="A424" s="12" t="s">
        <v>1949</v>
      </c>
      <c r="B424" s="12" t="s">
        <v>2807</v>
      </c>
      <c r="C424" s="32" t="str">
        <f t="shared" si="18"/>
        <v>Ms.</v>
      </c>
      <c r="D424" s="13" t="str">
        <f t="shared" si="19"/>
        <v>Emily</v>
      </c>
      <c r="E424" s="13" t="str">
        <f t="shared" si="20"/>
        <v>Sabo</v>
      </c>
    </row>
    <row r="425" spans="1:5" ht="15.75" x14ac:dyDescent="0.25">
      <c r="A425" s="12" t="s">
        <v>1948</v>
      </c>
      <c r="B425" s="12" t="s">
        <v>2808</v>
      </c>
      <c r="C425" s="32" t="str">
        <f t="shared" si="18"/>
        <v>Ms.</v>
      </c>
      <c r="D425" s="13" t="str">
        <f t="shared" si="19"/>
        <v>Fabienne</v>
      </c>
      <c r="E425" s="13" t="str">
        <f t="shared" si="20"/>
        <v>Nazarian</v>
      </c>
    </row>
    <row r="426" spans="1:5" ht="15.75" x14ac:dyDescent="0.25">
      <c r="A426" s="12" t="s">
        <v>1947</v>
      </c>
      <c r="B426" s="12" t="s">
        <v>2809</v>
      </c>
      <c r="C426" s="32" t="str">
        <f t="shared" si="18"/>
        <v>Mr.</v>
      </c>
      <c r="D426" s="13" t="str">
        <f t="shared" si="19"/>
        <v>Jordan</v>
      </c>
      <c r="E426" s="13" t="str">
        <f t="shared" si="20"/>
        <v>Lerma</v>
      </c>
    </row>
    <row r="427" spans="1:5" ht="15.75" x14ac:dyDescent="0.25">
      <c r="A427" s="12" t="s">
        <v>1946</v>
      </c>
      <c r="B427" s="12" t="s">
        <v>2810</v>
      </c>
      <c r="C427" s="32" t="str">
        <f t="shared" si="18"/>
        <v>Mr.</v>
      </c>
      <c r="D427" s="13" t="str">
        <f t="shared" si="19"/>
        <v>Matt</v>
      </c>
      <c r="E427" s="13" t="str">
        <f t="shared" si="20"/>
        <v>Dahl</v>
      </c>
    </row>
    <row r="428" spans="1:5" ht="15.75" x14ac:dyDescent="0.25">
      <c r="A428" s="12" t="s">
        <v>1945</v>
      </c>
      <c r="B428" s="12" t="s">
        <v>2811</v>
      </c>
      <c r="C428" s="32" t="str">
        <f t="shared" si="18"/>
        <v>Ms.</v>
      </c>
      <c r="D428" s="13" t="str">
        <f t="shared" si="19"/>
        <v>Taryn L</v>
      </c>
      <c r="E428" s="13" t="str">
        <f t="shared" si="20"/>
        <v>Surtees</v>
      </c>
    </row>
    <row r="429" spans="1:5" ht="15.75" x14ac:dyDescent="0.25">
      <c r="A429" s="12" t="s">
        <v>1944</v>
      </c>
      <c r="B429" s="12" t="s">
        <v>2812</v>
      </c>
      <c r="C429" s="32" t="str">
        <f t="shared" si="18"/>
        <v>Ms.</v>
      </c>
      <c r="D429" s="13" t="str">
        <f t="shared" si="19"/>
        <v>Temima</v>
      </c>
      <c r="E429" s="13" t="str">
        <f t="shared" si="20"/>
        <v>Spetner</v>
      </c>
    </row>
    <row r="430" spans="1:5" ht="15.75" x14ac:dyDescent="0.25">
      <c r="A430" s="12" t="s">
        <v>1943</v>
      </c>
      <c r="B430" s="12" t="s">
        <v>2813</v>
      </c>
      <c r="C430" s="32" t="str">
        <f t="shared" si="18"/>
        <v>Ms.</v>
      </c>
      <c r="D430" s="13" t="str">
        <f t="shared" si="19"/>
        <v>Jennifer</v>
      </c>
      <c r="E430" s="13" t="str">
        <f t="shared" si="20"/>
        <v>Brandon</v>
      </c>
    </row>
    <row r="431" spans="1:5" ht="15.75" x14ac:dyDescent="0.25">
      <c r="A431" s="12" t="s">
        <v>1942</v>
      </c>
      <c r="B431" s="12" t="s">
        <v>2814</v>
      </c>
      <c r="C431" s="32" t="str">
        <f t="shared" si="18"/>
        <v>Ms.</v>
      </c>
      <c r="D431" s="13" t="str">
        <f t="shared" si="19"/>
        <v>Serena M.</v>
      </c>
      <c r="E431" s="13" t="str">
        <f t="shared" si="20"/>
        <v>Eley</v>
      </c>
    </row>
    <row r="432" spans="1:5" ht="15.75" x14ac:dyDescent="0.25">
      <c r="A432" s="12" t="s">
        <v>1941</v>
      </c>
      <c r="B432" s="12" t="s">
        <v>2815</v>
      </c>
      <c r="C432" s="32" t="str">
        <f t="shared" si="18"/>
        <v>Ms.</v>
      </c>
      <c r="D432" s="13" t="str">
        <f t="shared" si="19"/>
        <v>Victoria M.</v>
      </c>
      <c r="E432" s="13" t="str">
        <f t="shared" si="20"/>
        <v>Sedicum</v>
      </c>
    </row>
    <row r="433" spans="1:5" ht="15.75" x14ac:dyDescent="0.25">
      <c r="A433" s="12" t="s">
        <v>1940</v>
      </c>
      <c r="B433" s="12" t="s">
        <v>2816</v>
      </c>
      <c r="C433" s="32" t="str">
        <f t="shared" si="18"/>
        <v>Ms.</v>
      </c>
      <c r="D433" s="13" t="str">
        <f t="shared" si="19"/>
        <v>Phoebe</v>
      </c>
      <c r="E433" s="13" t="str">
        <f t="shared" si="20"/>
        <v>Markle</v>
      </c>
    </row>
    <row r="434" spans="1:5" ht="15.75" x14ac:dyDescent="0.25">
      <c r="A434" s="12" t="s">
        <v>1939</v>
      </c>
      <c r="B434" s="12" t="s">
        <v>2817</v>
      </c>
      <c r="C434" s="32" t="str">
        <f t="shared" si="18"/>
        <v>Mr.</v>
      </c>
      <c r="D434" s="13" t="str">
        <f t="shared" si="19"/>
        <v>Corey</v>
      </c>
      <c r="E434" s="13" t="str">
        <f t="shared" si="20"/>
        <v>Kunz</v>
      </c>
    </row>
    <row r="435" spans="1:5" ht="15.75" x14ac:dyDescent="0.25">
      <c r="A435" s="12" t="s">
        <v>1938</v>
      </c>
      <c r="B435" s="12" t="s">
        <v>2818</v>
      </c>
      <c r="C435" s="32" t="str">
        <f t="shared" si="18"/>
        <v>Ms.</v>
      </c>
      <c r="D435" s="13" t="str">
        <f t="shared" si="19"/>
        <v>Rebecca</v>
      </c>
      <c r="E435" s="13" t="str">
        <f t="shared" si="20"/>
        <v>Wimert</v>
      </c>
    </row>
    <row r="436" spans="1:5" ht="15.75" x14ac:dyDescent="0.25">
      <c r="A436" s="12" t="s">
        <v>1937</v>
      </c>
      <c r="B436" s="12" t="s">
        <v>2819</v>
      </c>
      <c r="C436" s="32" t="str">
        <f t="shared" si="18"/>
        <v>Mr.</v>
      </c>
      <c r="D436" s="13" t="str">
        <f t="shared" si="19"/>
        <v>Nicholas D</v>
      </c>
      <c r="E436" s="13" t="str">
        <f t="shared" si="20"/>
        <v>Peterson</v>
      </c>
    </row>
    <row r="437" spans="1:5" ht="15.75" x14ac:dyDescent="0.25">
      <c r="A437" s="12" t="s">
        <v>1936</v>
      </c>
      <c r="B437" s="12" t="s">
        <v>2820</v>
      </c>
      <c r="C437" s="32" t="str">
        <f t="shared" si="18"/>
        <v>Mr.</v>
      </c>
      <c r="D437" s="13" t="str">
        <f t="shared" si="19"/>
        <v>Christian</v>
      </c>
      <c r="E437" s="13" t="str">
        <f t="shared" si="20"/>
        <v>Mercier</v>
      </c>
    </row>
    <row r="438" spans="1:5" ht="15.75" x14ac:dyDescent="0.25">
      <c r="A438" s="12" t="s">
        <v>1935</v>
      </c>
      <c r="B438" s="12" t="s">
        <v>2821</v>
      </c>
      <c r="C438" s="32" t="str">
        <f t="shared" si="18"/>
        <v>Mr.</v>
      </c>
      <c r="D438" s="13" t="str">
        <f t="shared" si="19"/>
        <v>Jonathon S.</v>
      </c>
      <c r="E438" s="13" t="str">
        <f t="shared" si="20"/>
        <v>Laurie</v>
      </c>
    </row>
    <row r="439" spans="1:5" ht="15.75" x14ac:dyDescent="0.25">
      <c r="A439" s="12" t="s">
        <v>1934</v>
      </c>
      <c r="B439" s="12" t="s">
        <v>2822</v>
      </c>
      <c r="C439" s="32" t="str">
        <f t="shared" si="18"/>
        <v>Ms.</v>
      </c>
      <c r="D439" s="13" t="str">
        <f t="shared" si="19"/>
        <v>Caroline</v>
      </c>
      <c r="E439" s="13" t="str">
        <f t="shared" si="20"/>
        <v>Sekaquaptewa</v>
      </c>
    </row>
    <row r="440" spans="1:5" ht="15.75" x14ac:dyDescent="0.25">
      <c r="A440" s="12" t="s">
        <v>1933</v>
      </c>
      <c r="B440" s="12" t="s">
        <v>2823</v>
      </c>
      <c r="C440" s="32" t="str">
        <f t="shared" si="18"/>
        <v>Mr.</v>
      </c>
      <c r="D440" s="13" t="str">
        <f t="shared" si="19"/>
        <v>Joshua D.</v>
      </c>
      <c r="E440" s="13" t="str">
        <f t="shared" si="20"/>
        <v>Frash</v>
      </c>
    </row>
    <row r="441" spans="1:5" ht="15.75" x14ac:dyDescent="0.25">
      <c r="A441" s="12" t="s">
        <v>1932</v>
      </c>
      <c r="B441" s="12" t="s">
        <v>2824</v>
      </c>
      <c r="C441" s="32" t="str">
        <f t="shared" si="18"/>
        <v>Ms.</v>
      </c>
      <c r="D441" s="13" t="str">
        <f t="shared" si="19"/>
        <v>Nichole</v>
      </c>
      <c r="E441" s="13" t="str">
        <f t="shared" si="20"/>
        <v>Bukowski</v>
      </c>
    </row>
    <row r="442" spans="1:5" ht="15.75" x14ac:dyDescent="0.25">
      <c r="A442" s="12" t="s">
        <v>1931</v>
      </c>
      <c r="B442" s="12" t="s">
        <v>2825</v>
      </c>
      <c r="C442" s="32" t="str">
        <f t="shared" si="18"/>
        <v>Ms.</v>
      </c>
      <c r="D442" s="13" t="str">
        <f t="shared" si="19"/>
        <v>Denise M</v>
      </c>
      <c r="E442" s="13" t="str">
        <f t="shared" si="20"/>
        <v>Sandahl</v>
      </c>
    </row>
    <row r="443" spans="1:5" ht="15.75" x14ac:dyDescent="0.25">
      <c r="A443" s="12" t="s">
        <v>1930</v>
      </c>
      <c r="B443" s="12" t="s">
        <v>2826</v>
      </c>
      <c r="C443" s="32" t="str">
        <f t="shared" si="18"/>
        <v>Mr.</v>
      </c>
      <c r="D443" s="13" t="str">
        <f t="shared" si="19"/>
        <v>Peter R.</v>
      </c>
      <c r="E443" s="13" t="str">
        <f t="shared" si="20"/>
        <v>Speight</v>
      </c>
    </row>
    <row r="444" spans="1:5" ht="15.75" x14ac:dyDescent="0.25">
      <c r="A444" s="12" t="s">
        <v>1929</v>
      </c>
      <c r="B444" s="12" t="s">
        <v>2827</v>
      </c>
      <c r="C444" s="32" t="str">
        <f t="shared" si="18"/>
        <v>Mr.</v>
      </c>
      <c r="D444" s="13" t="str">
        <f t="shared" si="19"/>
        <v>Johnson K</v>
      </c>
      <c r="E444" s="13" t="str">
        <f t="shared" si="20"/>
        <v>Lee</v>
      </c>
    </row>
    <row r="445" spans="1:5" ht="15.75" x14ac:dyDescent="0.25">
      <c r="A445" s="12" t="s">
        <v>1928</v>
      </c>
      <c r="B445" s="12" t="s">
        <v>2828</v>
      </c>
      <c r="C445" s="32" t="str">
        <f t="shared" si="18"/>
        <v>Ms.</v>
      </c>
      <c r="D445" s="13" t="str">
        <f t="shared" si="19"/>
        <v>Katherine</v>
      </c>
      <c r="E445" s="13" t="str">
        <f t="shared" si="20"/>
        <v>Nielsen</v>
      </c>
    </row>
    <row r="446" spans="1:5" ht="15.75" x14ac:dyDescent="0.25">
      <c r="A446" s="12" t="s">
        <v>1927</v>
      </c>
      <c r="B446" s="12" t="s">
        <v>2829</v>
      </c>
      <c r="C446" s="32" t="str">
        <f t="shared" si="18"/>
        <v>Ms.</v>
      </c>
      <c r="D446" s="13" t="str">
        <f t="shared" si="19"/>
        <v>Lynda</v>
      </c>
      <c r="E446" s="13" t="str">
        <f t="shared" si="20"/>
        <v>Zirdok</v>
      </c>
    </row>
    <row r="447" spans="1:5" ht="15.75" x14ac:dyDescent="0.25">
      <c r="A447" s="12" t="s">
        <v>1926</v>
      </c>
      <c r="B447" s="12" t="s">
        <v>2830</v>
      </c>
      <c r="C447" s="32" t="str">
        <f t="shared" si="18"/>
        <v>Mr.</v>
      </c>
      <c r="D447" s="13" t="str">
        <f t="shared" si="19"/>
        <v>Anthony</v>
      </c>
      <c r="E447" s="13" t="str">
        <f t="shared" si="20"/>
        <v>Crudale</v>
      </c>
    </row>
    <row r="448" spans="1:5" ht="15.75" x14ac:dyDescent="0.25">
      <c r="A448" s="12" t="s">
        <v>1925</v>
      </c>
      <c r="B448" s="12" t="s">
        <v>2831</v>
      </c>
      <c r="C448" s="32" t="str">
        <f t="shared" si="18"/>
        <v>Ms.</v>
      </c>
      <c r="D448" s="13" t="str">
        <f t="shared" si="19"/>
        <v>Linnea C.</v>
      </c>
      <c r="E448" s="13" t="str">
        <f t="shared" si="20"/>
        <v>Koopmans</v>
      </c>
    </row>
    <row r="449" spans="1:5" ht="15.75" x14ac:dyDescent="0.25">
      <c r="A449" s="12" t="s">
        <v>1924</v>
      </c>
      <c r="B449" s="12" t="s">
        <v>2832</v>
      </c>
      <c r="C449" s="32" t="str">
        <f t="shared" si="18"/>
        <v>Mr.</v>
      </c>
      <c r="D449" s="13" t="str">
        <f t="shared" si="19"/>
        <v>Massimiliano A.</v>
      </c>
      <c r="E449" s="13" t="str">
        <f t="shared" si="20"/>
        <v>Milani</v>
      </c>
    </row>
    <row r="450" spans="1:5" ht="15.75" x14ac:dyDescent="0.25">
      <c r="A450" s="12" t="s">
        <v>1923</v>
      </c>
      <c r="B450" s="12" t="s">
        <v>2833</v>
      </c>
      <c r="C450" s="32" t="str">
        <f t="shared" si="18"/>
        <v>Mr.</v>
      </c>
      <c r="D450" s="13" t="str">
        <f t="shared" si="19"/>
        <v>James M.</v>
      </c>
      <c r="E450" s="13" t="str">
        <f t="shared" si="20"/>
        <v>Kelly</v>
      </c>
    </row>
    <row r="451" spans="1:5" ht="15.75" x14ac:dyDescent="0.25">
      <c r="A451" s="12" t="s">
        <v>1922</v>
      </c>
      <c r="B451" s="12" t="s">
        <v>2834</v>
      </c>
      <c r="C451" s="32" t="str">
        <f t="shared" ref="C451:C514" si="21">MID(B451,FIND(",",B451)+2,FIND(" ",B451,FIND(",",B451)+2)-(FIND(",",B451)+2))</f>
        <v>Ms.</v>
      </c>
      <c r="D451" s="13" t="str">
        <f t="shared" ref="D451:D514" si="22">TRIM(RIGHT(B451,LEN(B451)-FIND(" ",B451,FIND(",",B451)+2)))</f>
        <v>Lauren</v>
      </c>
      <c r="E451" s="13" t="str">
        <f t="shared" ref="E451:E514" si="23">LEFT(B451,FIND(",",B451)-1)</f>
        <v>Finelli</v>
      </c>
    </row>
    <row r="452" spans="1:5" ht="15.75" x14ac:dyDescent="0.25">
      <c r="A452" s="12" t="s">
        <v>1921</v>
      </c>
      <c r="B452" s="12" t="s">
        <v>2835</v>
      </c>
      <c r="C452" s="32" t="str">
        <f t="shared" si="21"/>
        <v>Ms.</v>
      </c>
      <c r="D452" s="13" t="str">
        <f t="shared" si="22"/>
        <v>Michele V.</v>
      </c>
      <c r="E452" s="13" t="str">
        <f t="shared" si="23"/>
        <v>Palmer</v>
      </c>
    </row>
    <row r="453" spans="1:5" ht="15.75" x14ac:dyDescent="0.25">
      <c r="A453" s="12" t="s">
        <v>1920</v>
      </c>
      <c r="B453" s="12" t="s">
        <v>2836</v>
      </c>
      <c r="C453" s="32" t="str">
        <f t="shared" si="21"/>
        <v>Mr.</v>
      </c>
      <c r="D453" s="13" t="str">
        <f t="shared" si="22"/>
        <v>Xiao</v>
      </c>
      <c r="E453" s="13" t="str">
        <f t="shared" si="23"/>
        <v>Wang</v>
      </c>
    </row>
    <row r="454" spans="1:5" ht="15.75" x14ac:dyDescent="0.25">
      <c r="A454" s="12" t="s">
        <v>1919</v>
      </c>
      <c r="B454" s="12" t="s">
        <v>2837</v>
      </c>
      <c r="C454" s="32" t="str">
        <f t="shared" si="21"/>
        <v>Ms.</v>
      </c>
      <c r="D454" s="13" t="str">
        <f t="shared" si="22"/>
        <v>Harper L</v>
      </c>
      <c r="E454" s="13" t="str">
        <f t="shared" si="23"/>
        <v>Beasley</v>
      </c>
    </row>
    <row r="455" spans="1:5" ht="15.75" x14ac:dyDescent="0.25">
      <c r="A455" s="12" t="s">
        <v>1918</v>
      </c>
      <c r="B455" s="12" t="s">
        <v>2838</v>
      </c>
      <c r="C455" s="32" t="str">
        <f t="shared" si="21"/>
        <v>Mr.</v>
      </c>
      <c r="D455" s="13" t="str">
        <f t="shared" si="22"/>
        <v>Nick</v>
      </c>
      <c r="E455" s="13" t="str">
        <f t="shared" si="23"/>
        <v>Bedbury</v>
      </c>
    </row>
    <row r="456" spans="1:5" ht="15.75" x14ac:dyDescent="0.25">
      <c r="A456" s="12" t="s">
        <v>1917</v>
      </c>
      <c r="B456" s="12" t="s">
        <v>2839</v>
      </c>
      <c r="C456" s="32" t="str">
        <f t="shared" si="21"/>
        <v>Mr.</v>
      </c>
      <c r="D456" s="13" t="str">
        <f t="shared" si="22"/>
        <v>Scott</v>
      </c>
      <c r="E456" s="13" t="str">
        <f t="shared" si="23"/>
        <v>Stemberger</v>
      </c>
    </row>
    <row r="457" spans="1:5" ht="15.75" x14ac:dyDescent="0.25">
      <c r="A457" s="12" t="s">
        <v>1916</v>
      </c>
      <c r="B457" s="12" t="s">
        <v>2840</v>
      </c>
      <c r="C457" s="32" t="str">
        <f t="shared" si="21"/>
        <v>Mr.</v>
      </c>
      <c r="D457" s="13" t="str">
        <f t="shared" si="22"/>
        <v>Wilson</v>
      </c>
      <c r="E457" s="13" t="str">
        <f t="shared" si="23"/>
        <v>Chebet</v>
      </c>
    </row>
    <row r="458" spans="1:5" ht="15.75" x14ac:dyDescent="0.25">
      <c r="A458" s="12" t="s">
        <v>1915</v>
      </c>
      <c r="B458" s="12" t="s">
        <v>2841</v>
      </c>
      <c r="C458" s="32" t="str">
        <f t="shared" si="21"/>
        <v>Mr.</v>
      </c>
      <c r="D458" s="13" t="str">
        <f t="shared" si="22"/>
        <v>Lee</v>
      </c>
      <c r="E458" s="13" t="str">
        <f t="shared" si="23"/>
        <v>Muir</v>
      </c>
    </row>
    <row r="459" spans="1:5" ht="15.75" x14ac:dyDescent="0.25">
      <c r="A459" s="12" t="s">
        <v>1914</v>
      </c>
      <c r="B459" s="12" t="s">
        <v>2842</v>
      </c>
      <c r="C459" s="32" t="str">
        <f t="shared" si="21"/>
        <v>Mr.</v>
      </c>
      <c r="D459" s="13" t="str">
        <f t="shared" si="22"/>
        <v>Shizhong</v>
      </c>
      <c r="E459" s="13" t="str">
        <f t="shared" si="23"/>
        <v>Yang</v>
      </c>
    </row>
    <row r="460" spans="1:5" ht="15.75" x14ac:dyDescent="0.25">
      <c r="A460" s="12" t="s">
        <v>1913</v>
      </c>
      <c r="B460" s="12" t="s">
        <v>2843</v>
      </c>
      <c r="C460" s="32" t="str">
        <f t="shared" si="21"/>
        <v>Ms.</v>
      </c>
      <c r="D460" s="13" t="str">
        <f t="shared" si="22"/>
        <v>Marie-Claire</v>
      </c>
      <c r="E460" s="13" t="str">
        <f t="shared" si="23"/>
        <v>Gravel</v>
      </c>
    </row>
    <row r="461" spans="1:5" ht="15.75" x14ac:dyDescent="0.25">
      <c r="A461" s="12" t="s">
        <v>1912</v>
      </c>
      <c r="B461" s="12" t="s">
        <v>2844</v>
      </c>
      <c r="C461" s="32" t="str">
        <f t="shared" si="21"/>
        <v>Mr.</v>
      </c>
      <c r="D461" s="13" t="str">
        <f t="shared" si="22"/>
        <v>Todd J.</v>
      </c>
      <c r="E461" s="13" t="str">
        <f t="shared" si="23"/>
        <v>Smith</v>
      </c>
    </row>
    <row r="462" spans="1:5" ht="15.75" x14ac:dyDescent="0.25">
      <c r="A462" s="12" t="s">
        <v>1911</v>
      </c>
      <c r="B462" s="12" t="s">
        <v>2845</v>
      </c>
      <c r="C462" s="32" t="str">
        <f t="shared" si="21"/>
        <v>Ms.</v>
      </c>
      <c r="D462" s="13" t="str">
        <f t="shared" si="22"/>
        <v>Carolyn</v>
      </c>
      <c r="E462" s="13" t="str">
        <f t="shared" si="23"/>
        <v>Williams</v>
      </c>
    </row>
    <row r="463" spans="1:5" ht="15.75" x14ac:dyDescent="0.25">
      <c r="A463" s="12" t="s">
        <v>1910</v>
      </c>
      <c r="B463" s="12" t="s">
        <v>2846</v>
      </c>
      <c r="C463" s="32" t="str">
        <f t="shared" si="21"/>
        <v>Ms.</v>
      </c>
      <c r="D463" s="13" t="str">
        <f t="shared" si="22"/>
        <v>Lindsey</v>
      </c>
      <c r="E463" s="13" t="str">
        <f t="shared" si="23"/>
        <v>Meyer</v>
      </c>
    </row>
    <row r="464" spans="1:5" ht="15.75" x14ac:dyDescent="0.25">
      <c r="A464" s="12" t="s">
        <v>1909</v>
      </c>
      <c r="B464" s="12" t="s">
        <v>2847</v>
      </c>
      <c r="C464" s="32" t="str">
        <f t="shared" si="21"/>
        <v>Ms.</v>
      </c>
      <c r="D464" s="13" t="str">
        <f t="shared" si="22"/>
        <v>Marissa D</v>
      </c>
      <c r="E464" s="13" t="str">
        <f t="shared" si="23"/>
        <v>Jamieson</v>
      </c>
    </row>
    <row r="465" spans="1:5" ht="15.75" x14ac:dyDescent="0.25">
      <c r="A465" s="12" t="s">
        <v>1908</v>
      </c>
      <c r="B465" s="12" t="s">
        <v>2848</v>
      </c>
      <c r="C465" s="32" t="str">
        <f t="shared" si="21"/>
        <v>Mr.</v>
      </c>
      <c r="D465" s="13" t="str">
        <f t="shared" si="22"/>
        <v>Jean Luc</v>
      </c>
      <c r="E465" s="13" t="str">
        <f t="shared" si="23"/>
        <v>Dufeal</v>
      </c>
    </row>
    <row r="466" spans="1:5" ht="15.75" x14ac:dyDescent="0.25">
      <c r="A466" s="12" t="s">
        <v>1907</v>
      </c>
      <c r="B466" s="12" t="s">
        <v>2849</v>
      </c>
      <c r="C466" s="32" t="str">
        <f t="shared" si="21"/>
        <v>Ms.</v>
      </c>
      <c r="D466" s="13" t="str">
        <f t="shared" si="22"/>
        <v>Danielle</v>
      </c>
      <c r="E466" s="13" t="str">
        <f t="shared" si="23"/>
        <v>Sansonetti</v>
      </c>
    </row>
    <row r="467" spans="1:5" ht="15.75" x14ac:dyDescent="0.25">
      <c r="A467" s="12" t="s">
        <v>1906</v>
      </c>
      <c r="B467" s="12" t="s">
        <v>2850</v>
      </c>
      <c r="C467" s="32" t="str">
        <f t="shared" si="21"/>
        <v>Mr.</v>
      </c>
      <c r="D467" s="13" t="str">
        <f t="shared" si="22"/>
        <v>Jim</v>
      </c>
      <c r="E467" s="13" t="str">
        <f t="shared" si="23"/>
        <v>Koneazny</v>
      </c>
    </row>
    <row r="468" spans="1:5" ht="15.75" x14ac:dyDescent="0.25">
      <c r="A468" s="12" t="s">
        <v>1905</v>
      </c>
      <c r="B468" s="12" t="s">
        <v>2851</v>
      </c>
      <c r="C468" s="32" t="str">
        <f t="shared" si="21"/>
        <v>Mr.</v>
      </c>
      <c r="D468" s="13" t="str">
        <f t="shared" si="22"/>
        <v>Matthew T</v>
      </c>
      <c r="E468" s="13" t="str">
        <f t="shared" si="23"/>
        <v>Johnson</v>
      </c>
    </row>
    <row r="469" spans="1:5" ht="15.75" x14ac:dyDescent="0.25">
      <c r="A469" s="12" t="s">
        <v>1904</v>
      </c>
      <c r="B469" s="12" t="s">
        <v>2852</v>
      </c>
      <c r="C469" s="32" t="str">
        <f t="shared" si="21"/>
        <v>Ms.</v>
      </c>
      <c r="D469" s="13" t="str">
        <f t="shared" si="22"/>
        <v>Rachel L.</v>
      </c>
      <c r="E469" s="13" t="str">
        <f t="shared" si="23"/>
        <v>Glasson</v>
      </c>
    </row>
    <row r="470" spans="1:5" ht="15.75" x14ac:dyDescent="0.25">
      <c r="A470" s="12" t="s">
        <v>1903</v>
      </c>
      <c r="B470" s="12" t="s">
        <v>2853</v>
      </c>
      <c r="C470" s="32" t="str">
        <f t="shared" si="21"/>
        <v>Ms.</v>
      </c>
      <c r="D470" s="13" t="str">
        <f t="shared" si="22"/>
        <v>Corina</v>
      </c>
      <c r="E470" s="13" t="str">
        <f t="shared" si="23"/>
        <v>Canitz</v>
      </c>
    </row>
    <row r="471" spans="1:5" ht="15.75" x14ac:dyDescent="0.25">
      <c r="A471" s="12" t="s">
        <v>1902</v>
      </c>
      <c r="B471" s="12" t="s">
        <v>2854</v>
      </c>
      <c r="C471" s="32" t="str">
        <f t="shared" si="21"/>
        <v>Mr.</v>
      </c>
      <c r="D471" s="13" t="str">
        <f t="shared" si="22"/>
        <v>Guannan</v>
      </c>
      <c r="E471" s="13" t="str">
        <f t="shared" si="23"/>
        <v>Li</v>
      </c>
    </row>
    <row r="472" spans="1:5" ht="15.75" x14ac:dyDescent="0.25">
      <c r="A472" s="12" t="s">
        <v>1901</v>
      </c>
      <c r="B472" s="12" t="s">
        <v>2855</v>
      </c>
      <c r="C472" s="32" t="str">
        <f t="shared" si="21"/>
        <v>Mr.</v>
      </c>
      <c r="D472" s="13" t="str">
        <f t="shared" si="22"/>
        <v>Don</v>
      </c>
      <c r="E472" s="13" t="str">
        <f t="shared" si="23"/>
        <v>Parsons</v>
      </c>
    </row>
    <row r="473" spans="1:5" ht="15.75" x14ac:dyDescent="0.25">
      <c r="A473" s="12" t="s">
        <v>1900</v>
      </c>
      <c r="B473" s="12" t="s">
        <v>2856</v>
      </c>
      <c r="C473" s="32" t="str">
        <f t="shared" si="21"/>
        <v>Mr.</v>
      </c>
      <c r="D473" s="13" t="str">
        <f t="shared" si="22"/>
        <v>Chris</v>
      </c>
      <c r="E473" s="13" t="str">
        <f t="shared" si="23"/>
        <v>Raulli</v>
      </c>
    </row>
    <row r="474" spans="1:5" ht="15.75" x14ac:dyDescent="0.25">
      <c r="A474" s="12" t="s">
        <v>1899</v>
      </c>
      <c r="B474" s="12" t="s">
        <v>2857</v>
      </c>
      <c r="C474" s="32" t="str">
        <f t="shared" si="21"/>
        <v>Mr.</v>
      </c>
      <c r="D474" s="13" t="str">
        <f t="shared" si="22"/>
        <v>Gavin V.</v>
      </c>
      <c r="E474" s="13" t="str">
        <f t="shared" si="23"/>
        <v>Frome</v>
      </c>
    </row>
    <row r="475" spans="1:5" ht="15.75" x14ac:dyDescent="0.25">
      <c r="A475" s="12" t="s">
        <v>1898</v>
      </c>
      <c r="B475" s="12" t="s">
        <v>2858</v>
      </c>
      <c r="C475" s="32" t="str">
        <f t="shared" si="21"/>
        <v>Mr.</v>
      </c>
      <c r="D475" s="13" t="str">
        <f t="shared" si="22"/>
        <v>David</v>
      </c>
      <c r="E475" s="13" t="str">
        <f t="shared" si="23"/>
        <v>Sevcik</v>
      </c>
    </row>
    <row r="476" spans="1:5" ht="15.75" x14ac:dyDescent="0.25">
      <c r="A476" s="12" t="s">
        <v>1897</v>
      </c>
      <c r="B476" s="12" t="s">
        <v>2859</v>
      </c>
      <c r="C476" s="32" t="str">
        <f t="shared" si="21"/>
        <v>Mr.</v>
      </c>
      <c r="D476" s="13" t="str">
        <f t="shared" si="22"/>
        <v>Jatin</v>
      </c>
      <c r="E476" s="13" t="str">
        <f t="shared" si="23"/>
        <v>Narang</v>
      </c>
    </row>
    <row r="477" spans="1:5" ht="15.75" x14ac:dyDescent="0.25">
      <c r="A477" s="12" t="s">
        <v>1895</v>
      </c>
      <c r="B477" s="12" t="s">
        <v>2860</v>
      </c>
      <c r="C477" s="32" t="str">
        <f t="shared" si="21"/>
        <v>Mr.</v>
      </c>
      <c r="D477" s="13" t="str">
        <f t="shared" si="22"/>
        <v>J P. II</v>
      </c>
      <c r="E477" s="13" t="str">
        <f t="shared" si="23"/>
        <v>Royston</v>
      </c>
    </row>
    <row r="478" spans="1:5" ht="15.75" x14ac:dyDescent="0.25">
      <c r="A478" s="12" t="s">
        <v>1894</v>
      </c>
      <c r="B478" s="12" t="s">
        <v>2861</v>
      </c>
      <c r="C478" s="32" t="str">
        <f t="shared" si="21"/>
        <v>Ms.</v>
      </c>
      <c r="D478" s="13" t="str">
        <f t="shared" si="22"/>
        <v>Angela M.</v>
      </c>
      <c r="E478" s="13" t="str">
        <f t="shared" si="23"/>
        <v>Tieri</v>
      </c>
    </row>
    <row r="479" spans="1:5" ht="15.75" x14ac:dyDescent="0.25">
      <c r="A479" s="12" t="s">
        <v>1893</v>
      </c>
      <c r="B479" s="12" t="s">
        <v>2862</v>
      </c>
      <c r="C479" s="32" t="str">
        <f t="shared" si="21"/>
        <v>Mr.</v>
      </c>
      <c r="D479" s="13" t="str">
        <f t="shared" si="22"/>
        <v>Blake K.</v>
      </c>
      <c r="E479" s="13" t="str">
        <f t="shared" si="23"/>
        <v>Whitney</v>
      </c>
    </row>
    <row r="480" spans="1:5" ht="15.75" x14ac:dyDescent="0.25">
      <c r="A480" s="12" t="s">
        <v>1892</v>
      </c>
      <c r="B480" s="12" t="s">
        <v>2863</v>
      </c>
      <c r="C480" s="32" t="str">
        <f t="shared" si="21"/>
        <v>Mr.</v>
      </c>
      <c r="D480" s="13" t="str">
        <f t="shared" si="22"/>
        <v>Brian T.</v>
      </c>
      <c r="E480" s="13" t="str">
        <f t="shared" si="23"/>
        <v>Wandzilak</v>
      </c>
    </row>
    <row r="481" spans="1:5" ht="15.75" x14ac:dyDescent="0.25">
      <c r="A481" s="12" t="s">
        <v>1891</v>
      </c>
      <c r="B481" s="12" t="s">
        <v>2864</v>
      </c>
      <c r="C481" s="32" t="str">
        <f t="shared" si="21"/>
        <v>Mr.</v>
      </c>
      <c r="D481" s="13" t="str">
        <f t="shared" si="22"/>
        <v>Damon</v>
      </c>
      <c r="E481" s="13" t="str">
        <f t="shared" si="23"/>
        <v>Valenzona</v>
      </c>
    </row>
    <row r="482" spans="1:5" ht="15.75" x14ac:dyDescent="0.25">
      <c r="A482" s="12" t="s">
        <v>1890</v>
      </c>
      <c r="B482" s="12" t="s">
        <v>2865</v>
      </c>
      <c r="C482" s="32" t="str">
        <f t="shared" si="21"/>
        <v>Mr.</v>
      </c>
      <c r="D482" s="13" t="str">
        <f t="shared" si="22"/>
        <v>Jeffrey</v>
      </c>
      <c r="E482" s="13" t="str">
        <f t="shared" si="23"/>
        <v>Young</v>
      </c>
    </row>
    <row r="483" spans="1:5" ht="15.75" x14ac:dyDescent="0.25">
      <c r="A483" s="12" t="s">
        <v>1889</v>
      </c>
      <c r="B483" s="12" t="s">
        <v>2866</v>
      </c>
      <c r="C483" s="32" t="str">
        <f t="shared" si="21"/>
        <v>Mr.</v>
      </c>
      <c r="D483" s="13" t="str">
        <f t="shared" si="22"/>
        <v>Malcolm J.</v>
      </c>
      <c r="E483" s="13" t="str">
        <f t="shared" si="23"/>
        <v>Richards</v>
      </c>
    </row>
    <row r="484" spans="1:5" ht="15.75" x14ac:dyDescent="0.25">
      <c r="A484" s="12" t="s">
        <v>1888</v>
      </c>
      <c r="B484" s="12" t="s">
        <v>2867</v>
      </c>
      <c r="C484" s="32" t="str">
        <f t="shared" si="21"/>
        <v>Ms.</v>
      </c>
      <c r="D484" s="13" t="str">
        <f t="shared" si="22"/>
        <v>Margaret B.</v>
      </c>
      <c r="E484" s="13" t="str">
        <f t="shared" si="23"/>
        <v>Alexson</v>
      </c>
    </row>
    <row r="485" spans="1:5" ht="15.75" x14ac:dyDescent="0.25">
      <c r="A485" s="12" t="s">
        <v>1887</v>
      </c>
      <c r="B485" s="12" t="s">
        <v>2868</v>
      </c>
      <c r="C485" s="32" t="str">
        <f t="shared" si="21"/>
        <v>Ms.</v>
      </c>
      <c r="D485" s="13" t="str">
        <f t="shared" si="22"/>
        <v>Helen</v>
      </c>
      <c r="E485" s="13" t="str">
        <f t="shared" si="23"/>
        <v>Wright</v>
      </c>
    </row>
    <row r="486" spans="1:5" ht="15.75" x14ac:dyDescent="0.25">
      <c r="A486" s="12" t="s">
        <v>1886</v>
      </c>
      <c r="B486" s="12" t="s">
        <v>2869</v>
      </c>
      <c r="C486" s="32" t="str">
        <f t="shared" si="21"/>
        <v>Mr.</v>
      </c>
      <c r="D486" s="13" t="str">
        <f t="shared" si="22"/>
        <v>Matthew</v>
      </c>
      <c r="E486" s="13" t="str">
        <f t="shared" si="23"/>
        <v>McKenna</v>
      </c>
    </row>
    <row r="487" spans="1:5" ht="15.75" x14ac:dyDescent="0.25">
      <c r="A487" s="12" t="s">
        <v>1885</v>
      </c>
      <c r="B487" s="12" t="s">
        <v>2870</v>
      </c>
      <c r="C487" s="32" t="str">
        <f t="shared" si="21"/>
        <v>Mr.</v>
      </c>
      <c r="D487" s="13" t="str">
        <f t="shared" si="22"/>
        <v>Jeff</v>
      </c>
      <c r="E487" s="13" t="str">
        <f t="shared" si="23"/>
        <v>Sallade</v>
      </c>
    </row>
    <row r="488" spans="1:5" ht="15.75" x14ac:dyDescent="0.25">
      <c r="A488" s="12" t="s">
        <v>1884</v>
      </c>
      <c r="B488" s="12" t="s">
        <v>2871</v>
      </c>
      <c r="C488" s="32" t="str">
        <f t="shared" si="21"/>
        <v>Mrs.</v>
      </c>
      <c r="D488" s="13" t="str">
        <f t="shared" si="22"/>
        <v>Tara R</v>
      </c>
      <c r="E488" s="13" t="str">
        <f t="shared" si="23"/>
        <v>Argall</v>
      </c>
    </row>
    <row r="489" spans="1:5" ht="15.75" x14ac:dyDescent="0.25">
      <c r="A489" s="12" t="s">
        <v>1883</v>
      </c>
      <c r="B489" s="12" t="s">
        <v>2872</v>
      </c>
      <c r="C489" s="32" t="str">
        <f t="shared" si="21"/>
        <v>Ms.</v>
      </c>
      <c r="D489" s="13" t="str">
        <f t="shared" si="22"/>
        <v>Kristin</v>
      </c>
      <c r="E489" s="13" t="str">
        <f t="shared" si="23"/>
        <v>Patchell</v>
      </c>
    </row>
    <row r="490" spans="1:5" ht="15.75" x14ac:dyDescent="0.25">
      <c r="A490" s="12" t="s">
        <v>1882</v>
      </c>
      <c r="B490" s="12" t="s">
        <v>2873</v>
      </c>
      <c r="C490" s="32" t="str">
        <f t="shared" si="21"/>
        <v>Mr.</v>
      </c>
      <c r="D490" s="13" t="str">
        <f t="shared" si="22"/>
        <v>Timothy</v>
      </c>
      <c r="E490" s="13" t="str">
        <f t="shared" si="23"/>
        <v>Catoggio</v>
      </c>
    </row>
    <row r="491" spans="1:5" ht="15.75" x14ac:dyDescent="0.25">
      <c r="A491" s="12" t="s">
        <v>1881</v>
      </c>
      <c r="B491" s="12" t="s">
        <v>2874</v>
      </c>
      <c r="C491" s="32" t="str">
        <f t="shared" si="21"/>
        <v>Mr.</v>
      </c>
      <c r="D491" s="13" t="str">
        <f t="shared" si="22"/>
        <v>Scott</v>
      </c>
      <c r="E491" s="13" t="str">
        <f t="shared" si="23"/>
        <v>Adams</v>
      </c>
    </row>
    <row r="492" spans="1:5" ht="15.75" x14ac:dyDescent="0.25">
      <c r="A492" s="12" t="s">
        <v>1880</v>
      </c>
      <c r="B492" s="12" t="s">
        <v>2875</v>
      </c>
      <c r="C492" s="32" t="str">
        <f t="shared" si="21"/>
        <v>Ms.</v>
      </c>
      <c r="D492" s="13" t="str">
        <f t="shared" si="22"/>
        <v>Carly E</v>
      </c>
      <c r="E492" s="13" t="str">
        <f t="shared" si="23"/>
        <v>Windt</v>
      </c>
    </row>
    <row r="493" spans="1:5" ht="15.75" x14ac:dyDescent="0.25">
      <c r="A493" s="12" t="s">
        <v>1879</v>
      </c>
      <c r="B493" s="12" t="s">
        <v>2876</v>
      </c>
      <c r="C493" s="32" t="str">
        <f t="shared" si="21"/>
        <v>Ms.</v>
      </c>
      <c r="D493" s="13" t="str">
        <f t="shared" si="22"/>
        <v>Lisa</v>
      </c>
      <c r="E493" s="13" t="str">
        <f t="shared" si="23"/>
        <v>Ryan</v>
      </c>
    </row>
    <row r="494" spans="1:5" ht="15.75" x14ac:dyDescent="0.25">
      <c r="A494" s="12" t="s">
        <v>1878</v>
      </c>
      <c r="B494" s="12" t="s">
        <v>2877</v>
      </c>
      <c r="C494" s="32" t="str">
        <f t="shared" si="21"/>
        <v>Ms.</v>
      </c>
      <c r="D494" s="13" t="str">
        <f t="shared" si="22"/>
        <v>Stacey</v>
      </c>
      <c r="E494" s="13" t="str">
        <f t="shared" si="23"/>
        <v>Marion</v>
      </c>
    </row>
    <row r="495" spans="1:5" ht="15.75" x14ac:dyDescent="0.25">
      <c r="A495" s="12" t="s">
        <v>1877</v>
      </c>
      <c r="B495" s="12" t="s">
        <v>2878</v>
      </c>
      <c r="C495" s="32" t="str">
        <f t="shared" si="21"/>
        <v>Mr.</v>
      </c>
      <c r="D495" s="13" t="str">
        <f t="shared" si="22"/>
        <v>Louis</v>
      </c>
      <c r="E495" s="13" t="str">
        <f t="shared" si="23"/>
        <v>Raffetto</v>
      </c>
    </row>
    <row r="496" spans="1:5" ht="15.75" x14ac:dyDescent="0.25">
      <c r="A496" s="12" t="s">
        <v>1876</v>
      </c>
      <c r="B496" s="12" t="s">
        <v>2879</v>
      </c>
      <c r="C496" s="32" t="str">
        <f t="shared" si="21"/>
        <v>Mr.</v>
      </c>
      <c r="D496" s="13" t="str">
        <f t="shared" si="22"/>
        <v>Brian R.</v>
      </c>
      <c r="E496" s="13" t="str">
        <f t="shared" si="23"/>
        <v>Young</v>
      </c>
    </row>
    <row r="497" spans="1:5" ht="15.75" x14ac:dyDescent="0.25">
      <c r="A497" s="12" t="s">
        <v>1875</v>
      </c>
      <c r="B497" s="12" t="s">
        <v>2880</v>
      </c>
      <c r="C497" s="32" t="str">
        <f t="shared" si="21"/>
        <v>Mrs.</v>
      </c>
      <c r="D497" s="13" t="str">
        <f t="shared" si="22"/>
        <v>Jessica</v>
      </c>
      <c r="E497" s="13" t="str">
        <f t="shared" si="23"/>
        <v>Oehlke</v>
      </c>
    </row>
    <row r="498" spans="1:5" ht="15.75" x14ac:dyDescent="0.25">
      <c r="A498" s="12" t="s">
        <v>1874</v>
      </c>
      <c r="B498" s="12" t="s">
        <v>2881</v>
      </c>
      <c r="C498" s="32" t="str">
        <f t="shared" si="21"/>
        <v>Ms.</v>
      </c>
      <c r="D498" s="13" t="str">
        <f t="shared" si="22"/>
        <v>Dawn M.</v>
      </c>
      <c r="E498" s="13" t="str">
        <f t="shared" si="23"/>
        <v>Sudol</v>
      </c>
    </row>
    <row r="499" spans="1:5" ht="15.75" x14ac:dyDescent="0.25">
      <c r="A499" s="12" t="s">
        <v>1873</v>
      </c>
      <c r="B499" s="12" t="s">
        <v>2882</v>
      </c>
      <c r="C499" s="32" t="str">
        <f t="shared" si="21"/>
        <v>Mr.</v>
      </c>
      <c r="D499" s="13" t="str">
        <f t="shared" si="22"/>
        <v>Chris</v>
      </c>
      <c r="E499" s="13" t="str">
        <f t="shared" si="23"/>
        <v>Van Es</v>
      </c>
    </row>
    <row r="500" spans="1:5" ht="15.75" x14ac:dyDescent="0.25">
      <c r="A500" s="12" t="s">
        <v>1872</v>
      </c>
      <c r="B500" s="12" t="s">
        <v>2883</v>
      </c>
      <c r="C500" s="32" t="str">
        <f t="shared" si="21"/>
        <v>Ms.</v>
      </c>
      <c r="D500" s="13" t="str">
        <f t="shared" si="22"/>
        <v>Karen</v>
      </c>
      <c r="E500" s="13" t="str">
        <f t="shared" si="23"/>
        <v>Dolge</v>
      </c>
    </row>
    <row r="501" spans="1:5" ht="15.75" x14ac:dyDescent="0.25">
      <c r="A501" s="12" t="s">
        <v>1871</v>
      </c>
      <c r="B501" s="12" t="s">
        <v>2884</v>
      </c>
      <c r="C501" s="32" t="str">
        <f t="shared" si="21"/>
        <v>Ms.</v>
      </c>
      <c r="D501" s="13" t="str">
        <f t="shared" si="22"/>
        <v>Jessica</v>
      </c>
      <c r="E501" s="13" t="str">
        <f t="shared" si="23"/>
        <v>Marlier</v>
      </c>
    </row>
    <row r="502" spans="1:5" ht="15.75" x14ac:dyDescent="0.25">
      <c r="A502" s="12" t="s">
        <v>1870</v>
      </c>
      <c r="B502" s="12" t="s">
        <v>2885</v>
      </c>
      <c r="C502" s="32" t="str">
        <f t="shared" si="21"/>
        <v>Mr.</v>
      </c>
      <c r="D502" s="13" t="str">
        <f t="shared" si="22"/>
        <v>Mathieu</v>
      </c>
      <c r="E502" s="13" t="str">
        <f t="shared" si="23"/>
        <v>Girard</v>
      </c>
    </row>
    <row r="503" spans="1:5" ht="15.75" x14ac:dyDescent="0.25">
      <c r="A503" s="12" t="s">
        <v>1869</v>
      </c>
      <c r="B503" s="12" t="s">
        <v>2886</v>
      </c>
      <c r="C503" s="32" t="str">
        <f t="shared" si="21"/>
        <v>Mr.</v>
      </c>
      <c r="D503" s="13" t="str">
        <f t="shared" si="22"/>
        <v>Kam S.</v>
      </c>
      <c r="E503" s="13" t="str">
        <f t="shared" si="23"/>
        <v>Lee</v>
      </c>
    </row>
    <row r="504" spans="1:5" ht="15.75" x14ac:dyDescent="0.25">
      <c r="A504" s="12" t="s">
        <v>1868</v>
      </c>
      <c r="B504" s="12" t="s">
        <v>2887</v>
      </c>
      <c r="C504" s="32" t="str">
        <f t="shared" si="21"/>
        <v>Ms.</v>
      </c>
      <c r="D504" s="13" t="str">
        <f t="shared" si="22"/>
        <v>Valerie A</v>
      </c>
      <c r="E504" s="13" t="str">
        <f t="shared" si="23"/>
        <v>Hubbard</v>
      </c>
    </row>
    <row r="505" spans="1:5" ht="15.75" x14ac:dyDescent="0.25">
      <c r="A505" s="12" t="s">
        <v>1867</v>
      </c>
      <c r="B505" s="12" t="s">
        <v>2888</v>
      </c>
      <c r="C505" s="32" t="str">
        <f t="shared" si="21"/>
        <v>Ms.</v>
      </c>
      <c r="D505" s="13" t="str">
        <f t="shared" si="22"/>
        <v>Freya R</v>
      </c>
      <c r="E505" s="13" t="str">
        <f t="shared" si="23"/>
        <v>Koester</v>
      </c>
    </row>
    <row r="506" spans="1:5" ht="15.75" x14ac:dyDescent="0.25">
      <c r="A506" s="12" t="s">
        <v>1866</v>
      </c>
      <c r="B506" s="12" t="s">
        <v>2889</v>
      </c>
      <c r="C506" s="32" t="str">
        <f t="shared" si="21"/>
        <v>Ms.</v>
      </c>
      <c r="D506" s="13" t="str">
        <f t="shared" si="22"/>
        <v>Jennifer</v>
      </c>
      <c r="E506" s="13" t="str">
        <f t="shared" si="23"/>
        <v>Matthews</v>
      </c>
    </row>
    <row r="507" spans="1:5" ht="15.75" x14ac:dyDescent="0.25">
      <c r="A507" s="12" t="s">
        <v>1865</v>
      </c>
      <c r="B507" s="12" t="s">
        <v>2890</v>
      </c>
      <c r="C507" s="32" t="str">
        <f t="shared" si="21"/>
        <v>Ms.</v>
      </c>
      <c r="D507" s="13" t="str">
        <f t="shared" si="22"/>
        <v>Kara</v>
      </c>
      <c r="E507" s="13" t="str">
        <f t="shared" si="23"/>
        <v>Rubinich</v>
      </c>
    </row>
    <row r="508" spans="1:5" ht="15.75" x14ac:dyDescent="0.25">
      <c r="A508" s="12" t="s">
        <v>1864</v>
      </c>
      <c r="B508" s="12" t="s">
        <v>2891</v>
      </c>
      <c r="C508" s="32" t="str">
        <f t="shared" si="21"/>
        <v>Mr.</v>
      </c>
      <c r="D508" s="13" t="str">
        <f t="shared" si="22"/>
        <v>Bradley A.</v>
      </c>
      <c r="E508" s="13" t="str">
        <f t="shared" si="23"/>
        <v>Alban</v>
      </c>
    </row>
    <row r="509" spans="1:5" ht="15.75" x14ac:dyDescent="0.25">
      <c r="A509" s="12" t="s">
        <v>1863</v>
      </c>
      <c r="B509" s="12" t="s">
        <v>2892</v>
      </c>
      <c r="C509" s="32" t="str">
        <f t="shared" si="21"/>
        <v>Mr.</v>
      </c>
      <c r="D509" s="13" t="str">
        <f t="shared" si="22"/>
        <v>Brendan</v>
      </c>
      <c r="E509" s="13" t="str">
        <f t="shared" si="23"/>
        <v>Corcoran</v>
      </c>
    </row>
    <row r="510" spans="1:5" ht="15.75" x14ac:dyDescent="0.25">
      <c r="A510" s="12" t="s">
        <v>1862</v>
      </c>
      <c r="B510" s="12" t="s">
        <v>2893</v>
      </c>
      <c r="C510" s="32" t="str">
        <f t="shared" si="21"/>
        <v>Ms.</v>
      </c>
      <c r="D510" s="13" t="str">
        <f t="shared" si="22"/>
        <v>Amber R</v>
      </c>
      <c r="E510" s="13" t="str">
        <f t="shared" si="23"/>
        <v>Sargent</v>
      </c>
    </row>
    <row r="511" spans="1:5" ht="15.75" x14ac:dyDescent="0.25">
      <c r="A511" s="12" t="s">
        <v>1861</v>
      </c>
      <c r="B511" s="12" t="s">
        <v>2894</v>
      </c>
      <c r="C511" s="32" t="str">
        <f t="shared" si="21"/>
        <v>Mr.</v>
      </c>
      <c r="D511" s="13" t="str">
        <f t="shared" si="22"/>
        <v>Sean K</v>
      </c>
      <c r="E511" s="13" t="str">
        <f t="shared" si="23"/>
        <v>Watson</v>
      </c>
    </row>
    <row r="512" spans="1:5" ht="15.75" x14ac:dyDescent="0.25">
      <c r="A512" s="12" t="s">
        <v>1860</v>
      </c>
      <c r="B512" s="12" t="s">
        <v>2895</v>
      </c>
      <c r="C512" s="32" t="str">
        <f t="shared" si="21"/>
        <v>Mr.</v>
      </c>
      <c r="D512" s="13" t="str">
        <f t="shared" si="22"/>
        <v>Rick</v>
      </c>
      <c r="E512" s="13" t="str">
        <f t="shared" si="23"/>
        <v>Esponda</v>
      </c>
    </row>
    <row r="513" spans="1:5" ht="15.75" x14ac:dyDescent="0.25">
      <c r="A513" s="12" t="s">
        <v>1859</v>
      </c>
      <c r="B513" s="12" t="s">
        <v>2896</v>
      </c>
      <c r="C513" s="32" t="str">
        <f t="shared" si="21"/>
        <v>Mr.</v>
      </c>
      <c r="D513" s="13" t="str">
        <f t="shared" si="22"/>
        <v>Matthew</v>
      </c>
      <c r="E513" s="13" t="str">
        <f t="shared" si="23"/>
        <v>Krall</v>
      </c>
    </row>
    <row r="514" spans="1:5" ht="15.75" x14ac:dyDescent="0.25">
      <c r="A514" s="12" t="s">
        <v>1858</v>
      </c>
      <c r="B514" s="12" t="s">
        <v>2897</v>
      </c>
      <c r="C514" s="32" t="str">
        <f t="shared" si="21"/>
        <v>Mr.</v>
      </c>
      <c r="D514" s="13" t="str">
        <f t="shared" si="22"/>
        <v>Brady</v>
      </c>
      <c r="E514" s="13" t="str">
        <f t="shared" si="23"/>
        <v>Poskin</v>
      </c>
    </row>
    <row r="515" spans="1:5" ht="15.75" x14ac:dyDescent="0.25">
      <c r="A515" s="12" t="s">
        <v>1857</v>
      </c>
      <c r="B515" s="12" t="s">
        <v>2898</v>
      </c>
      <c r="C515" s="32" t="str">
        <f t="shared" ref="C515:C578" si="24">MID(B515,FIND(",",B515)+2,FIND(" ",B515,FIND(",",B515)+2)-(FIND(",",B515)+2))</f>
        <v>Ms.</v>
      </c>
      <c r="D515" s="13" t="str">
        <f t="shared" ref="D515:D578" si="25">TRIM(RIGHT(B515,LEN(B515)-FIND(" ",B515,FIND(",",B515)+2)))</f>
        <v>Kameko</v>
      </c>
      <c r="E515" s="13" t="str">
        <f t="shared" ref="E515:E578" si="26">LEFT(B515,FIND(",",B515)-1)</f>
        <v>Halfmann</v>
      </c>
    </row>
    <row r="516" spans="1:5" ht="15.75" x14ac:dyDescent="0.25">
      <c r="A516" s="12" t="s">
        <v>1856</v>
      </c>
      <c r="B516" s="12" t="s">
        <v>2899</v>
      </c>
      <c r="C516" s="32" t="str">
        <f t="shared" si="24"/>
        <v>Mr.</v>
      </c>
      <c r="D516" s="13" t="str">
        <f t="shared" si="25"/>
        <v>Jeremy A</v>
      </c>
      <c r="E516" s="13" t="str">
        <f t="shared" si="26"/>
        <v>Klapper</v>
      </c>
    </row>
    <row r="517" spans="1:5" ht="15.75" x14ac:dyDescent="0.25">
      <c r="A517" s="12" t="s">
        <v>1855</v>
      </c>
      <c r="B517" s="12" t="s">
        <v>2900</v>
      </c>
      <c r="C517" s="32" t="str">
        <f t="shared" si="24"/>
        <v>Mr.</v>
      </c>
      <c r="D517" s="13" t="str">
        <f t="shared" si="25"/>
        <v>Daniel</v>
      </c>
      <c r="E517" s="13" t="str">
        <f t="shared" si="26"/>
        <v>George</v>
      </c>
    </row>
    <row r="518" spans="1:5" ht="15.75" x14ac:dyDescent="0.25">
      <c r="A518" s="12" t="s">
        <v>1854</v>
      </c>
      <c r="B518" s="12" t="s">
        <v>2901</v>
      </c>
      <c r="C518" s="32" t="str">
        <f t="shared" si="24"/>
        <v>Ms.</v>
      </c>
      <c r="D518" s="13" t="str">
        <f t="shared" si="25"/>
        <v>Amanda</v>
      </c>
      <c r="E518" s="13" t="str">
        <f t="shared" si="26"/>
        <v>Hicks</v>
      </c>
    </row>
    <row r="519" spans="1:5" ht="15.75" x14ac:dyDescent="0.25">
      <c r="A519" s="12" t="s">
        <v>1853</v>
      </c>
      <c r="B519" s="12" t="s">
        <v>2902</v>
      </c>
      <c r="C519" s="32" t="str">
        <f t="shared" si="24"/>
        <v>Ms.</v>
      </c>
      <c r="D519" s="13" t="str">
        <f t="shared" si="25"/>
        <v>Karen</v>
      </c>
      <c r="E519" s="13" t="str">
        <f t="shared" si="26"/>
        <v>Lockyer</v>
      </c>
    </row>
    <row r="520" spans="1:5" ht="15.75" x14ac:dyDescent="0.25">
      <c r="A520" s="12" t="s">
        <v>1852</v>
      </c>
      <c r="B520" s="12" t="s">
        <v>2903</v>
      </c>
      <c r="C520" s="32" t="str">
        <f t="shared" si="24"/>
        <v>Mr.</v>
      </c>
      <c r="D520" s="13" t="str">
        <f t="shared" si="25"/>
        <v>Gregory</v>
      </c>
      <c r="E520" s="13" t="str">
        <f t="shared" si="26"/>
        <v>Byrnes</v>
      </c>
    </row>
    <row r="521" spans="1:5" ht="15.75" x14ac:dyDescent="0.25">
      <c r="A521" s="12" t="s">
        <v>1851</v>
      </c>
      <c r="B521" s="12" t="s">
        <v>2904</v>
      </c>
      <c r="C521" s="32" t="str">
        <f t="shared" si="24"/>
        <v>Ms.</v>
      </c>
      <c r="D521" s="13" t="str">
        <f t="shared" si="25"/>
        <v>Sabine</v>
      </c>
      <c r="E521" s="13" t="str">
        <f t="shared" si="26"/>
        <v>Norris</v>
      </c>
    </row>
    <row r="522" spans="1:5" ht="15.75" x14ac:dyDescent="0.25">
      <c r="A522" s="12" t="s">
        <v>1850</v>
      </c>
      <c r="B522" s="12" t="s">
        <v>2905</v>
      </c>
      <c r="C522" s="32" t="str">
        <f t="shared" si="24"/>
        <v>Mr.</v>
      </c>
      <c r="D522" s="13" t="str">
        <f t="shared" si="25"/>
        <v>Joseph</v>
      </c>
      <c r="E522" s="13" t="str">
        <f t="shared" si="26"/>
        <v>Darda</v>
      </c>
    </row>
    <row r="523" spans="1:5" ht="15.75" x14ac:dyDescent="0.25">
      <c r="A523" s="12" t="s">
        <v>1849</v>
      </c>
      <c r="B523" s="12" t="s">
        <v>2906</v>
      </c>
      <c r="C523" s="32" t="str">
        <f t="shared" si="24"/>
        <v>Mr.</v>
      </c>
      <c r="D523" s="13" t="str">
        <f t="shared" si="25"/>
        <v>Adam</v>
      </c>
      <c r="E523" s="13" t="str">
        <f t="shared" si="26"/>
        <v>Otstot</v>
      </c>
    </row>
    <row r="524" spans="1:5" ht="15.75" x14ac:dyDescent="0.25">
      <c r="A524" s="12" t="s">
        <v>1848</v>
      </c>
      <c r="B524" s="12" t="s">
        <v>2907</v>
      </c>
      <c r="C524" s="32" t="str">
        <f t="shared" si="24"/>
        <v>Ms.</v>
      </c>
      <c r="D524" s="13" t="str">
        <f t="shared" si="25"/>
        <v>Karolyn A</v>
      </c>
      <c r="E524" s="13" t="str">
        <f t="shared" si="26"/>
        <v>Bowley</v>
      </c>
    </row>
    <row r="525" spans="1:5" ht="15.75" x14ac:dyDescent="0.25">
      <c r="A525" s="12" t="s">
        <v>1847</v>
      </c>
      <c r="B525" s="12" t="s">
        <v>2908</v>
      </c>
      <c r="C525" s="32" t="str">
        <f t="shared" si="24"/>
        <v>Mrs.</v>
      </c>
      <c r="D525" s="13" t="str">
        <f t="shared" si="25"/>
        <v>Anita L.</v>
      </c>
      <c r="E525" s="13" t="str">
        <f t="shared" si="26"/>
        <v>Rogers</v>
      </c>
    </row>
    <row r="526" spans="1:5" ht="15.75" x14ac:dyDescent="0.25">
      <c r="A526" s="12" t="s">
        <v>1846</v>
      </c>
      <c r="B526" s="12" t="s">
        <v>2909</v>
      </c>
      <c r="C526" s="32" t="str">
        <f t="shared" si="24"/>
        <v>Ms.</v>
      </c>
      <c r="D526" s="13" t="str">
        <f t="shared" si="25"/>
        <v>Laura E.</v>
      </c>
      <c r="E526" s="13" t="str">
        <f t="shared" si="26"/>
        <v>Mclaughlin</v>
      </c>
    </row>
    <row r="527" spans="1:5" ht="15.75" x14ac:dyDescent="0.25">
      <c r="A527" s="12" t="s">
        <v>1845</v>
      </c>
      <c r="B527" s="12" t="s">
        <v>2910</v>
      </c>
      <c r="C527" s="32" t="str">
        <f t="shared" si="24"/>
        <v>Ms.</v>
      </c>
      <c r="D527" s="13" t="str">
        <f t="shared" si="25"/>
        <v>Sarah</v>
      </c>
      <c r="E527" s="13" t="str">
        <f t="shared" si="26"/>
        <v>Ziegler</v>
      </c>
    </row>
    <row r="528" spans="1:5" ht="15.75" x14ac:dyDescent="0.25">
      <c r="A528" s="12" t="s">
        <v>1844</v>
      </c>
      <c r="B528" s="12" t="s">
        <v>2911</v>
      </c>
      <c r="C528" s="32" t="str">
        <f t="shared" si="24"/>
        <v>Mrs.</v>
      </c>
      <c r="D528" s="13" t="str">
        <f t="shared" si="25"/>
        <v>Ashley E</v>
      </c>
      <c r="E528" s="13" t="str">
        <f t="shared" si="26"/>
        <v>Hughey</v>
      </c>
    </row>
    <row r="529" spans="1:5" ht="15.75" x14ac:dyDescent="0.25">
      <c r="A529" s="12" t="s">
        <v>1843</v>
      </c>
      <c r="B529" s="12" t="s">
        <v>2912</v>
      </c>
      <c r="C529" s="32" t="str">
        <f t="shared" si="24"/>
        <v>Ms.</v>
      </c>
      <c r="D529" s="13" t="str">
        <f t="shared" si="25"/>
        <v>Lindsey</v>
      </c>
      <c r="E529" s="13" t="str">
        <f t="shared" si="26"/>
        <v>Knast</v>
      </c>
    </row>
    <row r="530" spans="1:5" ht="15.75" x14ac:dyDescent="0.25">
      <c r="A530" s="12" t="s">
        <v>1842</v>
      </c>
      <c r="B530" s="12" t="s">
        <v>2913</v>
      </c>
      <c r="C530" s="32" t="str">
        <f t="shared" si="24"/>
        <v>Mr.</v>
      </c>
      <c r="D530" s="13" t="str">
        <f t="shared" si="25"/>
        <v>Alan</v>
      </c>
      <c r="E530" s="13" t="str">
        <f t="shared" si="26"/>
        <v>Stob</v>
      </c>
    </row>
    <row r="531" spans="1:5" ht="15.75" x14ac:dyDescent="0.25">
      <c r="A531" s="12" t="s">
        <v>1841</v>
      </c>
      <c r="B531" s="12" t="s">
        <v>2914</v>
      </c>
      <c r="C531" s="32" t="str">
        <f t="shared" si="24"/>
        <v>Mr.</v>
      </c>
      <c r="D531" s="13" t="str">
        <f t="shared" si="25"/>
        <v>Dan R.</v>
      </c>
      <c r="E531" s="13" t="str">
        <f t="shared" si="26"/>
        <v>Jensen</v>
      </c>
    </row>
    <row r="532" spans="1:5" ht="15.75" x14ac:dyDescent="0.25">
      <c r="A532" s="12" t="s">
        <v>1840</v>
      </c>
      <c r="B532" s="12" t="s">
        <v>2915</v>
      </c>
      <c r="C532" s="32" t="str">
        <f t="shared" si="24"/>
        <v>Ms.</v>
      </c>
      <c r="D532" s="13" t="str">
        <f t="shared" si="25"/>
        <v>Katie</v>
      </c>
      <c r="E532" s="13" t="str">
        <f t="shared" si="26"/>
        <v>Mutter</v>
      </c>
    </row>
    <row r="533" spans="1:5" ht="15.75" x14ac:dyDescent="0.25">
      <c r="A533" s="12" t="s">
        <v>1839</v>
      </c>
      <c r="B533" s="12" t="s">
        <v>2916</v>
      </c>
      <c r="C533" s="32" t="str">
        <f t="shared" si="24"/>
        <v>Mr.</v>
      </c>
      <c r="D533" s="13" t="str">
        <f t="shared" si="25"/>
        <v>Eric</v>
      </c>
      <c r="E533" s="13" t="str">
        <f t="shared" si="26"/>
        <v>Ahern</v>
      </c>
    </row>
    <row r="534" spans="1:5" ht="15.75" x14ac:dyDescent="0.25">
      <c r="A534" s="12" t="s">
        <v>1838</v>
      </c>
      <c r="B534" s="12" t="s">
        <v>2917</v>
      </c>
      <c r="C534" s="32" t="str">
        <f t="shared" si="24"/>
        <v>Ms.</v>
      </c>
      <c r="D534" s="13" t="str">
        <f t="shared" si="25"/>
        <v>Cathryn</v>
      </c>
      <c r="E534" s="13" t="str">
        <f t="shared" si="26"/>
        <v>Chviruk</v>
      </c>
    </row>
    <row r="535" spans="1:5" ht="15.75" x14ac:dyDescent="0.25">
      <c r="A535" s="12" t="s">
        <v>1837</v>
      </c>
      <c r="B535" s="12" t="s">
        <v>2918</v>
      </c>
      <c r="C535" s="32" t="str">
        <f t="shared" si="24"/>
        <v>Mr.</v>
      </c>
      <c r="D535" s="13" t="str">
        <f t="shared" si="25"/>
        <v>Brendan</v>
      </c>
      <c r="E535" s="13" t="str">
        <f t="shared" si="26"/>
        <v>Meehan</v>
      </c>
    </row>
    <row r="536" spans="1:5" ht="15.75" x14ac:dyDescent="0.25">
      <c r="A536" s="12" t="s">
        <v>1836</v>
      </c>
      <c r="B536" s="12" t="s">
        <v>2919</v>
      </c>
      <c r="C536" s="32" t="str">
        <f t="shared" si="24"/>
        <v>Ms.</v>
      </c>
      <c r="D536" s="13" t="str">
        <f t="shared" si="25"/>
        <v>Shauna</v>
      </c>
      <c r="E536" s="13" t="str">
        <f t="shared" si="26"/>
        <v>Gammon</v>
      </c>
    </row>
    <row r="537" spans="1:5" ht="15.75" x14ac:dyDescent="0.25">
      <c r="A537" s="12" t="s">
        <v>1835</v>
      </c>
      <c r="B537" s="12" t="s">
        <v>2920</v>
      </c>
      <c r="C537" s="32" t="str">
        <f t="shared" si="24"/>
        <v>Mr.</v>
      </c>
      <c r="D537" s="13" t="str">
        <f t="shared" si="25"/>
        <v>Terence</v>
      </c>
      <c r="E537" s="13" t="str">
        <f t="shared" si="26"/>
        <v>Lee</v>
      </c>
    </row>
    <row r="538" spans="1:5" ht="15.75" x14ac:dyDescent="0.25">
      <c r="A538" s="12" t="s">
        <v>1834</v>
      </c>
      <c r="B538" s="12" t="s">
        <v>2921</v>
      </c>
      <c r="C538" s="32" t="str">
        <f t="shared" si="24"/>
        <v>Ms.</v>
      </c>
      <c r="D538" s="13" t="str">
        <f t="shared" si="25"/>
        <v>Marisol</v>
      </c>
      <c r="E538" s="13" t="str">
        <f t="shared" si="26"/>
        <v>Franco</v>
      </c>
    </row>
    <row r="539" spans="1:5" ht="15.75" x14ac:dyDescent="0.25">
      <c r="A539" s="12" t="s">
        <v>1833</v>
      </c>
      <c r="B539" s="12" t="s">
        <v>2922</v>
      </c>
      <c r="C539" s="32" t="str">
        <f t="shared" si="24"/>
        <v>Ms.</v>
      </c>
      <c r="D539" s="13" t="str">
        <f t="shared" si="25"/>
        <v>Lindsay</v>
      </c>
      <c r="E539" s="13" t="str">
        <f t="shared" si="26"/>
        <v>Patterson</v>
      </c>
    </row>
    <row r="540" spans="1:5" ht="15.75" x14ac:dyDescent="0.25">
      <c r="A540" s="12" t="s">
        <v>1832</v>
      </c>
      <c r="B540" s="12" t="s">
        <v>2923</v>
      </c>
      <c r="C540" s="32" t="str">
        <f t="shared" si="24"/>
        <v>Ms.</v>
      </c>
      <c r="D540" s="13" t="str">
        <f t="shared" si="25"/>
        <v>Katie</v>
      </c>
      <c r="E540" s="13" t="str">
        <f t="shared" si="26"/>
        <v>Valdes</v>
      </c>
    </row>
    <row r="541" spans="1:5" ht="15.75" x14ac:dyDescent="0.25">
      <c r="A541" s="12" t="s">
        <v>1831</v>
      </c>
      <c r="B541" s="12" t="s">
        <v>2924</v>
      </c>
      <c r="C541" s="32" t="str">
        <f t="shared" si="24"/>
        <v>Mr.</v>
      </c>
      <c r="D541" s="13" t="str">
        <f t="shared" si="25"/>
        <v>Daniel</v>
      </c>
      <c r="E541" s="13" t="str">
        <f t="shared" si="26"/>
        <v>Craig</v>
      </c>
    </row>
    <row r="542" spans="1:5" ht="15.75" x14ac:dyDescent="0.25">
      <c r="A542" s="12" t="s">
        <v>1830</v>
      </c>
      <c r="B542" s="12" t="s">
        <v>2925</v>
      </c>
      <c r="C542" s="32" t="str">
        <f t="shared" si="24"/>
        <v>Mr.</v>
      </c>
      <c r="D542" s="13" t="str">
        <f t="shared" si="25"/>
        <v>Brett W</v>
      </c>
      <c r="E542" s="13" t="str">
        <f t="shared" si="26"/>
        <v>Whipple</v>
      </c>
    </row>
    <row r="543" spans="1:5" ht="15.75" x14ac:dyDescent="0.25">
      <c r="A543" s="12" t="s">
        <v>1829</v>
      </c>
      <c r="B543" s="12" t="s">
        <v>2926</v>
      </c>
      <c r="C543" s="32" t="str">
        <f t="shared" si="24"/>
        <v>Mr.</v>
      </c>
      <c r="D543" s="13" t="str">
        <f t="shared" si="25"/>
        <v>Dylan J</v>
      </c>
      <c r="E543" s="13" t="str">
        <f t="shared" si="26"/>
        <v>Marton</v>
      </c>
    </row>
    <row r="544" spans="1:5" ht="15.75" x14ac:dyDescent="0.25">
      <c r="A544" s="12" t="s">
        <v>1828</v>
      </c>
      <c r="B544" s="12" t="s">
        <v>2927</v>
      </c>
      <c r="C544" s="32" t="str">
        <f t="shared" si="24"/>
        <v>Ms.</v>
      </c>
      <c r="D544" s="13" t="str">
        <f t="shared" si="25"/>
        <v>Elizabeth</v>
      </c>
      <c r="E544" s="13" t="str">
        <f t="shared" si="26"/>
        <v>Hildebrandt</v>
      </c>
    </row>
    <row r="545" spans="1:5" ht="15.75" x14ac:dyDescent="0.25">
      <c r="A545" s="12" t="s">
        <v>1827</v>
      </c>
      <c r="B545" s="12" t="s">
        <v>2928</v>
      </c>
      <c r="C545" s="32" t="str">
        <f t="shared" si="24"/>
        <v>Ms.</v>
      </c>
      <c r="D545" s="13" t="str">
        <f t="shared" si="25"/>
        <v>Brooke M.</v>
      </c>
      <c r="E545" s="13" t="str">
        <f t="shared" si="26"/>
        <v>Biggs</v>
      </c>
    </row>
    <row r="546" spans="1:5" ht="15.75" x14ac:dyDescent="0.25">
      <c r="A546" s="12" t="s">
        <v>1826</v>
      </c>
      <c r="B546" s="12" t="s">
        <v>2929</v>
      </c>
      <c r="C546" s="32" t="str">
        <f t="shared" si="24"/>
        <v>Mrs.</v>
      </c>
      <c r="D546" s="13" t="str">
        <f t="shared" si="25"/>
        <v>Teiko</v>
      </c>
      <c r="E546" s="13" t="str">
        <f t="shared" si="26"/>
        <v>Shigezumi</v>
      </c>
    </row>
    <row r="547" spans="1:5" ht="15.75" x14ac:dyDescent="0.25">
      <c r="A547" s="12" t="s">
        <v>1825</v>
      </c>
      <c r="B547" s="12" t="s">
        <v>2930</v>
      </c>
      <c r="C547" s="32" t="str">
        <f t="shared" si="24"/>
        <v>Mr.</v>
      </c>
      <c r="D547" s="13" t="str">
        <f t="shared" si="25"/>
        <v>Zachary</v>
      </c>
      <c r="E547" s="13" t="str">
        <f t="shared" si="26"/>
        <v>Meineke</v>
      </c>
    </row>
    <row r="548" spans="1:5" ht="15.75" x14ac:dyDescent="0.25">
      <c r="A548" s="12" t="s">
        <v>1824</v>
      </c>
      <c r="B548" s="12" t="s">
        <v>2931</v>
      </c>
      <c r="C548" s="32" t="str">
        <f t="shared" si="24"/>
        <v>Ms.</v>
      </c>
      <c r="D548" s="13" t="str">
        <f t="shared" si="25"/>
        <v>Johannah</v>
      </c>
      <c r="E548" s="13" t="str">
        <f t="shared" si="26"/>
        <v>Ludington</v>
      </c>
    </row>
    <row r="549" spans="1:5" ht="15.75" x14ac:dyDescent="0.25">
      <c r="A549" s="12" t="s">
        <v>1823</v>
      </c>
      <c r="B549" s="12" t="s">
        <v>2932</v>
      </c>
      <c r="C549" s="32" t="str">
        <f t="shared" si="24"/>
        <v>Mr.</v>
      </c>
      <c r="D549" s="13" t="str">
        <f t="shared" si="25"/>
        <v>Ryan A</v>
      </c>
      <c r="E549" s="13" t="str">
        <f t="shared" si="26"/>
        <v>Perrich</v>
      </c>
    </row>
    <row r="550" spans="1:5" ht="15.75" x14ac:dyDescent="0.25">
      <c r="A550" s="12" t="s">
        <v>1822</v>
      </c>
      <c r="B550" s="12" t="s">
        <v>2933</v>
      </c>
      <c r="C550" s="32" t="str">
        <f t="shared" si="24"/>
        <v>Mr.</v>
      </c>
      <c r="D550" s="13" t="str">
        <f t="shared" si="25"/>
        <v>Andres Sr.</v>
      </c>
      <c r="E550" s="13" t="str">
        <f t="shared" si="26"/>
        <v>Cervantes</v>
      </c>
    </row>
    <row r="551" spans="1:5" ht="15.75" x14ac:dyDescent="0.25">
      <c r="A551" s="12" t="s">
        <v>1821</v>
      </c>
      <c r="B551" s="12" t="s">
        <v>2934</v>
      </c>
      <c r="C551" s="32" t="str">
        <f t="shared" si="24"/>
        <v>Mr.</v>
      </c>
      <c r="D551" s="13" t="str">
        <f t="shared" si="25"/>
        <v>Bryan</v>
      </c>
      <c r="E551" s="13" t="str">
        <f t="shared" si="26"/>
        <v>Andrews</v>
      </c>
    </row>
    <row r="552" spans="1:5" ht="15.75" x14ac:dyDescent="0.25">
      <c r="A552" s="12" t="s">
        <v>1820</v>
      </c>
      <c r="B552" s="12" t="s">
        <v>2935</v>
      </c>
      <c r="C552" s="32" t="str">
        <f t="shared" si="24"/>
        <v>Ms.</v>
      </c>
      <c r="D552" s="13" t="str">
        <f t="shared" si="25"/>
        <v>Lizette</v>
      </c>
      <c r="E552" s="13" t="str">
        <f t="shared" si="26"/>
        <v>Ruvalcaba</v>
      </c>
    </row>
    <row r="553" spans="1:5" ht="15.75" x14ac:dyDescent="0.25">
      <c r="A553" s="12" t="s">
        <v>1819</v>
      </c>
      <c r="B553" s="12" t="s">
        <v>2936</v>
      </c>
      <c r="C553" s="32" t="str">
        <f t="shared" si="24"/>
        <v>Mr.</v>
      </c>
      <c r="D553" s="13" t="str">
        <f t="shared" si="25"/>
        <v>Don</v>
      </c>
      <c r="E553" s="13" t="str">
        <f t="shared" si="26"/>
        <v>King</v>
      </c>
    </row>
    <row r="554" spans="1:5" ht="15.75" x14ac:dyDescent="0.25">
      <c r="A554" s="12" t="s">
        <v>1818</v>
      </c>
      <c r="B554" s="12" t="s">
        <v>2937</v>
      </c>
      <c r="C554" s="32" t="str">
        <f t="shared" si="24"/>
        <v>Mr.</v>
      </c>
      <c r="D554" s="13" t="str">
        <f t="shared" si="25"/>
        <v>Jeb</v>
      </c>
      <c r="E554" s="13" t="str">
        <f t="shared" si="26"/>
        <v>Stone</v>
      </c>
    </row>
    <row r="555" spans="1:5" ht="15.75" x14ac:dyDescent="0.25">
      <c r="A555" s="12" t="s">
        <v>1817</v>
      </c>
      <c r="B555" s="12" t="s">
        <v>2938</v>
      </c>
      <c r="C555" s="32" t="str">
        <f t="shared" si="24"/>
        <v>Ms.</v>
      </c>
      <c r="D555" s="13" t="str">
        <f t="shared" si="25"/>
        <v>Amy R.</v>
      </c>
      <c r="E555" s="13" t="str">
        <f t="shared" si="26"/>
        <v>Campbell</v>
      </c>
    </row>
    <row r="556" spans="1:5" ht="15.75" x14ac:dyDescent="0.25">
      <c r="A556" s="12" t="s">
        <v>1816</v>
      </c>
      <c r="B556" s="12" t="s">
        <v>2939</v>
      </c>
      <c r="C556" s="32" t="str">
        <f t="shared" si="24"/>
        <v>Mr.</v>
      </c>
      <c r="D556" s="13" t="str">
        <f t="shared" si="25"/>
        <v>Brian</v>
      </c>
      <c r="E556" s="13" t="str">
        <f t="shared" si="26"/>
        <v>Asher</v>
      </c>
    </row>
    <row r="557" spans="1:5" ht="15.75" x14ac:dyDescent="0.25">
      <c r="A557" s="12" t="s">
        <v>1815</v>
      </c>
      <c r="B557" s="12" t="s">
        <v>2940</v>
      </c>
      <c r="C557" s="32" t="str">
        <f t="shared" si="24"/>
        <v>Mr.</v>
      </c>
      <c r="D557" s="13" t="str">
        <f t="shared" si="25"/>
        <v>Mike G</v>
      </c>
      <c r="E557" s="13" t="str">
        <f t="shared" si="26"/>
        <v>Mazzotta</v>
      </c>
    </row>
    <row r="558" spans="1:5" ht="15.75" x14ac:dyDescent="0.25">
      <c r="A558" s="12" t="s">
        <v>1814</v>
      </c>
      <c r="B558" s="12" t="s">
        <v>2941</v>
      </c>
      <c r="C558" s="32" t="str">
        <f t="shared" si="24"/>
        <v>Ms.</v>
      </c>
      <c r="D558" s="13" t="str">
        <f t="shared" si="25"/>
        <v>Simonezitrone Sr.</v>
      </c>
      <c r="E558" s="13" t="str">
        <f t="shared" si="26"/>
        <v>Huttl</v>
      </c>
    </row>
    <row r="559" spans="1:5" ht="15.75" x14ac:dyDescent="0.25">
      <c r="A559" s="12" t="s">
        <v>1813</v>
      </c>
      <c r="B559" s="12" t="s">
        <v>2942</v>
      </c>
      <c r="C559" s="32" t="str">
        <f t="shared" si="24"/>
        <v>Mr.</v>
      </c>
      <c r="D559" s="13" t="str">
        <f t="shared" si="25"/>
        <v>Nicholas</v>
      </c>
      <c r="E559" s="13" t="str">
        <f t="shared" si="26"/>
        <v>Ferron</v>
      </c>
    </row>
    <row r="560" spans="1:5" ht="15.75" x14ac:dyDescent="0.25">
      <c r="A560" s="12" t="s">
        <v>1812</v>
      </c>
      <c r="B560" s="12" t="s">
        <v>2943</v>
      </c>
      <c r="C560" s="32" t="str">
        <f t="shared" si="24"/>
        <v>Ms.</v>
      </c>
      <c r="D560" s="13" t="str">
        <f t="shared" si="25"/>
        <v>Angela M</v>
      </c>
      <c r="E560" s="13" t="str">
        <f t="shared" si="26"/>
        <v>Colarusso</v>
      </c>
    </row>
    <row r="561" spans="1:5" ht="15.75" x14ac:dyDescent="0.25">
      <c r="A561" s="12" t="s">
        <v>1811</v>
      </c>
      <c r="B561" s="12" t="s">
        <v>2944</v>
      </c>
      <c r="C561" s="32" t="str">
        <f t="shared" si="24"/>
        <v>Mr.</v>
      </c>
      <c r="D561" s="13" t="str">
        <f t="shared" si="25"/>
        <v>Oz</v>
      </c>
      <c r="E561" s="13" t="str">
        <f t="shared" si="26"/>
        <v>Pearlman</v>
      </c>
    </row>
    <row r="562" spans="1:5" ht="15.75" x14ac:dyDescent="0.25">
      <c r="A562" s="12" t="s">
        <v>1810</v>
      </c>
      <c r="B562" s="12" t="s">
        <v>2945</v>
      </c>
      <c r="C562" s="32" t="str">
        <f t="shared" si="24"/>
        <v>Ms.</v>
      </c>
      <c r="D562" s="13" t="str">
        <f t="shared" si="25"/>
        <v>Erin M.</v>
      </c>
      <c r="E562" s="13" t="str">
        <f t="shared" si="26"/>
        <v>O'Mara</v>
      </c>
    </row>
    <row r="563" spans="1:5" ht="15.75" x14ac:dyDescent="0.25">
      <c r="A563" s="12" t="s">
        <v>1809</v>
      </c>
      <c r="B563" s="12" t="s">
        <v>2946</v>
      </c>
      <c r="C563" s="32" t="str">
        <f t="shared" si="24"/>
        <v>Mr.</v>
      </c>
      <c r="D563" s="13" t="str">
        <f t="shared" si="25"/>
        <v>Bobby E.</v>
      </c>
      <c r="E563" s="13" t="str">
        <f t="shared" si="26"/>
        <v>Niska</v>
      </c>
    </row>
    <row r="564" spans="1:5" ht="15.75" x14ac:dyDescent="0.25">
      <c r="A564" s="12" t="s">
        <v>1808</v>
      </c>
      <c r="B564" s="12" t="s">
        <v>2947</v>
      </c>
      <c r="C564" s="32" t="str">
        <f t="shared" si="24"/>
        <v>Mr.</v>
      </c>
      <c r="D564" s="13" t="str">
        <f t="shared" si="25"/>
        <v>Daniel P.</v>
      </c>
      <c r="E564" s="13" t="str">
        <f t="shared" si="26"/>
        <v>Schlich</v>
      </c>
    </row>
    <row r="565" spans="1:5" ht="15.75" x14ac:dyDescent="0.25">
      <c r="A565" s="12" t="s">
        <v>1807</v>
      </c>
      <c r="B565" s="12" t="s">
        <v>2948</v>
      </c>
      <c r="C565" s="32" t="str">
        <f t="shared" si="24"/>
        <v>Ms.</v>
      </c>
      <c r="D565" s="13" t="str">
        <f t="shared" si="25"/>
        <v>Marie E.</v>
      </c>
      <c r="E565" s="13" t="str">
        <f t="shared" si="26"/>
        <v>Zidek</v>
      </c>
    </row>
    <row r="566" spans="1:5" ht="15.75" x14ac:dyDescent="0.25">
      <c r="A566" s="12" t="s">
        <v>1806</v>
      </c>
      <c r="B566" s="12" t="s">
        <v>2949</v>
      </c>
      <c r="C566" s="32" t="str">
        <f t="shared" si="24"/>
        <v>Mrs.</v>
      </c>
      <c r="D566" s="13" t="str">
        <f t="shared" si="25"/>
        <v>Katie</v>
      </c>
      <c r="E566" s="13" t="str">
        <f t="shared" si="26"/>
        <v>Ellgass</v>
      </c>
    </row>
    <row r="567" spans="1:5" ht="15.75" x14ac:dyDescent="0.25">
      <c r="A567" s="12" t="s">
        <v>1805</v>
      </c>
      <c r="B567" s="12" t="s">
        <v>2950</v>
      </c>
      <c r="C567" s="32" t="str">
        <f t="shared" si="24"/>
        <v>Mr.</v>
      </c>
      <c r="D567" s="13" t="str">
        <f t="shared" si="25"/>
        <v>Eric D</v>
      </c>
      <c r="E567" s="13" t="str">
        <f t="shared" si="26"/>
        <v>Lowe</v>
      </c>
    </row>
    <row r="568" spans="1:5" ht="15.75" x14ac:dyDescent="0.25">
      <c r="A568" s="12" t="s">
        <v>1804</v>
      </c>
      <c r="B568" s="12" t="s">
        <v>2951</v>
      </c>
      <c r="C568" s="32" t="str">
        <f t="shared" si="24"/>
        <v>Ms.</v>
      </c>
      <c r="D568" s="13" t="str">
        <f t="shared" si="25"/>
        <v>Tara</v>
      </c>
      <c r="E568" s="13" t="str">
        <f t="shared" si="26"/>
        <v>Malone</v>
      </c>
    </row>
    <row r="569" spans="1:5" ht="15.75" x14ac:dyDescent="0.25">
      <c r="A569" s="12" t="s">
        <v>1803</v>
      </c>
      <c r="B569" s="12" t="s">
        <v>2952</v>
      </c>
      <c r="C569" s="32" t="str">
        <f t="shared" si="24"/>
        <v>Ms.</v>
      </c>
      <c r="D569" s="13" t="str">
        <f t="shared" si="25"/>
        <v>Haley L</v>
      </c>
      <c r="E569" s="13" t="str">
        <f t="shared" si="26"/>
        <v>Dumke</v>
      </c>
    </row>
    <row r="570" spans="1:5" ht="15.75" x14ac:dyDescent="0.25">
      <c r="A570" s="12" t="s">
        <v>1802</v>
      </c>
      <c r="B570" s="12" t="s">
        <v>2953</v>
      </c>
      <c r="C570" s="32" t="str">
        <f t="shared" si="24"/>
        <v>Ms.</v>
      </c>
      <c r="D570" s="13" t="str">
        <f t="shared" si="25"/>
        <v>Kayla B.</v>
      </c>
      <c r="E570" s="13" t="str">
        <f t="shared" si="26"/>
        <v>Strong</v>
      </c>
    </row>
    <row r="571" spans="1:5" ht="15.75" x14ac:dyDescent="0.25">
      <c r="A571" s="12" t="s">
        <v>1801</v>
      </c>
      <c r="B571" s="12" t="s">
        <v>2954</v>
      </c>
      <c r="C571" s="32" t="str">
        <f t="shared" si="24"/>
        <v>Mr.</v>
      </c>
      <c r="D571" s="13" t="str">
        <f t="shared" si="25"/>
        <v>Mark D.</v>
      </c>
      <c r="E571" s="13" t="str">
        <f t="shared" si="26"/>
        <v>Ferguson</v>
      </c>
    </row>
    <row r="572" spans="1:5" ht="15.75" x14ac:dyDescent="0.25">
      <c r="A572" s="12" t="s">
        <v>1800</v>
      </c>
      <c r="B572" s="12" t="s">
        <v>2955</v>
      </c>
      <c r="C572" s="32" t="str">
        <f t="shared" si="24"/>
        <v>Mr.</v>
      </c>
      <c r="D572" s="13" t="str">
        <f t="shared" si="25"/>
        <v>Patrick J.</v>
      </c>
      <c r="E572" s="13" t="str">
        <f t="shared" si="26"/>
        <v>Klein</v>
      </c>
    </row>
    <row r="573" spans="1:5" ht="15.75" x14ac:dyDescent="0.25">
      <c r="A573" s="12" t="s">
        <v>1799</v>
      </c>
      <c r="B573" s="12" t="s">
        <v>2956</v>
      </c>
      <c r="C573" s="32" t="str">
        <f t="shared" si="24"/>
        <v>Mr.</v>
      </c>
      <c r="D573" s="13" t="str">
        <f t="shared" si="25"/>
        <v>Alejandro</v>
      </c>
      <c r="E573" s="13" t="str">
        <f t="shared" si="26"/>
        <v>Eusebio</v>
      </c>
    </row>
    <row r="574" spans="1:5" ht="15.75" x14ac:dyDescent="0.25">
      <c r="A574" s="12" t="s">
        <v>1798</v>
      </c>
      <c r="B574" s="12" t="s">
        <v>2957</v>
      </c>
      <c r="C574" s="32" t="str">
        <f t="shared" si="24"/>
        <v>Mrs.</v>
      </c>
      <c r="D574" s="13" t="str">
        <f t="shared" si="25"/>
        <v>Beth A</v>
      </c>
      <c r="E574" s="13" t="str">
        <f t="shared" si="26"/>
        <v>Szolosi</v>
      </c>
    </row>
    <row r="575" spans="1:5" ht="15.75" x14ac:dyDescent="0.25">
      <c r="A575" s="12" t="s">
        <v>1797</v>
      </c>
      <c r="B575" s="12" t="s">
        <v>2958</v>
      </c>
      <c r="C575" s="32" t="str">
        <f t="shared" si="24"/>
        <v>Mr.</v>
      </c>
      <c r="D575" s="13" t="str">
        <f t="shared" si="25"/>
        <v>Jason R</v>
      </c>
      <c r="E575" s="13" t="str">
        <f t="shared" si="26"/>
        <v>Butler</v>
      </c>
    </row>
    <row r="576" spans="1:5" ht="15.75" x14ac:dyDescent="0.25">
      <c r="A576" s="12" t="s">
        <v>1796</v>
      </c>
      <c r="B576" s="12" t="s">
        <v>2959</v>
      </c>
      <c r="C576" s="32" t="str">
        <f t="shared" si="24"/>
        <v>Mr.</v>
      </c>
      <c r="D576" s="13" t="str">
        <f t="shared" si="25"/>
        <v>Yoshinori</v>
      </c>
      <c r="E576" s="13" t="str">
        <f t="shared" si="26"/>
        <v>Fukuchi</v>
      </c>
    </row>
    <row r="577" spans="1:5" ht="15.75" x14ac:dyDescent="0.25">
      <c r="A577" s="12" t="s">
        <v>1795</v>
      </c>
      <c r="B577" s="12" t="s">
        <v>2960</v>
      </c>
      <c r="C577" s="32" t="str">
        <f t="shared" si="24"/>
        <v>Ms.</v>
      </c>
      <c r="D577" s="13" t="str">
        <f t="shared" si="25"/>
        <v>Adrienne G.</v>
      </c>
      <c r="E577" s="13" t="str">
        <f t="shared" si="26"/>
        <v>Drucker</v>
      </c>
    </row>
    <row r="578" spans="1:5" ht="15.75" x14ac:dyDescent="0.25">
      <c r="A578" s="12" t="s">
        <v>1794</v>
      </c>
      <c r="B578" s="12" t="s">
        <v>2961</v>
      </c>
      <c r="C578" s="32" t="str">
        <f t="shared" si="24"/>
        <v>Mrs.</v>
      </c>
      <c r="D578" s="13" t="str">
        <f t="shared" si="25"/>
        <v>Meredith</v>
      </c>
      <c r="E578" s="13" t="str">
        <f t="shared" si="26"/>
        <v>Aziz</v>
      </c>
    </row>
    <row r="579" spans="1:5" ht="15.75" x14ac:dyDescent="0.25">
      <c r="A579" s="12" t="s">
        <v>1793</v>
      </c>
      <c r="B579" s="12" t="s">
        <v>2962</v>
      </c>
      <c r="C579" s="32" t="str">
        <f t="shared" ref="C579:C642" si="27">MID(B579,FIND(",",B579)+2,FIND(" ",B579,FIND(",",B579)+2)-(FIND(",",B579)+2))</f>
        <v>Mr.</v>
      </c>
      <c r="D579" s="13" t="str">
        <f t="shared" ref="D579:D642" si="28">TRIM(RIGHT(B579,LEN(B579)-FIND(" ",B579,FIND(",",B579)+2)))</f>
        <v>Junyong</v>
      </c>
      <c r="E579" s="13" t="str">
        <f t="shared" ref="E579:E642" si="29">LEFT(B579,FIND(",",B579)-1)</f>
        <v>Pak</v>
      </c>
    </row>
    <row r="580" spans="1:5" ht="15.75" x14ac:dyDescent="0.25">
      <c r="A580" s="12" t="s">
        <v>1792</v>
      </c>
      <c r="B580" s="12" t="s">
        <v>2963</v>
      </c>
      <c r="C580" s="32" t="str">
        <f t="shared" si="27"/>
        <v>Ms.</v>
      </c>
      <c r="D580" s="13" t="str">
        <f t="shared" si="28"/>
        <v>Kristen A.</v>
      </c>
      <c r="E580" s="13" t="str">
        <f t="shared" si="29"/>
        <v>Kieta</v>
      </c>
    </row>
    <row r="581" spans="1:5" ht="15.75" x14ac:dyDescent="0.25">
      <c r="A581" s="12" t="s">
        <v>1791</v>
      </c>
      <c r="B581" s="12" t="s">
        <v>2964</v>
      </c>
      <c r="C581" s="32" t="str">
        <f t="shared" si="27"/>
        <v>Ms.</v>
      </c>
      <c r="D581" s="13" t="str">
        <f t="shared" si="28"/>
        <v>Maria I.</v>
      </c>
      <c r="E581" s="13" t="str">
        <f t="shared" si="29"/>
        <v>Velez</v>
      </c>
    </row>
    <row r="582" spans="1:5" ht="15.75" x14ac:dyDescent="0.25">
      <c r="A582" s="12" t="s">
        <v>1790</v>
      </c>
      <c r="B582" s="12" t="s">
        <v>2965</v>
      </c>
      <c r="C582" s="32" t="str">
        <f t="shared" si="27"/>
        <v>Mr.</v>
      </c>
      <c r="D582" s="13" t="str">
        <f t="shared" si="28"/>
        <v>Jonathan</v>
      </c>
      <c r="E582" s="13" t="str">
        <f t="shared" si="29"/>
        <v>Bussiere</v>
      </c>
    </row>
    <row r="583" spans="1:5" ht="15.75" x14ac:dyDescent="0.25">
      <c r="A583" s="12" t="s">
        <v>1789</v>
      </c>
      <c r="B583" s="12" t="s">
        <v>2966</v>
      </c>
      <c r="C583" s="32" t="str">
        <f t="shared" si="27"/>
        <v>Mr.</v>
      </c>
      <c r="D583" s="13" t="str">
        <f t="shared" si="28"/>
        <v>Phil</v>
      </c>
      <c r="E583" s="13" t="str">
        <f t="shared" si="29"/>
        <v>McCartney</v>
      </c>
    </row>
    <row r="584" spans="1:5" ht="15.75" x14ac:dyDescent="0.25">
      <c r="A584" s="12" t="s">
        <v>1788</v>
      </c>
      <c r="B584" s="12" t="s">
        <v>2967</v>
      </c>
      <c r="C584" s="32" t="str">
        <f t="shared" si="27"/>
        <v>Ms.</v>
      </c>
      <c r="D584" s="13" t="str">
        <f t="shared" si="28"/>
        <v>Benjamina C</v>
      </c>
      <c r="E584" s="13" t="str">
        <f t="shared" si="29"/>
        <v>Bambauer</v>
      </c>
    </row>
    <row r="585" spans="1:5" ht="15.75" x14ac:dyDescent="0.25">
      <c r="A585" s="12" t="s">
        <v>1787</v>
      </c>
      <c r="B585" s="12" t="s">
        <v>2968</v>
      </c>
      <c r="C585" s="32" t="str">
        <f t="shared" si="27"/>
        <v>Mr.</v>
      </c>
      <c r="D585" s="13" t="str">
        <f t="shared" si="28"/>
        <v>Christopher</v>
      </c>
      <c r="E585" s="13" t="str">
        <f t="shared" si="29"/>
        <v>Mertz</v>
      </c>
    </row>
    <row r="586" spans="1:5" ht="15.75" x14ac:dyDescent="0.25">
      <c r="A586" s="12" t="s">
        <v>1786</v>
      </c>
      <c r="B586" s="12" t="s">
        <v>2969</v>
      </c>
      <c r="C586" s="32" t="str">
        <f t="shared" si="27"/>
        <v>Ms.</v>
      </c>
      <c r="D586" s="13" t="str">
        <f t="shared" si="28"/>
        <v>Alison B</v>
      </c>
      <c r="E586" s="13" t="str">
        <f t="shared" si="29"/>
        <v>Mason</v>
      </c>
    </row>
    <row r="587" spans="1:5" ht="15.75" x14ac:dyDescent="0.25">
      <c r="A587" s="12" t="s">
        <v>1785</v>
      </c>
      <c r="B587" s="12" t="s">
        <v>2970</v>
      </c>
      <c r="C587" s="32" t="str">
        <f t="shared" si="27"/>
        <v>Ms.</v>
      </c>
      <c r="D587" s="13" t="str">
        <f t="shared" si="28"/>
        <v>Caroline</v>
      </c>
      <c r="E587" s="13" t="str">
        <f t="shared" si="29"/>
        <v>Rotich</v>
      </c>
    </row>
    <row r="588" spans="1:5" ht="15.75" x14ac:dyDescent="0.25">
      <c r="A588" s="12" t="s">
        <v>1784</v>
      </c>
      <c r="B588" s="12" t="s">
        <v>2971</v>
      </c>
      <c r="C588" s="32" t="str">
        <f t="shared" si="27"/>
        <v>Ms.</v>
      </c>
      <c r="D588" s="13" t="str">
        <f t="shared" si="28"/>
        <v>Alexis N</v>
      </c>
      <c r="E588" s="13" t="str">
        <f t="shared" si="29"/>
        <v>Fetzer</v>
      </c>
    </row>
    <row r="589" spans="1:5" ht="15.75" x14ac:dyDescent="0.25">
      <c r="A589" s="12" t="s">
        <v>1783</v>
      </c>
      <c r="B589" s="12" t="s">
        <v>2972</v>
      </c>
      <c r="C589" s="32" t="str">
        <f t="shared" si="27"/>
        <v>Ms.</v>
      </c>
      <c r="D589" s="13" t="str">
        <f t="shared" si="28"/>
        <v>Shanda L</v>
      </c>
      <c r="E589" s="13" t="str">
        <f t="shared" si="29"/>
        <v>Mattis</v>
      </c>
    </row>
    <row r="590" spans="1:5" ht="15.75" x14ac:dyDescent="0.25">
      <c r="A590" s="12" t="s">
        <v>1782</v>
      </c>
      <c r="B590" s="12" t="s">
        <v>2973</v>
      </c>
      <c r="C590" s="32" t="str">
        <f t="shared" si="27"/>
        <v>Mrs.</v>
      </c>
      <c r="D590" s="13" t="str">
        <f t="shared" si="28"/>
        <v>Lacey</v>
      </c>
      <c r="E590" s="13" t="str">
        <f t="shared" si="29"/>
        <v>Cochran</v>
      </c>
    </row>
    <row r="591" spans="1:5" ht="15.75" x14ac:dyDescent="0.25">
      <c r="A591" s="12" t="s">
        <v>1781</v>
      </c>
      <c r="B591" s="12" t="s">
        <v>2974</v>
      </c>
      <c r="C591" s="32" t="str">
        <f t="shared" si="27"/>
        <v>Ms.</v>
      </c>
      <c r="D591" s="13" t="str">
        <f t="shared" si="28"/>
        <v>Laurette</v>
      </c>
      <c r="E591" s="13" t="str">
        <f t="shared" si="29"/>
        <v>Balinsky</v>
      </c>
    </row>
    <row r="592" spans="1:5" ht="15.75" x14ac:dyDescent="0.25">
      <c r="A592" s="12" t="s">
        <v>1780</v>
      </c>
      <c r="B592" s="12" t="s">
        <v>2975</v>
      </c>
      <c r="C592" s="32" t="str">
        <f t="shared" si="27"/>
        <v>Mr.</v>
      </c>
      <c r="D592" s="13" t="str">
        <f t="shared" si="28"/>
        <v>Jason</v>
      </c>
      <c r="E592" s="13" t="str">
        <f t="shared" si="29"/>
        <v>Reilly</v>
      </c>
    </row>
    <row r="593" spans="1:5" ht="15.75" x14ac:dyDescent="0.25">
      <c r="A593" s="12" t="s">
        <v>1779</v>
      </c>
      <c r="B593" s="12" t="s">
        <v>2976</v>
      </c>
      <c r="C593" s="32" t="str">
        <f t="shared" si="27"/>
        <v>Ms.</v>
      </c>
      <c r="D593" s="13" t="str">
        <f t="shared" si="28"/>
        <v>Mary</v>
      </c>
      <c r="E593" s="13" t="str">
        <f t="shared" si="29"/>
        <v>Johnson</v>
      </c>
    </row>
    <row r="594" spans="1:5" ht="15.75" x14ac:dyDescent="0.25">
      <c r="A594" s="12" t="s">
        <v>1778</v>
      </c>
      <c r="B594" s="12" t="s">
        <v>2977</v>
      </c>
      <c r="C594" s="32" t="str">
        <f t="shared" si="27"/>
        <v>Ms.</v>
      </c>
      <c r="D594" s="13" t="str">
        <f t="shared" si="28"/>
        <v>Kati A</v>
      </c>
      <c r="E594" s="13" t="str">
        <f t="shared" si="29"/>
        <v>Petry</v>
      </c>
    </row>
    <row r="595" spans="1:5" ht="15.75" x14ac:dyDescent="0.25">
      <c r="A595" s="12" t="s">
        <v>1777</v>
      </c>
      <c r="B595" s="12" t="s">
        <v>2978</v>
      </c>
      <c r="C595" s="32" t="str">
        <f t="shared" si="27"/>
        <v>Mrs.</v>
      </c>
      <c r="D595" s="13" t="str">
        <f t="shared" si="28"/>
        <v>Kelly J</v>
      </c>
      <c r="E595" s="13" t="str">
        <f t="shared" si="29"/>
        <v>Laleman</v>
      </c>
    </row>
    <row r="596" spans="1:5" ht="15.75" x14ac:dyDescent="0.25">
      <c r="A596" s="12" t="s">
        <v>1776</v>
      </c>
      <c r="B596" s="12" t="s">
        <v>2979</v>
      </c>
      <c r="C596" s="32" t="str">
        <f t="shared" si="27"/>
        <v>Ms.</v>
      </c>
      <c r="D596" s="13" t="str">
        <f t="shared" si="28"/>
        <v>Greer D</v>
      </c>
      <c r="E596" s="13" t="str">
        <f t="shared" si="29"/>
        <v>Colby</v>
      </c>
    </row>
    <row r="597" spans="1:5" ht="15.75" x14ac:dyDescent="0.25">
      <c r="A597" s="12" t="s">
        <v>1775</v>
      </c>
      <c r="B597" s="12" t="s">
        <v>2980</v>
      </c>
      <c r="C597" s="32" t="str">
        <f t="shared" si="27"/>
        <v>Mr.</v>
      </c>
      <c r="D597" s="13" t="str">
        <f t="shared" si="28"/>
        <v>Brent</v>
      </c>
      <c r="E597" s="13" t="str">
        <f t="shared" si="29"/>
        <v>Wathke</v>
      </c>
    </row>
    <row r="598" spans="1:5" ht="15.75" x14ac:dyDescent="0.25">
      <c r="A598" s="12" t="s">
        <v>1774</v>
      </c>
      <c r="B598" s="12" t="s">
        <v>2981</v>
      </c>
      <c r="C598" s="32" t="str">
        <f t="shared" si="27"/>
        <v>Mr.</v>
      </c>
      <c r="D598" s="13" t="str">
        <f t="shared" si="28"/>
        <v>Eugene M</v>
      </c>
      <c r="E598" s="13" t="str">
        <f t="shared" si="29"/>
        <v>Daly</v>
      </c>
    </row>
    <row r="599" spans="1:5" ht="15.75" x14ac:dyDescent="0.25">
      <c r="A599" s="12" t="s">
        <v>1773</v>
      </c>
      <c r="B599" s="12" t="s">
        <v>2982</v>
      </c>
      <c r="C599" s="32" t="str">
        <f t="shared" si="27"/>
        <v>Ms.</v>
      </c>
      <c r="D599" s="13" t="str">
        <f t="shared" si="28"/>
        <v>Erin D</v>
      </c>
      <c r="E599" s="13" t="str">
        <f t="shared" si="29"/>
        <v>Dillon</v>
      </c>
    </row>
    <row r="600" spans="1:5" ht="15.75" x14ac:dyDescent="0.25">
      <c r="A600" s="12" t="s">
        <v>1772</v>
      </c>
      <c r="B600" s="12" t="s">
        <v>2983</v>
      </c>
      <c r="C600" s="32" t="str">
        <f t="shared" si="27"/>
        <v>Ms.</v>
      </c>
      <c r="D600" s="13" t="str">
        <f t="shared" si="28"/>
        <v>Kamilla</v>
      </c>
      <c r="E600" s="13" t="str">
        <f t="shared" si="29"/>
        <v>Pontes</v>
      </c>
    </row>
    <row r="601" spans="1:5" ht="15.75" x14ac:dyDescent="0.25">
      <c r="A601" s="12" t="s">
        <v>1771</v>
      </c>
      <c r="B601" s="12" t="s">
        <v>2984</v>
      </c>
      <c r="C601" s="32" t="str">
        <f t="shared" si="27"/>
        <v>Mr.</v>
      </c>
      <c r="D601" s="13" t="str">
        <f t="shared" si="28"/>
        <v>Wayne I.</v>
      </c>
      <c r="E601" s="13" t="str">
        <f t="shared" si="29"/>
        <v>Spies</v>
      </c>
    </row>
    <row r="602" spans="1:5" ht="15.75" x14ac:dyDescent="0.25">
      <c r="A602" s="12" t="s">
        <v>1770</v>
      </c>
      <c r="B602" s="12" t="s">
        <v>2985</v>
      </c>
      <c r="C602" s="32" t="str">
        <f t="shared" si="27"/>
        <v>Ms.</v>
      </c>
      <c r="D602" s="13" t="str">
        <f t="shared" si="28"/>
        <v>Tracy L</v>
      </c>
      <c r="E602" s="13" t="str">
        <f t="shared" si="29"/>
        <v>Greig</v>
      </c>
    </row>
    <row r="603" spans="1:5" ht="15.75" x14ac:dyDescent="0.25">
      <c r="A603" s="12" t="s">
        <v>1769</v>
      </c>
      <c r="B603" s="12" t="s">
        <v>2986</v>
      </c>
      <c r="C603" s="32" t="str">
        <f t="shared" si="27"/>
        <v>Mrs.</v>
      </c>
      <c r="D603" s="13" t="str">
        <f t="shared" si="28"/>
        <v>Heather</v>
      </c>
      <c r="E603" s="13" t="str">
        <f t="shared" si="29"/>
        <v>Scott</v>
      </c>
    </row>
    <row r="604" spans="1:5" ht="15.75" x14ac:dyDescent="0.25">
      <c r="A604" s="12" t="s">
        <v>1768</v>
      </c>
      <c r="B604" s="12" t="s">
        <v>2987</v>
      </c>
      <c r="C604" s="32" t="str">
        <f t="shared" si="27"/>
        <v>Mrs.</v>
      </c>
      <c r="D604" s="13" t="str">
        <f t="shared" si="28"/>
        <v>Megan C</v>
      </c>
      <c r="E604" s="13" t="str">
        <f t="shared" si="29"/>
        <v>Erlandson</v>
      </c>
    </row>
    <row r="605" spans="1:5" ht="15.75" x14ac:dyDescent="0.25">
      <c r="A605" s="12" t="s">
        <v>1767</v>
      </c>
      <c r="B605" s="12" t="s">
        <v>2988</v>
      </c>
      <c r="C605" s="32" t="str">
        <f t="shared" si="27"/>
        <v>Mr.</v>
      </c>
      <c r="D605" s="13" t="str">
        <f t="shared" si="28"/>
        <v>Jonathan</v>
      </c>
      <c r="E605" s="13" t="str">
        <f t="shared" si="29"/>
        <v>Autrey</v>
      </c>
    </row>
    <row r="606" spans="1:5" ht="15.75" x14ac:dyDescent="0.25">
      <c r="A606" s="12" t="s">
        <v>1766</v>
      </c>
      <c r="B606" s="12" t="s">
        <v>2989</v>
      </c>
      <c r="C606" s="32" t="str">
        <f t="shared" si="27"/>
        <v>Mr.</v>
      </c>
      <c r="D606" s="13" t="str">
        <f t="shared" si="28"/>
        <v>Greg D.</v>
      </c>
      <c r="E606" s="13" t="str">
        <f t="shared" si="29"/>
        <v>Alleman</v>
      </c>
    </row>
    <row r="607" spans="1:5" ht="15.75" x14ac:dyDescent="0.25">
      <c r="A607" s="12" t="s">
        <v>1765</v>
      </c>
      <c r="B607" s="12" t="s">
        <v>2990</v>
      </c>
      <c r="C607" s="32" t="str">
        <f t="shared" si="27"/>
        <v>Mr.</v>
      </c>
      <c r="D607" s="13" t="str">
        <f t="shared" si="28"/>
        <v>Steven L.</v>
      </c>
      <c r="E607" s="13" t="str">
        <f t="shared" si="29"/>
        <v>Michalski</v>
      </c>
    </row>
    <row r="608" spans="1:5" ht="15.75" x14ac:dyDescent="0.25">
      <c r="A608" s="12" t="s">
        <v>1764</v>
      </c>
      <c r="B608" s="12" t="s">
        <v>2991</v>
      </c>
      <c r="C608" s="32" t="str">
        <f t="shared" si="27"/>
        <v>Mr.</v>
      </c>
      <c r="D608" s="13" t="str">
        <f t="shared" si="28"/>
        <v>Gianfilippo</v>
      </c>
      <c r="E608" s="13" t="str">
        <f t="shared" si="29"/>
        <v>Grillo</v>
      </c>
    </row>
    <row r="609" spans="1:5" ht="15.75" x14ac:dyDescent="0.25">
      <c r="A609" s="12" t="s">
        <v>1763</v>
      </c>
      <c r="B609" s="12" t="s">
        <v>2992</v>
      </c>
      <c r="C609" s="32" t="str">
        <f t="shared" si="27"/>
        <v>Mr.</v>
      </c>
      <c r="D609" s="13" t="str">
        <f t="shared" si="28"/>
        <v>Hector</v>
      </c>
      <c r="E609" s="13" t="str">
        <f t="shared" si="29"/>
        <v>Coronado</v>
      </c>
    </row>
    <row r="610" spans="1:5" ht="15.75" x14ac:dyDescent="0.25">
      <c r="A610" s="12" t="s">
        <v>1762</v>
      </c>
      <c r="B610" s="12" t="s">
        <v>2993</v>
      </c>
      <c r="C610" s="32" t="str">
        <f t="shared" si="27"/>
        <v>Mr.</v>
      </c>
      <c r="D610" s="13" t="str">
        <f t="shared" si="28"/>
        <v>Mark W.</v>
      </c>
      <c r="E610" s="13" t="str">
        <f t="shared" si="29"/>
        <v>Dewine</v>
      </c>
    </row>
    <row r="611" spans="1:5" ht="15.75" x14ac:dyDescent="0.25">
      <c r="A611" s="12" t="s">
        <v>1761</v>
      </c>
      <c r="B611" s="12" t="s">
        <v>2994</v>
      </c>
      <c r="C611" s="32" t="str">
        <f t="shared" si="27"/>
        <v>Mrs.</v>
      </c>
      <c r="D611" s="13" t="str">
        <f t="shared" si="28"/>
        <v>Aubri</v>
      </c>
      <c r="E611" s="13" t="str">
        <f t="shared" si="29"/>
        <v>Carman</v>
      </c>
    </row>
    <row r="612" spans="1:5" ht="15.75" x14ac:dyDescent="0.25">
      <c r="A612" s="12" t="s">
        <v>1760</v>
      </c>
      <c r="B612" s="12" t="s">
        <v>2995</v>
      </c>
      <c r="C612" s="32" t="str">
        <f t="shared" si="27"/>
        <v>Mr.</v>
      </c>
      <c r="D612" s="13" t="str">
        <f t="shared" si="28"/>
        <v>Justin</v>
      </c>
      <c r="E612" s="13" t="str">
        <f t="shared" si="29"/>
        <v>Neems</v>
      </c>
    </row>
    <row r="613" spans="1:5" ht="15.75" x14ac:dyDescent="0.25">
      <c r="A613" s="12" t="s">
        <v>1759</v>
      </c>
      <c r="B613" s="12" t="s">
        <v>2996</v>
      </c>
      <c r="C613" s="32" t="str">
        <f t="shared" si="27"/>
        <v>Ms.</v>
      </c>
      <c r="D613" s="13" t="str">
        <f t="shared" si="28"/>
        <v>Megan A.</v>
      </c>
      <c r="E613" s="13" t="str">
        <f t="shared" si="29"/>
        <v>Pesyna</v>
      </c>
    </row>
    <row r="614" spans="1:5" ht="15.75" x14ac:dyDescent="0.25">
      <c r="A614" s="12" t="s">
        <v>1758</v>
      </c>
      <c r="B614" s="12" t="s">
        <v>2997</v>
      </c>
      <c r="C614" s="32" t="str">
        <f t="shared" si="27"/>
        <v>Ms.</v>
      </c>
      <c r="D614" s="13" t="str">
        <f t="shared" si="28"/>
        <v>Erika M.</v>
      </c>
      <c r="E614" s="13" t="str">
        <f t="shared" si="29"/>
        <v>Meling</v>
      </c>
    </row>
    <row r="615" spans="1:5" ht="15.75" x14ac:dyDescent="0.25">
      <c r="A615" s="12" t="s">
        <v>1757</v>
      </c>
      <c r="B615" s="12" t="s">
        <v>2998</v>
      </c>
      <c r="C615" s="32" t="str">
        <f t="shared" si="27"/>
        <v>Mr.</v>
      </c>
      <c r="D615" s="13" t="str">
        <f t="shared" si="28"/>
        <v>Daniel G.</v>
      </c>
      <c r="E615" s="13" t="str">
        <f t="shared" si="29"/>
        <v>Widlowski</v>
      </c>
    </row>
    <row r="616" spans="1:5" ht="15.75" x14ac:dyDescent="0.25">
      <c r="A616" s="12" t="s">
        <v>1756</v>
      </c>
      <c r="B616" s="12" t="s">
        <v>2999</v>
      </c>
      <c r="C616" s="32" t="str">
        <f t="shared" si="27"/>
        <v>Ms.</v>
      </c>
      <c r="D616" s="13" t="str">
        <f t="shared" si="28"/>
        <v>Devin C.</v>
      </c>
      <c r="E616" s="13" t="str">
        <f t="shared" si="29"/>
        <v>Nadar</v>
      </c>
    </row>
    <row r="617" spans="1:5" ht="15.75" x14ac:dyDescent="0.25">
      <c r="A617" s="12" t="s">
        <v>1755</v>
      </c>
      <c r="B617" s="12" t="s">
        <v>3000</v>
      </c>
      <c r="C617" s="32" t="str">
        <f t="shared" si="27"/>
        <v>Ms.</v>
      </c>
      <c r="D617" s="13" t="str">
        <f t="shared" si="28"/>
        <v>Louise A</v>
      </c>
      <c r="E617" s="13" t="str">
        <f t="shared" si="29"/>
        <v>Turner</v>
      </c>
    </row>
    <row r="618" spans="1:5" ht="15.75" x14ac:dyDescent="0.25">
      <c r="A618" s="12" t="s">
        <v>1754</v>
      </c>
      <c r="B618" s="12" t="s">
        <v>3001</v>
      </c>
      <c r="C618" s="32" t="str">
        <f t="shared" si="27"/>
        <v>Mrs.</v>
      </c>
      <c r="D618" s="13" t="str">
        <f t="shared" si="28"/>
        <v>Sarah</v>
      </c>
      <c r="E618" s="13" t="str">
        <f t="shared" si="29"/>
        <v>Walker</v>
      </c>
    </row>
    <row r="619" spans="1:5" ht="15.75" x14ac:dyDescent="0.25">
      <c r="A619" s="12" t="s">
        <v>1753</v>
      </c>
      <c r="B619" s="12" t="s">
        <v>3002</v>
      </c>
      <c r="C619" s="32" t="str">
        <f t="shared" si="27"/>
        <v>Ms.</v>
      </c>
      <c r="D619" s="13" t="str">
        <f t="shared" si="28"/>
        <v>Amy</v>
      </c>
      <c r="E619" s="13" t="str">
        <f t="shared" si="29"/>
        <v>Leedham</v>
      </c>
    </row>
    <row r="620" spans="1:5" ht="15.75" x14ac:dyDescent="0.25">
      <c r="A620" s="12" t="s">
        <v>1752</v>
      </c>
      <c r="B620" s="12" t="s">
        <v>3003</v>
      </c>
      <c r="C620" s="32" t="str">
        <f t="shared" si="27"/>
        <v>Ms.</v>
      </c>
      <c r="D620" s="13" t="str">
        <f t="shared" si="28"/>
        <v>Brittany L.</v>
      </c>
      <c r="E620" s="13" t="str">
        <f t="shared" si="29"/>
        <v>Haglund</v>
      </c>
    </row>
    <row r="621" spans="1:5" ht="15.75" x14ac:dyDescent="0.25">
      <c r="A621" s="12" t="s">
        <v>1751</v>
      </c>
      <c r="B621" s="12" t="s">
        <v>3004</v>
      </c>
      <c r="C621" s="32" t="str">
        <f t="shared" si="27"/>
        <v>Ms.</v>
      </c>
      <c r="D621" s="13" t="str">
        <f t="shared" si="28"/>
        <v>Jessica L</v>
      </c>
      <c r="E621" s="13" t="str">
        <f t="shared" si="29"/>
        <v>Mills</v>
      </c>
    </row>
    <row r="622" spans="1:5" ht="15.75" x14ac:dyDescent="0.25">
      <c r="A622" s="12" t="s">
        <v>1750</v>
      </c>
      <c r="B622" s="12" t="s">
        <v>3005</v>
      </c>
      <c r="C622" s="32" t="str">
        <f t="shared" si="27"/>
        <v>Mrs.</v>
      </c>
      <c r="D622" s="13" t="str">
        <f t="shared" si="28"/>
        <v>Kristina K</v>
      </c>
      <c r="E622" s="13" t="str">
        <f t="shared" si="29"/>
        <v>Drnjevich</v>
      </c>
    </row>
    <row r="623" spans="1:5" ht="15.75" x14ac:dyDescent="0.25">
      <c r="A623" s="12" t="s">
        <v>1749</v>
      </c>
      <c r="B623" s="12" t="s">
        <v>3006</v>
      </c>
      <c r="C623" s="32" t="str">
        <f t="shared" si="27"/>
        <v>Mr.</v>
      </c>
      <c r="D623" s="13" t="str">
        <f t="shared" si="28"/>
        <v>Brad</v>
      </c>
      <c r="E623" s="13" t="str">
        <f t="shared" si="29"/>
        <v>Clay</v>
      </c>
    </row>
    <row r="624" spans="1:5" ht="15.75" x14ac:dyDescent="0.25">
      <c r="A624" s="12" t="s">
        <v>1748</v>
      </c>
      <c r="B624" s="12" t="s">
        <v>3007</v>
      </c>
      <c r="C624" s="32" t="str">
        <f t="shared" si="27"/>
        <v>Ms.</v>
      </c>
      <c r="D624" s="13" t="str">
        <f t="shared" si="28"/>
        <v>Margaret O</v>
      </c>
      <c r="E624" s="13" t="str">
        <f t="shared" si="29"/>
        <v>Marbury</v>
      </c>
    </row>
    <row r="625" spans="1:5" ht="15.75" x14ac:dyDescent="0.25">
      <c r="A625" s="12" t="s">
        <v>1747</v>
      </c>
      <c r="B625" s="12" t="s">
        <v>3008</v>
      </c>
      <c r="C625" s="32" t="str">
        <f t="shared" si="27"/>
        <v>Mr.</v>
      </c>
      <c r="D625" s="13" t="str">
        <f t="shared" si="28"/>
        <v>Craig R.</v>
      </c>
      <c r="E625" s="13" t="str">
        <f t="shared" si="29"/>
        <v>Coon</v>
      </c>
    </row>
    <row r="626" spans="1:5" ht="15.75" x14ac:dyDescent="0.25">
      <c r="A626" s="12" t="s">
        <v>1746</v>
      </c>
      <c r="B626" s="12" t="s">
        <v>3009</v>
      </c>
      <c r="C626" s="32" t="str">
        <f t="shared" si="27"/>
        <v>Mr.</v>
      </c>
      <c r="D626" s="13" t="str">
        <f t="shared" si="28"/>
        <v>Simo</v>
      </c>
      <c r="E626" s="13" t="str">
        <f t="shared" si="29"/>
        <v>Vanttinen</v>
      </c>
    </row>
    <row r="627" spans="1:5" ht="15.75" x14ac:dyDescent="0.25">
      <c r="A627" s="12" t="s">
        <v>1745</v>
      </c>
      <c r="B627" s="12" t="s">
        <v>3010</v>
      </c>
      <c r="C627" s="32" t="str">
        <f t="shared" si="27"/>
        <v>Mr.</v>
      </c>
      <c r="D627" s="13" t="str">
        <f t="shared" si="28"/>
        <v>Christopher J</v>
      </c>
      <c r="E627" s="13" t="str">
        <f t="shared" si="29"/>
        <v>Garges</v>
      </c>
    </row>
    <row r="628" spans="1:5" ht="15.75" x14ac:dyDescent="0.25">
      <c r="A628" s="12" t="s">
        <v>1744</v>
      </c>
      <c r="B628" s="12" t="s">
        <v>3011</v>
      </c>
      <c r="C628" s="32" t="str">
        <f t="shared" si="27"/>
        <v>Mr.</v>
      </c>
      <c r="D628" s="13" t="str">
        <f t="shared" si="28"/>
        <v>Mario Sr.</v>
      </c>
      <c r="E628" s="13" t="str">
        <f t="shared" si="29"/>
        <v>Rivel</v>
      </c>
    </row>
    <row r="629" spans="1:5" ht="15.75" x14ac:dyDescent="0.25">
      <c r="A629" s="12" t="s">
        <v>1743</v>
      </c>
      <c r="B629" s="12" t="s">
        <v>3012</v>
      </c>
      <c r="C629" s="32" t="str">
        <f t="shared" si="27"/>
        <v>Mrs.</v>
      </c>
      <c r="D629" s="13" t="str">
        <f t="shared" si="28"/>
        <v>Meghann R.</v>
      </c>
      <c r="E629" s="13" t="str">
        <f t="shared" si="29"/>
        <v>Lawson</v>
      </c>
    </row>
    <row r="630" spans="1:5" ht="15.75" x14ac:dyDescent="0.25">
      <c r="A630" s="12" t="s">
        <v>1742</v>
      </c>
      <c r="B630" s="12" t="s">
        <v>3013</v>
      </c>
      <c r="C630" s="32" t="str">
        <f t="shared" si="27"/>
        <v>Mr.</v>
      </c>
      <c r="D630" s="13" t="str">
        <f t="shared" si="28"/>
        <v>Scott M</v>
      </c>
      <c r="E630" s="13" t="str">
        <f t="shared" si="29"/>
        <v>Cale</v>
      </c>
    </row>
    <row r="631" spans="1:5" ht="15.75" x14ac:dyDescent="0.25">
      <c r="A631" s="12" t="s">
        <v>1741</v>
      </c>
      <c r="B631" s="12" t="s">
        <v>3014</v>
      </c>
      <c r="C631" s="32" t="str">
        <f t="shared" si="27"/>
        <v>Ms.</v>
      </c>
      <c r="D631" s="13" t="str">
        <f t="shared" si="28"/>
        <v>Caitlin E.</v>
      </c>
      <c r="E631" s="13" t="str">
        <f t="shared" si="29"/>
        <v>Phillips</v>
      </c>
    </row>
    <row r="632" spans="1:5" ht="15.75" x14ac:dyDescent="0.25">
      <c r="A632" s="12" t="s">
        <v>1740</v>
      </c>
      <c r="B632" s="12" t="s">
        <v>3015</v>
      </c>
      <c r="C632" s="32" t="str">
        <f t="shared" si="27"/>
        <v>Mrs.</v>
      </c>
      <c r="D632" s="13" t="str">
        <f t="shared" si="28"/>
        <v>Samantha A.</v>
      </c>
      <c r="E632" s="13" t="str">
        <f t="shared" si="29"/>
        <v>Stewart</v>
      </c>
    </row>
    <row r="633" spans="1:5" ht="15.75" x14ac:dyDescent="0.25">
      <c r="A633" s="12" t="s">
        <v>1739</v>
      </c>
      <c r="B633" s="12" t="s">
        <v>3016</v>
      </c>
      <c r="C633" s="32" t="str">
        <f t="shared" si="27"/>
        <v>Mr.</v>
      </c>
      <c r="D633" s="13" t="str">
        <f t="shared" si="28"/>
        <v>Erik</v>
      </c>
      <c r="E633" s="13" t="str">
        <f t="shared" si="29"/>
        <v>Drotz</v>
      </c>
    </row>
    <row r="634" spans="1:5" ht="15.75" x14ac:dyDescent="0.25">
      <c r="A634" s="12" t="s">
        <v>1738</v>
      </c>
      <c r="B634" s="12" t="s">
        <v>3017</v>
      </c>
      <c r="C634" s="32" t="str">
        <f t="shared" si="27"/>
        <v>Mr.</v>
      </c>
      <c r="D634" s="13" t="str">
        <f t="shared" si="28"/>
        <v>Christopher</v>
      </c>
      <c r="E634" s="13" t="str">
        <f t="shared" si="29"/>
        <v>Mutai</v>
      </c>
    </row>
    <row r="635" spans="1:5" ht="15.75" x14ac:dyDescent="0.25">
      <c r="A635" s="12" t="s">
        <v>1737</v>
      </c>
      <c r="B635" s="12" t="s">
        <v>3018</v>
      </c>
      <c r="C635" s="32" t="str">
        <f t="shared" si="27"/>
        <v>Mrs.</v>
      </c>
      <c r="D635" s="13" t="str">
        <f t="shared" si="28"/>
        <v>Maya</v>
      </c>
      <c r="E635" s="13" t="str">
        <f t="shared" si="29"/>
        <v>Lovlien</v>
      </c>
    </row>
    <row r="636" spans="1:5" ht="15.75" x14ac:dyDescent="0.25">
      <c r="A636" s="12" t="s">
        <v>1736</v>
      </c>
      <c r="B636" s="12" t="s">
        <v>3019</v>
      </c>
      <c r="C636" s="32" t="str">
        <f t="shared" si="27"/>
        <v>Mr.</v>
      </c>
      <c r="D636" s="13" t="str">
        <f t="shared" si="28"/>
        <v>Zachary T</v>
      </c>
      <c r="E636" s="13" t="str">
        <f t="shared" si="29"/>
        <v>Bruns</v>
      </c>
    </row>
    <row r="637" spans="1:5" ht="15.75" x14ac:dyDescent="0.25">
      <c r="A637" s="12" t="s">
        <v>1735</v>
      </c>
      <c r="B637" s="12" t="s">
        <v>3020</v>
      </c>
      <c r="C637" s="32" t="str">
        <f t="shared" si="27"/>
        <v>Mrs.</v>
      </c>
      <c r="D637" s="13" t="str">
        <f t="shared" si="28"/>
        <v>Hilda</v>
      </c>
      <c r="E637" s="13" t="str">
        <f t="shared" si="29"/>
        <v>Stoney</v>
      </c>
    </row>
    <row r="638" spans="1:5" ht="15.75" x14ac:dyDescent="0.25">
      <c r="A638" s="12" t="s">
        <v>1734</v>
      </c>
      <c r="B638" s="12" t="s">
        <v>3021</v>
      </c>
      <c r="C638" s="32" t="str">
        <f t="shared" si="27"/>
        <v>Ms.</v>
      </c>
      <c r="D638" s="13" t="str">
        <f t="shared" si="28"/>
        <v>Stephanie</v>
      </c>
      <c r="E638" s="13" t="str">
        <f t="shared" si="29"/>
        <v>Markert</v>
      </c>
    </row>
    <row r="639" spans="1:5" ht="15.75" x14ac:dyDescent="0.25">
      <c r="A639" s="12" t="s">
        <v>1733</v>
      </c>
      <c r="B639" s="12" t="s">
        <v>3022</v>
      </c>
      <c r="C639" s="32" t="str">
        <f t="shared" si="27"/>
        <v>Mr.</v>
      </c>
      <c r="D639" s="13" t="str">
        <f t="shared" si="28"/>
        <v>Doug</v>
      </c>
      <c r="E639" s="13" t="str">
        <f t="shared" si="29"/>
        <v>McLucas</v>
      </c>
    </row>
    <row r="640" spans="1:5" ht="15.75" x14ac:dyDescent="0.25">
      <c r="A640" s="12" t="s">
        <v>1732</v>
      </c>
      <c r="B640" s="12" t="s">
        <v>3023</v>
      </c>
      <c r="C640" s="32" t="str">
        <f t="shared" si="27"/>
        <v>Ms.</v>
      </c>
      <c r="D640" s="13" t="str">
        <f t="shared" si="28"/>
        <v>Bethany N.</v>
      </c>
      <c r="E640" s="13" t="str">
        <f t="shared" si="29"/>
        <v>Erwin</v>
      </c>
    </row>
    <row r="641" spans="1:5" ht="15.75" x14ac:dyDescent="0.25">
      <c r="A641" s="12" t="s">
        <v>1731</v>
      </c>
      <c r="B641" s="12" t="s">
        <v>3024</v>
      </c>
      <c r="C641" s="32" t="str">
        <f t="shared" si="27"/>
        <v>Mrs.</v>
      </c>
      <c r="D641" s="13" t="str">
        <f t="shared" si="28"/>
        <v>Sandra H</v>
      </c>
      <c r="E641" s="13" t="str">
        <f t="shared" si="29"/>
        <v>Osborne</v>
      </c>
    </row>
    <row r="642" spans="1:5" ht="15.75" x14ac:dyDescent="0.25">
      <c r="A642" s="12" t="s">
        <v>1730</v>
      </c>
      <c r="B642" s="12" t="s">
        <v>3025</v>
      </c>
      <c r="C642" s="32" t="str">
        <f t="shared" si="27"/>
        <v>Mr.</v>
      </c>
      <c r="D642" s="13" t="str">
        <f t="shared" si="28"/>
        <v>Takuo</v>
      </c>
      <c r="E642" s="13" t="str">
        <f t="shared" si="29"/>
        <v>Otsuka</v>
      </c>
    </row>
    <row r="643" spans="1:5" ht="15.75" x14ac:dyDescent="0.25">
      <c r="A643" s="12" t="s">
        <v>1729</v>
      </c>
      <c r="B643" s="12" t="s">
        <v>3026</v>
      </c>
      <c r="C643" s="32" t="str">
        <f t="shared" ref="C643:C706" si="30">MID(B643,FIND(",",B643)+2,FIND(" ",B643,FIND(",",B643)+2)-(FIND(",",B643)+2))</f>
        <v>Ms.</v>
      </c>
      <c r="D643" s="13" t="str">
        <f t="shared" ref="D643:D706" si="31">TRIM(RIGHT(B643,LEN(B643)-FIND(" ",B643,FIND(",",B643)+2)))</f>
        <v>Kelly A.</v>
      </c>
      <c r="E643" s="13" t="str">
        <f t="shared" ref="E643:E706" si="32">LEFT(B643,FIND(",",B643)-1)</f>
        <v>Smith</v>
      </c>
    </row>
    <row r="644" spans="1:5" ht="15.75" x14ac:dyDescent="0.25">
      <c r="A644" s="12" t="s">
        <v>1728</v>
      </c>
      <c r="B644" s="12" t="s">
        <v>3027</v>
      </c>
      <c r="C644" s="32" t="str">
        <f t="shared" si="30"/>
        <v>Mr.</v>
      </c>
      <c r="D644" s="13" t="str">
        <f t="shared" si="31"/>
        <v>Scott</v>
      </c>
      <c r="E644" s="13" t="str">
        <f t="shared" si="32"/>
        <v>Myers</v>
      </c>
    </row>
    <row r="645" spans="1:5" ht="15.75" x14ac:dyDescent="0.25">
      <c r="A645" s="12" t="s">
        <v>1727</v>
      </c>
      <c r="B645" s="12" t="s">
        <v>3028</v>
      </c>
      <c r="C645" s="32" t="str">
        <f t="shared" si="30"/>
        <v>Mr.</v>
      </c>
      <c r="D645" s="13" t="str">
        <f t="shared" si="31"/>
        <v>Benoit</v>
      </c>
      <c r="E645" s="13" t="str">
        <f t="shared" si="32"/>
        <v>Cote</v>
      </c>
    </row>
    <row r="646" spans="1:5" ht="15.75" x14ac:dyDescent="0.25">
      <c r="A646" s="12" t="s">
        <v>1726</v>
      </c>
      <c r="B646" s="12" t="s">
        <v>3029</v>
      </c>
      <c r="C646" s="32" t="str">
        <f t="shared" si="30"/>
        <v>Ms.</v>
      </c>
      <c r="D646" s="13" t="str">
        <f t="shared" si="31"/>
        <v>Elizabeth M.</v>
      </c>
      <c r="E646" s="13" t="str">
        <f t="shared" si="32"/>
        <v>Ehrhardt</v>
      </c>
    </row>
    <row r="647" spans="1:5" ht="15.75" x14ac:dyDescent="0.25">
      <c r="A647" s="12" t="s">
        <v>1725</v>
      </c>
      <c r="B647" s="12" t="s">
        <v>3030</v>
      </c>
      <c r="C647" s="32" t="str">
        <f t="shared" si="30"/>
        <v>Ms.</v>
      </c>
      <c r="D647" s="13" t="str">
        <f t="shared" si="31"/>
        <v>Jessica A.</v>
      </c>
      <c r="E647" s="13" t="str">
        <f t="shared" si="32"/>
        <v>Petersen</v>
      </c>
    </row>
    <row r="648" spans="1:5" ht="15.75" x14ac:dyDescent="0.25">
      <c r="A648" s="12" t="s">
        <v>1724</v>
      </c>
      <c r="B648" s="12" t="s">
        <v>3031</v>
      </c>
      <c r="C648" s="32" t="str">
        <f t="shared" si="30"/>
        <v>Ms.</v>
      </c>
      <c r="D648" s="13" t="str">
        <f t="shared" si="31"/>
        <v>Monica K</v>
      </c>
      <c r="E648" s="13" t="str">
        <f t="shared" si="32"/>
        <v>Ertel</v>
      </c>
    </row>
    <row r="649" spans="1:5" ht="15.75" x14ac:dyDescent="0.25">
      <c r="A649" s="12" t="s">
        <v>1723</v>
      </c>
      <c r="B649" s="12" t="s">
        <v>3032</v>
      </c>
      <c r="C649" s="32" t="str">
        <f t="shared" si="30"/>
        <v>Mr.</v>
      </c>
      <c r="D649" s="13" t="str">
        <f t="shared" si="31"/>
        <v>Kevin L</v>
      </c>
      <c r="E649" s="13" t="str">
        <f t="shared" si="32"/>
        <v>Lanza</v>
      </c>
    </row>
    <row r="650" spans="1:5" ht="15.75" x14ac:dyDescent="0.25">
      <c r="A650" s="12" t="s">
        <v>1722</v>
      </c>
      <c r="B650" s="12" t="s">
        <v>3033</v>
      </c>
      <c r="C650" s="32" t="str">
        <f t="shared" si="30"/>
        <v>Mr.</v>
      </c>
      <c r="D650" s="13" t="str">
        <f t="shared" si="31"/>
        <v>Gregory</v>
      </c>
      <c r="E650" s="13" t="str">
        <f t="shared" si="32"/>
        <v>Picklesimer</v>
      </c>
    </row>
    <row r="651" spans="1:5" ht="15.75" x14ac:dyDescent="0.25">
      <c r="A651" s="12" t="s">
        <v>1721</v>
      </c>
      <c r="B651" s="12" t="s">
        <v>3034</v>
      </c>
      <c r="C651" s="32" t="str">
        <f t="shared" si="30"/>
        <v>Ms.</v>
      </c>
      <c r="D651" s="13" t="str">
        <f t="shared" si="31"/>
        <v>Della</v>
      </c>
      <c r="E651" s="13" t="str">
        <f t="shared" si="32"/>
        <v>Giles</v>
      </c>
    </row>
    <row r="652" spans="1:5" ht="15.75" x14ac:dyDescent="0.25">
      <c r="A652" s="12" t="s">
        <v>1720</v>
      </c>
      <c r="B652" s="12" t="s">
        <v>3035</v>
      </c>
      <c r="C652" s="32" t="str">
        <f t="shared" si="30"/>
        <v>Mr.</v>
      </c>
      <c r="D652" s="13" t="str">
        <f t="shared" si="31"/>
        <v>David</v>
      </c>
      <c r="E652" s="13" t="str">
        <f t="shared" si="32"/>
        <v>Harmon</v>
      </c>
    </row>
    <row r="653" spans="1:5" ht="15.75" x14ac:dyDescent="0.25">
      <c r="A653" s="12" t="s">
        <v>1719</v>
      </c>
      <c r="B653" s="12" t="s">
        <v>3036</v>
      </c>
      <c r="C653" s="32" t="str">
        <f t="shared" si="30"/>
        <v>Ms.</v>
      </c>
      <c r="D653" s="13" t="str">
        <f t="shared" si="31"/>
        <v>Victoria</v>
      </c>
      <c r="E653" s="13" t="str">
        <f t="shared" si="32"/>
        <v>Pennings</v>
      </c>
    </row>
    <row r="654" spans="1:5" ht="15.75" x14ac:dyDescent="0.25">
      <c r="A654" s="12" t="s">
        <v>1718</v>
      </c>
      <c r="B654" s="12" t="s">
        <v>3037</v>
      </c>
      <c r="C654" s="32" t="str">
        <f t="shared" si="30"/>
        <v>Mr.</v>
      </c>
      <c r="D654" s="13" t="str">
        <f t="shared" si="31"/>
        <v>Tasos</v>
      </c>
      <c r="E654" s="13" t="str">
        <f t="shared" si="32"/>
        <v>Tseronis</v>
      </c>
    </row>
    <row r="655" spans="1:5" ht="15.75" x14ac:dyDescent="0.25">
      <c r="A655" s="12" t="s">
        <v>1717</v>
      </c>
      <c r="B655" s="12" t="s">
        <v>3038</v>
      </c>
      <c r="C655" s="32" t="str">
        <f t="shared" si="30"/>
        <v>Mr.</v>
      </c>
      <c r="D655" s="13" t="str">
        <f t="shared" si="31"/>
        <v>Thomas</v>
      </c>
      <c r="E655" s="13" t="str">
        <f t="shared" si="32"/>
        <v>Aliff</v>
      </c>
    </row>
    <row r="656" spans="1:5" ht="15.75" x14ac:dyDescent="0.25">
      <c r="A656" s="12" t="s">
        <v>1716</v>
      </c>
      <c r="B656" s="12" t="s">
        <v>3039</v>
      </c>
      <c r="C656" s="32" t="str">
        <f t="shared" si="30"/>
        <v>Mr.</v>
      </c>
      <c r="D656" s="13" t="str">
        <f t="shared" si="31"/>
        <v>Lukasz</v>
      </c>
      <c r="E656" s="13" t="str">
        <f t="shared" si="32"/>
        <v>Willenberg</v>
      </c>
    </row>
    <row r="657" spans="1:5" ht="15.75" x14ac:dyDescent="0.25">
      <c r="A657" s="12" t="s">
        <v>1715</v>
      </c>
      <c r="B657" s="12" t="s">
        <v>3040</v>
      </c>
      <c r="C657" s="32" t="str">
        <f t="shared" si="30"/>
        <v>Mr.</v>
      </c>
      <c r="D657" s="13" t="str">
        <f t="shared" si="31"/>
        <v>Matthew A.</v>
      </c>
      <c r="E657" s="13" t="str">
        <f t="shared" si="32"/>
        <v>Millett</v>
      </c>
    </row>
    <row r="658" spans="1:5" ht="15.75" x14ac:dyDescent="0.25">
      <c r="A658" s="12" t="s">
        <v>1714</v>
      </c>
      <c r="B658" s="12" t="s">
        <v>3041</v>
      </c>
      <c r="C658" s="32" t="str">
        <f t="shared" si="30"/>
        <v>Ms.</v>
      </c>
      <c r="D658" s="13" t="str">
        <f t="shared" si="31"/>
        <v>Meta</v>
      </c>
      <c r="E658" s="13" t="str">
        <f t="shared" si="32"/>
        <v>Haley</v>
      </c>
    </row>
    <row r="659" spans="1:5" ht="15.75" x14ac:dyDescent="0.25">
      <c r="A659" s="12" t="s">
        <v>1713</v>
      </c>
      <c r="B659" s="12" t="s">
        <v>3042</v>
      </c>
      <c r="C659" s="32" t="str">
        <f t="shared" si="30"/>
        <v>Ms.</v>
      </c>
      <c r="D659" s="13" t="str">
        <f t="shared" si="31"/>
        <v>Rachel E</v>
      </c>
      <c r="E659" s="13" t="str">
        <f t="shared" si="32"/>
        <v>Ackerman</v>
      </c>
    </row>
    <row r="660" spans="1:5" ht="15.75" x14ac:dyDescent="0.25">
      <c r="A660" s="12" t="s">
        <v>1712</v>
      </c>
      <c r="B660" s="12" t="s">
        <v>3043</v>
      </c>
      <c r="C660" s="32" t="str">
        <f t="shared" si="30"/>
        <v>Ms.</v>
      </c>
      <c r="D660" s="13" t="str">
        <f t="shared" si="31"/>
        <v>Angelica</v>
      </c>
      <c r="E660" s="13" t="str">
        <f t="shared" si="32"/>
        <v>Valdez</v>
      </c>
    </row>
    <row r="661" spans="1:5" ht="15.75" x14ac:dyDescent="0.25">
      <c r="A661" s="12" t="s">
        <v>1711</v>
      </c>
      <c r="B661" s="12" t="s">
        <v>3044</v>
      </c>
      <c r="C661" s="32" t="str">
        <f t="shared" si="30"/>
        <v>Ms.</v>
      </c>
      <c r="D661" s="13" t="str">
        <f t="shared" si="31"/>
        <v>Kathleen</v>
      </c>
      <c r="E661" s="13" t="str">
        <f t="shared" si="32"/>
        <v>Michaud</v>
      </c>
    </row>
    <row r="662" spans="1:5" ht="15.75" x14ac:dyDescent="0.25">
      <c r="A662" s="12" t="s">
        <v>1710</v>
      </c>
      <c r="B662" s="12" t="s">
        <v>3045</v>
      </c>
      <c r="C662" s="32" t="str">
        <f t="shared" si="30"/>
        <v>Mr.</v>
      </c>
      <c r="D662" s="13" t="str">
        <f t="shared" si="31"/>
        <v>Gabriel D.</v>
      </c>
      <c r="E662" s="13" t="str">
        <f t="shared" si="32"/>
        <v>Gunnink</v>
      </c>
    </row>
    <row r="663" spans="1:5" ht="15.75" x14ac:dyDescent="0.25">
      <c r="A663" s="12" t="s">
        <v>1709</v>
      </c>
      <c r="B663" s="12" t="s">
        <v>3046</v>
      </c>
      <c r="C663" s="32" t="str">
        <f t="shared" si="30"/>
        <v>Mr.</v>
      </c>
      <c r="D663" s="13" t="str">
        <f t="shared" si="31"/>
        <v>Jeff T</v>
      </c>
      <c r="E663" s="13" t="str">
        <f t="shared" si="32"/>
        <v>Knight</v>
      </c>
    </row>
    <row r="664" spans="1:5" ht="15.75" x14ac:dyDescent="0.25">
      <c r="A664" s="12" t="s">
        <v>1708</v>
      </c>
      <c r="B664" s="12" t="s">
        <v>3047</v>
      </c>
      <c r="C664" s="32" t="str">
        <f t="shared" si="30"/>
        <v>Mr.</v>
      </c>
      <c r="D664" s="13" t="str">
        <f t="shared" si="31"/>
        <v>Neil D</v>
      </c>
      <c r="E664" s="13" t="str">
        <f t="shared" si="32"/>
        <v>Grosscup</v>
      </c>
    </row>
    <row r="665" spans="1:5" ht="15.75" x14ac:dyDescent="0.25">
      <c r="A665" s="12" t="s">
        <v>1707</v>
      </c>
      <c r="B665" s="12" t="s">
        <v>3048</v>
      </c>
      <c r="C665" s="32" t="str">
        <f t="shared" si="30"/>
        <v>Ms.</v>
      </c>
      <c r="D665" s="13" t="str">
        <f t="shared" si="31"/>
        <v>Katherine L.</v>
      </c>
      <c r="E665" s="13" t="str">
        <f t="shared" si="32"/>
        <v>Koniuch</v>
      </c>
    </row>
    <row r="666" spans="1:5" ht="15.75" x14ac:dyDescent="0.25">
      <c r="A666" s="12" t="s">
        <v>1706</v>
      </c>
      <c r="B666" s="12" t="s">
        <v>3049</v>
      </c>
      <c r="C666" s="32" t="str">
        <f t="shared" si="30"/>
        <v>Ms.</v>
      </c>
      <c r="D666" s="13" t="str">
        <f t="shared" si="31"/>
        <v>Ariel E</v>
      </c>
      <c r="E666" s="13" t="str">
        <f t="shared" si="32"/>
        <v>Heitzman</v>
      </c>
    </row>
    <row r="667" spans="1:5" ht="15.75" x14ac:dyDescent="0.25">
      <c r="A667" s="12" t="s">
        <v>1705</v>
      </c>
      <c r="B667" s="12" t="s">
        <v>3050</v>
      </c>
      <c r="C667" s="32" t="str">
        <f t="shared" si="30"/>
        <v>Mr.</v>
      </c>
      <c r="D667" s="13" t="str">
        <f t="shared" si="31"/>
        <v>Christopher P</v>
      </c>
      <c r="E667" s="13" t="str">
        <f t="shared" si="32"/>
        <v>Tatton</v>
      </c>
    </row>
    <row r="668" spans="1:5" ht="15.75" x14ac:dyDescent="0.25">
      <c r="A668" s="12" t="s">
        <v>1704</v>
      </c>
      <c r="B668" s="12" t="s">
        <v>3051</v>
      </c>
      <c r="C668" s="32" t="str">
        <f t="shared" si="30"/>
        <v>Mrs.</v>
      </c>
      <c r="D668" s="13" t="str">
        <f t="shared" si="31"/>
        <v>Erin M.</v>
      </c>
      <c r="E668" s="13" t="str">
        <f t="shared" si="32"/>
        <v>Flanagan</v>
      </c>
    </row>
    <row r="669" spans="1:5" ht="15.75" x14ac:dyDescent="0.25">
      <c r="A669" s="12" t="s">
        <v>1703</v>
      </c>
      <c r="B669" s="12" t="s">
        <v>3052</v>
      </c>
      <c r="C669" s="32" t="str">
        <f t="shared" si="30"/>
        <v>Mrs.</v>
      </c>
      <c r="D669" s="13" t="str">
        <f t="shared" si="31"/>
        <v>Molly K.</v>
      </c>
      <c r="E669" s="13" t="str">
        <f t="shared" si="32"/>
        <v>Funk</v>
      </c>
    </row>
    <row r="670" spans="1:5" ht="15.75" x14ac:dyDescent="0.25">
      <c r="A670" s="12" t="s">
        <v>1702</v>
      </c>
      <c r="B670" s="12" t="s">
        <v>3053</v>
      </c>
      <c r="C670" s="32" t="str">
        <f t="shared" si="30"/>
        <v>Mr.</v>
      </c>
      <c r="D670" s="13" t="str">
        <f t="shared" si="31"/>
        <v>Ryan J.</v>
      </c>
      <c r="E670" s="13" t="str">
        <f t="shared" si="32"/>
        <v>Davenport</v>
      </c>
    </row>
    <row r="671" spans="1:5" ht="15.75" x14ac:dyDescent="0.25">
      <c r="A671" s="12" t="s">
        <v>1701</v>
      </c>
      <c r="B671" s="12" t="s">
        <v>3054</v>
      </c>
      <c r="C671" s="32" t="str">
        <f t="shared" si="30"/>
        <v>Mrs.</v>
      </c>
      <c r="D671" s="13" t="str">
        <f t="shared" si="31"/>
        <v>Jennifer</v>
      </c>
      <c r="E671" s="13" t="str">
        <f t="shared" si="32"/>
        <v>Nicholson</v>
      </c>
    </row>
    <row r="672" spans="1:5" ht="15.75" x14ac:dyDescent="0.25">
      <c r="A672" s="12" t="s">
        <v>1700</v>
      </c>
      <c r="B672" s="12" t="s">
        <v>3055</v>
      </c>
      <c r="C672" s="32" t="str">
        <f t="shared" si="30"/>
        <v>Mr.</v>
      </c>
      <c r="D672" s="13" t="str">
        <f t="shared" si="31"/>
        <v>Daniel M</v>
      </c>
      <c r="E672" s="13" t="str">
        <f t="shared" si="32"/>
        <v>Lindbloom</v>
      </c>
    </row>
    <row r="673" spans="1:5" ht="15.75" x14ac:dyDescent="0.25">
      <c r="A673" s="12" t="s">
        <v>1699</v>
      </c>
      <c r="B673" s="12" t="s">
        <v>3056</v>
      </c>
      <c r="C673" s="32" t="str">
        <f t="shared" si="30"/>
        <v>Ms.</v>
      </c>
      <c r="D673" s="13" t="str">
        <f t="shared" si="31"/>
        <v>Hiruni</v>
      </c>
      <c r="E673" s="13" t="str">
        <f t="shared" si="32"/>
        <v>Wijayaratne</v>
      </c>
    </row>
    <row r="674" spans="1:5" ht="15.75" x14ac:dyDescent="0.25">
      <c r="A674" s="12" t="s">
        <v>1698</v>
      </c>
      <c r="B674" s="12" t="s">
        <v>3057</v>
      </c>
      <c r="C674" s="32" t="str">
        <f t="shared" si="30"/>
        <v>Ms.</v>
      </c>
      <c r="D674" s="13" t="str">
        <f t="shared" si="31"/>
        <v>Reina H.</v>
      </c>
      <c r="E674" s="13" t="str">
        <f t="shared" si="32"/>
        <v>Ainsworth</v>
      </c>
    </row>
    <row r="675" spans="1:5" ht="15.75" x14ac:dyDescent="0.25">
      <c r="A675" s="12" t="s">
        <v>1697</v>
      </c>
      <c r="B675" s="12" t="s">
        <v>3058</v>
      </c>
      <c r="C675" s="32" t="str">
        <f t="shared" si="30"/>
        <v>Ms.</v>
      </c>
      <c r="D675" s="13" t="str">
        <f t="shared" si="31"/>
        <v>Kristi</v>
      </c>
      <c r="E675" s="13" t="str">
        <f t="shared" si="32"/>
        <v>Gayagoy</v>
      </c>
    </row>
    <row r="676" spans="1:5" ht="15.75" x14ac:dyDescent="0.25">
      <c r="A676" s="12" t="s">
        <v>1696</v>
      </c>
      <c r="B676" s="12" t="s">
        <v>3059</v>
      </c>
      <c r="C676" s="32" t="str">
        <f t="shared" si="30"/>
        <v>Ms.</v>
      </c>
      <c r="D676" s="13" t="str">
        <f t="shared" si="31"/>
        <v>Meredith L.</v>
      </c>
      <c r="E676" s="13" t="str">
        <f t="shared" si="32"/>
        <v>Fitzmaurice</v>
      </c>
    </row>
    <row r="677" spans="1:5" ht="15.75" x14ac:dyDescent="0.25">
      <c r="A677" s="12" t="s">
        <v>1695</v>
      </c>
      <c r="B677" s="12" t="s">
        <v>3060</v>
      </c>
      <c r="C677" s="32" t="str">
        <f t="shared" si="30"/>
        <v>Ms.</v>
      </c>
      <c r="D677" s="13" t="str">
        <f t="shared" si="31"/>
        <v>Jocelyn</v>
      </c>
      <c r="E677" s="13" t="str">
        <f t="shared" si="32"/>
        <v>Rodriguez</v>
      </c>
    </row>
    <row r="678" spans="1:5" ht="15.75" x14ac:dyDescent="0.25">
      <c r="A678" s="12" t="s">
        <v>1694</v>
      </c>
      <c r="B678" s="12" t="s">
        <v>3061</v>
      </c>
      <c r="C678" s="32" t="str">
        <f t="shared" si="30"/>
        <v>Mrs.</v>
      </c>
      <c r="D678" s="13" t="str">
        <f t="shared" si="31"/>
        <v>Daphne</v>
      </c>
      <c r="E678" s="13" t="str">
        <f t="shared" si="32"/>
        <v>Tsoucas</v>
      </c>
    </row>
    <row r="679" spans="1:5" ht="15.75" x14ac:dyDescent="0.25">
      <c r="A679" s="12" t="s">
        <v>1693</v>
      </c>
      <c r="B679" s="12" t="s">
        <v>3062</v>
      </c>
      <c r="C679" s="32" t="str">
        <f t="shared" si="30"/>
        <v>Ms.</v>
      </c>
      <c r="D679" s="13" t="str">
        <f t="shared" si="31"/>
        <v>Margaret E</v>
      </c>
      <c r="E679" s="13" t="str">
        <f t="shared" si="32"/>
        <v>Muhly</v>
      </c>
    </row>
    <row r="680" spans="1:5" ht="15.75" x14ac:dyDescent="0.25">
      <c r="A680" s="12" t="s">
        <v>1692</v>
      </c>
      <c r="B680" s="12" t="s">
        <v>3063</v>
      </c>
      <c r="C680" s="32" t="str">
        <f t="shared" si="30"/>
        <v>Mr.</v>
      </c>
      <c r="D680" s="13" t="str">
        <f t="shared" si="31"/>
        <v>Mario J.</v>
      </c>
      <c r="E680" s="13" t="str">
        <f t="shared" si="32"/>
        <v>Lund</v>
      </c>
    </row>
    <row r="681" spans="1:5" ht="15.75" x14ac:dyDescent="0.25">
      <c r="A681" s="12" t="s">
        <v>1691</v>
      </c>
      <c r="B681" s="12" t="s">
        <v>3064</v>
      </c>
      <c r="C681" s="32" t="str">
        <f t="shared" si="30"/>
        <v>Mr.</v>
      </c>
      <c r="D681" s="13" t="str">
        <f t="shared" si="31"/>
        <v>Peter</v>
      </c>
      <c r="E681" s="13" t="str">
        <f t="shared" si="32"/>
        <v>Battaglino</v>
      </c>
    </row>
    <row r="682" spans="1:5" ht="15.75" x14ac:dyDescent="0.25">
      <c r="A682" s="12" t="s">
        <v>1690</v>
      </c>
      <c r="B682" s="12" t="s">
        <v>3065</v>
      </c>
      <c r="C682" s="32" t="str">
        <f t="shared" si="30"/>
        <v>Ms.</v>
      </c>
      <c r="D682" s="13" t="str">
        <f t="shared" si="31"/>
        <v>Carolina</v>
      </c>
      <c r="E682" s="13" t="str">
        <f t="shared" si="32"/>
        <v>Pena</v>
      </c>
    </row>
    <row r="683" spans="1:5" ht="15.75" x14ac:dyDescent="0.25">
      <c r="A683" s="12" t="s">
        <v>1689</v>
      </c>
      <c r="B683" s="12" t="s">
        <v>3066</v>
      </c>
      <c r="C683" s="32" t="str">
        <f t="shared" si="30"/>
        <v>Mrs.</v>
      </c>
      <c r="D683" s="13" t="str">
        <f t="shared" si="31"/>
        <v>Jenny K.</v>
      </c>
      <c r="E683" s="13" t="str">
        <f t="shared" si="32"/>
        <v>Thomason</v>
      </c>
    </row>
    <row r="684" spans="1:5" ht="15.75" x14ac:dyDescent="0.25">
      <c r="A684" s="12" t="s">
        <v>1688</v>
      </c>
      <c r="B684" s="12" t="s">
        <v>3067</v>
      </c>
      <c r="C684" s="32" t="str">
        <f t="shared" si="30"/>
        <v>Ms.</v>
      </c>
      <c r="D684" s="13" t="str">
        <f t="shared" si="31"/>
        <v>Jessica</v>
      </c>
      <c r="E684" s="13" t="str">
        <f t="shared" si="32"/>
        <v>Hancox</v>
      </c>
    </row>
    <row r="685" spans="1:5" ht="15.75" x14ac:dyDescent="0.25">
      <c r="A685" s="12" t="s">
        <v>1687</v>
      </c>
      <c r="B685" s="12" t="s">
        <v>3068</v>
      </c>
      <c r="C685" s="32" t="str">
        <f t="shared" si="30"/>
        <v>Ms.</v>
      </c>
      <c r="D685" s="13" t="str">
        <f t="shared" si="31"/>
        <v>Kimberly D</v>
      </c>
      <c r="E685" s="13" t="str">
        <f t="shared" si="32"/>
        <v>Canarecci</v>
      </c>
    </row>
    <row r="686" spans="1:5" ht="15.75" x14ac:dyDescent="0.25">
      <c r="A686" s="12" t="s">
        <v>1686</v>
      </c>
      <c r="B686" s="12" t="s">
        <v>3069</v>
      </c>
      <c r="C686" s="32" t="str">
        <f t="shared" si="30"/>
        <v>Mr.</v>
      </c>
      <c r="D686" s="13" t="str">
        <f t="shared" si="31"/>
        <v>Marc-Olivier</v>
      </c>
      <c r="E686" s="13" t="str">
        <f t="shared" si="32"/>
        <v>Toupin</v>
      </c>
    </row>
    <row r="687" spans="1:5" ht="15.75" x14ac:dyDescent="0.25">
      <c r="A687" s="12" t="s">
        <v>1685</v>
      </c>
      <c r="B687" s="12" t="s">
        <v>3070</v>
      </c>
      <c r="C687" s="32" t="str">
        <f t="shared" si="30"/>
        <v>Mr.</v>
      </c>
      <c r="D687" s="13" t="str">
        <f t="shared" si="31"/>
        <v>Russell J</v>
      </c>
      <c r="E687" s="13" t="str">
        <f t="shared" si="32"/>
        <v>Mulley</v>
      </c>
    </row>
    <row r="688" spans="1:5" ht="15.75" x14ac:dyDescent="0.25">
      <c r="A688" s="12" t="s">
        <v>1684</v>
      </c>
      <c r="B688" s="12" t="s">
        <v>3071</v>
      </c>
      <c r="C688" s="32" t="str">
        <f t="shared" si="30"/>
        <v>Ms.</v>
      </c>
      <c r="D688" s="13" t="str">
        <f t="shared" si="31"/>
        <v>Karine</v>
      </c>
      <c r="E688" s="13" t="str">
        <f t="shared" si="32"/>
        <v>Parry</v>
      </c>
    </row>
    <row r="689" spans="1:5" ht="15.75" x14ac:dyDescent="0.25">
      <c r="A689" s="12" t="s">
        <v>1683</v>
      </c>
      <c r="B689" s="12" t="s">
        <v>3072</v>
      </c>
      <c r="C689" s="32" t="str">
        <f t="shared" si="30"/>
        <v>Ms.</v>
      </c>
      <c r="D689" s="13" t="str">
        <f t="shared" si="31"/>
        <v>Cheryl</v>
      </c>
      <c r="E689" s="13" t="str">
        <f t="shared" si="32"/>
        <v>Mason Cox</v>
      </c>
    </row>
    <row r="690" spans="1:5" ht="15.75" x14ac:dyDescent="0.25">
      <c r="A690" s="12" t="s">
        <v>1682</v>
      </c>
      <c r="B690" s="12" t="s">
        <v>3073</v>
      </c>
      <c r="C690" s="32" t="str">
        <f t="shared" si="30"/>
        <v>Ms.</v>
      </c>
      <c r="D690" s="13" t="str">
        <f t="shared" si="31"/>
        <v>Allison M.</v>
      </c>
      <c r="E690" s="13" t="str">
        <f t="shared" si="32"/>
        <v>Thompson</v>
      </c>
    </row>
    <row r="691" spans="1:5" ht="15.75" x14ac:dyDescent="0.25">
      <c r="A691" s="12" t="s">
        <v>1681</v>
      </c>
      <c r="B691" s="12" t="s">
        <v>3074</v>
      </c>
      <c r="C691" s="32" t="str">
        <f t="shared" si="30"/>
        <v>Ms.</v>
      </c>
      <c r="D691" s="13" t="str">
        <f t="shared" si="31"/>
        <v>Adriana</v>
      </c>
      <c r="E691" s="13" t="str">
        <f t="shared" si="32"/>
        <v>Nelson</v>
      </c>
    </row>
    <row r="692" spans="1:5" ht="15.75" x14ac:dyDescent="0.25">
      <c r="A692" s="12" t="s">
        <v>1680</v>
      </c>
      <c r="B692" s="12" t="s">
        <v>3075</v>
      </c>
      <c r="C692" s="32" t="str">
        <f t="shared" si="30"/>
        <v>Ms.</v>
      </c>
      <c r="D692" s="13" t="str">
        <f t="shared" si="31"/>
        <v>Miranda J</v>
      </c>
      <c r="E692" s="13" t="str">
        <f t="shared" si="32"/>
        <v>Forte</v>
      </c>
    </row>
    <row r="693" spans="1:5" ht="15.75" x14ac:dyDescent="0.25">
      <c r="A693" s="12" t="s">
        <v>1679</v>
      </c>
      <c r="B693" s="12" t="s">
        <v>3076</v>
      </c>
      <c r="C693" s="32" t="str">
        <f t="shared" si="30"/>
        <v>Mr.</v>
      </c>
      <c r="D693" s="13" t="str">
        <f t="shared" si="31"/>
        <v>Roberto</v>
      </c>
      <c r="E693" s="13" t="str">
        <f t="shared" si="32"/>
        <v>Corona Iturriaga</v>
      </c>
    </row>
    <row r="694" spans="1:5" ht="15.75" x14ac:dyDescent="0.25">
      <c r="A694" s="12" t="s">
        <v>1678</v>
      </c>
      <c r="B694" s="12" t="s">
        <v>3077</v>
      </c>
      <c r="C694" s="32" t="str">
        <f t="shared" si="30"/>
        <v>Mrs.</v>
      </c>
      <c r="D694" s="13" t="str">
        <f t="shared" si="31"/>
        <v>Rebecca B.</v>
      </c>
      <c r="E694" s="13" t="str">
        <f t="shared" si="32"/>
        <v>McCollum</v>
      </c>
    </row>
    <row r="695" spans="1:5" ht="15.75" x14ac:dyDescent="0.25">
      <c r="A695" s="12" t="s">
        <v>1677</v>
      </c>
      <c r="B695" s="12" t="s">
        <v>3078</v>
      </c>
      <c r="C695" s="32" t="str">
        <f t="shared" si="30"/>
        <v>Ms.</v>
      </c>
      <c r="D695" s="13" t="str">
        <f t="shared" si="31"/>
        <v>Tiffany</v>
      </c>
      <c r="E695" s="13" t="str">
        <f t="shared" si="32"/>
        <v>Hevner</v>
      </c>
    </row>
    <row r="696" spans="1:5" ht="15.75" x14ac:dyDescent="0.25">
      <c r="A696" s="12" t="s">
        <v>1676</v>
      </c>
      <c r="B696" s="12" t="s">
        <v>3079</v>
      </c>
      <c r="C696" s="32" t="str">
        <f t="shared" si="30"/>
        <v>Mr.</v>
      </c>
      <c r="D696" s="13" t="str">
        <f t="shared" si="31"/>
        <v>Alexander</v>
      </c>
      <c r="E696" s="13" t="str">
        <f t="shared" si="32"/>
        <v>Looi</v>
      </c>
    </row>
    <row r="697" spans="1:5" ht="15.75" x14ac:dyDescent="0.25">
      <c r="A697" s="12" t="s">
        <v>1675</v>
      </c>
      <c r="B697" s="12" t="s">
        <v>3080</v>
      </c>
      <c r="C697" s="32" t="str">
        <f t="shared" si="30"/>
        <v>Mr.</v>
      </c>
      <c r="D697" s="13" t="str">
        <f t="shared" si="31"/>
        <v>Rich M</v>
      </c>
      <c r="E697" s="13" t="str">
        <f t="shared" si="32"/>
        <v>Power</v>
      </c>
    </row>
    <row r="698" spans="1:5" ht="15.75" x14ac:dyDescent="0.25">
      <c r="A698" s="12" t="s">
        <v>1674</v>
      </c>
      <c r="B698" s="12" t="s">
        <v>3081</v>
      </c>
      <c r="C698" s="32" t="str">
        <f t="shared" si="30"/>
        <v>Mr.</v>
      </c>
      <c r="D698" s="13" t="str">
        <f t="shared" si="31"/>
        <v>Aaron C</v>
      </c>
      <c r="E698" s="13" t="str">
        <f t="shared" si="32"/>
        <v>Routon</v>
      </c>
    </row>
    <row r="699" spans="1:5" ht="15.75" x14ac:dyDescent="0.25">
      <c r="A699" s="12" t="s">
        <v>1673</v>
      </c>
      <c r="B699" s="12" t="s">
        <v>3082</v>
      </c>
      <c r="C699" s="32" t="str">
        <f t="shared" si="30"/>
        <v>Ms.</v>
      </c>
      <c r="D699" s="13" t="str">
        <f t="shared" si="31"/>
        <v>Kate</v>
      </c>
      <c r="E699" s="13" t="str">
        <f t="shared" si="32"/>
        <v>Dochelli</v>
      </c>
    </row>
    <row r="700" spans="1:5" ht="15.75" x14ac:dyDescent="0.25">
      <c r="A700" s="12" t="s">
        <v>1672</v>
      </c>
      <c r="B700" s="12" t="s">
        <v>3083</v>
      </c>
      <c r="C700" s="32" t="str">
        <f t="shared" si="30"/>
        <v>Ms.</v>
      </c>
      <c r="D700" s="13" t="str">
        <f t="shared" si="31"/>
        <v>Maria M</v>
      </c>
      <c r="E700" s="13" t="str">
        <f t="shared" si="32"/>
        <v>Gillespie</v>
      </c>
    </row>
    <row r="701" spans="1:5" ht="15.75" x14ac:dyDescent="0.25">
      <c r="A701" s="12" t="s">
        <v>1671</v>
      </c>
      <c r="B701" s="12" t="s">
        <v>3084</v>
      </c>
      <c r="C701" s="32" t="str">
        <f t="shared" si="30"/>
        <v>Mr.</v>
      </c>
      <c r="D701" s="13" t="str">
        <f t="shared" si="31"/>
        <v>Daven W</v>
      </c>
      <c r="E701" s="13" t="str">
        <f t="shared" si="32"/>
        <v>Oskvig</v>
      </c>
    </row>
    <row r="702" spans="1:5" ht="15.75" x14ac:dyDescent="0.25">
      <c r="A702" s="12" t="s">
        <v>1670</v>
      </c>
      <c r="B702" s="12" t="s">
        <v>3085</v>
      </c>
      <c r="C702" s="32" t="str">
        <f t="shared" si="30"/>
        <v>Mrs.</v>
      </c>
      <c r="D702" s="13" t="str">
        <f t="shared" si="31"/>
        <v>Brianne</v>
      </c>
      <c r="E702" s="13" t="str">
        <f t="shared" si="32"/>
        <v>Holland-Stergar</v>
      </c>
    </row>
    <row r="703" spans="1:5" ht="15.75" x14ac:dyDescent="0.25">
      <c r="A703" s="12" t="s">
        <v>1669</v>
      </c>
      <c r="B703" s="12" t="s">
        <v>3086</v>
      </c>
      <c r="C703" s="32" t="str">
        <f t="shared" si="30"/>
        <v>Mr.</v>
      </c>
      <c r="D703" s="13" t="str">
        <f t="shared" si="31"/>
        <v>Hiroki</v>
      </c>
      <c r="E703" s="13" t="str">
        <f t="shared" si="32"/>
        <v>Arai</v>
      </c>
    </row>
    <row r="704" spans="1:5" ht="15.75" x14ac:dyDescent="0.25">
      <c r="A704" s="12" t="s">
        <v>1668</v>
      </c>
      <c r="B704" s="12" t="s">
        <v>3087</v>
      </c>
      <c r="C704" s="32" t="str">
        <f t="shared" si="30"/>
        <v>Mr.</v>
      </c>
      <c r="D704" s="13" t="str">
        <f t="shared" si="31"/>
        <v>Anders</v>
      </c>
      <c r="E704" s="13" t="str">
        <f t="shared" si="32"/>
        <v>Olausson</v>
      </c>
    </row>
    <row r="705" spans="1:5" ht="15.75" x14ac:dyDescent="0.25">
      <c r="A705" s="12" t="s">
        <v>1667</v>
      </c>
      <c r="B705" s="12" t="s">
        <v>3088</v>
      </c>
      <c r="C705" s="32" t="str">
        <f t="shared" si="30"/>
        <v>Ms.</v>
      </c>
      <c r="D705" s="13" t="str">
        <f t="shared" si="31"/>
        <v>Danielle</v>
      </c>
      <c r="E705" s="13" t="str">
        <f t="shared" si="32"/>
        <v>Wagner</v>
      </c>
    </row>
    <row r="706" spans="1:5" ht="15.75" x14ac:dyDescent="0.25">
      <c r="A706" s="12" t="s">
        <v>1666</v>
      </c>
      <c r="B706" s="12" t="s">
        <v>3089</v>
      </c>
      <c r="C706" s="32" t="str">
        <f t="shared" si="30"/>
        <v>Ms.</v>
      </c>
      <c r="D706" s="13" t="str">
        <f t="shared" si="31"/>
        <v>Candace N</v>
      </c>
      <c r="E706" s="13" t="str">
        <f t="shared" si="32"/>
        <v>Delong</v>
      </c>
    </row>
    <row r="707" spans="1:5" ht="15.75" x14ac:dyDescent="0.25">
      <c r="A707" s="12" t="s">
        <v>1665</v>
      </c>
      <c r="B707" s="12" t="s">
        <v>3090</v>
      </c>
      <c r="C707" s="32" t="str">
        <f t="shared" ref="C707:C770" si="33">MID(B707,FIND(",",B707)+2,FIND(" ",B707,FIND(",",B707)+2)-(FIND(",",B707)+2))</f>
        <v>Mr.</v>
      </c>
      <c r="D707" s="13" t="str">
        <f t="shared" ref="D707:D770" si="34">TRIM(RIGHT(B707,LEN(B707)-FIND(" ",B707,FIND(",",B707)+2)))</f>
        <v>Bruno F.</v>
      </c>
      <c r="E707" s="13" t="str">
        <f t="shared" ref="E707:E770" si="35">LEFT(B707,FIND(",",B707)-1)</f>
        <v>Mehech</v>
      </c>
    </row>
    <row r="708" spans="1:5" ht="15.75" x14ac:dyDescent="0.25">
      <c r="A708" s="12" t="s">
        <v>1664</v>
      </c>
      <c r="B708" s="12" t="s">
        <v>3091</v>
      </c>
      <c r="C708" s="32" t="str">
        <f t="shared" si="33"/>
        <v>Ms.</v>
      </c>
      <c r="D708" s="13" t="str">
        <f t="shared" si="34"/>
        <v>Emily</v>
      </c>
      <c r="E708" s="13" t="str">
        <f t="shared" si="35"/>
        <v>Machiela</v>
      </c>
    </row>
    <row r="709" spans="1:5" ht="15.75" x14ac:dyDescent="0.25">
      <c r="A709" s="12" t="s">
        <v>1663</v>
      </c>
      <c r="B709" s="12" t="s">
        <v>3092</v>
      </c>
      <c r="C709" s="32" t="str">
        <f t="shared" si="33"/>
        <v>Mrs.</v>
      </c>
      <c r="D709" s="13" t="str">
        <f t="shared" si="34"/>
        <v>Katie</v>
      </c>
      <c r="E709" s="13" t="str">
        <f t="shared" si="35"/>
        <v>Young</v>
      </c>
    </row>
    <row r="710" spans="1:5" ht="15.75" x14ac:dyDescent="0.25">
      <c r="A710" s="12" t="s">
        <v>1662</v>
      </c>
      <c r="B710" s="12" t="s">
        <v>3093</v>
      </c>
      <c r="C710" s="32" t="str">
        <f t="shared" si="33"/>
        <v>Mrs.</v>
      </c>
      <c r="D710" s="13" t="str">
        <f t="shared" si="34"/>
        <v>Sally</v>
      </c>
      <c r="E710" s="13" t="str">
        <f t="shared" si="35"/>
        <v>Dupere</v>
      </c>
    </row>
    <row r="711" spans="1:5" ht="15.75" x14ac:dyDescent="0.25">
      <c r="A711" s="12" t="s">
        <v>1661</v>
      </c>
      <c r="B711" s="12" t="s">
        <v>3094</v>
      </c>
      <c r="C711" s="32" t="str">
        <f t="shared" si="33"/>
        <v>Ms.</v>
      </c>
      <c r="D711" s="13" t="str">
        <f t="shared" si="34"/>
        <v>Meaghan J</v>
      </c>
      <c r="E711" s="13" t="str">
        <f t="shared" si="35"/>
        <v>Iandolo</v>
      </c>
    </row>
    <row r="712" spans="1:5" ht="15.75" x14ac:dyDescent="0.25">
      <c r="A712" s="12" t="s">
        <v>1660</v>
      </c>
      <c r="B712" s="12" t="s">
        <v>3095</v>
      </c>
      <c r="C712" s="32" t="str">
        <f t="shared" si="33"/>
        <v>Ms.</v>
      </c>
      <c r="D712" s="13" t="str">
        <f t="shared" si="34"/>
        <v>Rina</v>
      </c>
      <c r="E712" s="13" t="str">
        <f t="shared" si="35"/>
        <v>Ito</v>
      </c>
    </row>
    <row r="713" spans="1:5" ht="15.75" x14ac:dyDescent="0.25">
      <c r="A713" s="12" t="s">
        <v>1659</v>
      </c>
      <c r="B713" s="12" t="s">
        <v>3096</v>
      </c>
      <c r="C713" s="32" t="str">
        <f t="shared" si="33"/>
        <v>Ms.</v>
      </c>
      <c r="D713" s="13" t="str">
        <f t="shared" si="34"/>
        <v>Kristin P.</v>
      </c>
      <c r="E713" s="13" t="str">
        <f t="shared" si="35"/>
        <v>Barry</v>
      </c>
    </row>
    <row r="714" spans="1:5" ht="15.75" x14ac:dyDescent="0.25">
      <c r="A714" s="12" t="s">
        <v>1658</v>
      </c>
      <c r="B714" s="12" t="s">
        <v>3097</v>
      </c>
      <c r="C714" s="32" t="str">
        <f t="shared" si="33"/>
        <v>Mr.</v>
      </c>
      <c r="D714" s="13" t="str">
        <f t="shared" si="34"/>
        <v>Albert</v>
      </c>
      <c r="E714" s="13" t="str">
        <f t="shared" si="35"/>
        <v>Boyce</v>
      </c>
    </row>
    <row r="715" spans="1:5" ht="15.75" x14ac:dyDescent="0.25">
      <c r="A715" s="12" t="s">
        <v>1657</v>
      </c>
      <c r="B715" s="12" t="s">
        <v>3098</v>
      </c>
      <c r="C715" s="32" t="str">
        <f t="shared" si="33"/>
        <v>Mrs.</v>
      </c>
      <c r="D715" s="13" t="str">
        <f t="shared" si="34"/>
        <v>Ashley</v>
      </c>
      <c r="E715" s="13" t="str">
        <f t="shared" si="35"/>
        <v>Lin</v>
      </c>
    </row>
    <row r="716" spans="1:5" ht="15.75" x14ac:dyDescent="0.25">
      <c r="A716" s="12" t="s">
        <v>1656</v>
      </c>
      <c r="B716" s="12" t="s">
        <v>3099</v>
      </c>
      <c r="C716" s="32" t="str">
        <f t="shared" si="33"/>
        <v>Mrs.</v>
      </c>
      <c r="D716" s="13" t="str">
        <f t="shared" si="34"/>
        <v>Shannon L</v>
      </c>
      <c r="E716" s="13" t="str">
        <f t="shared" si="35"/>
        <v>Smith</v>
      </c>
    </row>
    <row r="717" spans="1:5" ht="15.75" x14ac:dyDescent="0.25">
      <c r="A717" s="12" t="s">
        <v>1655</v>
      </c>
      <c r="B717" s="12" t="s">
        <v>3100</v>
      </c>
      <c r="C717" s="32" t="str">
        <f t="shared" si="33"/>
        <v>Ms.</v>
      </c>
      <c r="D717" s="13" t="str">
        <f t="shared" si="34"/>
        <v>Amy B</v>
      </c>
      <c r="E717" s="13" t="str">
        <f t="shared" si="35"/>
        <v>Nalven</v>
      </c>
    </row>
    <row r="718" spans="1:5" ht="15.75" x14ac:dyDescent="0.25">
      <c r="A718" s="12" t="s">
        <v>1654</v>
      </c>
      <c r="B718" s="12" t="s">
        <v>3101</v>
      </c>
      <c r="C718" s="32" t="str">
        <f t="shared" si="33"/>
        <v>Ms.</v>
      </c>
      <c r="D718" s="13" t="str">
        <f t="shared" si="34"/>
        <v>A Danielle</v>
      </c>
      <c r="E718" s="13" t="str">
        <f t="shared" si="35"/>
        <v>Bourgeois</v>
      </c>
    </row>
    <row r="719" spans="1:5" ht="15.75" x14ac:dyDescent="0.25">
      <c r="A719" s="12" t="s">
        <v>1653</v>
      </c>
      <c r="B719" s="12" t="s">
        <v>3102</v>
      </c>
      <c r="C719" s="32" t="str">
        <f t="shared" si="33"/>
        <v>Mr.</v>
      </c>
      <c r="D719" s="13" t="str">
        <f t="shared" si="34"/>
        <v>Conrad F</v>
      </c>
      <c r="E719" s="13" t="str">
        <f t="shared" si="35"/>
        <v>Orloff</v>
      </c>
    </row>
    <row r="720" spans="1:5" ht="15.75" x14ac:dyDescent="0.25">
      <c r="A720" s="12" t="s">
        <v>1652</v>
      </c>
      <c r="B720" s="12" t="s">
        <v>3103</v>
      </c>
      <c r="C720" s="32" t="str">
        <f t="shared" si="33"/>
        <v>Mr.</v>
      </c>
      <c r="D720" s="13" t="str">
        <f t="shared" si="34"/>
        <v>Josh</v>
      </c>
      <c r="E720" s="13" t="str">
        <f t="shared" si="35"/>
        <v>Ramirez</v>
      </c>
    </row>
    <row r="721" spans="1:5" ht="15.75" x14ac:dyDescent="0.25">
      <c r="A721" s="12" t="s">
        <v>1651</v>
      </c>
      <c r="B721" s="12" t="s">
        <v>3104</v>
      </c>
      <c r="C721" s="32" t="str">
        <f t="shared" si="33"/>
        <v>Mr.</v>
      </c>
      <c r="D721" s="13" t="str">
        <f t="shared" si="34"/>
        <v>Maxime</v>
      </c>
      <c r="E721" s="13" t="str">
        <f t="shared" si="35"/>
        <v>Fouquet</v>
      </c>
    </row>
    <row r="722" spans="1:5" ht="15.75" x14ac:dyDescent="0.25">
      <c r="A722" s="12" t="s">
        <v>1650</v>
      </c>
      <c r="B722" s="12" t="s">
        <v>3105</v>
      </c>
      <c r="C722" s="32" t="str">
        <f t="shared" si="33"/>
        <v>Ms.</v>
      </c>
      <c r="D722" s="13" t="str">
        <f t="shared" si="34"/>
        <v>Natalie</v>
      </c>
      <c r="E722" s="13" t="str">
        <f t="shared" si="35"/>
        <v>McPhillips</v>
      </c>
    </row>
    <row r="723" spans="1:5" ht="15.75" x14ac:dyDescent="0.25">
      <c r="A723" s="12" t="s">
        <v>1649</v>
      </c>
      <c r="B723" s="12" t="s">
        <v>3106</v>
      </c>
      <c r="C723" s="32" t="str">
        <f t="shared" si="33"/>
        <v>Ms.</v>
      </c>
      <c r="D723" s="13" t="str">
        <f t="shared" si="34"/>
        <v>Melissa</v>
      </c>
      <c r="E723" s="13" t="str">
        <f t="shared" si="35"/>
        <v>Burgin</v>
      </c>
    </row>
    <row r="724" spans="1:5" ht="15.75" x14ac:dyDescent="0.25">
      <c r="A724" s="12" t="s">
        <v>1648</v>
      </c>
      <c r="B724" s="12" t="s">
        <v>3107</v>
      </c>
      <c r="C724" s="32" t="str">
        <f t="shared" si="33"/>
        <v>Ms.</v>
      </c>
      <c r="D724" s="13" t="str">
        <f t="shared" si="34"/>
        <v>Laura P.</v>
      </c>
      <c r="E724" s="13" t="str">
        <f t="shared" si="35"/>
        <v>Roberts</v>
      </c>
    </row>
    <row r="725" spans="1:5" ht="15.75" x14ac:dyDescent="0.25">
      <c r="A725" s="12" t="s">
        <v>1647</v>
      </c>
      <c r="B725" s="12" t="s">
        <v>3108</v>
      </c>
      <c r="C725" s="32" t="str">
        <f t="shared" si="33"/>
        <v>Mrs.</v>
      </c>
      <c r="D725" s="13" t="str">
        <f t="shared" si="34"/>
        <v>Lisa</v>
      </c>
      <c r="E725" s="13" t="str">
        <f t="shared" si="35"/>
        <v>Nemec</v>
      </c>
    </row>
    <row r="726" spans="1:5" ht="15.75" x14ac:dyDescent="0.25">
      <c r="A726" s="12" t="s">
        <v>1646</v>
      </c>
      <c r="B726" s="12" t="s">
        <v>3109</v>
      </c>
      <c r="C726" s="32" t="str">
        <f t="shared" si="33"/>
        <v>Mr.</v>
      </c>
      <c r="D726" s="13" t="str">
        <f t="shared" si="34"/>
        <v>William D. Jr.</v>
      </c>
      <c r="E726" s="13" t="str">
        <f t="shared" si="35"/>
        <v>Appman</v>
      </c>
    </row>
    <row r="727" spans="1:5" ht="15.75" x14ac:dyDescent="0.25">
      <c r="A727" s="12" t="s">
        <v>1645</v>
      </c>
      <c r="B727" s="12" t="s">
        <v>3110</v>
      </c>
      <c r="C727" s="32" t="str">
        <f t="shared" si="33"/>
        <v>Mr.</v>
      </c>
      <c r="D727" s="13" t="str">
        <f t="shared" si="34"/>
        <v>James</v>
      </c>
      <c r="E727" s="13" t="str">
        <f t="shared" si="35"/>
        <v>Driscoll</v>
      </c>
    </row>
    <row r="728" spans="1:5" ht="15.75" x14ac:dyDescent="0.25">
      <c r="A728" s="12" t="s">
        <v>1644</v>
      </c>
      <c r="B728" s="12" t="s">
        <v>3111</v>
      </c>
      <c r="C728" s="32" t="str">
        <f t="shared" si="33"/>
        <v>Mr.</v>
      </c>
      <c r="D728" s="13" t="str">
        <f t="shared" si="34"/>
        <v>John</v>
      </c>
      <c r="E728" s="13" t="str">
        <f t="shared" si="35"/>
        <v>Glotzbach</v>
      </c>
    </row>
    <row r="729" spans="1:5" ht="15.75" x14ac:dyDescent="0.25">
      <c r="A729" s="12" t="s">
        <v>1643</v>
      </c>
      <c r="B729" s="12" t="s">
        <v>3112</v>
      </c>
      <c r="C729" s="32" t="str">
        <f t="shared" si="33"/>
        <v>Mr.</v>
      </c>
      <c r="D729" s="13" t="str">
        <f t="shared" si="34"/>
        <v>Adam S</v>
      </c>
      <c r="E729" s="13" t="str">
        <f t="shared" si="35"/>
        <v>Tenforde</v>
      </c>
    </row>
    <row r="730" spans="1:5" ht="15.75" x14ac:dyDescent="0.25">
      <c r="A730" s="12" t="s">
        <v>1642</v>
      </c>
      <c r="B730" s="12" t="s">
        <v>3113</v>
      </c>
      <c r="C730" s="32" t="str">
        <f t="shared" si="33"/>
        <v>Mr.</v>
      </c>
      <c r="D730" s="13" t="str">
        <f t="shared" si="34"/>
        <v>Armando</v>
      </c>
      <c r="E730" s="13" t="str">
        <f t="shared" si="35"/>
        <v>Ramirez</v>
      </c>
    </row>
    <row r="731" spans="1:5" ht="15.75" x14ac:dyDescent="0.25">
      <c r="A731" s="12" t="s">
        <v>1641</v>
      </c>
      <c r="B731" s="12" t="s">
        <v>3114</v>
      </c>
      <c r="C731" s="32" t="str">
        <f t="shared" si="33"/>
        <v>Ms.</v>
      </c>
      <c r="D731" s="13" t="str">
        <f t="shared" si="34"/>
        <v>Dana</v>
      </c>
      <c r="E731" s="13" t="str">
        <f t="shared" si="35"/>
        <v>Stanley Torres</v>
      </c>
    </row>
    <row r="732" spans="1:5" ht="15.75" x14ac:dyDescent="0.25">
      <c r="A732" s="12" t="s">
        <v>1640</v>
      </c>
      <c r="B732" s="12" t="s">
        <v>3115</v>
      </c>
      <c r="C732" s="32" t="str">
        <f t="shared" si="33"/>
        <v>Ms.</v>
      </c>
      <c r="D732" s="13" t="str">
        <f t="shared" si="34"/>
        <v>Jennifer L</v>
      </c>
      <c r="E732" s="13" t="str">
        <f t="shared" si="35"/>
        <v>Vandongen</v>
      </c>
    </row>
    <row r="733" spans="1:5" ht="15.75" x14ac:dyDescent="0.25">
      <c r="A733" s="12" t="s">
        <v>1639</v>
      </c>
      <c r="B733" s="12" t="s">
        <v>3116</v>
      </c>
      <c r="C733" s="32" t="str">
        <f t="shared" si="33"/>
        <v>Mr.</v>
      </c>
      <c r="D733" s="13" t="str">
        <f t="shared" si="34"/>
        <v>Benjamin</v>
      </c>
      <c r="E733" s="13" t="str">
        <f t="shared" si="35"/>
        <v>Liebald</v>
      </c>
    </row>
    <row r="734" spans="1:5" ht="15.75" x14ac:dyDescent="0.25">
      <c r="A734" s="12" t="s">
        <v>1638</v>
      </c>
      <c r="B734" s="12" t="s">
        <v>3117</v>
      </c>
      <c r="C734" s="32" t="str">
        <f t="shared" si="33"/>
        <v>Ms.</v>
      </c>
      <c r="D734" s="13" t="str">
        <f t="shared" si="34"/>
        <v>Tanya</v>
      </c>
      <c r="E734" s="13" t="str">
        <f t="shared" si="35"/>
        <v>Holte</v>
      </c>
    </row>
    <row r="735" spans="1:5" ht="15.75" x14ac:dyDescent="0.25">
      <c r="A735" s="12" t="s">
        <v>1637</v>
      </c>
      <c r="B735" s="12" t="s">
        <v>3118</v>
      </c>
      <c r="C735" s="32" t="str">
        <f t="shared" si="33"/>
        <v>Ms.</v>
      </c>
      <c r="D735" s="13" t="str">
        <f t="shared" si="34"/>
        <v>Tracy</v>
      </c>
      <c r="E735" s="13" t="str">
        <f t="shared" si="35"/>
        <v>Johnson</v>
      </c>
    </row>
    <row r="736" spans="1:5" ht="15.75" x14ac:dyDescent="0.25">
      <c r="A736" s="12" t="s">
        <v>1636</v>
      </c>
      <c r="B736" s="12" t="s">
        <v>3119</v>
      </c>
      <c r="C736" s="32" t="str">
        <f t="shared" si="33"/>
        <v>Ms.</v>
      </c>
      <c r="D736" s="13" t="str">
        <f t="shared" si="34"/>
        <v>Emily S</v>
      </c>
      <c r="E736" s="13" t="str">
        <f t="shared" si="35"/>
        <v>Bartlett</v>
      </c>
    </row>
    <row r="737" spans="1:5" ht="15.75" x14ac:dyDescent="0.25">
      <c r="A737" s="12" t="s">
        <v>1635</v>
      </c>
      <c r="B737" s="12" t="s">
        <v>3120</v>
      </c>
      <c r="C737" s="32" t="str">
        <f t="shared" si="33"/>
        <v>Ms.</v>
      </c>
      <c r="D737" s="13" t="str">
        <f t="shared" si="34"/>
        <v>Kelly R</v>
      </c>
      <c r="E737" s="13" t="str">
        <f t="shared" si="35"/>
        <v>Bergman</v>
      </c>
    </row>
    <row r="738" spans="1:5" ht="15.75" x14ac:dyDescent="0.25">
      <c r="A738" s="12" t="s">
        <v>1634</v>
      </c>
      <c r="B738" s="12" t="s">
        <v>3121</v>
      </c>
      <c r="C738" s="32" t="str">
        <f t="shared" si="33"/>
        <v>Mr.</v>
      </c>
      <c r="D738" s="13" t="str">
        <f t="shared" si="34"/>
        <v>Kyle</v>
      </c>
      <c r="E738" s="13" t="str">
        <f t="shared" si="35"/>
        <v>Aitken</v>
      </c>
    </row>
    <row r="739" spans="1:5" ht="15.75" x14ac:dyDescent="0.25">
      <c r="A739" s="12" t="s">
        <v>1633</v>
      </c>
      <c r="B739" s="12" t="s">
        <v>3122</v>
      </c>
      <c r="C739" s="32" t="str">
        <f t="shared" si="33"/>
        <v>Mr.</v>
      </c>
      <c r="D739" s="13" t="str">
        <f t="shared" si="34"/>
        <v>Bruce A Jr.</v>
      </c>
      <c r="E739" s="13" t="str">
        <f t="shared" si="35"/>
        <v>Berger</v>
      </c>
    </row>
    <row r="740" spans="1:5" ht="15.75" x14ac:dyDescent="0.25">
      <c r="A740" s="12" t="s">
        <v>1632</v>
      </c>
      <c r="B740" s="12" t="s">
        <v>3123</v>
      </c>
      <c r="C740" s="32" t="str">
        <f t="shared" si="33"/>
        <v>Mr.</v>
      </c>
      <c r="D740" s="13" t="str">
        <f t="shared" si="34"/>
        <v>Cary J</v>
      </c>
      <c r="E740" s="13" t="str">
        <f t="shared" si="35"/>
        <v>Richey</v>
      </c>
    </row>
    <row r="741" spans="1:5" ht="15.75" x14ac:dyDescent="0.25">
      <c r="A741" s="12" t="s">
        <v>1631</v>
      </c>
      <c r="B741" s="12" t="s">
        <v>3124</v>
      </c>
      <c r="C741" s="32" t="str">
        <f t="shared" si="33"/>
        <v>Mrs.</v>
      </c>
      <c r="D741" s="13" t="str">
        <f t="shared" si="34"/>
        <v>Jill M</v>
      </c>
      <c r="E741" s="13" t="str">
        <f t="shared" si="35"/>
        <v>Trotter</v>
      </c>
    </row>
    <row r="742" spans="1:5" ht="15.75" x14ac:dyDescent="0.25">
      <c r="A742" s="12" t="s">
        <v>1630</v>
      </c>
      <c r="B742" s="12" t="s">
        <v>3125</v>
      </c>
      <c r="C742" s="32" t="str">
        <f t="shared" si="33"/>
        <v>Mr.</v>
      </c>
      <c r="D742" s="13" t="str">
        <f t="shared" si="34"/>
        <v>Chris</v>
      </c>
      <c r="E742" s="13" t="str">
        <f t="shared" si="35"/>
        <v>Chavez</v>
      </c>
    </row>
    <row r="743" spans="1:5" ht="15.75" x14ac:dyDescent="0.25">
      <c r="A743" s="12" t="s">
        <v>1629</v>
      </c>
      <c r="B743" s="12" t="s">
        <v>3126</v>
      </c>
      <c r="C743" s="32" t="str">
        <f t="shared" si="33"/>
        <v>Mr.</v>
      </c>
      <c r="D743" s="13" t="str">
        <f t="shared" si="34"/>
        <v>Michael E.</v>
      </c>
      <c r="E743" s="13" t="str">
        <f t="shared" si="35"/>
        <v>Orifice</v>
      </c>
    </row>
    <row r="744" spans="1:5" ht="15.75" x14ac:dyDescent="0.25">
      <c r="A744" s="12" t="s">
        <v>1628</v>
      </c>
      <c r="B744" s="12" t="s">
        <v>3127</v>
      </c>
      <c r="C744" s="32" t="str">
        <f t="shared" si="33"/>
        <v>Mrs.</v>
      </c>
      <c r="D744" s="13" t="str">
        <f t="shared" si="34"/>
        <v>Lauren</v>
      </c>
      <c r="E744" s="13" t="str">
        <f t="shared" si="35"/>
        <v>Farkash</v>
      </c>
    </row>
    <row r="745" spans="1:5" ht="15.75" x14ac:dyDescent="0.25">
      <c r="A745" s="12" t="s">
        <v>1627</v>
      </c>
      <c r="B745" s="12" t="s">
        <v>3128</v>
      </c>
      <c r="C745" s="32" t="str">
        <f t="shared" si="33"/>
        <v>Mrs.</v>
      </c>
      <c r="D745" s="13" t="str">
        <f t="shared" si="34"/>
        <v>Kathryn E</v>
      </c>
      <c r="E745" s="13" t="str">
        <f t="shared" si="35"/>
        <v>Hribar</v>
      </c>
    </row>
    <row r="746" spans="1:5" ht="15.75" x14ac:dyDescent="0.25">
      <c r="A746" s="12" t="s">
        <v>1626</v>
      </c>
      <c r="B746" s="12" t="s">
        <v>3129</v>
      </c>
      <c r="C746" s="32" t="str">
        <f t="shared" si="33"/>
        <v>Ms.</v>
      </c>
      <c r="D746" s="13" t="str">
        <f t="shared" si="34"/>
        <v>Polly</v>
      </c>
      <c r="E746" s="13" t="str">
        <f t="shared" si="35"/>
        <v>Crawford</v>
      </c>
    </row>
    <row r="747" spans="1:5" ht="15.75" x14ac:dyDescent="0.25">
      <c r="A747" s="12" t="s">
        <v>1625</v>
      </c>
      <c r="B747" s="12" t="s">
        <v>3130</v>
      </c>
      <c r="C747" s="32" t="str">
        <f t="shared" si="33"/>
        <v>Mr.</v>
      </c>
      <c r="D747" s="13" t="str">
        <f t="shared" si="34"/>
        <v>Mark H.</v>
      </c>
      <c r="E747" s="13" t="str">
        <f t="shared" si="35"/>
        <v>Sittlington</v>
      </c>
    </row>
    <row r="748" spans="1:5" ht="15.75" x14ac:dyDescent="0.25">
      <c r="A748" s="12" t="s">
        <v>1624</v>
      </c>
      <c r="B748" s="12" t="s">
        <v>3131</v>
      </c>
      <c r="C748" s="32" t="str">
        <f t="shared" si="33"/>
        <v>Mrs.</v>
      </c>
      <c r="D748" s="13" t="str">
        <f t="shared" si="34"/>
        <v>Jessie M.</v>
      </c>
      <c r="E748" s="13" t="str">
        <f t="shared" si="35"/>
        <v>Silbert</v>
      </c>
    </row>
    <row r="749" spans="1:5" ht="15.75" x14ac:dyDescent="0.25">
      <c r="A749" s="12" t="s">
        <v>1623</v>
      </c>
      <c r="B749" s="12" t="s">
        <v>3132</v>
      </c>
      <c r="C749" s="32" t="str">
        <f t="shared" si="33"/>
        <v>Mr.</v>
      </c>
      <c r="D749" s="13" t="str">
        <f t="shared" si="34"/>
        <v>Chris</v>
      </c>
      <c r="E749" s="13" t="str">
        <f t="shared" si="35"/>
        <v>Carrique</v>
      </c>
    </row>
    <row r="750" spans="1:5" ht="15.75" x14ac:dyDescent="0.25">
      <c r="A750" s="12" t="s">
        <v>1622</v>
      </c>
      <c r="B750" s="12" t="s">
        <v>3133</v>
      </c>
      <c r="C750" s="32" t="str">
        <f t="shared" si="33"/>
        <v>Mr.</v>
      </c>
      <c r="D750" s="13" t="str">
        <f t="shared" si="34"/>
        <v>Daniel</v>
      </c>
      <c r="E750" s="13" t="str">
        <f t="shared" si="35"/>
        <v>Kosla</v>
      </c>
    </row>
    <row r="751" spans="1:5" ht="15.75" x14ac:dyDescent="0.25">
      <c r="A751" s="12" t="s">
        <v>1621</v>
      </c>
      <c r="B751" s="12" t="s">
        <v>3134</v>
      </c>
      <c r="C751" s="32" t="str">
        <f t="shared" si="33"/>
        <v>Ms.</v>
      </c>
      <c r="D751" s="13" t="str">
        <f t="shared" si="34"/>
        <v>Megan</v>
      </c>
      <c r="E751" s="13" t="str">
        <f t="shared" si="35"/>
        <v>Parker</v>
      </c>
    </row>
    <row r="752" spans="1:5" ht="15.75" x14ac:dyDescent="0.25">
      <c r="A752" s="12" t="s">
        <v>1620</v>
      </c>
      <c r="B752" s="12" t="s">
        <v>3135</v>
      </c>
      <c r="C752" s="32" t="str">
        <f t="shared" si="33"/>
        <v>Mr.</v>
      </c>
      <c r="D752" s="13" t="str">
        <f t="shared" si="34"/>
        <v>Kevin</v>
      </c>
      <c r="E752" s="13" t="str">
        <f t="shared" si="35"/>
        <v>Horton</v>
      </c>
    </row>
    <row r="753" spans="1:5" ht="15.75" x14ac:dyDescent="0.25">
      <c r="A753" s="12" t="s">
        <v>1619</v>
      </c>
      <c r="B753" s="12" t="s">
        <v>3136</v>
      </c>
      <c r="C753" s="32" t="str">
        <f t="shared" si="33"/>
        <v>Ms.</v>
      </c>
      <c r="D753" s="13" t="str">
        <f t="shared" si="34"/>
        <v>Caroline S.</v>
      </c>
      <c r="E753" s="13" t="str">
        <f t="shared" si="35"/>
        <v>Boller</v>
      </c>
    </row>
    <row r="754" spans="1:5" ht="15.75" x14ac:dyDescent="0.25">
      <c r="A754" s="12" t="s">
        <v>1618</v>
      </c>
      <c r="B754" s="12" t="s">
        <v>3137</v>
      </c>
      <c r="C754" s="32" t="str">
        <f t="shared" si="33"/>
        <v>Ms.</v>
      </c>
      <c r="D754" s="13" t="str">
        <f t="shared" si="34"/>
        <v>Nuta</v>
      </c>
      <c r="E754" s="13" t="str">
        <f t="shared" si="35"/>
        <v>Olaru</v>
      </c>
    </row>
    <row r="755" spans="1:5" ht="15.75" x14ac:dyDescent="0.25">
      <c r="A755" s="12" t="s">
        <v>1617</v>
      </c>
      <c r="B755" s="12" t="s">
        <v>3138</v>
      </c>
      <c r="C755" s="32" t="str">
        <f t="shared" si="33"/>
        <v>Ms.</v>
      </c>
      <c r="D755" s="13" t="str">
        <f t="shared" si="34"/>
        <v>Margie</v>
      </c>
      <c r="E755" s="13" t="str">
        <f t="shared" si="35"/>
        <v>Prescott</v>
      </c>
    </row>
    <row r="756" spans="1:5" ht="15.75" x14ac:dyDescent="0.25">
      <c r="A756" s="12" t="s">
        <v>1616</v>
      </c>
      <c r="B756" s="12" t="s">
        <v>3139</v>
      </c>
      <c r="C756" s="32" t="str">
        <f t="shared" si="33"/>
        <v>Mrs.</v>
      </c>
      <c r="D756" s="13" t="str">
        <f t="shared" si="34"/>
        <v>Heidi</v>
      </c>
      <c r="E756" s="13" t="str">
        <f t="shared" si="35"/>
        <v>Hines</v>
      </c>
    </row>
    <row r="757" spans="1:5" ht="15.75" x14ac:dyDescent="0.25">
      <c r="A757" s="12" t="s">
        <v>1615</v>
      </c>
      <c r="B757" s="12" t="s">
        <v>3140</v>
      </c>
      <c r="C757" s="32" t="str">
        <f t="shared" si="33"/>
        <v>Mr.</v>
      </c>
      <c r="D757" s="13" t="str">
        <f t="shared" si="34"/>
        <v>Diego J</v>
      </c>
      <c r="E757" s="13" t="str">
        <f t="shared" si="35"/>
        <v>Blanton</v>
      </c>
    </row>
    <row r="758" spans="1:5" ht="15.75" x14ac:dyDescent="0.25">
      <c r="A758" s="12" t="s">
        <v>1614</v>
      </c>
      <c r="B758" s="12" t="s">
        <v>3141</v>
      </c>
      <c r="C758" s="32" t="str">
        <f t="shared" si="33"/>
        <v>Mr.</v>
      </c>
      <c r="D758" s="13" t="str">
        <f t="shared" si="34"/>
        <v>Enrique M Sr.</v>
      </c>
      <c r="E758" s="13" t="str">
        <f t="shared" si="35"/>
        <v>Bustamante</v>
      </c>
    </row>
    <row r="759" spans="1:5" ht="15.75" x14ac:dyDescent="0.25">
      <c r="A759" s="12" t="s">
        <v>1613</v>
      </c>
      <c r="B759" s="12" t="s">
        <v>3142</v>
      </c>
      <c r="C759" s="32" t="str">
        <f t="shared" si="33"/>
        <v>Mr.</v>
      </c>
      <c r="D759" s="13" t="str">
        <f t="shared" si="34"/>
        <v>Greg</v>
      </c>
      <c r="E759" s="13" t="str">
        <f t="shared" si="35"/>
        <v>McCann</v>
      </c>
    </row>
    <row r="760" spans="1:5" ht="15.75" x14ac:dyDescent="0.25">
      <c r="A760" s="12" t="s">
        <v>1612</v>
      </c>
      <c r="B760" s="12" t="s">
        <v>3143</v>
      </c>
      <c r="C760" s="32" t="str">
        <f t="shared" si="33"/>
        <v>Mr.</v>
      </c>
      <c r="D760" s="13" t="str">
        <f t="shared" si="34"/>
        <v>Filip</v>
      </c>
      <c r="E760" s="13" t="str">
        <f t="shared" si="35"/>
        <v>Schmole</v>
      </c>
    </row>
    <row r="761" spans="1:5" ht="15.75" x14ac:dyDescent="0.25">
      <c r="A761" s="12" t="s">
        <v>1611</v>
      </c>
      <c r="B761" s="12" t="s">
        <v>3144</v>
      </c>
      <c r="C761" s="32" t="str">
        <f t="shared" si="33"/>
        <v>Ms.</v>
      </c>
      <c r="D761" s="13" t="str">
        <f t="shared" si="34"/>
        <v>Rosemary E.</v>
      </c>
      <c r="E761" s="13" t="str">
        <f t="shared" si="35"/>
        <v>Barber</v>
      </c>
    </row>
    <row r="762" spans="1:5" ht="15.75" x14ac:dyDescent="0.25">
      <c r="A762" s="12" t="s">
        <v>1610</v>
      </c>
      <c r="B762" s="12" t="s">
        <v>3145</v>
      </c>
      <c r="C762" s="32" t="str">
        <f t="shared" si="33"/>
        <v>Ms.</v>
      </c>
      <c r="D762" s="13" t="str">
        <f t="shared" si="34"/>
        <v>Lisa</v>
      </c>
      <c r="E762" s="13" t="str">
        <f t="shared" si="35"/>
        <v>Reichmann</v>
      </c>
    </row>
    <row r="763" spans="1:5" ht="15.75" x14ac:dyDescent="0.25">
      <c r="A763" s="12" t="s">
        <v>1609</v>
      </c>
      <c r="B763" s="12" t="s">
        <v>3146</v>
      </c>
      <c r="C763" s="32" t="str">
        <f t="shared" si="33"/>
        <v>Mr.</v>
      </c>
      <c r="D763" s="13" t="str">
        <f t="shared" si="34"/>
        <v>Jason</v>
      </c>
      <c r="E763" s="13" t="str">
        <f t="shared" si="35"/>
        <v>Cavatorta</v>
      </c>
    </row>
    <row r="764" spans="1:5" ht="15.75" x14ac:dyDescent="0.25">
      <c r="A764" s="12" t="s">
        <v>1608</v>
      </c>
      <c r="B764" s="12" t="s">
        <v>3147</v>
      </c>
      <c r="C764" s="32" t="str">
        <f t="shared" si="33"/>
        <v>Ms.</v>
      </c>
      <c r="D764" s="13" t="str">
        <f t="shared" si="34"/>
        <v>Courtney</v>
      </c>
      <c r="E764" s="13" t="str">
        <f t="shared" si="35"/>
        <v>Yaeger</v>
      </c>
    </row>
    <row r="765" spans="1:5" ht="15.75" x14ac:dyDescent="0.25">
      <c r="A765" s="12" t="s">
        <v>1607</v>
      </c>
      <c r="B765" s="12" t="s">
        <v>3148</v>
      </c>
      <c r="C765" s="32" t="str">
        <f t="shared" si="33"/>
        <v>Ms.</v>
      </c>
      <c r="D765" s="13" t="str">
        <f t="shared" si="34"/>
        <v>Jennifer R.</v>
      </c>
      <c r="E765" s="13" t="str">
        <f t="shared" si="35"/>
        <v>Hughes</v>
      </c>
    </row>
    <row r="766" spans="1:5" ht="15.75" x14ac:dyDescent="0.25">
      <c r="A766" s="12" t="s">
        <v>1606</v>
      </c>
      <c r="B766" s="12" t="s">
        <v>3149</v>
      </c>
      <c r="C766" s="32" t="str">
        <f t="shared" si="33"/>
        <v>Ms.</v>
      </c>
      <c r="D766" s="13" t="str">
        <f t="shared" si="34"/>
        <v>Lauren E</v>
      </c>
      <c r="E766" s="13" t="str">
        <f t="shared" si="35"/>
        <v>Donahue</v>
      </c>
    </row>
    <row r="767" spans="1:5" ht="15.75" x14ac:dyDescent="0.25">
      <c r="A767" s="12" t="s">
        <v>1605</v>
      </c>
      <c r="B767" s="12" t="s">
        <v>3150</v>
      </c>
      <c r="C767" s="32" t="str">
        <f t="shared" si="33"/>
        <v>Ms.</v>
      </c>
      <c r="D767" s="13" t="str">
        <f t="shared" si="34"/>
        <v>Ashley M.</v>
      </c>
      <c r="E767" s="13" t="str">
        <f t="shared" si="35"/>
        <v>Greenwell</v>
      </c>
    </row>
    <row r="768" spans="1:5" ht="15.75" x14ac:dyDescent="0.25">
      <c r="A768" s="12" t="s">
        <v>1604</v>
      </c>
      <c r="B768" s="12" t="s">
        <v>3151</v>
      </c>
      <c r="C768" s="32" t="str">
        <f t="shared" si="33"/>
        <v>Ms.</v>
      </c>
      <c r="D768" s="13" t="str">
        <f t="shared" si="34"/>
        <v>Alison R.</v>
      </c>
      <c r="E768" s="13" t="str">
        <f t="shared" si="35"/>
        <v>Steele</v>
      </c>
    </row>
    <row r="769" spans="1:5" ht="15.75" x14ac:dyDescent="0.25">
      <c r="A769" s="12" t="s">
        <v>1603</v>
      </c>
      <c r="B769" s="12" t="s">
        <v>3152</v>
      </c>
      <c r="C769" s="32" t="str">
        <f t="shared" si="33"/>
        <v>Ms.</v>
      </c>
      <c r="D769" s="13" t="str">
        <f t="shared" si="34"/>
        <v>Madeleine</v>
      </c>
      <c r="E769" s="13" t="str">
        <f t="shared" si="35"/>
        <v>Gunter</v>
      </c>
    </row>
    <row r="770" spans="1:5" ht="15.75" x14ac:dyDescent="0.25">
      <c r="A770" s="12" t="s">
        <v>1602</v>
      </c>
      <c r="B770" s="12" t="s">
        <v>3153</v>
      </c>
      <c r="C770" s="32" t="str">
        <f t="shared" si="33"/>
        <v>Ms.</v>
      </c>
      <c r="D770" s="13" t="str">
        <f t="shared" si="34"/>
        <v>Stacey</v>
      </c>
      <c r="E770" s="13" t="str">
        <f t="shared" si="35"/>
        <v>McDonough</v>
      </c>
    </row>
    <row r="771" spans="1:5" ht="15.75" x14ac:dyDescent="0.25">
      <c r="A771" s="12" t="s">
        <v>1601</v>
      </c>
      <c r="B771" s="12" t="s">
        <v>3154</v>
      </c>
      <c r="C771" s="32" t="str">
        <f t="shared" ref="C771:C834" si="36">MID(B771,FIND(",",B771)+2,FIND(" ",B771,FIND(",",B771)+2)-(FIND(",",B771)+2))</f>
        <v>Ms.</v>
      </c>
      <c r="D771" s="13" t="str">
        <f t="shared" ref="D771:D834" si="37">TRIM(RIGHT(B771,LEN(B771)-FIND(" ",B771,FIND(",",B771)+2)))</f>
        <v>Kimberly</v>
      </c>
      <c r="E771" s="13" t="str">
        <f t="shared" ref="E771:E834" si="38">LEFT(B771,FIND(",",B771)-1)</f>
        <v>Sweetland</v>
      </c>
    </row>
    <row r="772" spans="1:5" ht="15.75" x14ac:dyDescent="0.25">
      <c r="A772" s="12" t="s">
        <v>1600</v>
      </c>
      <c r="B772" s="12" t="s">
        <v>3155</v>
      </c>
      <c r="C772" s="32" t="str">
        <f t="shared" si="36"/>
        <v>Mr.</v>
      </c>
      <c r="D772" s="13" t="str">
        <f t="shared" si="37"/>
        <v>Matthew D</v>
      </c>
      <c r="E772" s="13" t="str">
        <f t="shared" si="38"/>
        <v>Hammersmith</v>
      </c>
    </row>
    <row r="773" spans="1:5" ht="15.75" x14ac:dyDescent="0.25">
      <c r="A773" s="12" t="s">
        <v>1599</v>
      </c>
      <c r="B773" s="12" t="s">
        <v>3156</v>
      </c>
      <c r="C773" s="32" t="str">
        <f t="shared" si="36"/>
        <v>Mr.</v>
      </c>
      <c r="D773" s="13" t="str">
        <f t="shared" si="37"/>
        <v>Michael</v>
      </c>
      <c r="E773" s="13" t="str">
        <f t="shared" si="38"/>
        <v>French</v>
      </c>
    </row>
    <row r="774" spans="1:5" ht="15.75" x14ac:dyDescent="0.25">
      <c r="A774" s="12" t="s">
        <v>1598</v>
      </c>
      <c r="B774" s="12" t="s">
        <v>3157</v>
      </c>
      <c r="C774" s="32" t="str">
        <f t="shared" si="36"/>
        <v>Mr.</v>
      </c>
      <c r="D774" s="13" t="str">
        <f t="shared" si="37"/>
        <v>Ben</v>
      </c>
      <c r="E774" s="13" t="str">
        <f t="shared" si="38"/>
        <v>Garbe</v>
      </c>
    </row>
    <row r="775" spans="1:5" ht="15.75" x14ac:dyDescent="0.25">
      <c r="A775" s="12" t="s">
        <v>1597</v>
      </c>
      <c r="B775" s="12" t="s">
        <v>3158</v>
      </c>
      <c r="C775" s="32" t="str">
        <f t="shared" si="36"/>
        <v>Mr.</v>
      </c>
      <c r="D775" s="13" t="str">
        <f t="shared" si="37"/>
        <v>Chris</v>
      </c>
      <c r="E775" s="13" t="str">
        <f t="shared" si="38"/>
        <v>Duncan</v>
      </c>
    </row>
    <row r="776" spans="1:5" ht="15.75" x14ac:dyDescent="0.25">
      <c r="A776" s="12" t="s">
        <v>1596</v>
      </c>
      <c r="B776" s="12" t="s">
        <v>3159</v>
      </c>
      <c r="C776" s="32" t="str">
        <f t="shared" si="36"/>
        <v>Mr.</v>
      </c>
      <c r="D776" s="13" t="str">
        <f t="shared" si="37"/>
        <v>Jeremy J</v>
      </c>
      <c r="E776" s="13" t="str">
        <f t="shared" si="38"/>
        <v>Wallace</v>
      </c>
    </row>
    <row r="777" spans="1:5" ht="15.75" x14ac:dyDescent="0.25">
      <c r="A777" s="12" t="s">
        <v>1595</v>
      </c>
      <c r="B777" s="12" t="s">
        <v>3160</v>
      </c>
      <c r="C777" s="32" t="str">
        <f t="shared" si="36"/>
        <v>Mrs.</v>
      </c>
      <c r="D777" s="13" t="str">
        <f t="shared" si="37"/>
        <v>Amy L.</v>
      </c>
      <c r="E777" s="13" t="str">
        <f t="shared" si="38"/>
        <v>Tillman</v>
      </c>
    </row>
    <row r="778" spans="1:5" ht="15.75" x14ac:dyDescent="0.25">
      <c r="A778" s="12" t="s">
        <v>1594</v>
      </c>
      <c r="B778" s="12" t="s">
        <v>3161</v>
      </c>
      <c r="C778" s="32" t="str">
        <f t="shared" si="36"/>
        <v>Mrs.</v>
      </c>
      <c r="D778" s="13" t="str">
        <f t="shared" si="37"/>
        <v>Karen L.</v>
      </c>
      <c r="E778" s="13" t="str">
        <f t="shared" si="38"/>
        <v>Lee</v>
      </c>
    </row>
    <row r="779" spans="1:5" ht="15.75" x14ac:dyDescent="0.25">
      <c r="A779" s="12" t="s">
        <v>1593</v>
      </c>
      <c r="B779" s="12" t="s">
        <v>3162</v>
      </c>
      <c r="C779" s="32" t="str">
        <f t="shared" si="36"/>
        <v>Ms.</v>
      </c>
      <c r="D779" s="13" t="str">
        <f t="shared" si="37"/>
        <v>Tennille</v>
      </c>
      <c r="E779" s="13" t="str">
        <f t="shared" si="38"/>
        <v>Taylor</v>
      </c>
    </row>
    <row r="780" spans="1:5" ht="15.75" x14ac:dyDescent="0.25">
      <c r="A780" s="12" t="s">
        <v>1592</v>
      </c>
      <c r="B780" s="12" t="s">
        <v>3163</v>
      </c>
      <c r="C780" s="32" t="str">
        <f t="shared" si="36"/>
        <v>Mr.</v>
      </c>
      <c r="D780" s="13" t="str">
        <f t="shared" si="37"/>
        <v>Matt</v>
      </c>
      <c r="E780" s="13" t="str">
        <f t="shared" si="38"/>
        <v>McSween</v>
      </c>
    </row>
    <row r="781" spans="1:5" ht="15.75" x14ac:dyDescent="0.25">
      <c r="A781" s="12" t="s">
        <v>1591</v>
      </c>
      <c r="B781" s="12" t="s">
        <v>3164</v>
      </c>
      <c r="C781" s="32" t="str">
        <f t="shared" si="36"/>
        <v>Ms.</v>
      </c>
      <c r="D781" s="13" t="str">
        <f t="shared" si="37"/>
        <v>Emily</v>
      </c>
      <c r="E781" s="13" t="str">
        <f t="shared" si="38"/>
        <v>Schubert</v>
      </c>
    </row>
    <row r="782" spans="1:5" ht="15.75" x14ac:dyDescent="0.25">
      <c r="A782" s="12" t="s">
        <v>1590</v>
      </c>
      <c r="B782" s="12" t="s">
        <v>3165</v>
      </c>
      <c r="C782" s="32" t="str">
        <f t="shared" si="36"/>
        <v>Mr.</v>
      </c>
      <c r="D782" s="13" t="str">
        <f t="shared" si="37"/>
        <v>Justin E</v>
      </c>
      <c r="E782" s="13" t="str">
        <f t="shared" si="38"/>
        <v>Lalanne</v>
      </c>
    </row>
    <row r="783" spans="1:5" ht="15.75" x14ac:dyDescent="0.25">
      <c r="A783" s="12" t="s">
        <v>1589</v>
      </c>
      <c r="B783" s="12" t="s">
        <v>3166</v>
      </c>
      <c r="C783" s="32" t="str">
        <f t="shared" si="36"/>
        <v>Ms.</v>
      </c>
      <c r="D783" s="13" t="str">
        <f t="shared" si="37"/>
        <v>Shalane</v>
      </c>
      <c r="E783" s="13" t="str">
        <f t="shared" si="38"/>
        <v>Flanagan</v>
      </c>
    </row>
    <row r="784" spans="1:5" ht="15.75" x14ac:dyDescent="0.25">
      <c r="A784" s="12" t="s">
        <v>1588</v>
      </c>
      <c r="B784" s="12" t="s">
        <v>3167</v>
      </c>
      <c r="C784" s="32" t="str">
        <f t="shared" si="36"/>
        <v>Ms.</v>
      </c>
      <c r="D784" s="13" t="str">
        <f t="shared" si="37"/>
        <v>Jessica N.</v>
      </c>
      <c r="E784" s="13" t="str">
        <f t="shared" si="38"/>
        <v>Arellano</v>
      </c>
    </row>
    <row r="785" spans="1:5" ht="15.75" x14ac:dyDescent="0.25">
      <c r="A785" s="12" t="s">
        <v>1587</v>
      </c>
      <c r="B785" s="12" t="s">
        <v>3168</v>
      </c>
      <c r="C785" s="32" t="str">
        <f t="shared" si="36"/>
        <v>Ms.</v>
      </c>
      <c r="D785" s="13" t="str">
        <f t="shared" si="37"/>
        <v>Melanie</v>
      </c>
      <c r="E785" s="13" t="str">
        <f t="shared" si="38"/>
        <v>Charette</v>
      </c>
    </row>
    <row r="786" spans="1:5" ht="15.75" x14ac:dyDescent="0.25">
      <c r="A786" s="12" t="s">
        <v>1586</v>
      </c>
      <c r="B786" s="12" t="s">
        <v>3169</v>
      </c>
      <c r="C786" s="32" t="str">
        <f t="shared" si="36"/>
        <v>Ms.</v>
      </c>
      <c r="D786" s="13" t="str">
        <f t="shared" si="37"/>
        <v>Ruth Angelica</v>
      </c>
      <c r="E786" s="13" t="str">
        <f t="shared" si="38"/>
        <v>Pena Reyes</v>
      </c>
    </row>
    <row r="787" spans="1:5" ht="15.75" x14ac:dyDescent="0.25">
      <c r="A787" s="12" t="s">
        <v>1585</v>
      </c>
      <c r="B787" s="12" t="s">
        <v>3170</v>
      </c>
      <c r="C787" s="32" t="str">
        <f t="shared" si="36"/>
        <v>Ms.</v>
      </c>
      <c r="D787" s="13" t="str">
        <f t="shared" si="37"/>
        <v>Una M</v>
      </c>
      <c r="E787" s="13" t="str">
        <f t="shared" si="38"/>
        <v>Broderick</v>
      </c>
    </row>
    <row r="788" spans="1:5" ht="15.75" x14ac:dyDescent="0.25">
      <c r="A788" s="12" t="s">
        <v>1584</v>
      </c>
      <c r="B788" s="12" t="s">
        <v>3171</v>
      </c>
      <c r="C788" s="32" t="str">
        <f t="shared" si="36"/>
        <v>Ms.</v>
      </c>
      <c r="D788" s="13" t="str">
        <f t="shared" si="37"/>
        <v>Taralyn</v>
      </c>
      <c r="E788" s="13" t="str">
        <f t="shared" si="38"/>
        <v>Summers</v>
      </c>
    </row>
    <row r="789" spans="1:5" ht="15.75" x14ac:dyDescent="0.25">
      <c r="A789" s="12" t="s">
        <v>1583</v>
      </c>
      <c r="B789" s="12" t="s">
        <v>3172</v>
      </c>
      <c r="C789" s="32" t="str">
        <f t="shared" si="36"/>
        <v>Mr.</v>
      </c>
      <c r="D789" s="13" t="str">
        <f t="shared" si="37"/>
        <v>James A</v>
      </c>
      <c r="E789" s="13" t="str">
        <f t="shared" si="38"/>
        <v>Fisher</v>
      </c>
    </row>
    <row r="790" spans="1:5" ht="15.75" x14ac:dyDescent="0.25">
      <c r="A790" s="12" t="s">
        <v>1582</v>
      </c>
      <c r="B790" s="12" t="s">
        <v>3173</v>
      </c>
      <c r="C790" s="32" t="str">
        <f t="shared" si="36"/>
        <v>Mr.</v>
      </c>
      <c r="D790" s="13" t="str">
        <f t="shared" si="37"/>
        <v>Ning</v>
      </c>
      <c r="E790" s="13" t="str">
        <f t="shared" si="38"/>
        <v>Zhou</v>
      </c>
    </row>
    <row r="791" spans="1:5" ht="15.75" x14ac:dyDescent="0.25">
      <c r="A791" s="12" t="s">
        <v>1581</v>
      </c>
      <c r="B791" s="12" t="s">
        <v>3174</v>
      </c>
      <c r="C791" s="32" t="str">
        <f t="shared" si="36"/>
        <v>Mr.</v>
      </c>
      <c r="D791" s="13" t="str">
        <f t="shared" si="37"/>
        <v>Joel</v>
      </c>
      <c r="E791" s="13" t="str">
        <f t="shared" si="38"/>
        <v>Clarke-Ames</v>
      </c>
    </row>
    <row r="792" spans="1:5" ht="15.75" x14ac:dyDescent="0.25">
      <c r="A792" s="12" t="s">
        <v>1580</v>
      </c>
      <c r="B792" s="12" t="s">
        <v>3175</v>
      </c>
      <c r="C792" s="32" t="str">
        <f t="shared" si="36"/>
        <v>Ms.</v>
      </c>
      <c r="D792" s="13" t="str">
        <f t="shared" si="37"/>
        <v>Pamela J.</v>
      </c>
      <c r="E792" s="13" t="str">
        <f t="shared" si="38"/>
        <v>Staton</v>
      </c>
    </row>
    <row r="793" spans="1:5" ht="15.75" x14ac:dyDescent="0.25">
      <c r="A793" s="12" t="s">
        <v>1579</v>
      </c>
      <c r="B793" s="12" t="s">
        <v>3176</v>
      </c>
      <c r="C793" s="32" t="str">
        <f t="shared" si="36"/>
        <v>Ms.</v>
      </c>
      <c r="D793" s="13" t="str">
        <f t="shared" si="37"/>
        <v>Brittney</v>
      </c>
      <c r="E793" s="13" t="str">
        <f t="shared" si="38"/>
        <v>Forster</v>
      </c>
    </row>
    <row r="794" spans="1:5" ht="15.75" x14ac:dyDescent="0.25">
      <c r="A794" s="12" t="s">
        <v>1578</v>
      </c>
      <c r="B794" s="12" t="s">
        <v>3177</v>
      </c>
      <c r="C794" s="32" t="str">
        <f t="shared" si="36"/>
        <v>Mrs.</v>
      </c>
      <c r="D794" s="13" t="str">
        <f t="shared" si="37"/>
        <v>Sheila</v>
      </c>
      <c r="E794" s="13" t="str">
        <f t="shared" si="38"/>
        <v>Monaghan</v>
      </c>
    </row>
    <row r="795" spans="1:5" ht="15.75" x14ac:dyDescent="0.25">
      <c r="A795" s="12" t="s">
        <v>1577</v>
      </c>
      <c r="B795" s="12" t="s">
        <v>3178</v>
      </c>
      <c r="C795" s="32" t="str">
        <f t="shared" si="36"/>
        <v>Mr.</v>
      </c>
      <c r="D795" s="13" t="str">
        <f t="shared" si="37"/>
        <v>Koji</v>
      </c>
      <c r="E795" s="13" t="str">
        <f t="shared" si="38"/>
        <v>Kawamoto</v>
      </c>
    </row>
    <row r="796" spans="1:5" ht="15.75" x14ac:dyDescent="0.25">
      <c r="A796" s="12" t="s">
        <v>1576</v>
      </c>
      <c r="B796" s="12" t="s">
        <v>3179</v>
      </c>
      <c r="C796" s="32" t="str">
        <f t="shared" si="36"/>
        <v>Ms.</v>
      </c>
      <c r="D796" s="13" t="str">
        <f t="shared" si="37"/>
        <v>Sarah</v>
      </c>
      <c r="E796" s="13" t="str">
        <f t="shared" si="38"/>
        <v>Dicharry</v>
      </c>
    </row>
    <row r="797" spans="1:5" ht="15.75" x14ac:dyDescent="0.25">
      <c r="A797" s="12" t="s">
        <v>1575</v>
      </c>
      <c r="B797" s="12" t="s">
        <v>3180</v>
      </c>
      <c r="C797" s="32" t="str">
        <f t="shared" si="36"/>
        <v>Mrs.</v>
      </c>
      <c r="D797" s="13" t="str">
        <f t="shared" si="37"/>
        <v>Colleen M</v>
      </c>
      <c r="E797" s="13" t="str">
        <f t="shared" si="38"/>
        <v>Berry</v>
      </c>
    </row>
    <row r="798" spans="1:5" ht="15.75" x14ac:dyDescent="0.25">
      <c r="A798" s="12" t="s">
        <v>1574</v>
      </c>
      <c r="B798" s="12" t="s">
        <v>3181</v>
      </c>
      <c r="C798" s="32" t="str">
        <f t="shared" si="36"/>
        <v>Ms.</v>
      </c>
      <c r="D798" s="13" t="str">
        <f t="shared" si="37"/>
        <v>Deedra G.</v>
      </c>
      <c r="E798" s="13" t="str">
        <f t="shared" si="38"/>
        <v>Porfirio</v>
      </c>
    </row>
    <row r="799" spans="1:5" ht="15.75" x14ac:dyDescent="0.25">
      <c r="A799" s="12" t="s">
        <v>1573</v>
      </c>
      <c r="B799" s="12" t="s">
        <v>3182</v>
      </c>
      <c r="C799" s="32" t="str">
        <f t="shared" si="36"/>
        <v>Mrs.</v>
      </c>
      <c r="D799" s="13" t="str">
        <f t="shared" si="37"/>
        <v>Kulwinder</v>
      </c>
      <c r="E799" s="13" t="str">
        <f t="shared" si="38"/>
        <v>Thind</v>
      </c>
    </row>
    <row r="800" spans="1:5" ht="15.75" x14ac:dyDescent="0.25">
      <c r="A800" s="12" t="s">
        <v>1572</v>
      </c>
      <c r="B800" s="12" t="s">
        <v>3183</v>
      </c>
      <c r="C800" s="32" t="str">
        <f t="shared" si="36"/>
        <v>Ms.</v>
      </c>
      <c r="D800" s="13" t="str">
        <f t="shared" si="37"/>
        <v>Ann M.</v>
      </c>
      <c r="E800" s="13" t="str">
        <f t="shared" si="38"/>
        <v>Ryan</v>
      </c>
    </row>
    <row r="801" spans="1:5" ht="15.75" x14ac:dyDescent="0.25">
      <c r="A801" s="12" t="s">
        <v>1571</v>
      </c>
      <c r="B801" s="12" t="s">
        <v>3184</v>
      </c>
      <c r="C801" s="32" t="str">
        <f t="shared" si="36"/>
        <v>Ms.</v>
      </c>
      <c r="D801" s="13" t="str">
        <f t="shared" si="37"/>
        <v>Sarah E</v>
      </c>
      <c r="E801" s="13" t="str">
        <f t="shared" si="38"/>
        <v>Horn</v>
      </c>
    </row>
    <row r="802" spans="1:5" ht="15.75" x14ac:dyDescent="0.25">
      <c r="A802" s="12" t="s">
        <v>1570</v>
      </c>
      <c r="B802" s="12" t="s">
        <v>3185</v>
      </c>
      <c r="C802" s="32" t="str">
        <f t="shared" si="36"/>
        <v>Ms.</v>
      </c>
      <c r="D802" s="13" t="str">
        <f t="shared" si="37"/>
        <v>Apryl J.</v>
      </c>
      <c r="E802" s="13" t="str">
        <f t="shared" si="38"/>
        <v>Sabadosa</v>
      </c>
    </row>
    <row r="803" spans="1:5" ht="15.75" x14ac:dyDescent="0.25">
      <c r="A803" s="12" t="s">
        <v>1569</v>
      </c>
      <c r="B803" s="12" t="s">
        <v>3186</v>
      </c>
      <c r="C803" s="32" t="str">
        <f t="shared" si="36"/>
        <v>Mrs.</v>
      </c>
      <c r="D803" s="13" t="str">
        <f t="shared" si="37"/>
        <v>Ilana</v>
      </c>
      <c r="E803" s="13" t="str">
        <f t="shared" si="38"/>
        <v>Casady</v>
      </c>
    </row>
    <row r="804" spans="1:5" ht="15.75" x14ac:dyDescent="0.25">
      <c r="A804" s="12" t="s">
        <v>1568</v>
      </c>
      <c r="B804" s="12" t="s">
        <v>3187</v>
      </c>
      <c r="C804" s="32" t="str">
        <f t="shared" si="36"/>
        <v>Ms.</v>
      </c>
      <c r="D804" s="13" t="str">
        <f t="shared" si="37"/>
        <v>Katherine</v>
      </c>
      <c r="E804" s="13" t="str">
        <f t="shared" si="38"/>
        <v>Phillips</v>
      </c>
    </row>
    <row r="805" spans="1:5" ht="15.75" x14ac:dyDescent="0.25">
      <c r="A805" s="12" t="s">
        <v>1567</v>
      </c>
      <c r="B805" s="12" t="s">
        <v>3188</v>
      </c>
      <c r="C805" s="32" t="str">
        <f t="shared" si="36"/>
        <v>Ms.</v>
      </c>
      <c r="D805" s="13" t="str">
        <f t="shared" si="37"/>
        <v>Katherine</v>
      </c>
      <c r="E805" s="13" t="str">
        <f t="shared" si="38"/>
        <v>Ahokas</v>
      </c>
    </row>
    <row r="806" spans="1:5" ht="15.75" x14ac:dyDescent="0.25">
      <c r="A806" s="12" t="s">
        <v>1566</v>
      </c>
      <c r="B806" s="12" t="s">
        <v>3189</v>
      </c>
      <c r="C806" s="32" t="str">
        <f t="shared" si="36"/>
        <v>Mr.</v>
      </c>
      <c r="D806" s="13" t="str">
        <f t="shared" si="37"/>
        <v>Karl</v>
      </c>
      <c r="E806" s="13" t="str">
        <f t="shared" si="38"/>
        <v>Hebert</v>
      </c>
    </row>
    <row r="807" spans="1:5" ht="15.75" x14ac:dyDescent="0.25">
      <c r="A807" s="12" t="s">
        <v>1565</v>
      </c>
      <c r="B807" s="12" t="s">
        <v>3190</v>
      </c>
      <c r="C807" s="32" t="str">
        <f t="shared" si="36"/>
        <v>Mr.</v>
      </c>
      <c r="D807" s="13" t="str">
        <f t="shared" si="37"/>
        <v>Stephen</v>
      </c>
      <c r="E807" s="13" t="str">
        <f t="shared" si="38"/>
        <v>Fair</v>
      </c>
    </row>
    <row r="808" spans="1:5" ht="15.75" x14ac:dyDescent="0.25">
      <c r="A808" s="12" t="s">
        <v>1564</v>
      </c>
      <c r="B808" s="12" t="s">
        <v>3191</v>
      </c>
      <c r="C808" s="32" t="str">
        <f t="shared" si="36"/>
        <v>Mr.</v>
      </c>
      <c r="D808" s="13" t="str">
        <f t="shared" si="37"/>
        <v>Will</v>
      </c>
      <c r="E808" s="13" t="str">
        <f t="shared" si="38"/>
        <v>Swenson</v>
      </c>
    </row>
    <row r="809" spans="1:5" ht="15.75" x14ac:dyDescent="0.25">
      <c r="A809" s="12" t="s">
        <v>1563</v>
      </c>
      <c r="B809" s="12" t="s">
        <v>3192</v>
      </c>
      <c r="C809" s="32" t="str">
        <f t="shared" si="36"/>
        <v>Mr.</v>
      </c>
      <c r="D809" s="13" t="str">
        <f t="shared" si="37"/>
        <v>Bradley D</v>
      </c>
      <c r="E809" s="13" t="str">
        <f t="shared" si="38"/>
        <v>Revenis</v>
      </c>
    </row>
    <row r="810" spans="1:5" ht="15.75" x14ac:dyDescent="0.25">
      <c r="A810" s="12" t="s">
        <v>1562</v>
      </c>
      <c r="B810" s="12" t="s">
        <v>3193</v>
      </c>
      <c r="C810" s="32" t="str">
        <f t="shared" si="36"/>
        <v>Mrs.</v>
      </c>
      <c r="D810" s="13" t="str">
        <f t="shared" si="37"/>
        <v>Amy M</v>
      </c>
      <c r="E810" s="13" t="str">
        <f t="shared" si="38"/>
        <v>Engnes</v>
      </c>
    </row>
    <row r="811" spans="1:5" ht="15.75" x14ac:dyDescent="0.25">
      <c r="A811" s="12" t="s">
        <v>1561</v>
      </c>
      <c r="B811" s="12" t="s">
        <v>3194</v>
      </c>
      <c r="C811" s="32" t="str">
        <f t="shared" si="36"/>
        <v>Mr.</v>
      </c>
      <c r="D811" s="13" t="str">
        <f t="shared" si="37"/>
        <v>Matthew W.</v>
      </c>
      <c r="E811" s="13" t="str">
        <f t="shared" si="38"/>
        <v>Wiltse</v>
      </c>
    </row>
    <row r="812" spans="1:5" ht="15.75" x14ac:dyDescent="0.25">
      <c r="A812" s="12" t="s">
        <v>1560</v>
      </c>
      <c r="B812" s="12" t="s">
        <v>3195</v>
      </c>
      <c r="C812" s="32" t="str">
        <f t="shared" si="36"/>
        <v>Mr.</v>
      </c>
      <c r="D812" s="13" t="str">
        <f t="shared" si="37"/>
        <v>Doug</v>
      </c>
      <c r="E812" s="13" t="str">
        <f t="shared" si="38"/>
        <v>Fernandez</v>
      </c>
    </row>
    <row r="813" spans="1:5" ht="15.75" x14ac:dyDescent="0.25">
      <c r="A813" s="12" t="s">
        <v>1559</v>
      </c>
      <c r="B813" s="12" t="s">
        <v>3196</v>
      </c>
      <c r="C813" s="32" t="str">
        <f t="shared" si="36"/>
        <v>Mr.</v>
      </c>
      <c r="D813" s="13" t="str">
        <f t="shared" si="37"/>
        <v>Tom</v>
      </c>
      <c r="E813" s="13" t="str">
        <f t="shared" si="38"/>
        <v>Edwards</v>
      </c>
    </row>
    <row r="814" spans="1:5" ht="15.75" x14ac:dyDescent="0.25">
      <c r="A814" s="12" t="s">
        <v>1558</v>
      </c>
      <c r="B814" s="12" t="s">
        <v>3197</v>
      </c>
      <c r="C814" s="32" t="str">
        <f t="shared" si="36"/>
        <v>Mr.</v>
      </c>
      <c r="D814" s="13" t="str">
        <f t="shared" si="37"/>
        <v>Jonathan</v>
      </c>
      <c r="E814" s="13" t="str">
        <f t="shared" si="38"/>
        <v>Pinney</v>
      </c>
    </row>
    <row r="815" spans="1:5" ht="15.75" x14ac:dyDescent="0.25">
      <c r="A815" s="12" t="s">
        <v>1557</v>
      </c>
      <c r="B815" s="12" t="s">
        <v>3198</v>
      </c>
      <c r="C815" s="32" t="str">
        <f t="shared" si="36"/>
        <v>Mr.</v>
      </c>
      <c r="D815" s="13" t="str">
        <f t="shared" si="37"/>
        <v>Wayne A.</v>
      </c>
      <c r="E815" s="13" t="str">
        <f t="shared" si="38"/>
        <v>Levy</v>
      </c>
    </row>
    <row r="816" spans="1:5" ht="15.75" x14ac:dyDescent="0.25">
      <c r="A816" s="12" t="s">
        <v>1556</v>
      </c>
      <c r="B816" s="12" t="s">
        <v>3199</v>
      </c>
      <c r="C816" s="32" t="str">
        <f t="shared" si="36"/>
        <v>Mr.</v>
      </c>
      <c r="D816" s="13" t="str">
        <f t="shared" si="37"/>
        <v>Nobuyori</v>
      </c>
      <c r="E816" s="13" t="str">
        <f t="shared" si="38"/>
        <v>Takeda</v>
      </c>
    </row>
    <row r="817" spans="1:5" ht="15.75" x14ac:dyDescent="0.25">
      <c r="A817" s="12" t="s">
        <v>1555</v>
      </c>
      <c r="B817" s="12" t="s">
        <v>3200</v>
      </c>
      <c r="C817" s="32" t="str">
        <f t="shared" si="36"/>
        <v>Mr.</v>
      </c>
      <c r="D817" s="13" t="str">
        <f t="shared" si="37"/>
        <v>Rich</v>
      </c>
      <c r="E817" s="13" t="str">
        <f t="shared" si="38"/>
        <v>Burke</v>
      </c>
    </row>
    <row r="818" spans="1:5" ht="15.75" x14ac:dyDescent="0.25">
      <c r="A818" s="12" t="s">
        <v>1554</v>
      </c>
      <c r="B818" s="12" t="s">
        <v>3201</v>
      </c>
      <c r="C818" s="32" t="str">
        <f t="shared" si="36"/>
        <v>Mr.</v>
      </c>
      <c r="D818" s="13" t="str">
        <f t="shared" si="37"/>
        <v>Marcos S</v>
      </c>
      <c r="E818" s="13" t="str">
        <f t="shared" si="38"/>
        <v>Duarte</v>
      </c>
    </row>
    <row r="819" spans="1:5" ht="15.75" x14ac:dyDescent="0.25">
      <c r="A819" s="12" t="s">
        <v>1553</v>
      </c>
      <c r="B819" s="12" t="s">
        <v>3202</v>
      </c>
      <c r="C819" s="32" t="str">
        <f t="shared" si="36"/>
        <v>Mr.</v>
      </c>
      <c r="D819" s="13" t="str">
        <f t="shared" si="37"/>
        <v>Dave</v>
      </c>
      <c r="E819" s="13" t="str">
        <f t="shared" si="38"/>
        <v>Clark</v>
      </c>
    </row>
    <row r="820" spans="1:5" ht="15.75" x14ac:dyDescent="0.25">
      <c r="A820" s="12" t="s">
        <v>1552</v>
      </c>
      <c r="B820" s="12" t="s">
        <v>3203</v>
      </c>
      <c r="C820" s="32" t="str">
        <f t="shared" si="36"/>
        <v>Mr.</v>
      </c>
      <c r="D820" s="13" t="str">
        <f t="shared" si="37"/>
        <v>Andy</v>
      </c>
      <c r="E820" s="13" t="str">
        <f t="shared" si="38"/>
        <v>Nice</v>
      </c>
    </row>
    <row r="821" spans="1:5" ht="15.75" x14ac:dyDescent="0.25">
      <c r="A821" s="12" t="s">
        <v>1551</v>
      </c>
      <c r="B821" s="12" t="s">
        <v>3204</v>
      </c>
      <c r="C821" s="32" t="str">
        <f t="shared" si="36"/>
        <v>Ms.</v>
      </c>
      <c r="D821" s="13" t="str">
        <f t="shared" si="37"/>
        <v>Mary</v>
      </c>
      <c r="E821" s="13" t="str">
        <f t="shared" si="38"/>
        <v>Windler</v>
      </c>
    </row>
    <row r="822" spans="1:5" ht="15.75" x14ac:dyDescent="0.25">
      <c r="A822" s="12" t="s">
        <v>1550</v>
      </c>
      <c r="B822" s="12" t="s">
        <v>3205</v>
      </c>
      <c r="C822" s="32" t="str">
        <f t="shared" si="36"/>
        <v>Mr.</v>
      </c>
      <c r="D822" s="13" t="str">
        <f t="shared" si="37"/>
        <v>Marcus B</v>
      </c>
      <c r="E822" s="13" t="str">
        <f t="shared" si="38"/>
        <v>Jones</v>
      </c>
    </row>
    <row r="823" spans="1:5" ht="15.75" x14ac:dyDescent="0.25">
      <c r="A823" s="12" t="s">
        <v>1549</v>
      </c>
      <c r="B823" s="12" t="s">
        <v>3206</v>
      </c>
      <c r="C823" s="32" t="str">
        <f t="shared" si="36"/>
        <v>Mr.</v>
      </c>
      <c r="D823" s="13" t="str">
        <f t="shared" si="37"/>
        <v>Thomas K.</v>
      </c>
      <c r="E823" s="13" t="str">
        <f t="shared" si="38"/>
        <v>Stevenson</v>
      </c>
    </row>
    <row r="824" spans="1:5" ht="15.75" x14ac:dyDescent="0.25">
      <c r="A824" s="12" t="s">
        <v>1548</v>
      </c>
      <c r="B824" s="12" t="s">
        <v>3207</v>
      </c>
      <c r="C824" s="32" t="str">
        <f t="shared" si="36"/>
        <v>Mr.</v>
      </c>
      <c r="D824" s="13" t="str">
        <f t="shared" si="37"/>
        <v>Robert</v>
      </c>
      <c r="E824" s="13" t="str">
        <f t="shared" si="38"/>
        <v>Humphrey</v>
      </c>
    </row>
    <row r="825" spans="1:5" ht="15.75" x14ac:dyDescent="0.25">
      <c r="A825" s="12" t="s">
        <v>1547</v>
      </c>
      <c r="B825" s="12" t="s">
        <v>3208</v>
      </c>
      <c r="C825" s="32" t="str">
        <f t="shared" si="36"/>
        <v>Mr.</v>
      </c>
      <c r="D825" s="13" t="str">
        <f t="shared" si="37"/>
        <v>Geoff</v>
      </c>
      <c r="E825" s="13" t="str">
        <f t="shared" si="38"/>
        <v>Nelson</v>
      </c>
    </row>
    <row r="826" spans="1:5" ht="15.75" x14ac:dyDescent="0.25">
      <c r="A826" s="12" t="s">
        <v>1546</v>
      </c>
      <c r="B826" s="12" t="s">
        <v>3209</v>
      </c>
      <c r="C826" s="32" t="str">
        <f t="shared" si="36"/>
        <v>Mr.</v>
      </c>
      <c r="D826" s="13" t="str">
        <f t="shared" si="37"/>
        <v>Chris J.</v>
      </c>
      <c r="E826" s="13" t="str">
        <f t="shared" si="38"/>
        <v>Payne</v>
      </c>
    </row>
    <row r="827" spans="1:5" ht="15.75" x14ac:dyDescent="0.25">
      <c r="A827" s="12" t="s">
        <v>1545</v>
      </c>
      <c r="B827" s="12" t="s">
        <v>3210</v>
      </c>
      <c r="C827" s="32" t="str">
        <f t="shared" si="36"/>
        <v>Ms.</v>
      </c>
      <c r="D827" s="13" t="str">
        <f t="shared" si="37"/>
        <v>Kate A.</v>
      </c>
      <c r="E827" s="13" t="str">
        <f t="shared" si="38"/>
        <v>Hails</v>
      </c>
    </row>
    <row r="828" spans="1:5" ht="15.75" x14ac:dyDescent="0.25">
      <c r="A828" s="12" t="s">
        <v>1544</v>
      </c>
      <c r="B828" s="12" t="s">
        <v>3211</v>
      </c>
      <c r="C828" s="32" t="str">
        <f t="shared" si="36"/>
        <v>Ms.</v>
      </c>
      <c r="D828" s="13" t="str">
        <f t="shared" si="37"/>
        <v>Kelli</v>
      </c>
      <c r="E828" s="13" t="str">
        <f t="shared" si="38"/>
        <v>Proctor</v>
      </c>
    </row>
    <row r="829" spans="1:5" ht="15.75" x14ac:dyDescent="0.25">
      <c r="A829" s="12" t="s">
        <v>1543</v>
      </c>
      <c r="B829" s="12" t="s">
        <v>3212</v>
      </c>
      <c r="C829" s="32" t="str">
        <f t="shared" si="36"/>
        <v>Mrs.</v>
      </c>
      <c r="D829" s="13" t="str">
        <f t="shared" si="37"/>
        <v>Maggie M</v>
      </c>
      <c r="E829" s="13" t="str">
        <f t="shared" si="38"/>
        <v>Ryan</v>
      </c>
    </row>
    <row r="830" spans="1:5" ht="15.75" x14ac:dyDescent="0.25">
      <c r="A830" s="12" t="s">
        <v>1542</v>
      </c>
      <c r="B830" s="12" t="s">
        <v>3213</v>
      </c>
      <c r="C830" s="32" t="str">
        <f t="shared" si="36"/>
        <v>Mrs.</v>
      </c>
      <c r="D830" s="13" t="str">
        <f t="shared" si="37"/>
        <v>Michelle L.</v>
      </c>
      <c r="E830" s="13" t="str">
        <f t="shared" si="38"/>
        <v>Watson</v>
      </c>
    </row>
    <row r="831" spans="1:5" ht="15.75" x14ac:dyDescent="0.25">
      <c r="A831" s="12" t="s">
        <v>1541</v>
      </c>
      <c r="B831" s="12" t="s">
        <v>3214</v>
      </c>
      <c r="C831" s="32" t="str">
        <f t="shared" si="36"/>
        <v>Mrs.</v>
      </c>
      <c r="D831" s="13" t="str">
        <f t="shared" si="37"/>
        <v>Ashley K</v>
      </c>
      <c r="E831" s="13" t="str">
        <f t="shared" si="38"/>
        <v>Gresh</v>
      </c>
    </row>
    <row r="832" spans="1:5" ht="15.75" x14ac:dyDescent="0.25">
      <c r="A832" s="12" t="s">
        <v>1540</v>
      </c>
      <c r="B832" s="12" t="s">
        <v>3215</v>
      </c>
      <c r="C832" s="32" t="str">
        <f t="shared" si="36"/>
        <v>Mr.</v>
      </c>
      <c r="D832" s="13" t="str">
        <f t="shared" si="37"/>
        <v>Michael</v>
      </c>
      <c r="E832" s="13" t="str">
        <f t="shared" si="38"/>
        <v>Anis</v>
      </c>
    </row>
    <row r="833" spans="1:5" ht="15.75" x14ac:dyDescent="0.25">
      <c r="A833" s="12" t="s">
        <v>1539</v>
      </c>
      <c r="B833" s="12" t="s">
        <v>3216</v>
      </c>
      <c r="C833" s="32" t="str">
        <f t="shared" si="36"/>
        <v>Mr.</v>
      </c>
      <c r="D833" s="13" t="str">
        <f t="shared" si="37"/>
        <v>Ryan K.</v>
      </c>
      <c r="E833" s="13" t="str">
        <f t="shared" si="38"/>
        <v>Swartz</v>
      </c>
    </row>
    <row r="834" spans="1:5" ht="15.75" x14ac:dyDescent="0.25">
      <c r="A834" s="12" t="s">
        <v>1538</v>
      </c>
      <c r="B834" s="12" t="s">
        <v>3217</v>
      </c>
      <c r="C834" s="32" t="str">
        <f t="shared" si="36"/>
        <v>Mr.</v>
      </c>
      <c r="D834" s="13" t="str">
        <f t="shared" si="37"/>
        <v>Matthew J</v>
      </c>
      <c r="E834" s="13" t="str">
        <f t="shared" si="38"/>
        <v>Schluneker</v>
      </c>
    </row>
    <row r="835" spans="1:5" ht="15.75" x14ac:dyDescent="0.25">
      <c r="A835" s="12" t="s">
        <v>1537</v>
      </c>
      <c r="B835" s="12" t="s">
        <v>3218</v>
      </c>
      <c r="C835" s="32" t="str">
        <f t="shared" ref="C835:C898" si="39">MID(B835,FIND(",",B835)+2,FIND(" ",B835,FIND(",",B835)+2)-(FIND(",",B835)+2))</f>
        <v>Mrs.</v>
      </c>
      <c r="D835" s="13" t="str">
        <f t="shared" ref="D835:D898" si="40">TRIM(RIGHT(B835,LEN(B835)-FIND(" ",B835,FIND(",",B835)+2)))</f>
        <v>Karine</v>
      </c>
      <c r="E835" s="13" t="str">
        <f t="shared" ref="E835:E898" si="41">LEFT(B835,FIND(",",B835)-1)</f>
        <v>Bellemare</v>
      </c>
    </row>
    <row r="836" spans="1:5" ht="15.75" x14ac:dyDescent="0.25">
      <c r="A836" s="12" t="s">
        <v>1536</v>
      </c>
      <c r="B836" s="12" t="s">
        <v>3219</v>
      </c>
      <c r="C836" s="32" t="str">
        <f t="shared" si="39"/>
        <v>Ms.</v>
      </c>
      <c r="D836" s="13" t="str">
        <f t="shared" si="40"/>
        <v>Antonia G</v>
      </c>
      <c r="E836" s="13" t="str">
        <f t="shared" si="41"/>
        <v>Vitalo</v>
      </c>
    </row>
    <row r="837" spans="1:5" ht="15.75" x14ac:dyDescent="0.25">
      <c r="A837" s="12" t="s">
        <v>1535</v>
      </c>
      <c r="B837" s="12" t="s">
        <v>3220</v>
      </c>
      <c r="C837" s="32" t="str">
        <f t="shared" si="39"/>
        <v>Ms.</v>
      </c>
      <c r="D837" s="13" t="str">
        <f t="shared" si="40"/>
        <v>Casondra L</v>
      </c>
      <c r="E837" s="13" t="str">
        <f t="shared" si="41"/>
        <v>Hamilton</v>
      </c>
    </row>
    <row r="838" spans="1:5" ht="15.75" x14ac:dyDescent="0.25">
      <c r="A838" s="12" t="s">
        <v>1534</v>
      </c>
      <c r="B838" s="12" t="s">
        <v>3221</v>
      </c>
      <c r="C838" s="32" t="str">
        <f t="shared" si="39"/>
        <v>Ms.</v>
      </c>
      <c r="D838" s="13" t="str">
        <f t="shared" si="40"/>
        <v>Wendy</v>
      </c>
      <c r="E838" s="13" t="str">
        <f t="shared" si="41"/>
        <v>Marshall</v>
      </c>
    </row>
    <row r="839" spans="1:5" ht="15.75" x14ac:dyDescent="0.25">
      <c r="A839" s="12" t="s">
        <v>1533</v>
      </c>
      <c r="B839" s="12" t="s">
        <v>3222</v>
      </c>
      <c r="C839" s="32" t="str">
        <f t="shared" si="39"/>
        <v>Mr.</v>
      </c>
      <c r="D839" s="13" t="str">
        <f t="shared" si="40"/>
        <v>Eric D</v>
      </c>
      <c r="E839" s="13" t="str">
        <f t="shared" si="41"/>
        <v>Cale</v>
      </c>
    </row>
    <row r="840" spans="1:5" ht="15.75" x14ac:dyDescent="0.25">
      <c r="A840" s="12" t="s">
        <v>1532</v>
      </c>
      <c r="B840" s="12" t="s">
        <v>3223</v>
      </c>
      <c r="C840" s="32" t="str">
        <f t="shared" si="39"/>
        <v>Ms.</v>
      </c>
      <c r="D840" s="13" t="str">
        <f t="shared" si="40"/>
        <v>Elizabeth</v>
      </c>
      <c r="E840" s="13" t="str">
        <f t="shared" si="41"/>
        <v>Pittaway</v>
      </c>
    </row>
    <row r="841" spans="1:5" ht="15.75" x14ac:dyDescent="0.25">
      <c r="A841" s="12" t="s">
        <v>1531</v>
      </c>
      <c r="B841" s="12" t="s">
        <v>3224</v>
      </c>
      <c r="C841" s="32" t="str">
        <f t="shared" si="39"/>
        <v>Ms.</v>
      </c>
      <c r="D841" s="13" t="str">
        <f t="shared" si="40"/>
        <v>Laura F</v>
      </c>
      <c r="E841" s="13" t="str">
        <f t="shared" si="41"/>
        <v>Bill</v>
      </c>
    </row>
    <row r="842" spans="1:5" ht="15.75" x14ac:dyDescent="0.25">
      <c r="A842" s="12" t="s">
        <v>1530</v>
      </c>
      <c r="B842" s="12" t="s">
        <v>3225</v>
      </c>
      <c r="C842" s="32" t="str">
        <f t="shared" si="39"/>
        <v>Ms.</v>
      </c>
      <c r="D842" s="13" t="str">
        <f t="shared" si="40"/>
        <v>Amelia F.</v>
      </c>
      <c r="E842" s="13" t="str">
        <f t="shared" si="41"/>
        <v>Antrim</v>
      </c>
    </row>
    <row r="843" spans="1:5" ht="15.75" x14ac:dyDescent="0.25">
      <c r="A843" s="12" t="s">
        <v>1529</v>
      </c>
      <c r="B843" s="12" t="s">
        <v>3226</v>
      </c>
      <c r="C843" s="32" t="str">
        <f t="shared" si="39"/>
        <v>Ms.</v>
      </c>
      <c r="D843" s="13" t="str">
        <f t="shared" si="40"/>
        <v>Amy L.</v>
      </c>
      <c r="E843" s="13" t="str">
        <f t="shared" si="41"/>
        <v>Doolittle-Crider</v>
      </c>
    </row>
    <row r="844" spans="1:5" ht="15.75" x14ac:dyDescent="0.25">
      <c r="A844" s="12" t="s">
        <v>1528</v>
      </c>
      <c r="B844" s="12" t="s">
        <v>3227</v>
      </c>
      <c r="C844" s="32" t="str">
        <f t="shared" si="39"/>
        <v>Ms.</v>
      </c>
      <c r="D844" s="13" t="str">
        <f t="shared" si="40"/>
        <v>Katie J</v>
      </c>
      <c r="E844" s="13" t="str">
        <f t="shared" si="41"/>
        <v>Ruhlman</v>
      </c>
    </row>
    <row r="845" spans="1:5" ht="15.75" x14ac:dyDescent="0.25">
      <c r="A845" s="12" t="s">
        <v>1527</v>
      </c>
      <c r="B845" s="12" t="s">
        <v>3228</v>
      </c>
      <c r="C845" s="32" t="str">
        <f t="shared" si="39"/>
        <v>Ms.</v>
      </c>
      <c r="D845" s="13" t="str">
        <f t="shared" si="40"/>
        <v>Laura E.</v>
      </c>
      <c r="E845" s="13" t="str">
        <f t="shared" si="41"/>
        <v>Anderson</v>
      </c>
    </row>
    <row r="846" spans="1:5" ht="15.75" x14ac:dyDescent="0.25">
      <c r="A846" s="12" t="s">
        <v>1526</v>
      </c>
      <c r="B846" s="12" t="s">
        <v>3229</v>
      </c>
      <c r="C846" s="32" t="str">
        <f t="shared" si="39"/>
        <v>Mrs.</v>
      </c>
      <c r="D846" s="13" t="str">
        <f t="shared" si="40"/>
        <v>Mayumi</v>
      </c>
      <c r="E846" s="13" t="str">
        <f t="shared" si="41"/>
        <v>Uchiyama</v>
      </c>
    </row>
    <row r="847" spans="1:5" ht="15.75" x14ac:dyDescent="0.25">
      <c r="A847" s="12" t="s">
        <v>1525</v>
      </c>
      <c r="B847" s="12" t="s">
        <v>3230</v>
      </c>
      <c r="C847" s="32" t="str">
        <f t="shared" si="39"/>
        <v>Ms.</v>
      </c>
      <c r="D847" s="13" t="str">
        <f t="shared" si="40"/>
        <v>Vanessa</v>
      </c>
      <c r="E847" s="13" t="str">
        <f t="shared" si="41"/>
        <v>Desota</v>
      </c>
    </row>
    <row r="848" spans="1:5" ht="15.75" x14ac:dyDescent="0.25">
      <c r="A848" s="12" t="s">
        <v>1524</v>
      </c>
      <c r="B848" s="12" t="s">
        <v>3231</v>
      </c>
      <c r="C848" s="32" t="str">
        <f t="shared" si="39"/>
        <v>Ms.</v>
      </c>
      <c r="D848" s="13" t="str">
        <f t="shared" si="40"/>
        <v>Natali N</v>
      </c>
      <c r="E848" s="13" t="str">
        <f t="shared" si="41"/>
        <v>Edmonds</v>
      </c>
    </row>
    <row r="849" spans="1:5" ht="15.75" x14ac:dyDescent="0.25">
      <c r="A849" s="12" t="s">
        <v>1523</v>
      </c>
      <c r="B849" s="12" t="s">
        <v>3232</v>
      </c>
      <c r="C849" s="32" t="str">
        <f t="shared" si="39"/>
        <v>Ms.</v>
      </c>
      <c r="D849" s="13" t="str">
        <f t="shared" si="40"/>
        <v>Beth</v>
      </c>
      <c r="E849" s="13" t="str">
        <f t="shared" si="41"/>
        <v>Otto</v>
      </c>
    </row>
    <row r="850" spans="1:5" ht="15.75" x14ac:dyDescent="0.25">
      <c r="A850" s="12" t="s">
        <v>1522</v>
      </c>
      <c r="B850" s="12" t="s">
        <v>3233</v>
      </c>
      <c r="C850" s="32" t="str">
        <f t="shared" si="39"/>
        <v>Mr.</v>
      </c>
      <c r="D850" s="13" t="str">
        <f t="shared" si="40"/>
        <v>Alex</v>
      </c>
      <c r="E850" s="13" t="str">
        <f t="shared" si="41"/>
        <v>Kurt</v>
      </c>
    </row>
    <row r="851" spans="1:5" ht="15.75" x14ac:dyDescent="0.25">
      <c r="A851" s="12" t="s">
        <v>1521</v>
      </c>
      <c r="B851" s="12" t="s">
        <v>3234</v>
      </c>
      <c r="C851" s="32" t="str">
        <f t="shared" si="39"/>
        <v>Mr.</v>
      </c>
      <c r="D851" s="13" t="str">
        <f t="shared" si="40"/>
        <v>Spencer</v>
      </c>
      <c r="E851" s="13" t="str">
        <f t="shared" si="41"/>
        <v>Duhaime</v>
      </c>
    </row>
    <row r="852" spans="1:5" ht="15.75" x14ac:dyDescent="0.25">
      <c r="A852" s="12" t="s">
        <v>1520</v>
      </c>
      <c r="B852" s="12" t="s">
        <v>3235</v>
      </c>
      <c r="C852" s="32" t="str">
        <f t="shared" si="39"/>
        <v>Ms.</v>
      </c>
      <c r="D852" s="13" t="str">
        <f t="shared" si="40"/>
        <v>Andee W.</v>
      </c>
      <c r="E852" s="13" t="str">
        <f t="shared" si="41"/>
        <v>Swann</v>
      </c>
    </row>
    <row r="853" spans="1:5" ht="15.75" x14ac:dyDescent="0.25">
      <c r="A853" s="12" t="s">
        <v>1519</v>
      </c>
      <c r="B853" s="12" t="s">
        <v>3236</v>
      </c>
      <c r="C853" s="32" t="str">
        <f t="shared" si="39"/>
        <v>Mrs.</v>
      </c>
      <c r="D853" s="13" t="str">
        <f t="shared" si="40"/>
        <v>Amy</v>
      </c>
      <c r="E853" s="13" t="str">
        <f t="shared" si="41"/>
        <v>Burton</v>
      </c>
    </row>
    <row r="854" spans="1:5" ht="15.75" x14ac:dyDescent="0.25">
      <c r="A854" s="12" t="s">
        <v>1518</v>
      </c>
      <c r="B854" s="12" t="s">
        <v>3237</v>
      </c>
      <c r="C854" s="32" t="str">
        <f t="shared" si="39"/>
        <v>Mr.</v>
      </c>
      <c r="D854" s="13" t="str">
        <f t="shared" si="40"/>
        <v>Joshua</v>
      </c>
      <c r="E854" s="13" t="str">
        <f t="shared" si="41"/>
        <v>Ricardi</v>
      </c>
    </row>
    <row r="855" spans="1:5" ht="15.75" x14ac:dyDescent="0.25">
      <c r="A855" s="12" t="s">
        <v>1517</v>
      </c>
      <c r="B855" s="12" t="s">
        <v>3238</v>
      </c>
      <c r="C855" s="32" t="str">
        <f t="shared" si="39"/>
        <v>Mr.</v>
      </c>
      <c r="D855" s="13" t="str">
        <f t="shared" si="40"/>
        <v>C Fred</v>
      </c>
      <c r="E855" s="13" t="str">
        <f t="shared" si="41"/>
        <v>Joslyn</v>
      </c>
    </row>
    <row r="856" spans="1:5" ht="15.75" x14ac:dyDescent="0.25">
      <c r="A856" s="12" t="s">
        <v>1516</v>
      </c>
      <c r="B856" s="12" t="s">
        <v>3239</v>
      </c>
      <c r="C856" s="32" t="str">
        <f t="shared" si="39"/>
        <v>Mr.</v>
      </c>
      <c r="D856" s="13" t="str">
        <f t="shared" si="40"/>
        <v>Jeremy</v>
      </c>
      <c r="E856" s="13" t="str">
        <f t="shared" si="41"/>
        <v>Bennie</v>
      </c>
    </row>
    <row r="857" spans="1:5" ht="15.75" x14ac:dyDescent="0.25">
      <c r="A857" s="12" t="s">
        <v>1515</v>
      </c>
      <c r="B857" s="12" t="s">
        <v>3240</v>
      </c>
      <c r="C857" s="32" t="str">
        <f t="shared" si="39"/>
        <v>Mr.</v>
      </c>
      <c r="D857" s="13" t="str">
        <f t="shared" si="40"/>
        <v>Patrick Sr.</v>
      </c>
      <c r="E857" s="13" t="str">
        <f t="shared" si="41"/>
        <v>Kanyane</v>
      </c>
    </row>
    <row r="858" spans="1:5" ht="15.75" x14ac:dyDescent="0.25">
      <c r="A858" s="12" t="s">
        <v>1514</v>
      </c>
      <c r="B858" s="12" t="s">
        <v>3241</v>
      </c>
      <c r="C858" s="32" t="str">
        <f t="shared" si="39"/>
        <v>Ms.</v>
      </c>
      <c r="D858" s="13" t="str">
        <f t="shared" si="40"/>
        <v>Kelly M.</v>
      </c>
      <c r="E858" s="13" t="str">
        <f t="shared" si="41"/>
        <v>McFadden</v>
      </c>
    </row>
    <row r="859" spans="1:5" ht="15.75" x14ac:dyDescent="0.25">
      <c r="A859" s="12" t="s">
        <v>1513</v>
      </c>
      <c r="B859" s="12" t="s">
        <v>3242</v>
      </c>
      <c r="C859" s="32" t="str">
        <f t="shared" si="39"/>
        <v>Ms.</v>
      </c>
      <c r="D859" s="13" t="str">
        <f t="shared" si="40"/>
        <v>Katherine</v>
      </c>
      <c r="E859" s="13" t="str">
        <f t="shared" si="41"/>
        <v>Connolly</v>
      </c>
    </row>
    <row r="860" spans="1:5" ht="15.75" x14ac:dyDescent="0.25">
      <c r="A860" s="12" t="s">
        <v>1512</v>
      </c>
      <c r="B860" s="12" t="s">
        <v>3243</v>
      </c>
      <c r="C860" s="32" t="str">
        <f t="shared" si="39"/>
        <v>Ms.</v>
      </c>
      <c r="D860" s="13" t="str">
        <f t="shared" si="40"/>
        <v>Keila L</v>
      </c>
      <c r="E860" s="13" t="str">
        <f t="shared" si="41"/>
        <v>Merino</v>
      </c>
    </row>
    <row r="861" spans="1:5" ht="15.75" x14ac:dyDescent="0.25">
      <c r="A861" s="12" t="s">
        <v>1511</v>
      </c>
      <c r="B861" s="12" t="s">
        <v>3244</v>
      </c>
      <c r="C861" s="32" t="str">
        <f t="shared" si="39"/>
        <v>Ms.</v>
      </c>
      <c r="D861" s="13" t="str">
        <f t="shared" si="40"/>
        <v>Zanae E</v>
      </c>
      <c r="E861" s="13" t="str">
        <f t="shared" si="41"/>
        <v>Baird</v>
      </c>
    </row>
    <row r="862" spans="1:5" ht="15.75" x14ac:dyDescent="0.25">
      <c r="A862" s="12" t="s">
        <v>1510</v>
      </c>
      <c r="B862" s="12" t="s">
        <v>3245</v>
      </c>
      <c r="C862" s="32" t="str">
        <f t="shared" si="39"/>
        <v>Mr.</v>
      </c>
      <c r="D862" s="13" t="str">
        <f t="shared" si="40"/>
        <v>Alex</v>
      </c>
      <c r="E862" s="13" t="str">
        <f t="shared" si="41"/>
        <v>Locatelli</v>
      </c>
    </row>
    <row r="863" spans="1:5" ht="15.75" x14ac:dyDescent="0.25">
      <c r="A863" s="12" t="s">
        <v>1509</v>
      </c>
      <c r="B863" s="12" t="s">
        <v>3246</v>
      </c>
      <c r="C863" s="32" t="str">
        <f t="shared" si="39"/>
        <v>Ms.</v>
      </c>
      <c r="D863" s="13" t="str">
        <f t="shared" si="40"/>
        <v>Kathryn</v>
      </c>
      <c r="E863" s="13" t="str">
        <f t="shared" si="41"/>
        <v>Brake</v>
      </c>
    </row>
    <row r="864" spans="1:5" ht="15.75" x14ac:dyDescent="0.25">
      <c r="A864" s="12" t="s">
        <v>1508</v>
      </c>
      <c r="B864" s="12" t="s">
        <v>3247</v>
      </c>
      <c r="C864" s="32" t="str">
        <f t="shared" si="39"/>
        <v>Mr.</v>
      </c>
      <c r="D864" s="13" t="str">
        <f t="shared" si="40"/>
        <v>Jason L.</v>
      </c>
      <c r="E864" s="13" t="str">
        <f t="shared" si="41"/>
        <v>Jacobs</v>
      </c>
    </row>
    <row r="865" spans="1:5" ht="15.75" x14ac:dyDescent="0.25">
      <c r="A865" s="12" t="s">
        <v>1507</v>
      </c>
      <c r="B865" s="12" t="s">
        <v>3248</v>
      </c>
      <c r="C865" s="32" t="str">
        <f t="shared" si="39"/>
        <v>Mr.</v>
      </c>
      <c r="D865" s="13" t="str">
        <f t="shared" si="40"/>
        <v>Benjamin J.</v>
      </c>
      <c r="E865" s="13" t="str">
        <f t="shared" si="41"/>
        <v>Vaught</v>
      </c>
    </row>
    <row r="866" spans="1:5" ht="15.75" x14ac:dyDescent="0.25">
      <c r="A866" s="12" t="s">
        <v>1506</v>
      </c>
      <c r="B866" s="12" t="s">
        <v>3249</v>
      </c>
      <c r="C866" s="32" t="str">
        <f t="shared" si="39"/>
        <v>Mr.</v>
      </c>
      <c r="D866" s="13" t="str">
        <f t="shared" si="40"/>
        <v>Steven M.</v>
      </c>
      <c r="E866" s="13" t="str">
        <f t="shared" si="41"/>
        <v>Monteleone</v>
      </c>
    </row>
    <row r="867" spans="1:5" ht="15.75" x14ac:dyDescent="0.25">
      <c r="A867" s="12" t="s">
        <v>1505</v>
      </c>
      <c r="B867" s="12" t="s">
        <v>3250</v>
      </c>
      <c r="C867" s="32" t="str">
        <f t="shared" si="39"/>
        <v>Mrs.</v>
      </c>
      <c r="D867" s="13" t="str">
        <f t="shared" si="40"/>
        <v>Erika</v>
      </c>
      <c r="E867" s="13" t="str">
        <f t="shared" si="41"/>
        <v>Verdugo</v>
      </c>
    </row>
    <row r="868" spans="1:5" ht="15.75" x14ac:dyDescent="0.25">
      <c r="A868" s="12" t="s">
        <v>1504</v>
      </c>
      <c r="B868" s="12" t="s">
        <v>3251</v>
      </c>
      <c r="C868" s="32" t="str">
        <f t="shared" si="39"/>
        <v>Mr.</v>
      </c>
      <c r="D868" s="13" t="str">
        <f t="shared" si="40"/>
        <v>Chad</v>
      </c>
      <c r="E868" s="13" t="str">
        <f t="shared" si="41"/>
        <v>Sellers</v>
      </c>
    </row>
    <row r="869" spans="1:5" ht="15.75" x14ac:dyDescent="0.25">
      <c r="A869" s="12" t="s">
        <v>1503</v>
      </c>
      <c r="B869" s="12" t="s">
        <v>3252</v>
      </c>
      <c r="C869" s="32" t="str">
        <f t="shared" si="39"/>
        <v>Mr.</v>
      </c>
      <c r="D869" s="13" t="str">
        <f t="shared" si="40"/>
        <v>Mark</v>
      </c>
      <c r="E869" s="13" t="str">
        <f t="shared" si="41"/>
        <v>Bowman</v>
      </c>
    </row>
    <row r="870" spans="1:5" ht="15.75" x14ac:dyDescent="0.25">
      <c r="A870" s="12" t="s">
        <v>1502</v>
      </c>
      <c r="B870" s="12" t="s">
        <v>3253</v>
      </c>
      <c r="C870" s="32" t="str">
        <f t="shared" si="39"/>
        <v>Mr.</v>
      </c>
      <c r="D870" s="13" t="str">
        <f t="shared" si="40"/>
        <v>David</v>
      </c>
      <c r="E870" s="13" t="str">
        <f t="shared" si="41"/>
        <v>Marley</v>
      </c>
    </row>
    <row r="871" spans="1:5" ht="15.75" x14ac:dyDescent="0.25">
      <c r="A871" s="12" t="s">
        <v>1501</v>
      </c>
      <c r="B871" s="12" t="s">
        <v>3254</v>
      </c>
      <c r="C871" s="32" t="str">
        <f t="shared" si="39"/>
        <v>Mr.</v>
      </c>
      <c r="D871" s="13" t="str">
        <f t="shared" si="40"/>
        <v>Matthew R</v>
      </c>
      <c r="E871" s="13" t="str">
        <f t="shared" si="41"/>
        <v>Grey</v>
      </c>
    </row>
    <row r="872" spans="1:5" ht="15.75" x14ac:dyDescent="0.25">
      <c r="A872" s="12" t="s">
        <v>1500</v>
      </c>
      <c r="B872" s="12" t="s">
        <v>3255</v>
      </c>
      <c r="C872" s="32" t="str">
        <f t="shared" si="39"/>
        <v>Mrs.</v>
      </c>
      <c r="D872" s="13" t="str">
        <f t="shared" si="40"/>
        <v>Orla</v>
      </c>
      <c r="E872" s="13" t="str">
        <f t="shared" si="41"/>
        <v>O'Rourke</v>
      </c>
    </row>
    <row r="873" spans="1:5" ht="15.75" x14ac:dyDescent="0.25">
      <c r="A873" s="12" t="s">
        <v>1499</v>
      </c>
      <c r="B873" s="12" t="s">
        <v>3256</v>
      </c>
      <c r="C873" s="32" t="str">
        <f t="shared" si="39"/>
        <v>Ms.</v>
      </c>
      <c r="D873" s="13" t="str">
        <f t="shared" si="40"/>
        <v>Shaista S</v>
      </c>
      <c r="E873" s="13" t="str">
        <f t="shared" si="41"/>
        <v>Fatehali</v>
      </c>
    </row>
    <row r="874" spans="1:5" ht="15.75" x14ac:dyDescent="0.25">
      <c r="A874" s="12" t="s">
        <v>1498</v>
      </c>
      <c r="B874" s="12" t="s">
        <v>3257</v>
      </c>
      <c r="C874" s="32" t="str">
        <f t="shared" si="39"/>
        <v>Mrs.</v>
      </c>
      <c r="D874" s="13" t="str">
        <f t="shared" si="40"/>
        <v>Emily</v>
      </c>
      <c r="E874" s="13" t="str">
        <f t="shared" si="41"/>
        <v>Piza-Taylor</v>
      </c>
    </row>
    <row r="875" spans="1:5" ht="15.75" x14ac:dyDescent="0.25">
      <c r="A875" s="12" t="s">
        <v>1497</v>
      </c>
      <c r="B875" s="12" t="s">
        <v>3258</v>
      </c>
      <c r="C875" s="32" t="str">
        <f t="shared" si="39"/>
        <v>Ms.</v>
      </c>
      <c r="D875" s="13" t="str">
        <f t="shared" si="40"/>
        <v>Julie A.</v>
      </c>
      <c r="E875" s="13" t="str">
        <f t="shared" si="41"/>
        <v>Cavanaugh</v>
      </c>
    </row>
    <row r="876" spans="1:5" ht="15.75" x14ac:dyDescent="0.25">
      <c r="A876" s="12" t="s">
        <v>1496</v>
      </c>
      <c r="B876" s="12" t="s">
        <v>3259</v>
      </c>
      <c r="C876" s="32" t="str">
        <f t="shared" si="39"/>
        <v>Ms.</v>
      </c>
      <c r="D876" s="13" t="str">
        <f t="shared" si="40"/>
        <v>Megumi</v>
      </c>
      <c r="E876" s="13" t="str">
        <f t="shared" si="41"/>
        <v>Amako</v>
      </c>
    </row>
    <row r="877" spans="1:5" ht="15.75" x14ac:dyDescent="0.25">
      <c r="A877" s="12" t="s">
        <v>1495</v>
      </c>
      <c r="B877" s="12" t="s">
        <v>3260</v>
      </c>
      <c r="C877" s="32" t="str">
        <f t="shared" si="39"/>
        <v>Ms.</v>
      </c>
      <c r="D877" s="13" t="str">
        <f t="shared" si="40"/>
        <v>Skylar</v>
      </c>
      <c r="E877" s="13" t="str">
        <f t="shared" si="41"/>
        <v>Musa</v>
      </c>
    </row>
    <row r="878" spans="1:5" ht="15.75" x14ac:dyDescent="0.25">
      <c r="A878" s="12" t="s">
        <v>1494</v>
      </c>
      <c r="B878" s="12" t="s">
        <v>3261</v>
      </c>
      <c r="C878" s="32" t="str">
        <f t="shared" si="39"/>
        <v>Mrs.</v>
      </c>
      <c r="D878" s="13" t="str">
        <f t="shared" si="40"/>
        <v>Victoria</v>
      </c>
      <c r="E878" s="13" t="str">
        <f t="shared" si="41"/>
        <v>Phillippi</v>
      </c>
    </row>
    <row r="879" spans="1:5" ht="15.75" x14ac:dyDescent="0.25">
      <c r="A879" s="12" t="s">
        <v>1493</v>
      </c>
      <c r="B879" s="12" t="s">
        <v>3262</v>
      </c>
      <c r="C879" s="32" t="str">
        <f t="shared" si="39"/>
        <v>Mrs.</v>
      </c>
      <c r="D879" s="13" t="str">
        <f t="shared" si="40"/>
        <v>Amanda L</v>
      </c>
      <c r="E879" s="13" t="str">
        <f t="shared" si="41"/>
        <v>Hoskins</v>
      </c>
    </row>
    <row r="880" spans="1:5" ht="15.75" x14ac:dyDescent="0.25">
      <c r="A880" s="12" t="s">
        <v>1492</v>
      </c>
      <c r="B880" s="12" t="s">
        <v>3263</v>
      </c>
      <c r="C880" s="32" t="str">
        <f t="shared" si="39"/>
        <v>Ms.</v>
      </c>
      <c r="D880" s="13" t="str">
        <f t="shared" si="40"/>
        <v>Renee</v>
      </c>
      <c r="E880" s="13" t="str">
        <f t="shared" si="41"/>
        <v>Imbalzano Zegar</v>
      </c>
    </row>
    <row r="881" spans="1:5" ht="15.75" x14ac:dyDescent="0.25">
      <c r="A881" s="12" t="s">
        <v>1491</v>
      </c>
      <c r="B881" s="12" t="s">
        <v>3264</v>
      </c>
      <c r="C881" s="32" t="str">
        <f t="shared" si="39"/>
        <v>Ms.</v>
      </c>
      <c r="D881" s="13" t="str">
        <f t="shared" si="40"/>
        <v>Nellie A.</v>
      </c>
      <c r="E881" s="13" t="str">
        <f t="shared" si="41"/>
        <v>Triedman</v>
      </c>
    </row>
    <row r="882" spans="1:5" ht="15.75" x14ac:dyDescent="0.25">
      <c r="A882" s="12" t="s">
        <v>1490</v>
      </c>
      <c r="B882" s="12" t="s">
        <v>3265</v>
      </c>
      <c r="C882" s="32" t="str">
        <f t="shared" si="39"/>
        <v>Ms.</v>
      </c>
      <c r="D882" s="13" t="str">
        <f t="shared" si="40"/>
        <v>Tamara</v>
      </c>
      <c r="E882" s="13" t="str">
        <f t="shared" si="41"/>
        <v>Lovuolo</v>
      </c>
    </row>
    <row r="883" spans="1:5" ht="15.75" x14ac:dyDescent="0.25">
      <c r="A883" s="12" t="s">
        <v>1489</v>
      </c>
      <c r="B883" s="12" t="s">
        <v>3266</v>
      </c>
      <c r="C883" s="32" t="str">
        <f t="shared" si="39"/>
        <v>Ms.</v>
      </c>
      <c r="D883" s="13" t="str">
        <f t="shared" si="40"/>
        <v>Joan</v>
      </c>
      <c r="E883" s="13" t="str">
        <f t="shared" si="41"/>
        <v>Chung</v>
      </c>
    </row>
    <row r="884" spans="1:5" ht="15.75" x14ac:dyDescent="0.25">
      <c r="A884" s="12" t="s">
        <v>1488</v>
      </c>
      <c r="B884" s="12" t="s">
        <v>3267</v>
      </c>
      <c r="C884" s="32" t="str">
        <f t="shared" si="39"/>
        <v>Ms.</v>
      </c>
      <c r="D884" s="13" t="str">
        <f t="shared" si="40"/>
        <v>Aimee J.</v>
      </c>
      <c r="E884" s="13" t="str">
        <f t="shared" si="41"/>
        <v>Newsom</v>
      </c>
    </row>
    <row r="885" spans="1:5" ht="15.75" x14ac:dyDescent="0.25">
      <c r="A885" s="12" t="s">
        <v>1487</v>
      </c>
      <c r="B885" s="12" t="s">
        <v>3268</v>
      </c>
      <c r="C885" s="32" t="str">
        <f t="shared" si="39"/>
        <v>Ms.</v>
      </c>
      <c r="D885" s="13" t="str">
        <f t="shared" si="40"/>
        <v>Suzanne</v>
      </c>
      <c r="E885" s="13" t="str">
        <f t="shared" si="41"/>
        <v>Harrington</v>
      </c>
    </row>
    <row r="886" spans="1:5" ht="15.75" x14ac:dyDescent="0.25">
      <c r="A886" s="12" t="s">
        <v>1486</v>
      </c>
      <c r="B886" s="12" t="s">
        <v>3269</v>
      </c>
      <c r="C886" s="32" t="str">
        <f t="shared" si="39"/>
        <v>Ms.</v>
      </c>
      <c r="D886" s="13" t="str">
        <f t="shared" si="40"/>
        <v>Kristin A.</v>
      </c>
      <c r="E886" s="13" t="str">
        <f t="shared" si="41"/>
        <v>Hoffman</v>
      </c>
    </row>
    <row r="887" spans="1:5" ht="15.75" x14ac:dyDescent="0.25">
      <c r="A887" s="12" t="s">
        <v>1485</v>
      </c>
      <c r="B887" s="12" t="s">
        <v>3270</v>
      </c>
      <c r="C887" s="32" t="str">
        <f t="shared" si="39"/>
        <v>Ms.</v>
      </c>
      <c r="D887" s="13" t="str">
        <f t="shared" si="40"/>
        <v>Bronwyn</v>
      </c>
      <c r="E887" s="13" t="str">
        <f t="shared" si="41"/>
        <v>Van Vugt</v>
      </c>
    </row>
    <row r="888" spans="1:5" ht="15.75" x14ac:dyDescent="0.25">
      <c r="A888" s="12" t="s">
        <v>1484</v>
      </c>
      <c r="B888" s="12" t="s">
        <v>3271</v>
      </c>
      <c r="C888" s="32" t="str">
        <f t="shared" si="39"/>
        <v>Ms.</v>
      </c>
      <c r="D888" s="13" t="str">
        <f t="shared" si="40"/>
        <v>Taylor J</v>
      </c>
      <c r="E888" s="13" t="str">
        <f t="shared" si="41"/>
        <v>Feehley</v>
      </c>
    </row>
    <row r="889" spans="1:5" ht="15.75" x14ac:dyDescent="0.25">
      <c r="A889" s="12" t="s">
        <v>1483</v>
      </c>
      <c r="B889" s="12" t="s">
        <v>3272</v>
      </c>
      <c r="C889" s="32" t="str">
        <f t="shared" si="39"/>
        <v>Mrs.</v>
      </c>
      <c r="D889" s="13" t="str">
        <f t="shared" si="40"/>
        <v>Kimberly M.</v>
      </c>
      <c r="E889" s="13" t="str">
        <f t="shared" si="41"/>
        <v>Ashworth</v>
      </c>
    </row>
    <row r="890" spans="1:5" ht="15.75" x14ac:dyDescent="0.25">
      <c r="A890" s="12" t="s">
        <v>1482</v>
      </c>
      <c r="B890" s="12" t="s">
        <v>3273</v>
      </c>
      <c r="C890" s="32" t="str">
        <f t="shared" si="39"/>
        <v>Mr.</v>
      </c>
      <c r="D890" s="13" t="str">
        <f t="shared" si="40"/>
        <v>Joshua E.</v>
      </c>
      <c r="E890" s="13" t="str">
        <f t="shared" si="41"/>
        <v>Hansen</v>
      </c>
    </row>
    <row r="891" spans="1:5" ht="15.75" x14ac:dyDescent="0.25">
      <c r="A891" s="12" t="s">
        <v>1481</v>
      </c>
      <c r="B891" s="12" t="s">
        <v>3274</v>
      </c>
      <c r="C891" s="32" t="str">
        <f t="shared" si="39"/>
        <v>Mr.</v>
      </c>
      <c r="D891" s="13" t="str">
        <f t="shared" si="40"/>
        <v>Jeffrey</v>
      </c>
      <c r="E891" s="13" t="str">
        <f t="shared" si="41"/>
        <v>Czyz</v>
      </c>
    </row>
    <row r="892" spans="1:5" ht="15.75" x14ac:dyDescent="0.25">
      <c r="A892" s="12" t="s">
        <v>1480</v>
      </c>
      <c r="B892" s="12" t="s">
        <v>3275</v>
      </c>
      <c r="C892" s="32" t="str">
        <f t="shared" si="39"/>
        <v>Mr.</v>
      </c>
      <c r="D892" s="13" t="str">
        <f t="shared" si="40"/>
        <v>Andrew R</v>
      </c>
      <c r="E892" s="13" t="str">
        <f t="shared" si="41"/>
        <v>Bauder</v>
      </c>
    </row>
    <row r="893" spans="1:5" ht="15.75" x14ac:dyDescent="0.25">
      <c r="A893" s="12" t="s">
        <v>1479</v>
      </c>
      <c r="B893" s="12" t="s">
        <v>3276</v>
      </c>
      <c r="C893" s="32" t="str">
        <f t="shared" si="39"/>
        <v>Mr.</v>
      </c>
      <c r="D893" s="13" t="str">
        <f t="shared" si="40"/>
        <v>Francisco J. Sr.</v>
      </c>
      <c r="E893" s="13" t="str">
        <f t="shared" si="41"/>
        <v>Mendoza</v>
      </c>
    </row>
    <row r="894" spans="1:5" ht="15.75" x14ac:dyDescent="0.25">
      <c r="A894" s="12" t="s">
        <v>1478</v>
      </c>
      <c r="B894" s="12" t="s">
        <v>3277</v>
      </c>
      <c r="C894" s="32" t="str">
        <f t="shared" si="39"/>
        <v>Mrs.</v>
      </c>
      <c r="D894" s="13" t="str">
        <f t="shared" si="40"/>
        <v>Rhonda</v>
      </c>
      <c r="E894" s="13" t="str">
        <f t="shared" si="41"/>
        <v>Glass</v>
      </c>
    </row>
    <row r="895" spans="1:5" ht="15.75" x14ac:dyDescent="0.25">
      <c r="A895" s="12" t="s">
        <v>1477</v>
      </c>
      <c r="B895" s="12" t="s">
        <v>3278</v>
      </c>
      <c r="C895" s="32" t="str">
        <f t="shared" si="39"/>
        <v>Mr.</v>
      </c>
      <c r="D895" s="13" t="str">
        <f t="shared" si="40"/>
        <v>John</v>
      </c>
      <c r="E895" s="13" t="str">
        <f t="shared" si="41"/>
        <v>Butcher</v>
      </c>
    </row>
    <row r="896" spans="1:5" ht="15.75" x14ac:dyDescent="0.25">
      <c r="A896" s="12" t="s">
        <v>1476</v>
      </c>
      <c r="B896" s="12" t="s">
        <v>3279</v>
      </c>
      <c r="C896" s="32" t="str">
        <f t="shared" si="39"/>
        <v>Mr.</v>
      </c>
      <c r="D896" s="13" t="str">
        <f t="shared" si="40"/>
        <v>Miles J.</v>
      </c>
      <c r="E896" s="13" t="str">
        <f t="shared" si="41"/>
        <v>Traiser</v>
      </c>
    </row>
    <row r="897" spans="1:5" ht="15.75" x14ac:dyDescent="0.25">
      <c r="A897" s="12" t="s">
        <v>1475</v>
      </c>
      <c r="B897" s="12" t="s">
        <v>3280</v>
      </c>
      <c r="C897" s="32" t="str">
        <f t="shared" si="39"/>
        <v>Ms.</v>
      </c>
      <c r="D897" s="13" t="str">
        <f t="shared" si="40"/>
        <v>Justyna I.</v>
      </c>
      <c r="E897" s="13" t="str">
        <f t="shared" si="41"/>
        <v>Mudy-Mader</v>
      </c>
    </row>
    <row r="898" spans="1:5" ht="15.75" x14ac:dyDescent="0.25">
      <c r="A898" s="12" t="s">
        <v>1474</v>
      </c>
      <c r="B898" s="12" t="s">
        <v>3281</v>
      </c>
      <c r="C898" s="32" t="str">
        <f t="shared" si="39"/>
        <v>Ms.</v>
      </c>
      <c r="D898" s="13" t="str">
        <f t="shared" si="40"/>
        <v>Lucille</v>
      </c>
      <c r="E898" s="13" t="str">
        <f t="shared" si="41"/>
        <v>Rogers</v>
      </c>
    </row>
    <row r="899" spans="1:5" ht="15.75" x14ac:dyDescent="0.25">
      <c r="A899" s="12" t="s">
        <v>1473</v>
      </c>
      <c r="B899" s="12" t="s">
        <v>3282</v>
      </c>
      <c r="C899" s="32" t="str">
        <f t="shared" ref="C899:C962" si="42">MID(B899,FIND(",",B899)+2,FIND(" ",B899,FIND(",",B899)+2)-(FIND(",",B899)+2))</f>
        <v>Ms.</v>
      </c>
      <c r="D899" s="13" t="str">
        <f t="shared" ref="D899:D962" si="43">TRIM(RIGHT(B899,LEN(B899)-FIND(" ",B899,FIND(",",B899)+2)))</f>
        <v>April</v>
      </c>
      <c r="E899" s="13" t="str">
        <f t="shared" ref="E899:E962" si="44">LEFT(B899,FIND(",",B899)-1)</f>
        <v>Woo</v>
      </c>
    </row>
    <row r="900" spans="1:5" ht="15.75" x14ac:dyDescent="0.25">
      <c r="A900" s="12" t="s">
        <v>1472</v>
      </c>
      <c r="B900" s="12" t="s">
        <v>3283</v>
      </c>
      <c r="C900" s="32" t="str">
        <f t="shared" si="42"/>
        <v>Mr.</v>
      </c>
      <c r="D900" s="13" t="str">
        <f t="shared" si="43"/>
        <v>Robert</v>
      </c>
      <c r="E900" s="13" t="str">
        <f t="shared" si="44"/>
        <v>Walsh</v>
      </c>
    </row>
    <row r="901" spans="1:5" ht="15.75" x14ac:dyDescent="0.25">
      <c r="A901" s="12" t="s">
        <v>1471</v>
      </c>
      <c r="B901" s="12" t="s">
        <v>3284</v>
      </c>
      <c r="C901" s="32" t="str">
        <f t="shared" si="42"/>
        <v>Mrs.</v>
      </c>
      <c r="D901" s="13" t="str">
        <f t="shared" si="43"/>
        <v>Alyssa</v>
      </c>
      <c r="E901" s="13" t="str">
        <f t="shared" si="44"/>
        <v>White</v>
      </c>
    </row>
    <row r="902" spans="1:5" ht="15.75" x14ac:dyDescent="0.25">
      <c r="A902" s="12" t="s">
        <v>1470</v>
      </c>
      <c r="B902" s="12" t="s">
        <v>3285</v>
      </c>
      <c r="C902" s="32" t="str">
        <f t="shared" si="42"/>
        <v>Ms.</v>
      </c>
      <c r="D902" s="13" t="str">
        <f t="shared" si="43"/>
        <v>Jessica E.</v>
      </c>
      <c r="E902" s="13" t="str">
        <f t="shared" si="44"/>
        <v>Sheppard</v>
      </c>
    </row>
    <row r="903" spans="1:5" ht="15.75" x14ac:dyDescent="0.25">
      <c r="A903" s="12" t="s">
        <v>1469</v>
      </c>
      <c r="B903" s="12" t="s">
        <v>3286</v>
      </c>
      <c r="C903" s="32" t="str">
        <f t="shared" si="42"/>
        <v>Mr.</v>
      </c>
      <c r="D903" s="13" t="str">
        <f t="shared" si="43"/>
        <v>Patrick J.</v>
      </c>
      <c r="E903" s="13" t="str">
        <f t="shared" si="44"/>
        <v>Doran</v>
      </c>
    </row>
    <row r="904" spans="1:5" ht="15.75" x14ac:dyDescent="0.25">
      <c r="A904" s="12" t="s">
        <v>1468</v>
      </c>
      <c r="B904" s="12" t="s">
        <v>3287</v>
      </c>
      <c r="C904" s="32" t="str">
        <f t="shared" si="42"/>
        <v>Ms.</v>
      </c>
      <c r="D904" s="13" t="str">
        <f t="shared" si="43"/>
        <v>Emilie</v>
      </c>
      <c r="E904" s="13" t="str">
        <f t="shared" si="44"/>
        <v>Labrosse</v>
      </c>
    </row>
    <row r="905" spans="1:5" ht="15.75" x14ac:dyDescent="0.25">
      <c r="A905" s="12" t="s">
        <v>1467</v>
      </c>
      <c r="B905" s="12" t="s">
        <v>3288</v>
      </c>
      <c r="C905" s="32" t="str">
        <f t="shared" si="42"/>
        <v>Ms.</v>
      </c>
      <c r="D905" s="13" t="str">
        <f t="shared" si="43"/>
        <v>Caitlin B.</v>
      </c>
      <c r="E905" s="13" t="str">
        <f t="shared" si="44"/>
        <v>Thomas</v>
      </c>
    </row>
    <row r="906" spans="1:5" ht="15.75" x14ac:dyDescent="0.25">
      <c r="A906" s="12" t="s">
        <v>1466</v>
      </c>
      <c r="B906" s="12" t="s">
        <v>3289</v>
      </c>
      <c r="C906" s="32" t="str">
        <f t="shared" si="42"/>
        <v>Mr.</v>
      </c>
      <c r="D906" s="13" t="str">
        <f t="shared" si="43"/>
        <v>Joseph W</v>
      </c>
      <c r="E906" s="13" t="str">
        <f t="shared" si="44"/>
        <v>Lesniak</v>
      </c>
    </row>
    <row r="907" spans="1:5" ht="15.75" x14ac:dyDescent="0.25">
      <c r="A907" s="12" t="s">
        <v>1465</v>
      </c>
      <c r="B907" s="12" t="s">
        <v>3290</v>
      </c>
      <c r="C907" s="32" t="str">
        <f t="shared" si="42"/>
        <v>Ms.</v>
      </c>
      <c r="D907" s="13" t="str">
        <f t="shared" si="43"/>
        <v>Wendy</v>
      </c>
      <c r="E907" s="13" t="str">
        <f t="shared" si="44"/>
        <v>Prowse</v>
      </c>
    </row>
    <row r="908" spans="1:5" ht="15.75" x14ac:dyDescent="0.25">
      <c r="A908" s="12" t="s">
        <v>1464</v>
      </c>
      <c r="B908" s="12" t="s">
        <v>3291</v>
      </c>
      <c r="C908" s="32" t="str">
        <f t="shared" si="42"/>
        <v>Mrs.</v>
      </c>
      <c r="D908" s="13" t="str">
        <f t="shared" si="43"/>
        <v>Leah L.</v>
      </c>
      <c r="E908" s="13" t="str">
        <f t="shared" si="44"/>
        <v>Seigel</v>
      </c>
    </row>
    <row r="909" spans="1:5" ht="15.75" x14ac:dyDescent="0.25">
      <c r="A909" s="12" t="s">
        <v>1463</v>
      </c>
      <c r="B909" s="12" t="s">
        <v>3292</v>
      </c>
      <c r="C909" s="32" t="str">
        <f t="shared" si="42"/>
        <v>Mr.</v>
      </c>
      <c r="D909" s="13" t="str">
        <f t="shared" si="43"/>
        <v>Wayne L.</v>
      </c>
      <c r="E909" s="13" t="str">
        <f t="shared" si="44"/>
        <v>Blas</v>
      </c>
    </row>
    <row r="910" spans="1:5" ht="15.75" x14ac:dyDescent="0.25">
      <c r="A910" s="12" t="s">
        <v>1462</v>
      </c>
      <c r="B910" s="12" t="s">
        <v>3293</v>
      </c>
      <c r="C910" s="32" t="str">
        <f t="shared" si="42"/>
        <v>Mr.</v>
      </c>
      <c r="D910" s="13" t="str">
        <f t="shared" si="43"/>
        <v>Jason M.</v>
      </c>
      <c r="E910" s="13" t="str">
        <f t="shared" si="44"/>
        <v>Simpson</v>
      </c>
    </row>
    <row r="911" spans="1:5" ht="15.75" x14ac:dyDescent="0.25">
      <c r="A911" s="12" t="s">
        <v>1461</v>
      </c>
      <c r="B911" s="12" t="s">
        <v>3294</v>
      </c>
      <c r="C911" s="32" t="str">
        <f t="shared" si="42"/>
        <v>Mr.</v>
      </c>
      <c r="D911" s="13" t="str">
        <f t="shared" si="43"/>
        <v>Floris</v>
      </c>
      <c r="E911" s="13" t="str">
        <f t="shared" si="44"/>
        <v>Gierman</v>
      </c>
    </row>
    <row r="912" spans="1:5" ht="15.75" x14ac:dyDescent="0.25">
      <c r="A912" s="12" t="s">
        <v>1460</v>
      </c>
      <c r="B912" s="12" t="s">
        <v>3295</v>
      </c>
      <c r="C912" s="32" t="str">
        <f t="shared" si="42"/>
        <v>Mr.</v>
      </c>
      <c r="D912" s="13" t="str">
        <f t="shared" si="43"/>
        <v>Marc</v>
      </c>
      <c r="E912" s="13" t="str">
        <f t="shared" si="44"/>
        <v>Jeuland</v>
      </c>
    </row>
    <row r="913" spans="1:5" ht="15.75" x14ac:dyDescent="0.25">
      <c r="A913" s="12" t="s">
        <v>1459</v>
      </c>
      <c r="B913" s="12" t="s">
        <v>3296</v>
      </c>
      <c r="C913" s="32" t="str">
        <f t="shared" si="42"/>
        <v>Mr.</v>
      </c>
      <c r="D913" s="13" t="str">
        <f t="shared" si="43"/>
        <v>Christopher</v>
      </c>
      <c r="E913" s="13" t="str">
        <f t="shared" si="44"/>
        <v>Chorney</v>
      </c>
    </row>
    <row r="914" spans="1:5" ht="15.75" x14ac:dyDescent="0.25">
      <c r="A914" s="12" t="s">
        <v>1458</v>
      </c>
      <c r="B914" s="12" t="s">
        <v>3297</v>
      </c>
      <c r="C914" s="32" t="str">
        <f t="shared" si="42"/>
        <v>Mr.</v>
      </c>
      <c r="D914" s="13" t="str">
        <f t="shared" si="43"/>
        <v>Kevin</v>
      </c>
      <c r="E914" s="13" t="str">
        <f t="shared" si="44"/>
        <v>Rook</v>
      </c>
    </row>
    <row r="915" spans="1:5" ht="15.75" x14ac:dyDescent="0.25">
      <c r="A915" s="12" t="s">
        <v>1457</v>
      </c>
      <c r="B915" s="12" t="s">
        <v>3298</v>
      </c>
      <c r="C915" s="32" t="str">
        <f t="shared" si="42"/>
        <v>Mr.</v>
      </c>
      <c r="D915" s="13" t="str">
        <f t="shared" si="43"/>
        <v>Aharon N</v>
      </c>
      <c r="E915" s="13" t="str">
        <f t="shared" si="44"/>
        <v>Wright</v>
      </c>
    </row>
    <row r="916" spans="1:5" ht="15.75" x14ac:dyDescent="0.25">
      <c r="A916" s="12" t="s">
        <v>1456</v>
      </c>
      <c r="B916" s="12" t="s">
        <v>3299</v>
      </c>
      <c r="C916" s="32" t="str">
        <f t="shared" si="42"/>
        <v>Mr.</v>
      </c>
      <c r="D916" s="13" t="str">
        <f t="shared" si="43"/>
        <v>Lawrence D.</v>
      </c>
      <c r="E916" s="13" t="str">
        <f t="shared" si="44"/>
        <v>Chin</v>
      </c>
    </row>
    <row r="917" spans="1:5" ht="15.75" x14ac:dyDescent="0.25">
      <c r="A917" s="12" t="s">
        <v>1455</v>
      </c>
      <c r="B917" s="12" t="s">
        <v>3300</v>
      </c>
      <c r="C917" s="32" t="str">
        <f t="shared" si="42"/>
        <v>Mr.</v>
      </c>
      <c r="D917" s="13" t="str">
        <f t="shared" si="43"/>
        <v>Malcolm</v>
      </c>
      <c r="E917" s="13" t="str">
        <f t="shared" si="44"/>
        <v>White</v>
      </c>
    </row>
    <row r="918" spans="1:5" ht="15.75" x14ac:dyDescent="0.25">
      <c r="A918" s="12" t="s">
        <v>1454</v>
      </c>
      <c r="B918" s="12" t="s">
        <v>3301</v>
      </c>
      <c r="C918" s="32" t="str">
        <f t="shared" si="42"/>
        <v>Ms.</v>
      </c>
      <c r="D918" s="13" t="str">
        <f t="shared" si="43"/>
        <v>Anna E.</v>
      </c>
      <c r="E918" s="13" t="str">
        <f t="shared" si="44"/>
        <v>Savage</v>
      </c>
    </row>
    <row r="919" spans="1:5" ht="15.75" x14ac:dyDescent="0.25">
      <c r="A919" s="12" t="s">
        <v>1453</v>
      </c>
      <c r="B919" s="12" t="s">
        <v>3302</v>
      </c>
      <c r="C919" s="32" t="str">
        <f t="shared" si="42"/>
        <v>Ms.</v>
      </c>
      <c r="D919" s="13" t="str">
        <f t="shared" si="43"/>
        <v>Jenny</v>
      </c>
      <c r="E919" s="13" t="str">
        <f t="shared" si="44"/>
        <v>Hitchings</v>
      </c>
    </row>
    <row r="920" spans="1:5" ht="15.75" x14ac:dyDescent="0.25">
      <c r="A920" s="12" t="s">
        <v>1452</v>
      </c>
      <c r="B920" s="12" t="s">
        <v>3303</v>
      </c>
      <c r="C920" s="32" t="str">
        <f t="shared" si="42"/>
        <v>Ms.</v>
      </c>
      <c r="D920" s="13" t="str">
        <f t="shared" si="43"/>
        <v>Melissa L</v>
      </c>
      <c r="E920" s="13" t="str">
        <f t="shared" si="44"/>
        <v>Truitt</v>
      </c>
    </row>
    <row r="921" spans="1:5" ht="15.75" x14ac:dyDescent="0.25">
      <c r="A921" s="12" t="s">
        <v>1451</v>
      </c>
      <c r="B921" s="12" t="s">
        <v>3304</v>
      </c>
      <c r="C921" s="32" t="str">
        <f t="shared" si="42"/>
        <v>Ms.</v>
      </c>
      <c r="D921" s="13" t="str">
        <f t="shared" si="43"/>
        <v>Chia J.</v>
      </c>
      <c r="E921" s="13" t="str">
        <f t="shared" si="44"/>
        <v>Chang</v>
      </c>
    </row>
    <row r="922" spans="1:5" ht="15.75" x14ac:dyDescent="0.25">
      <c r="A922" s="12" t="s">
        <v>1450</v>
      </c>
      <c r="B922" s="12" t="s">
        <v>3305</v>
      </c>
      <c r="C922" s="32" t="str">
        <f t="shared" si="42"/>
        <v>Ms.</v>
      </c>
      <c r="D922" s="13" t="str">
        <f t="shared" si="43"/>
        <v>Laura A</v>
      </c>
      <c r="E922" s="13" t="str">
        <f t="shared" si="44"/>
        <v>Frey</v>
      </c>
    </row>
    <row r="923" spans="1:5" ht="15.75" x14ac:dyDescent="0.25">
      <c r="A923" s="12" t="s">
        <v>1449</v>
      </c>
      <c r="B923" s="12" t="s">
        <v>3306</v>
      </c>
      <c r="C923" s="32" t="str">
        <f t="shared" si="42"/>
        <v>Ms.</v>
      </c>
      <c r="D923" s="13" t="str">
        <f t="shared" si="43"/>
        <v>Aditi</v>
      </c>
      <c r="E923" s="13" t="str">
        <f t="shared" si="44"/>
        <v>Krishna</v>
      </c>
    </row>
    <row r="924" spans="1:5" ht="15.75" x14ac:dyDescent="0.25">
      <c r="A924" s="12" t="s">
        <v>1448</v>
      </c>
      <c r="B924" s="12" t="s">
        <v>3307</v>
      </c>
      <c r="C924" s="32" t="str">
        <f t="shared" si="42"/>
        <v>Ms.</v>
      </c>
      <c r="D924" s="13" t="str">
        <f t="shared" si="43"/>
        <v>Leah A.</v>
      </c>
      <c r="E924" s="13" t="str">
        <f t="shared" si="44"/>
        <v>Maher</v>
      </c>
    </row>
    <row r="925" spans="1:5" ht="15.75" x14ac:dyDescent="0.25">
      <c r="A925" s="12" t="s">
        <v>1447</v>
      </c>
      <c r="B925" s="12" t="s">
        <v>3308</v>
      </c>
      <c r="C925" s="32" t="str">
        <f t="shared" si="42"/>
        <v>Ms.</v>
      </c>
      <c r="D925" s="13" t="str">
        <f t="shared" si="43"/>
        <v>Marianne</v>
      </c>
      <c r="E925" s="13" t="str">
        <f t="shared" si="44"/>
        <v>Boivin</v>
      </c>
    </row>
    <row r="926" spans="1:5" ht="15.75" x14ac:dyDescent="0.25">
      <c r="A926" s="12" t="s">
        <v>1446</v>
      </c>
      <c r="B926" s="12" t="s">
        <v>3309</v>
      </c>
      <c r="C926" s="32" t="str">
        <f t="shared" si="42"/>
        <v>Ms.</v>
      </c>
      <c r="D926" s="13" t="str">
        <f t="shared" si="43"/>
        <v>Carla</v>
      </c>
      <c r="E926" s="13" t="str">
        <f t="shared" si="44"/>
        <v>McAlister</v>
      </c>
    </row>
    <row r="927" spans="1:5" ht="15.75" x14ac:dyDescent="0.25">
      <c r="A927" s="12" t="s">
        <v>1445</v>
      </c>
      <c r="B927" s="12" t="s">
        <v>3310</v>
      </c>
      <c r="C927" s="32" t="str">
        <f t="shared" si="42"/>
        <v>Ms.</v>
      </c>
      <c r="D927" s="13" t="str">
        <f t="shared" si="43"/>
        <v>Oksana</v>
      </c>
      <c r="E927" s="13" t="str">
        <f t="shared" si="44"/>
        <v>Akhmedova</v>
      </c>
    </row>
    <row r="928" spans="1:5" ht="15.75" x14ac:dyDescent="0.25">
      <c r="A928" s="12" t="s">
        <v>1444</v>
      </c>
      <c r="B928" s="12" t="s">
        <v>3311</v>
      </c>
      <c r="C928" s="32" t="str">
        <f t="shared" si="42"/>
        <v>Ms.</v>
      </c>
      <c r="D928" s="13" t="str">
        <f t="shared" si="43"/>
        <v>Rebecca B.</v>
      </c>
      <c r="E928" s="13" t="str">
        <f t="shared" si="44"/>
        <v>Tucker</v>
      </c>
    </row>
    <row r="929" spans="1:5" ht="15.75" x14ac:dyDescent="0.25">
      <c r="A929" s="12" t="s">
        <v>1443</v>
      </c>
      <c r="B929" s="12" t="s">
        <v>3312</v>
      </c>
      <c r="C929" s="32" t="str">
        <f t="shared" si="42"/>
        <v>Ms.</v>
      </c>
      <c r="D929" s="13" t="str">
        <f t="shared" si="43"/>
        <v>Maria A.</v>
      </c>
      <c r="E929" s="13" t="str">
        <f t="shared" si="44"/>
        <v>Gramelspacher</v>
      </c>
    </row>
    <row r="930" spans="1:5" ht="15.75" x14ac:dyDescent="0.25">
      <c r="A930" s="12" t="s">
        <v>1442</v>
      </c>
      <c r="B930" s="12" t="s">
        <v>3313</v>
      </c>
      <c r="C930" s="32" t="str">
        <f t="shared" si="42"/>
        <v>Mrs.</v>
      </c>
      <c r="D930" s="13" t="str">
        <f t="shared" si="43"/>
        <v>Lisa M</v>
      </c>
      <c r="E930" s="13" t="str">
        <f t="shared" si="44"/>
        <v>Goldsmith</v>
      </c>
    </row>
    <row r="931" spans="1:5" ht="15.75" x14ac:dyDescent="0.25">
      <c r="A931" s="12" t="s">
        <v>1441</v>
      </c>
      <c r="B931" s="12" t="s">
        <v>3314</v>
      </c>
      <c r="C931" s="32" t="str">
        <f t="shared" si="42"/>
        <v>Mr.</v>
      </c>
      <c r="D931" s="13" t="str">
        <f t="shared" si="43"/>
        <v>Steve Jr.</v>
      </c>
      <c r="E931" s="13" t="str">
        <f t="shared" si="44"/>
        <v>Tranter</v>
      </c>
    </row>
    <row r="932" spans="1:5" ht="15.75" x14ac:dyDescent="0.25">
      <c r="A932" s="12" t="s">
        <v>1440</v>
      </c>
      <c r="B932" s="12" t="s">
        <v>3315</v>
      </c>
      <c r="C932" s="32" t="str">
        <f t="shared" si="42"/>
        <v>Mrs.</v>
      </c>
      <c r="D932" s="13" t="str">
        <f t="shared" si="43"/>
        <v>Tiffany</v>
      </c>
      <c r="E932" s="13" t="str">
        <f t="shared" si="44"/>
        <v>Tu</v>
      </c>
    </row>
    <row r="933" spans="1:5" ht="15.75" x14ac:dyDescent="0.25">
      <c r="A933" s="12" t="s">
        <v>1439</v>
      </c>
      <c r="B933" s="12" t="s">
        <v>3316</v>
      </c>
      <c r="C933" s="32" t="str">
        <f t="shared" si="42"/>
        <v>Mr.</v>
      </c>
      <c r="D933" s="13" t="str">
        <f t="shared" si="43"/>
        <v>Greg</v>
      </c>
      <c r="E933" s="13" t="str">
        <f t="shared" si="44"/>
        <v>Kaczka</v>
      </c>
    </row>
    <row r="934" spans="1:5" ht="15.75" x14ac:dyDescent="0.25">
      <c r="A934" s="12" t="s">
        <v>1438</v>
      </c>
      <c r="B934" s="12" t="s">
        <v>3317</v>
      </c>
      <c r="C934" s="32" t="str">
        <f t="shared" si="42"/>
        <v>Mr.</v>
      </c>
      <c r="D934" s="13" t="str">
        <f t="shared" si="43"/>
        <v>Dale</v>
      </c>
      <c r="E934" s="13" t="str">
        <f t="shared" si="44"/>
        <v>Hunter</v>
      </c>
    </row>
    <row r="935" spans="1:5" ht="15.75" x14ac:dyDescent="0.25">
      <c r="A935" s="12" t="s">
        <v>1437</v>
      </c>
      <c r="B935" s="12" t="s">
        <v>3318</v>
      </c>
      <c r="C935" s="32" t="str">
        <f t="shared" si="42"/>
        <v>Ms.</v>
      </c>
      <c r="D935" s="13" t="str">
        <f t="shared" si="43"/>
        <v>Brittany A.</v>
      </c>
      <c r="E935" s="13" t="str">
        <f t="shared" si="44"/>
        <v>Moran</v>
      </c>
    </row>
    <row r="936" spans="1:5" ht="15.75" x14ac:dyDescent="0.25">
      <c r="A936" s="12" t="s">
        <v>1436</v>
      </c>
      <c r="B936" s="12" t="s">
        <v>3319</v>
      </c>
      <c r="C936" s="32" t="str">
        <f t="shared" si="42"/>
        <v>Mr.</v>
      </c>
      <c r="D936" s="13" t="str">
        <f t="shared" si="43"/>
        <v>Robert S</v>
      </c>
      <c r="E936" s="13" t="str">
        <f t="shared" si="44"/>
        <v>Ashby</v>
      </c>
    </row>
    <row r="937" spans="1:5" ht="15.75" x14ac:dyDescent="0.25">
      <c r="A937" s="12" t="s">
        <v>1435</v>
      </c>
      <c r="B937" s="12" t="s">
        <v>3320</v>
      </c>
      <c r="C937" s="32" t="str">
        <f t="shared" si="42"/>
        <v>Mr.</v>
      </c>
      <c r="D937" s="13" t="str">
        <f t="shared" si="43"/>
        <v>Cameron</v>
      </c>
      <c r="E937" s="13" t="str">
        <f t="shared" si="44"/>
        <v>Ausen</v>
      </c>
    </row>
    <row r="938" spans="1:5" ht="15.75" x14ac:dyDescent="0.25">
      <c r="A938" s="12" t="s">
        <v>1434</v>
      </c>
      <c r="B938" s="12" t="s">
        <v>3321</v>
      </c>
      <c r="C938" s="32" t="str">
        <f t="shared" si="42"/>
        <v>Mrs.</v>
      </c>
      <c r="D938" s="13" t="str">
        <f t="shared" si="43"/>
        <v>Ulrike</v>
      </c>
      <c r="E938" s="13" t="str">
        <f t="shared" si="44"/>
        <v>Savage</v>
      </c>
    </row>
    <row r="939" spans="1:5" ht="15.75" x14ac:dyDescent="0.25">
      <c r="A939" s="12" t="s">
        <v>1433</v>
      </c>
      <c r="B939" s="12" t="s">
        <v>3322</v>
      </c>
      <c r="C939" s="32" t="str">
        <f t="shared" si="42"/>
        <v>Ms.</v>
      </c>
      <c r="D939" s="13" t="str">
        <f t="shared" si="43"/>
        <v>Katlyn A.</v>
      </c>
      <c r="E939" s="13" t="str">
        <f t="shared" si="44"/>
        <v>O'Leary</v>
      </c>
    </row>
    <row r="940" spans="1:5" ht="15.75" x14ac:dyDescent="0.25">
      <c r="A940" s="12" t="s">
        <v>1432</v>
      </c>
      <c r="B940" s="12" t="s">
        <v>3323</v>
      </c>
      <c r="C940" s="32" t="str">
        <f t="shared" si="42"/>
        <v>Mr.</v>
      </c>
      <c r="D940" s="13" t="str">
        <f t="shared" si="43"/>
        <v>Morgan B.</v>
      </c>
      <c r="E940" s="13" t="str">
        <f t="shared" si="44"/>
        <v>Scoville</v>
      </c>
    </row>
    <row r="941" spans="1:5" ht="15.75" x14ac:dyDescent="0.25">
      <c r="A941" s="12" t="s">
        <v>1431</v>
      </c>
      <c r="B941" s="12" t="s">
        <v>3324</v>
      </c>
      <c r="C941" s="32" t="str">
        <f t="shared" si="42"/>
        <v>Mr.</v>
      </c>
      <c r="D941" s="13" t="str">
        <f t="shared" si="43"/>
        <v>Peter</v>
      </c>
      <c r="E941" s="13" t="str">
        <f t="shared" si="44"/>
        <v>Kaus</v>
      </c>
    </row>
    <row r="942" spans="1:5" ht="15.75" x14ac:dyDescent="0.25">
      <c r="A942" s="12" t="s">
        <v>1430</v>
      </c>
      <c r="B942" s="12" t="s">
        <v>3325</v>
      </c>
      <c r="C942" s="32" t="str">
        <f t="shared" si="42"/>
        <v>Ms.</v>
      </c>
      <c r="D942" s="13" t="str">
        <f t="shared" si="43"/>
        <v>Chandler</v>
      </c>
      <c r="E942" s="13" t="str">
        <f t="shared" si="44"/>
        <v>Rainey</v>
      </c>
    </row>
    <row r="943" spans="1:5" ht="15.75" x14ac:dyDescent="0.25">
      <c r="A943" s="12" t="s">
        <v>1429</v>
      </c>
      <c r="B943" s="12" t="s">
        <v>3326</v>
      </c>
      <c r="C943" s="32" t="str">
        <f t="shared" si="42"/>
        <v>Ms.</v>
      </c>
      <c r="D943" s="13" t="str">
        <f t="shared" si="43"/>
        <v>Silvana M.</v>
      </c>
      <c r="E943" s="13" t="str">
        <f t="shared" si="44"/>
        <v>Rasch</v>
      </c>
    </row>
    <row r="944" spans="1:5" ht="15.75" x14ac:dyDescent="0.25">
      <c r="A944" s="12" t="s">
        <v>1428</v>
      </c>
      <c r="B944" s="12" t="s">
        <v>3327</v>
      </c>
      <c r="C944" s="32" t="str">
        <f t="shared" si="42"/>
        <v>Ms.</v>
      </c>
      <c r="D944" s="13" t="str">
        <f t="shared" si="43"/>
        <v>Natty</v>
      </c>
      <c r="E944" s="13" t="str">
        <f t="shared" si="44"/>
        <v>Plunkett</v>
      </c>
    </row>
    <row r="945" spans="1:5" ht="15.75" x14ac:dyDescent="0.25">
      <c r="A945" s="12" t="s">
        <v>1427</v>
      </c>
      <c r="B945" s="12" t="s">
        <v>3328</v>
      </c>
      <c r="C945" s="32" t="str">
        <f t="shared" si="42"/>
        <v>Mr.</v>
      </c>
      <c r="D945" s="13" t="str">
        <f t="shared" si="43"/>
        <v>Nicholas T</v>
      </c>
      <c r="E945" s="13" t="str">
        <f t="shared" si="44"/>
        <v>Murphy</v>
      </c>
    </row>
    <row r="946" spans="1:5" ht="15.75" x14ac:dyDescent="0.25">
      <c r="A946" s="12" t="s">
        <v>1426</v>
      </c>
      <c r="B946" s="12" t="s">
        <v>3329</v>
      </c>
      <c r="C946" s="32" t="str">
        <f t="shared" si="42"/>
        <v>Ms.</v>
      </c>
      <c r="D946" s="13" t="str">
        <f t="shared" si="43"/>
        <v>Rebecca</v>
      </c>
      <c r="E946" s="13" t="str">
        <f t="shared" si="44"/>
        <v>Gusmer</v>
      </c>
    </row>
    <row r="947" spans="1:5" ht="15.75" x14ac:dyDescent="0.25">
      <c r="A947" s="12" t="s">
        <v>1425</v>
      </c>
      <c r="B947" s="12" t="s">
        <v>3330</v>
      </c>
      <c r="C947" s="32" t="str">
        <f t="shared" si="42"/>
        <v>Mr.</v>
      </c>
      <c r="D947" s="13" t="str">
        <f t="shared" si="43"/>
        <v>John</v>
      </c>
      <c r="E947" s="13" t="str">
        <f t="shared" si="44"/>
        <v>Loftus</v>
      </c>
    </row>
    <row r="948" spans="1:5" ht="15.75" x14ac:dyDescent="0.25">
      <c r="A948" s="12" t="s">
        <v>1424</v>
      </c>
      <c r="B948" s="12" t="s">
        <v>3331</v>
      </c>
      <c r="C948" s="32" t="str">
        <f t="shared" si="42"/>
        <v>Mr.</v>
      </c>
      <c r="D948" s="13" t="str">
        <f t="shared" si="43"/>
        <v>Antony G</v>
      </c>
      <c r="E948" s="13" t="str">
        <f t="shared" si="44"/>
        <v>Scott</v>
      </c>
    </row>
    <row r="949" spans="1:5" ht="15.75" x14ac:dyDescent="0.25">
      <c r="A949" s="12" t="s">
        <v>1423</v>
      </c>
      <c r="B949" s="12" t="s">
        <v>3332</v>
      </c>
      <c r="C949" s="32" t="str">
        <f t="shared" si="42"/>
        <v>Mr.</v>
      </c>
      <c r="D949" s="13" t="str">
        <f t="shared" si="43"/>
        <v>Eric</v>
      </c>
      <c r="E949" s="13" t="str">
        <f t="shared" si="44"/>
        <v>Alvarez</v>
      </c>
    </row>
    <row r="950" spans="1:5" ht="15.75" x14ac:dyDescent="0.25">
      <c r="A950" s="12" t="s">
        <v>1422</v>
      </c>
      <c r="B950" s="12" t="s">
        <v>3333</v>
      </c>
      <c r="C950" s="32" t="str">
        <f t="shared" si="42"/>
        <v>Mr.</v>
      </c>
      <c r="D950" s="13" t="str">
        <f t="shared" si="43"/>
        <v>Erik</v>
      </c>
      <c r="E950" s="13" t="str">
        <f t="shared" si="44"/>
        <v>Petersson</v>
      </c>
    </row>
    <row r="951" spans="1:5" ht="15.75" x14ac:dyDescent="0.25">
      <c r="A951" s="12" t="s">
        <v>1421</v>
      </c>
      <c r="B951" s="12" t="s">
        <v>3334</v>
      </c>
      <c r="C951" s="32" t="str">
        <f t="shared" si="42"/>
        <v>Mr.</v>
      </c>
      <c r="D951" s="13" t="str">
        <f t="shared" si="43"/>
        <v>Matthew T</v>
      </c>
      <c r="E951" s="13" t="str">
        <f t="shared" si="44"/>
        <v>Liaw</v>
      </c>
    </row>
    <row r="952" spans="1:5" ht="15.75" x14ac:dyDescent="0.25">
      <c r="A952" s="12" t="s">
        <v>1420</v>
      </c>
      <c r="B952" s="12" t="s">
        <v>3335</v>
      </c>
      <c r="C952" s="32" t="str">
        <f t="shared" si="42"/>
        <v>Ms.</v>
      </c>
      <c r="D952" s="13" t="str">
        <f t="shared" si="43"/>
        <v>Cassandra</v>
      </c>
      <c r="E952" s="13" t="str">
        <f t="shared" si="44"/>
        <v>Tripaldi</v>
      </c>
    </row>
    <row r="953" spans="1:5" ht="15.75" x14ac:dyDescent="0.25">
      <c r="A953" s="12" t="s">
        <v>1419</v>
      </c>
      <c r="B953" s="12" t="s">
        <v>3336</v>
      </c>
      <c r="C953" s="32" t="str">
        <f t="shared" si="42"/>
        <v>Ms.</v>
      </c>
      <c r="D953" s="13" t="str">
        <f t="shared" si="43"/>
        <v>Rosemary C</v>
      </c>
      <c r="E953" s="13" t="str">
        <f t="shared" si="44"/>
        <v>Kelley</v>
      </c>
    </row>
    <row r="954" spans="1:5" ht="15.75" x14ac:dyDescent="0.25">
      <c r="A954" s="12" t="s">
        <v>1418</v>
      </c>
      <c r="B954" s="12" t="s">
        <v>3337</v>
      </c>
      <c r="C954" s="32" t="str">
        <f t="shared" si="42"/>
        <v>Ms.</v>
      </c>
      <c r="D954" s="13" t="str">
        <f t="shared" si="43"/>
        <v>Carrie A.</v>
      </c>
      <c r="E954" s="13" t="str">
        <f t="shared" si="44"/>
        <v>Endara</v>
      </c>
    </row>
    <row r="955" spans="1:5" ht="15.75" x14ac:dyDescent="0.25">
      <c r="A955" s="12" t="s">
        <v>1417</v>
      </c>
      <c r="B955" s="12" t="s">
        <v>3338</v>
      </c>
      <c r="C955" s="32" t="str">
        <f t="shared" si="42"/>
        <v>Mr.</v>
      </c>
      <c r="D955" s="13" t="str">
        <f t="shared" si="43"/>
        <v>Gerardo Sr.</v>
      </c>
      <c r="E955" s="13" t="str">
        <f t="shared" si="44"/>
        <v>Valle</v>
      </c>
    </row>
    <row r="956" spans="1:5" ht="15.75" x14ac:dyDescent="0.25">
      <c r="A956" s="12" t="s">
        <v>1416</v>
      </c>
      <c r="B956" s="12" t="s">
        <v>3339</v>
      </c>
      <c r="C956" s="32" t="str">
        <f t="shared" si="42"/>
        <v>Mr.</v>
      </c>
      <c r="D956" s="13" t="str">
        <f t="shared" si="43"/>
        <v>Matthew R.</v>
      </c>
      <c r="E956" s="13" t="str">
        <f t="shared" si="44"/>
        <v>Germain</v>
      </c>
    </row>
    <row r="957" spans="1:5" ht="15.75" x14ac:dyDescent="0.25">
      <c r="A957" s="12" t="s">
        <v>1415</v>
      </c>
      <c r="B957" s="12" t="s">
        <v>3340</v>
      </c>
      <c r="C957" s="32" t="str">
        <f t="shared" si="42"/>
        <v>Mrs.</v>
      </c>
      <c r="D957" s="13" t="str">
        <f t="shared" si="43"/>
        <v>Meghan E</v>
      </c>
      <c r="E957" s="13" t="str">
        <f t="shared" si="44"/>
        <v>Finecey</v>
      </c>
    </row>
    <row r="958" spans="1:5" ht="15.75" x14ac:dyDescent="0.25">
      <c r="A958" s="12" t="s">
        <v>1414</v>
      </c>
      <c r="B958" s="12" t="s">
        <v>3341</v>
      </c>
      <c r="C958" s="32" t="str">
        <f t="shared" si="42"/>
        <v>Mr.</v>
      </c>
      <c r="D958" s="13" t="str">
        <f t="shared" si="43"/>
        <v>Eric</v>
      </c>
      <c r="E958" s="13" t="str">
        <f t="shared" si="44"/>
        <v>Mendoza</v>
      </c>
    </row>
    <row r="959" spans="1:5" ht="15.75" x14ac:dyDescent="0.25">
      <c r="A959" s="12" t="s">
        <v>1413</v>
      </c>
      <c r="B959" s="12" t="s">
        <v>3342</v>
      </c>
      <c r="C959" s="32" t="str">
        <f t="shared" si="42"/>
        <v>Ms.</v>
      </c>
      <c r="D959" s="13" t="str">
        <f t="shared" si="43"/>
        <v>Lisa B</v>
      </c>
      <c r="E959" s="13" t="str">
        <f t="shared" si="44"/>
        <v>Roe</v>
      </c>
    </row>
    <row r="960" spans="1:5" ht="15.75" x14ac:dyDescent="0.25">
      <c r="A960" s="12" t="s">
        <v>1412</v>
      </c>
      <c r="B960" s="12" t="s">
        <v>3343</v>
      </c>
      <c r="C960" s="32" t="str">
        <f t="shared" si="42"/>
        <v>Mrs.</v>
      </c>
      <c r="D960" s="13" t="str">
        <f t="shared" si="43"/>
        <v>Jane R.</v>
      </c>
      <c r="E960" s="13" t="str">
        <f t="shared" si="44"/>
        <v>Webb</v>
      </c>
    </row>
    <row r="961" spans="1:5" ht="15.75" x14ac:dyDescent="0.25">
      <c r="A961" s="12" t="s">
        <v>1411</v>
      </c>
      <c r="B961" s="12" t="s">
        <v>3344</v>
      </c>
      <c r="C961" s="32" t="str">
        <f t="shared" si="42"/>
        <v>Ms.</v>
      </c>
      <c r="D961" s="13" t="str">
        <f t="shared" si="43"/>
        <v>Allison M</v>
      </c>
      <c r="E961" s="13" t="str">
        <f t="shared" si="44"/>
        <v>Stocker</v>
      </c>
    </row>
    <row r="962" spans="1:5" ht="15.75" x14ac:dyDescent="0.25">
      <c r="A962" s="12" t="s">
        <v>1410</v>
      </c>
      <c r="B962" s="12" t="s">
        <v>3345</v>
      </c>
      <c r="C962" s="32" t="str">
        <f t="shared" si="42"/>
        <v>Mrs.</v>
      </c>
      <c r="D962" s="13" t="str">
        <f t="shared" si="43"/>
        <v>Sarah E.</v>
      </c>
      <c r="E962" s="13" t="str">
        <f t="shared" si="44"/>
        <v>Jacobson</v>
      </c>
    </row>
    <row r="963" spans="1:5" ht="15.75" x14ac:dyDescent="0.25">
      <c r="A963" s="12" t="s">
        <v>1409</v>
      </c>
      <c r="B963" s="12" t="s">
        <v>3346</v>
      </c>
      <c r="C963" s="32" t="str">
        <f t="shared" ref="C963:C1026" si="45">MID(B963,FIND(",",B963)+2,FIND(" ",B963,FIND(",",B963)+2)-(FIND(",",B963)+2))</f>
        <v>Mr.</v>
      </c>
      <c r="D963" s="13" t="str">
        <f t="shared" ref="D963:D1026" si="46">TRIM(RIGHT(B963,LEN(B963)-FIND(" ",B963,FIND(",",B963)+2)))</f>
        <v>Philip J</v>
      </c>
      <c r="E963" s="13" t="str">
        <f t="shared" ref="E963:E1026" si="47">LEFT(B963,FIND(",",B963)-1)</f>
        <v>Shaw</v>
      </c>
    </row>
    <row r="964" spans="1:5" ht="15.75" x14ac:dyDescent="0.25">
      <c r="A964" s="12" t="s">
        <v>1408</v>
      </c>
      <c r="B964" s="12" t="s">
        <v>3347</v>
      </c>
      <c r="C964" s="32" t="str">
        <f t="shared" si="45"/>
        <v>Ms.</v>
      </c>
      <c r="D964" s="13" t="str">
        <f t="shared" si="46"/>
        <v>Jillian A.</v>
      </c>
      <c r="E964" s="13" t="str">
        <f t="shared" si="47"/>
        <v>Goodwin</v>
      </c>
    </row>
    <row r="965" spans="1:5" ht="15.75" x14ac:dyDescent="0.25">
      <c r="A965" s="12" t="s">
        <v>1407</v>
      </c>
      <c r="B965" s="12" t="s">
        <v>3348</v>
      </c>
      <c r="C965" s="32" t="str">
        <f t="shared" si="45"/>
        <v>Mrs.</v>
      </c>
      <c r="D965" s="13" t="str">
        <f t="shared" si="46"/>
        <v>Laura D</v>
      </c>
      <c r="E965" s="13" t="str">
        <f t="shared" si="47"/>
        <v>Brock</v>
      </c>
    </row>
    <row r="966" spans="1:5" ht="15.75" x14ac:dyDescent="0.25">
      <c r="A966" s="12" t="s">
        <v>1406</v>
      </c>
      <c r="B966" s="12" t="s">
        <v>3349</v>
      </c>
      <c r="C966" s="32" t="str">
        <f t="shared" si="45"/>
        <v>Ms.</v>
      </c>
      <c r="D966" s="13" t="str">
        <f t="shared" si="46"/>
        <v>Megan E.</v>
      </c>
      <c r="E966" s="13" t="str">
        <f t="shared" si="47"/>
        <v>Papp</v>
      </c>
    </row>
    <row r="967" spans="1:5" ht="15.75" x14ac:dyDescent="0.25">
      <c r="A967" s="12" t="s">
        <v>1405</v>
      </c>
      <c r="B967" s="12" t="s">
        <v>3350</v>
      </c>
      <c r="C967" s="32" t="str">
        <f t="shared" si="45"/>
        <v>Ms.</v>
      </c>
      <c r="D967" s="13" t="str">
        <f t="shared" si="46"/>
        <v>Shannon J.</v>
      </c>
      <c r="E967" s="13" t="str">
        <f t="shared" si="47"/>
        <v>Siragusa</v>
      </c>
    </row>
    <row r="968" spans="1:5" ht="15.75" x14ac:dyDescent="0.25">
      <c r="A968" s="12" t="s">
        <v>1404</v>
      </c>
      <c r="B968" s="12" t="s">
        <v>3351</v>
      </c>
      <c r="C968" s="32" t="str">
        <f t="shared" si="45"/>
        <v>Ms.</v>
      </c>
      <c r="D968" s="13" t="str">
        <f t="shared" si="46"/>
        <v>Rachelle M</v>
      </c>
      <c r="E968" s="13" t="str">
        <f t="shared" si="47"/>
        <v>Pizarro</v>
      </c>
    </row>
    <row r="969" spans="1:5" ht="15.75" x14ac:dyDescent="0.25">
      <c r="A969" s="12" t="s">
        <v>1403</v>
      </c>
      <c r="B969" s="12" t="s">
        <v>3352</v>
      </c>
      <c r="C969" s="32" t="str">
        <f t="shared" si="45"/>
        <v>Mr.</v>
      </c>
      <c r="D969" s="13" t="str">
        <f t="shared" si="46"/>
        <v>Casey</v>
      </c>
      <c r="E969" s="13" t="str">
        <f t="shared" si="47"/>
        <v>Strange</v>
      </c>
    </row>
    <row r="970" spans="1:5" ht="15.75" x14ac:dyDescent="0.25">
      <c r="A970" s="12" t="s">
        <v>1402</v>
      </c>
      <c r="B970" s="12" t="s">
        <v>3353</v>
      </c>
      <c r="C970" s="32" t="str">
        <f t="shared" si="45"/>
        <v>Ms.</v>
      </c>
      <c r="D970" s="13" t="str">
        <f t="shared" si="46"/>
        <v>Jessica L</v>
      </c>
      <c r="E970" s="13" t="str">
        <f t="shared" si="47"/>
        <v>Eidinger</v>
      </c>
    </row>
    <row r="971" spans="1:5" ht="15.75" x14ac:dyDescent="0.25">
      <c r="A971" s="12" t="s">
        <v>1401</v>
      </c>
      <c r="B971" s="12" t="s">
        <v>3354</v>
      </c>
      <c r="C971" s="32" t="str">
        <f t="shared" si="45"/>
        <v>Mr.</v>
      </c>
      <c r="D971" s="13" t="str">
        <f t="shared" si="46"/>
        <v>Brandon F</v>
      </c>
      <c r="E971" s="13" t="str">
        <f t="shared" si="47"/>
        <v>Ginsburg</v>
      </c>
    </row>
    <row r="972" spans="1:5" ht="15.75" x14ac:dyDescent="0.25">
      <c r="A972" s="12" t="s">
        <v>1400</v>
      </c>
      <c r="B972" s="12" t="s">
        <v>3355</v>
      </c>
      <c r="C972" s="32" t="str">
        <f t="shared" si="45"/>
        <v>Ms.</v>
      </c>
      <c r="D972" s="13" t="str">
        <f t="shared" si="46"/>
        <v>Melissa</v>
      </c>
      <c r="E972" s="13" t="str">
        <f t="shared" si="47"/>
        <v>Truex</v>
      </c>
    </row>
    <row r="973" spans="1:5" ht="15.75" x14ac:dyDescent="0.25">
      <c r="A973" s="12" t="s">
        <v>1399</v>
      </c>
      <c r="B973" s="12" t="s">
        <v>3356</v>
      </c>
      <c r="C973" s="32" t="str">
        <f t="shared" si="45"/>
        <v>Ms.</v>
      </c>
      <c r="D973" s="13" t="str">
        <f t="shared" si="46"/>
        <v>Danielle N</v>
      </c>
      <c r="E973" s="13" t="str">
        <f t="shared" si="47"/>
        <v>Higgins</v>
      </c>
    </row>
    <row r="974" spans="1:5" ht="15.75" x14ac:dyDescent="0.25">
      <c r="A974" s="12" t="s">
        <v>1398</v>
      </c>
      <c r="B974" s="12" t="s">
        <v>3357</v>
      </c>
      <c r="C974" s="32" t="str">
        <f t="shared" si="45"/>
        <v>Mr.</v>
      </c>
      <c r="D974" s="13" t="str">
        <f t="shared" si="46"/>
        <v>Matthew</v>
      </c>
      <c r="E974" s="13" t="str">
        <f t="shared" si="47"/>
        <v>McCurdy</v>
      </c>
    </row>
    <row r="975" spans="1:5" ht="15.75" x14ac:dyDescent="0.25">
      <c r="A975" s="12" t="s">
        <v>1397</v>
      </c>
      <c r="B975" s="12" t="s">
        <v>3358</v>
      </c>
      <c r="C975" s="32" t="str">
        <f t="shared" si="45"/>
        <v>Mrs.</v>
      </c>
      <c r="D975" s="13" t="str">
        <f t="shared" si="46"/>
        <v>Bettina</v>
      </c>
      <c r="E975" s="13" t="str">
        <f t="shared" si="47"/>
        <v>Hughes</v>
      </c>
    </row>
    <row r="976" spans="1:5" ht="15.75" x14ac:dyDescent="0.25">
      <c r="A976" s="12" t="s">
        <v>1396</v>
      </c>
      <c r="B976" s="12" t="s">
        <v>3359</v>
      </c>
      <c r="C976" s="32" t="str">
        <f t="shared" si="45"/>
        <v>Mr.</v>
      </c>
      <c r="D976" s="13" t="str">
        <f t="shared" si="46"/>
        <v>Alexander</v>
      </c>
      <c r="E976" s="13" t="str">
        <f t="shared" si="47"/>
        <v>Varner</v>
      </c>
    </row>
    <row r="977" spans="1:5" ht="15.75" x14ac:dyDescent="0.25">
      <c r="A977" s="12" t="s">
        <v>1395</v>
      </c>
      <c r="B977" s="12" t="s">
        <v>3360</v>
      </c>
      <c r="C977" s="32" t="str">
        <f t="shared" si="45"/>
        <v>Mrs.</v>
      </c>
      <c r="D977" s="13" t="str">
        <f t="shared" si="46"/>
        <v>Holli</v>
      </c>
      <c r="E977" s="13" t="str">
        <f t="shared" si="47"/>
        <v>Dahmen</v>
      </c>
    </row>
    <row r="978" spans="1:5" ht="15.75" x14ac:dyDescent="0.25">
      <c r="A978" s="12" t="s">
        <v>1394</v>
      </c>
      <c r="B978" s="12" t="s">
        <v>3361</v>
      </c>
      <c r="C978" s="32" t="str">
        <f t="shared" si="45"/>
        <v>Mrs.</v>
      </c>
      <c r="D978" s="13" t="str">
        <f t="shared" si="46"/>
        <v>Heather C</v>
      </c>
      <c r="E978" s="13" t="str">
        <f t="shared" si="47"/>
        <v>Young</v>
      </c>
    </row>
    <row r="979" spans="1:5" ht="15.75" x14ac:dyDescent="0.25">
      <c r="A979" s="12" t="s">
        <v>1393</v>
      </c>
      <c r="B979" s="12" t="s">
        <v>3362</v>
      </c>
      <c r="C979" s="32" t="str">
        <f t="shared" si="45"/>
        <v>Mr.</v>
      </c>
      <c r="D979" s="13" t="str">
        <f t="shared" si="46"/>
        <v>Kyle</v>
      </c>
      <c r="E979" s="13" t="str">
        <f t="shared" si="47"/>
        <v>Fraser</v>
      </c>
    </row>
    <row r="980" spans="1:5" ht="15.75" x14ac:dyDescent="0.25">
      <c r="A980" s="12" t="s">
        <v>1392</v>
      </c>
      <c r="B980" s="12" t="s">
        <v>3363</v>
      </c>
      <c r="C980" s="32" t="str">
        <f t="shared" si="45"/>
        <v>Mr.</v>
      </c>
      <c r="D980" s="13" t="str">
        <f t="shared" si="46"/>
        <v>Thomas J</v>
      </c>
      <c r="E980" s="13" t="str">
        <f t="shared" si="47"/>
        <v>Deeg</v>
      </c>
    </row>
    <row r="981" spans="1:5" ht="15.75" x14ac:dyDescent="0.25">
      <c r="A981" s="12" t="s">
        <v>1391</v>
      </c>
      <c r="B981" s="12" t="s">
        <v>3364</v>
      </c>
      <c r="C981" s="32" t="str">
        <f t="shared" si="45"/>
        <v>Mr.</v>
      </c>
      <c r="D981" s="13" t="str">
        <f t="shared" si="46"/>
        <v>Chris</v>
      </c>
      <c r="E981" s="13" t="str">
        <f t="shared" si="47"/>
        <v>Robertson</v>
      </c>
    </row>
    <row r="982" spans="1:5" ht="15.75" x14ac:dyDescent="0.25">
      <c r="A982" s="12" t="s">
        <v>1390</v>
      </c>
      <c r="B982" s="12" t="s">
        <v>3365</v>
      </c>
      <c r="C982" s="32" t="str">
        <f t="shared" si="45"/>
        <v>Mr.</v>
      </c>
      <c r="D982" s="13" t="str">
        <f t="shared" si="46"/>
        <v>Graham</v>
      </c>
      <c r="E982" s="13" t="str">
        <f t="shared" si="47"/>
        <v>Peck</v>
      </c>
    </row>
    <row r="983" spans="1:5" ht="15.75" x14ac:dyDescent="0.25">
      <c r="A983" s="12" t="s">
        <v>1389</v>
      </c>
      <c r="B983" s="12" t="s">
        <v>3366</v>
      </c>
      <c r="C983" s="32" t="str">
        <f t="shared" si="45"/>
        <v>Mr.</v>
      </c>
      <c r="D983" s="13" t="str">
        <f t="shared" si="46"/>
        <v>Garrett</v>
      </c>
      <c r="E983" s="13" t="str">
        <f t="shared" si="47"/>
        <v>Burger</v>
      </c>
    </row>
    <row r="984" spans="1:5" ht="15.75" x14ac:dyDescent="0.25">
      <c r="A984" s="12" t="s">
        <v>1388</v>
      </c>
      <c r="B984" s="12" t="s">
        <v>3367</v>
      </c>
      <c r="C984" s="32" t="str">
        <f t="shared" si="45"/>
        <v>Mr.</v>
      </c>
      <c r="D984" s="13" t="str">
        <f t="shared" si="46"/>
        <v>Andrew</v>
      </c>
      <c r="E984" s="13" t="str">
        <f t="shared" si="47"/>
        <v>Blain</v>
      </c>
    </row>
    <row r="985" spans="1:5" ht="15.75" x14ac:dyDescent="0.25">
      <c r="A985" s="12" t="s">
        <v>1387</v>
      </c>
      <c r="B985" s="12" t="s">
        <v>3368</v>
      </c>
      <c r="C985" s="32" t="str">
        <f t="shared" si="45"/>
        <v>Mrs.</v>
      </c>
      <c r="D985" s="13" t="str">
        <f t="shared" si="46"/>
        <v>Annabelle M</v>
      </c>
      <c r="E985" s="13" t="str">
        <f t="shared" si="47"/>
        <v>Winters</v>
      </c>
    </row>
    <row r="986" spans="1:5" ht="15.75" x14ac:dyDescent="0.25">
      <c r="A986" s="12" t="s">
        <v>1386</v>
      </c>
      <c r="B986" s="12" t="s">
        <v>3369</v>
      </c>
      <c r="C986" s="32" t="str">
        <f t="shared" si="45"/>
        <v>Mr.</v>
      </c>
      <c r="D986" s="13" t="str">
        <f t="shared" si="46"/>
        <v>Daniel T.</v>
      </c>
      <c r="E986" s="13" t="str">
        <f t="shared" si="47"/>
        <v>McCue</v>
      </c>
    </row>
    <row r="987" spans="1:5" ht="15.75" x14ac:dyDescent="0.25">
      <c r="A987" s="12" t="s">
        <v>1385</v>
      </c>
      <c r="B987" s="12" t="s">
        <v>3370</v>
      </c>
      <c r="C987" s="32" t="str">
        <f t="shared" si="45"/>
        <v>Ms.</v>
      </c>
      <c r="D987" s="13" t="str">
        <f t="shared" si="46"/>
        <v>Deanne</v>
      </c>
      <c r="E987" s="13" t="str">
        <f t="shared" si="47"/>
        <v>Webster</v>
      </c>
    </row>
    <row r="988" spans="1:5" ht="15.75" x14ac:dyDescent="0.25">
      <c r="A988" s="12" t="s">
        <v>1384</v>
      </c>
      <c r="B988" s="12" t="s">
        <v>3371</v>
      </c>
      <c r="C988" s="32" t="str">
        <f t="shared" si="45"/>
        <v>Ms.</v>
      </c>
      <c r="D988" s="13" t="str">
        <f t="shared" si="46"/>
        <v>Carrie</v>
      </c>
      <c r="E988" s="13" t="str">
        <f t="shared" si="47"/>
        <v>Anderson</v>
      </c>
    </row>
    <row r="989" spans="1:5" ht="15.75" x14ac:dyDescent="0.25">
      <c r="A989" s="12" t="s">
        <v>1383</v>
      </c>
      <c r="B989" s="12" t="s">
        <v>3372</v>
      </c>
      <c r="C989" s="32" t="str">
        <f t="shared" si="45"/>
        <v>Mrs.</v>
      </c>
      <c r="D989" s="13" t="str">
        <f t="shared" si="46"/>
        <v>Suzanne</v>
      </c>
      <c r="E989" s="13" t="str">
        <f t="shared" si="47"/>
        <v>Chiappone</v>
      </c>
    </row>
    <row r="990" spans="1:5" ht="15.75" x14ac:dyDescent="0.25">
      <c r="A990" s="12" t="s">
        <v>1382</v>
      </c>
      <c r="B990" s="12" t="s">
        <v>3373</v>
      </c>
      <c r="C990" s="32" t="str">
        <f t="shared" si="45"/>
        <v>Ms.</v>
      </c>
      <c r="D990" s="13" t="str">
        <f t="shared" si="46"/>
        <v>Jasmine P.</v>
      </c>
      <c r="E990" s="13" t="str">
        <f t="shared" si="47"/>
        <v>Opie</v>
      </c>
    </row>
    <row r="991" spans="1:5" ht="15.75" x14ac:dyDescent="0.25">
      <c r="A991" s="12" t="s">
        <v>1381</v>
      </c>
      <c r="B991" s="12" t="s">
        <v>3374</v>
      </c>
      <c r="C991" s="32" t="str">
        <f t="shared" si="45"/>
        <v>Ms.</v>
      </c>
      <c r="D991" s="13" t="str">
        <f t="shared" si="46"/>
        <v>Jennifer</v>
      </c>
      <c r="E991" s="13" t="str">
        <f t="shared" si="47"/>
        <v>Donnelly</v>
      </c>
    </row>
    <row r="992" spans="1:5" ht="15.75" x14ac:dyDescent="0.25">
      <c r="A992" s="12" t="s">
        <v>1380</v>
      </c>
      <c r="B992" s="12" t="s">
        <v>3375</v>
      </c>
      <c r="C992" s="32" t="str">
        <f t="shared" si="45"/>
        <v>Ms.</v>
      </c>
      <c r="D992" s="13" t="str">
        <f t="shared" si="46"/>
        <v>Tracie</v>
      </c>
      <c r="E992" s="13" t="str">
        <f t="shared" si="47"/>
        <v>Rall</v>
      </c>
    </row>
    <row r="993" spans="1:5" ht="15.75" x14ac:dyDescent="0.25">
      <c r="A993" s="12" t="s">
        <v>1379</v>
      </c>
      <c r="B993" s="12" t="s">
        <v>3376</v>
      </c>
      <c r="C993" s="32" t="str">
        <f t="shared" si="45"/>
        <v>Mr.</v>
      </c>
      <c r="D993" s="13" t="str">
        <f t="shared" si="46"/>
        <v>Tristan D.</v>
      </c>
      <c r="E993" s="13" t="str">
        <f t="shared" si="47"/>
        <v>Mitchell</v>
      </c>
    </row>
    <row r="994" spans="1:5" ht="15.75" x14ac:dyDescent="0.25">
      <c r="A994" s="12" t="s">
        <v>1378</v>
      </c>
      <c r="B994" s="12" t="s">
        <v>3377</v>
      </c>
      <c r="C994" s="32" t="str">
        <f t="shared" si="45"/>
        <v>Mr.</v>
      </c>
      <c r="D994" s="13" t="str">
        <f t="shared" si="46"/>
        <v>Peiweng</v>
      </c>
      <c r="E994" s="13" t="str">
        <f t="shared" si="47"/>
        <v>Chen</v>
      </c>
    </row>
    <row r="995" spans="1:5" ht="15.75" x14ac:dyDescent="0.25">
      <c r="A995" s="12" t="s">
        <v>1377</v>
      </c>
      <c r="B995" s="12" t="s">
        <v>3378</v>
      </c>
      <c r="C995" s="32" t="str">
        <f t="shared" si="45"/>
        <v>Ms.</v>
      </c>
      <c r="D995" s="13" t="str">
        <f t="shared" si="46"/>
        <v>Theresa M.</v>
      </c>
      <c r="E995" s="13" t="str">
        <f t="shared" si="47"/>
        <v>Tufaro</v>
      </c>
    </row>
    <row r="996" spans="1:5" ht="15.75" x14ac:dyDescent="0.25">
      <c r="A996" s="12" t="s">
        <v>1376</v>
      </c>
      <c r="B996" s="12" t="s">
        <v>3379</v>
      </c>
      <c r="C996" s="32" t="str">
        <f t="shared" si="45"/>
        <v>Mr.</v>
      </c>
      <c r="D996" s="13" t="str">
        <f t="shared" si="46"/>
        <v>Daniel J</v>
      </c>
      <c r="E996" s="13" t="str">
        <f t="shared" si="47"/>
        <v>Peters</v>
      </c>
    </row>
    <row r="997" spans="1:5" ht="15.75" x14ac:dyDescent="0.25">
      <c r="A997" s="12" t="s">
        <v>1375</v>
      </c>
      <c r="B997" s="12" t="s">
        <v>3380</v>
      </c>
      <c r="C997" s="32" t="str">
        <f t="shared" si="45"/>
        <v>Mrs.</v>
      </c>
      <c r="D997" s="13" t="str">
        <f t="shared" si="46"/>
        <v>Courtney M.</v>
      </c>
      <c r="E997" s="13" t="str">
        <f t="shared" si="47"/>
        <v>Susedik</v>
      </c>
    </row>
    <row r="998" spans="1:5" ht="15.75" x14ac:dyDescent="0.25">
      <c r="A998" s="12" t="s">
        <v>1374</v>
      </c>
      <c r="B998" s="12" t="s">
        <v>3381</v>
      </c>
      <c r="C998" s="32" t="str">
        <f t="shared" si="45"/>
        <v>Mr.</v>
      </c>
      <c r="D998" s="13" t="str">
        <f t="shared" si="46"/>
        <v>Jose A.</v>
      </c>
      <c r="E998" s="13" t="str">
        <f t="shared" si="47"/>
        <v>Garcia</v>
      </c>
    </row>
    <row r="999" spans="1:5" ht="15.75" x14ac:dyDescent="0.25">
      <c r="A999" s="12" t="s">
        <v>1373</v>
      </c>
      <c r="B999" s="12" t="s">
        <v>3382</v>
      </c>
      <c r="C999" s="32" t="str">
        <f t="shared" si="45"/>
        <v>Mrs.</v>
      </c>
      <c r="D999" s="13" t="str">
        <f t="shared" si="46"/>
        <v>Lauren</v>
      </c>
      <c r="E999" s="13" t="str">
        <f t="shared" si="47"/>
        <v>Deady</v>
      </c>
    </row>
    <row r="1000" spans="1:5" ht="15.75" x14ac:dyDescent="0.25">
      <c r="A1000" s="12" t="s">
        <v>1372</v>
      </c>
      <c r="B1000" s="12" t="s">
        <v>3383</v>
      </c>
      <c r="C1000" s="32" t="str">
        <f t="shared" si="45"/>
        <v>Mr.</v>
      </c>
      <c r="D1000" s="13" t="str">
        <f t="shared" si="46"/>
        <v>Jonathon M.</v>
      </c>
      <c r="E1000" s="13" t="str">
        <f t="shared" si="47"/>
        <v>Campbell</v>
      </c>
    </row>
    <row r="1001" spans="1:5" ht="15.75" x14ac:dyDescent="0.25">
      <c r="A1001" s="12" t="s">
        <v>1371</v>
      </c>
      <c r="B1001" s="12" t="s">
        <v>3384</v>
      </c>
      <c r="C1001" s="32" t="str">
        <f t="shared" si="45"/>
        <v>Mrs.</v>
      </c>
      <c r="D1001" s="13" t="str">
        <f t="shared" si="46"/>
        <v>Stephanie A</v>
      </c>
      <c r="E1001" s="13" t="str">
        <f t="shared" si="47"/>
        <v>Schaefer</v>
      </c>
    </row>
    <row r="1002" spans="1:5" ht="15.75" x14ac:dyDescent="0.25">
      <c r="A1002" s="12" t="s">
        <v>1370</v>
      </c>
      <c r="B1002" s="12" t="s">
        <v>3385</v>
      </c>
      <c r="C1002" s="32" t="str">
        <f t="shared" si="45"/>
        <v>Mr.</v>
      </c>
      <c r="D1002" s="13" t="str">
        <f t="shared" si="46"/>
        <v>Patrick</v>
      </c>
      <c r="E1002" s="13" t="str">
        <f t="shared" si="47"/>
        <v>D'Alessandro</v>
      </c>
    </row>
    <row r="1003" spans="1:5" ht="15.75" x14ac:dyDescent="0.25">
      <c r="A1003" s="12" t="s">
        <v>1369</v>
      </c>
      <c r="B1003" s="12" t="s">
        <v>3386</v>
      </c>
      <c r="C1003" s="32" t="str">
        <f t="shared" si="45"/>
        <v>Mrs.</v>
      </c>
      <c r="D1003" s="13" t="str">
        <f t="shared" si="46"/>
        <v>Krista</v>
      </c>
      <c r="E1003" s="13" t="str">
        <f t="shared" si="47"/>
        <v>Wyss</v>
      </c>
    </row>
    <row r="1004" spans="1:5" ht="15.75" x14ac:dyDescent="0.25">
      <c r="A1004" s="12" t="s">
        <v>1368</v>
      </c>
      <c r="B1004" s="12" t="s">
        <v>3387</v>
      </c>
      <c r="C1004" s="32" t="str">
        <f t="shared" si="45"/>
        <v>Ms.</v>
      </c>
      <c r="D1004" s="13" t="str">
        <f t="shared" si="46"/>
        <v>Jenessa</v>
      </c>
      <c r="E1004" s="13" t="str">
        <f t="shared" si="47"/>
        <v>Rose</v>
      </c>
    </row>
    <row r="1005" spans="1:5" ht="15.75" x14ac:dyDescent="0.25">
      <c r="A1005" s="12" t="s">
        <v>1367</v>
      </c>
      <c r="B1005" s="12" t="s">
        <v>3388</v>
      </c>
      <c r="C1005" s="32" t="str">
        <f t="shared" si="45"/>
        <v>Mr.</v>
      </c>
      <c r="D1005" s="13" t="str">
        <f t="shared" si="46"/>
        <v>Ryan M.</v>
      </c>
      <c r="E1005" s="13" t="str">
        <f t="shared" si="47"/>
        <v>Hopper</v>
      </c>
    </row>
    <row r="1006" spans="1:5" ht="15.75" x14ac:dyDescent="0.25">
      <c r="A1006" s="12" t="s">
        <v>1366</v>
      </c>
      <c r="B1006" s="12" t="s">
        <v>3389</v>
      </c>
      <c r="C1006" s="32" t="str">
        <f t="shared" si="45"/>
        <v>Mr.</v>
      </c>
      <c r="D1006" s="13" t="str">
        <f t="shared" si="46"/>
        <v>Thomas</v>
      </c>
      <c r="E1006" s="13" t="str">
        <f t="shared" si="47"/>
        <v>Finneran</v>
      </c>
    </row>
    <row r="1007" spans="1:5" ht="15.75" x14ac:dyDescent="0.25">
      <c r="A1007" s="12" t="s">
        <v>1365</v>
      </c>
      <c r="B1007" s="12" t="s">
        <v>3390</v>
      </c>
      <c r="C1007" s="32" t="str">
        <f t="shared" si="45"/>
        <v>Ms.</v>
      </c>
      <c r="D1007" s="13" t="str">
        <f t="shared" si="46"/>
        <v>Amanda N.</v>
      </c>
      <c r="E1007" s="13" t="str">
        <f t="shared" si="47"/>
        <v>Basham</v>
      </c>
    </row>
    <row r="1008" spans="1:5" ht="15.75" x14ac:dyDescent="0.25">
      <c r="A1008" s="12" t="s">
        <v>1364</v>
      </c>
      <c r="B1008" s="12" t="s">
        <v>3391</v>
      </c>
      <c r="C1008" s="32" t="str">
        <f t="shared" si="45"/>
        <v>Ms.</v>
      </c>
      <c r="D1008" s="13" t="str">
        <f t="shared" si="46"/>
        <v>Teresa P.</v>
      </c>
      <c r="E1008" s="13" t="str">
        <f t="shared" si="47"/>
        <v>Inman</v>
      </c>
    </row>
    <row r="1009" spans="1:5" ht="15.75" x14ac:dyDescent="0.25">
      <c r="A1009" s="12" t="s">
        <v>1363</v>
      </c>
      <c r="B1009" s="12" t="s">
        <v>3392</v>
      </c>
      <c r="C1009" s="32" t="str">
        <f t="shared" si="45"/>
        <v>Mr.</v>
      </c>
      <c r="D1009" s="13" t="str">
        <f t="shared" si="46"/>
        <v>Dorian</v>
      </c>
      <c r="E1009" s="13" t="str">
        <f t="shared" si="47"/>
        <v>Oscal</v>
      </c>
    </row>
    <row r="1010" spans="1:5" ht="15.75" x14ac:dyDescent="0.25">
      <c r="A1010" s="12" t="s">
        <v>1362</v>
      </c>
      <c r="B1010" s="12" t="s">
        <v>3393</v>
      </c>
      <c r="C1010" s="32" t="str">
        <f t="shared" si="45"/>
        <v>Ms.</v>
      </c>
      <c r="D1010" s="13" t="str">
        <f t="shared" si="46"/>
        <v>Amy</v>
      </c>
      <c r="E1010" s="13" t="str">
        <f t="shared" si="47"/>
        <v>Craft</v>
      </c>
    </row>
    <row r="1011" spans="1:5" ht="15.75" x14ac:dyDescent="0.25">
      <c r="A1011" s="12" t="s">
        <v>1361</v>
      </c>
      <c r="B1011" s="12" t="s">
        <v>3394</v>
      </c>
      <c r="C1011" s="32" t="str">
        <f t="shared" si="45"/>
        <v>Ms.</v>
      </c>
      <c r="D1011" s="13" t="str">
        <f t="shared" si="46"/>
        <v>Aberu</v>
      </c>
      <c r="E1011" s="13" t="str">
        <f t="shared" si="47"/>
        <v>Kebede</v>
      </c>
    </row>
    <row r="1012" spans="1:5" ht="15.75" x14ac:dyDescent="0.25">
      <c r="A1012" s="12" t="s">
        <v>1360</v>
      </c>
      <c r="B1012" s="12" t="s">
        <v>3395</v>
      </c>
      <c r="C1012" s="32" t="str">
        <f t="shared" si="45"/>
        <v>Ms.</v>
      </c>
      <c r="D1012" s="13" t="str">
        <f t="shared" si="46"/>
        <v>Ashley</v>
      </c>
      <c r="E1012" s="13" t="str">
        <f t="shared" si="47"/>
        <v>Strobel</v>
      </c>
    </row>
    <row r="1013" spans="1:5" ht="15.75" x14ac:dyDescent="0.25">
      <c r="A1013" s="12" t="s">
        <v>1359</v>
      </c>
      <c r="B1013" s="12" t="s">
        <v>3396</v>
      </c>
      <c r="C1013" s="32" t="str">
        <f t="shared" si="45"/>
        <v>Ms.</v>
      </c>
      <c r="D1013" s="13" t="str">
        <f t="shared" si="46"/>
        <v>Anna E</v>
      </c>
      <c r="E1013" s="13" t="str">
        <f t="shared" si="47"/>
        <v>Dalton</v>
      </c>
    </row>
    <row r="1014" spans="1:5" ht="15.75" x14ac:dyDescent="0.25">
      <c r="A1014" s="12" t="s">
        <v>1358</v>
      </c>
      <c r="B1014" s="12" t="s">
        <v>3397</v>
      </c>
      <c r="C1014" s="32" t="str">
        <f t="shared" si="45"/>
        <v>Ms.</v>
      </c>
      <c r="D1014" s="13" t="str">
        <f t="shared" si="46"/>
        <v>Tania K.</v>
      </c>
      <c r="E1014" s="13" t="str">
        <f t="shared" si="47"/>
        <v>Morimoto</v>
      </c>
    </row>
    <row r="1015" spans="1:5" ht="15.75" x14ac:dyDescent="0.25">
      <c r="A1015" s="12" t="s">
        <v>1357</v>
      </c>
      <c r="B1015" s="12" t="s">
        <v>3398</v>
      </c>
      <c r="C1015" s="32" t="str">
        <f t="shared" si="45"/>
        <v>Ms.</v>
      </c>
      <c r="D1015" s="13" t="str">
        <f t="shared" si="46"/>
        <v>Ashley E</v>
      </c>
      <c r="E1015" s="13" t="str">
        <f t="shared" si="47"/>
        <v>Manlove</v>
      </c>
    </row>
    <row r="1016" spans="1:5" ht="15.75" x14ac:dyDescent="0.25">
      <c r="A1016" s="12" t="s">
        <v>1356</v>
      </c>
      <c r="B1016" s="12" t="s">
        <v>3399</v>
      </c>
      <c r="C1016" s="32" t="str">
        <f t="shared" si="45"/>
        <v>Ms.</v>
      </c>
      <c r="D1016" s="13" t="str">
        <f t="shared" si="46"/>
        <v>Aleksandra</v>
      </c>
      <c r="E1016" s="13" t="str">
        <f t="shared" si="47"/>
        <v>Madzik</v>
      </c>
    </row>
    <row r="1017" spans="1:5" ht="15.75" x14ac:dyDescent="0.25">
      <c r="A1017" s="12" t="s">
        <v>1355</v>
      </c>
      <c r="B1017" s="12" t="s">
        <v>3400</v>
      </c>
      <c r="C1017" s="32" t="str">
        <f t="shared" si="45"/>
        <v>Ms.</v>
      </c>
      <c r="D1017" s="13" t="str">
        <f t="shared" si="46"/>
        <v>Valery L</v>
      </c>
      <c r="E1017" s="13" t="str">
        <f t="shared" si="47"/>
        <v>Hobson</v>
      </c>
    </row>
    <row r="1018" spans="1:5" ht="15.75" x14ac:dyDescent="0.25">
      <c r="A1018" s="12" t="s">
        <v>1354</v>
      </c>
      <c r="B1018" s="12" t="s">
        <v>3401</v>
      </c>
      <c r="C1018" s="32" t="str">
        <f t="shared" si="45"/>
        <v>Mrs.</v>
      </c>
      <c r="D1018" s="13" t="str">
        <f t="shared" si="46"/>
        <v>Joanna G.</v>
      </c>
      <c r="E1018" s="13" t="str">
        <f t="shared" si="47"/>
        <v>Reyes</v>
      </c>
    </row>
    <row r="1019" spans="1:5" ht="15.75" x14ac:dyDescent="0.25">
      <c r="A1019" s="12" t="s">
        <v>1353</v>
      </c>
      <c r="B1019" s="12" t="s">
        <v>3402</v>
      </c>
      <c r="C1019" s="32" t="str">
        <f t="shared" si="45"/>
        <v>Mrs.</v>
      </c>
      <c r="D1019" s="13" t="str">
        <f t="shared" si="46"/>
        <v>Stefanie F.</v>
      </c>
      <c r="E1019" s="13" t="str">
        <f t="shared" si="47"/>
        <v>Tierney</v>
      </c>
    </row>
    <row r="1020" spans="1:5" ht="15.75" x14ac:dyDescent="0.25">
      <c r="A1020" s="12" t="s">
        <v>1352</v>
      </c>
      <c r="B1020" s="12" t="s">
        <v>3403</v>
      </c>
      <c r="C1020" s="32" t="str">
        <f t="shared" si="45"/>
        <v>Mr.</v>
      </c>
      <c r="D1020" s="13" t="str">
        <f t="shared" si="46"/>
        <v>Stephen</v>
      </c>
      <c r="E1020" s="13" t="str">
        <f t="shared" si="47"/>
        <v>Gabris</v>
      </c>
    </row>
    <row r="1021" spans="1:5" ht="15.75" x14ac:dyDescent="0.25">
      <c r="A1021" s="12" t="s">
        <v>1351</v>
      </c>
      <c r="B1021" s="12" t="s">
        <v>3404</v>
      </c>
      <c r="C1021" s="32" t="str">
        <f t="shared" si="45"/>
        <v>Ms.</v>
      </c>
      <c r="D1021" s="13" t="str">
        <f t="shared" si="46"/>
        <v>Liza J.</v>
      </c>
      <c r="E1021" s="13" t="str">
        <f t="shared" si="47"/>
        <v>Howard</v>
      </c>
    </row>
    <row r="1022" spans="1:5" ht="15.75" x14ac:dyDescent="0.25">
      <c r="A1022" s="12" t="s">
        <v>1350</v>
      </c>
      <c r="B1022" s="12" t="s">
        <v>3405</v>
      </c>
      <c r="C1022" s="32" t="str">
        <f t="shared" si="45"/>
        <v>Mr.</v>
      </c>
      <c r="D1022" s="13" t="str">
        <f t="shared" si="46"/>
        <v>Ian M.</v>
      </c>
      <c r="E1022" s="13" t="str">
        <f t="shared" si="47"/>
        <v>Kallay</v>
      </c>
    </row>
    <row r="1023" spans="1:5" ht="15.75" x14ac:dyDescent="0.25">
      <c r="A1023" s="12" t="s">
        <v>1349</v>
      </c>
      <c r="B1023" s="12" t="s">
        <v>3406</v>
      </c>
      <c r="C1023" s="32" t="str">
        <f t="shared" si="45"/>
        <v>Ms.</v>
      </c>
      <c r="D1023" s="13" t="str">
        <f t="shared" si="46"/>
        <v>Claudia L.</v>
      </c>
      <c r="E1023" s="13" t="str">
        <f t="shared" si="47"/>
        <v>Leguizamo</v>
      </c>
    </row>
    <row r="1024" spans="1:5" ht="15.75" x14ac:dyDescent="0.25">
      <c r="A1024" s="12" t="s">
        <v>1348</v>
      </c>
      <c r="B1024" s="12" t="s">
        <v>3407</v>
      </c>
      <c r="C1024" s="32" t="str">
        <f t="shared" si="45"/>
        <v>Ms.</v>
      </c>
      <c r="D1024" s="13" t="str">
        <f t="shared" si="46"/>
        <v>Jessica M</v>
      </c>
      <c r="E1024" s="13" t="str">
        <f t="shared" si="47"/>
        <v>Escartin</v>
      </c>
    </row>
    <row r="1025" spans="1:5" ht="15.75" x14ac:dyDescent="0.25">
      <c r="A1025" s="12" t="s">
        <v>1347</v>
      </c>
      <c r="B1025" s="12" t="s">
        <v>3408</v>
      </c>
      <c r="C1025" s="32" t="str">
        <f t="shared" si="45"/>
        <v>Mr.</v>
      </c>
      <c r="D1025" s="13" t="str">
        <f t="shared" si="46"/>
        <v>Billy Jr.</v>
      </c>
      <c r="E1025" s="13" t="str">
        <f t="shared" si="47"/>
        <v>Chorey</v>
      </c>
    </row>
    <row r="1026" spans="1:5" ht="15.75" x14ac:dyDescent="0.25">
      <c r="A1026" s="12" t="s">
        <v>1346</v>
      </c>
      <c r="B1026" s="12" t="s">
        <v>3409</v>
      </c>
      <c r="C1026" s="32" t="str">
        <f t="shared" si="45"/>
        <v>Mr.</v>
      </c>
      <c r="D1026" s="13" t="str">
        <f t="shared" si="46"/>
        <v>David</v>
      </c>
      <c r="E1026" s="13" t="str">
        <f t="shared" si="47"/>
        <v>McVay</v>
      </c>
    </row>
    <row r="1027" spans="1:5" ht="15.75" x14ac:dyDescent="0.25">
      <c r="A1027" s="12" t="s">
        <v>1345</v>
      </c>
      <c r="B1027" s="12" t="s">
        <v>3410</v>
      </c>
      <c r="C1027" s="32" t="str">
        <f t="shared" ref="C1027:C1090" si="48">MID(B1027,FIND(",",B1027)+2,FIND(" ",B1027,FIND(",",B1027)+2)-(FIND(",",B1027)+2))</f>
        <v>Mr.</v>
      </c>
      <c r="D1027" s="13" t="str">
        <f t="shared" ref="D1027:D1090" si="49">TRIM(RIGHT(B1027,LEN(B1027)-FIND(" ",B1027,FIND(",",B1027)+2)))</f>
        <v>Tim</v>
      </c>
      <c r="E1027" s="13" t="str">
        <f t="shared" ref="E1027:E1090" si="50">LEFT(B1027,FIND(",",B1027)-1)</f>
        <v>Vinson</v>
      </c>
    </row>
    <row r="1028" spans="1:5" ht="15.75" x14ac:dyDescent="0.25">
      <c r="A1028" s="12" t="s">
        <v>1344</v>
      </c>
      <c r="B1028" s="12" t="s">
        <v>3411</v>
      </c>
      <c r="C1028" s="32" t="str">
        <f t="shared" si="48"/>
        <v>Ms.</v>
      </c>
      <c r="D1028" s="13" t="str">
        <f t="shared" si="49"/>
        <v>Emma M</v>
      </c>
      <c r="E1028" s="13" t="str">
        <f t="shared" si="50"/>
        <v>Astrike-Davis</v>
      </c>
    </row>
    <row r="1029" spans="1:5" ht="15.75" x14ac:dyDescent="0.25">
      <c r="A1029" s="12" t="s">
        <v>1343</v>
      </c>
      <c r="B1029" s="12" t="s">
        <v>3412</v>
      </c>
      <c r="C1029" s="32" t="str">
        <f t="shared" si="48"/>
        <v>Mr.</v>
      </c>
      <c r="D1029" s="13" t="str">
        <f t="shared" si="49"/>
        <v>Tim</v>
      </c>
      <c r="E1029" s="13" t="str">
        <f t="shared" si="50"/>
        <v>Harder</v>
      </c>
    </row>
    <row r="1030" spans="1:5" ht="15.75" x14ac:dyDescent="0.25">
      <c r="A1030" s="12" t="s">
        <v>1342</v>
      </c>
      <c r="B1030" s="12" t="s">
        <v>3413</v>
      </c>
      <c r="C1030" s="32" t="str">
        <f t="shared" si="48"/>
        <v>Mr.</v>
      </c>
      <c r="D1030" s="13" t="str">
        <f t="shared" si="49"/>
        <v>Patrick</v>
      </c>
      <c r="E1030" s="13" t="str">
        <f t="shared" si="50"/>
        <v>Bell</v>
      </c>
    </row>
    <row r="1031" spans="1:5" ht="15.75" x14ac:dyDescent="0.25">
      <c r="A1031" s="12" t="s">
        <v>1341</v>
      </c>
      <c r="B1031" s="12" t="s">
        <v>3414</v>
      </c>
      <c r="C1031" s="32" t="str">
        <f t="shared" si="48"/>
        <v>Ms.</v>
      </c>
      <c r="D1031" s="13" t="str">
        <f t="shared" si="49"/>
        <v>Bridget K.</v>
      </c>
      <c r="E1031" s="13" t="str">
        <f t="shared" si="50"/>
        <v>Dawes</v>
      </c>
    </row>
    <row r="1032" spans="1:5" ht="15.75" x14ac:dyDescent="0.25">
      <c r="A1032" s="12" t="s">
        <v>1340</v>
      </c>
      <c r="B1032" s="12" t="s">
        <v>3415</v>
      </c>
      <c r="C1032" s="32" t="str">
        <f t="shared" si="48"/>
        <v>Mr.</v>
      </c>
      <c r="D1032" s="13" t="str">
        <f t="shared" si="49"/>
        <v>Gabriel</v>
      </c>
      <c r="E1032" s="13" t="str">
        <f t="shared" si="50"/>
        <v>Larios</v>
      </c>
    </row>
    <row r="1033" spans="1:5" ht="15.75" x14ac:dyDescent="0.25">
      <c r="A1033" s="12" t="s">
        <v>1339</v>
      </c>
      <c r="B1033" s="12" t="s">
        <v>3416</v>
      </c>
      <c r="C1033" s="32" t="str">
        <f t="shared" si="48"/>
        <v>Ms.</v>
      </c>
      <c r="D1033" s="13" t="str">
        <f t="shared" si="49"/>
        <v>Natasha</v>
      </c>
      <c r="E1033" s="13" t="str">
        <f t="shared" si="50"/>
        <v>Yaremczuk</v>
      </c>
    </row>
    <row r="1034" spans="1:5" ht="15.75" x14ac:dyDescent="0.25">
      <c r="A1034" s="12" t="s">
        <v>1338</v>
      </c>
      <c r="B1034" s="12" t="s">
        <v>3417</v>
      </c>
      <c r="C1034" s="32" t="str">
        <f t="shared" si="48"/>
        <v>Ms.</v>
      </c>
      <c r="D1034" s="13" t="str">
        <f t="shared" si="49"/>
        <v>Abby A.</v>
      </c>
      <c r="E1034" s="13" t="str">
        <f t="shared" si="50"/>
        <v>Knight</v>
      </c>
    </row>
    <row r="1035" spans="1:5" ht="15.75" x14ac:dyDescent="0.25">
      <c r="A1035" s="12" t="s">
        <v>1337</v>
      </c>
      <c r="B1035" s="12" t="s">
        <v>3418</v>
      </c>
      <c r="C1035" s="32" t="str">
        <f t="shared" si="48"/>
        <v>Ms.</v>
      </c>
      <c r="D1035" s="13" t="str">
        <f t="shared" si="49"/>
        <v>Michelle</v>
      </c>
      <c r="E1035" s="13" t="str">
        <f t="shared" si="50"/>
        <v>Eversman</v>
      </c>
    </row>
    <row r="1036" spans="1:5" ht="15.75" x14ac:dyDescent="0.25">
      <c r="A1036" s="12" t="s">
        <v>1336</v>
      </c>
      <c r="B1036" s="12" t="s">
        <v>3419</v>
      </c>
      <c r="C1036" s="32" t="str">
        <f t="shared" si="48"/>
        <v>Ms.</v>
      </c>
      <c r="D1036" s="13" t="str">
        <f t="shared" si="49"/>
        <v>Mckendree</v>
      </c>
      <c r="E1036" s="13" t="str">
        <f t="shared" si="50"/>
        <v>Hickory</v>
      </c>
    </row>
    <row r="1037" spans="1:5" ht="15.75" x14ac:dyDescent="0.25">
      <c r="A1037" s="12" t="s">
        <v>1335</v>
      </c>
      <c r="B1037" s="12" t="s">
        <v>3420</v>
      </c>
      <c r="C1037" s="32" t="str">
        <f t="shared" si="48"/>
        <v>Ms.</v>
      </c>
      <c r="D1037" s="13" t="str">
        <f t="shared" si="49"/>
        <v>Tara</v>
      </c>
      <c r="E1037" s="13" t="str">
        <f t="shared" si="50"/>
        <v>Mooney</v>
      </c>
    </row>
    <row r="1038" spans="1:5" ht="15.75" x14ac:dyDescent="0.25">
      <c r="A1038" s="12" t="s">
        <v>1334</v>
      </c>
      <c r="B1038" s="12" t="s">
        <v>3421</v>
      </c>
      <c r="C1038" s="32" t="str">
        <f t="shared" si="48"/>
        <v>Mr.</v>
      </c>
      <c r="D1038" s="13" t="str">
        <f t="shared" si="49"/>
        <v>Daniel</v>
      </c>
      <c r="E1038" s="13" t="str">
        <f t="shared" si="50"/>
        <v>Craighead</v>
      </c>
    </row>
    <row r="1039" spans="1:5" ht="15.75" x14ac:dyDescent="0.25">
      <c r="A1039" s="12" t="s">
        <v>1333</v>
      </c>
      <c r="B1039" s="12" t="s">
        <v>3422</v>
      </c>
      <c r="C1039" s="32" t="str">
        <f t="shared" si="48"/>
        <v>Mr.</v>
      </c>
      <c r="D1039" s="13" t="str">
        <f t="shared" si="49"/>
        <v>Joshua P</v>
      </c>
      <c r="E1039" s="13" t="str">
        <f t="shared" si="50"/>
        <v>Gardner</v>
      </c>
    </row>
    <row r="1040" spans="1:5" ht="15.75" x14ac:dyDescent="0.25">
      <c r="A1040" s="12" t="s">
        <v>1332</v>
      </c>
      <c r="B1040" s="12" t="s">
        <v>3423</v>
      </c>
      <c r="C1040" s="32" t="str">
        <f t="shared" si="48"/>
        <v>Ms.</v>
      </c>
      <c r="D1040" s="13" t="str">
        <f t="shared" si="49"/>
        <v>Erin C</v>
      </c>
      <c r="E1040" s="13" t="str">
        <f t="shared" si="50"/>
        <v>Lohrenz</v>
      </c>
    </row>
    <row r="1041" spans="1:5" ht="15.75" x14ac:dyDescent="0.25">
      <c r="A1041" s="12" t="s">
        <v>1331</v>
      </c>
      <c r="B1041" s="12" t="s">
        <v>3424</v>
      </c>
      <c r="C1041" s="32" t="str">
        <f t="shared" si="48"/>
        <v>Ms.</v>
      </c>
      <c r="D1041" s="13" t="str">
        <f t="shared" si="49"/>
        <v>Shure</v>
      </c>
      <c r="E1041" s="13" t="str">
        <f t="shared" si="50"/>
        <v>Demise</v>
      </c>
    </row>
    <row r="1042" spans="1:5" ht="15.75" x14ac:dyDescent="0.25">
      <c r="A1042" s="12" t="s">
        <v>1330</v>
      </c>
      <c r="B1042" s="12" t="s">
        <v>3425</v>
      </c>
      <c r="C1042" s="32" t="str">
        <f t="shared" si="48"/>
        <v>Mr.</v>
      </c>
      <c r="D1042" s="13" t="str">
        <f t="shared" si="49"/>
        <v>Richard</v>
      </c>
      <c r="E1042" s="13" t="str">
        <f t="shared" si="50"/>
        <v>Nelson</v>
      </c>
    </row>
    <row r="1043" spans="1:5" ht="15.75" x14ac:dyDescent="0.25">
      <c r="A1043" s="12" t="s">
        <v>1329</v>
      </c>
      <c r="B1043" s="12" t="s">
        <v>3426</v>
      </c>
      <c r="C1043" s="32" t="str">
        <f t="shared" si="48"/>
        <v>Ms.</v>
      </c>
      <c r="D1043" s="13" t="str">
        <f t="shared" si="49"/>
        <v>Brenda</v>
      </c>
      <c r="E1043" s="13" t="str">
        <f t="shared" si="50"/>
        <v>Guitard</v>
      </c>
    </row>
    <row r="1044" spans="1:5" ht="15.75" x14ac:dyDescent="0.25">
      <c r="A1044" s="12" t="s">
        <v>1328</v>
      </c>
      <c r="B1044" s="12" t="s">
        <v>3427</v>
      </c>
      <c r="C1044" s="32" t="str">
        <f t="shared" si="48"/>
        <v>Mr.</v>
      </c>
      <c r="D1044" s="13" t="str">
        <f t="shared" si="49"/>
        <v>Joseph M</v>
      </c>
      <c r="E1044" s="13" t="str">
        <f t="shared" si="50"/>
        <v>Navas</v>
      </c>
    </row>
    <row r="1045" spans="1:5" ht="15.75" x14ac:dyDescent="0.25">
      <c r="A1045" s="12" t="s">
        <v>1327</v>
      </c>
      <c r="B1045" s="12" t="s">
        <v>3428</v>
      </c>
      <c r="C1045" s="32" t="str">
        <f t="shared" si="48"/>
        <v>Mr.</v>
      </c>
      <c r="D1045" s="13" t="str">
        <f t="shared" si="49"/>
        <v>Stephen J.</v>
      </c>
      <c r="E1045" s="13" t="str">
        <f t="shared" si="50"/>
        <v>Ptucha</v>
      </c>
    </row>
    <row r="1046" spans="1:5" ht="15.75" x14ac:dyDescent="0.25">
      <c r="A1046" s="12" t="s">
        <v>1326</v>
      </c>
      <c r="B1046" s="12" t="s">
        <v>3429</v>
      </c>
      <c r="C1046" s="32" t="str">
        <f t="shared" si="48"/>
        <v>Mrs.</v>
      </c>
      <c r="D1046" s="13" t="str">
        <f t="shared" si="49"/>
        <v>Kathya</v>
      </c>
      <c r="E1046" s="13" t="str">
        <f t="shared" si="50"/>
        <v>Kirouac</v>
      </c>
    </row>
    <row r="1047" spans="1:5" ht="15.75" x14ac:dyDescent="0.25">
      <c r="A1047" s="12" t="s">
        <v>1325</v>
      </c>
      <c r="B1047" s="12" t="s">
        <v>3430</v>
      </c>
      <c r="C1047" s="32" t="str">
        <f t="shared" si="48"/>
        <v>Mr.</v>
      </c>
      <c r="D1047" s="13" t="str">
        <f t="shared" si="49"/>
        <v>Wesley</v>
      </c>
      <c r="E1047" s="13" t="str">
        <f t="shared" si="50"/>
        <v>Toews</v>
      </c>
    </row>
    <row r="1048" spans="1:5" ht="15.75" x14ac:dyDescent="0.25">
      <c r="A1048" s="12" t="s">
        <v>1324</v>
      </c>
      <c r="B1048" s="12" t="s">
        <v>3431</v>
      </c>
      <c r="C1048" s="32" t="str">
        <f t="shared" si="48"/>
        <v>Mr.</v>
      </c>
      <c r="D1048" s="13" t="str">
        <f t="shared" si="49"/>
        <v>Tim</v>
      </c>
      <c r="E1048" s="13" t="str">
        <f t="shared" si="50"/>
        <v>Perry</v>
      </c>
    </row>
    <row r="1049" spans="1:5" ht="15.75" x14ac:dyDescent="0.25">
      <c r="A1049" s="12" t="s">
        <v>1323</v>
      </c>
      <c r="B1049" s="12" t="s">
        <v>3432</v>
      </c>
      <c r="C1049" s="32" t="str">
        <f t="shared" si="48"/>
        <v>Ms.</v>
      </c>
      <c r="D1049" s="13" t="str">
        <f t="shared" si="49"/>
        <v>Jamie L.</v>
      </c>
      <c r="E1049" s="13" t="str">
        <f t="shared" si="50"/>
        <v>Kretz</v>
      </c>
    </row>
    <row r="1050" spans="1:5" ht="15.75" x14ac:dyDescent="0.25">
      <c r="A1050" s="12" t="s">
        <v>1322</v>
      </c>
      <c r="B1050" s="12" t="s">
        <v>3433</v>
      </c>
      <c r="C1050" s="32" t="str">
        <f t="shared" si="48"/>
        <v>Ms.</v>
      </c>
      <c r="D1050" s="13" t="str">
        <f t="shared" si="49"/>
        <v>Alexandra</v>
      </c>
      <c r="E1050" s="13" t="str">
        <f t="shared" si="50"/>
        <v>Hempel</v>
      </c>
    </row>
    <row r="1051" spans="1:5" ht="15.75" x14ac:dyDescent="0.25">
      <c r="A1051" s="12" t="s">
        <v>1321</v>
      </c>
      <c r="B1051" s="12" t="s">
        <v>3434</v>
      </c>
      <c r="C1051" s="32" t="str">
        <f t="shared" si="48"/>
        <v>Ms.</v>
      </c>
      <c r="D1051" s="13" t="str">
        <f t="shared" si="49"/>
        <v>Tiffany</v>
      </c>
      <c r="E1051" s="13" t="str">
        <f t="shared" si="50"/>
        <v>McBroom</v>
      </c>
    </row>
    <row r="1052" spans="1:5" ht="15.75" x14ac:dyDescent="0.25">
      <c r="A1052" s="12" t="s">
        <v>1320</v>
      </c>
      <c r="B1052" s="12" t="s">
        <v>3435</v>
      </c>
      <c r="C1052" s="32" t="str">
        <f t="shared" si="48"/>
        <v>Mrs.</v>
      </c>
      <c r="D1052" s="13" t="str">
        <f t="shared" si="49"/>
        <v>Rebecca J</v>
      </c>
      <c r="E1052" s="13" t="str">
        <f t="shared" si="50"/>
        <v>Yoo</v>
      </c>
    </row>
    <row r="1053" spans="1:5" ht="15.75" x14ac:dyDescent="0.25">
      <c r="A1053" s="12" t="s">
        <v>1319</v>
      </c>
      <c r="B1053" s="12" t="s">
        <v>3436</v>
      </c>
      <c r="C1053" s="32" t="str">
        <f t="shared" si="48"/>
        <v>Mr.</v>
      </c>
      <c r="D1053" s="13" t="str">
        <f t="shared" si="49"/>
        <v>Austin T.</v>
      </c>
      <c r="E1053" s="13" t="str">
        <f t="shared" si="50"/>
        <v>Rand</v>
      </c>
    </row>
    <row r="1054" spans="1:5" ht="15.75" x14ac:dyDescent="0.25">
      <c r="A1054" s="12" t="s">
        <v>1318</v>
      </c>
      <c r="B1054" s="12" t="s">
        <v>3437</v>
      </c>
      <c r="C1054" s="32" t="str">
        <f t="shared" si="48"/>
        <v>Ms.</v>
      </c>
      <c r="D1054" s="13" t="str">
        <f t="shared" si="49"/>
        <v>Jamie T</v>
      </c>
      <c r="E1054" s="13" t="str">
        <f t="shared" si="50"/>
        <v>Wolfe</v>
      </c>
    </row>
    <row r="1055" spans="1:5" ht="15.75" x14ac:dyDescent="0.25">
      <c r="A1055" s="12" t="s">
        <v>1317</v>
      </c>
      <c r="B1055" s="12" t="s">
        <v>3438</v>
      </c>
      <c r="C1055" s="32" t="str">
        <f t="shared" si="48"/>
        <v>Mr.</v>
      </c>
      <c r="D1055" s="13" t="str">
        <f t="shared" si="49"/>
        <v>Matthew T.</v>
      </c>
      <c r="E1055" s="13" t="str">
        <f t="shared" si="50"/>
        <v>Vance</v>
      </c>
    </row>
    <row r="1056" spans="1:5" ht="15.75" x14ac:dyDescent="0.25">
      <c r="A1056" s="12" t="s">
        <v>1316</v>
      </c>
      <c r="B1056" s="12" t="s">
        <v>3439</v>
      </c>
      <c r="C1056" s="32" t="str">
        <f t="shared" si="48"/>
        <v>Mrs.</v>
      </c>
      <c r="D1056" s="13" t="str">
        <f t="shared" si="49"/>
        <v>Emily</v>
      </c>
      <c r="E1056" s="13" t="str">
        <f t="shared" si="50"/>
        <v>Burnett</v>
      </c>
    </row>
    <row r="1057" spans="1:5" ht="15.75" x14ac:dyDescent="0.25">
      <c r="A1057" s="12" t="s">
        <v>1315</v>
      </c>
      <c r="B1057" s="12" t="s">
        <v>3440</v>
      </c>
      <c r="C1057" s="32" t="str">
        <f t="shared" si="48"/>
        <v>Ms.</v>
      </c>
      <c r="D1057" s="13" t="str">
        <f t="shared" si="49"/>
        <v>Gillian</v>
      </c>
      <c r="E1057" s="13" t="str">
        <f t="shared" si="50"/>
        <v>Clason</v>
      </c>
    </row>
    <row r="1058" spans="1:5" ht="15.75" x14ac:dyDescent="0.25">
      <c r="A1058" s="12" t="s">
        <v>1314</v>
      </c>
      <c r="B1058" s="12" t="s">
        <v>3441</v>
      </c>
      <c r="C1058" s="32" t="str">
        <f t="shared" si="48"/>
        <v>Mrs.</v>
      </c>
      <c r="D1058" s="13" t="str">
        <f t="shared" si="49"/>
        <v>Brenn E.</v>
      </c>
      <c r="E1058" s="13" t="str">
        <f t="shared" si="50"/>
        <v>Donnelly</v>
      </c>
    </row>
    <row r="1059" spans="1:5" ht="15.75" x14ac:dyDescent="0.25">
      <c r="A1059" s="12" t="s">
        <v>1313</v>
      </c>
      <c r="B1059" s="12" t="s">
        <v>3442</v>
      </c>
      <c r="C1059" s="32" t="str">
        <f t="shared" si="48"/>
        <v>Ms.</v>
      </c>
      <c r="D1059" s="13" t="str">
        <f t="shared" si="49"/>
        <v>Lisa M</v>
      </c>
      <c r="E1059" s="13" t="str">
        <f t="shared" si="50"/>
        <v>Pietz</v>
      </c>
    </row>
    <row r="1060" spans="1:5" ht="15.75" x14ac:dyDescent="0.25">
      <c r="A1060" s="12" t="s">
        <v>1312</v>
      </c>
      <c r="B1060" s="12" t="s">
        <v>3443</v>
      </c>
      <c r="C1060" s="32" t="str">
        <f t="shared" si="48"/>
        <v>Mr.</v>
      </c>
      <c r="D1060" s="13" t="str">
        <f t="shared" si="49"/>
        <v>Matt</v>
      </c>
      <c r="E1060" s="13" t="str">
        <f t="shared" si="50"/>
        <v>Tegenkamp</v>
      </c>
    </row>
    <row r="1061" spans="1:5" ht="15.75" x14ac:dyDescent="0.25">
      <c r="A1061" s="12" t="s">
        <v>1311</v>
      </c>
      <c r="B1061" s="12" t="s">
        <v>3444</v>
      </c>
      <c r="C1061" s="32" t="str">
        <f t="shared" si="48"/>
        <v>Mr.</v>
      </c>
      <c r="D1061" s="13" t="str">
        <f t="shared" si="49"/>
        <v>Thomas A.</v>
      </c>
      <c r="E1061" s="13" t="str">
        <f t="shared" si="50"/>
        <v>Dover</v>
      </c>
    </row>
    <row r="1062" spans="1:5" ht="15.75" x14ac:dyDescent="0.25">
      <c r="A1062" s="12" t="s">
        <v>1310</v>
      </c>
      <c r="B1062" s="12" t="s">
        <v>3445</v>
      </c>
      <c r="C1062" s="32" t="str">
        <f t="shared" si="48"/>
        <v>Mr.</v>
      </c>
      <c r="D1062" s="13" t="str">
        <f t="shared" si="49"/>
        <v>Kevin J</v>
      </c>
      <c r="E1062" s="13" t="str">
        <f t="shared" si="50"/>
        <v>Dockemeyer</v>
      </c>
    </row>
    <row r="1063" spans="1:5" ht="15.75" x14ac:dyDescent="0.25">
      <c r="A1063" s="12" t="s">
        <v>1309</v>
      </c>
      <c r="B1063" s="12" t="s">
        <v>3446</v>
      </c>
      <c r="C1063" s="32" t="str">
        <f t="shared" si="48"/>
        <v>Mr.</v>
      </c>
      <c r="D1063" s="13" t="str">
        <f t="shared" si="49"/>
        <v>William H. III</v>
      </c>
      <c r="E1063" s="13" t="str">
        <f t="shared" si="50"/>
        <v>Steele</v>
      </c>
    </row>
    <row r="1064" spans="1:5" ht="15.75" x14ac:dyDescent="0.25">
      <c r="A1064" s="12" t="s">
        <v>1308</v>
      </c>
      <c r="B1064" s="12" t="s">
        <v>3447</v>
      </c>
      <c r="C1064" s="32" t="str">
        <f t="shared" si="48"/>
        <v>Mr.</v>
      </c>
      <c r="D1064" s="13" t="str">
        <f t="shared" si="49"/>
        <v>Gal</v>
      </c>
      <c r="E1064" s="13" t="str">
        <f t="shared" si="50"/>
        <v>Harel</v>
      </c>
    </row>
    <row r="1065" spans="1:5" ht="15.75" x14ac:dyDescent="0.25">
      <c r="A1065" s="12" t="s">
        <v>1307</v>
      </c>
      <c r="B1065" s="12" t="s">
        <v>3448</v>
      </c>
      <c r="C1065" s="32" t="str">
        <f t="shared" si="48"/>
        <v>Mr.</v>
      </c>
      <c r="D1065" s="13" t="str">
        <f t="shared" si="49"/>
        <v>Anton</v>
      </c>
      <c r="E1065" s="13" t="str">
        <f t="shared" si="50"/>
        <v>Aguila</v>
      </c>
    </row>
    <row r="1066" spans="1:5" ht="15.75" x14ac:dyDescent="0.25">
      <c r="A1066" s="12" t="s">
        <v>1306</v>
      </c>
      <c r="B1066" s="12" t="s">
        <v>3449</v>
      </c>
      <c r="C1066" s="32" t="str">
        <f t="shared" si="48"/>
        <v>Ms.</v>
      </c>
      <c r="D1066" s="13" t="str">
        <f t="shared" si="49"/>
        <v>Yazmin</v>
      </c>
      <c r="E1066" s="13" t="str">
        <f t="shared" si="50"/>
        <v>Vallejo Sarmiento</v>
      </c>
    </row>
    <row r="1067" spans="1:5" ht="15.75" x14ac:dyDescent="0.25">
      <c r="A1067" s="12" t="s">
        <v>1305</v>
      </c>
      <c r="B1067" s="12" t="s">
        <v>3450</v>
      </c>
      <c r="C1067" s="32" t="str">
        <f t="shared" si="48"/>
        <v>Mr.</v>
      </c>
      <c r="D1067" s="13" t="str">
        <f t="shared" si="49"/>
        <v>Florian</v>
      </c>
      <c r="E1067" s="13" t="str">
        <f t="shared" si="50"/>
        <v>Beisheim</v>
      </c>
    </row>
    <row r="1068" spans="1:5" ht="15.75" x14ac:dyDescent="0.25">
      <c r="A1068" s="12" t="s">
        <v>1304</v>
      </c>
      <c r="B1068" s="12" t="s">
        <v>3451</v>
      </c>
      <c r="C1068" s="32" t="str">
        <f t="shared" si="48"/>
        <v>Ms.</v>
      </c>
      <c r="D1068" s="13" t="str">
        <f t="shared" si="49"/>
        <v>Karen L</v>
      </c>
      <c r="E1068" s="13" t="str">
        <f t="shared" si="50"/>
        <v>Lenhoff</v>
      </c>
    </row>
    <row r="1069" spans="1:5" ht="15.75" x14ac:dyDescent="0.25">
      <c r="A1069" s="12" t="s">
        <v>1303</v>
      </c>
      <c r="B1069" s="12" t="s">
        <v>3452</v>
      </c>
      <c r="C1069" s="32" t="str">
        <f t="shared" si="48"/>
        <v>Mr.</v>
      </c>
      <c r="D1069" s="13" t="str">
        <f t="shared" si="49"/>
        <v>Scott</v>
      </c>
      <c r="E1069" s="13" t="str">
        <f t="shared" si="50"/>
        <v>Wehrwein</v>
      </c>
    </row>
    <row r="1070" spans="1:5" ht="15.75" x14ac:dyDescent="0.25">
      <c r="A1070" s="12" t="s">
        <v>1302</v>
      </c>
      <c r="B1070" s="12" t="s">
        <v>3453</v>
      </c>
      <c r="C1070" s="32" t="str">
        <f t="shared" si="48"/>
        <v>Ms.</v>
      </c>
      <c r="D1070" s="13" t="str">
        <f t="shared" si="49"/>
        <v>Claire</v>
      </c>
      <c r="E1070" s="13" t="str">
        <f t="shared" si="50"/>
        <v>Wallace</v>
      </c>
    </row>
    <row r="1071" spans="1:5" ht="15.75" x14ac:dyDescent="0.25">
      <c r="A1071" s="12" t="s">
        <v>1301</v>
      </c>
      <c r="B1071" s="12" t="s">
        <v>3454</v>
      </c>
      <c r="C1071" s="32" t="str">
        <f t="shared" si="48"/>
        <v>Ms.</v>
      </c>
      <c r="D1071" s="13" t="str">
        <f t="shared" si="49"/>
        <v>Lynn M.</v>
      </c>
      <c r="E1071" s="13" t="str">
        <f t="shared" si="50"/>
        <v>Markowitz</v>
      </c>
    </row>
    <row r="1072" spans="1:5" ht="15.75" x14ac:dyDescent="0.25">
      <c r="A1072" s="12" t="s">
        <v>1300</v>
      </c>
      <c r="B1072" s="12" t="s">
        <v>3455</v>
      </c>
      <c r="C1072" s="32" t="str">
        <f t="shared" si="48"/>
        <v>Ms.</v>
      </c>
      <c r="D1072" s="13" t="str">
        <f t="shared" si="49"/>
        <v>Sharon</v>
      </c>
      <c r="E1072" s="13" t="str">
        <f t="shared" si="50"/>
        <v>Vos</v>
      </c>
    </row>
    <row r="1073" spans="1:5" ht="15.75" x14ac:dyDescent="0.25">
      <c r="A1073" s="12" t="s">
        <v>1299</v>
      </c>
      <c r="B1073" s="12" t="s">
        <v>3456</v>
      </c>
      <c r="C1073" s="32" t="str">
        <f t="shared" si="48"/>
        <v>Mrs.</v>
      </c>
      <c r="D1073" s="13" t="str">
        <f t="shared" si="49"/>
        <v>Candice</v>
      </c>
      <c r="E1073" s="13" t="str">
        <f t="shared" si="50"/>
        <v>McLeod</v>
      </c>
    </row>
    <row r="1074" spans="1:5" ht="15.75" x14ac:dyDescent="0.25">
      <c r="A1074" s="12" t="s">
        <v>1298</v>
      </c>
      <c r="B1074" s="12" t="s">
        <v>3457</v>
      </c>
      <c r="C1074" s="32" t="str">
        <f t="shared" si="48"/>
        <v>Ms.</v>
      </c>
      <c r="D1074" s="13" t="str">
        <f t="shared" si="49"/>
        <v>Jennifer D</v>
      </c>
      <c r="E1074" s="13" t="str">
        <f t="shared" si="50"/>
        <v>Balcom</v>
      </c>
    </row>
    <row r="1075" spans="1:5" ht="15.75" x14ac:dyDescent="0.25">
      <c r="A1075" s="12" t="s">
        <v>1297</v>
      </c>
      <c r="B1075" s="12" t="s">
        <v>3458</v>
      </c>
      <c r="C1075" s="32" t="str">
        <f t="shared" si="48"/>
        <v>Mr.</v>
      </c>
      <c r="D1075" s="13" t="str">
        <f t="shared" si="49"/>
        <v>Eric</v>
      </c>
      <c r="E1075" s="13" t="str">
        <f t="shared" si="50"/>
        <v>Dirth</v>
      </c>
    </row>
    <row r="1076" spans="1:5" ht="15.75" x14ac:dyDescent="0.25">
      <c r="A1076" s="12" t="s">
        <v>1296</v>
      </c>
      <c r="B1076" s="12" t="s">
        <v>3459</v>
      </c>
      <c r="C1076" s="32" t="str">
        <f t="shared" si="48"/>
        <v>Mr.</v>
      </c>
      <c r="D1076" s="13" t="str">
        <f t="shared" si="49"/>
        <v>Bryan</v>
      </c>
      <c r="E1076" s="13" t="str">
        <f t="shared" si="50"/>
        <v>Inglish</v>
      </c>
    </row>
    <row r="1077" spans="1:5" ht="15.75" x14ac:dyDescent="0.25">
      <c r="A1077" s="12" t="s">
        <v>1295</v>
      </c>
      <c r="B1077" s="12" t="s">
        <v>3460</v>
      </c>
      <c r="C1077" s="32" t="str">
        <f t="shared" si="48"/>
        <v>Mr.</v>
      </c>
      <c r="D1077" s="13" t="str">
        <f t="shared" si="49"/>
        <v>Devon R.</v>
      </c>
      <c r="E1077" s="13" t="str">
        <f t="shared" si="50"/>
        <v>Matthews</v>
      </c>
    </row>
    <row r="1078" spans="1:5" ht="15.75" x14ac:dyDescent="0.25">
      <c r="A1078" s="12" t="s">
        <v>1294</v>
      </c>
      <c r="B1078" s="12" t="s">
        <v>3461</v>
      </c>
      <c r="C1078" s="32" t="str">
        <f t="shared" si="48"/>
        <v>Ms.</v>
      </c>
      <c r="D1078" s="13" t="str">
        <f t="shared" si="49"/>
        <v>Elena</v>
      </c>
      <c r="E1078" s="13" t="str">
        <f t="shared" si="50"/>
        <v>Massa-Musiak</v>
      </c>
    </row>
    <row r="1079" spans="1:5" ht="15.75" x14ac:dyDescent="0.25">
      <c r="A1079" s="12" t="s">
        <v>1293</v>
      </c>
      <c r="B1079" s="12" t="s">
        <v>3462</v>
      </c>
      <c r="C1079" s="32" t="str">
        <f t="shared" si="48"/>
        <v>Mr.</v>
      </c>
      <c r="D1079" s="13" t="str">
        <f t="shared" si="49"/>
        <v>Chris</v>
      </c>
      <c r="E1079" s="13" t="str">
        <f t="shared" si="50"/>
        <v>Bailey</v>
      </c>
    </row>
    <row r="1080" spans="1:5" ht="15.75" x14ac:dyDescent="0.25">
      <c r="A1080" s="12" t="s">
        <v>1292</v>
      </c>
      <c r="B1080" s="12" t="s">
        <v>3463</v>
      </c>
      <c r="C1080" s="32" t="str">
        <f t="shared" si="48"/>
        <v>Mr.</v>
      </c>
      <c r="D1080" s="13" t="str">
        <f t="shared" si="49"/>
        <v>Bert</v>
      </c>
      <c r="E1080" s="13" t="str">
        <f t="shared" si="50"/>
        <v>Jacoby</v>
      </c>
    </row>
    <row r="1081" spans="1:5" ht="15.75" x14ac:dyDescent="0.25">
      <c r="A1081" s="12" t="s">
        <v>1291</v>
      </c>
      <c r="B1081" s="12" t="s">
        <v>3464</v>
      </c>
      <c r="C1081" s="32" t="str">
        <f t="shared" si="48"/>
        <v>Mr.</v>
      </c>
      <c r="D1081" s="13" t="str">
        <f t="shared" si="49"/>
        <v>John P.</v>
      </c>
      <c r="E1081" s="13" t="str">
        <f t="shared" si="50"/>
        <v>Crimmings</v>
      </c>
    </row>
    <row r="1082" spans="1:5" ht="15.75" x14ac:dyDescent="0.25">
      <c r="A1082" s="12" t="s">
        <v>1290</v>
      </c>
      <c r="B1082" s="12" t="s">
        <v>3465</v>
      </c>
      <c r="C1082" s="32" t="str">
        <f t="shared" si="48"/>
        <v>Mr.</v>
      </c>
      <c r="D1082" s="13" t="str">
        <f t="shared" si="49"/>
        <v>Daniel P</v>
      </c>
      <c r="E1082" s="13" t="str">
        <f t="shared" si="50"/>
        <v>Crane</v>
      </c>
    </row>
    <row r="1083" spans="1:5" ht="15.75" x14ac:dyDescent="0.25">
      <c r="A1083" s="12" t="s">
        <v>1289</v>
      </c>
      <c r="B1083" s="12" t="s">
        <v>3466</v>
      </c>
      <c r="C1083" s="32" t="str">
        <f t="shared" si="48"/>
        <v>Mrs.</v>
      </c>
      <c r="D1083" s="13" t="str">
        <f t="shared" si="49"/>
        <v>Lisa K.</v>
      </c>
      <c r="E1083" s="13" t="str">
        <f t="shared" si="50"/>
        <v>Swartzfager</v>
      </c>
    </row>
    <row r="1084" spans="1:5" ht="15.75" x14ac:dyDescent="0.25">
      <c r="A1084" s="12" t="s">
        <v>1288</v>
      </c>
      <c r="B1084" s="12" t="s">
        <v>3467</v>
      </c>
      <c r="C1084" s="32" t="str">
        <f t="shared" si="48"/>
        <v>Mrs.</v>
      </c>
      <c r="D1084" s="13" t="str">
        <f t="shared" si="49"/>
        <v>Kristine</v>
      </c>
      <c r="E1084" s="13" t="str">
        <f t="shared" si="50"/>
        <v>Clevenger</v>
      </c>
    </row>
    <row r="1085" spans="1:5" ht="15.75" x14ac:dyDescent="0.25">
      <c r="A1085" s="12" t="s">
        <v>1287</v>
      </c>
      <c r="B1085" s="12" t="s">
        <v>3468</v>
      </c>
      <c r="C1085" s="32" t="str">
        <f t="shared" si="48"/>
        <v>Mr.</v>
      </c>
      <c r="D1085" s="13" t="str">
        <f t="shared" si="49"/>
        <v>Paul A</v>
      </c>
      <c r="E1085" s="13" t="str">
        <f t="shared" si="50"/>
        <v>Reichardt</v>
      </c>
    </row>
    <row r="1086" spans="1:5" ht="15.75" x14ac:dyDescent="0.25">
      <c r="A1086" s="12" t="s">
        <v>1286</v>
      </c>
      <c r="B1086" s="12" t="s">
        <v>3469</v>
      </c>
      <c r="C1086" s="32" t="str">
        <f t="shared" si="48"/>
        <v>Mr.</v>
      </c>
      <c r="D1086" s="13" t="str">
        <f t="shared" si="49"/>
        <v>Bryan</v>
      </c>
      <c r="E1086" s="13" t="str">
        <f t="shared" si="50"/>
        <v>Morton</v>
      </c>
    </row>
    <row r="1087" spans="1:5" ht="15.75" x14ac:dyDescent="0.25">
      <c r="A1087" s="12" t="s">
        <v>1285</v>
      </c>
      <c r="B1087" s="12" t="s">
        <v>3470</v>
      </c>
      <c r="C1087" s="32" t="str">
        <f t="shared" si="48"/>
        <v>Mr.</v>
      </c>
      <c r="D1087" s="13" t="str">
        <f t="shared" si="49"/>
        <v>Chris</v>
      </c>
      <c r="E1087" s="13" t="str">
        <f t="shared" si="50"/>
        <v>Sunstrum</v>
      </c>
    </row>
    <row r="1088" spans="1:5" ht="15.75" x14ac:dyDescent="0.25">
      <c r="A1088" s="12" t="s">
        <v>1284</v>
      </c>
      <c r="B1088" s="12" t="s">
        <v>3471</v>
      </c>
      <c r="C1088" s="32" t="str">
        <f t="shared" si="48"/>
        <v>Ms.</v>
      </c>
      <c r="D1088" s="13" t="str">
        <f t="shared" si="49"/>
        <v>Milah B</v>
      </c>
      <c r="E1088" s="13" t="str">
        <f t="shared" si="50"/>
        <v>Frownfelter</v>
      </c>
    </row>
    <row r="1089" spans="1:5" ht="15.75" x14ac:dyDescent="0.25">
      <c r="A1089" s="12" t="s">
        <v>1283</v>
      </c>
      <c r="B1089" s="12" t="s">
        <v>3472</v>
      </c>
      <c r="C1089" s="32" t="str">
        <f t="shared" si="48"/>
        <v>Ms.</v>
      </c>
      <c r="D1089" s="13" t="str">
        <f t="shared" si="49"/>
        <v>Annette M.</v>
      </c>
      <c r="E1089" s="13" t="str">
        <f t="shared" si="50"/>
        <v>Richter</v>
      </c>
    </row>
    <row r="1090" spans="1:5" ht="15.75" x14ac:dyDescent="0.25">
      <c r="A1090" s="12" t="s">
        <v>1282</v>
      </c>
      <c r="B1090" s="12" t="s">
        <v>3473</v>
      </c>
      <c r="C1090" s="32" t="str">
        <f t="shared" si="48"/>
        <v>Mrs.</v>
      </c>
      <c r="D1090" s="13" t="str">
        <f t="shared" si="49"/>
        <v>Yoko</v>
      </c>
      <c r="E1090" s="13" t="str">
        <f t="shared" si="50"/>
        <v>England</v>
      </c>
    </row>
    <row r="1091" spans="1:5" ht="15.75" x14ac:dyDescent="0.25">
      <c r="A1091" s="12" t="s">
        <v>1281</v>
      </c>
      <c r="B1091" s="12" t="s">
        <v>3474</v>
      </c>
      <c r="C1091" s="32" t="str">
        <f t="shared" ref="C1091:C1154" si="51">MID(B1091,FIND(",",B1091)+2,FIND(" ",B1091,FIND(",",B1091)+2)-(FIND(",",B1091)+2))</f>
        <v>Ms.</v>
      </c>
      <c r="D1091" s="13" t="str">
        <f t="shared" ref="D1091:D1154" si="52">TRIM(RIGHT(B1091,LEN(B1091)-FIND(" ",B1091,FIND(",",B1091)+2)))</f>
        <v>Laura</v>
      </c>
      <c r="E1091" s="13" t="str">
        <f t="shared" ref="E1091:E1154" si="53">LEFT(B1091,FIND(",",B1091)-1)</f>
        <v>McLean</v>
      </c>
    </row>
    <row r="1092" spans="1:5" ht="15.75" x14ac:dyDescent="0.25">
      <c r="A1092" s="12" t="s">
        <v>1280</v>
      </c>
      <c r="B1092" s="12" t="s">
        <v>3475</v>
      </c>
      <c r="C1092" s="32" t="str">
        <f t="shared" si="51"/>
        <v>Ms.</v>
      </c>
      <c r="D1092" s="13" t="str">
        <f t="shared" si="52"/>
        <v>Tess A.</v>
      </c>
      <c r="E1092" s="13" t="str">
        <f t="shared" si="53"/>
        <v>Gardner</v>
      </c>
    </row>
    <row r="1093" spans="1:5" ht="15.75" x14ac:dyDescent="0.25">
      <c r="A1093" s="12" t="s">
        <v>1279</v>
      </c>
      <c r="B1093" s="12" t="s">
        <v>3476</v>
      </c>
      <c r="C1093" s="32" t="str">
        <f t="shared" si="51"/>
        <v>Mr.</v>
      </c>
      <c r="D1093" s="13" t="str">
        <f t="shared" si="52"/>
        <v>William G.</v>
      </c>
      <c r="E1093" s="13" t="str">
        <f t="shared" si="53"/>
        <v>Lane</v>
      </c>
    </row>
    <row r="1094" spans="1:5" ht="15.75" x14ac:dyDescent="0.25">
      <c r="A1094" s="12" t="s">
        <v>1278</v>
      </c>
      <c r="B1094" s="12" t="s">
        <v>3477</v>
      </c>
      <c r="C1094" s="32" t="str">
        <f t="shared" si="51"/>
        <v>Ms.</v>
      </c>
      <c r="D1094" s="13" t="str">
        <f t="shared" si="52"/>
        <v>Paige</v>
      </c>
      <c r="E1094" s="13" t="str">
        <f t="shared" si="53"/>
        <v>Vonachen</v>
      </c>
    </row>
    <row r="1095" spans="1:5" ht="15.75" x14ac:dyDescent="0.25">
      <c r="A1095" s="12" t="s">
        <v>1277</v>
      </c>
      <c r="B1095" s="12" t="s">
        <v>3478</v>
      </c>
      <c r="C1095" s="32" t="str">
        <f t="shared" si="51"/>
        <v>Mr.</v>
      </c>
      <c r="D1095" s="13" t="str">
        <f t="shared" si="52"/>
        <v>Matthew J</v>
      </c>
      <c r="E1095" s="13" t="str">
        <f t="shared" si="53"/>
        <v>Smith</v>
      </c>
    </row>
    <row r="1096" spans="1:5" ht="15.75" x14ac:dyDescent="0.25">
      <c r="A1096" s="12" t="s">
        <v>1276</v>
      </c>
      <c r="B1096" s="12" t="s">
        <v>3479</v>
      </c>
      <c r="C1096" s="32" t="str">
        <f t="shared" si="51"/>
        <v>Mr.</v>
      </c>
      <c r="D1096" s="13" t="str">
        <f t="shared" si="52"/>
        <v>Matthew</v>
      </c>
      <c r="E1096" s="13" t="str">
        <f t="shared" si="53"/>
        <v>Kidwell</v>
      </c>
    </row>
    <row r="1097" spans="1:5" ht="15.75" x14ac:dyDescent="0.25">
      <c r="A1097" s="12" t="s">
        <v>1275</v>
      </c>
      <c r="B1097" s="12" t="s">
        <v>3480</v>
      </c>
      <c r="C1097" s="32" t="str">
        <f t="shared" si="51"/>
        <v>Mrs.</v>
      </c>
      <c r="D1097" s="13" t="str">
        <f t="shared" si="52"/>
        <v>Maria</v>
      </c>
      <c r="E1097" s="13" t="str">
        <f t="shared" si="53"/>
        <v>Betancourth</v>
      </c>
    </row>
    <row r="1098" spans="1:5" ht="15.75" x14ac:dyDescent="0.25">
      <c r="A1098" s="12" t="s">
        <v>1274</v>
      </c>
      <c r="B1098" s="12" t="s">
        <v>3481</v>
      </c>
      <c r="C1098" s="32" t="str">
        <f t="shared" si="51"/>
        <v>Ms.</v>
      </c>
      <c r="D1098" s="13" t="str">
        <f t="shared" si="52"/>
        <v>Stephanie D</v>
      </c>
      <c r="E1098" s="13" t="str">
        <f t="shared" si="53"/>
        <v>Henstrom</v>
      </c>
    </row>
    <row r="1099" spans="1:5" ht="15.75" x14ac:dyDescent="0.25">
      <c r="A1099" s="12" t="s">
        <v>1273</v>
      </c>
      <c r="B1099" s="12" t="s">
        <v>3482</v>
      </c>
      <c r="C1099" s="32" t="str">
        <f t="shared" si="51"/>
        <v>Ms.</v>
      </c>
      <c r="D1099" s="13" t="str">
        <f t="shared" si="52"/>
        <v>Tiffany</v>
      </c>
      <c r="E1099" s="13" t="str">
        <f t="shared" si="53"/>
        <v>Pereira</v>
      </c>
    </row>
    <row r="1100" spans="1:5" ht="15.75" x14ac:dyDescent="0.25">
      <c r="A1100" s="12" t="s">
        <v>1272</v>
      </c>
      <c r="B1100" s="12" t="s">
        <v>3483</v>
      </c>
      <c r="C1100" s="32" t="str">
        <f t="shared" si="51"/>
        <v>Ms.</v>
      </c>
      <c r="D1100" s="13" t="str">
        <f t="shared" si="52"/>
        <v>Sara M.</v>
      </c>
      <c r="E1100" s="13" t="str">
        <f t="shared" si="53"/>
        <v>Black</v>
      </c>
    </row>
    <row r="1101" spans="1:5" ht="15.75" x14ac:dyDescent="0.25">
      <c r="A1101" s="12" t="s">
        <v>1271</v>
      </c>
      <c r="B1101" s="12" t="s">
        <v>3484</v>
      </c>
      <c r="C1101" s="32" t="str">
        <f t="shared" si="51"/>
        <v>Mr.</v>
      </c>
      <c r="D1101" s="13" t="str">
        <f t="shared" si="52"/>
        <v>Scott A.</v>
      </c>
      <c r="E1101" s="13" t="str">
        <f t="shared" si="53"/>
        <v>Brown</v>
      </c>
    </row>
    <row r="1102" spans="1:5" ht="15.75" x14ac:dyDescent="0.25">
      <c r="A1102" s="12" t="s">
        <v>1270</v>
      </c>
      <c r="B1102" s="12" t="s">
        <v>3485</v>
      </c>
      <c r="C1102" s="32" t="str">
        <f t="shared" si="51"/>
        <v>Mrs.</v>
      </c>
      <c r="D1102" s="13" t="str">
        <f t="shared" si="52"/>
        <v>Lauren</v>
      </c>
      <c r="E1102" s="13" t="str">
        <f t="shared" si="53"/>
        <v>Reasoner</v>
      </c>
    </row>
    <row r="1103" spans="1:5" ht="15.75" x14ac:dyDescent="0.25">
      <c r="A1103" s="12" t="s">
        <v>1269</v>
      </c>
      <c r="B1103" s="12" t="s">
        <v>3486</v>
      </c>
      <c r="C1103" s="32" t="str">
        <f t="shared" si="51"/>
        <v>Mr.</v>
      </c>
      <c r="D1103" s="13" t="str">
        <f t="shared" si="52"/>
        <v>Scott</v>
      </c>
      <c r="E1103" s="13" t="str">
        <f t="shared" si="53"/>
        <v>Wandzilak</v>
      </c>
    </row>
    <row r="1104" spans="1:5" ht="15.75" x14ac:dyDescent="0.25">
      <c r="A1104" s="12" t="s">
        <v>1268</v>
      </c>
      <c r="B1104" s="12" t="s">
        <v>3487</v>
      </c>
      <c r="C1104" s="32" t="str">
        <f t="shared" si="51"/>
        <v>Mr.</v>
      </c>
      <c r="D1104" s="13" t="str">
        <f t="shared" si="52"/>
        <v>Brian A.</v>
      </c>
      <c r="E1104" s="13" t="str">
        <f t="shared" si="53"/>
        <v>Carver</v>
      </c>
    </row>
    <row r="1105" spans="1:5" ht="15.75" x14ac:dyDescent="0.25">
      <c r="A1105" s="12" t="s">
        <v>1267</v>
      </c>
      <c r="B1105" s="12" t="s">
        <v>3488</v>
      </c>
      <c r="C1105" s="32" t="str">
        <f t="shared" si="51"/>
        <v>Ms.</v>
      </c>
      <c r="D1105" s="13" t="str">
        <f t="shared" si="52"/>
        <v>Kaitlin R.</v>
      </c>
      <c r="E1105" s="13" t="str">
        <f t="shared" si="53"/>
        <v>Borror</v>
      </c>
    </row>
    <row r="1106" spans="1:5" ht="15.75" x14ac:dyDescent="0.25">
      <c r="A1106" s="12" t="s">
        <v>1266</v>
      </c>
      <c r="B1106" s="12" t="s">
        <v>3489</v>
      </c>
      <c r="C1106" s="32" t="str">
        <f t="shared" si="51"/>
        <v>Mr.</v>
      </c>
      <c r="D1106" s="13" t="str">
        <f t="shared" si="52"/>
        <v>Mohammad</v>
      </c>
      <c r="E1106" s="13" t="str">
        <f t="shared" si="53"/>
        <v>Saad</v>
      </c>
    </row>
    <row r="1107" spans="1:5" ht="15.75" x14ac:dyDescent="0.25">
      <c r="A1107" s="12" t="s">
        <v>1265</v>
      </c>
      <c r="B1107" s="12" t="s">
        <v>3490</v>
      </c>
      <c r="C1107" s="32" t="str">
        <f t="shared" si="51"/>
        <v>Mr.</v>
      </c>
      <c r="D1107" s="13" t="str">
        <f t="shared" si="52"/>
        <v>Charlie</v>
      </c>
      <c r="E1107" s="13" t="str">
        <f t="shared" si="53"/>
        <v>Paul</v>
      </c>
    </row>
    <row r="1108" spans="1:5" ht="15.75" x14ac:dyDescent="0.25">
      <c r="A1108" s="12" t="s">
        <v>1264</v>
      </c>
      <c r="B1108" s="12" t="s">
        <v>3491</v>
      </c>
      <c r="C1108" s="32" t="str">
        <f t="shared" si="51"/>
        <v>Mr.</v>
      </c>
      <c r="D1108" s="13" t="str">
        <f t="shared" si="52"/>
        <v>Brent</v>
      </c>
      <c r="E1108" s="13" t="str">
        <f t="shared" si="53"/>
        <v>Trail</v>
      </c>
    </row>
    <row r="1109" spans="1:5" ht="15.75" x14ac:dyDescent="0.25">
      <c r="A1109" s="12" t="s">
        <v>1263</v>
      </c>
      <c r="B1109" s="12" t="s">
        <v>3492</v>
      </c>
      <c r="C1109" s="32" t="str">
        <f t="shared" si="51"/>
        <v>Ms.</v>
      </c>
      <c r="D1109" s="13" t="str">
        <f t="shared" si="52"/>
        <v>Kelli M</v>
      </c>
      <c r="E1109" s="13" t="str">
        <f t="shared" si="53"/>
        <v>Benton</v>
      </c>
    </row>
    <row r="1110" spans="1:5" ht="15.75" x14ac:dyDescent="0.25">
      <c r="A1110" s="12" t="s">
        <v>1262</v>
      </c>
      <c r="B1110" s="12" t="s">
        <v>3493</v>
      </c>
      <c r="C1110" s="32" t="str">
        <f t="shared" si="51"/>
        <v>Mrs.</v>
      </c>
      <c r="D1110" s="13" t="str">
        <f t="shared" si="52"/>
        <v>Sheridan H</v>
      </c>
      <c r="E1110" s="13" t="str">
        <f t="shared" si="53"/>
        <v>Bauman</v>
      </c>
    </row>
    <row r="1111" spans="1:5" ht="15.75" x14ac:dyDescent="0.25">
      <c r="A1111" s="12" t="s">
        <v>1261</v>
      </c>
      <c r="B1111" s="12" t="s">
        <v>3494</v>
      </c>
      <c r="C1111" s="32" t="str">
        <f t="shared" si="51"/>
        <v>Mrs.</v>
      </c>
      <c r="D1111" s="13" t="str">
        <f t="shared" si="52"/>
        <v>Sarah M.</v>
      </c>
      <c r="E1111" s="13" t="str">
        <f t="shared" si="53"/>
        <v>Bakula</v>
      </c>
    </row>
    <row r="1112" spans="1:5" ht="15.75" x14ac:dyDescent="0.25">
      <c r="A1112" s="12" t="s">
        <v>1260</v>
      </c>
      <c r="B1112" s="12" t="s">
        <v>3495</v>
      </c>
      <c r="C1112" s="32" t="str">
        <f t="shared" si="51"/>
        <v>Ms.</v>
      </c>
      <c r="D1112" s="13" t="str">
        <f t="shared" si="52"/>
        <v>Jennifer</v>
      </c>
      <c r="E1112" s="13" t="str">
        <f t="shared" si="53"/>
        <v>Edwards</v>
      </c>
    </row>
    <row r="1113" spans="1:5" ht="15.75" x14ac:dyDescent="0.25">
      <c r="A1113" s="12" t="s">
        <v>1259</v>
      </c>
      <c r="B1113" s="12" t="s">
        <v>3496</v>
      </c>
      <c r="C1113" s="32" t="str">
        <f t="shared" si="51"/>
        <v>Mrs.</v>
      </c>
      <c r="D1113" s="13" t="str">
        <f t="shared" si="52"/>
        <v>Laura J</v>
      </c>
      <c r="E1113" s="13" t="str">
        <f t="shared" si="53"/>
        <v>Davis</v>
      </c>
    </row>
    <row r="1114" spans="1:5" ht="15.75" x14ac:dyDescent="0.25">
      <c r="A1114" s="12" t="s">
        <v>1258</v>
      </c>
      <c r="B1114" s="12" t="s">
        <v>3497</v>
      </c>
      <c r="C1114" s="32" t="str">
        <f t="shared" si="51"/>
        <v>Mr.</v>
      </c>
      <c r="D1114" s="13" t="str">
        <f t="shared" si="52"/>
        <v>Thomas</v>
      </c>
      <c r="E1114" s="13" t="str">
        <f t="shared" si="53"/>
        <v>Weiler</v>
      </c>
    </row>
    <row r="1115" spans="1:5" ht="15.75" x14ac:dyDescent="0.25">
      <c r="A1115" s="12" t="s">
        <v>1257</v>
      </c>
      <c r="B1115" s="12" t="s">
        <v>3498</v>
      </c>
      <c r="C1115" s="32" t="str">
        <f t="shared" si="51"/>
        <v>Ms.</v>
      </c>
      <c r="D1115" s="13" t="str">
        <f t="shared" si="52"/>
        <v>Gisele</v>
      </c>
      <c r="E1115" s="13" t="str">
        <f t="shared" si="53"/>
        <v>Schaaf</v>
      </c>
    </row>
    <row r="1116" spans="1:5" ht="15.75" x14ac:dyDescent="0.25">
      <c r="A1116" s="12" t="s">
        <v>1256</v>
      </c>
      <c r="B1116" s="12" t="s">
        <v>3499</v>
      </c>
      <c r="C1116" s="32" t="str">
        <f t="shared" si="51"/>
        <v>Ms.</v>
      </c>
      <c r="D1116" s="13" t="str">
        <f t="shared" si="52"/>
        <v>Myra L</v>
      </c>
      <c r="E1116" s="13" t="str">
        <f t="shared" si="53"/>
        <v>Sack</v>
      </c>
    </row>
    <row r="1117" spans="1:5" ht="15.75" x14ac:dyDescent="0.25">
      <c r="A1117" s="12" t="s">
        <v>1255</v>
      </c>
      <c r="B1117" s="12" t="s">
        <v>3500</v>
      </c>
      <c r="C1117" s="32" t="str">
        <f t="shared" si="51"/>
        <v>Ms.</v>
      </c>
      <c r="D1117" s="13" t="str">
        <f t="shared" si="52"/>
        <v>Melissa M.</v>
      </c>
      <c r="E1117" s="13" t="str">
        <f t="shared" si="53"/>
        <v>Chenard</v>
      </c>
    </row>
    <row r="1118" spans="1:5" ht="15.75" x14ac:dyDescent="0.25">
      <c r="A1118" s="12" t="s">
        <v>1254</v>
      </c>
      <c r="B1118" s="12" t="s">
        <v>3501</v>
      </c>
      <c r="C1118" s="32" t="str">
        <f t="shared" si="51"/>
        <v>Ms.</v>
      </c>
      <c r="D1118" s="13" t="str">
        <f t="shared" si="52"/>
        <v>Eleanor F.</v>
      </c>
      <c r="E1118" s="13" t="str">
        <f t="shared" si="53"/>
        <v>Williamson</v>
      </c>
    </row>
    <row r="1119" spans="1:5" ht="15.75" x14ac:dyDescent="0.25">
      <c r="A1119" s="12" t="s">
        <v>1253</v>
      </c>
      <c r="B1119" s="12" t="s">
        <v>3502</v>
      </c>
      <c r="C1119" s="32" t="str">
        <f t="shared" si="51"/>
        <v>Ms.</v>
      </c>
      <c r="D1119" s="13" t="str">
        <f t="shared" si="52"/>
        <v>Elizabeth</v>
      </c>
      <c r="E1119" s="13" t="str">
        <f t="shared" si="53"/>
        <v>Dollas</v>
      </c>
    </row>
    <row r="1120" spans="1:5" ht="15.75" x14ac:dyDescent="0.25">
      <c r="A1120" s="12" t="s">
        <v>1252</v>
      </c>
      <c r="B1120" s="12" t="s">
        <v>3503</v>
      </c>
      <c r="C1120" s="32" t="str">
        <f t="shared" si="51"/>
        <v>Mr.</v>
      </c>
      <c r="D1120" s="13" t="str">
        <f t="shared" si="52"/>
        <v>Kenneth</v>
      </c>
      <c r="E1120" s="13" t="str">
        <f t="shared" si="53"/>
        <v>Sprague</v>
      </c>
    </row>
    <row r="1121" spans="1:5" ht="15.75" x14ac:dyDescent="0.25">
      <c r="A1121" s="12" t="s">
        <v>1251</v>
      </c>
      <c r="B1121" s="12" t="s">
        <v>3504</v>
      </c>
      <c r="C1121" s="32" t="str">
        <f t="shared" si="51"/>
        <v>Mr.</v>
      </c>
      <c r="D1121" s="13" t="str">
        <f t="shared" si="52"/>
        <v>Robert G.</v>
      </c>
      <c r="E1121" s="13" t="str">
        <f t="shared" si="53"/>
        <v>Michell</v>
      </c>
    </row>
    <row r="1122" spans="1:5" ht="15.75" x14ac:dyDescent="0.25">
      <c r="A1122" s="12" t="s">
        <v>1250</v>
      </c>
      <c r="B1122" s="12" t="s">
        <v>3505</v>
      </c>
      <c r="C1122" s="32" t="str">
        <f t="shared" si="51"/>
        <v>Mr.</v>
      </c>
      <c r="D1122" s="13" t="str">
        <f t="shared" si="52"/>
        <v>Thomas C.</v>
      </c>
      <c r="E1122" s="13" t="str">
        <f t="shared" si="53"/>
        <v>Datwyler</v>
      </c>
    </row>
    <row r="1123" spans="1:5" ht="15.75" x14ac:dyDescent="0.25">
      <c r="A1123" s="12" t="s">
        <v>1249</v>
      </c>
      <c r="B1123" s="12" t="s">
        <v>3506</v>
      </c>
      <c r="C1123" s="32" t="str">
        <f t="shared" si="51"/>
        <v>Mr.</v>
      </c>
      <c r="D1123" s="13" t="str">
        <f t="shared" si="52"/>
        <v>Matthew J.</v>
      </c>
      <c r="E1123" s="13" t="str">
        <f t="shared" si="53"/>
        <v>Mead</v>
      </c>
    </row>
    <row r="1124" spans="1:5" ht="15.75" x14ac:dyDescent="0.25">
      <c r="A1124" s="12" t="s">
        <v>1248</v>
      </c>
      <c r="B1124" s="12" t="s">
        <v>3507</v>
      </c>
      <c r="C1124" s="32" t="str">
        <f t="shared" si="51"/>
        <v>Ms.</v>
      </c>
      <c r="D1124" s="13" t="str">
        <f t="shared" si="52"/>
        <v>Mallory D.</v>
      </c>
      <c r="E1124" s="13" t="str">
        <f t="shared" si="53"/>
        <v>Kennedy</v>
      </c>
    </row>
    <row r="1125" spans="1:5" ht="15.75" x14ac:dyDescent="0.25">
      <c r="A1125" s="12" t="s">
        <v>1247</v>
      </c>
      <c r="B1125" s="12" t="s">
        <v>3508</v>
      </c>
      <c r="C1125" s="32" t="str">
        <f t="shared" si="51"/>
        <v>Mr.</v>
      </c>
      <c r="D1125" s="13" t="str">
        <f t="shared" si="52"/>
        <v>Christopher D.</v>
      </c>
      <c r="E1125" s="13" t="str">
        <f t="shared" si="53"/>
        <v>Czech</v>
      </c>
    </row>
    <row r="1126" spans="1:5" ht="15.75" x14ac:dyDescent="0.25">
      <c r="A1126" s="12" t="s">
        <v>1246</v>
      </c>
      <c r="B1126" s="12" t="s">
        <v>3509</v>
      </c>
      <c r="C1126" s="32" t="str">
        <f t="shared" si="51"/>
        <v>Mrs.</v>
      </c>
      <c r="D1126" s="13" t="str">
        <f t="shared" si="52"/>
        <v>Jamie</v>
      </c>
      <c r="E1126" s="13" t="str">
        <f t="shared" si="53"/>
        <v>O'Brien</v>
      </c>
    </row>
    <row r="1127" spans="1:5" ht="15.75" x14ac:dyDescent="0.25">
      <c r="A1127" s="12" t="s">
        <v>1245</v>
      </c>
      <c r="B1127" s="12" t="s">
        <v>3510</v>
      </c>
      <c r="C1127" s="32" t="str">
        <f t="shared" si="51"/>
        <v>Ms.</v>
      </c>
      <c r="D1127" s="13" t="str">
        <f t="shared" si="52"/>
        <v>Ariell</v>
      </c>
      <c r="E1127" s="13" t="str">
        <f t="shared" si="53"/>
        <v>Bachman</v>
      </c>
    </row>
    <row r="1128" spans="1:5" ht="15.75" x14ac:dyDescent="0.25">
      <c r="A1128" s="12" t="s">
        <v>1244</v>
      </c>
      <c r="B1128" s="12" t="s">
        <v>3511</v>
      </c>
      <c r="C1128" s="32" t="str">
        <f t="shared" si="51"/>
        <v>Mr.</v>
      </c>
      <c r="D1128" s="13" t="str">
        <f t="shared" si="52"/>
        <v>Christopher</v>
      </c>
      <c r="E1128" s="13" t="str">
        <f t="shared" si="53"/>
        <v>Bednar</v>
      </c>
    </row>
    <row r="1129" spans="1:5" ht="15.75" x14ac:dyDescent="0.25">
      <c r="A1129" s="12" t="s">
        <v>1243</v>
      </c>
      <c r="B1129" s="12" t="s">
        <v>3512</v>
      </c>
      <c r="C1129" s="32" t="str">
        <f t="shared" si="51"/>
        <v>Mr.</v>
      </c>
      <c r="D1129" s="13" t="str">
        <f t="shared" si="52"/>
        <v>Ryan</v>
      </c>
      <c r="E1129" s="13" t="str">
        <f t="shared" si="53"/>
        <v>Daye</v>
      </c>
    </row>
    <row r="1130" spans="1:5" ht="15.75" x14ac:dyDescent="0.25">
      <c r="A1130" s="12" t="s">
        <v>1242</v>
      </c>
      <c r="B1130" s="12" t="s">
        <v>3513</v>
      </c>
      <c r="C1130" s="32" t="str">
        <f t="shared" si="51"/>
        <v>Mr.</v>
      </c>
      <c r="D1130" s="13" t="str">
        <f t="shared" si="52"/>
        <v>Thomas B.</v>
      </c>
      <c r="E1130" s="13" t="str">
        <f t="shared" si="53"/>
        <v>Clarke</v>
      </c>
    </row>
    <row r="1131" spans="1:5" ht="15.75" x14ac:dyDescent="0.25">
      <c r="A1131" s="12" t="s">
        <v>1241</v>
      </c>
      <c r="B1131" s="12" t="s">
        <v>3514</v>
      </c>
      <c r="C1131" s="32" t="str">
        <f t="shared" si="51"/>
        <v>Ms.</v>
      </c>
      <c r="D1131" s="13" t="str">
        <f t="shared" si="52"/>
        <v>Katie</v>
      </c>
      <c r="E1131" s="13" t="str">
        <f t="shared" si="53"/>
        <v>Koren</v>
      </c>
    </row>
    <row r="1132" spans="1:5" ht="15.75" x14ac:dyDescent="0.25">
      <c r="A1132" s="12" t="s">
        <v>1240</v>
      </c>
      <c r="B1132" s="12" t="s">
        <v>3515</v>
      </c>
      <c r="C1132" s="32" t="str">
        <f t="shared" si="51"/>
        <v>Mrs.</v>
      </c>
      <c r="D1132" s="13" t="str">
        <f t="shared" si="52"/>
        <v>Rachelle L</v>
      </c>
      <c r="E1132" s="13" t="str">
        <f t="shared" si="53"/>
        <v>Kuramoto</v>
      </c>
    </row>
    <row r="1133" spans="1:5" ht="15.75" x14ac:dyDescent="0.25">
      <c r="A1133" s="12" t="s">
        <v>1239</v>
      </c>
      <c r="B1133" s="12" t="s">
        <v>3516</v>
      </c>
      <c r="C1133" s="32" t="str">
        <f t="shared" si="51"/>
        <v>Ms.</v>
      </c>
      <c r="D1133" s="13" t="str">
        <f t="shared" si="52"/>
        <v>Colleen</v>
      </c>
      <c r="E1133" s="13" t="str">
        <f t="shared" si="53"/>
        <v>Lynn</v>
      </c>
    </row>
    <row r="1134" spans="1:5" ht="15.75" x14ac:dyDescent="0.25">
      <c r="A1134" s="12" t="s">
        <v>1238</v>
      </c>
      <c r="B1134" s="12" t="s">
        <v>3517</v>
      </c>
      <c r="C1134" s="32" t="str">
        <f t="shared" si="51"/>
        <v>Mr.</v>
      </c>
      <c r="D1134" s="13" t="str">
        <f t="shared" si="52"/>
        <v>Gregory A</v>
      </c>
      <c r="E1134" s="13" t="str">
        <f t="shared" si="53"/>
        <v>Dierksen</v>
      </c>
    </row>
    <row r="1135" spans="1:5" ht="15.75" x14ac:dyDescent="0.25">
      <c r="A1135" s="12" t="s">
        <v>1237</v>
      </c>
      <c r="B1135" s="12" t="s">
        <v>3518</v>
      </c>
      <c r="C1135" s="32" t="str">
        <f t="shared" si="51"/>
        <v>Ms.</v>
      </c>
      <c r="D1135" s="13" t="str">
        <f t="shared" si="52"/>
        <v>Lara</v>
      </c>
      <c r="E1135" s="13" t="str">
        <f t="shared" si="53"/>
        <v>Zoeller</v>
      </c>
    </row>
    <row r="1136" spans="1:5" ht="15.75" x14ac:dyDescent="0.25">
      <c r="A1136" s="12" t="s">
        <v>1236</v>
      </c>
      <c r="B1136" s="12" t="s">
        <v>3519</v>
      </c>
      <c r="C1136" s="32" t="str">
        <f t="shared" si="51"/>
        <v>Ms.</v>
      </c>
      <c r="D1136" s="13" t="str">
        <f t="shared" si="52"/>
        <v>Megan</v>
      </c>
      <c r="E1136" s="13" t="str">
        <f t="shared" si="53"/>
        <v>Flesch</v>
      </c>
    </row>
    <row r="1137" spans="1:5" ht="15.75" x14ac:dyDescent="0.25">
      <c r="A1137" s="12" t="s">
        <v>1235</v>
      </c>
      <c r="B1137" s="12" t="s">
        <v>3520</v>
      </c>
      <c r="C1137" s="32" t="str">
        <f t="shared" si="51"/>
        <v>Ms.</v>
      </c>
      <c r="D1137" s="13" t="str">
        <f t="shared" si="52"/>
        <v>Sara</v>
      </c>
      <c r="E1137" s="13" t="str">
        <f t="shared" si="53"/>
        <v>Maltby</v>
      </c>
    </row>
    <row r="1138" spans="1:5" ht="15.75" x14ac:dyDescent="0.25">
      <c r="A1138" s="12" t="s">
        <v>1234</v>
      </c>
      <c r="B1138" s="12" t="s">
        <v>3521</v>
      </c>
      <c r="C1138" s="32" t="str">
        <f t="shared" si="51"/>
        <v>Ms.</v>
      </c>
      <c r="D1138" s="13" t="str">
        <f t="shared" si="52"/>
        <v>Lucie J.</v>
      </c>
      <c r="E1138" s="13" t="str">
        <f t="shared" si="53"/>
        <v>Custance</v>
      </c>
    </row>
    <row r="1139" spans="1:5" ht="15.75" x14ac:dyDescent="0.25">
      <c r="A1139" s="12" t="s">
        <v>1233</v>
      </c>
      <c r="B1139" s="12" t="s">
        <v>3522</v>
      </c>
      <c r="C1139" s="32" t="str">
        <f t="shared" si="51"/>
        <v>Ms.</v>
      </c>
      <c r="D1139" s="13" t="str">
        <f t="shared" si="52"/>
        <v>Elizabeth S.</v>
      </c>
      <c r="E1139" s="13" t="str">
        <f t="shared" si="53"/>
        <v>Choi</v>
      </c>
    </row>
    <row r="1140" spans="1:5" ht="15.75" x14ac:dyDescent="0.25">
      <c r="A1140" s="12" t="s">
        <v>1232</v>
      </c>
      <c r="B1140" s="12" t="s">
        <v>3523</v>
      </c>
      <c r="C1140" s="32" t="str">
        <f t="shared" si="51"/>
        <v>Ms.</v>
      </c>
      <c r="D1140" s="13" t="str">
        <f t="shared" si="52"/>
        <v>Carma S</v>
      </c>
      <c r="E1140" s="13" t="str">
        <f t="shared" si="53"/>
        <v>Barnett</v>
      </c>
    </row>
    <row r="1141" spans="1:5" ht="15.75" x14ac:dyDescent="0.25">
      <c r="A1141" s="12" t="s">
        <v>1231</v>
      </c>
      <c r="B1141" s="12" t="s">
        <v>3524</v>
      </c>
      <c r="C1141" s="32" t="str">
        <f t="shared" si="51"/>
        <v>Mr.</v>
      </c>
      <c r="D1141" s="13" t="str">
        <f t="shared" si="52"/>
        <v>Ryan</v>
      </c>
      <c r="E1141" s="13" t="str">
        <f t="shared" si="53"/>
        <v>Proulx</v>
      </c>
    </row>
    <row r="1142" spans="1:5" ht="15.75" x14ac:dyDescent="0.25">
      <c r="A1142" s="12" t="s">
        <v>1230</v>
      </c>
      <c r="B1142" s="12" t="s">
        <v>3525</v>
      </c>
      <c r="C1142" s="32" t="str">
        <f t="shared" si="51"/>
        <v>Mr.</v>
      </c>
      <c r="D1142" s="13" t="str">
        <f t="shared" si="52"/>
        <v>Daniel</v>
      </c>
      <c r="E1142" s="13" t="str">
        <f t="shared" si="53"/>
        <v>Hamilton</v>
      </c>
    </row>
    <row r="1143" spans="1:5" ht="15.75" x14ac:dyDescent="0.25">
      <c r="A1143" s="12" t="s">
        <v>1229</v>
      </c>
      <c r="B1143" s="12" t="s">
        <v>3526</v>
      </c>
      <c r="C1143" s="32" t="str">
        <f t="shared" si="51"/>
        <v>Ms.</v>
      </c>
      <c r="D1143" s="13" t="str">
        <f t="shared" si="52"/>
        <v>Sarah</v>
      </c>
      <c r="E1143" s="13" t="str">
        <f t="shared" si="53"/>
        <v>Lundine</v>
      </c>
    </row>
    <row r="1144" spans="1:5" ht="15.75" x14ac:dyDescent="0.25">
      <c r="A1144" s="12" t="s">
        <v>1228</v>
      </c>
      <c r="B1144" s="12" t="s">
        <v>3527</v>
      </c>
      <c r="C1144" s="32" t="str">
        <f t="shared" si="51"/>
        <v>Mr.</v>
      </c>
      <c r="D1144" s="13" t="str">
        <f t="shared" si="52"/>
        <v>Matthew J</v>
      </c>
      <c r="E1144" s="13" t="str">
        <f t="shared" si="53"/>
        <v>Paullin</v>
      </c>
    </row>
    <row r="1145" spans="1:5" ht="15.75" x14ac:dyDescent="0.25">
      <c r="A1145" s="12" t="s">
        <v>1227</v>
      </c>
      <c r="B1145" s="12" t="s">
        <v>3528</v>
      </c>
      <c r="C1145" s="32" t="str">
        <f t="shared" si="51"/>
        <v>Ms.</v>
      </c>
      <c r="D1145" s="13" t="str">
        <f t="shared" si="52"/>
        <v>Francesca</v>
      </c>
      <c r="E1145" s="13" t="str">
        <f t="shared" si="53"/>
        <v>Delucia</v>
      </c>
    </row>
    <row r="1146" spans="1:5" ht="15.75" x14ac:dyDescent="0.25">
      <c r="A1146" s="12" t="s">
        <v>1226</v>
      </c>
      <c r="B1146" s="12" t="s">
        <v>3529</v>
      </c>
      <c r="C1146" s="32" t="str">
        <f t="shared" si="51"/>
        <v>Ms.</v>
      </c>
      <c r="D1146" s="13" t="str">
        <f t="shared" si="52"/>
        <v>Nicole</v>
      </c>
      <c r="E1146" s="13" t="str">
        <f t="shared" si="53"/>
        <v>Valentine</v>
      </c>
    </row>
    <row r="1147" spans="1:5" ht="15.75" x14ac:dyDescent="0.25">
      <c r="A1147" s="12" t="s">
        <v>1225</v>
      </c>
      <c r="B1147" s="12" t="s">
        <v>3530</v>
      </c>
      <c r="C1147" s="32" t="str">
        <f t="shared" si="51"/>
        <v>Mr.</v>
      </c>
      <c r="D1147" s="13" t="str">
        <f t="shared" si="52"/>
        <v>Toshiyuki</v>
      </c>
      <c r="E1147" s="13" t="str">
        <f t="shared" si="53"/>
        <v>Mohara</v>
      </c>
    </row>
    <row r="1148" spans="1:5" ht="15.75" x14ac:dyDescent="0.25">
      <c r="A1148" s="12" t="s">
        <v>1224</v>
      </c>
      <c r="B1148" s="12" t="s">
        <v>3531</v>
      </c>
      <c r="C1148" s="32" t="str">
        <f t="shared" si="51"/>
        <v>Mr.</v>
      </c>
      <c r="D1148" s="13" t="str">
        <f t="shared" si="52"/>
        <v>Tom L.</v>
      </c>
      <c r="E1148" s="13" t="str">
        <f t="shared" si="53"/>
        <v>Fairbrother</v>
      </c>
    </row>
    <row r="1149" spans="1:5" ht="15.75" x14ac:dyDescent="0.25">
      <c r="A1149" s="12" t="s">
        <v>1223</v>
      </c>
      <c r="B1149" s="12" t="s">
        <v>3532</v>
      </c>
      <c r="C1149" s="32" t="str">
        <f t="shared" si="51"/>
        <v>Mr.</v>
      </c>
      <c r="D1149" s="13" t="str">
        <f t="shared" si="52"/>
        <v>Brian</v>
      </c>
      <c r="E1149" s="13" t="str">
        <f t="shared" si="53"/>
        <v>Fagan</v>
      </c>
    </row>
    <row r="1150" spans="1:5" ht="15.75" x14ac:dyDescent="0.25">
      <c r="A1150" s="12" t="s">
        <v>1222</v>
      </c>
      <c r="B1150" s="12" t="s">
        <v>3533</v>
      </c>
      <c r="C1150" s="32" t="str">
        <f t="shared" si="51"/>
        <v>Mr.</v>
      </c>
      <c r="D1150" s="13" t="str">
        <f t="shared" si="52"/>
        <v>Matthew</v>
      </c>
      <c r="E1150" s="13" t="str">
        <f t="shared" si="53"/>
        <v>Toth</v>
      </c>
    </row>
    <row r="1151" spans="1:5" ht="15.75" x14ac:dyDescent="0.25">
      <c r="A1151" s="12" t="s">
        <v>1221</v>
      </c>
      <c r="B1151" s="12" t="s">
        <v>3534</v>
      </c>
      <c r="C1151" s="32" t="str">
        <f t="shared" si="51"/>
        <v>Ms.</v>
      </c>
      <c r="D1151" s="13" t="str">
        <f t="shared" si="52"/>
        <v>Julee</v>
      </c>
      <c r="E1151" s="13" t="str">
        <f t="shared" si="53"/>
        <v>Guinn</v>
      </c>
    </row>
    <row r="1152" spans="1:5" ht="15.75" x14ac:dyDescent="0.25">
      <c r="A1152" s="12" t="s">
        <v>1220</v>
      </c>
      <c r="B1152" s="12" t="s">
        <v>3535</v>
      </c>
      <c r="C1152" s="32" t="str">
        <f t="shared" si="51"/>
        <v>Mr.</v>
      </c>
      <c r="D1152" s="13" t="str">
        <f t="shared" si="52"/>
        <v>Christopher M.</v>
      </c>
      <c r="E1152" s="13" t="str">
        <f t="shared" si="53"/>
        <v>Rogers</v>
      </c>
    </row>
    <row r="1153" spans="1:5" ht="15.75" x14ac:dyDescent="0.25">
      <c r="A1153" s="12" t="s">
        <v>1219</v>
      </c>
      <c r="B1153" s="12" t="s">
        <v>3536</v>
      </c>
      <c r="C1153" s="32" t="str">
        <f t="shared" si="51"/>
        <v>Mr.</v>
      </c>
      <c r="D1153" s="13" t="str">
        <f t="shared" si="52"/>
        <v>Ciaran</v>
      </c>
      <c r="E1153" s="13" t="str">
        <f t="shared" si="53"/>
        <v>Diviney</v>
      </c>
    </row>
    <row r="1154" spans="1:5" ht="15.75" x14ac:dyDescent="0.25">
      <c r="A1154" s="12" t="s">
        <v>1218</v>
      </c>
      <c r="B1154" s="12" t="s">
        <v>3537</v>
      </c>
      <c r="C1154" s="32" t="str">
        <f t="shared" si="51"/>
        <v>Ms.</v>
      </c>
      <c r="D1154" s="13" t="str">
        <f t="shared" si="52"/>
        <v>Kara</v>
      </c>
      <c r="E1154" s="13" t="str">
        <f t="shared" si="53"/>
        <v>Marlatt</v>
      </c>
    </row>
    <row r="1155" spans="1:5" ht="15.75" x14ac:dyDescent="0.25">
      <c r="A1155" s="12" t="s">
        <v>1217</v>
      </c>
      <c r="B1155" s="12" t="s">
        <v>3538</v>
      </c>
      <c r="C1155" s="32" t="str">
        <f t="shared" ref="C1155:C1218" si="54">MID(B1155,FIND(",",B1155)+2,FIND(" ",B1155,FIND(",",B1155)+2)-(FIND(",",B1155)+2))</f>
        <v>Ms.</v>
      </c>
      <c r="D1155" s="13" t="str">
        <f t="shared" ref="D1155:D1218" si="55">TRIM(RIGHT(B1155,LEN(B1155)-FIND(" ",B1155,FIND(",",B1155)+2)))</f>
        <v>Makie</v>
      </c>
      <c r="E1155" s="13" t="str">
        <f t="shared" ref="E1155:E1218" si="56">LEFT(B1155,FIND(",",B1155)-1)</f>
        <v>Ohler</v>
      </c>
    </row>
    <row r="1156" spans="1:5" ht="15.75" x14ac:dyDescent="0.25">
      <c r="A1156" s="12" t="s">
        <v>1216</v>
      </c>
      <c r="B1156" s="12" t="s">
        <v>3539</v>
      </c>
      <c r="C1156" s="32" t="str">
        <f t="shared" si="54"/>
        <v>Ms.</v>
      </c>
      <c r="D1156" s="13" t="str">
        <f t="shared" si="55"/>
        <v>Emily E</v>
      </c>
      <c r="E1156" s="13" t="str">
        <f t="shared" si="56"/>
        <v>Mossler</v>
      </c>
    </row>
    <row r="1157" spans="1:5" ht="15.75" x14ac:dyDescent="0.25">
      <c r="A1157" s="12" t="s">
        <v>1215</v>
      </c>
      <c r="B1157" s="12" t="s">
        <v>3540</v>
      </c>
      <c r="C1157" s="32" t="str">
        <f t="shared" si="54"/>
        <v>Mr.</v>
      </c>
      <c r="D1157" s="13" t="str">
        <f t="shared" si="55"/>
        <v>Cary</v>
      </c>
      <c r="E1157" s="13" t="str">
        <f t="shared" si="56"/>
        <v>Segall</v>
      </c>
    </row>
    <row r="1158" spans="1:5" ht="15.75" x14ac:dyDescent="0.25">
      <c r="A1158" s="12" t="s">
        <v>1214</v>
      </c>
      <c r="B1158" s="12" t="s">
        <v>3541</v>
      </c>
      <c r="C1158" s="32" t="str">
        <f t="shared" si="54"/>
        <v>Mr.</v>
      </c>
      <c r="D1158" s="13" t="str">
        <f t="shared" si="55"/>
        <v>Steven</v>
      </c>
      <c r="E1158" s="13" t="str">
        <f t="shared" si="56"/>
        <v>Sprieser</v>
      </c>
    </row>
    <row r="1159" spans="1:5" ht="15.75" x14ac:dyDescent="0.25">
      <c r="A1159" s="12" t="s">
        <v>1213</v>
      </c>
      <c r="B1159" s="12" t="s">
        <v>3542</v>
      </c>
      <c r="C1159" s="32" t="str">
        <f t="shared" si="54"/>
        <v>Mr.</v>
      </c>
      <c r="D1159" s="13" t="str">
        <f t="shared" si="55"/>
        <v>Jose Antonio Sr.</v>
      </c>
      <c r="E1159" s="13" t="str">
        <f t="shared" si="56"/>
        <v>Blanco</v>
      </c>
    </row>
    <row r="1160" spans="1:5" ht="15.75" x14ac:dyDescent="0.25">
      <c r="A1160" s="12" t="s">
        <v>1212</v>
      </c>
      <c r="B1160" s="12" t="s">
        <v>3543</v>
      </c>
      <c r="C1160" s="32" t="str">
        <f t="shared" si="54"/>
        <v>Ms.</v>
      </c>
      <c r="D1160" s="13" t="str">
        <f t="shared" si="55"/>
        <v>Tatiana</v>
      </c>
      <c r="E1160" s="13" t="str">
        <f t="shared" si="56"/>
        <v>Sheptock</v>
      </c>
    </row>
    <row r="1161" spans="1:5" ht="15.75" x14ac:dyDescent="0.25">
      <c r="A1161" s="12" t="s">
        <v>1211</v>
      </c>
      <c r="B1161" s="12" t="s">
        <v>3544</v>
      </c>
      <c r="C1161" s="32" t="str">
        <f t="shared" si="54"/>
        <v>Mr.</v>
      </c>
      <c r="D1161" s="13" t="str">
        <f t="shared" si="55"/>
        <v>Dan T.</v>
      </c>
      <c r="E1161" s="13" t="str">
        <f t="shared" si="56"/>
        <v>Chruniak</v>
      </c>
    </row>
    <row r="1162" spans="1:5" ht="15.75" x14ac:dyDescent="0.25">
      <c r="A1162" s="12" t="s">
        <v>1210</v>
      </c>
      <c r="B1162" s="12" t="s">
        <v>3545</v>
      </c>
      <c r="C1162" s="32" t="str">
        <f t="shared" si="54"/>
        <v>Ms.</v>
      </c>
      <c r="D1162" s="13" t="str">
        <f t="shared" si="55"/>
        <v>Liisa A.</v>
      </c>
      <c r="E1162" s="13" t="str">
        <f t="shared" si="56"/>
        <v>Miller</v>
      </c>
    </row>
    <row r="1163" spans="1:5" ht="15.75" x14ac:dyDescent="0.25">
      <c r="A1163" s="12" t="s">
        <v>1209</v>
      </c>
      <c r="B1163" s="12" t="s">
        <v>3546</v>
      </c>
      <c r="C1163" s="32" t="str">
        <f t="shared" si="54"/>
        <v>Ms.</v>
      </c>
      <c r="D1163" s="13" t="str">
        <f t="shared" si="55"/>
        <v>Kathryn E.</v>
      </c>
      <c r="E1163" s="13" t="str">
        <f t="shared" si="56"/>
        <v>Theis</v>
      </c>
    </row>
    <row r="1164" spans="1:5" ht="15.75" x14ac:dyDescent="0.25">
      <c r="A1164" s="12" t="s">
        <v>1208</v>
      </c>
      <c r="B1164" s="12" t="s">
        <v>3547</v>
      </c>
      <c r="C1164" s="32" t="str">
        <f t="shared" si="54"/>
        <v>Mr.</v>
      </c>
      <c r="D1164" s="13" t="str">
        <f t="shared" si="55"/>
        <v>Maxwell</v>
      </c>
      <c r="E1164" s="13" t="str">
        <f t="shared" si="56"/>
        <v>Sadler</v>
      </c>
    </row>
    <row r="1165" spans="1:5" ht="15.75" x14ac:dyDescent="0.25">
      <c r="A1165" s="12" t="s">
        <v>1207</v>
      </c>
      <c r="B1165" s="12" t="s">
        <v>3548</v>
      </c>
      <c r="C1165" s="32" t="str">
        <f t="shared" si="54"/>
        <v>Ms.</v>
      </c>
      <c r="D1165" s="13" t="str">
        <f t="shared" si="55"/>
        <v>Pascale</v>
      </c>
      <c r="E1165" s="13" t="str">
        <f t="shared" si="56"/>
        <v>Auger</v>
      </c>
    </row>
    <row r="1166" spans="1:5" ht="15.75" x14ac:dyDescent="0.25">
      <c r="A1166" s="12" t="s">
        <v>1206</v>
      </c>
      <c r="B1166" s="12" t="s">
        <v>3549</v>
      </c>
      <c r="C1166" s="32" t="str">
        <f t="shared" si="54"/>
        <v>Ms.</v>
      </c>
      <c r="D1166" s="13" t="str">
        <f t="shared" si="55"/>
        <v>Becca</v>
      </c>
      <c r="E1166" s="13" t="str">
        <f t="shared" si="56"/>
        <v>Steadman</v>
      </c>
    </row>
    <row r="1167" spans="1:5" ht="15.75" x14ac:dyDescent="0.25">
      <c r="A1167" s="12" t="s">
        <v>1205</v>
      </c>
      <c r="B1167" s="12" t="s">
        <v>3550</v>
      </c>
      <c r="C1167" s="32" t="str">
        <f t="shared" si="54"/>
        <v>Ms.</v>
      </c>
      <c r="D1167" s="13" t="str">
        <f t="shared" si="55"/>
        <v>Grace</v>
      </c>
      <c r="E1167" s="13" t="str">
        <f t="shared" si="56"/>
        <v>McCarron</v>
      </c>
    </row>
    <row r="1168" spans="1:5" ht="15.75" x14ac:dyDescent="0.25">
      <c r="A1168" s="12" t="s">
        <v>1204</v>
      </c>
      <c r="B1168" s="12" t="s">
        <v>3551</v>
      </c>
      <c r="C1168" s="32" t="str">
        <f t="shared" si="54"/>
        <v>Ms.</v>
      </c>
      <c r="D1168" s="13" t="str">
        <f t="shared" si="55"/>
        <v>Samantha</v>
      </c>
      <c r="E1168" s="13" t="str">
        <f t="shared" si="56"/>
        <v>Roecker</v>
      </c>
    </row>
    <row r="1169" spans="1:5" ht="15.75" x14ac:dyDescent="0.25">
      <c r="A1169" s="12" t="s">
        <v>1203</v>
      </c>
      <c r="B1169" s="12" t="s">
        <v>3552</v>
      </c>
      <c r="C1169" s="32" t="str">
        <f t="shared" si="54"/>
        <v>Mrs.</v>
      </c>
      <c r="D1169" s="13" t="str">
        <f t="shared" si="55"/>
        <v>Nicole R.</v>
      </c>
      <c r="E1169" s="13" t="str">
        <f t="shared" si="56"/>
        <v>Giumarra</v>
      </c>
    </row>
    <row r="1170" spans="1:5" ht="15.75" x14ac:dyDescent="0.25">
      <c r="A1170" s="12" t="s">
        <v>1202</v>
      </c>
      <c r="B1170" s="12" t="s">
        <v>3553</v>
      </c>
      <c r="C1170" s="32" t="str">
        <f t="shared" si="54"/>
        <v>Mr.</v>
      </c>
      <c r="D1170" s="13" t="str">
        <f t="shared" si="55"/>
        <v>David W</v>
      </c>
      <c r="E1170" s="13" t="str">
        <f t="shared" si="56"/>
        <v>Peters</v>
      </c>
    </row>
    <row r="1171" spans="1:5" ht="15.75" x14ac:dyDescent="0.25">
      <c r="A1171" s="12" t="s">
        <v>1201</v>
      </c>
      <c r="B1171" s="12" t="s">
        <v>3554</v>
      </c>
      <c r="C1171" s="32" t="str">
        <f t="shared" si="54"/>
        <v>Mr.</v>
      </c>
      <c r="D1171" s="13" t="str">
        <f t="shared" si="55"/>
        <v>Grant</v>
      </c>
      <c r="E1171" s="13" t="str">
        <f t="shared" si="56"/>
        <v>Bower</v>
      </c>
    </row>
    <row r="1172" spans="1:5" ht="15.75" x14ac:dyDescent="0.25">
      <c r="A1172" s="12" t="s">
        <v>1200</v>
      </c>
      <c r="B1172" s="12" t="s">
        <v>3555</v>
      </c>
      <c r="C1172" s="32" t="str">
        <f t="shared" si="54"/>
        <v>Mrs.</v>
      </c>
      <c r="D1172" s="13" t="str">
        <f t="shared" si="55"/>
        <v>Sophia</v>
      </c>
      <c r="E1172" s="13" t="str">
        <f t="shared" si="56"/>
        <v>Chen</v>
      </c>
    </row>
    <row r="1173" spans="1:5" ht="15.75" x14ac:dyDescent="0.25">
      <c r="A1173" s="12" t="s">
        <v>1199</v>
      </c>
      <c r="B1173" s="12" t="s">
        <v>3556</v>
      </c>
      <c r="C1173" s="32" t="str">
        <f t="shared" si="54"/>
        <v>Ms.</v>
      </c>
      <c r="D1173" s="13" t="str">
        <f t="shared" si="55"/>
        <v>Christina</v>
      </c>
      <c r="E1173" s="13" t="str">
        <f t="shared" si="56"/>
        <v>Capriccioso</v>
      </c>
    </row>
    <row r="1174" spans="1:5" ht="15.75" x14ac:dyDescent="0.25">
      <c r="A1174" s="12" t="s">
        <v>1198</v>
      </c>
      <c r="B1174" s="12" t="s">
        <v>3557</v>
      </c>
      <c r="C1174" s="32" t="str">
        <f t="shared" si="54"/>
        <v>Mr.</v>
      </c>
      <c r="D1174" s="13" t="str">
        <f t="shared" si="55"/>
        <v>Sam L.</v>
      </c>
      <c r="E1174" s="13" t="str">
        <f t="shared" si="56"/>
        <v>Starbuck</v>
      </c>
    </row>
    <row r="1175" spans="1:5" ht="15.75" x14ac:dyDescent="0.25">
      <c r="A1175" s="12" t="s">
        <v>1197</v>
      </c>
      <c r="B1175" s="12" t="s">
        <v>3558</v>
      </c>
      <c r="C1175" s="32" t="str">
        <f t="shared" si="54"/>
        <v>Mrs.</v>
      </c>
      <c r="D1175" s="13" t="str">
        <f t="shared" si="55"/>
        <v>Haley R.</v>
      </c>
      <c r="E1175" s="13" t="str">
        <f t="shared" si="56"/>
        <v>McMahon</v>
      </c>
    </row>
    <row r="1176" spans="1:5" ht="15.75" x14ac:dyDescent="0.25">
      <c r="A1176" s="12" t="s">
        <v>1196</v>
      </c>
      <c r="B1176" s="12" t="s">
        <v>3559</v>
      </c>
      <c r="C1176" s="32" t="str">
        <f t="shared" si="54"/>
        <v>Mr.</v>
      </c>
      <c r="D1176" s="13" t="str">
        <f t="shared" si="55"/>
        <v>Ethan</v>
      </c>
      <c r="E1176" s="13" t="str">
        <f t="shared" si="56"/>
        <v>Rissell</v>
      </c>
    </row>
    <row r="1177" spans="1:5" ht="15.75" x14ac:dyDescent="0.25">
      <c r="A1177" s="12" t="s">
        <v>1195</v>
      </c>
      <c r="B1177" s="12" t="s">
        <v>3560</v>
      </c>
      <c r="C1177" s="32" t="str">
        <f t="shared" si="54"/>
        <v>Mr.</v>
      </c>
      <c r="D1177" s="13" t="str">
        <f t="shared" si="55"/>
        <v>Andrew W</v>
      </c>
      <c r="E1177" s="13" t="str">
        <f t="shared" si="56"/>
        <v>Kromroy</v>
      </c>
    </row>
    <row r="1178" spans="1:5" ht="15.75" x14ac:dyDescent="0.25">
      <c r="A1178" s="12" t="s">
        <v>1194</v>
      </c>
      <c r="B1178" s="12" t="s">
        <v>3561</v>
      </c>
      <c r="C1178" s="32" t="str">
        <f t="shared" si="54"/>
        <v>Mr.</v>
      </c>
      <c r="D1178" s="13" t="str">
        <f t="shared" si="55"/>
        <v>Mark G</v>
      </c>
      <c r="E1178" s="13" t="str">
        <f t="shared" si="56"/>
        <v>Manfredi</v>
      </c>
    </row>
    <row r="1179" spans="1:5" ht="15.75" x14ac:dyDescent="0.25">
      <c r="A1179" s="12" t="s">
        <v>1193</v>
      </c>
      <c r="B1179" s="12" t="s">
        <v>3562</v>
      </c>
      <c r="C1179" s="32" t="str">
        <f t="shared" si="54"/>
        <v>Ms.</v>
      </c>
      <c r="D1179" s="13" t="str">
        <f t="shared" si="55"/>
        <v>Kasey E.</v>
      </c>
      <c r="E1179" s="13" t="str">
        <f t="shared" si="56"/>
        <v>Manwaring</v>
      </c>
    </row>
    <row r="1180" spans="1:5" ht="15.75" x14ac:dyDescent="0.25">
      <c r="A1180" s="12" t="s">
        <v>1192</v>
      </c>
      <c r="B1180" s="12" t="s">
        <v>3563</v>
      </c>
      <c r="C1180" s="32" t="str">
        <f t="shared" si="54"/>
        <v>Mr.</v>
      </c>
      <c r="D1180" s="13" t="str">
        <f t="shared" si="55"/>
        <v>Jeff</v>
      </c>
      <c r="E1180" s="13" t="str">
        <f t="shared" si="56"/>
        <v>Tomaszewski</v>
      </c>
    </row>
    <row r="1181" spans="1:5" ht="15.75" x14ac:dyDescent="0.25">
      <c r="A1181" s="12" t="s">
        <v>1191</v>
      </c>
      <c r="B1181" s="12" t="s">
        <v>3564</v>
      </c>
      <c r="C1181" s="32" t="str">
        <f t="shared" si="54"/>
        <v>Ms.</v>
      </c>
      <c r="D1181" s="13" t="str">
        <f t="shared" si="55"/>
        <v>Amy</v>
      </c>
      <c r="E1181" s="13" t="str">
        <f t="shared" si="56"/>
        <v>Gannon</v>
      </c>
    </row>
    <row r="1182" spans="1:5" ht="15.75" x14ac:dyDescent="0.25">
      <c r="A1182" s="12" t="s">
        <v>1190</v>
      </c>
      <c r="B1182" s="12" t="s">
        <v>3565</v>
      </c>
      <c r="C1182" s="32" t="str">
        <f t="shared" si="54"/>
        <v>Mr.</v>
      </c>
      <c r="D1182" s="13" t="str">
        <f t="shared" si="55"/>
        <v>Adam</v>
      </c>
      <c r="E1182" s="13" t="str">
        <f t="shared" si="56"/>
        <v>Frye</v>
      </c>
    </row>
    <row r="1183" spans="1:5" ht="15.75" x14ac:dyDescent="0.25">
      <c r="A1183" s="12" t="s">
        <v>1189</v>
      </c>
      <c r="B1183" s="12" t="s">
        <v>3566</v>
      </c>
      <c r="C1183" s="32" t="str">
        <f t="shared" si="54"/>
        <v>Ms.</v>
      </c>
      <c r="D1183" s="13" t="str">
        <f t="shared" si="55"/>
        <v>Kristin M</v>
      </c>
      <c r="E1183" s="13" t="str">
        <f t="shared" si="56"/>
        <v>Jenkins</v>
      </c>
    </row>
    <row r="1184" spans="1:5" ht="15.75" x14ac:dyDescent="0.25">
      <c r="A1184" s="12" t="s">
        <v>1188</v>
      </c>
      <c r="B1184" s="12" t="s">
        <v>3567</v>
      </c>
      <c r="C1184" s="32" t="str">
        <f t="shared" si="54"/>
        <v>Ms.</v>
      </c>
      <c r="D1184" s="13" t="str">
        <f t="shared" si="55"/>
        <v>Mary-Lynn B.</v>
      </c>
      <c r="E1184" s="13" t="str">
        <f t="shared" si="56"/>
        <v>Currier</v>
      </c>
    </row>
    <row r="1185" spans="1:5" ht="15.75" x14ac:dyDescent="0.25">
      <c r="A1185" s="12" t="s">
        <v>1187</v>
      </c>
      <c r="B1185" s="12" t="s">
        <v>3568</v>
      </c>
      <c r="C1185" s="32" t="str">
        <f t="shared" si="54"/>
        <v>Mrs.</v>
      </c>
      <c r="D1185" s="13" t="str">
        <f t="shared" si="55"/>
        <v>Jamie A</v>
      </c>
      <c r="E1185" s="13" t="str">
        <f t="shared" si="56"/>
        <v>Whittendale</v>
      </c>
    </row>
    <row r="1186" spans="1:5" ht="15.75" x14ac:dyDescent="0.25">
      <c r="A1186" s="12" t="s">
        <v>1186</v>
      </c>
      <c r="B1186" s="12" t="s">
        <v>3569</v>
      </c>
      <c r="C1186" s="32" t="str">
        <f t="shared" si="54"/>
        <v>Mr.</v>
      </c>
      <c r="D1186" s="13" t="str">
        <f t="shared" si="55"/>
        <v>Jeffrey A.</v>
      </c>
      <c r="E1186" s="13" t="str">
        <f t="shared" si="56"/>
        <v>Rixe</v>
      </c>
    </row>
    <row r="1187" spans="1:5" ht="15.75" x14ac:dyDescent="0.25">
      <c r="A1187" s="12" t="s">
        <v>1185</v>
      </c>
      <c r="B1187" s="12" t="s">
        <v>3570</v>
      </c>
      <c r="C1187" s="32" t="str">
        <f t="shared" si="54"/>
        <v>Ms.</v>
      </c>
      <c r="D1187" s="13" t="str">
        <f t="shared" si="55"/>
        <v>Nicole</v>
      </c>
      <c r="E1187" s="13" t="str">
        <f t="shared" si="56"/>
        <v>Ballon-Landa</v>
      </c>
    </row>
    <row r="1188" spans="1:5" ht="15.75" x14ac:dyDescent="0.25">
      <c r="A1188" s="12" t="s">
        <v>1184</v>
      </c>
      <c r="B1188" s="12" t="s">
        <v>3571</v>
      </c>
      <c r="C1188" s="32" t="str">
        <f t="shared" si="54"/>
        <v>Ms.</v>
      </c>
      <c r="D1188" s="13" t="str">
        <f t="shared" si="55"/>
        <v>Audrey</v>
      </c>
      <c r="E1188" s="13" t="str">
        <f t="shared" si="56"/>
        <v>Zaferos</v>
      </c>
    </row>
    <row r="1189" spans="1:5" ht="15.75" x14ac:dyDescent="0.25">
      <c r="A1189" s="12" t="s">
        <v>1183</v>
      </c>
      <c r="B1189" s="12" t="s">
        <v>3572</v>
      </c>
      <c r="C1189" s="32" t="str">
        <f t="shared" si="54"/>
        <v>Mr.</v>
      </c>
      <c r="D1189" s="13" t="str">
        <f t="shared" si="55"/>
        <v>Jacob</v>
      </c>
      <c r="E1189" s="13" t="str">
        <f t="shared" si="56"/>
        <v>Jackson</v>
      </c>
    </row>
    <row r="1190" spans="1:5" ht="15.75" x14ac:dyDescent="0.25">
      <c r="A1190" s="12" t="s">
        <v>1182</v>
      </c>
      <c r="B1190" s="12" t="s">
        <v>3573</v>
      </c>
      <c r="C1190" s="32" t="str">
        <f t="shared" si="54"/>
        <v>Mr.</v>
      </c>
      <c r="D1190" s="13" t="str">
        <f t="shared" si="55"/>
        <v>Daniel S</v>
      </c>
      <c r="E1190" s="13" t="str">
        <f t="shared" si="56"/>
        <v>Evans Marke</v>
      </c>
    </row>
    <row r="1191" spans="1:5" ht="15.75" x14ac:dyDescent="0.25">
      <c r="A1191" s="12" t="s">
        <v>1181</v>
      </c>
      <c r="B1191" s="12" t="s">
        <v>3574</v>
      </c>
      <c r="C1191" s="32" t="str">
        <f t="shared" si="54"/>
        <v>Mr.</v>
      </c>
      <c r="D1191" s="13" t="str">
        <f t="shared" si="55"/>
        <v>Marc C.</v>
      </c>
      <c r="E1191" s="13" t="str">
        <f t="shared" si="56"/>
        <v>Samland</v>
      </c>
    </row>
    <row r="1192" spans="1:5" ht="15.75" x14ac:dyDescent="0.25">
      <c r="A1192" s="12" t="s">
        <v>1180</v>
      </c>
      <c r="B1192" s="12" t="s">
        <v>3575</v>
      </c>
      <c r="C1192" s="32" t="str">
        <f t="shared" si="54"/>
        <v>Mr.</v>
      </c>
      <c r="D1192" s="13" t="str">
        <f t="shared" si="55"/>
        <v>Mark S</v>
      </c>
      <c r="E1192" s="13" t="str">
        <f t="shared" si="56"/>
        <v>Shapiro</v>
      </c>
    </row>
    <row r="1193" spans="1:5" ht="15.75" x14ac:dyDescent="0.25">
      <c r="A1193" s="12" t="s">
        <v>1179</v>
      </c>
      <c r="B1193" s="12" t="s">
        <v>3576</v>
      </c>
      <c r="C1193" s="32" t="str">
        <f t="shared" si="54"/>
        <v>Mr.</v>
      </c>
      <c r="D1193" s="13" t="str">
        <f t="shared" si="55"/>
        <v>Dan</v>
      </c>
      <c r="E1193" s="13" t="str">
        <f t="shared" si="56"/>
        <v>Snitzer</v>
      </c>
    </row>
    <row r="1194" spans="1:5" ht="15.75" x14ac:dyDescent="0.25">
      <c r="A1194" s="12" t="s">
        <v>1178</v>
      </c>
      <c r="B1194" s="12" t="s">
        <v>3577</v>
      </c>
      <c r="C1194" s="32" t="str">
        <f t="shared" si="54"/>
        <v>Ms.</v>
      </c>
      <c r="D1194" s="13" t="str">
        <f t="shared" si="55"/>
        <v>Gabriela</v>
      </c>
      <c r="E1194" s="13" t="str">
        <f t="shared" si="56"/>
        <v>Herra Arroyo</v>
      </c>
    </row>
    <row r="1195" spans="1:5" ht="15.75" x14ac:dyDescent="0.25">
      <c r="A1195" s="12" t="s">
        <v>1177</v>
      </c>
      <c r="B1195" s="12" t="s">
        <v>3578</v>
      </c>
      <c r="C1195" s="32" t="str">
        <f t="shared" si="54"/>
        <v>Ms.</v>
      </c>
      <c r="D1195" s="13" t="str">
        <f t="shared" si="55"/>
        <v>Amanda</v>
      </c>
      <c r="E1195" s="13" t="str">
        <f t="shared" si="56"/>
        <v>Watters</v>
      </c>
    </row>
    <row r="1196" spans="1:5" ht="15.75" x14ac:dyDescent="0.25">
      <c r="A1196" s="12" t="s">
        <v>1176</v>
      </c>
      <c r="B1196" s="12" t="s">
        <v>3579</v>
      </c>
      <c r="C1196" s="32" t="str">
        <f t="shared" si="54"/>
        <v>Ms.</v>
      </c>
      <c r="D1196" s="13" t="str">
        <f t="shared" si="55"/>
        <v>Dara</v>
      </c>
      <c r="E1196" s="13" t="str">
        <f t="shared" si="56"/>
        <v>Steele-Belkin</v>
      </c>
    </row>
    <row r="1197" spans="1:5" ht="15.75" x14ac:dyDescent="0.25">
      <c r="A1197" s="12" t="s">
        <v>1175</v>
      </c>
      <c r="B1197" s="12" t="s">
        <v>3580</v>
      </c>
      <c r="C1197" s="32" t="str">
        <f t="shared" si="54"/>
        <v>Ms.</v>
      </c>
      <c r="D1197" s="13" t="str">
        <f t="shared" si="55"/>
        <v>Rachelle R</v>
      </c>
      <c r="E1197" s="13" t="str">
        <f t="shared" si="56"/>
        <v>Christensen</v>
      </c>
    </row>
    <row r="1198" spans="1:5" ht="15.75" x14ac:dyDescent="0.25">
      <c r="A1198" s="12" t="s">
        <v>1174</v>
      </c>
      <c r="B1198" s="12" t="s">
        <v>3581</v>
      </c>
      <c r="C1198" s="32" t="str">
        <f t="shared" si="54"/>
        <v>Ms.</v>
      </c>
      <c r="D1198" s="13" t="str">
        <f t="shared" si="55"/>
        <v>Brenda J</v>
      </c>
      <c r="E1198" s="13" t="str">
        <f t="shared" si="56"/>
        <v>Hodge</v>
      </c>
    </row>
    <row r="1199" spans="1:5" ht="15.75" x14ac:dyDescent="0.25">
      <c r="A1199" s="12" t="s">
        <v>1173</v>
      </c>
      <c r="B1199" s="12" t="s">
        <v>3582</v>
      </c>
      <c r="C1199" s="32" t="str">
        <f t="shared" si="54"/>
        <v>Mr.</v>
      </c>
      <c r="D1199" s="13" t="str">
        <f t="shared" si="55"/>
        <v>Tim</v>
      </c>
      <c r="E1199" s="13" t="str">
        <f t="shared" si="56"/>
        <v>Rusterholz</v>
      </c>
    </row>
    <row r="1200" spans="1:5" ht="15.75" x14ac:dyDescent="0.25">
      <c r="A1200" s="12" t="s">
        <v>1172</v>
      </c>
      <c r="B1200" s="12" t="s">
        <v>3583</v>
      </c>
      <c r="C1200" s="32" t="str">
        <f t="shared" si="54"/>
        <v>Mr.</v>
      </c>
      <c r="D1200" s="13" t="str">
        <f t="shared" si="55"/>
        <v>Sylvain</v>
      </c>
      <c r="E1200" s="13" t="str">
        <f t="shared" si="56"/>
        <v>Lafrance</v>
      </c>
    </row>
    <row r="1201" spans="1:5" ht="15.75" x14ac:dyDescent="0.25">
      <c r="A1201" s="12" t="s">
        <v>1171</v>
      </c>
      <c r="B1201" s="12" t="s">
        <v>3584</v>
      </c>
      <c r="C1201" s="32" t="str">
        <f t="shared" si="54"/>
        <v>Mrs.</v>
      </c>
      <c r="D1201" s="13" t="str">
        <f t="shared" si="55"/>
        <v>Lisa M</v>
      </c>
      <c r="E1201" s="13" t="str">
        <f t="shared" si="56"/>
        <v>Hallis</v>
      </c>
    </row>
    <row r="1202" spans="1:5" ht="15.75" x14ac:dyDescent="0.25">
      <c r="A1202" s="12" t="s">
        <v>1170</v>
      </c>
      <c r="B1202" s="12" t="s">
        <v>3585</v>
      </c>
      <c r="C1202" s="32" t="str">
        <f t="shared" si="54"/>
        <v>Mr.</v>
      </c>
      <c r="D1202" s="13" t="str">
        <f t="shared" si="55"/>
        <v>Ryan</v>
      </c>
      <c r="E1202" s="13" t="str">
        <f t="shared" si="56"/>
        <v>Marshall</v>
      </c>
    </row>
    <row r="1203" spans="1:5" ht="15.75" x14ac:dyDescent="0.25">
      <c r="A1203" s="12" t="s">
        <v>1169</v>
      </c>
      <c r="B1203" s="12" t="s">
        <v>3586</v>
      </c>
      <c r="C1203" s="32" t="str">
        <f t="shared" si="54"/>
        <v>Mrs.</v>
      </c>
      <c r="D1203" s="13" t="str">
        <f t="shared" si="55"/>
        <v>Kaitlin M</v>
      </c>
      <c r="E1203" s="13" t="str">
        <f t="shared" si="56"/>
        <v>Salowitz</v>
      </c>
    </row>
    <row r="1204" spans="1:5" ht="15.75" x14ac:dyDescent="0.25">
      <c r="A1204" s="12" t="s">
        <v>1168</v>
      </c>
      <c r="B1204" s="12" t="s">
        <v>3587</v>
      </c>
      <c r="C1204" s="32" t="str">
        <f t="shared" si="54"/>
        <v>Mr.</v>
      </c>
      <c r="D1204" s="13" t="str">
        <f t="shared" si="55"/>
        <v>William R.</v>
      </c>
      <c r="E1204" s="13" t="str">
        <f t="shared" si="56"/>
        <v>Blake</v>
      </c>
    </row>
    <row r="1205" spans="1:5" ht="15.75" x14ac:dyDescent="0.25">
      <c r="A1205" s="12" t="s">
        <v>1167</v>
      </c>
      <c r="B1205" s="12" t="s">
        <v>3588</v>
      </c>
      <c r="C1205" s="32" t="str">
        <f t="shared" si="54"/>
        <v>Mr.</v>
      </c>
      <c r="D1205" s="13" t="str">
        <f t="shared" si="55"/>
        <v>Bruce</v>
      </c>
      <c r="E1205" s="13" t="str">
        <f t="shared" si="56"/>
        <v>Langerak</v>
      </c>
    </row>
    <row r="1206" spans="1:5" ht="15.75" x14ac:dyDescent="0.25">
      <c r="A1206" s="12" t="s">
        <v>1166</v>
      </c>
      <c r="B1206" s="12" t="s">
        <v>3589</v>
      </c>
      <c r="C1206" s="32" t="str">
        <f t="shared" si="54"/>
        <v>Mrs.</v>
      </c>
      <c r="D1206" s="13" t="str">
        <f t="shared" si="55"/>
        <v>Veronica</v>
      </c>
      <c r="E1206" s="13" t="str">
        <f t="shared" si="56"/>
        <v>Bonilla</v>
      </c>
    </row>
    <row r="1207" spans="1:5" ht="15.75" x14ac:dyDescent="0.25">
      <c r="A1207" s="12" t="s">
        <v>1165</v>
      </c>
      <c r="B1207" s="12" t="s">
        <v>3590</v>
      </c>
      <c r="C1207" s="32" t="str">
        <f t="shared" si="54"/>
        <v>Mr.</v>
      </c>
      <c r="D1207" s="13" t="str">
        <f t="shared" si="55"/>
        <v>Warren</v>
      </c>
      <c r="E1207" s="13" t="str">
        <f t="shared" si="56"/>
        <v>Ciabattoni</v>
      </c>
    </row>
    <row r="1208" spans="1:5" ht="15.75" x14ac:dyDescent="0.25">
      <c r="A1208" s="12" t="s">
        <v>1164</v>
      </c>
      <c r="B1208" s="12" t="s">
        <v>3591</v>
      </c>
      <c r="C1208" s="32" t="str">
        <f t="shared" si="54"/>
        <v>Mrs.</v>
      </c>
      <c r="D1208" s="13" t="str">
        <f t="shared" si="55"/>
        <v>Daniela</v>
      </c>
      <c r="E1208" s="13" t="str">
        <f t="shared" si="56"/>
        <v>Escanero Palmer</v>
      </c>
    </row>
    <row r="1209" spans="1:5" ht="15.75" x14ac:dyDescent="0.25">
      <c r="A1209" s="12" t="s">
        <v>1163</v>
      </c>
      <c r="B1209" s="12" t="s">
        <v>3592</v>
      </c>
      <c r="C1209" s="32" t="str">
        <f t="shared" si="54"/>
        <v>Ms.</v>
      </c>
      <c r="D1209" s="13" t="str">
        <f t="shared" si="55"/>
        <v>Deirdre A</v>
      </c>
      <c r="E1209" s="13" t="str">
        <f t="shared" si="56"/>
        <v>Lowe</v>
      </c>
    </row>
    <row r="1210" spans="1:5" ht="15.75" x14ac:dyDescent="0.25">
      <c r="A1210" s="12" t="s">
        <v>1162</v>
      </c>
      <c r="B1210" s="12" t="s">
        <v>3593</v>
      </c>
      <c r="C1210" s="32" t="str">
        <f t="shared" si="54"/>
        <v>Mr.</v>
      </c>
      <c r="D1210" s="13" t="str">
        <f t="shared" si="55"/>
        <v>Mathias</v>
      </c>
      <c r="E1210" s="13" t="str">
        <f t="shared" si="56"/>
        <v>Osmark</v>
      </c>
    </row>
    <row r="1211" spans="1:5" ht="15.75" x14ac:dyDescent="0.25">
      <c r="A1211" s="12" t="s">
        <v>1161</v>
      </c>
      <c r="B1211" s="12" t="s">
        <v>3594</v>
      </c>
      <c r="C1211" s="32" t="str">
        <f t="shared" si="54"/>
        <v>Mr.</v>
      </c>
      <c r="D1211" s="13" t="str">
        <f t="shared" si="55"/>
        <v>Matthew</v>
      </c>
      <c r="E1211" s="13" t="str">
        <f t="shared" si="56"/>
        <v>Lawson</v>
      </c>
    </row>
    <row r="1212" spans="1:5" ht="15.75" x14ac:dyDescent="0.25">
      <c r="A1212" s="12" t="s">
        <v>1160</v>
      </c>
      <c r="B1212" s="12" t="s">
        <v>3595</v>
      </c>
      <c r="C1212" s="32" t="str">
        <f t="shared" si="54"/>
        <v>Mr.</v>
      </c>
      <c r="D1212" s="13" t="str">
        <f t="shared" si="55"/>
        <v>Kurt</v>
      </c>
      <c r="E1212" s="13" t="str">
        <f t="shared" si="56"/>
        <v>Warwick</v>
      </c>
    </row>
    <row r="1213" spans="1:5" ht="15.75" x14ac:dyDescent="0.25">
      <c r="A1213" s="12" t="s">
        <v>1159</v>
      </c>
      <c r="B1213" s="12" t="s">
        <v>3596</v>
      </c>
      <c r="C1213" s="32" t="str">
        <f t="shared" si="54"/>
        <v>Mr.</v>
      </c>
      <c r="D1213" s="13" t="str">
        <f t="shared" si="55"/>
        <v>Samuel</v>
      </c>
      <c r="E1213" s="13" t="str">
        <f t="shared" si="56"/>
        <v>Magnuson</v>
      </c>
    </row>
    <row r="1214" spans="1:5" ht="15.75" x14ac:dyDescent="0.25">
      <c r="A1214" s="12" t="s">
        <v>1158</v>
      </c>
      <c r="B1214" s="12" t="s">
        <v>3597</v>
      </c>
      <c r="C1214" s="32" t="str">
        <f t="shared" si="54"/>
        <v>Mrs.</v>
      </c>
      <c r="D1214" s="13" t="str">
        <f t="shared" si="55"/>
        <v>Emily</v>
      </c>
      <c r="E1214" s="13" t="str">
        <f t="shared" si="56"/>
        <v>Marsh</v>
      </c>
    </row>
    <row r="1215" spans="1:5" ht="15.75" x14ac:dyDescent="0.25">
      <c r="A1215" s="12" t="s">
        <v>1157</v>
      </c>
      <c r="B1215" s="12" t="s">
        <v>3598</v>
      </c>
      <c r="C1215" s="32" t="str">
        <f t="shared" si="54"/>
        <v>Ms.</v>
      </c>
      <c r="D1215" s="13" t="str">
        <f t="shared" si="55"/>
        <v>Tiffany</v>
      </c>
      <c r="E1215" s="13" t="str">
        <f t="shared" si="56"/>
        <v>Kari</v>
      </c>
    </row>
    <row r="1216" spans="1:5" ht="15.75" x14ac:dyDescent="0.25">
      <c r="A1216" s="12" t="s">
        <v>1156</v>
      </c>
      <c r="B1216" s="12" t="s">
        <v>3599</v>
      </c>
      <c r="C1216" s="32" t="str">
        <f t="shared" si="54"/>
        <v>Mr.</v>
      </c>
      <c r="D1216" s="13" t="str">
        <f t="shared" si="55"/>
        <v>Alex F</v>
      </c>
      <c r="E1216" s="13" t="str">
        <f t="shared" si="56"/>
        <v>Standiford</v>
      </c>
    </row>
    <row r="1217" spans="1:5" ht="15.75" x14ac:dyDescent="0.25">
      <c r="A1217" s="12" t="s">
        <v>1155</v>
      </c>
      <c r="B1217" s="12" t="s">
        <v>3600</v>
      </c>
      <c r="C1217" s="32" t="str">
        <f t="shared" si="54"/>
        <v>Ms.</v>
      </c>
      <c r="D1217" s="13" t="str">
        <f t="shared" si="55"/>
        <v>Alice</v>
      </c>
      <c r="E1217" s="13" t="str">
        <f t="shared" si="56"/>
        <v>Sherwin</v>
      </c>
    </row>
    <row r="1218" spans="1:5" ht="15.75" x14ac:dyDescent="0.25">
      <c r="A1218" s="12" t="s">
        <v>1154</v>
      </c>
      <c r="B1218" s="12" t="s">
        <v>3601</v>
      </c>
      <c r="C1218" s="32" t="str">
        <f t="shared" si="54"/>
        <v>Ms.</v>
      </c>
      <c r="D1218" s="13" t="str">
        <f t="shared" si="55"/>
        <v>Allison M.</v>
      </c>
      <c r="E1218" s="13" t="str">
        <f t="shared" si="56"/>
        <v>Parker</v>
      </c>
    </row>
    <row r="1219" spans="1:5" ht="15.75" x14ac:dyDescent="0.25">
      <c r="A1219" s="12" t="s">
        <v>1153</v>
      </c>
      <c r="B1219" s="12" t="s">
        <v>3602</v>
      </c>
      <c r="C1219" s="32" t="str">
        <f t="shared" ref="C1219:C1282" si="57">MID(B1219,FIND(",",B1219)+2,FIND(" ",B1219,FIND(",",B1219)+2)-(FIND(",",B1219)+2))</f>
        <v>Mr.</v>
      </c>
      <c r="D1219" s="13" t="str">
        <f t="shared" ref="D1219:D1282" si="58">TRIM(RIGHT(B1219,LEN(B1219)-FIND(" ",B1219,FIND(",",B1219)+2)))</f>
        <v>Johannes Fiskerstand</v>
      </c>
      <c r="E1219" s="13" t="str">
        <f t="shared" ref="E1219:E1282" si="59">LEFT(B1219,FIND(",",B1219)-1)</f>
        <v>Blekeli</v>
      </c>
    </row>
    <row r="1220" spans="1:5" ht="15.75" x14ac:dyDescent="0.25">
      <c r="A1220" s="12" t="s">
        <v>1152</v>
      </c>
      <c r="B1220" s="12" t="s">
        <v>3603</v>
      </c>
      <c r="C1220" s="32" t="str">
        <f t="shared" si="57"/>
        <v>Mr.</v>
      </c>
      <c r="D1220" s="13" t="str">
        <f t="shared" si="58"/>
        <v>Stephen</v>
      </c>
      <c r="E1220" s="13" t="str">
        <f t="shared" si="59"/>
        <v>Vangampleare</v>
      </c>
    </row>
    <row r="1221" spans="1:5" ht="15.75" x14ac:dyDescent="0.25">
      <c r="A1221" s="12" t="s">
        <v>1151</v>
      </c>
      <c r="B1221" s="12" t="s">
        <v>3604</v>
      </c>
      <c r="C1221" s="32" t="str">
        <f t="shared" si="57"/>
        <v>Mr.</v>
      </c>
      <c r="D1221" s="13" t="str">
        <f t="shared" si="58"/>
        <v>Jon M</v>
      </c>
      <c r="E1221" s="13" t="str">
        <f t="shared" si="59"/>
        <v>Hiatt</v>
      </c>
    </row>
    <row r="1222" spans="1:5" ht="15.75" x14ac:dyDescent="0.25">
      <c r="A1222" s="12" t="s">
        <v>1150</v>
      </c>
      <c r="B1222" s="12" t="s">
        <v>3605</v>
      </c>
      <c r="C1222" s="32" t="str">
        <f t="shared" si="57"/>
        <v>Mr.</v>
      </c>
      <c r="D1222" s="13" t="str">
        <f t="shared" si="58"/>
        <v>Fasil</v>
      </c>
      <c r="E1222" s="13" t="str">
        <f t="shared" si="59"/>
        <v>Tadesse</v>
      </c>
    </row>
    <row r="1223" spans="1:5" ht="15.75" x14ac:dyDescent="0.25">
      <c r="A1223" s="12" t="s">
        <v>1149</v>
      </c>
      <c r="B1223" s="12" t="s">
        <v>3606</v>
      </c>
      <c r="C1223" s="32" t="str">
        <f t="shared" si="57"/>
        <v>Ms.</v>
      </c>
      <c r="D1223" s="13" t="str">
        <f t="shared" si="58"/>
        <v>Megan C.</v>
      </c>
      <c r="E1223" s="13" t="str">
        <f t="shared" si="59"/>
        <v>Jaswell</v>
      </c>
    </row>
    <row r="1224" spans="1:5" ht="15.75" x14ac:dyDescent="0.25">
      <c r="A1224" s="12" t="s">
        <v>1148</v>
      </c>
      <c r="B1224" s="12" t="s">
        <v>3607</v>
      </c>
      <c r="C1224" s="32" t="str">
        <f t="shared" si="57"/>
        <v>Ms.</v>
      </c>
      <c r="D1224" s="13" t="str">
        <f t="shared" si="58"/>
        <v>Lisa J.</v>
      </c>
      <c r="E1224" s="13" t="str">
        <f t="shared" si="59"/>
        <v>Phillips-Cook</v>
      </c>
    </row>
    <row r="1225" spans="1:5" ht="15.75" x14ac:dyDescent="0.25">
      <c r="A1225" s="12" t="s">
        <v>1147</v>
      </c>
      <c r="B1225" s="12" t="s">
        <v>3608</v>
      </c>
      <c r="C1225" s="32" t="str">
        <f t="shared" si="57"/>
        <v>Mr.</v>
      </c>
      <c r="D1225" s="13" t="str">
        <f t="shared" si="58"/>
        <v>Doron P</v>
      </c>
      <c r="E1225" s="13" t="str">
        <f t="shared" si="59"/>
        <v>Clark</v>
      </c>
    </row>
    <row r="1226" spans="1:5" ht="15.75" x14ac:dyDescent="0.25">
      <c r="A1226" s="12" t="s">
        <v>1146</v>
      </c>
      <c r="B1226" s="12" t="s">
        <v>3609</v>
      </c>
      <c r="C1226" s="32" t="str">
        <f t="shared" si="57"/>
        <v>Ms.</v>
      </c>
      <c r="D1226" s="13" t="str">
        <f t="shared" si="58"/>
        <v>Katharina</v>
      </c>
      <c r="E1226" s="13" t="str">
        <f t="shared" si="59"/>
        <v>Wang</v>
      </c>
    </row>
    <row r="1227" spans="1:5" ht="15.75" x14ac:dyDescent="0.25">
      <c r="A1227" s="12" t="s">
        <v>1145</v>
      </c>
      <c r="B1227" s="12" t="s">
        <v>3610</v>
      </c>
      <c r="C1227" s="32" t="str">
        <f t="shared" si="57"/>
        <v>Mr.</v>
      </c>
      <c r="D1227" s="13" t="str">
        <f t="shared" si="58"/>
        <v>Carl</v>
      </c>
      <c r="E1227" s="13" t="str">
        <f t="shared" si="59"/>
        <v>Desruisseaux</v>
      </c>
    </row>
    <row r="1228" spans="1:5" ht="15.75" x14ac:dyDescent="0.25">
      <c r="A1228" s="12" t="s">
        <v>1144</v>
      </c>
      <c r="B1228" s="12" t="s">
        <v>3611</v>
      </c>
      <c r="C1228" s="32" t="str">
        <f t="shared" si="57"/>
        <v>Ms.</v>
      </c>
      <c r="D1228" s="13" t="str">
        <f t="shared" si="58"/>
        <v>Kelsey J.</v>
      </c>
      <c r="E1228" s="13" t="str">
        <f t="shared" si="59"/>
        <v>Ripp</v>
      </c>
    </row>
    <row r="1229" spans="1:5" ht="15.75" x14ac:dyDescent="0.25">
      <c r="A1229" s="12" t="s">
        <v>1143</v>
      </c>
      <c r="B1229" s="12" t="s">
        <v>3612</v>
      </c>
      <c r="C1229" s="32" t="str">
        <f t="shared" si="57"/>
        <v>Mr.</v>
      </c>
      <c r="D1229" s="13" t="str">
        <f t="shared" si="58"/>
        <v>Stephen A.</v>
      </c>
      <c r="E1229" s="13" t="str">
        <f t="shared" si="59"/>
        <v>Harris</v>
      </c>
    </row>
    <row r="1230" spans="1:5" ht="15.75" x14ac:dyDescent="0.25">
      <c r="A1230" s="12" t="s">
        <v>1142</v>
      </c>
      <c r="B1230" s="12" t="s">
        <v>3613</v>
      </c>
      <c r="C1230" s="32" t="str">
        <f t="shared" si="57"/>
        <v>Mr.</v>
      </c>
      <c r="D1230" s="13" t="str">
        <f t="shared" si="58"/>
        <v>Dan</v>
      </c>
      <c r="E1230" s="13" t="str">
        <f t="shared" si="59"/>
        <v>Shafer</v>
      </c>
    </row>
    <row r="1231" spans="1:5" ht="15.75" x14ac:dyDescent="0.25">
      <c r="A1231" s="12" t="s">
        <v>1141</v>
      </c>
      <c r="B1231" s="12" t="s">
        <v>3614</v>
      </c>
      <c r="C1231" s="32" t="str">
        <f t="shared" si="57"/>
        <v>Ms.</v>
      </c>
      <c r="D1231" s="13" t="str">
        <f t="shared" si="58"/>
        <v>Katie C</v>
      </c>
      <c r="E1231" s="13" t="str">
        <f t="shared" si="59"/>
        <v>Hemesath</v>
      </c>
    </row>
    <row r="1232" spans="1:5" ht="15.75" x14ac:dyDescent="0.25">
      <c r="A1232" s="12" t="s">
        <v>1140</v>
      </c>
      <c r="B1232" s="12" t="s">
        <v>3615</v>
      </c>
      <c r="C1232" s="32" t="str">
        <f t="shared" si="57"/>
        <v>Ms.</v>
      </c>
      <c r="D1232" s="13" t="str">
        <f t="shared" si="58"/>
        <v>Melissa K</v>
      </c>
      <c r="E1232" s="13" t="str">
        <f t="shared" si="59"/>
        <v>Vinci</v>
      </c>
    </row>
    <row r="1233" spans="1:5" ht="15.75" x14ac:dyDescent="0.25">
      <c r="A1233" s="12" t="s">
        <v>1139</v>
      </c>
      <c r="B1233" s="12" t="s">
        <v>3616</v>
      </c>
      <c r="C1233" s="32" t="str">
        <f t="shared" si="57"/>
        <v>Ms.</v>
      </c>
      <c r="D1233" s="13" t="str">
        <f t="shared" si="58"/>
        <v>Kara H</v>
      </c>
      <c r="E1233" s="13" t="str">
        <f t="shared" si="59"/>
        <v>Diamond-Husmann</v>
      </c>
    </row>
    <row r="1234" spans="1:5" ht="15.75" x14ac:dyDescent="0.25">
      <c r="A1234" s="12" t="s">
        <v>1138</v>
      </c>
      <c r="B1234" s="12" t="s">
        <v>3617</v>
      </c>
      <c r="C1234" s="32" t="str">
        <f t="shared" si="57"/>
        <v>Mr.</v>
      </c>
      <c r="D1234" s="13" t="str">
        <f t="shared" si="58"/>
        <v>Juan Carlos</v>
      </c>
      <c r="E1234" s="13" t="str">
        <f t="shared" si="59"/>
        <v>Soto</v>
      </c>
    </row>
    <row r="1235" spans="1:5" ht="15.75" x14ac:dyDescent="0.25">
      <c r="A1235" s="12" t="s">
        <v>1137</v>
      </c>
      <c r="B1235" s="12" t="s">
        <v>3618</v>
      </c>
      <c r="C1235" s="32" t="str">
        <f t="shared" si="57"/>
        <v>Mr.</v>
      </c>
      <c r="D1235" s="13" t="str">
        <f t="shared" si="58"/>
        <v>John III</v>
      </c>
      <c r="E1235" s="13" t="str">
        <f t="shared" si="59"/>
        <v>Howard</v>
      </c>
    </row>
    <row r="1236" spans="1:5" ht="15.75" x14ac:dyDescent="0.25">
      <c r="A1236" s="12" t="s">
        <v>1136</v>
      </c>
      <c r="B1236" s="12" t="s">
        <v>3619</v>
      </c>
      <c r="C1236" s="32" t="str">
        <f t="shared" si="57"/>
        <v>Mrs.</v>
      </c>
      <c r="D1236" s="13" t="str">
        <f t="shared" si="58"/>
        <v>Sarah M</v>
      </c>
      <c r="E1236" s="13" t="str">
        <f t="shared" si="59"/>
        <v>Patrick</v>
      </c>
    </row>
    <row r="1237" spans="1:5" ht="15.75" x14ac:dyDescent="0.25">
      <c r="A1237" s="12" t="s">
        <v>1135</v>
      </c>
      <c r="B1237" s="12" t="s">
        <v>3620</v>
      </c>
      <c r="C1237" s="32" t="str">
        <f t="shared" si="57"/>
        <v>Mrs.</v>
      </c>
      <c r="D1237" s="13" t="str">
        <f t="shared" si="58"/>
        <v>Kristin C</v>
      </c>
      <c r="E1237" s="13" t="str">
        <f t="shared" si="59"/>
        <v>Dacko</v>
      </c>
    </row>
    <row r="1238" spans="1:5" ht="15.75" x14ac:dyDescent="0.25">
      <c r="A1238" s="12" t="s">
        <v>1134</v>
      </c>
      <c r="B1238" s="12" t="s">
        <v>3621</v>
      </c>
      <c r="C1238" s="32" t="str">
        <f t="shared" si="57"/>
        <v>Ms.</v>
      </c>
      <c r="D1238" s="13" t="str">
        <f t="shared" si="58"/>
        <v>Casey M.</v>
      </c>
      <c r="E1238" s="13" t="str">
        <f t="shared" si="59"/>
        <v>Glassey</v>
      </c>
    </row>
    <row r="1239" spans="1:5" ht="15.75" x14ac:dyDescent="0.25">
      <c r="A1239" s="12" t="s">
        <v>1133</v>
      </c>
      <c r="B1239" s="12" t="s">
        <v>3622</v>
      </c>
      <c r="C1239" s="32" t="str">
        <f t="shared" si="57"/>
        <v>Mr.</v>
      </c>
      <c r="D1239" s="13" t="str">
        <f t="shared" si="58"/>
        <v>Samuel</v>
      </c>
      <c r="E1239" s="13" t="str">
        <f t="shared" si="59"/>
        <v>Frechette</v>
      </c>
    </row>
    <row r="1240" spans="1:5" ht="15.75" x14ac:dyDescent="0.25">
      <c r="A1240" s="12" t="s">
        <v>1132</v>
      </c>
      <c r="B1240" s="12" t="s">
        <v>3623</v>
      </c>
      <c r="C1240" s="32" t="str">
        <f t="shared" si="57"/>
        <v>Mr.</v>
      </c>
      <c r="D1240" s="13" t="str">
        <f t="shared" si="58"/>
        <v>Braulio</v>
      </c>
      <c r="E1240" s="13" t="str">
        <f t="shared" si="59"/>
        <v>Benitez</v>
      </c>
    </row>
    <row r="1241" spans="1:5" ht="15.75" x14ac:dyDescent="0.25">
      <c r="A1241" s="12" t="s">
        <v>1131</v>
      </c>
      <c r="B1241" s="12" t="s">
        <v>3624</v>
      </c>
      <c r="C1241" s="32" t="str">
        <f t="shared" si="57"/>
        <v>Ms.</v>
      </c>
      <c r="D1241" s="13" t="str">
        <f t="shared" si="58"/>
        <v>Anne-Marie</v>
      </c>
      <c r="E1241" s="13" t="str">
        <f t="shared" si="59"/>
        <v>Gauthier</v>
      </c>
    </row>
    <row r="1242" spans="1:5" ht="15.75" x14ac:dyDescent="0.25">
      <c r="A1242" s="12" t="s">
        <v>1130</v>
      </c>
      <c r="B1242" s="12" t="s">
        <v>3625</v>
      </c>
      <c r="C1242" s="32" t="str">
        <f t="shared" si="57"/>
        <v>Mr.</v>
      </c>
      <c r="D1242" s="13" t="str">
        <f t="shared" si="58"/>
        <v>Samuel K.</v>
      </c>
      <c r="E1242" s="13" t="str">
        <f t="shared" si="59"/>
        <v>Fazioli</v>
      </c>
    </row>
    <row r="1243" spans="1:5" ht="15.75" x14ac:dyDescent="0.25">
      <c r="A1243" s="12" t="s">
        <v>1129</v>
      </c>
      <c r="B1243" s="12" t="s">
        <v>3626</v>
      </c>
      <c r="C1243" s="32" t="str">
        <f t="shared" si="57"/>
        <v>Mrs.</v>
      </c>
      <c r="D1243" s="13" t="str">
        <f t="shared" si="58"/>
        <v>Yuki</v>
      </c>
      <c r="E1243" s="13" t="str">
        <f t="shared" si="59"/>
        <v>Chorney</v>
      </c>
    </row>
    <row r="1244" spans="1:5" ht="15.75" x14ac:dyDescent="0.25">
      <c r="A1244" s="12" t="s">
        <v>1128</v>
      </c>
      <c r="B1244" s="12" t="s">
        <v>3627</v>
      </c>
      <c r="C1244" s="32" t="str">
        <f t="shared" si="57"/>
        <v>Mr.</v>
      </c>
      <c r="D1244" s="13" t="str">
        <f t="shared" si="58"/>
        <v>Rafer</v>
      </c>
      <c r="E1244" s="13" t="str">
        <f t="shared" si="59"/>
        <v>Dannenhauer</v>
      </c>
    </row>
    <row r="1245" spans="1:5" ht="15.75" x14ac:dyDescent="0.25">
      <c r="A1245" s="12" t="s">
        <v>1127</v>
      </c>
      <c r="B1245" s="12" t="s">
        <v>3628</v>
      </c>
      <c r="C1245" s="32" t="str">
        <f t="shared" si="57"/>
        <v>Ms.</v>
      </c>
      <c r="D1245" s="13" t="str">
        <f t="shared" si="58"/>
        <v>Claire</v>
      </c>
      <c r="E1245" s="13" t="str">
        <f t="shared" si="59"/>
        <v>McComb</v>
      </c>
    </row>
    <row r="1246" spans="1:5" ht="15.75" x14ac:dyDescent="0.25">
      <c r="A1246" s="12" t="s">
        <v>1126</v>
      </c>
      <c r="B1246" s="12" t="s">
        <v>3629</v>
      </c>
      <c r="C1246" s="32" t="str">
        <f t="shared" si="57"/>
        <v>Ms.</v>
      </c>
      <c r="D1246" s="13" t="str">
        <f t="shared" si="58"/>
        <v>Erynn J.</v>
      </c>
      <c r="E1246" s="13" t="str">
        <f t="shared" si="59"/>
        <v>Blake</v>
      </c>
    </row>
    <row r="1247" spans="1:5" ht="15.75" x14ac:dyDescent="0.25">
      <c r="A1247" s="12" t="s">
        <v>1125</v>
      </c>
      <c r="B1247" s="12" t="s">
        <v>3630</v>
      </c>
      <c r="C1247" s="32" t="str">
        <f t="shared" si="57"/>
        <v>Mr.</v>
      </c>
      <c r="D1247" s="13" t="str">
        <f t="shared" si="58"/>
        <v>Mahesh</v>
      </c>
      <c r="E1247" s="13" t="str">
        <f t="shared" si="59"/>
        <v>Sambasivam</v>
      </c>
    </row>
    <row r="1248" spans="1:5" ht="15.75" x14ac:dyDescent="0.25">
      <c r="A1248" s="12" t="s">
        <v>1124</v>
      </c>
      <c r="B1248" s="12" t="s">
        <v>3631</v>
      </c>
      <c r="C1248" s="32" t="str">
        <f t="shared" si="57"/>
        <v>Mr.</v>
      </c>
      <c r="D1248" s="13" t="str">
        <f t="shared" si="58"/>
        <v>Stanley</v>
      </c>
      <c r="E1248" s="13" t="str">
        <f t="shared" si="59"/>
        <v>Maina</v>
      </c>
    </row>
    <row r="1249" spans="1:5" ht="15.75" x14ac:dyDescent="0.25">
      <c r="A1249" s="12" t="s">
        <v>1123</v>
      </c>
      <c r="B1249" s="12" t="s">
        <v>3632</v>
      </c>
      <c r="C1249" s="32" t="str">
        <f t="shared" si="57"/>
        <v>Mr.</v>
      </c>
      <c r="D1249" s="13" t="str">
        <f t="shared" si="58"/>
        <v>Gregory</v>
      </c>
      <c r="E1249" s="13" t="str">
        <f t="shared" si="59"/>
        <v>Keshian</v>
      </c>
    </row>
    <row r="1250" spans="1:5" ht="15.75" x14ac:dyDescent="0.25">
      <c r="A1250" s="12" t="s">
        <v>1122</v>
      </c>
      <c r="B1250" s="12" t="s">
        <v>3633</v>
      </c>
      <c r="C1250" s="32" t="str">
        <f t="shared" si="57"/>
        <v>Mr.</v>
      </c>
      <c r="D1250" s="13" t="str">
        <f t="shared" si="58"/>
        <v>Eric</v>
      </c>
      <c r="E1250" s="13" t="str">
        <f t="shared" si="59"/>
        <v>Maas</v>
      </c>
    </row>
    <row r="1251" spans="1:5" ht="15.75" x14ac:dyDescent="0.25">
      <c r="A1251" s="12" t="s">
        <v>1121</v>
      </c>
      <c r="B1251" s="12" t="s">
        <v>3634</v>
      </c>
      <c r="C1251" s="32" t="str">
        <f t="shared" si="57"/>
        <v>Ms.</v>
      </c>
      <c r="D1251" s="13" t="str">
        <f t="shared" si="58"/>
        <v>Rachel M</v>
      </c>
      <c r="E1251" s="13" t="str">
        <f t="shared" si="59"/>
        <v>Sinasac</v>
      </c>
    </row>
    <row r="1252" spans="1:5" ht="15.75" x14ac:dyDescent="0.25">
      <c r="A1252" s="12" t="s">
        <v>1120</v>
      </c>
      <c r="B1252" s="12" t="s">
        <v>3635</v>
      </c>
      <c r="C1252" s="32" t="str">
        <f t="shared" si="57"/>
        <v>Mr.</v>
      </c>
      <c r="D1252" s="13" t="str">
        <f t="shared" si="58"/>
        <v>Fritz</v>
      </c>
      <c r="E1252" s="13" t="str">
        <f t="shared" si="59"/>
        <v>Van De Kamp</v>
      </c>
    </row>
    <row r="1253" spans="1:5" ht="15.75" x14ac:dyDescent="0.25">
      <c r="A1253" s="12" t="s">
        <v>1119</v>
      </c>
      <c r="B1253" s="12" t="s">
        <v>3636</v>
      </c>
      <c r="C1253" s="32" t="str">
        <f t="shared" si="57"/>
        <v>Mr.</v>
      </c>
      <c r="D1253" s="13" t="str">
        <f t="shared" si="58"/>
        <v>Brad</v>
      </c>
      <c r="E1253" s="13" t="str">
        <f t="shared" si="59"/>
        <v>Ruffo</v>
      </c>
    </row>
    <row r="1254" spans="1:5" ht="15.75" x14ac:dyDescent="0.25">
      <c r="A1254" s="12" t="s">
        <v>1118</v>
      </c>
      <c r="B1254" s="12" t="s">
        <v>3637</v>
      </c>
      <c r="C1254" s="32" t="str">
        <f t="shared" si="57"/>
        <v>Ms.</v>
      </c>
      <c r="D1254" s="13" t="str">
        <f t="shared" si="58"/>
        <v>Claire M</v>
      </c>
      <c r="E1254" s="13" t="str">
        <f t="shared" si="59"/>
        <v>Long</v>
      </c>
    </row>
    <row r="1255" spans="1:5" ht="15.75" x14ac:dyDescent="0.25">
      <c r="A1255" s="12" t="s">
        <v>1117</v>
      </c>
      <c r="B1255" s="12" t="s">
        <v>3638</v>
      </c>
      <c r="C1255" s="32" t="str">
        <f t="shared" si="57"/>
        <v>Mrs.</v>
      </c>
      <c r="D1255" s="13" t="str">
        <f t="shared" si="58"/>
        <v>Jennifer</v>
      </c>
      <c r="E1255" s="13" t="str">
        <f t="shared" si="59"/>
        <v>Rohde</v>
      </c>
    </row>
    <row r="1256" spans="1:5" ht="15.75" x14ac:dyDescent="0.25">
      <c r="A1256" s="12" t="s">
        <v>1116</v>
      </c>
      <c r="B1256" s="12" t="s">
        <v>3639</v>
      </c>
      <c r="C1256" s="32" t="str">
        <f t="shared" si="57"/>
        <v>Ms.</v>
      </c>
      <c r="D1256" s="13" t="str">
        <f t="shared" si="58"/>
        <v>Maria S.</v>
      </c>
      <c r="E1256" s="13" t="str">
        <f t="shared" si="59"/>
        <v>Bonzi</v>
      </c>
    </row>
    <row r="1257" spans="1:5" ht="15.75" x14ac:dyDescent="0.25">
      <c r="A1257" s="12" t="s">
        <v>1115</v>
      </c>
      <c r="B1257" s="12" t="s">
        <v>3640</v>
      </c>
      <c r="C1257" s="32" t="str">
        <f t="shared" si="57"/>
        <v>Ms.</v>
      </c>
      <c r="D1257" s="13" t="str">
        <f t="shared" si="58"/>
        <v>Katherine E</v>
      </c>
      <c r="E1257" s="13" t="str">
        <f t="shared" si="59"/>
        <v>Moore</v>
      </c>
    </row>
    <row r="1258" spans="1:5" ht="15.75" x14ac:dyDescent="0.25">
      <c r="A1258" s="12" t="s">
        <v>1114</v>
      </c>
      <c r="B1258" s="12" t="s">
        <v>3641</v>
      </c>
      <c r="C1258" s="32" t="str">
        <f t="shared" si="57"/>
        <v>Mr.</v>
      </c>
      <c r="D1258" s="13" t="str">
        <f t="shared" si="58"/>
        <v>Michael</v>
      </c>
      <c r="E1258" s="13" t="str">
        <f t="shared" si="59"/>
        <v>McGrane</v>
      </c>
    </row>
    <row r="1259" spans="1:5" ht="15.75" x14ac:dyDescent="0.25">
      <c r="A1259" s="12" t="s">
        <v>1113</v>
      </c>
      <c r="B1259" s="12" t="s">
        <v>3642</v>
      </c>
      <c r="C1259" s="32" t="str">
        <f t="shared" si="57"/>
        <v>Ms.</v>
      </c>
      <c r="D1259" s="13" t="str">
        <f t="shared" si="58"/>
        <v>Roxanne</v>
      </c>
      <c r="E1259" s="13" t="str">
        <f t="shared" si="59"/>
        <v>Stepnowski</v>
      </c>
    </row>
    <row r="1260" spans="1:5" ht="15.75" x14ac:dyDescent="0.25">
      <c r="A1260" s="12" t="s">
        <v>1112</v>
      </c>
      <c r="B1260" s="12" t="s">
        <v>3643</v>
      </c>
      <c r="C1260" s="32" t="str">
        <f t="shared" si="57"/>
        <v>Mr.</v>
      </c>
      <c r="D1260" s="13" t="str">
        <f t="shared" si="58"/>
        <v>Israel</v>
      </c>
      <c r="E1260" s="13" t="str">
        <f t="shared" si="59"/>
        <v>Merkle</v>
      </c>
    </row>
    <row r="1261" spans="1:5" ht="15.75" x14ac:dyDescent="0.25">
      <c r="A1261" s="12" t="s">
        <v>1111</v>
      </c>
      <c r="B1261" s="12" t="s">
        <v>3644</v>
      </c>
      <c r="C1261" s="32" t="str">
        <f t="shared" si="57"/>
        <v>Mr.</v>
      </c>
      <c r="D1261" s="13" t="str">
        <f t="shared" si="58"/>
        <v>Samalya</v>
      </c>
      <c r="E1261" s="13" t="str">
        <f t="shared" si="59"/>
        <v>Schaefer</v>
      </c>
    </row>
    <row r="1262" spans="1:5" ht="15.75" x14ac:dyDescent="0.25">
      <c r="A1262" s="12" t="s">
        <v>1110</v>
      </c>
      <c r="B1262" s="12" t="s">
        <v>3645</v>
      </c>
      <c r="C1262" s="32" t="str">
        <f t="shared" si="57"/>
        <v>Mr.</v>
      </c>
      <c r="D1262" s="13" t="str">
        <f t="shared" si="58"/>
        <v>Peter</v>
      </c>
      <c r="E1262" s="13" t="str">
        <f t="shared" si="59"/>
        <v>Vigneron</v>
      </c>
    </row>
    <row r="1263" spans="1:5" ht="15.75" x14ac:dyDescent="0.25">
      <c r="A1263" s="12" t="s">
        <v>1109</v>
      </c>
      <c r="B1263" s="12" t="s">
        <v>3646</v>
      </c>
      <c r="C1263" s="32" t="str">
        <f t="shared" si="57"/>
        <v>Ms.</v>
      </c>
      <c r="D1263" s="13" t="str">
        <f t="shared" si="58"/>
        <v>Alicia</v>
      </c>
      <c r="E1263" s="13" t="str">
        <f t="shared" si="59"/>
        <v>Mucci</v>
      </c>
    </row>
    <row r="1264" spans="1:5" ht="15.75" x14ac:dyDescent="0.25">
      <c r="A1264" s="12" t="s">
        <v>1108</v>
      </c>
      <c r="B1264" s="12" t="s">
        <v>3647</v>
      </c>
      <c r="C1264" s="32" t="str">
        <f t="shared" si="57"/>
        <v>Ms.</v>
      </c>
      <c r="D1264" s="13" t="str">
        <f t="shared" si="58"/>
        <v>Sarah K.</v>
      </c>
      <c r="E1264" s="13" t="str">
        <f t="shared" si="59"/>
        <v>MacDonald</v>
      </c>
    </row>
    <row r="1265" spans="1:5" ht="15.75" x14ac:dyDescent="0.25">
      <c r="A1265" s="12" t="s">
        <v>1107</v>
      </c>
      <c r="B1265" s="12" t="s">
        <v>3648</v>
      </c>
      <c r="C1265" s="32" t="str">
        <f t="shared" si="57"/>
        <v>Mr.</v>
      </c>
      <c r="D1265" s="13" t="str">
        <f t="shared" si="58"/>
        <v>Guomin</v>
      </c>
      <c r="E1265" s="13" t="str">
        <f t="shared" si="59"/>
        <v>Deng</v>
      </c>
    </row>
    <row r="1266" spans="1:5" ht="15.75" x14ac:dyDescent="0.25">
      <c r="A1266" s="12" t="s">
        <v>1106</v>
      </c>
      <c r="B1266" s="12" t="s">
        <v>3649</v>
      </c>
      <c r="C1266" s="32" t="str">
        <f t="shared" si="57"/>
        <v>Mr.</v>
      </c>
      <c r="D1266" s="13" t="str">
        <f t="shared" si="58"/>
        <v>Javier</v>
      </c>
      <c r="E1266" s="13" t="str">
        <f t="shared" si="59"/>
        <v>De Mata</v>
      </c>
    </row>
    <row r="1267" spans="1:5" ht="15.75" x14ac:dyDescent="0.25">
      <c r="A1267" s="12" t="s">
        <v>1105</v>
      </c>
      <c r="B1267" s="12" t="s">
        <v>3650</v>
      </c>
      <c r="C1267" s="32" t="str">
        <f t="shared" si="57"/>
        <v>Mr.</v>
      </c>
      <c r="D1267" s="13" t="str">
        <f t="shared" si="58"/>
        <v>Matt</v>
      </c>
      <c r="E1267" s="13" t="str">
        <f t="shared" si="59"/>
        <v>Strickland</v>
      </c>
    </row>
    <row r="1268" spans="1:5" ht="15.75" x14ac:dyDescent="0.25">
      <c r="A1268" s="12" t="s">
        <v>1104</v>
      </c>
      <c r="B1268" s="12" t="s">
        <v>3651</v>
      </c>
      <c r="C1268" s="32" t="str">
        <f t="shared" si="57"/>
        <v>Mr.</v>
      </c>
      <c r="D1268" s="13" t="str">
        <f t="shared" si="58"/>
        <v>Thomas S</v>
      </c>
      <c r="E1268" s="13" t="str">
        <f t="shared" si="59"/>
        <v>Cheney</v>
      </c>
    </row>
    <row r="1269" spans="1:5" ht="15.75" x14ac:dyDescent="0.25">
      <c r="A1269" s="12" t="s">
        <v>1103</v>
      </c>
      <c r="B1269" s="12" t="s">
        <v>3652</v>
      </c>
      <c r="C1269" s="32" t="str">
        <f t="shared" si="57"/>
        <v>Ms.</v>
      </c>
      <c r="D1269" s="13" t="str">
        <f t="shared" si="58"/>
        <v>Martha Patricia</v>
      </c>
      <c r="E1269" s="13" t="str">
        <f t="shared" si="59"/>
        <v>Godoy</v>
      </c>
    </row>
    <row r="1270" spans="1:5" ht="15.75" x14ac:dyDescent="0.25">
      <c r="A1270" s="12" t="s">
        <v>1102</v>
      </c>
      <c r="B1270" s="12" t="s">
        <v>3653</v>
      </c>
      <c r="C1270" s="32" t="str">
        <f t="shared" si="57"/>
        <v>Ms.</v>
      </c>
      <c r="D1270" s="13" t="str">
        <f t="shared" si="58"/>
        <v>Alicia</v>
      </c>
      <c r="E1270" s="13" t="str">
        <f t="shared" si="59"/>
        <v>Rider</v>
      </c>
    </row>
    <row r="1271" spans="1:5" ht="15.75" x14ac:dyDescent="0.25">
      <c r="A1271" s="12" t="s">
        <v>1101</v>
      </c>
      <c r="B1271" s="12" t="s">
        <v>3654</v>
      </c>
      <c r="C1271" s="32" t="str">
        <f t="shared" si="57"/>
        <v>Ms.</v>
      </c>
      <c r="D1271" s="13" t="str">
        <f t="shared" si="58"/>
        <v>Jennifer V.</v>
      </c>
      <c r="E1271" s="13" t="str">
        <f t="shared" si="59"/>
        <v>Evans</v>
      </c>
    </row>
    <row r="1272" spans="1:5" ht="15.75" x14ac:dyDescent="0.25">
      <c r="A1272" s="12" t="s">
        <v>1100</v>
      </c>
      <c r="B1272" s="12" t="s">
        <v>3655</v>
      </c>
      <c r="C1272" s="32" t="str">
        <f t="shared" si="57"/>
        <v>Mr.</v>
      </c>
      <c r="D1272" s="13" t="str">
        <f t="shared" si="58"/>
        <v>Michael W.</v>
      </c>
      <c r="E1272" s="13" t="str">
        <f t="shared" si="59"/>
        <v>Anderson</v>
      </c>
    </row>
    <row r="1273" spans="1:5" ht="15.75" x14ac:dyDescent="0.25">
      <c r="A1273" s="12" t="s">
        <v>1099</v>
      </c>
      <c r="B1273" s="12" t="s">
        <v>3656</v>
      </c>
      <c r="C1273" s="32" t="str">
        <f t="shared" si="57"/>
        <v>Mr.</v>
      </c>
      <c r="D1273" s="13" t="str">
        <f t="shared" si="58"/>
        <v>Eddie C</v>
      </c>
      <c r="E1273" s="13" t="str">
        <f t="shared" si="59"/>
        <v>Walters</v>
      </c>
    </row>
    <row r="1274" spans="1:5" ht="15.75" x14ac:dyDescent="0.25">
      <c r="A1274" s="12" t="s">
        <v>1098</v>
      </c>
      <c r="B1274" s="12" t="s">
        <v>3657</v>
      </c>
      <c r="C1274" s="32" t="str">
        <f t="shared" si="57"/>
        <v>Mr.</v>
      </c>
      <c r="D1274" s="13" t="str">
        <f t="shared" si="58"/>
        <v>Maxime M</v>
      </c>
      <c r="E1274" s="13" t="str">
        <f t="shared" si="59"/>
        <v>Leboeuf</v>
      </c>
    </row>
    <row r="1275" spans="1:5" ht="15.75" x14ac:dyDescent="0.25">
      <c r="A1275" s="12" t="s">
        <v>1097</v>
      </c>
      <c r="B1275" s="12" t="s">
        <v>3658</v>
      </c>
      <c r="C1275" s="32" t="str">
        <f t="shared" si="57"/>
        <v>Mr.</v>
      </c>
      <c r="D1275" s="13" t="str">
        <f t="shared" si="58"/>
        <v>Mark D</v>
      </c>
      <c r="E1275" s="13" t="str">
        <f t="shared" si="59"/>
        <v>Scheibel</v>
      </c>
    </row>
    <row r="1276" spans="1:5" ht="15.75" x14ac:dyDescent="0.25">
      <c r="A1276" s="12" t="s">
        <v>1096</v>
      </c>
      <c r="B1276" s="12" t="s">
        <v>3659</v>
      </c>
      <c r="C1276" s="32" t="str">
        <f t="shared" si="57"/>
        <v>Mr.</v>
      </c>
      <c r="D1276" s="13" t="str">
        <f t="shared" si="58"/>
        <v>Adam</v>
      </c>
      <c r="E1276" s="13" t="str">
        <f t="shared" si="59"/>
        <v>Ritter</v>
      </c>
    </row>
    <row r="1277" spans="1:5" ht="15.75" x14ac:dyDescent="0.25">
      <c r="A1277" s="12" t="s">
        <v>1095</v>
      </c>
      <c r="B1277" s="12" t="s">
        <v>3660</v>
      </c>
      <c r="C1277" s="32" t="str">
        <f t="shared" si="57"/>
        <v>Mr.</v>
      </c>
      <c r="D1277" s="13" t="str">
        <f t="shared" si="58"/>
        <v>Justin M</v>
      </c>
      <c r="E1277" s="13" t="str">
        <f t="shared" si="59"/>
        <v>Deeg</v>
      </c>
    </row>
    <row r="1278" spans="1:5" ht="15.75" x14ac:dyDescent="0.25">
      <c r="A1278" s="12" t="s">
        <v>1094</v>
      </c>
      <c r="B1278" s="12" t="s">
        <v>3661</v>
      </c>
      <c r="C1278" s="32" t="str">
        <f t="shared" si="57"/>
        <v>Ms.</v>
      </c>
      <c r="D1278" s="13" t="str">
        <f t="shared" si="58"/>
        <v>Svetlana V.</v>
      </c>
      <c r="E1278" s="13" t="str">
        <f t="shared" si="59"/>
        <v>Pretot</v>
      </c>
    </row>
    <row r="1279" spans="1:5" ht="15.75" x14ac:dyDescent="0.25">
      <c r="A1279" s="12" t="s">
        <v>1093</v>
      </c>
      <c r="B1279" s="12" t="s">
        <v>3662</v>
      </c>
      <c r="C1279" s="32" t="str">
        <f t="shared" si="57"/>
        <v>Ms.</v>
      </c>
      <c r="D1279" s="13" t="str">
        <f t="shared" si="58"/>
        <v>Jana L</v>
      </c>
      <c r="E1279" s="13" t="str">
        <f t="shared" si="59"/>
        <v>Willsey</v>
      </c>
    </row>
    <row r="1280" spans="1:5" ht="15.75" x14ac:dyDescent="0.25">
      <c r="A1280" s="12" t="s">
        <v>1092</v>
      </c>
      <c r="B1280" s="12" t="s">
        <v>3663</v>
      </c>
      <c r="C1280" s="32" t="str">
        <f t="shared" si="57"/>
        <v>Ms.</v>
      </c>
      <c r="D1280" s="13" t="str">
        <f t="shared" si="58"/>
        <v>Laura</v>
      </c>
      <c r="E1280" s="13" t="str">
        <f t="shared" si="59"/>
        <v>Roach</v>
      </c>
    </row>
    <row r="1281" spans="1:5" ht="15.75" x14ac:dyDescent="0.25">
      <c r="A1281" s="12" t="s">
        <v>1091</v>
      </c>
      <c r="B1281" s="12" t="s">
        <v>3664</v>
      </c>
      <c r="C1281" s="32" t="str">
        <f t="shared" si="57"/>
        <v>Mr.</v>
      </c>
      <c r="D1281" s="13" t="str">
        <f t="shared" si="58"/>
        <v>Torrey C III</v>
      </c>
      <c r="E1281" s="13" t="str">
        <f t="shared" si="59"/>
        <v>Jacobsen</v>
      </c>
    </row>
    <row r="1282" spans="1:5" ht="15.75" x14ac:dyDescent="0.25">
      <c r="A1282" s="12" t="s">
        <v>1090</v>
      </c>
      <c r="B1282" s="12" t="s">
        <v>3665</v>
      </c>
      <c r="C1282" s="32" t="str">
        <f t="shared" si="57"/>
        <v>Mr.</v>
      </c>
      <c r="D1282" s="13" t="str">
        <f t="shared" si="58"/>
        <v>Paul</v>
      </c>
      <c r="E1282" s="13" t="str">
        <f t="shared" si="59"/>
        <v>O'Hora</v>
      </c>
    </row>
    <row r="1283" spans="1:5" ht="15.75" x14ac:dyDescent="0.25">
      <c r="A1283" s="12" t="s">
        <v>1089</v>
      </c>
      <c r="B1283" s="12" t="s">
        <v>3666</v>
      </c>
      <c r="C1283" s="32" t="str">
        <f t="shared" ref="C1283:C1346" si="60">MID(B1283,FIND(",",B1283)+2,FIND(" ",B1283,FIND(",",B1283)+2)-(FIND(",",B1283)+2))</f>
        <v>Ms.</v>
      </c>
      <c r="D1283" s="13" t="str">
        <f t="shared" ref="D1283:D1346" si="61">TRIM(RIGHT(B1283,LEN(B1283)-FIND(" ",B1283,FIND(",",B1283)+2)))</f>
        <v>Jennifer D.</v>
      </c>
      <c r="E1283" s="13" t="str">
        <f t="shared" ref="E1283:E1346" si="62">LEFT(B1283,FIND(",",B1283)-1)</f>
        <v>Amato</v>
      </c>
    </row>
    <row r="1284" spans="1:5" ht="15.75" x14ac:dyDescent="0.25">
      <c r="A1284" s="12" t="s">
        <v>1088</v>
      </c>
      <c r="B1284" s="12" t="s">
        <v>3667</v>
      </c>
      <c r="C1284" s="32" t="str">
        <f t="shared" si="60"/>
        <v>Mr.</v>
      </c>
      <c r="D1284" s="13" t="str">
        <f t="shared" si="61"/>
        <v>Erik</v>
      </c>
      <c r="E1284" s="13" t="str">
        <f t="shared" si="62"/>
        <v>Reed</v>
      </c>
    </row>
    <row r="1285" spans="1:5" ht="15.75" x14ac:dyDescent="0.25">
      <c r="A1285" s="12" t="s">
        <v>1087</v>
      </c>
      <c r="B1285" s="12" t="s">
        <v>3668</v>
      </c>
      <c r="C1285" s="32" t="str">
        <f t="shared" si="60"/>
        <v>Ms.</v>
      </c>
      <c r="D1285" s="13" t="str">
        <f t="shared" si="61"/>
        <v>Lana J</v>
      </c>
      <c r="E1285" s="13" t="str">
        <f t="shared" si="62"/>
        <v>Wegner</v>
      </c>
    </row>
    <row r="1286" spans="1:5" ht="15.75" x14ac:dyDescent="0.25">
      <c r="A1286" s="12" t="s">
        <v>1086</v>
      </c>
      <c r="B1286" s="12" t="s">
        <v>3669</v>
      </c>
      <c r="C1286" s="32" t="str">
        <f t="shared" si="60"/>
        <v>Ms.</v>
      </c>
      <c r="D1286" s="13" t="str">
        <f t="shared" si="61"/>
        <v>Rebecca E</v>
      </c>
      <c r="E1286" s="13" t="str">
        <f t="shared" si="62"/>
        <v>Bokun</v>
      </c>
    </row>
    <row r="1287" spans="1:5" ht="15.75" x14ac:dyDescent="0.25">
      <c r="A1287" s="12" t="s">
        <v>1085</v>
      </c>
      <c r="B1287" s="12" t="s">
        <v>3670</v>
      </c>
      <c r="C1287" s="32" t="str">
        <f t="shared" si="60"/>
        <v>Ms.</v>
      </c>
      <c r="D1287" s="13" t="str">
        <f t="shared" si="61"/>
        <v>Katie M.</v>
      </c>
      <c r="E1287" s="13" t="str">
        <f t="shared" si="62"/>
        <v>Ainsley</v>
      </c>
    </row>
    <row r="1288" spans="1:5" ht="15.75" x14ac:dyDescent="0.25">
      <c r="A1288" s="12" t="s">
        <v>1084</v>
      </c>
      <c r="B1288" s="12" t="s">
        <v>3671</v>
      </c>
      <c r="C1288" s="32" t="str">
        <f t="shared" si="60"/>
        <v>Ms.</v>
      </c>
      <c r="D1288" s="13" t="str">
        <f t="shared" si="61"/>
        <v>Elizabeth A.</v>
      </c>
      <c r="E1288" s="13" t="str">
        <f t="shared" si="62"/>
        <v>Foster</v>
      </c>
    </row>
    <row r="1289" spans="1:5" ht="15.75" x14ac:dyDescent="0.25">
      <c r="A1289" s="12" t="s">
        <v>1083</v>
      </c>
      <c r="B1289" s="12" t="s">
        <v>3672</v>
      </c>
      <c r="C1289" s="32" t="str">
        <f t="shared" si="60"/>
        <v>Ms.</v>
      </c>
      <c r="D1289" s="13" t="str">
        <f t="shared" si="61"/>
        <v>Sarah</v>
      </c>
      <c r="E1289" s="13" t="str">
        <f t="shared" si="62"/>
        <v>Overpeck</v>
      </c>
    </row>
    <row r="1290" spans="1:5" ht="15.75" x14ac:dyDescent="0.25">
      <c r="A1290" s="12" t="s">
        <v>1082</v>
      </c>
      <c r="B1290" s="12" t="s">
        <v>3673</v>
      </c>
      <c r="C1290" s="32" t="str">
        <f t="shared" si="60"/>
        <v>Ms.</v>
      </c>
      <c r="D1290" s="13" t="str">
        <f t="shared" si="61"/>
        <v>Annie J.</v>
      </c>
      <c r="E1290" s="13" t="str">
        <f t="shared" si="62"/>
        <v>Levine</v>
      </c>
    </row>
    <row r="1291" spans="1:5" ht="15.75" x14ac:dyDescent="0.25">
      <c r="A1291" s="12" t="s">
        <v>1081</v>
      </c>
      <c r="B1291" s="12" t="s">
        <v>3674</v>
      </c>
      <c r="C1291" s="32" t="str">
        <f t="shared" si="60"/>
        <v>Ms.</v>
      </c>
      <c r="D1291" s="13" t="str">
        <f t="shared" si="61"/>
        <v>Annie</v>
      </c>
      <c r="E1291" s="13" t="str">
        <f t="shared" si="62"/>
        <v>Jean</v>
      </c>
    </row>
    <row r="1292" spans="1:5" ht="15.75" x14ac:dyDescent="0.25">
      <c r="A1292" s="12" t="s">
        <v>1080</v>
      </c>
      <c r="B1292" s="12" t="s">
        <v>3675</v>
      </c>
      <c r="C1292" s="32" t="str">
        <f t="shared" si="60"/>
        <v>Ms.</v>
      </c>
      <c r="D1292" s="13" t="str">
        <f t="shared" si="61"/>
        <v>Lindsey</v>
      </c>
      <c r="E1292" s="13" t="str">
        <f t="shared" si="62"/>
        <v>Wild</v>
      </c>
    </row>
    <row r="1293" spans="1:5" ht="15.75" x14ac:dyDescent="0.25">
      <c r="A1293" s="12" t="s">
        <v>1079</v>
      </c>
      <c r="B1293" s="12" t="s">
        <v>3676</v>
      </c>
      <c r="C1293" s="32" t="str">
        <f t="shared" si="60"/>
        <v>Ms.</v>
      </c>
      <c r="D1293" s="13" t="str">
        <f t="shared" si="61"/>
        <v>Laura</v>
      </c>
      <c r="E1293" s="13" t="str">
        <f t="shared" si="62"/>
        <v>Tabor</v>
      </c>
    </row>
    <row r="1294" spans="1:5" ht="15.75" x14ac:dyDescent="0.25">
      <c r="A1294" s="12" t="s">
        <v>1078</v>
      </c>
      <c r="B1294" s="12" t="s">
        <v>3677</v>
      </c>
      <c r="C1294" s="32" t="str">
        <f t="shared" si="60"/>
        <v>Ms.</v>
      </c>
      <c r="D1294" s="13" t="str">
        <f t="shared" si="61"/>
        <v>Amy T</v>
      </c>
      <c r="E1294" s="13" t="str">
        <f t="shared" si="62"/>
        <v>Steffen</v>
      </c>
    </row>
    <row r="1295" spans="1:5" ht="15.75" x14ac:dyDescent="0.25">
      <c r="A1295" s="12" t="s">
        <v>1077</v>
      </c>
      <c r="B1295" s="12" t="s">
        <v>3678</v>
      </c>
      <c r="C1295" s="32" t="str">
        <f t="shared" si="60"/>
        <v>Ms.</v>
      </c>
      <c r="D1295" s="13" t="str">
        <f t="shared" si="61"/>
        <v>Katarina D</v>
      </c>
      <c r="E1295" s="13" t="str">
        <f t="shared" si="62"/>
        <v>Tadich</v>
      </c>
    </row>
    <row r="1296" spans="1:5" ht="15.75" x14ac:dyDescent="0.25">
      <c r="A1296" s="12" t="s">
        <v>1076</v>
      </c>
      <c r="B1296" s="12" t="s">
        <v>3679</v>
      </c>
      <c r="C1296" s="32" t="str">
        <f t="shared" si="60"/>
        <v>Mr.</v>
      </c>
      <c r="D1296" s="13" t="str">
        <f t="shared" si="61"/>
        <v>B.j.</v>
      </c>
      <c r="E1296" s="13" t="str">
        <f t="shared" si="62"/>
        <v>Christenson</v>
      </c>
    </row>
    <row r="1297" spans="1:5" ht="15.75" x14ac:dyDescent="0.25">
      <c r="A1297" s="12" t="s">
        <v>1075</v>
      </c>
      <c r="B1297" s="12" t="s">
        <v>3680</v>
      </c>
      <c r="C1297" s="32" t="str">
        <f t="shared" si="60"/>
        <v>Ms.</v>
      </c>
      <c r="D1297" s="13" t="str">
        <f t="shared" si="61"/>
        <v>Alison</v>
      </c>
      <c r="E1297" s="13" t="str">
        <f t="shared" si="62"/>
        <v>Shell</v>
      </c>
    </row>
    <row r="1298" spans="1:5" ht="15.75" x14ac:dyDescent="0.25">
      <c r="A1298" s="12" t="s">
        <v>1074</v>
      </c>
      <c r="B1298" s="12" t="s">
        <v>3681</v>
      </c>
      <c r="C1298" s="32" t="str">
        <f t="shared" si="60"/>
        <v>Mr.</v>
      </c>
      <c r="D1298" s="13" t="str">
        <f t="shared" si="61"/>
        <v>Neil K.</v>
      </c>
      <c r="E1298" s="13" t="str">
        <f t="shared" si="62"/>
        <v>Rao</v>
      </c>
    </row>
    <row r="1299" spans="1:5" ht="15.75" x14ac:dyDescent="0.25">
      <c r="A1299" s="12" t="s">
        <v>1073</v>
      </c>
      <c r="B1299" s="12" t="s">
        <v>3682</v>
      </c>
      <c r="C1299" s="32" t="str">
        <f t="shared" si="60"/>
        <v>Mrs.</v>
      </c>
      <c r="D1299" s="13" t="str">
        <f t="shared" si="61"/>
        <v>Anne Hunter</v>
      </c>
      <c r="E1299" s="13" t="str">
        <f t="shared" si="62"/>
        <v>Myers</v>
      </c>
    </row>
    <row r="1300" spans="1:5" ht="15.75" x14ac:dyDescent="0.25">
      <c r="A1300" s="12" t="s">
        <v>1072</v>
      </c>
      <c r="B1300" s="12" t="s">
        <v>3683</v>
      </c>
      <c r="C1300" s="32" t="str">
        <f t="shared" si="60"/>
        <v>Ms.</v>
      </c>
      <c r="D1300" s="13" t="str">
        <f t="shared" si="61"/>
        <v>Sandra</v>
      </c>
      <c r="E1300" s="13" t="str">
        <f t="shared" si="62"/>
        <v>McLean</v>
      </c>
    </row>
    <row r="1301" spans="1:5" ht="15.75" x14ac:dyDescent="0.25">
      <c r="A1301" s="12" t="s">
        <v>1071</v>
      </c>
      <c r="B1301" s="12" t="s">
        <v>3684</v>
      </c>
      <c r="C1301" s="32" t="str">
        <f t="shared" si="60"/>
        <v>Mr.</v>
      </c>
      <c r="D1301" s="13" t="str">
        <f t="shared" si="61"/>
        <v>Robert</v>
      </c>
      <c r="E1301" s="13" t="str">
        <f t="shared" si="62"/>
        <v>Gomez</v>
      </c>
    </row>
    <row r="1302" spans="1:5" ht="15.75" x14ac:dyDescent="0.25">
      <c r="A1302" s="12" t="s">
        <v>1070</v>
      </c>
      <c r="B1302" s="12" t="s">
        <v>3685</v>
      </c>
      <c r="C1302" s="32" t="str">
        <f t="shared" si="60"/>
        <v>Mr.</v>
      </c>
      <c r="D1302" s="13" t="str">
        <f t="shared" si="61"/>
        <v>Rodney</v>
      </c>
      <c r="E1302" s="13" t="str">
        <f t="shared" si="62"/>
        <v>Hemingway</v>
      </c>
    </row>
    <row r="1303" spans="1:5" ht="15.75" x14ac:dyDescent="0.25">
      <c r="A1303" s="12" t="s">
        <v>1069</v>
      </c>
      <c r="B1303" s="12" t="s">
        <v>3686</v>
      </c>
      <c r="C1303" s="32" t="str">
        <f t="shared" si="60"/>
        <v>Mr.</v>
      </c>
      <c r="D1303" s="13" t="str">
        <f t="shared" si="61"/>
        <v>Carl R</v>
      </c>
      <c r="E1303" s="13" t="str">
        <f t="shared" si="62"/>
        <v>Pett</v>
      </c>
    </row>
    <row r="1304" spans="1:5" ht="15.75" x14ac:dyDescent="0.25">
      <c r="A1304" s="12" t="s">
        <v>1068</v>
      </c>
      <c r="B1304" s="12" t="s">
        <v>3687</v>
      </c>
      <c r="C1304" s="32" t="str">
        <f t="shared" si="60"/>
        <v>Mr.</v>
      </c>
      <c r="D1304" s="13" t="str">
        <f t="shared" si="61"/>
        <v>Maximilian</v>
      </c>
      <c r="E1304" s="13" t="str">
        <f t="shared" si="62"/>
        <v>Meingast</v>
      </c>
    </row>
    <row r="1305" spans="1:5" ht="15.75" x14ac:dyDescent="0.25">
      <c r="A1305" s="12" t="s">
        <v>1067</v>
      </c>
      <c r="B1305" s="12" t="s">
        <v>3688</v>
      </c>
      <c r="C1305" s="32" t="str">
        <f t="shared" si="60"/>
        <v>Mr.</v>
      </c>
      <c r="D1305" s="13" t="str">
        <f t="shared" si="61"/>
        <v>Erik</v>
      </c>
      <c r="E1305" s="13" t="str">
        <f t="shared" si="62"/>
        <v>McCarthy</v>
      </c>
    </row>
    <row r="1306" spans="1:5" ht="15.75" x14ac:dyDescent="0.25">
      <c r="A1306" s="12" t="s">
        <v>1066</v>
      </c>
      <c r="B1306" s="12" t="s">
        <v>3689</v>
      </c>
      <c r="C1306" s="32" t="str">
        <f t="shared" si="60"/>
        <v>Mr.</v>
      </c>
      <c r="D1306" s="13" t="str">
        <f t="shared" si="61"/>
        <v>Christopher</v>
      </c>
      <c r="E1306" s="13" t="str">
        <f t="shared" si="62"/>
        <v>Boyle</v>
      </c>
    </row>
    <row r="1307" spans="1:5" ht="15.75" x14ac:dyDescent="0.25">
      <c r="A1307" s="12" t="s">
        <v>1065</v>
      </c>
      <c r="B1307" s="12" t="s">
        <v>3690</v>
      </c>
      <c r="C1307" s="32" t="str">
        <f t="shared" si="60"/>
        <v>Mr.</v>
      </c>
      <c r="D1307" s="13" t="str">
        <f t="shared" si="61"/>
        <v>Eirik</v>
      </c>
      <c r="E1307" s="13" t="str">
        <f t="shared" si="62"/>
        <v>Gundersen</v>
      </c>
    </row>
    <row r="1308" spans="1:5" ht="15.75" x14ac:dyDescent="0.25">
      <c r="A1308" s="12" t="s">
        <v>1064</v>
      </c>
      <c r="B1308" s="12" t="s">
        <v>3691</v>
      </c>
      <c r="C1308" s="32" t="str">
        <f t="shared" si="60"/>
        <v>Mr.</v>
      </c>
      <c r="D1308" s="13" t="str">
        <f t="shared" si="61"/>
        <v>Rik</v>
      </c>
      <c r="E1308" s="13" t="str">
        <f t="shared" si="62"/>
        <v>Wolswinkel</v>
      </c>
    </row>
    <row r="1309" spans="1:5" ht="15.75" x14ac:dyDescent="0.25">
      <c r="A1309" s="12" t="s">
        <v>1063</v>
      </c>
      <c r="B1309" s="12" t="s">
        <v>3692</v>
      </c>
      <c r="C1309" s="32" t="str">
        <f t="shared" si="60"/>
        <v>Mr.</v>
      </c>
      <c r="D1309" s="13" t="str">
        <f t="shared" si="61"/>
        <v>Matthew R</v>
      </c>
      <c r="E1309" s="13" t="str">
        <f t="shared" si="62"/>
        <v>Bomberger</v>
      </c>
    </row>
    <row r="1310" spans="1:5" ht="15.75" x14ac:dyDescent="0.25">
      <c r="A1310" s="12" t="s">
        <v>1062</v>
      </c>
      <c r="B1310" s="12" t="s">
        <v>3693</v>
      </c>
      <c r="C1310" s="32" t="str">
        <f t="shared" si="60"/>
        <v>Mr.</v>
      </c>
      <c r="D1310" s="13" t="str">
        <f t="shared" si="61"/>
        <v>Daniel G</v>
      </c>
      <c r="E1310" s="13" t="str">
        <f t="shared" si="62"/>
        <v>Roy</v>
      </c>
    </row>
    <row r="1311" spans="1:5" ht="15.75" x14ac:dyDescent="0.25">
      <c r="A1311" s="12" t="s">
        <v>1061</v>
      </c>
      <c r="B1311" s="12" t="s">
        <v>3694</v>
      </c>
      <c r="C1311" s="32" t="str">
        <f t="shared" si="60"/>
        <v>Mr.</v>
      </c>
      <c r="D1311" s="13" t="str">
        <f t="shared" si="61"/>
        <v>Yannick</v>
      </c>
      <c r="E1311" s="13" t="str">
        <f t="shared" si="62"/>
        <v>Lapierre</v>
      </c>
    </row>
    <row r="1312" spans="1:5" ht="15.75" x14ac:dyDescent="0.25">
      <c r="A1312" s="12" t="s">
        <v>1060</v>
      </c>
      <c r="B1312" s="12" t="s">
        <v>3695</v>
      </c>
      <c r="C1312" s="32" t="str">
        <f t="shared" si="60"/>
        <v>Mr.</v>
      </c>
      <c r="D1312" s="13" t="str">
        <f t="shared" si="61"/>
        <v>Sean R</v>
      </c>
      <c r="E1312" s="13" t="str">
        <f t="shared" si="62"/>
        <v>Beaty</v>
      </c>
    </row>
    <row r="1313" spans="1:5" ht="15.75" x14ac:dyDescent="0.25">
      <c r="A1313" s="12" t="s">
        <v>1059</v>
      </c>
      <c r="B1313" s="12" t="s">
        <v>3696</v>
      </c>
      <c r="C1313" s="32" t="str">
        <f t="shared" si="60"/>
        <v>Mr.</v>
      </c>
      <c r="D1313" s="13" t="str">
        <f t="shared" si="61"/>
        <v>Peter</v>
      </c>
      <c r="E1313" s="13" t="str">
        <f t="shared" si="62"/>
        <v>Hammer</v>
      </c>
    </row>
    <row r="1314" spans="1:5" ht="15.75" x14ac:dyDescent="0.25">
      <c r="A1314" s="12" t="s">
        <v>1058</v>
      </c>
      <c r="B1314" s="12" t="s">
        <v>3697</v>
      </c>
      <c r="C1314" s="32" t="str">
        <f t="shared" si="60"/>
        <v>Ms.</v>
      </c>
      <c r="D1314" s="13" t="str">
        <f t="shared" si="61"/>
        <v>Sara A.</v>
      </c>
      <c r="E1314" s="13" t="str">
        <f t="shared" si="62"/>
        <v>Randolph</v>
      </c>
    </row>
    <row r="1315" spans="1:5" ht="15.75" x14ac:dyDescent="0.25">
      <c r="A1315" s="12" t="s">
        <v>1057</v>
      </c>
      <c r="B1315" s="12" t="s">
        <v>3698</v>
      </c>
      <c r="C1315" s="32" t="str">
        <f t="shared" si="60"/>
        <v>Ms.</v>
      </c>
      <c r="D1315" s="13" t="str">
        <f t="shared" si="61"/>
        <v>Erin C.</v>
      </c>
      <c r="E1315" s="13" t="str">
        <f t="shared" si="62"/>
        <v>Masterson</v>
      </c>
    </row>
    <row r="1316" spans="1:5" ht="15.75" x14ac:dyDescent="0.25">
      <c r="A1316" s="12" t="s">
        <v>1056</v>
      </c>
      <c r="B1316" s="12" t="s">
        <v>3699</v>
      </c>
      <c r="C1316" s="32" t="str">
        <f t="shared" si="60"/>
        <v>Mr.</v>
      </c>
      <c r="D1316" s="13" t="str">
        <f t="shared" si="61"/>
        <v>Thibaud</v>
      </c>
      <c r="E1316" s="13" t="str">
        <f t="shared" si="62"/>
        <v>Friess</v>
      </c>
    </row>
    <row r="1317" spans="1:5" ht="15.75" x14ac:dyDescent="0.25">
      <c r="A1317" s="12" t="s">
        <v>1055</v>
      </c>
      <c r="B1317" s="12" t="s">
        <v>3700</v>
      </c>
      <c r="C1317" s="32" t="str">
        <f t="shared" si="60"/>
        <v>Ms.</v>
      </c>
      <c r="D1317" s="13" t="str">
        <f t="shared" si="61"/>
        <v>Lisa</v>
      </c>
      <c r="E1317" s="13" t="str">
        <f t="shared" si="62"/>
        <v>Mantoni</v>
      </c>
    </row>
    <row r="1318" spans="1:5" ht="15.75" x14ac:dyDescent="0.25">
      <c r="A1318" s="12" t="s">
        <v>1054</v>
      </c>
      <c r="B1318" s="12" t="s">
        <v>3701</v>
      </c>
      <c r="C1318" s="32" t="str">
        <f t="shared" si="60"/>
        <v>Ms.</v>
      </c>
      <c r="D1318" s="13" t="str">
        <f t="shared" si="61"/>
        <v>Gretchen K.</v>
      </c>
      <c r="E1318" s="13" t="str">
        <f t="shared" si="62"/>
        <v>Bodeen</v>
      </c>
    </row>
    <row r="1319" spans="1:5" ht="15.75" x14ac:dyDescent="0.25">
      <c r="A1319" s="12" t="s">
        <v>1053</v>
      </c>
      <c r="B1319" s="12" t="s">
        <v>3702</v>
      </c>
      <c r="C1319" s="32" t="str">
        <f t="shared" si="60"/>
        <v>Ms.</v>
      </c>
      <c r="D1319" s="13" t="str">
        <f t="shared" si="61"/>
        <v>Martina</v>
      </c>
      <c r="E1319" s="13" t="str">
        <f t="shared" si="62"/>
        <v>McPherson</v>
      </c>
    </row>
    <row r="1320" spans="1:5" ht="15.75" x14ac:dyDescent="0.25">
      <c r="A1320" s="12" t="s">
        <v>1052</v>
      </c>
      <c r="B1320" s="12" t="s">
        <v>3703</v>
      </c>
      <c r="C1320" s="32" t="str">
        <f t="shared" si="60"/>
        <v>Mr.</v>
      </c>
      <c r="D1320" s="13" t="str">
        <f t="shared" si="61"/>
        <v>Dustin J</v>
      </c>
      <c r="E1320" s="13" t="str">
        <f t="shared" si="62"/>
        <v>Palko</v>
      </c>
    </row>
    <row r="1321" spans="1:5" ht="15.75" x14ac:dyDescent="0.25">
      <c r="A1321" s="12" t="s">
        <v>1051</v>
      </c>
      <c r="B1321" s="12" t="s">
        <v>3704</v>
      </c>
      <c r="C1321" s="32" t="str">
        <f t="shared" si="60"/>
        <v>Ms.</v>
      </c>
      <c r="D1321" s="13" t="str">
        <f t="shared" si="61"/>
        <v>Kelsey</v>
      </c>
      <c r="E1321" s="13" t="str">
        <f t="shared" si="62"/>
        <v>Breathitt</v>
      </c>
    </row>
    <row r="1322" spans="1:5" ht="15.75" x14ac:dyDescent="0.25">
      <c r="A1322" s="12" t="s">
        <v>1050</v>
      </c>
      <c r="B1322" s="12" t="s">
        <v>3705</v>
      </c>
      <c r="C1322" s="32" t="str">
        <f t="shared" si="60"/>
        <v>Mr.</v>
      </c>
      <c r="D1322" s="13" t="str">
        <f t="shared" si="61"/>
        <v>Daniel V.</v>
      </c>
      <c r="E1322" s="13" t="str">
        <f t="shared" si="62"/>
        <v>Evora</v>
      </c>
    </row>
    <row r="1323" spans="1:5" ht="15.75" x14ac:dyDescent="0.25">
      <c r="A1323" s="12" t="s">
        <v>1049</v>
      </c>
      <c r="B1323" s="12" t="s">
        <v>3706</v>
      </c>
      <c r="C1323" s="32" t="str">
        <f t="shared" si="60"/>
        <v>Ms.</v>
      </c>
      <c r="D1323" s="13" t="str">
        <f t="shared" si="61"/>
        <v>Saeger</v>
      </c>
      <c r="E1323" s="13" t="str">
        <f t="shared" si="62"/>
        <v>Fischer</v>
      </c>
    </row>
    <row r="1324" spans="1:5" ht="15.75" x14ac:dyDescent="0.25">
      <c r="A1324" s="12" t="s">
        <v>1048</v>
      </c>
      <c r="B1324" s="12" t="s">
        <v>3707</v>
      </c>
      <c r="C1324" s="32" t="str">
        <f t="shared" si="60"/>
        <v>Ms.</v>
      </c>
      <c r="D1324" s="13" t="str">
        <f t="shared" si="61"/>
        <v>Buzunesh</v>
      </c>
      <c r="E1324" s="13" t="str">
        <f t="shared" si="62"/>
        <v>Deba</v>
      </c>
    </row>
    <row r="1325" spans="1:5" ht="15.75" x14ac:dyDescent="0.25">
      <c r="A1325" s="12" t="s">
        <v>1047</v>
      </c>
      <c r="B1325" s="12" t="s">
        <v>3708</v>
      </c>
      <c r="C1325" s="32" t="str">
        <f t="shared" si="60"/>
        <v>Ms.</v>
      </c>
      <c r="D1325" s="13" t="str">
        <f t="shared" si="61"/>
        <v>Mirte</v>
      </c>
      <c r="E1325" s="13" t="str">
        <f t="shared" si="62"/>
        <v>Leloup</v>
      </c>
    </row>
    <row r="1326" spans="1:5" ht="15.75" x14ac:dyDescent="0.25">
      <c r="A1326" s="12" t="s">
        <v>1046</v>
      </c>
      <c r="B1326" s="12" t="s">
        <v>3709</v>
      </c>
      <c r="C1326" s="32" t="str">
        <f t="shared" si="60"/>
        <v>Ms.</v>
      </c>
      <c r="D1326" s="13" t="str">
        <f t="shared" si="61"/>
        <v>Megan</v>
      </c>
      <c r="E1326" s="13" t="str">
        <f t="shared" si="62"/>
        <v>Labare</v>
      </c>
    </row>
    <row r="1327" spans="1:5" ht="15.75" x14ac:dyDescent="0.25">
      <c r="A1327" s="12" t="s">
        <v>1045</v>
      </c>
      <c r="B1327" s="12" t="s">
        <v>3710</v>
      </c>
      <c r="C1327" s="32" t="str">
        <f t="shared" si="60"/>
        <v>Ms.</v>
      </c>
      <c r="D1327" s="13" t="str">
        <f t="shared" si="61"/>
        <v>Kerry A.</v>
      </c>
      <c r="E1327" s="13" t="str">
        <f t="shared" si="62"/>
        <v>Arouca</v>
      </c>
    </row>
    <row r="1328" spans="1:5" ht="15.75" x14ac:dyDescent="0.25">
      <c r="A1328" s="12" t="s">
        <v>1044</v>
      </c>
      <c r="B1328" s="12" t="s">
        <v>3711</v>
      </c>
      <c r="C1328" s="32" t="str">
        <f t="shared" si="60"/>
        <v>Ms.</v>
      </c>
      <c r="D1328" s="13" t="str">
        <f t="shared" si="61"/>
        <v>Kristin</v>
      </c>
      <c r="E1328" s="13" t="str">
        <f t="shared" si="62"/>
        <v>Reese</v>
      </c>
    </row>
    <row r="1329" spans="1:5" ht="15.75" x14ac:dyDescent="0.25">
      <c r="A1329" s="12" t="s">
        <v>1043</v>
      </c>
      <c r="B1329" s="12" t="s">
        <v>3712</v>
      </c>
      <c r="C1329" s="32" t="str">
        <f t="shared" si="60"/>
        <v>Mr.</v>
      </c>
      <c r="D1329" s="13" t="str">
        <f t="shared" si="61"/>
        <v>Christopher R.</v>
      </c>
      <c r="E1329" s="13" t="str">
        <f t="shared" si="62"/>
        <v>McCloskey</v>
      </c>
    </row>
    <row r="1330" spans="1:5" ht="15.75" x14ac:dyDescent="0.25">
      <c r="A1330" s="12" t="s">
        <v>1042</v>
      </c>
      <c r="B1330" s="12" t="s">
        <v>3713</v>
      </c>
      <c r="C1330" s="32" t="str">
        <f t="shared" si="60"/>
        <v>Mrs.</v>
      </c>
      <c r="D1330" s="13" t="str">
        <f t="shared" si="61"/>
        <v>Elizabeth A</v>
      </c>
      <c r="E1330" s="13" t="str">
        <f t="shared" si="62"/>
        <v>Tedsen</v>
      </c>
    </row>
    <row r="1331" spans="1:5" ht="15.75" x14ac:dyDescent="0.25">
      <c r="A1331" s="12" t="s">
        <v>1041</v>
      </c>
      <c r="B1331" s="12" t="s">
        <v>3714</v>
      </c>
      <c r="C1331" s="32" t="str">
        <f t="shared" si="60"/>
        <v>Mr.</v>
      </c>
      <c r="D1331" s="13" t="str">
        <f t="shared" si="61"/>
        <v>Andrew</v>
      </c>
      <c r="E1331" s="13" t="str">
        <f t="shared" si="62"/>
        <v>Koehlinger</v>
      </c>
    </row>
    <row r="1332" spans="1:5" ht="15.75" x14ac:dyDescent="0.25">
      <c r="A1332" s="12" t="s">
        <v>1040</v>
      </c>
      <c r="B1332" s="12" t="s">
        <v>3715</v>
      </c>
      <c r="C1332" s="32" t="str">
        <f t="shared" si="60"/>
        <v>Ms.</v>
      </c>
      <c r="D1332" s="13" t="str">
        <f t="shared" si="61"/>
        <v>Dawn M.</v>
      </c>
      <c r="E1332" s="13" t="str">
        <f t="shared" si="62"/>
        <v>Pielechaty</v>
      </c>
    </row>
    <row r="1333" spans="1:5" ht="15.75" x14ac:dyDescent="0.25">
      <c r="A1333" s="12" t="s">
        <v>1039</v>
      </c>
      <c r="B1333" s="12" t="s">
        <v>3716</v>
      </c>
      <c r="C1333" s="32" t="str">
        <f t="shared" si="60"/>
        <v>Mr.</v>
      </c>
      <c r="D1333" s="13" t="str">
        <f t="shared" si="61"/>
        <v>Jonathan P</v>
      </c>
      <c r="E1333" s="13" t="str">
        <f t="shared" si="62"/>
        <v>Korhonen</v>
      </c>
    </row>
    <row r="1334" spans="1:5" ht="15.75" x14ac:dyDescent="0.25">
      <c r="A1334" s="12" t="s">
        <v>1038</v>
      </c>
      <c r="B1334" s="12" t="s">
        <v>3717</v>
      </c>
      <c r="C1334" s="32" t="str">
        <f t="shared" si="60"/>
        <v>Mrs.</v>
      </c>
      <c r="D1334" s="13" t="str">
        <f t="shared" si="61"/>
        <v>Gina</v>
      </c>
      <c r="E1334" s="13" t="str">
        <f t="shared" si="62"/>
        <v>Kehr</v>
      </c>
    </row>
    <row r="1335" spans="1:5" ht="15.75" x14ac:dyDescent="0.25">
      <c r="A1335" s="12" t="s">
        <v>1037</v>
      </c>
      <c r="B1335" s="12" t="s">
        <v>3718</v>
      </c>
      <c r="C1335" s="32" t="str">
        <f t="shared" si="60"/>
        <v>Mr.</v>
      </c>
      <c r="D1335" s="13" t="str">
        <f t="shared" si="61"/>
        <v>Dino</v>
      </c>
      <c r="E1335" s="13" t="str">
        <f t="shared" si="62"/>
        <v>Montagna</v>
      </c>
    </row>
    <row r="1336" spans="1:5" ht="15.75" x14ac:dyDescent="0.25">
      <c r="A1336" s="12" t="s">
        <v>1036</v>
      </c>
      <c r="B1336" s="12" t="s">
        <v>3719</v>
      </c>
      <c r="C1336" s="32" t="str">
        <f t="shared" si="60"/>
        <v>Mr.</v>
      </c>
      <c r="D1336" s="13" t="str">
        <f t="shared" si="61"/>
        <v>Jan</v>
      </c>
      <c r="E1336" s="13" t="str">
        <f t="shared" si="62"/>
        <v>M√ºller</v>
      </c>
    </row>
    <row r="1337" spans="1:5" ht="15.75" x14ac:dyDescent="0.25">
      <c r="A1337" s="12" t="s">
        <v>1035</v>
      </c>
      <c r="B1337" s="12" t="s">
        <v>3720</v>
      </c>
      <c r="C1337" s="32" t="str">
        <f t="shared" si="60"/>
        <v>Mr.</v>
      </c>
      <c r="D1337" s="13" t="str">
        <f t="shared" si="61"/>
        <v>Jonathan E.</v>
      </c>
      <c r="E1337" s="13" t="str">
        <f t="shared" si="62"/>
        <v>Baker</v>
      </c>
    </row>
    <row r="1338" spans="1:5" ht="15.75" x14ac:dyDescent="0.25">
      <c r="A1338" s="12" t="s">
        <v>1034</v>
      </c>
      <c r="B1338" s="12" t="s">
        <v>3721</v>
      </c>
      <c r="C1338" s="32" t="str">
        <f t="shared" si="60"/>
        <v>Mr.</v>
      </c>
      <c r="D1338" s="13" t="str">
        <f t="shared" si="61"/>
        <v>Mark A</v>
      </c>
      <c r="E1338" s="13" t="str">
        <f t="shared" si="62"/>
        <v>Sidebottom</v>
      </c>
    </row>
    <row r="1339" spans="1:5" ht="15.75" x14ac:dyDescent="0.25">
      <c r="A1339" s="12" t="s">
        <v>1033</v>
      </c>
      <c r="B1339" s="12" t="s">
        <v>3722</v>
      </c>
      <c r="C1339" s="32" t="str">
        <f t="shared" si="60"/>
        <v>Mrs.</v>
      </c>
      <c r="D1339" s="13" t="str">
        <f t="shared" si="61"/>
        <v>Mary</v>
      </c>
      <c r="E1339" s="13" t="str">
        <f t="shared" si="62"/>
        <v>Johnson</v>
      </c>
    </row>
    <row r="1340" spans="1:5" ht="15.75" x14ac:dyDescent="0.25">
      <c r="A1340" s="12" t="s">
        <v>1032</v>
      </c>
      <c r="B1340" s="12" t="s">
        <v>3723</v>
      </c>
      <c r="C1340" s="32" t="str">
        <f t="shared" si="60"/>
        <v>Mr.</v>
      </c>
      <c r="D1340" s="13" t="str">
        <f t="shared" si="61"/>
        <v>Samuel</v>
      </c>
      <c r="E1340" s="13" t="str">
        <f t="shared" si="62"/>
        <v>Morris</v>
      </c>
    </row>
    <row r="1341" spans="1:5" ht="15.75" x14ac:dyDescent="0.25">
      <c r="A1341" s="12" t="s">
        <v>1031</v>
      </c>
      <c r="B1341" s="12" t="s">
        <v>3724</v>
      </c>
      <c r="C1341" s="32" t="str">
        <f t="shared" si="60"/>
        <v>Mr.</v>
      </c>
      <c r="D1341" s="13" t="str">
        <f t="shared" si="61"/>
        <v>Stan J</v>
      </c>
      <c r="E1341" s="13" t="str">
        <f t="shared" si="62"/>
        <v>Chaisson</v>
      </c>
    </row>
    <row r="1342" spans="1:5" ht="15.75" x14ac:dyDescent="0.25">
      <c r="A1342" s="12" t="s">
        <v>1030</v>
      </c>
      <c r="B1342" s="12" t="s">
        <v>3725</v>
      </c>
      <c r="C1342" s="32" t="str">
        <f t="shared" si="60"/>
        <v>Mrs.</v>
      </c>
      <c r="D1342" s="13" t="str">
        <f t="shared" si="61"/>
        <v>Jessica L.</v>
      </c>
      <c r="E1342" s="13" t="str">
        <f t="shared" si="62"/>
        <v>Pigott</v>
      </c>
    </row>
    <row r="1343" spans="1:5" ht="15.75" x14ac:dyDescent="0.25">
      <c r="A1343" s="12" t="s">
        <v>1029</v>
      </c>
      <c r="B1343" s="12" t="s">
        <v>3726</v>
      </c>
      <c r="C1343" s="32" t="str">
        <f t="shared" si="60"/>
        <v>Ms.</v>
      </c>
      <c r="D1343" s="13" t="str">
        <f t="shared" si="61"/>
        <v>Krysta</v>
      </c>
      <c r="E1343" s="13" t="str">
        <f t="shared" si="62"/>
        <v>Cochrane</v>
      </c>
    </row>
    <row r="1344" spans="1:5" ht="15.75" x14ac:dyDescent="0.25">
      <c r="A1344" s="12" t="s">
        <v>1028</v>
      </c>
      <c r="B1344" s="12" t="s">
        <v>3727</v>
      </c>
      <c r="C1344" s="32" t="str">
        <f t="shared" si="60"/>
        <v>Mrs.</v>
      </c>
      <c r="D1344" s="13" t="str">
        <f t="shared" si="61"/>
        <v>Natascia</v>
      </c>
      <c r="E1344" s="13" t="str">
        <f t="shared" si="62"/>
        <v>Armitage</v>
      </c>
    </row>
    <row r="1345" spans="1:5" ht="15.75" x14ac:dyDescent="0.25">
      <c r="A1345" s="12" t="s">
        <v>1027</v>
      </c>
      <c r="B1345" s="12" t="s">
        <v>3728</v>
      </c>
      <c r="C1345" s="32" t="str">
        <f t="shared" si="60"/>
        <v>Ms.</v>
      </c>
      <c r="D1345" s="13" t="str">
        <f t="shared" si="61"/>
        <v>Jenny</v>
      </c>
      <c r="E1345" s="13" t="str">
        <f t="shared" si="62"/>
        <v>Shen</v>
      </c>
    </row>
    <row r="1346" spans="1:5" ht="15.75" x14ac:dyDescent="0.25">
      <c r="A1346" s="12" t="s">
        <v>1026</v>
      </c>
      <c r="B1346" s="12" t="s">
        <v>3729</v>
      </c>
      <c r="C1346" s="32" t="str">
        <f t="shared" si="60"/>
        <v>Mr.</v>
      </c>
      <c r="D1346" s="13" t="str">
        <f t="shared" si="61"/>
        <v>Brian</v>
      </c>
      <c r="E1346" s="13" t="str">
        <f t="shared" si="62"/>
        <v>O'Kelly</v>
      </c>
    </row>
    <row r="1347" spans="1:5" ht="15.75" x14ac:dyDescent="0.25">
      <c r="A1347" s="12" t="s">
        <v>1025</v>
      </c>
      <c r="B1347" s="12" t="s">
        <v>3730</v>
      </c>
      <c r="C1347" s="32" t="str">
        <f t="shared" ref="C1347:C1410" si="63">MID(B1347,FIND(",",B1347)+2,FIND(" ",B1347,FIND(",",B1347)+2)-(FIND(",",B1347)+2))</f>
        <v>Ms.</v>
      </c>
      <c r="D1347" s="13" t="str">
        <f t="shared" ref="D1347:D1410" si="64">TRIM(RIGHT(B1347,LEN(B1347)-FIND(" ",B1347,FIND(",",B1347)+2)))</f>
        <v>Monica</v>
      </c>
      <c r="E1347" s="13" t="str">
        <f t="shared" ref="E1347:E1410" si="65">LEFT(B1347,FIND(",",B1347)-1)</f>
        <v>Huff</v>
      </c>
    </row>
    <row r="1348" spans="1:5" ht="15.75" x14ac:dyDescent="0.25">
      <c r="A1348" s="12" t="s">
        <v>1024</v>
      </c>
      <c r="B1348" s="12" t="s">
        <v>3731</v>
      </c>
      <c r="C1348" s="32" t="str">
        <f t="shared" si="63"/>
        <v>Mr.</v>
      </c>
      <c r="D1348" s="13" t="str">
        <f t="shared" si="64"/>
        <v>Tyler</v>
      </c>
      <c r="E1348" s="13" t="str">
        <f t="shared" si="65"/>
        <v>Dye</v>
      </c>
    </row>
    <row r="1349" spans="1:5" ht="15.75" x14ac:dyDescent="0.25">
      <c r="A1349" s="12" t="s">
        <v>1023</v>
      </c>
      <c r="B1349" s="12" t="s">
        <v>3732</v>
      </c>
      <c r="C1349" s="32" t="str">
        <f t="shared" si="63"/>
        <v>Ms.</v>
      </c>
      <c r="D1349" s="13" t="str">
        <f t="shared" si="64"/>
        <v>Kelly C</v>
      </c>
      <c r="E1349" s="13" t="str">
        <f t="shared" si="65"/>
        <v>Willard</v>
      </c>
    </row>
    <row r="1350" spans="1:5" ht="15.75" x14ac:dyDescent="0.25">
      <c r="A1350" s="12" t="s">
        <v>1022</v>
      </c>
      <c r="B1350" s="12" t="s">
        <v>3733</v>
      </c>
      <c r="C1350" s="32" t="str">
        <f t="shared" si="63"/>
        <v>Mrs.</v>
      </c>
      <c r="D1350" s="13" t="str">
        <f t="shared" si="64"/>
        <v>Emily</v>
      </c>
      <c r="E1350" s="13" t="str">
        <f t="shared" si="65"/>
        <v>D'Addario</v>
      </c>
    </row>
    <row r="1351" spans="1:5" ht="15.75" x14ac:dyDescent="0.25">
      <c r="A1351" s="12" t="s">
        <v>1021</v>
      </c>
      <c r="B1351" s="12" t="s">
        <v>3734</v>
      </c>
      <c r="C1351" s="32" t="str">
        <f t="shared" si="63"/>
        <v>Mr.</v>
      </c>
      <c r="D1351" s="13" t="str">
        <f t="shared" si="64"/>
        <v>James V</v>
      </c>
      <c r="E1351" s="13" t="str">
        <f t="shared" si="65"/>
        <v>Buchanan</v>
      </c>
    </row>
    <row r="1352" spans="1:5" ht="15.75" x14ac:dyDescent="0.25">
      <c r="A1352" s="12" t="s">
        <v>1020</v>
      </c>
      <c r="B1352" s="12" t="s">
        <v>3735</v>
      </c>
      <c r="C1352" s="32" t="str">
        <f t="shared" si="63"/>
        <v>Ms.</v>
      </c>
      <c r="D1352" s="13" t="str">
        <f t="shared" si="64"/>
        <v>Angie</v>
      </c>
      <c r="E1352" s="13" t="str">
        <f t="shared" si="65"/>
        <v>Clark</v>
      </c>
    </row>
    <row r="1353" spans="1:5" ht="15.75" x14ac:dyDescent="0.25">
      <c r="A1353" s="12" t="s">
        <v>1019</v>
      </c>
      <c r="B1353" s="12" t="s">
        <v>3736</v>
      </c>
      <c r="C1353" s="32" t="str">
        <f t="shared" si="63"/>
        <v>Mr.</v>
      </c>
      <c r="D1353" s="13" t="str">
        <f t="shared" si="64"/>
        <v>Michael J.</v>
      </c>
      <c r="E1353" s="13" t="str">
        <f t="shared" si="65"/>
        <v>Waterson</v>
      </c>
    </row>
    <row r="1354" spans="1:5" ht="15.75" x14ac:dyDescent="0.25">
      <c r="A1354" s="12" t="s">
        <v>1018</v>
      </c>
      <c r="B1354" s="12" t="s">
        <v>3737</v>
      </c>
      <c r="C1354" s="32" t="str">
        <f t="shared" si="63"/>
        <v>Ms.</v>
      </c>
      <c r="D1354" s="13" t="str">
        <f t="shared" si="64"/>
        <v>Sabina</v>
      </c>
      <c r="E1354" s="13" t="str">
        <f t="shared" si="65"/>
        <v>Piras</v>
      </c>
    </row>
    <row r="1355" spans="1:5" ht="15.75" x14ac:dyDescent="0.25">
      <c r="A1355" s="12" t="s">
        <v>1017</v>
      </c>
      <c r="B1355" s="12" t="s">
        <v>3738</v>
      </c>
      <c r="C1355" s="32" t="str">
        <f t="shared" si="63"/>
        <v>Ms.</v>
      </c>
      <c r="D1355" s="13" t="str">
        <f t="shared" si="64"/>
        <v>Amy C</v>
      </c>
      <c r="E1355" s="13" t="str">
        <f t="shared" si="65"/>
        <v>Olson</v>
      </c>
    </row>
    <row r="1356" spans="1:5" ht="15.75" x14ac:dyDescent="0.25">
      <c r="A1356" s="12" t="s">
        <v>1016</v>
      </c>
      <c r="B1356" s="12" t="s">
        <v>3739</v>
      </c>
      <c r="C1356" s="32" t="str">
        <f t="shared" si="63"/>
        <v>Ms.</v>
      </c>
      <c r="D1356" s="13" t="str">
        <f t="shared" si="64"/>
        <v>Victoria U</v>
      </c>
      <c r="E1356" s="13" t="str">
        <f t="shared" si="65"/>
        <v>Manfredi</v>
      </c>
    </row>
    <row r="1357" spans="1:5" ht="15.75" x14ac:dyDescent="0.25">
      <c r="A1357" s="12" t="s">
        <v>1015</v>
      </c>
      <c r="B1357" s="12" t="s">
        <v>3740</v>
      </c>
      <c r="C1357" s="32" t="str">
        <f t="shared" si="63"/>
        <v>Ms.</v>
      </c>
      <c r="D1357" s="13" t="str">
        <f t="shared" si="64"/>
        <v>Amelia B</v>
      </c>
      <c r="E1357" s="13" t="str">
        <f t="shared" si="65"/>
        <v>Landberg</v>
      </c>
    </row>
    <row r="1358" spans="1:5" ht="15.75" x14ac:dyDescent="0.25">
      <c r="A1358" s="12" t="s">
        <v>1014</v>
      </c>
      <c r="B1358" s="12" t="s">
        <v>3741</v>
      </c>
      <c r="C1358" s="32" t="str">
        <f t="shared" si="63"/>
        <v>Ms.</v>
      </c>
      <c r="D1358" s="13" t="str">
        <f t="shared" si="64"/>
        <v>Jackie J</v>
      </c>
      <c r="E1358" s="13" t="str">
        <f t="shared" si="65"/>
        <v>Flynn</v>
      </c>
    </row>
    <row r="1359" spans="1:5" ht="15.75" x14ac:dyDescent="0.25">
      <c r="A1359" s="12" t="s">
        <v>1013</v>
      </c>
      <c r="B1359" s="12" t="s">
        <v>3742</v>
      </c>
      <c r="C1359" s="32" t="str">
        <f t="shared" si="63"/>
        <v>Mr.</v>
      </c>
      <c r="D1359" s="13" t="str">
        <f t="shared" si="64"/>
        <v>Justin</v>
      </c>
      <c r="E1359" s="13" t="str">
        <f t="shared" si="65"/>
        <v>Bishop</v>
      </c>
    </row>
    <row r="1360" spans="1:5" ht="15.75" x14ac:dyDescent="0.25">
      <c r="A1360" s="12" t="s">
        <v>1012</v>
      </c>
      <c r="B1360" s="12" t="s">
        <v>3743</v>
      </c>
      <c r="C1360" s="32" t="str">
        <f t="shared" si="63"/>
        <v>Ms.</v>
      </c>
      <c r="D1360" s="13" t="str">
        <f t="shared" si="64"/>
        <v>Kerry</v>
      </c>
      <c r="E1360" s="13" t="str">
        <f t="shared" si="65"/>
        <v>Devitt</v>
      </c>
    </row>
    <row r="1361" spans="1:5" ht="15.75" x14ac:dyDescent="0.25">
      <c r="A1361" s="12" t="s">
        <v>1011</v>
      </c>
      <c r="B1361" s="12" t="s">
        <v>3744</v>
      </c>
      <c r="C1361" s="32" t="str">
        <f t="shared" si="63"/>
        <v>Ms.</v>
      </c>
      <c r="D1361" s="13" t="str">
        <f t="shared" si="64"/>
        <v>Cindy G.</v>
      </c>
      <c r="E1361" s="13" t="str">
        <f t="shared" si="65"/>
        <v>Lynch</v>
      </c>
    </row>
    <row r="1362" spans="1:5" ht="15.75" x14ac:dyDescent="0.25">
      <c r="A1362" s="12" t="s">
        <v>1010</v>
      </c>
      <c r="B1362" s="12" t="s">
        <v>3745</v>
      </c>
      <c r="C1362" s="32" t="str">
        <f t="shared" si="63"/>
        <v>Mr.</v>
      </c>
      <c r="D1362" s="13" t="str">
        <f t="shared" si="64"/>
        <v>Gennaro</v>
      </c>
      <c r="E1362" s="13" t="str">
        <f t="shared" si="65"/>
        <v>Tramontano</v>
      </c>
    </row>
    <row r="1363" spans="1:5" ht="15.75" x14ac:dyDescent="0.25">
      <c r="A1363" s="12" t="s">
        <v>1009</v>
      </c>
      <c r="B1363" s="12" t="s">
        <v>3746</v>
      </c>
      <c r="C1363" s="32" t="str">
        <f t="shared" si="63"/>
        <v>Mr.</v>
      </c>
      <c r="D1363" s="13" t="str">
        <f t="shared" si="64"/>
        <v>Terry</v>
      </c>
      <c r="E1363" s="13" t="str">
        <f t="shared" si="65"/>
        <v>Davidson</v>
      </c>
    </row>
    <row r="1364" spans="1:5" ht="15.75" x14ac:dyDescent="0.25">
      <c r="A1364" s="12" t="s">
        <v>1008</v>
      </c>
      <c r="B1364" s="12" t="s">
        <v>3747</v>
      </c>
      <c r="C1364" s="32" t="str">
        <f t="shared" si="63"/>
        <v>Mr.</v>
      </c>
      <c r="D1364" s="13" t="str">
        <f t="shared" si="64"/>
        <v>Patrick J</v>
      </c>
      <c r="E1364" s="13" t="str">
        <f t="shared" si="65"/>
        <v>Burke</v>
      </c>
    </row>
    <row r="1365" spans="1:5" ht="15.75" x14ac:dyDescent="0.25">
      <c r="A1365" s="12" t="s">
        <v>1007</v>
      </c>
      <c r="B1365" s="12" t="s">
        <v>3748</v>
      </c>
      <c r="C1365" s="32" t="str">
        <f t="shared" si="63"/>
        <v>Ms.</v>
      </c>
      <c r="D1365" s="13" t="str">
        <f t="shared" si="64"/>
        <v>Keara</v>
      </c>
      <c r="E1365" s="13" t="str">
        <f t="shared" si="65"/>
        <v>McGraw</v>
      </c>
    </row>
    <row r="1366" spans="1:5" ht="15.75" x14ac:dyDescent="0.25">
      <c r="A1366" s="12" t="s">
        <v>1006</v>
      </c>
      <c r="B1366" s="12" t="s">
        <v>3749</v>
      </c>
      <c r="C1366" s="32" t="str">
        <f t="shared" si="63"/>
        <v>Ms.</v>
      </c>
      <c r="D1366" s="13" t="str">
        <f t="shared" si="64"/>
        <v>Nicole</v>
      </c>
      <c r="E1366" s="13" t="str">
        <f t="shared" si="65"/>
        <v>Fellure</v>
      </c>
    </row>
    <row r="1367" spans="1:5" ht="15.75" x14ac:dyDescent="0.25">
      <c r="A1367" s="12" t="s">
        <v>1005</v>
      </c>
      <c r="B1367" s="12" t="s">
        <v>3750</v>
      </c>
      <c r="C1367" s="32" t="str">
        <f t="shared" si="63"/>
        <v>Mrs.</v>
      </c>
      <c r="D1367" s="13" t="str">
        <f t="shared" si="64"/>
        <v>Katena</v>
      </c>
      <c r="E1367" s="13" t="str">
        <f t="shared" si="65"/>
        <v>Sanford</v>
      </c>
    </row>
    <row r="1368" spans="1:5" ht="15.75" x14ac:dyDescent="0.25">
      <c r="A1368" s="12" t="s">
        <v>1004</v>
      </c>
      <c r="B1368" s="12" t="s">
        <v>3751</v>
      </c>
      <c r="C1368" s="32" t="str">
        <f t="shared" si="63"/>
        <v>Ms.</v>
      </c>
      <c r="D1368" s="13" t="str">
        <f t="shared" si="64"/>
        <v>Bean K.</v>
      </c>
      <c r="E1368" s="13" t="str">
        <f t="shared" si="65"/>
        <v>Wrenn</v>
      </c>
    </row>
    <row r="1369" spans="1:5" ht="15.75" x14ac:dyDescent="0.25">
      <c r="A1369" s="12" t="s">
        <v>1003</v>
      </c>
      <c r="B1369" s="12" t="s">
        <v>3752</v>
      </c>
      <c r="C1369" s="32" t="str">
        <f t="shared" si="63"/>
        <v>Mr.</v>
      </c>
      <c r="D1369" s="13" t="str">
        <f t="shared" si="64"/>
        <v>Brian</v>
      </c>
      <c r="E1369" s="13" t="str">
        <f t="shared" si="65"/>
        <v>Lindsey</v>
      </c>
    </row>
    <row r="1370" spans="1:5" ht="15.75" x14ac:dyDescent="0.25">
      <c r="A1370" s="12" t="s">
        <v>1002</v>
      </c>
      <c r="B1370" s="12" t="s">
        <v>3753</v>
      </c>
      <c r="C1370" s="32" t="str">
        <f t="shared" si="63"/>
        <v>Mr.</v>
      </c>
      <c r="D1370" s="13" t="str">
        <f t="shared" si="64"/>
        <v>Jan-Patrick</v>
      </c>
      <c r="E1370" s="13" t="str">
        <f t="shared" si="65"/>
        <v>Krueger</v>
      </c>
    </row>
    <row r="1371" spans="1:5" ht="15.75" x14ac:dyDescent="0.25">
      <c r="A1371" s="12" t="s">
        <v>1001</v>
      </c>
      <c r="B1371" s="12" t="s">
        <v>3754</v>
      </c>
      <c r="C1371" s="32" t="str">
        <f t="shared" si="63"/>
        <v>Mr.</v>
      </c>
      <c r="D1371" s="13" t="str">
        <f t="shared" si="64"/>
        <v>Jesse J</v>
      </c>
      <c r="E1371" s="13" t="str">
        <f t="shared" si="65"/>
        <v>Babler</v>
      </c>
    </row>
    <row r="1372" spans="1:5" ht="15.75" x14ac:dyDescent="0.25">
      <c r="A1372" s="12" t="s">
        <v>1000</v>
      </c>
      <c r="B1372" s="12" t="s">
        <v>3755</v>
      </c>
      <c r="C1372" s="32" t="str">
        <f t="shared" si="63"/>
        <v>Ms.</v>
      </c>
      <c r="D1372" s="13" t="str">
        <f t="shared" si="64"/>
        <v>Lindsey M</v>
      </c>
      <c r="E1372" s="13" t="str">
        <f t="shared" si="65"/>
        <v>Brezenski</v>
      </c>
    </row>
    <row r="1373" spans="1:5" ht="15.75" x14ac:dyDescent="0.25">
      <c r="A1373" s="12" t="s">
        <v>999</v>
      </c>
      <c r="B1373" s="12" t="s">
        <v>3756</v>
      </c>
      <c r="C1373" s="32" t="str">
        <f t="shared" si="63"/>
        <v>Ms.</v>
      </c>
      <c r="D1373" s="13" t="str">
        <f t="shared" si="64"/>
        <v>Marguerite K.</v>
      </c>
      <c r="E1373" s="13" t="str">
        <f t="shared" si="65"/>
        <v>Marschner</v>
      </c>
    </row>
    <row r="1374" spans="1:5" ht="15.75" x14ac:dyDescent="0.25">
      <c r="A1374" s="12" t="s">
        <v>998</v>
      </c>
      <c r="B1374" s="12" t="s">
        <v>3757</v>
      </c>
      <c r="C1374" s="32" t="str">
        <f t="shared" si="63"/>
        <v>Mr.</v>
      </c>
      <c r="D1374" s="13" t="str">
        <f t="shared" si="64"/>
        <v>Travis</v>
      </c>
      <c r="E1374" s="13" t="str">
        <f t="shared" si="65"/>
        <v>King</v>
      </c>
    </row>
    <row r="1375" spans="1:5" ht="15.75" x14ac:dyDescent="0.25">
      <c r="A1375" s="12" t="s">
        <v>997</v>
      </c>
      <c r="B1375" s="12" t="s">
        <v>3758</v>
      </c>
      <c r="C1375" s="32" t="str">
        <f t="shared" si="63"/>
        <v>Mr.</v>
      </c>
      <c r="D1375" s="13" t="str">
        <f t="shared" si="64"/>
        <v>Ricky</v>
      </c>
      <c r="E1375" s="13" t="str">
        <f t="shared" si="65"/>
        <v>Montez</v>
      </c>
    </row>
    <row r="1376" spans="1:5" ht="15.75" x14ac:dyDescent="0.25">
      <c r="A1376" s="12" t="s">
        <v>996</v>
      </c>
      <c r="B1376" s="12" t="s">
        <v>3759</v>
      </c>
      <c r="C1376" s="32" t="str">
        <f t="shared" si="63"/>
        <v>Mrs.</v>
      </c>
      <c r="D1376" s="13" t="str">
        <f t="shared" si="64"/>
        <v>Colleen L.</v>
      </c>
      <c r="E1376" s="13" t="str">
        <f t="shared" si="65"/>
        <v>Campbell</v>
      </c>
    </row>
    <row r="1377" spans="1:5" ht="15.75" x14ac:dyDescent="0.25">
      <c r="A1377" s="12" t="s">
        <v>995</v>
      </c>
      <c r="B1377" s="12" t="s">
        <v>3760</v>
      </c>
      <c r="C1377" s="32" t="str">
        <f t="shared" si="63"/>
        <v>Mr.</v>
      </c>
      <c r="D1377" s="13" t="str">
        <f t="shared" si="64"/>
        <v>Charlie A</v>
      </c>
      <c r="E1377" s="13" t="str">
        <f t="shared" si="65"/>
        <v>Hurt</v>
      </c>
    </row>
    <row r="1378" spans="1:5" ht="15.75" x14ac:dyDescent="0.25">
      <c r="A1378" s="12" t="s">
        <v>994</v>
      </c>
      <c r="B1378" s="12" t="s">
        <v>3761</v>
      </c>
      <c r="C1378" s="32" t="str">
        <f t="shared" si="63"/>
        <v>Mr.</v>
      </c>
      <c r="D1378" s="13" t="str">
        <f t="shared" si="64"/>
        <v>Rick</v>
      </c>
      <c r="E1378" s="13" t="str">
        <f t="shared" si="65"/>
        <v>Garey</v>
      </c>
    </row>
    <row r="1379" spans="1:5" ht="15.75" x14ac:dyDescent="0.25">
      <c r="A1379" s="12" t="s">
        <v>993</v>
      </c>
      <c r="B1379" s="12" t="s">
        <v>3762</v>
      </c>
      <c r="C1379" s="32" t="str">
        <f t="shared" si="63"/>
        <v>Ms.</v>
      </c>
      <c r="D1379" s="13" t="str">
        <f t="shared" si="64"/>
        <v>Lauren C</v>
      </c>
      <c r="E1379" s="13" t="str">
        <f t="shared" si="65"/>
        <v>Reddy</v>
      </c>
    </row>
    <row r="1380" spans="1:5" ht="15.75" x14ac:dyDescent="0.25">
      <c r="A1380" s="12" t="s">
        <v>992</v>
      </c>
      <c r="B1380" s="12" t="s">
        <v>3763</v>
      </c>
      <c r="C1380" s="32" t="str">
        <f t="shared" si="63"/>
        <v>Mr.</v>
      </c>
      <c r="D1380" s="13" t="str">
        <f t="shared" si="64"/>
        <v>Daniel</v>
      </c>
      <c r="E1380" s="13" t="str">
        <f t="shared" si="65"/>
        <v>Mueller</v>
      </c>
    </row>
    <row r="1381" spans="1:5" ht="15.75" x14ac:dyDescent="0.25">
      <c r="A1381" s="12" t="s">
        <v>991</v>
      </c>
      <c r="B1381" s="12" t="s">
        <v>3764</v>
      </c>
      <c r="C1381" s="32" t="str">
        <f t="shared" si="63"/>
        <v>Mr.</v>
      </c>
      <c r="D1381" s="13" t="str">
        <f t="shared" si="64"/>
        <v>Jaime</v>
      </c>
      <c r="E1381" s="13" t="str">
        <f t="shared" si="65"/>
        <v>Julia</v>
      </c>
    </row>
    <row r="1382" spans="1:5" ht="15.75" x14ac:dyDescent="0.25">
      <c r="A1382" s="12" t="s">
        <v>990</v>
      </c>
      <c r="B1382" s="12" t="s">
        <v>3765</v>
      </c>
      <c r="C1382" s="32" t="str">
        <f t="shared" si="63"/>
        <v>Mr.</v>
      </c>
      <c r="D1382" s="13" t="str">
        <f t="shared" si="64"/>
        <v>Erik R</v>
      </c>
      <c r="E1382" s="13" t="str">
        <f t="shared" si="65"/>
        <v>Uribe</v>
      </c>
    </row>
    <row r="1383" spans="1:5" ht="15.75" x14ac:dyDescent="0.25">
      <c r="A1383" s="12" t="s">
        <v>989</v>
      </c>
      <c r="B1383" s="12" t="s">
        <v>3766</v>
      </c>
      <c r="C1383" s="32" t="str">
        <f t="shared" si="63"/>
        <v>Ms.</v>
      </c>
      <c r="D1383" s="13" t="str">
        <f t="shared" si="64"/>
        <v>Katie</v>
      </c>
      <c r="E1383" s="13" t="str">
        <f t="shared" si="65"/>
        <v>Hand</v>
      </c>
    </row>
    <row r="1384" spans="1:5" ht="15.75" x14ac:dyDescent="0.25">
      <c r="A1384" s="12" t="s">
        <v>988</v>
      </c>
      <c r="B1384" s="12" t="s">
        <v>3767</v>
      </c>
      <c r="C1384" s="32" t="str">
        <f t="shared" si="63"/>
        <v>Mr.</v>
      </c>
      <c r="D1384" s="13" t="str">
        <f t="shared" si="64"/>
        <v>Thomas A</v>
      </c>
      <c r="E1384" s="13" t="str">
        <f t="shared" si="65"/>
        <v>Petersen</v>
      </c>
    </row>
    <row r="1385" spans="1:5" ht="15.75" x14ac:dyDescent="0.25">
      <c r="A1385" s="12" t="s">
        <v>987</v>
      </c>
      <c r="B1385" s="12" t="s">
        <v>3768</v>
      </c>
      <c r="C1385" s="32" t="str">
        <f t="shared" si="63"/>
        <v>Mr.</v>
      </c>
      <c r="D1385" s="13" t="str">
        <f t="shared" si="64"/>
        <v>Jean-Marc</v>
      </c>
      <c r="E1385" s="13" t="str">
        <f t="shared" si="65"/>
        <v>Mac-Thiong</v>
      </c>
    </row>
    <row r="1386" spans="1:5" ht="15.75" x14ac:dyDescent="0.25">
      <c r="A1386" s="12" t="s">
        <v>986</v>
      </c>
      <c r="B1386" s="12" t="s">
        <v>3769</v>
      </c>
      <c r="C1386" s="32" t="str">
        <f t="shared" si="63"/>
        <v>Ms.</v>
      </c>
      <c r="D1386" s="13" t="str">
        <f t="shared" si="64"/>
        <v>Kerry L</v>
      </c>
      <c r="E1386" s="13" t="str">
        <f t="shared" si="65"/>
        <v>Walker</v>
      </c>
    </row>
    <row r="1387" spans="1:5" ht="15.75" x14ac:dyDescent="0.25">
      <c r="A1387" s="12" t="s">
        <v>985</v>
      </c>
      <c r="B1387" s="12" t="s">
        <v>3770</v>
      </c>
      <c r="C1387" s="32" t="str">
        <f t="shared" si="63"/>
        <v>Mr.</v>
      </c>
      <c r="D1387" s="13" t="str">
        <f t="shared" si="64"/>
        <v>Ulrich</v>
      </c>
      <c r="E1387" s="13" t="str">
        <f t="shared" si="65"/>
        <v>Steidl</v>
      </c>
    </row>
    <row r="1388" spans="1:5" ht="15.75" x14ac:dyDescent="0.25">
      <c r="A1388" s="12" t="s">
        <v>984</v>
      </c>
      <c r="B1388" s="12" t="s">
        <v>3771</v>
      </c>
      <c r="C1388" s="32" t="str">
        <f t="shared" si="63"/>
        <v>Mr.</v>
      </c>
      <c r="D1388" s="13" t="str">
        <f t="shared" si="64"/>
        <v>Justin P</v>
      </c>
      <c r="E1388" s="13" t="str">
        <f t="shared" si="65"/>
        <v>Rose</v>
      </c>
    </row>
    <row r="1389" spans="1:5" ht="15.75" x14ac:dyDescent="0.25">
      <c r="A1389" s="12" t="s">
        <v>983</v>
      </c>
      <c r="B1389" s="12" t="s">
        <v>3772</v>
      </c>
      <c r="C1389" s="32" t="str">
        <f t="shared" si="63"/>
        <v>Ms.</v>
      </c>
      <c r="D1389" s="13" t="str">
        <f t="shared" si="64"/>
        <v>Hannah E.</v>
      </c>
      <c r="E1389" s="13" t="str">
        <f t="shared" si="65"/>
        <v>Alderfer</v>
      </c>
    </row>
    <row r="1390" spans="1:5" ht="15.75" x14ac:dyDescent="0.25">
      <c r="A1390" s="12" t="s">
        <v>982</v>
      </c>
      <c r="B1390" s="12" t="s">
        <v>3773</v>
      </c>
      <c r="C1390" s="32" t="str">
        <f t="shared" si="63"/>
        <v>Mr.</v>
      </c>
      <c r="D1390" s="13" t="str">
        <f t="shared" si="64"/>
        <v>David</v>
      </c>
      <c r="E1390" s="13" t="str">
        <f t="shared" si="65"/>
        <v>Ryland</v>
      </c>
    </row>
    <row r="1391" spans="1:5" ht="15.75" x14ac:dyDescent="0.25">
      <c r="A1391" s="12" t="s">
        <v>981</v>
      </c>
      <c r="B1391" s="12" t="s">
        <v>3774</v>
      </c>
      <c r="C1391" s="32" t="str">
        <f t="shared" si="63"/>
        <v>Mr.</v>
      </c>
      <c r="D1391" s="13" t="str">
        <f t="shared" si="64"/>
        <v>Jim</v>
      </c>
      <c r="E1391" s="13" t="str">
        <f t="shared" si="65"/>
        <v>Bethea</v>
      </c>
    </row>
    <row r="1392" spans="1:5" ht="15.75" x14ac:dyDescent="0.25">
      <c r="A1392" s="12" t="s">
        <v>980</v>
      </c>
      <c r="B1392" s="12" t="s">
        <v>3775</v>
      </c>
      <c r="C1392" s="32" t="str">
        <f t="shared" si="63"/>
        <v>Mr.</v>
      </c>
      <c r="D1392" s="13" t="str">
        <f t="shared" si="64"/>
        <v>Joseph P</v>
      </c>
      <c r="E1392" s="13" t="str">
        <f t="shared" si="65"/>
        <v>Kelly</v>
      </c>
    </row>
    <row r="1393" spans="1:5" ht="15.75" x14ac:dyDescent="0.25">
      <c r="A1393" s="12" t="s">
        <v>979</v>
      </c>
      <c r="B1393" s="12" t="s">
        <v>3776</v>
      </c>
      <c r="C1393" s="32" t="str">
        <f t="shared" si="63"/>
        <v>Mr.</v>
      </c>
      <c r="D1393" s="13" t="str">
        <f t="shared" si="64"/>
        <v>Michael</v>
      </c>
      <c r="E1393" s="13" t="str">
        <f t="shared" si="65"/>
        <v>Blois</v>
      </c>
    </row>
    <row r="1394" spans="1:5" ht="15.75" x14ac:dyDescent="0.25">
      <c r="A1394" s="12" t="s">
        <v>978</v>
      </c>
      <c r="B1394" s="12" t="s">
        <v>3777</v>
      </c>
      <c r="C1394" s="32" t="str">
        <f t="shared" si="63"/>
        <v>Ms.</v>
      </c>
      <c r="D1394" s="13" t="str">
        <f t="shared" si="64"/>
        <v>Gina M</v>
      </c>
      <c r="E1394" s="13" t="str">
        <f t="shared" si="65"/>
        <v>Dayton</v>
      </c>
    </row>
    <row r="1395" spans="1:5" ht="15.75" x14ac:dyDescent="0.25">
      <c r="A1395" s="12" t="s">
        <v>977</v>
      </c>
      <c r="B1395" s="12" t="s">
        <v>3778</v>
      </c>
      <c r="C1395" s="32" t="str">
        <f t="shared" si="63"/>
        <v>Ms.</v>
      </c>
      <c r="D1395" s="13" t="str">
        <f t="shared" si="64"/>
        <v>Shantel C.</v>
      </c>
      <c r="E1395" s="13" t="str">
        <f t="shared" si="65"/>
        <v>Cloud</v>
      </c>
    </row>
    <row r="1396" spans="1:5" ht="15.75" x14ac:dyDescent="0.25">
      <c r="A1396" s="12" t="s">
        <v>976</v>
      </c>
      <c r="B1396" s="12" t="s">
        <v>3779</v>
      </c>
      <c r="C1396" s="32" t="str">
        <f t="shared" si="63"/>
        <v>Mr.</v>
      </c>
      <c r="D1396" s="13" t="str">
        <f t="shared" si="64"/>
        <v>Brian</v>
      </c>
      <c r="E1396" s="13" t="str">
        <f t="shared" si="65"/>
        <v>Betournay</v>
      </c>
    </row>
    <row r="1397" spans="1:5" ht="15.75" x14ac:dyDescent="0.25">
      <c r="A1397" s="12" t="s">
        <v>975</v>
      </c>
      <c r="B1397" s="12" t="s">
        <v>3780</v>
      </c>
      <c r="C1397" s="32" t="str">
        <f t="shared" si="63"/>
        <v>Mr.</v>
      </c>
      <c r="D1397" s="13" t="str">
        <f t="shared" si="64"/>
        <v>Brian</v>
      </c>
      <c r="E1397" s="13" t="str">
        <f t="shared" si="65"/>
        <v>Temple</v>
      </c>
    </row>
    <row r="1398" spans="1:5" ht="15.75" x14ac:dyDescent="0.25">
      <c r="A1398" s="12" t="s">
        <v>974</v>
      </c>
      <c r="B1398" s="12" t="s">
        <v>3781</v>
      </c>
      <c r="C1398" s="32" t="str">
        <f t="shared" si="63"/>
        <v>Ms.</v>
      </c>
      <c r="D1398" s="13" t="str">
        <f t="shared" si="64"/>
        <v>Jessica R</v>
      </c>
      <c r="E1398" s="13" t="str">
        <f t="shared" si="65"/>
        <v>Rollie</v>
      </c>
    </row>
    <row r="1399" spans="1:5" ht="15.75" x14ac:dyDescent="0.25">
      <c r="A1399" s="12" t="s">
        <v>973</v>
      </c>
      <c r="B1399" s="12" t="s">
        <v>3782</v>
      </c>
      <c r="C1399" s="32" t="str">
        <f t="shared" si="63"/>
        <v>Mrs.</v>
      </c>
      <c r="D1399" s="13" t="str">
        <f t="shared" si="64"/>
        <v>Robyn</v>
      </c>
      <c r="E1399" s="13" t="str">
        <f t="shared" si="65"/>
        <v>Roybal</v>
      </c>
    </row>
    <row r="1400" spans="1:5" ht="15.75" x14ac:dyDescent="0.25">
      <c r="A1400" s="12" t="s">
        <v>972</v>
      </c>
      <c r="B1400" s="12" t="s">
        <v>3783</v>
      </c>
      <c r="C1400" s="32" t="str">
        <f t="shared" si="63"/>
        <v>Ms.</v>
      </c>
      <c r="D1400" s="13" t="str">
        <f t="shared" si="64"/>
        <v>Ashley</v>
      </c>
      <c r="E1400" s="13" t="str">
        <f t="shared" si="65"/>
        <v>Turgeon</v>
      </c>
    </row>
    <row r="1401" spans="1:5" ht="15.75" x14ac:dyDescent="0.25">
      <c r="A1401" s="12" t="s">
        <v>971</v>
      </c>
      <c r="B1401" s="12" t="s">
        <v>3784</v>
      </c>
      <c r="C1401" s="32" t="str">
        <f t="shared" si="63"/>
        <v>Ms.</v>
      </c>
      <c r="D1401" s="13" t="str">
        <f t="shared" si="64"/>
        <v>Dana</v>
      </c>
      <c r="E1401" s="13" t="str">
        <f t="shared" si="65"/>
        <v>Deingenis</v>
      </c>
    </row>
    <row r="1402" spans="1:5" ht="15.75" x14ac:dyDescent="0.25">
      <c r="A1402" s="12" t="s">
        <v>970</v>
      </c>
      <c r="B1402" s="12" t="s">
        <v>3785</v>
      </c>
      <c r="C1402" s="32" t="str">
        <f t="shared" si="63"/>
        <v>Ms.</v>
      </c>
      <c r="D1402" s="13" t="str">
        <f t="shared" si="64"/>
        <v>Jessica F.</v>
      </c>
      <c r="E1402" s="13" t="str">
        <f t="shared" si="65"/>
        <v>Hodge</v>
      </c>
    </row>
    <row r="1403" spans="1:5" ht="15.75" x14ac:dyDescent="0.25">
      <c r="A1403" s="12" t="s">
        <v>969</v>
      </c>
      <c r="B1403" s="12" t="s">
        <v>3786</v>
      </c>
      <c r="C1403" s="32" t="str">
        <f t="shared" si="63"/>
        <v>Ms.</v>
      </c>
      <c r="D1403" s="13" t="str">
        <f t="shared" si="64"/>
        <v>Lindsey</v>
      </c>
      <c r="E1403" s="13" t="str">
        <f t="shared" si="65"/>
        <v>Gibbs</v>
      </c>
    </row>
    <row r="1404" spans="1:5" ht="15.75" x14ac:dyDescent="0.25">
      <c r="A1404" s="12" t="s">
        <v>968</v>
      </c>
      <c r="B1404" s="12" t="s">
        <v>3787</v>
      </c>
      <c r="C1404" s="32" t="str">
        <f t="shared" si="63"/>
        <v>Ms.</v>
      </c>
      <c r="D1404" s="13" t="str">
        <f t="shared" si="64"/>
        <v>Kelly A</v>
      </c>
      <c r="E1404" s="13" t="str">
        <f t="shared" si="65"/>
        <v>Trom</v>
      </c>
    </row>
    <row r="1405" spans="1:5" ht="15.75" x14ac:dyDescent="0.25">
      <c r="A1405" s="12" t="s">
        <v>967</v>
      </c>
      <c r="B1405" s="12" t="s">
        <v>3788</v>
      </c>
      <c r="C1405" s="32" t="str">
        <f t="shared" si="63"/>
        <v>Ms.</v>
      </c>
      <c r="D1405" s="13" t="str">
        <f t="shared" si="64"/>
        <v>Brooke E</v>
      </c>
      <c r="E1405" s="13" t="str">
        <f t="shared" si="65"/>
        <v>Sizer</v>
      </c>
    </row>
    <row r="1406" spans="1:5" ht="15.75" x14ac:dyDescent="0.25">
      <c r="A1406" s="12" t="s">
        <v>966</v>
      </c>
      <c r="B1406" s="12" t="s">
        <v>3789</v>
      </c>
      <c r="C1406" s="32" t="str">
        <f t="shared" si="63"/>
        <v>Ms.</v>
      </c>
      <c r="D1406" s="13" t="str">
        <f t="shared" si="64"/>
        <v>Katelyn E.</v>
      </c>
      <c r="E1406" s="13" t="str">
        <f t="shared" si="65"/>
        <v>Ellison</v>
      </c>
    </row>
    <row r="1407" spans="1:5" ht="15.75" x14ac:dyDescent="0.25">
      <c r="A1407" s="12" t="s">
        <v>965</v>
      </c>
      <c r="B1407" s="12" t="s">
        <v>3790</v>
      </c>
      <c r="C1407" s="32" t="str">
        <f t="shared" si="63"/>
        <v>Mr.</v>
      </c>
      <c r="D1407" s="13" t="str">
        <f t="shared" si="64"/>
        <v>Adam</v>
      </c>
      <c r="E1407" s="13" t="str">
        <f t="shared" si="65"/>
        <v>Sulkowski</v>
      </c>
    </row>
    <row r="1408" spans="1:5" ht="15.75" x14ac:dyDescent="0.25">
      <c r="A1408" s="12" t="s">
        <v>964</v>
      </c>
      <c r="B1408" s="12" t="s">
        <v>3791</v>
      </c>
      <c r="C1408" s="32" t="str">
        <f t="shared" si="63"/>
        <v>Ms.</v>
      </c>
      <c r="D1408" s="13" t="str">
        <f t="shared" si="64"/>
        <v>Dana</v>
      </c>
      <c r="E1408" s="13" t="str">
        <f t="shared" si="65"/>
        <v>Maringo</v>
      </c>
    </row>
    <row r="1409" spans="1:5" ht="15.75" x14ac:dyDescent="0.25">
      <c r="A1409" s="12" t="s">
        <v>963</v>
      </c>
      <c r="B1409" s="12" t="s">
        <v>3792</v>
      </c>
      <c r="C1409" s="32" t="str">
        <f t="shared" si="63"/>
        <v>Mr.</v>
      </c>
      <c r="D1409" s="13" t="str">
        <f t="shared" si="64"/>
        <v>Eric W</v>
      </c>
      <c r="E1409" s="13" t="str">
        <f t="shared" si="65"/>
        <v>Lattin</v>
      </c>
    </row>
    <row r="1410" spans="1:5" ht="15.75" x14ac:dyDescent="0.25">
      <c r="A1410" s="12" t="s">
        <v>962</v>
      </c>
      <c r="B1410" s="12" t="s">
        <v>3793</v>
      </c>
      <c r="C1410" s="32" t="str">
        <f t="shared" si="63"/>
        <v>Mr.</v>
      </c>
      <c r="D1410" s="13" t="str">
        <f t="shared" si="64"/>
        <v>Matthew D</v>
      </c>
      <c r="E1410" s="13" t="str">
        <f t="shared" si="65"/>
        <v>Deblander</v>
      </c>
    </row>
    <row r="1411" spans="1:5" ht="15.75" x14ac:dyDescent="0.25">
      <c r="A1411" s="12" t="s">
        <v>961</v>
      </c>
      <c r="B1411" s="12" t="s">
        <v>3794</v>
      </c>
      <c r="C1411" s="32" t="str">
        <f t="shared" ref="C1411:C1474" si="66">MID(B1411,FIND(",",B1411)+2,FIND(" ",B1411,FIND(",",B1411)+2)-(FIND(",",B1411)+2))</f>
        <v>Mr.</v>
      </c>
      <c r="D1411" s="13" t="str">
        <f t="shared" ref="D1411:D1474" si="67">TRIM(RIGHT(B1411,LEN(B1411)-FIND(" ",B1411,FIND(",",B1411)+2)))</f>
        <v>Eoghan</v>
      </c>
      <c r="E1411" s="13" t="str">
        <f t="shared" ref="E1411:E1474" si="68">LEFT(B1411,FIND(",",B1411)-1)</f>
        <v>O'Neill</v>
      </c>
    </row>
    <row r="1412" spans="1:5" ht="15.75" x14ac:dyDescent="0.25">
      <c r="A1412" s="12" t="s">
        <v>960</v>
      </c>
      <c r="B1412" s="12" t="s">
        <v>3795</v>
      </c>
      <c r="C1412" s="32" t="str">
        <f t="shared" si="66"/>
        <v>Ms.</v>
      </c>
      <c r="D1412" s="13" t="str">
        <f t="shared" si="67"/>
        <v>Pamela W</v>
      </c>
      <c r="E1412" s="13" t="str">
        <f t="shared" si="68"/>
        <v>Davis</v>
      </c>
    </row>
    <row r="1413" spans="1:5" ht="15.75" x14ac:dyDescent="0.25">
      <c r="A1413" s="12" t="s">
        <v>959</v>
      </c>
      <c r="B1413" s="12" t="s">
        <v>3796</v>
      </c>
      <c r="C1413" s="32" t="str">
        <f t="shared" si="66"/>
        <v>Ms.</v>
      </c>
      <c r="D1413" s="13" t="str">
        <f t="shared" si="67"/>
        <v>Lindsey M.</v>
      </c>
      <c r="E1413" s="13" t="str">
        <f t="shared" si="68"/>
        <v>Stanek</v>
      </c>
    </row>
    <row r="1414" spans="1:5" ht="15.75" x14ac:dyDescent="0.25">
      <c r="A1414" s="12" t="s">
        <v>958</v>
      </c>
      <c r="B1414" s="12" t="s">
        <v>3797</v>
      </c>
      <c r="C1414" s="32" t="str">
        <f t="shared" si="66"/>
        <v>Ms.</v>
      </c>
      <c r="D1414" s="13" t="str">
        <f t="shared" si="67"/>
        <v>Kassie</v>
      </c>
      <c r="E1414" s="13" t="str">
        <f t="shared" si="68"/>
        <v>Harris</v>
      </c>
    </row>
    <row r="1415" spans="1:5" ht="15.75" x14ac:dyDescent="0.25">
      <c r="A1415" s="12" t="s">
        <v>957</v>
      </c>
      <c r="B1415" s="12" t="s">
        <v>3798</v>
      </c>
      <c r="C1415" s="32" t="str">
        <f t="shared" si="66"/>
        <v>Mr.</v>
      </c>
      <c r="D1415" s="13" t="str">
        <f t="shared" si="67"/>
        <v>Matthew</v>
      </c>
      <c r="E1415" s="13" t="str">
        <f t="shared" si="68"/>
        <v>Manning</v>
      </c>
    </row>
    <row r="1416" spans="1:5" ht="15.75" x14ac:dyDescent="0.25">
      <c r="A1416" s="12" t="s">
        <v>956</v>
      </c>
      <c r="B1416" s="12" t="s">
        <v>3799</v>
      </c>
      <c r="C1416" s="32" t="str">
        <f t="shared" si="66"/>
        <v>Mr.</v>
      </c>
      <c r="D1416" s="13" t="str">
        <f t="shared" si="67"/>
        <v>Ruben Dario</v>
      </c>
      <c r="E1416" s="13" t="str">
        <f t="shared" si="68"/>
        <v>Barrera Munoz</v>
      </c>
    </row>
    <row r="1417" spans="1:5" ht="15.75" x14ac:dyDescent="0.25">
      <c r="A1417" s="12" t="s">
        <v>955</v>
      </c>
      <c r="B1417" s="12" t="s">
        <v>3800</v>
      </c>
      <c r="C1417" s="32" t="str">
        <f t="shared" si="66"/>
        <v>Mr.</v>
      </c>
      <c r="D1417" s="13" t="str">
        <f t="shared" si="67"/>
        <v>Kevin</v>
      </c>
      <c r="E1417" s="13" t="str">
        <f t="shared" si="68"/>
        <v>Schauwaers</v>
      </c>
    </row>
    <row r="1418" spans="1:5" ht="15.75" x14ac:dyDescent="0.25">
      <c r="A1418" s="12" t="s">
        <v>954</v>
      </c>
      <c r="B1418" s="12" t="s">
        <v>3801</v>
      </c>
      <c r="C1418" s="32" t="str">
        <f t="shared" si="66"/>
        <v>Ms.</v>
      </c>
      <c r="D1418" s="13" t="str">
        <f t="shared" si="67"/>
        <v>Lindsay M</v>
      </c>
      <c r="E1418" s="13" t="str">
        <f t="shared" si="68"/>
        <v>Hartman</v>
      </c>
    </row>
    <row r="1419" spans="1:5" ht="15.75" x14ac:dyDescent="0.25">
      <c r="A1419" s="12" t="s">
        <v>953</v>
      </c>
      <c r="B1419" s="12" t="s">
        <v>3802</v>
      </c>
      <c r="C1419" s="32" t="str">
        <f t="shared" si="66"/>
        <v>Mrs.</v>
      </c>
      <c r="D1419" s="13" t="str">
        <f t="shared" si="67"/>
        <v>Amanda</v>
      </c>
      <c r="E1419" s="13" t="str">
        <f t="shared" si="68"/>
        <v>Fire</v>
      </c>
    </row>
    <row r="1420" spans="1:5" ht="15.75" x14ac:dyDescent="0.25">
      <c r="A1420" s="12" t="s">
        <v>952</v>
      </c>
      <c r="B1420" s="12" t="s">
        <v>3803</v>
      </c>
      <c r="C1420" s="32" t="str">
        <f t="shared" si="66"/>
        <v>Mr.</v>
      </c>
      <c r="D1420" s="13" t="str">
        <f t="shared" si="67"/>
        <v>James</v>
      </c>
      <c r="E1420" s="13" t="str">
        <f t="shared" si="68"/>
        <v>Waliaula</v>
      </c>
    </row>
    <row r="1421" spans="1:5" ht="15.75" x14ac:dyDescent="0.25">
      <c r="A1421" s="12" t="s">
        <v>951</v>
      </c>
      <c r="B1421" s="12" t="s">
        <v>3804</v>
      </c>
      <c r="C1421" s="32" t="str">
        <f t="shared" si="66"/>
        <v>Mr.</v>
      </c>
      <c r="D1421" s="13" t="str">
        <f t="shared" si="67"/>
        <v>Samuel H.</v>
      </c>
      <c r="E1421" s="13" t="str">
        <f t="shared" si="68"/>
        <v>Blackshear</v>
      </c>
    </row>
    <row r="1422" spans="1:5" ht="15.75" x14ac:dyDescent="0.25">
      <c r="A1422" s="12" t="s">
        <v>950</v>
      </c>
      <c r="B1422" s="12" t="s">
        <v>3805</v>
      </c>
      <c r="C1422" s="32" t="str">
        <f t="shared" si="66"/>
        <v>Ms.</v>
      </c>
      <c r="D1422" s="13" t="str">
        <f t="shared" si="67"/>
        <v>Jenni</v>
      </c>
      <c r="E1422" s="13" t="str">
        <f t="shared" si="68"/>
        <v>Nettik</v>
      </c>
    </row>
    <row r="1423" spans="1:5" ht="15.75" x14ac:dyDescent="0.25">
      <c r="A1423" s="12" t="s">
        <v>949</v>
      </c>
      <c r="B1423" s="12" t="s">
        <v>3806</v>
      </c>
      <c r="C1423" s="32" t="str">
        <f t="shared" si="66"/>
        <v>Mr.</v>
      </c>
      <c r="D1423" s="13" t="str">
        <f t="shared" si="67"/>
        <v>Estuardo F</v>
      </c>
      <c r="E1423" s="13" t="str">
        <f t="shared" si="68"/>
        <v>Novales</v>
      </c>
    </row>
    <row r="1424" spans="1:5" ht="15.75" x14ac:dyDescent="0.25">
      <c r="A1424" s="12" t="s">
        <v>948</v>
      </c>
      <c r="B1424" s="12" t="s">
        <v>3807</v>
      </c>
      <c r="C1424" s="32" t="str">
        <f t="shared" si="66"/>
        <v>Mr.</v>
      </c>
      <c r="D1424" s="13" t="str">
        <f t="shared" si="67"/>
        <v>Brett</v>
      </c>
      <c r="E1424" s="13" t="str">
        <f t="shared" si="68"/>
        <v>Rosauer</v>
      </c>
    </row>
    <row r="1425" spans="1:5" ht="15.75" x14ac:dyDescent="0.25">
      <c r="A1425" s="12" t="s">
        <v>947</v>
      </c>
      <c r="B1425" s="12" t="s">
        <v>3808</v>
      </c>
      <c r="C1425" s="32" t="str">
        <f t="shared" si="66"/>
        <v>Ms.</v>
      </c>
      <c r="D1425" s="13" t="str">
        <f t="shared" si="67"/>
        <v>Sharon E.</v>
      </c>
      <c r="E1425" s="13" t="str">
        <f t="shared" si="68"/>
        <v>Ryder</v>
      </c>
    </row>
    <row r="1426" spans="1:5" ht="15.75" x14ac:dyDescent="0.25">
      <c r="A1426" s="12" t="s">
        <v>946</v>
      </c>
      <c r="B1426" s="12" t="s">
        <v>3809</v>
      </c>
      <c r="C1426" s="32" t="str">
        <f t="shared" si="66"/>
        <v>Mr.</v>
      </c>
      <c r="D1426" s="13" t="str">
        <f t="shared" si="67"/>
        <v>Jacob W√¶ver</v>
      </c>
      <c r="E1426" s="13" t="str">
        <f t="shared" si="68"/>
        <v>Larsen</v>
      </c>
    </row>
    <row r="1427" spans="1:5" ht="15.75" x14ac:dyDescent="0.25">
      <c r="A1427" s="12" t="s">
        <v>945</v>
      </c>
      <c r="B1427" s="12" t="s">
        <v>3810</v>
      </c>
      <c r="C1427" s="32" t="str">
        <f t="shared" si="66"/>
        <v>Mr.</v>
      </c>
      <c r="D1427" s="13" t="str">
        <f t="shared" si="67"/>
        <v>Scott</v>
      </c>
      <c r="E1427" s="13" t="str">
        <f t="shared" si="68"/>
        <v>Keate</v>
      </c>
    </row>
    <row r="1428" spans="1:5" ht="15.75" x14ac:dyDescent="0.25">
      <c r="A1428" s="12" t="s">
        <v>944</v>
      </c>
      <c r="B1428" s="12" t="s">
        <v>3811</v>
      </c>
      <c r="C1428" s="32" t="str">
        <f t="shared" si="66"/>
        <v>Ms.</v>
      </c>
      <c r="D1428" s="13" t="str">
        <f t="shared" si="67"/>
        <v>Brooke S.</v>
      </c>
      <c r="E1428" s="13" t="str">
        <f t="shared" si="68"/>
        <v>Williams</v>
      </c>
    </row>
    <row r="1429" spans="1:5" ht="15.75" x14ac:dyDescent="0.25">
      <c r="A1429" s="12" t="s">
        <v>943</v>
      </c>
      <c r="B1429" s="12" t="s">
        <v>3812</v>
      </c>
      <c r="C1429" s="32" t="str">
        <f t="shared" si="66"/>
        <v>Ms.</v>
      </c>
      <c r="D1429" s="13" t="str">
        <f t="shared" si="67"/>
        <v>Kaye A.</v>
      </c>
      <c r="E1429" s="13" t="str">
        <f t="shared" si="68"/>
        <v>Starosciak</v>
      </c>
    </row>
    <row r="1430" spans="1:5" ht="15.75" x14ac:dyDescent="0.25">
      <c r="A1430" s="12" t="s">
        <v>942</v>
      </c>
      <c r="B1430" s="12" t="s">
        <v>3813</v>
      </c>
      <c r="C1430" s="32" t="str">
        <f t="shared" si="66"/>
        <v>Ms.</v>
      </c>
      <c r="D1430" s="13" t="str">
        <f t="shared" si="67"/>
        <v>Carolyn</v>
      </c>
      <c r="E1430" s="13" t="str">
        <f t="shared" si="68"/>
        <v>Smith</v>
      </c>
    </row>
    <row r="1431" spans="1:5" ht="15.75" x14ac:dyDescent="0.25">
      <c r="A1431" s="12" t="s">
        <v>941</v>
      </c>
      <c r="B1431" s="12" t="s">
        <v>3814</v>
      </c>
      <c r="C1431" s="32" t="str">
        <f t="shared" si="66"/>
        <v>Mr.</v>
      </c>
      <c r="D1431" s="13" t="str">
        <f t="shared" si="67"/>
        <v>Daniel C.</v>
      </c>
      <c r="E1431" s="13" t="str">
        <f t="shared" si="68"/>
        <v>Henderson</v>
      </c>
    </row>
    <row r="1432" spans="1:5" ht="15.75" x14ac:dyDescent="0.25">
      <c r="A1432" s="12" t="s">
        <v>940</v>
      </c>
      <c r="B1432" s="12" t="s">
        <v>3815</v>
      </c>
      <c r="C1432" s="32" t="str">
        <f t="shared" si="66"/>
        <v>Mrs.</v>
      </c>
      <c r="D1432" s="13" t="str">
        <f t="shared" si="67"/>
        <v>Laurie A</v>
      </c>
      <c r="E1432" s="13" t="str">
        <f t="shared" si="68"/>
        <v>Winkelman</v>
      </c>
    </row>
    <row r="1433" spans="1:5" ht="15.75" x14ac:dyDescent="0.25">
      <c r="A1433" s="12" t="s">
        <v>939</v>
      </c>
      <c r="B1433" s="12" t="s">
        <v>3816</v>
      </c>
      <c r="C1433" s="32" t="str">
        <f t="shared" si="66"/>
        <v>Ms.</v>
      </c>
      <c r="D1433" s="13" t="str">
        <f t="shared" si="67"/>
        <v>Nicole</v>
      </c>
      <c r="E1433" s="13" t="str">
        <f t="shared" si="68"/>
        <v>Monette</v>
      </c>
    </row>
    <row r="1434" spans="1:5" ht="15.75" x14ac:dyDescent="0.25">
      <c r="A1434" s="12" t="s">
        <v>938</v>
      </c>
      <c r="B1434" s="12" t="s">
        <v>3817</v>
      </c>
      <c r="C1434" s="32" t="str">
        <f t="shared" si="66"/>
        <v>Ms.</v>
      </c>
      <c r="D1434" s="13" t="str">
        <f t="shared" si="67"/>
        <v>Shelby</v>
      </c>
      <c r="E1434" s="13" t="str">
        <f t="shared" si="68"/>
        <v>Kramer</v>
      </c>
    </row>
    <row r="1435" spans="1:5" ht="15.75" x14ac:dyDescent="0.25">
      <c r="A1435" s="12" t="s">
        <v>937</v>
      </c>
      <c r="B1435" s="12" t="s">
        <v>3818</v>
      </c>
      <c r="C1435" s="32" t="str">
        <f t="shared" si="66"/>
        <v>Ms.</v>
      </c>
      <c r="D1435" s="13" t="str">
        <f t="shared" si="67"/>
        <v>Allison</v>
      </c>
      <c r="E1435" s="13" t="str">
        <f t="shared" si="68"/>
        <v>Goldstein</v>
      </c>
    </row>
    <row r="1436" spans="1:5" ht="15.75" x14ac:dyDescent="0.25">
      <c r="A1436" s="12" t="s">
        <v>936</v>
      </c>
      <c r="B1436" s="12" t="s">
        <v>3819</v>
      </c>
      <c r="C1436" s="32" t="str">
        <f t="shared" si="66"/>
        <v>Ms.</v>
      </c>
      <c r="D1436" s="13" t="str">
        <f t="shared" si="67"/>
        <v>Leticia</v>
      </c>
      <c r="E1436" s="13" t="str">
        <f t="shared" si="68"/>
        <v>Gonzalez</v>
      </c>
    </row>
    <row r="1437" spans="1:5" ht="15.75" x14ac:dyDescent="0.25">
      <c r="A1437" s="12" t="s">
        <v>935</v>
      </c>
      <c r="B1437" s="12" t="s">
        <v>3820</v>
      </c>
      <c r="C1437" s="32" t="str">
        <f t="shared" si="66"/>
        <v>Mr.</v>
      </c>
      <c r="D1437" s="13" t="str">
        <f t="shared" si="67"/>
        <v>John S.</v>
      </c>
      <c r="E1437" s="13" t="str">
        <f t="shared" si="68"/>
        <v>Barrett</v>
      </c>
    </row>
    <row r="1438" spans="1:5" ht="15.75" x14ac:dyDescent="0.25">
      <c r="A1438" s="12" t="s">
        <v>934</v>
      </c>
      <c r="B1438" s="12" t="s">
        <v>3821</v>
      </c>
      <c r="C1438" s="32" t="str">
        <f t="shared" si="66"/>
        <v>Ms.</v>
      </c>
      <c r="D1438" s="13" t="str">
        <f t="shared" si="67"/>
        <v>April</v>
      </c>
      <c r="E1438" s="13" t="str">
        <f t="shared" si="68"/>
        <v>Irwin</v>
      </c>
    </row>
    <row r="1439" spans="1:5" ht="15.75" x14ac:dyDescent="0.25">
      <c r="A1439" s="12" t="s">
        <v>933</v>
      </c>
      <c r="B1439" s="12" t="s">
        <v>3822</v>
      </c>
      <c r="C1439" s="32" t="str">
        <f t="shared" si="66"/>
        <v>Ms.</v>
      </c>
      <c r="D1439" s="13" t="str">
        <f t="shared" si="67"/>
        <v>Ashley N.</v>
      </c>
      <c r="E1439" s="13" t="str">
        <f t="shared" si="68"/>
        <v>Glenn</v>
      </c>
    </row>
    <row r="1440" spans="1:5" ht="15.75" x14ac:dyDescent="0.25">
      <c r="A1440" s="12" t="s">
        <v>932</v>
      </c>
      <c r="B1440" s="12" t="s">
        <v>3823</v>
      </c>
      <c r="C1440" s="32" t="str">
        <f t="shared" si="66"/>
        <v>Ms.</v>
      </c>
      <c r="D1440" s="13" t="str">
        <f t="shared" si="67"/>
        <v>Madeleine</v>
      </c>
      <c r="E1440" s="13" t="str">
        <f t="shared" si="68"/>
        <v>O'Meara</v>
      </c>
    </row>
    <row r="1441" spans="1:5" ht="15.75" x14ac:dyDescent="0.25">
      <c r="A1441" s="12" t="s">
        <v>931</v>
      </c>
      <c r="B1441" s="12" t="s">
        <v>3824</v>
      </c>
      <c r="C1441" s="32" t="str">
        <f t="shared" si="66"/>
        <v>Ms.</v>
      </c>
      <c r="D1441" s="13" t="str">
        <f t="shared" si="67"/>
        <v>Nelly S</v>
      </c>
      <c r="E1441" s="13" t="str">
        <f t="shared" si="68"/>
        <v>Budrow</v>
      </c>
    </row>
    <row r="1442" spans="1:5" ht="15.75" x14ac:dyDescent="0.25">
      <c r="A1442" s="12" t="s">
        <v>930</v>
      </c>
      <c r="B1442" s="12" t="s">
        <v>3825</v>
      </c>
      <c r="C1442" s="32" t="str">
        <f t="shared" si="66"/>
        <v>Ms.</v>
      </c>
      <c r="D1442" s="13" t="str">
        <f t="shared" si="67"/>
        <v>Meredith S</v>
      </c>
      <c r="E1442" s="13" t="str">
        <f t="shared" si="68"/>
        <v>Anderson</v>
      </c>
    </row>
    <row r="1443" spans="1:5" ht="15.75" x14ac:dyDescent="0.25">
      <c r="A1443" s="12" t="s">
        <v>929</v>
      </c>
      <c r="B1443" s="12" t="s">
        <v>3826</v>
      </c>
      <c r="C1443" s="32" t="str">
        <f t="shared" si="66"/>
        <v>Mr.</v>
      </c>
      <c r="D1443" s="13" t="str">
        <f t="shared" si="67"/>
        <v>Kevin</v>
      </c>
      <c r="E1443" s="13" t="str">
        <f t="shared" si="68"/>
        <v>Douglas</v>
      </c>
    </row>
    <row r="1444" spans="1:5" ht="15.75" x14ac:dyDescent="0.25">
      <c r="A1444" s="12" t="s">
        <v>928</v>
      </c>
      <c r="B1444" s="12" t="s">
        <v>3827</v>
      </c>
      <c r="C1444" s="32" t="str">
        <f t="shared" si="66"/>
        <v>Ms.</v>
      </c>
      <c r="D1444" s="13" t="str">
        <f t="shared" si="67"/>
        <v>Lisa</v>
      </c>
      <c r="E1444" s="13" t="str">
        <f t="shared" si="68"/>
        <v>Tecklenburg</v>
      </c>
    </row>
    <row r="1445" spans="1:5" ht="15.75" x14ac:dyDescent="0.25">
      <c r="A1445" s="12" t="s">
        <v>927</v>
      </c>
      <c r="B1445" s="12" t="s">
        <v>3828</v>
      </c>
      <c r="C1445" s="32" t="str">
        <f t="shared" si="66"/>
        <v>Ms.</v>
      </c>
      <c r="D1445" s="13" t="str">
        <f t="shared" si="67"/>
        <v>Katherine A</v>
      </c>
      <c r="E1445" s="13" t="str">
        <f t="shared" si="68"/>
        <v>Baker</v>
      </c>
    </row>
    <row r="1446" spans="1:5" ht="15.75" x14ac:dyDescent="0.25">
      <c r="A1446" s="12" t="s">
        <v>926</v>
      </c>
      <c r="B1446" s="12" t="s">
        <v>3829</v>
      </c>
      <c r="C1446" s="32" t="str">
        <f t="shared" si="66"/>
        <v>Mr.</v>
      </c>
      <c r="D1446" s="13" t="str">
        <f t="shared" si="67"/>
        <v>Steve</v>
      </c>
      <c r="E1446" s="13" t="str">
        <f t="shared" si="68"/>
        <v>Schenck</v>
      </c>
    </row>
    <row r="1447" spans="1:5" ht="15.75" x14ac:dyDescent="0.25">
      <c r="A1447" s="12" t="s">
        <v>925</v>
      </c>
      <c r="B1447" s="12" t="s">
        <v>3830</v>
      </c>
      <c r="C1447" s="32" t="str">
        <f t="shared" si="66"/>
        <v>Ms.</v>
      </c>
      <c r="D1447" s="13" t="str">
        <f t="shared" si="67"/>
        <v>Kate L.</v>
      </c>
      <c r="E1447" s="13" t="str">
        <f t="shared" si="68"/>
        <v>Johnson</v>
      </c>
    </row>
    <row r="1448" spans="1:5" ht="15.75" x14ac:dyDescent="0.25">
      <c r="A1448" s="12" t="s">
        <v>924</v>
      </c>
      <c r="B1448" s="12" t="s">
        <v>3831</v>
      </c>
      <c r="C1448" s="32" t="str">
        <f t="shared" si="66"/>
        <v>Ms.</v>
      </c>
      <c r="D1448" s="13" t="str">
        <f t="shared" si="67"/>
        <v>Beth</v>
      </c>
      <c r="E1448" s="13" t="str">
        <f t="shared" si="68"/>
        <v>Blendell</v>
      </c>
    </row>
    <row r="1449" spans="1:5" ht="15.75" x14ac:dyDescent="0.25">
      <c r="A1449" s="12" t="s">
        <v>923</v>
      </c>
      <c r="B1449" s="12" t="s">
        <v>3832</v>
      </c>
      <c r="C1449" s="32" t="str">
        <f t="shared" si="66"/>
        <v>Ms.</v>
      </c>
      <c r="D1449" s="13" t="str">
        <f t="shared" si="67"/>
        <v>Katharine</v>
      </c>
      <c r="E1449" s="13" t="str">
        <f t="shared" si="68"/>
        <v>Parodi</v>
      </c>
    </row>
    <row r="1450" spans="1:5" ht="15.75" x14ac:dyDescent="0.25">
      <c r="A1450" s="12" t="s">
        <v>922</v>
      </c>
      <c r="B1450" s="12" t="s">
        <v>3833</v>
      </c>
      <c r="C1450" s="32" t="str">
        <f t="shared" si="66"/>
        <v>Ms.</v>
      </c>
      <c r="D1450" s="13" t="str">
        <f t="shared" si="67"/>
        <v>Heather L</v>
      </c>
      <c r="E1450" s="13" t="str">
        <f t="shared" si="68"/>
        <v>Morgan</v>
      </c>
    </row>
    <row r="1451" spans="1:5" ht="15.75" x14ac:dyDescent="0.25">
      <c r="A1451" s="12" t="s">
        <v>921</v>
      </c>
      <c r="B1451" s="12" t="s">
        <v>3834</v>
      </c>
      <c r="C1451" s="32" t="str">
        <f t="shared" si="66"/>
        <v>Ms.</v>
      </c>
      <c r="D1451" s="13" t="str">
        <f t="shared" si="67"/>
        <v>Desiree</v>
      </c>
      <c r="E1451" s="13" t="str">
        <f t="shared" si="68"/>
        <v>Linden</v>
      </c>
    </row>
    <row r="1452" spans="1:5" ht="15.75" x14ac:dyDescent="0.25">
      <c r="A1452" s="12" t="s">
        <v>920</v>
      </c>
      <c r="B1452" s="12" t="s">
        <v>3835</v>
      </c>
      <c r="C1452" s="32" t="str">
        <f t="shared" si="66"/>
        <v>Mr.</v>
      </c>
      <c r="D1452" s="13" t="str">
        <f t="shared" si="67"/>
        <v>Peter B.</v>
      </c>
      <c r="E1452" s="13" t="str">
        <f t="shared" si="68"/>
        <v>Horning</v>
      </c>
    </row>
    <row r="1453" spans="1:5" ht="15.75" x14ac:dyDescent="0.25">
      <c r="A1453" s="12" t="s">
        <v>919</v>
      </c>
      <c r="B1453" s="12" t="s">
        <v>3836</v>
      </c>
      <c r="C1453" s="32" t="str">
        <f t="shared" si="66"/>
        <v>Mr.</v>
      </c>
      <c r="D1453" s="13" t="str">
        <f t="shared" si="67"/>
        <v>Adam</v>
      </c>
      <c r="E1453" s="13" t="str">
        <f t="shared" si="68"/>
        <v>Goode</v>
      </c>
    </row>
    <row r="1454" spans="1:5" ht="15.75" x14ac:dyDescent="0.25">
      <c r="A1454" s="12" t="s">
        <v>918</v>
      </c>
      <c r="B1454" s="12" t="s">
        <v>3837</v>
      </c>
      <c r="C1454" s="32" t="str">
        <f t="shared" si="66"/>
        <v>Mr.</v>
      </c>
      <c r="D1454" s="13" t="str">
        <f t="shared" si="67"/>
        <v>Jeremy J</v>
      </c>
      <c r="E1454" s="13" t="str">
        <f t="shared" si="68"/>
        <v>Doden</v>
      </c>
    </row>
    <row r="1455" spans="1:5" ht="15.75" x14ac:dyDescent="0.25">
      <c r="A1455" s="12" t="s">
        <v>917</v>
      </c>
      <c r="B1455" s="12" t="s">
        <v>3838</v>
      </c>
      <c r="C1455" s="32" t="str">
        <f t="shared" si="66"/>
        <v>Mr.</v>
      </c>
      <c r="D1455" s="13" t="str">
        <f t="shared" si="67"/>
        <v>Adam C</v>
      </c>
      <c r="E1455" s="13" t="str">
        <f t="shared" si="68"/>
        <v>Groff</v>
      </c>
    </row>
    <row r="1456" spans="1:5" ht="15.75" x14ac:dyDescent="0.25">
      <c r="A1456" s="12" t="s">
        <v>916</v>
      </c>
      <c r="B1456" s="12" t="s">
        <v>3839</v>
      </c>
      <c r="C1456" s="32" t="str">
        <f t="shared" si="66"/>
        <v>Mr.</v>
      </c>
      <c r="D1456" s="13" t="str">
        <f t="shared" si="67"/>
        <v>Jon</v>
      </c>
      <c r="E1456" s="13" t="str">
        <f t="shared" si="68"/>
        <v>Kuehler</v>
      </c>
    </row>
    <row r="1457" spans="1:5" ht="15.75" x14ac:dyDescent="0.25">
      <c r="A1457" s="12" t="s">
        <v>915</v>
      </c>
      <c r="B1457" s="12" t="s">
        <v>3840</v>
      </c>
      <c r="C1457" s="32" t="str">
        <f t="shared" si="66"/>
        <v>Mr.</v>
      </c>
      <c r="D1457" s="13" t="str">
        <f t="shared" si="67"/>
        <v>Steven J</v>
      </c>
      <c r="E1457" s="13" t="str">
        <f t="shared" si="68"/>
        <v>Daniels</v>
      </c>
    </row>
    <row r="1458" spans="1:5" ht="15.75" x14ac:dyDescent="0.25">
      <c r="A1458" s="12" t="s">
        <v>914</v>
      </c>
      <c r="B1458" s="12" t="s">
        <v>3841</v>
      </c>
      <c r="C1458" s="32" t="str">
        <f t="shared" si="66"/>
        <v>Ms.</v>
      </c>
      <c r="D1458" s="13" t="str">
        <f t="shared" si="67"/>
        <v>Jessica P.</v>
      </c>
      <c r="E1458" s="13" t="str">
        <f t="shared" si="68"/>
        <v>Gibby</v>
      </c>
    </row>
    <row r="1459" spans="1:5" ht="15.75" x14ac:dyDescent="0.25">
      <c r="A1459" s="12" t="s">
        <v>913</v>
      </c>
      <c r="B1459" s="12" t="s">
        <v>3842</v>
      </c>
      <c r="C1459" s="32" t="str">
        <f t="shared" si="66"/>
        <v>Ms.</v>
      </c>
      <c r="D1459" s="13" t="str">
        <f t="shared" si="67"/>
        <v>Ashley</v>
      </c>
      <c r="E1459" s="13" t="str">
        <f t="shared" si="68"/>
        <v>Busa</v>
      </c>
    </row>
    <row r="1460" spans="1:5" ht="15.75" x14ac:dyDescent="0.25">
      <c r="A1460" s="12" t="s">
        <v>912</v>
      </c>
      <c r="B1460" s="12" t="s">
        <v>3843</v>
      </c>
      <c r="C1460" s="32" t="str">
        <f t="shared" si="66"/>
        <v>Mr.</v>
      </c>
      <c r="D1460" s="13" t="str">
        <f t="shared" si="67"/>
        <v>Arturo H.</v>
      </c>
      <c r="E1460" s="13" t="str">
        <f t="shared" si="68"/>
        <v>Moyo</v>
      </c>
    </row>
    <row r="1461" spans="1:5" ht="15.75" x14ac:dyDescent="0.25">
      <c r="A1461" s="12" t="s">
        <v>911</v>
      </c>
      <c r="B1461" s="12" t="s">
        <v>3844</v>
      </c>
      <c r="C1461" s="32" t="str">
        <f t="shared" si="66"/>
        <v>Mr.</v>
      </c>
      <c r="D1461" s="13" t="str">
        <f t="shared" si="67"/>
        <v>Ketil</v>
      </c>
      <c r="E1461" s="13" t="str">
        <f t="shared" si="68"/>
        <v>Horn</v>
      </c>
    </row>
    <row r="1462" spans="1:5" ht="15.75" x14ac:dyDescent="0.25">
      <c r="A1462" s="12" t="s">
        <v>910</v>
      </c>
      <c r="B1462" s="12" t="s">
        <v>3845</v>
      </c>
      <c r="C1462" s="32" t="str">
        <f t="shared" si="66"/>
        <v>Ms.</v>
      </c>
      <c r="D1462" s="13" t="str">
        <f t="shared" si="67"/>
        <v>Katie</v>
      </c>
      <c r="E1462" s="13" t="str">
        <f t="shared" si="68"/>
        <v>Bien</v>
      </c>
    </row>
    <row r="1463" spans="1:5" ht="15.75" x14ac:dyDescent="0.25">
      <c r="A1463" s="12" t="s">
        <v>909</v>
      </c>
      <c r="B1463" s="12" t="s">
        <v>3846</v>
      </c>
      <c r="C1463" s="32" t="str">
        <f t="shared" si="66"/>
        <v>Ms.</v>
      </c>
      <c r="D1463" s="13" t="str">
        <f t="shared" si="67"/>
        <v>Christi</v>
      </c>
      <c r="E1463" s="13" t="str">
        <f t="shared" si="68"/>
        <v>O'Connor</v>
      </c>
    </row>
    <row r="1464" spans="1:5" ht="15.75" x14ac:dyDescent="0.25">
      <c r="A1464" s="12" t="s">
        <v>908</v>
      </c>
      <c r="B1464" s="12" t="s">
        <v>3847</v>
      </c>
      <c r="C1464" s="32" t="str">
        <f t="shared" si="66"/>
        <v>Mr.</v>
      </c>
      <c r="D1464" s="13" t="str">
        <f t="shared" si="67"/>
        <v>Alan</v>
      </c>
      <c r="E1464" s="13" t="str">
        <f t="shared" si="68"/>
        <v>Ash</v>
      </c>
    </row>
    <row r="1465" spans="1:5" ht="15.75" x14ac:dyDescent="0.25">
      <c r="A1465" s="12" t="s">
        <v>907</v>
      </c>
      <c r="B1465" s="12" t="s">
        <v>3848</v>
      </c>
      <c r="C1465" s="32" t="str">
        <f t="shared" si="66"/>
        <v>Mr.</v>
      </c>
      <c r="D1465" s="13" t="str">
        <f t="shared" si="67"/>
        <v>Edivaldo B. Sr.</v>
      </c>
      <c r="E1465" s="13" t="str">
        <f t="shared" si="68"/>
        <v>Do Prado</v>
      </c>
    </row>
    <row r="1466" spans="1:5" ht="15.75" x14ac:dyDescent="0.25">
      <c r="A1466" s="12" t="s">
        <v>906</v>
      </c>
      <c r="B1466" s="12" t="s">
        <v>3849</v>
      </c>
      <c r="C1466" s="32" t="str">
        <f t="shared" si="66"/>
        <v>Ms.</v>
      </c>
      <c r="D1466" s="13" t="str">
        <f t="shared" si="67"/>
        <v>Eve</v>
      </c>
      <c r="E1466" s="13" t="str">
        <f t="shared" si="68"/>
        <v>Phillips</v>
      </c>
    </row>
    <row r="1467" spans="1:5" ht="15.75" x14ac:dyDescent="0.25">
      <c r="A1467" s="12" t="s">
        <v>905</v>
      </c>
      <c r="B1467" s="12" t="s">
        <v>3850</v>
      </c>
      <c r="C1467" s="32" t="str">
        <f t="shared" si="66"/>
        <v>Mr.</v>
      </c>
      <c r="D1467" s="13" t="str">
        <f t="shared" si="67"/>
        <v>Devin</v>
      </c>
      <c r="E1467" s="13" t="str">
        <f t="shared" si="68"/>
        <v>Kelly</v>
      </c>
    </row>
    <row r="1468" spans="1:5" ht="15.75" x14ac:dyDescent="0.25">
      <c r="A1468" s="12" t="s">
        <v>904</v>
      </c>
      <c r="B1468" s="12" t="s">
        <v>3851</v>
      </c>
      <c r="C1468" s="32" t="str">
        <f t="shared" si="66"/>
        <v>Mr.</v>
      </c>
      <c r="D1468" s="13" t="str">
        <f t="shared" si="67"/>
        <v>Shaun R</v>
      </c>
      <c r="E1468" s="13" t="str">
        <f t="shared" si="68"/>
        <v>Dever</v>
      </c>
    </row>
    <row r="1469" spans="1:5" ht="15.75" x14ac:dyDescent="0.25">
      <c r="A1469" s="12" t="s">
        <v>903</v>
      </c>
      <c r="B1469" s="12" t="s">
        <v>3852</v>
      </c>
      <c r="C1469" s="32" t="str">
        <f t="shared" si="66"/>
        <v>Mr.</v>
      </c>
      <c r="D1469" s="13" t="str">
        <f t="shared" si="67"/>
        <v>Adrian</v>
      </c>
      <c r="E1469" s="13" t="str">
        <f t="shared" si="68"/>
        <v>Horvath</v>
      </c>
    </row>
    <row r="1470" spans="1:5" ht="15.75" x14ac:dyDescent="0.25">
      <c r="A1470" s="12" t="s">
        <v>902</v>
      </c>
      <c r="B1470" s="12" t="s">
        <v>3853</v>
      </c>
      <c r="C1470" s="32" t="str">
        <f t="shared" si="66"/>
        <v>Mr.</v>
      </c>
      <c r="D1470" s="13" t="str">
        <f t="shared" si="67"/>
        <v>Andrew</v>
      </c>
      <c r="E1470" s="13" t="str">
        <f t="shared" si="68"/>
        <v>Danner</v>
      </c>
    </row>
    <row r="1471" spans="1:5" ht="15.75" x14ac:dyDescent="0.25">
      <c r="A1471" s="12" t="s">
        <v>901</v>
      </c>
      <c r="B1471" s="12" t="s">
        <v>3854</v>
      </c>
      <c r="C1471" s="32" t="str">
        <f t="shared" si="66"/>
        <v>Ms.</v>
      </c>
      <c r="D1471" s="13" t="str">
        <f t="shared" si="67"/>
        <v>Mallory</v>
      </c>
      <c r="E1471" s="13" t="str">
        <f t="shared" si="68"/>
        <v>Weiss</v>
      </c>
    </row>
    <row r="1472" spans="1:5" ht="15.75" x14ac:dyDescent="0.25">
      <c r="A1472" s="12" t="s">
        <v>900</v>
      </c>
      <c r="B1472" s="12" t="s">
        <v>3855</v>
      </c>
      <c r="C1472" s="32" t="str">
        <f t="shared" si="66"/>
        <v>Mr.</v>
      </c>
      <c r="D1472" s="13" t="str">
        <f t="shared" si="67"/>
        <v>Shawn E</v>
      </c>
      <c r="E1472" s="13" t="str">
        <f t="shared" si="68"/>
        <v>D'Andrea</v>
      </c>
    </row>
    <row r="1473" spans="1:5" ht="15.75" x14ac:dyDescent="0.25">
      <c r="A1473" s="12" t="s">
        <v>899</v>
      </c>
      <c r="B1473" s="12" t="s">
        <v>3856</v>
      </c>
      <c r="C1473" s="32" t="str">
        <f t="shared" si="66"/>
        <v>Ms.</v>
      </c>
      <c r="D1473" s="13" t="str">
        <f t="shared" si="67"/>
        <v>Sarah E</v>
      </c>
      <c r="E1473" s="13" t="str">
        <f t="shared" si="68"/>
        <v>Olesky</v>
      </c>
    </row>
    <row r="1474" spans="1:5" ht="15.75" x14ac:dyDescent="0.25">
      <c r="A1474" s="12" t="s">
        <v>898</v>
      </c>
      <c r="B1474" s="12" t="s">
        <v>3857</v>
      </c>
      <c r="C1474" s="32" t="str">
        <f t="shared" si="66"/>
        <v>Mr.</v>
      </c>
      <c r="D1474" s="13" t="str">
        <f t="shared" si="67"/>
        <v>Josh</v>
      </c>
      <c r="E1474" s="13" t="str">
        <f t="shared" si="68"/>
        <v>Whitcraft</v>
      </c>
    </row>
    <row r="1475" spans="1:5" ht="15.75" x14ac:dyDescent="0.25">
      <c r="A1475" s="12" t="s">
        <v>897</v>
      </c>
      <c r="B1475" s="12" t="s">
        <v>3858</v>
      </c>
      <c r="C1475" s="32" t="str">
        <f t="shared" ref="C1475:C1538" si="69">MID(B1475,FIND(",",B1475)+2,FIND(" ",B1475,FIND(",",B1475)+2)-(FIND(",",B1475)+2))</f>
        <v>Mr.</v>
      </c>
      <c r="D1475" s="13" t="str">
        <f t="shared" ref="D1475:D1538" si="70">TRIM(RIGHT(B1475,LEN(B1475)-FIND(" ",B1475,FIND(",",B1475)+2)))</f>
        <v>Johann A</v>
      </c>
      <c r="E1475" s="13" t="str">
        <f t="shared" ref="E1475:E1538" si="71">LEFT(B1475,FIND(",",B1475)-1)</f>
        <v>Salazar</v>
      </c>
    </row>
    <row r="1476" spans="1:5" ht="15.75" x14ac:dyDescent="0.25">
      <c r="A1476" s="12" t="s">
        <v>896</v>
      </c>
      <c r="B1476" s="12" t="s">
        <v>3859</v>
      </c>
      <c r="C1476" s="32" t="str">
        <f t="shared" si="69"/>
        <v>Ms.</v>
      </c>
      <c r="D1476" s="13" t="str">
        <f t="shared" si="70"/>
        <v>Robin M.</v>
      </c>
      <c r="E1476" s="13" t="str">
        <f t="shared" si="71"/>
        <v>Todd</v>
      </c>
    </row>
    <row r="1477" spans="1:5" ht="15.75" x14ac:dyDescent="0.25">
      <c r="A1477" s="12" t="s">
        <v>895</v>
      </c>
      <c r="B1477" s="12" t="s">
        <v>3860</v>
      </c>
      <c r="C1477" s="32" t="str">
        <f t="shared" si="69"/>
        <v>Mr.</v>
      </c>
      <c r="D1477" s="13" t="str">
        <f t="shared" si="70"/>
        <v>Kyle K</v>
      </c>
      <c r="E1477" s="13" t="str">
        <f t="shared" si="71"/>
        <v>Pond</v>
      </c>
    </row>
    <row r="1478" spans="1:5" ht="15.75" x14ac:dyDescent="0.25">
      <c r="A1478" s="12" t="s">
        <v>894</v>
      </c>
      <c r="B1478" s="12" t="s">
        <v>3861</v>
      </c>
      <c r="C1478" s="32" t="str">
        <f t="shared" si="69"/>
        <v>Ms.</v>
      </c>
      <c r="D1478" s="13" t="str">
        <f t="shared" si="70"/>
        <v>Alison</v>
      </c>
      <c r="E1478" s="13" t="str">
        <f t="shared" si="71"/>
        <v>Egan</v>
      </c>
    </row>
    <row r="1479" spans="1:5" ht="15.75" x14ac:dyDescent="0.25">
      <c r="A1479" s="12" t="s">
        <v>893</v>
      </c>
      <c r="B1479" s="12" t="s">
        <v>3862</v>
      </c>
      <c r="C1479" s="32" t="str">
        <f t="shared" si="69"/>
        <v>Mr.</v>
      </c>
      <c r="D1479" s="13" t="str">
        <f t="shared" si="70"/>
        <v>Michael A.</v>
      </c>
      <c r="E1479" s="13" t="str">
        <f t="shared" si="71"/>
        <v>Bersani</v>
      </c>
    </row>
    <row r="1480" spans="1:5" ht="15.75" x14ac:dyDescent="0.25">
      <c r="A1480" s="12" t="s">
        <v>892</v>
      </c>
      <c r="B1480" s="12" t="s">
        <v>3863</v>
      </c>
      <c r="C1480" s="32" t="str">
        <f t="shared" si="69"/>
        <v>Mr.</v>
      </c>
      <c r="D1480" s="13" t="str">
        <f t="shared" si="70"/>
        <v>Byron A</v>
      </c>
      <c r="E1480" s="13" t="str">
        <f t="shared" si="71"/>
        <v>Creech</v>
      </c>
    </row>
    <row r="1481" spans="1:5" ht="15.75" x14ac:dyDescent="0.25">
      <c r="A1481" s="12" t="s">
        <v>891</v>
      </c>
      <c r="B1481" s="12" t="s">
        <v>3864</v>
      </c>
      <c r="C1481" s="32" t="str">
        <f t="shared" si="69"/>
        <v>Ms.</v>
      </c>
      <c r="D1481" s="13" t="str">
        <f t="shared" si="70"/>
        <v>Carine A</v>
      </c>
      <c r="E1481" s="13" t="str">
        <f t="shared" si="71"/>
        <v>Sudres</v>
      </c>
    </row>
    <row r="1482" spans="1:5" ht="15.75" x14ac:dyDescent="0.25">
      <c r="A1482" s="12" t="s">
        <v>890</v>
      </c>
      <c r="B1482" s="12" t="s">
        <v>3865</v>
      </c>
      <c r="C1482" s="32" t="str">
        <f t="shared" si="69"/>
        <v>Mr.</v>
      </c>
      <c r="D1482" s="13" t="str">
        <f t="shared" si="70"/>
        <v>Nathaniel</v>
      </c>
      <c r="E1482" s="13" t="str">
        <f t="shared" si="71"/>
        <v>Couture</v>
      </c>
    </row>
    <row r="1483" spans="1:5" ht="15.75" x14ac:dyDescent="0.25">
      <c r="A1483" s="12" t="s">
        <v>889</v>
      </c>
      <c r="B1483" s="12" t="s">
        <v>3866</v>
      </c>
      <c r="C1483" s="32" t="str">
        <f t="shared" si="69"/>
        <v>Ms.</v>
      </c>
      <c r="D1483" s="13" t="str">
        <f t="shared" si="70"/>
        <v>Lindsay A.</v>
      </c>
      <c r="E1483" s="13" t="str">
        <f t="shared" si="71"/>
        <v>Willard</v>
      </c>
    </row>
    <row r="1484" spans="1:5" ht="15.75" x14ac:dyDescent="0.25">
      <c r="A1484" s="12" t="s">
        <v>888</v>
      </c>
      <c r="B1484" s="12" t="s">
        <v>3867</v>
      </c>
      <c r="C1484" s="32" t="str">
        <f t="shared" si="69"/>
        <v>Mr.</v>
      </c>
      <c r="D1484" s="13" t="str">
        <f t="shared" si="70"/>
        <v>Justin R</v>
      </c>
      <c r="E1484" s="13" t="str">
        <f t="shared" si="71"/>
        <v>Patronick</v>
      </c>
    </row>
    <row r="1485" spans="1:5" ht="15.75" x14ac:dyDescent="0.25">
      <c r="A1485" s="12" t="s">
        <v>887</v>
      </c>
      <c r="B1485" s="12" t="s">
        <v>3868</v>
      </c>
      <c r="C1485" s="32" t="str">
        <f t="shared" si="69"/>
        <v>Ms.</v>
      </c>
      <c r="D1485" s="13" t="str">
        <f t="shared" si="70"/>
        <v>Casey</v>
      </c>
      <c r="E1485" s="13" t="str">
        <f t="shared" si="71"/>
        <v>Depasquale</v>
      </c>
    </row>
    <row r="1486" spans="1:5" ht="15.75" x14ac:dyDescent="0.25">
      <c r="A1486" s="12" t="s">
        <v>886</v>
      </c>
      <c r="B1486" s="12" t="s">
        <v>3869</v>
      </c>
      <c r="C1486" s="32" t="str">
        <f t="shared" si="69"/>
        <v>Ms.</v>
      </c>
      <c r="D1486" s="13" t="str">
        <f t="shared" si="70"/>
        <v>Amanda L</v>
      </c>
      <c r="E1486" s="13" t="str">
        <f t="shared" si="71"/>
        <v>Lavergne</v>
      </c>
    </row>
    <row r="1487" spans="1:5" ht="15.75" x14ac:dyDescent="0.25">
      <c r="A1487" s="12" t="s">
        <v>885</v>
      </c>
      <c r="B1487" s="12" t="s">
        <v>3870</v>
      </c>
      <c r="C1487" s="32" t="str">
        <f t="shared" si="69"/>
        <v>Ms.</v>
      </c>
      <c r="D1487" s="13" t="str">
        <f t="shared" si="70"/>
        <v>Ayako N.</v>
      </c>
      <c r="E1487" s="13" t="str">
        <f t="shared" si="71"/>
        <v>Kawakami</v>
      </c>
    </row>
    <row r="1488" spans="1:5" ht="15.75" x14ac:dyDescent="0.25">
      <c r="A1488" s="12" t="s">
        <v>884</v>
      </c>
      <c r="B1488" s="12" t="s">
        <v>3871</v>
      </c>
      <c r="C1488" s="32" t="str">
        <f t="shared" si="69"/>
        <v>Ms.</v>
      </c>
      <c r="D1488" s="13" t="str">
        <f t="shared" si="70"/>
        <v>Emilee</v>
      </c>
      <c r="E1488" s="13" t="str">
        <f t="shared" si="71"/>
        <v>Gonsalves</v>
      </c>
    </row>
    <row r="1489" spans="1:5" ht="15.75" x14ac:dyDescent="0.25">
      <c r="A1489" s="12" t="s">
        <v>883</v>
      </c>
      <c r="B1489" s="12" t="s">
        <v>3872</v>
      </c>
      <c r="C1489" s="32" t="str">
        <f t="shared" si="69"/>
        <v>Mr.</v>
      </c>
      <c r="D1489" s="13" t="str">
        <f t="shared" si="70"/>
        <v>Stephen M</v>
      </c>
      <c r="E1489" s="13" t="str">
        <f t="shared" si="71"/>
        <v>Peck</v>
      </c>
    </row>
    <row r="1490" spans="1:5" ht="15.75" x14ac:dyDescent="0.25">
      <c r="A1490" s="12" t="s">
        <v>882</v>
      </c>
      <c r="B1490" s="12" t="s">
        <v>3873</v>
      </c>
      <c r="C1490" s="32" t="str">
        <f t="shared" si="69"/>
        <v>Ms.</v>
      </c>
      <c r="D1490" s="13" t="str">
        <f t="shared" si="70"/>
        <v>Annemarie A</v>
      </c>
      <c r="E1490" s="13" t="str">
        <f t="shared" si="71"/>
        <v>Aure</v>
      </c>
    </row>
    <row r="1491" spans="1:5" ht="15.75" x14ac:dyDescent="0.25">
      <c r="A1491" s="12" t="s">
        <v>881</v>
      </c>
      <c r="B1491" s="12" t="s">
        <v>3874</v>
      </c>
      <c r="C1491" s="32" t="str">
        <f t="shared" si="69"/>
        <v>Ms.</v>
      </c>
      <c r="D1491" s="13" t="str">
        <f t="shared" si="70"/>
        <v>Ashley R</v>
      </c>
      <c r="E1491" s="13" t="str">
        <f t="shared" si="71"/>
        <v>Mattingly</v>
      </c>
    </row>
    <row r="1492" spans="1:5" ht="15.75" x14ac:dyDescent="0.25">
      <c r="A1492" s="12" t="s">
        <v>880</v>
      </c>
      <c r="B1492" s="12" t="s">
        <v>3875</v>
      </c>
      <c r="C1492" s="32" t="str">
        <f t="shared" si="69"/>
        <v>Ms.</v>
      </c>
      <c r="D1492" s="13" t="str">
        <f t="shared" si="70"/>
        <v>Leslie A</v>
      </c>
      <c r="E1492" s="13" t="str">
        <f t="shared" si="71"/>
        <v>Stelpflug</v>
      </c>
    </row>
    <row r="1493" spans="1:5" ht="15.75" x14ac:dyDescent="0.25">
      <c r="A1493" s="12" t="s">
        <v>879</v>
      </c>
      <c r="B1493" s="12" t="s">
        <v>3876</v>
      </c>
      <c r="C1493" s="32" t="str">
        <f t="shared" si="69"/>
        <v>Mr.</v>
      </c>
      <c r="D1493" s="13" t="str">
        <f t="shared" si="70"/>
        <v>Mauricio J. Sr.</v>
      </c>
      <c r="E1493" s="13" t="str">
        <f t="shared" si="71"/>
        <v>Sanchez Antognini</v>
      </c>
    </row>
    <row r="1494" spans="1:5" ht="15.75" x14ac:dyDescent="0.25">
      <c r="A1494" s="12" t="s">
        <v>878</v>
      </c>
      <c r="B1494" s="12" t="s">
        <v>3877</v>
      </c>
      <c r="C1494" s="32" t="str">
        <f t="shared" si="69"/>
        <v>Mr.</v>
      </c>
      <c r="D1494" s="13" t="str">
        <f t="shared" si="70"/>
        <v>Kieran</v>
      </c>
      <c r="E1494" s="13" t="str">
        <f t="shared" si="71"/>
        <v>Condon</v>
      </c>
    </row>
    <row r="1495" spans="1:5" ht="15.75" x14ac:dyDescent="0.25">
      <c r="A1495" s="12" t="s">
        <v>877</v>
      </c>
      <c r="B1495" s="12" t="s">
        <v>3878</v>
      </c>
      <c r="C1495" s="32" t="str">
        <f t="shared" si="69"/>
        <v>Ms.</v>
      </c>
      <c r="D1495" s="13" t="str">
        <f t="shared" si="70"/>
        <v>Elizabeth A</v>
      </c>
      <c r="E1495" s="13" t="str">
        <f t="shared" si="71"/>
        <v>Magato</v>
      </c>
    </row>
    <row r="1496" spans="1:5" ht="15.75" x14ac:dyDescent="0.25">
      <c r="A1496" s="12" t="s">
        <v>876</v>
      </c>
      <c r="B1496" s="12" t="s">
        <v>3879</v>
      </c>
      <c r="C1496" s="32" t="str">
        <f t="shared" si="69"/>
        <v>Mr.</v>
      </c>
      <c r="D1496" s="13" t="str">
        <f t="shared" si="70"/>
        <v>Zeke M.</v>
      </c>
      <c r="E1496" s="13" t="str">
        <f t="shared" si="71"/>
        <v>Dombrowski</v>
      </c>
    </row>
    <row r="1497" spans="1:5" ht="15.75" x14ac:dyDescent="0.25">
      <c r="A1497" s="12" t="s">
        <v>875</v>
      </c>
      <c r="B1497" s="12" t="s">
        <v>3880</v>
      </c>
      <c r="C1497" s="32" t="str">
        <f t="shared" si="69"/>
        <v>Mr.</v>
      </c>
      <c r="D1497" s="13" t="str">
        <f t="shared" si="70"/>
        <v>Chip</v>
      </c>
      <c r="E1497" s="13" t="str">
        <f t="shared" si="71"/>
        <v>Ohara</v>
      </c>
    </row>
    <row r="1498" spans="1:5" ht="15.75" x14ac:dyDescent="0.25">
      <c r="A1498" s="12" t="s">
        <v>874</v>
      </c>
      <c r="B1498" s="12" t="s">
        <v>3881</v>
      </c>
      <c r="C1498" s="32" t="str">
        <f t="shared" si="69"/>
        <v>Mr.</v>
      </c>
      <c r="D1498" s="13" t="str">
        <f t="shared" si="70"/>
        <v>Miguel Angel Sr.</v>
      </c>
      <c r="E1498" s="13" t="str">
        <f t="shared" si="71"/>
        <v>Cifuentes Fetiva</v>
      </c>
    </row>
    <row r="1499" spans="1:5" ht="15.75" x14ac:dyDescent="0.25">
      <c r="A1499" s="12" t="s">
        <v>873</v>
      </c>
      <c r="B1499" s="12" t="s">
        <v>3882</v>
      </c>
      <c r="C1499" s="32" t="str">
        <f t="shared" si="69"/>
        <v>Mr.</v>
      </c>
      <c r="D1499" s="13" t="str">
        <f t="shared" si="70"/>
        <v>Brian</v>
      </c>
      <c r="E1499" s="13" t="str">
        <f t="shared" si="71"/>
        <v>Keno</v>
      </c>
    </row>
    <row r="1500" spans="1:5" ht="15.75" x14ac:dyDescent="0.25">
      <c r="A1500" s="12" t="s">
        <v>872</v>
      </c>
      <c r="B1500" s="12" t="s">
        <v>3883</v>
      </c>
      <c r="C1500" s="32" t="str">
        <f t="shared" si="69"/>
        <v>Ms.</v>
      </c>
      <c r="D1500" s="13" t="str">
        <f t="shared" si="70"/>
        <v>Meghan</v>
      </c>
      <c r="E1500" s="13" t="str">
        <f t="shared" si="71"/>
        <v>Bruce</v>
      </c>
    </row>
    <row r="1501" spans="1:5" ht="15.75" x14ac:dyDescent="0.25">
      <c r="A1501" s="12" t="s">
        <v>871</v>
      </c>
      <c r="B1501" s="12" t="s">
        <v>3884</v>
      </c>
      <c r="C1501" s="32" t="str">
        <f t="shared" si="69"/>
        <v>Ms.</v>
      </c>
      <c r="D1501" s="13" t="str">
        <f t="shared" si="70"/>
        <v>Meredith L.</v>
      </c>
      <c r="E1501" s="13" t="str">
        <f t="shared" si="71"/>
        <v>Lorch</v>
      </c>
    </row>
    <row r="1502" spans="1:5" ht="15.75" x14ac:dyDescent="0.25">
      <c r="A1502" s="12" t="s">
        <v>870</v>
      </c>
      <c r="B1502" s="12" t="s">
        <v>3885</v>
      </c>
      <c r="C1502" s="32" t="str">
        <f t="shared" si="69"/>
        <v>Mrs.</v>
      </c>
      <c r="D1502" s="13" t="str">
        <f t="shared" si="70"/>
        <v>Millicent M</v>
      </c>
      <c r="E1502" s="13" t="str">
        <f t="shared" si="71"/>
        <v>Sullivan</v>
      </c>
    </row>
    <row r="1503" spans="1:5" ht="15.75" x14ac:dyDescent="0.25">
      <c r="A1503" s="12" t="s">
        <v>869</v>
      </c>
      <c r="B1503" s="12" t="s">
        <v>3886</v>
      </c>
      <c r="C1503" s="32" t="str">
        <f t="shared" si="69"/>
        <v>Ms.</v>
      </c>
      <c r="D1503" s="13" t="str">
        <f t="shared" si="70"/>
        <v>Kathleen</v>
      </c>
      <c r="E1503" s="13" t="str">
        <f t="shared" si="71"/>
        <v>Cave</v>
      </c>
    </row>
    <row r="1504" spans="1:5" ht="15.75" x14ac:dyDescent="0.25">
      <c r="A1504" s="12" t="s">
        <v>868</v>
      </c>
      <c r="B1504" s="12" t="s">
        <v>3887</v>
      </c>
      <c r="C1504" s="32" t="str">
        <f t="shared" si="69"/>
        <v>Ms.</v>
      </c>
      <c r="D1504" s="13" t="str">
        <f t="shared" si="70"/>
        <v>Kimberly K</v>
      </c>
      <c r="E1504" s="13" t="str">
        <f t="shared" si="71"/>
        <v>Gudenkauf</v>
      </c>
    </row>
    <row r="1505" spans="1:5" ht="15.75" x14ac:dyDescent="0.25">
      <c r="A1505" s="12" t="s">
        <v>867</v>
      </c>
      <c r="B1505" s="12" t="s">
        <v>3888</v>
      </c>
      <c r="C1505" s="32" t="str">
        <f t="shared" si="69"/>
        <v>Mr.</v>
      </c>
      <c r="D1505" s="13" t="str">
        <f t="shared" si="70"/>
        <v>Justin C</v>
      </c>
      <c r="E1505" s="13" t="str">
        <f t="shared" si="71"/>
        <v>Thomas</v>
      </c>
    </row>
    <row r="1506" spans="1:5" ht="15.75" x14ac:dyDescent="0.25">
      <c r="A1506" s="12" t="s">
        <v>866</v>
      </c>
      <c r="B1506" s="12" t="s">
        <v>3889</v>
      </c>
      <c r="C1506" s="32" t="str">
        <f t="shared" si="69"/>
        <v>Mr.</v>
      </c>
      <c r="D1506" s="13" t="str">
        <f t="shared" si="70"/>
        <v>Tristan P.</v>
      </c>
      <c r="E1506" s="13" t="str">
        <f t="shared" si="71"/>
        <v>Holley</v>
      </c>
    </row>
    <row r="1507" spans="1:5" ht="15.75" x14ac:dyDescent="0.25">
      <c r="A1507" s="12" t="s">
        <v>865</v>
      </c>
      <c r="B1507" s="12" t="s">
        <v>3890</v>
      </c>
      <c r="C1507" s="32" t="str">
        <f t="shared" si="69"/>
        <v>Ms.</v>
      </c>
      <c r="D1507" s="13" t="str">
        <f t="shared" si="70"/>
        <v>Traci A</v>
      </c>
      <c r="E1507" s="13" t="str">
        <f t="shared" si="71"/>
        <v>Kemble</v>
      </c>
    </row>
    <row r="1508" spans="1:5" ht="15.75" x14ac:dyDescent="0.25">
      <c r="A1508" s="12" t="s">
        <v>864</v>
      </c>
      <c r="B1508" s="12" t="s">
        <v>3891</v>
      </c>
      <c r="C1508" s="32" t="str">
        <f t="shared" si="69"/>
        <v>Mr.</v>
      </c>
      <c r="D1508" s="13" t="str">
        <f t="shared" si="70"/>
        <v>Justin P</v>
      </c>
      <c r="E1508" s="13" t="str">
        <f t="shared" si="71"/>
        <v>Bentley</v>
      </c>
    </row>
    <row r="1509" spans="1:5" ht="15.75" x14ac:dyDescent="0.25">
      <c r="A1509" s="12" t="s">
        <v>863</v>
      </c>
      <c r="B1509" s="12" t="s">
        <v>3892</v>
      </c>
      <c r="C1509" s="32" t="str">
        <f t="shared" si="69"/>
        <v>Mr.</v>
      </c>
      <c r="D1509" s="13" t="str">
        <f t="shared" si="70"/>
        <v>Logan M</v>
      </c>
      <c r="E1509" s="13" t="str">
        <f t="shared" si="71"/>
        <v>Jones</v>
      </c>
    </row>
    <row r="1510" spans="1:5" ht="15.75" x14ac:dyDescent="0.25">
      <c r="A1510" s="12" t="s">
        <v>862</v>
      </c>
      <c r="B1510" s="12" t="s">
        <v>3893</v>
      </c>
      <c r="C1510" s="32" t="str">
        <f t="shared" si="69"/>
        <v>Mr.</v>
      </c>
      <c r="D1510" s="13" t="str">
        <f t="shared" si="70"/>
        <v>Sebastien</v>
      </c>
      <c r="E1510" s="13" t="str">
        <f t="shared" si="71"/>
        <v>Tremblay</v>
      </c>
    </row>
    <row r="1511" spans="1:5" ht="15.75" x14ac:dyDescent="0.25">
      <c r="A1511" s="12" t="s">
        <v>861</v>
      </c>
      <c r="B1511" s="12" t="s">
        <v>3894</v>
      </c>
      <c r="C1511" s="32" t="str">
        <f t="shared" si="69"/>
        <v>Ms.</v>
      </c>
      <c r="D1511" s="13" t="str">
        <f t="shared" si="70"/>
        <v>Tiffany A</v>
      </c>
      <c r="E1511" s="13" t="str">
        <f t="shared" si="71"/>
        <v>Bellucci</v>
      </c>
    </row>
    <row r="1512" spans="1:5" ht="15.75" x14ac:dyDescent="0.25">
      <c r="A1512" s="12" t="s">
        <v>860</v>
      </c>
      <c r="B1512" s="12" t="s">
        <v>3895</v>
      </c>
      <c r="C1512" s="32" t="str">
        <f t="shared" si="69"/>
        <v>Mr.</v>
      </c>
      <c r="D1512" s="13" t="str">
        <f t="shared" si="70"/>
        <v>Matthew</v>
      </c>
      <c r="E1512" s="13" t="str">
        <f t="shared" si="71"/>
        <v>Collins</v>
      </c>
    </row>
    <row r="1513" spans="1:5" ht="15.75" x14ac:dyDescent="0.25">
      <c r="A1513" s="12" t="s">
        <v>859</v>
      </c>
      <c r="B1513" s="12" t="s">
        <v>3896</v>
      </c>
      <c r="C1513" s="32" t="str">
        <f t="shared" si="69"/>
        <v>Mr.</v>
      </c>
      <c r="D1513" s="13" t="str">
        <f t="shared" si="70"/>
        <v>Luke</v>
      </c>
      <c r="E1513" s="13" t="str">
        <f t="shared" si="71"/>
        <v>Gillman</v>
      </c>
    </row>
    <row r="1514" spans="1:5" ht="15.75" x14ac:dyDescent="0.25">
      <c r="A1514" s="12" t="s">
        <v>858</v>
      </c>
      <c r="B1514" s="12" t="s">
        <v>3897</v>
      </c>
      <c r="C1514" s="32" t="str">
        <f t="shared" si="69"/>
        <v>Ms.</v>
      </c>
      <c r="D1514" s="13" t="str">
        <f t="shared" si="70"/>
        <v>Leigh</v>
      </c>
      <c r="E1514" s="13" t="str">
        <f t="shared" si="71"/>
        <v>West</v>
      </c>
    </row>
    <row r="1515" spans="1:5" ht="15.75" x14ac:dyDescent="0.25">
      <c r="A1515" s="12" t="s">
        <v>857</v>
      </c>
      <c r="B1515" s="12" t="s">
        <v>3898</v>
      </c>
      <c r="C1515" s="32" t="str">
        <f t="shared" si="69"/>
        <v>Mr.</v>
      </c>
      <c r="D1515" s="13" t="str">
        <f t="shared" si="70"/>
        <v>Yosuke</v>
      </c>
      <c r="E1515" s="13" t="str">
        <f t="shared" si="71"/>
        <v>Chida</v>
      </c>
    </row>
    <row r="1516" spans="1:5" ht="15.75" x14ac:dyDescent="0.25">
      <c r="A1516" s="12" t="s">
        <v>856</v>
      </c>
      <c r="B1516" s="12" t="s">
        <v>3899</v>
      </c>
      <c r="C1516" s="32" t="str">
        <f t="shared" si="69"/>
        <v>Mr.</v>
      </c>
      <c r="D1516" s="13" t="str">
        <f t="shared" si="70"/>
        <v>Matthew</v>
      </c>
      <c r="E1516" s="13" t="str">
        <f t="shared" si="71"/>
        <v>Reisenauer</v>
      </c>
    </row>
    <row r="1517" spans="1:5" ht="15.75" x14ac:dyDescent="0.25">
      <c r="A1517" s="12" t="s">
        <v>855</v>
      </c>
      <c r="B1517" s="12" t="s">
        <v>3900</v>
      </c>
      <c r="C1517" s="32" t="str">
        <f t="shared" si="69"/>
        <v>Mr.</v>
      </c>
      <c r="D1517" s="13" t="str">
        <f t="shared" si="70"/>
        <v>Jacob</v>
      </c>
      <c r="E1517" s="13" t="str">
        <f t="shared" si="71"/>
        <v>Rosenberg-Wohl</v>
      </c>
    </row>
    <row r="1518" spans="1:5" ht="15.75" x14ac:dyDescent="0.25">
      <c r="A1518" s="12" t="s">
        <v>854</v>
      </c>
      <c r="B1518" s="12" t="s">
        <v>3901</v>
      </c>
      <c r="C1518" s="32" t="str">
        <f t="shared" si="69"/>
        <v>Ms.</v>
      </c>
      <c r="D1518" s="13" t="str">
        <f t="shared" si="70"/>
        <v>Jodi</v>
      </c>
      <c r="E1518" s="13" t="str">
        <f t="shared" si="71"/>
        <v>Theriault</v>
      </c>
    </row>
    <row r="1519" spans="1:5" ht="15.75" x14ac:dyDescent="0.25">
      <c r="A1519" s="12" t="s">
        <v>853</v>
      </c>
      <c r="B1519" s="12" t="s">
        <v>3902</v>
      </c>
      <c r="C1519" s="32" t="str">
        <f t="shared" si="69"/>
        <v>Ms.</v>
      </c>
      <c r="D1519" s="13" t="str">
        <f t="shared" si="70"/>
        <v>Lauren</v>
      </c>
      <c r="E1519" s="13" t="str">
        <f t="shared" si="71"/>
        <v>Manuel</v>
      </c>
    </row>
    <row r="1520" spans="1:5" ht="15.75" x14ac:dyDescent="0.25">
      <c r="A1520" s="12" t="s">
        <v>852</v>
      </c>
      <c r="B1520" s="12" t="s">
        <v>3903</v>
      </c>
      <c r="C1520" s="32" t="str">
        <f t="shared" si="69"/>
        <v>Ms.</v>
      </c>
      <c r="D1520" s="13" t="str">
        <f t="shared" si="70"/>
        <v>Misti C</v>
      </c>
      <c r="E1520" s="13" t="str">
        <f t="shared" si="71"/>
        <v>Demko</v>
      </c>
    </row>
    <row r="1521" spans="1:5" ht="15.75" x14ac:dyDescent="0.25">
      <c r="A1521" s="12" t="s">
        <v>851</v>
      </c>
      <c r="B1521" s="12" t="s">
        <v>3904</v>
      </c>
      <c r="C1521" s="32" t="str">
        <f t="shared" si="69"/>
        <v>Ms.</v>
      </c>
      <c r="D1521" s="13" t="str">
        <f t="shared" si="70"/>
        <v>Angela J</v>
      </c>
      <c r="E1521" s="13" t="str">
        <f t="shared" si="71"/>
        <v>Battaglia</v>
      </c>
    </row>
    <row r="1522" spans="1:5" ht="15.75" x14ac:dyDescent="0.25">
      <c r="A1522" s="12" t="s">
        <v>850</v>
      </c>
      <c r="B1522" s="12" t="s">
        <v>3905</v>
      </c>
      <c r="C1522" s="32" t="str">
        <f t="shared" si="69"/>
        <v>Mr.</v>
      </c>
      <c r="D1522" s="13" t="str">
        <f t="shared" si="70"/>
        <v>Jonathan D.</v>
      </c>
      <c r="E1522" s="13" t="str">
        <f t="shared" si="71"/>
        <v>Follo</v>
      </c>
    </row>
    <row r="1523" spans="1:5" ht="15.75" x14ac:dyDescent="0.25">
      <c r="A1523" s="12" t="s">
        <v>849</v>
      </c>
      <c r="B1523" s="12" t="s">
        <v>3906</v>
      </c>
      <c r="C1523" s="32" t="str">
        <f t="shared" si="69"/>
        <v>Ms.</v>
      </c>
      <c r="D1523" s="13" t="str">
        <f t="shared" si="70"/>
        <v>Victoria</v>
      </c>
      <c r="E1523" s="13" t="str">
        <f t="shared" si="71"/>
        <v>Barana</v>
      </c>
    </row>
    <row r="1524" spans="1:5" ht="15.75" x14ac:dyDescent="0.25">
      <c r="A1524" s="12" t="s">
        <v>848</v>
      </c>
      <c r="B1524" s="12" t="s">
        <v>3907</v>
      </c>
      <c r="C1524" s="32" t="str">
        <f t="shared" si="69"/>
        <v>Mr.</v>
      </c>
      <c r="D1524" s="13" t="str">
        <f t="shared" si="70"/>
        <v>Adrian R.</v>
      </c>
      <c r="E1524" s="13" t="str">
        <f t="shared" si="71"/>
        <v>Lysaght</v>
      </c>
    </row>
    <row r="1525" spans="1:5" ht="15.75" x14ac:dyDescent="0.25">
      <c r="A1525" s="12" t="s">
        <v>847</v>
      </c>
      <c r="B1525" s="12" t="s">
        <v>3908</v>
      </c>
      <c r="C1525" s="32" t="str">
        <f t="shared" si="69"/>
        <v>Mr.</v>
      </c>
      <c r="D1525" s="13" t="str">
        <f t="shared" si="70"/>
        <v>Andrew</v>
      </c>
      <c r="E1525" s="13" t="str">
        <f t="shared" si="71"/>
        <v>Chalmers</v>
      </c>
    </row>
    <row r="1526" spans="1:5" ht="15.75" x14ac:dyDescent="0.25">
      <c r="A1526" s="12" t="s">
        <v>846</v>
      </c>
      <c r="B1526" s="12" t="s">
        <v>3909</v>
      </c>
      <c r="C1526" s="32" t="str">
        <f t="shared" si="69"/>
        <v>Mr.</v>
      </c>
      <c r="D1526" s="13" t="str">
        <f t="shared" si="70"/>
        <v>Jason A.</v>
      </c>
      <c r="E1526" s="13" t="str">
        <f t="shared" si="71"/>
        <v>Phillippi</v>
      </c>
    </row>
    <row r="1527" spans="1:5" ht="15.75" x14ac:dyDescent="0.25">
      <c r="A1527" s="12" t="s">
        <v>845</v>
      </c>
      <c r="B1527" s="12" t="s">
        <v>3910</v>
      </c>
      <c r="C1527" s="32" t="str">
        <f t="shared" si="69"/>
        <v>Ms.</v>
      </c>
      <c r="D1527" s="13" t="str">
        <f t="shared" si="70"/>
        <v>Rachel</v>
      </c>
      <c r="E1527" s="13" t="str">
        <f t="shared" si="71"/>
        <v>MacPherson</v>
      </c>
    </row>
    <row r="1528" spans="1:5" ht="15.75" x14ac:dyDescent="0.25">
      <c r="A1528" s="12" t="s">
        <v>844</v>
      </c>
      <c r="B1528" s="12" t="s">
        <v>3911</v>
      </c>
      <c r="C1528" s="32" t="str">
        <f t="shared" si="69"/>
        <v>Ms.</v>
      </c>
      <c r="D1528" s="13" t="str">
        <f t="shared" si="70"/>
        <v>Susan</v>
      </c>
      <c r="E1528" s="13" t="str">
        <f t="shared" si="71"/>
        <v>Delfidio</v>
      </c>
    </row>
    <row r="1529" spans="1:5" ht="15.75" x14ac:dyDescent="0.25">
      <c r="A1529" s="12" t="s">
        <v>843</v>
      </c>
      <c r="B1529" s="12" t="s">
        <v>3912</v>
      </c>
      <c r="C1529" s="32" t="str">
        <f t="shared" si="69"/>
        <v>Mr.</v>
      </c>
      <c r="D1529" s="13" t="str">
        <f t="shared" si="70"/>
        <v>Cameron M.</v>
      </c>
      <c r="E1529" s="13" t="str">
        <f t="shared" si="71"/>
        <v>Cummings</v>
      </c>
    </row>
    <row r="1530" spans="1:5" ht="15.75" x14ac:dyDescent="0.25">
      <c r="A1530" s="12" t="s">
        <v>842</v>
      </c>
      <c r="B1530" s="12" t="s">
        <v>3913</v>
      </c>
      <c r="C1530" s="32" t="str">
        <f t="shared" si="69"/>
        <v>Ms.</v>
      </c>
      <c r="D1530" s="13" t="str">
        <f t="shared" si="70"/>
        <v>Claudia A.</v>
      </c>
      <c r="E1530" s="13" t="str">
        <f t="shared" si="71"/>
        <v>Schroegel</v>
      </c>
    </row>
    <row r="1531" spans="1:5" ht="15.75" x14ac:dyDescent="0.25">
      <c r="A1531" s="12" t="s">
        <v>841</v>
      </c>
      <c r="B1531" s="12" t="s">
        <v>3914</v>
      </c>
      <c r="C1531" s="32" t="str">
        <f t="shared" si="69"/>
        <v>Ms.</v>
      </c>
      <c r="D1531" s="13" t="str">
        <f t="shared" si="70"/>
        <v>Kate</v>
      </c>
      <c r="E1531" s="13" t="str">
        <f t="shared" si="71"/>
        <v>Williams</v>
      </c>
    </row>
    <row r="1532" spans="1:5" ht="15.75" x14ac:dyDescent="0.25">
      <c r="A1532" s="12" t="s">
        <v>840</v>
      </c>
      <c r="B1532" s="12" t="s">
        <v>3915</v>
      </c>
      <c r="C1532" s="32" t="str">
        <f t="shared" si="69"/>
        <v>Ms.</v>
      </c>
      <c r="D1532" s="13" t="str">
        <f t="shared" si="70"/>
        <v>Nicole M.</v>
      </c>
      <c r="E1532" s="13" t="str">
        <f t="shared" si="71"/>
        <v>Casey</v>
      </c>
    </row>
    <row r="1533" spans="1:5" ht="15.75" x14ac:dyDescent="0.25">
      <c r="A1533" s="12" t="s">
        <v>839</v>
      </c>
      <c r="B1533" s="12" t="s">
        <v>3916</v>
      </c>
      <c r="C1533" s="32" t="str">
        <f t="shared" si="69"/>
        <v>Mr.</v>
      </c>
      <c r="D1533" s="13" t="str">
        <f t="shared" si="70"/>
        <v>Jack</v>
      </c>
      <c r="E1533" s="13" t="str">
        <f t="shared" si="71"/>
        <v>Randall</v>
      </c>
    </row>
    <row r="1534" spans="1:5" ht="15.75" x14ac:dyDescent="0.25">
      <c r="A1534" s="12" t="s">
        <v>838</v>
      </c>
      <c r="B1534" s="12" t="s">
        <v>3917</v>
      </c>
      <c r="C1534" s="32" t="str">
        <f t="shared" si="69"/>
        <v>Mr.</v>
      </c>
      <c r="D1534" s="13" t="str">
        <f t="shared" si="70"/>
        <v>Gregory</v>
      </c>
      <c r="E1534" s="13" t="str">
        <f t="shared" si="71"/>
        <v>Doyon</v>
      </c>
    </row>
    <row r="1535" spans="1:5" ht="15.75" x14ac:dyDescent="0.25">
      <c r="A1535" s="12" t="s">
        <v>837</v>
      </c>
      <c r="B1535" s="12" t="s">
        <v>3918</v>
      </c>
      <c r="C1535" s="32" t="str">
        <f t="shared" si="69"/>
        <v>Ms.</v>
      </c>
      <c r="D1535" s="13" t="str">
        <f t="shared" si="70"/>
        <v>Rebecca</v>
      </c>
      <c r="E1535" s="13" t="str">
        <f t="shared" si="71"/>
        <v>Sankey</v>
      </c>
    </row>
    <row r="1536" spans="1:5" ht="15.75" x14ac:dyDescent="0.25">
      <c r="A1536" s="12" t="s">
        <v>836</v>
      </c>
      <c r="B1536" s="12" t="s">
        <v>3919</v>
      </c>
      <c r="C1536" s="32" t="str">
        <f t="shared" si="69"/>
        <v>Mr.</v>
      </c>
      <c r="D1536" s="13" t="str">
        <f t="shared" si="70"/>
        <v>Adam</v>
      </c>
      <c r="E1536" s="13" t="str">
        <f t="shared" si="71"/>
        <v>Stilgenbauer</v>
      </c>
    </row>
    <row r="1537" spans="1:5" ht="15.75" x14ac:dyDescent="0.25">
      <c r="A1537" s="12" t="s">
        <v>835</v>
      </c>
      <c r="B1537" s="12" t="s">
        <v>3920</v>
      </c>
      <c r="C1537" s="32" t="str">
        <f t="shared" si="69"/>
        <v>Mr.</v>
      </c>
      <c r="D1537" s="13" t="str">
        <f t="shared" si="70"/>
        <v>Ryan</v>
      </c>
      <c r="E1537" s="13" t="str">
        <f t="shared" si="71"/>
        <v>Jaskiewicz</v>
      </c>
    </row>
    <row r="1538" spans="1:5" ht="15.75" x14ac:dyDescent="0.25">
      <c r="A1538" s="12" t="s">
        <v>834</v>
      </c>
      <c r="B1538" s="12" t="s">
        <v>3921</v>
      </c>
      <c r="C1538" s="32" t="str">
        <f t="shared" si="69"/>
        <v>Ms.</v>
      </c>
      <c r="D1538" s="13" t="str">
        <f t="shared" si="70"/>
        <v>Jackie K.</v>
      </c>
      <c r="E1538" s="13" t="str">
        <f t="shared" si="71"/>
        <v>Deppen</v>
      </c>
    </row>
    <row r="1539" spans="1:5" ht="15.75" x14ac:dyDescent="0.25">
      <c r="A1539" s="12" t="s">
        <v>833</v>
      </c>
      <c r="B1539" s="12" t="s">
        <v>3922</v>
      </c>
      <c r="C1539" s="32" t="str">
        <f t="shared" ref="C1539:C1602" si="72">MID(B1539,FIND(",",B1539)+2,FIND(" ",B1539,FIND(",",B1539)+2)-(FIND(",",B1539)+2))</f>
        <v>Mr.</v>
      </c>
      <c r="D1539" s="13" t="str">
        <f t="shared" ref="D1539:D1602" si="73">TRIM(RIGHT(B1539,LEN(B1539)-FIND(" ",B1539,FIND(",",B1539)+2)))</f>
        <v>Chris</v>
      </c>
      <c r="E1539" s="13" t="str">
        <f t="shared" ref="E1539:E1602" si="74">LEFT(B1539,FIND(",",B1539)-1)</f>
        <v>Hine</v>
      </c>
    </row>
    <row r="1540" spans="1:5" ht="15.75" x14ac:dyDescent="0.25">
      <c r="A1540" s="12" t="s">
        <v>832</v>
      </c>
      <c r="B1540" s="12" t="s">
        <v>3923</v>
      </c>
      <c r="C1540" s="32" t="str">
        <f t="shared" si="72"/>
        <v>Mr.</v>
      </c>
      <c r="D1540" s="13" t="str">
        <f t="shared" si="73"/>
        <v>Tyler C</v>
      </c>
      <c r="E1540" s="13" t="str">
        <f t="shared" si="74"/>
        <v>Mathews</v>
      </c>
    </row>
    <row r="1541" spans="1:5" ht="15.75" x14ac:dyDescent="0.25">
      <c r="A1541" s="12" t="s">
        <v>831</v>
      </c>
      <c r="B1541" s="12" t="s">
        <v>3924</v>
      </c>
      <c r="C1541" s="32" t="str">
        <f t="shared" si="72"/>
        <v>Ms.</v>
      </c>
      <c r="D1541" s="13" t="str">
        <f t="shared" si="73"/>
        <v>Yoshie</v>
      </c>
      <c r="E1541" s="13" t="str">
        <f t="shared" si="74"/>
        <v>Yabu</v>
      </c>
    </row>
    <row r="1542" spans="1:5" ht="15.75" x14ac:dyDescent="0.25">
      <c r="A1542" s="12" t="s">
        <v>830</v>
      </c>
      <c r="B1542" s="12" t="s">
        <v>3925</v>
      </c>
      <c r="C1542" s="32" t="str">
        <f t="shared" si="72"/>
        <v>Ms.</v>
      </c>
      <c r="D1542" s="13" t="str">
        <f t="shared" si="73"/>
        <v>Lauren A</v>
      </c>
      <c r="E1542" s="13" t="str">
        <f t="shared" si="74"/>
        <v>Strang</v>
      </c>
    </row>
    <row r="1543" spans="1:5" ht="15.75" x14ac:dyDescent="0.25">
      <c r="A1543" s="12" t="s">
        <v>829</v>
      </c>
      <c r="B1543" s="12" t="s">
        <v>3926</v>
      </c>
      <c r="C1543" s="32" t="str">
        <f t="shared" si="72"/>
        <v>Mr.</v>
      </c>
      <c r="D1543" s="13" t="str">
        <f t="shared" si="73"/>
        <v>Mason D.</v>
      </c>
      <c r="E1543" s="13" t="str">
        <f t="shared" si="74"/>
        <v>Frank</v>
      </c>
    </row>
    <row r="1544" spans="1:5" ht="15.75" x14ac:dyDescent="0.25">
      <c r="A1544" s="12" t="s">
        <v>828</v>
      </c>
      <c r="B1544" s="12" t="s">
        <v>3927</v>
      </c>
      <c r="C1544" s="32" t="str">
        <f t="shared" si="72"/>
        <v>Mr.</v>
      </c>
      <c r="D1544" s="13" t="str">
        <f t="shared" si="73"/>
        <v>Ryan</v>
      </c>
      <c r="E1544" s="13" t="str">
        <f t="shared" si="74"/>
        <v>Shanley</v>
      </c>
    </row>
    <row r="1545" spans="1:5" ht="15.75" x14ac:dyDescent="0.25">
      <c r="A1545" s="12" t="s">
        <v>827</v>
      </c>
      <c r="B1545" s="12" t="s">
        <v>3928</v>
      </c>
      <c r="C1545" s="32" t="str">
        <f t="shared" si="72"/>
        <v>Mr.</v>
      </c>
      <c r="D1545" s="13" t="str">
        <f t="shared" si="73"/>
        <v>Arturo</v>
      </c>
      <c r="E1545" s="13" t="str">
        <f t="shared" si="74"/>
        <v>Mancebo Garcia</v>
      </c>
    </row>
    <row r="1546" spans="1:5" ht="15.75" x14ac:dyDescent="0.25">
      <c r="A1546" s="12" t="s">
        <v>826</v>
      </c>
      <c r="B1546" s="12" t="s">
        <v>3929</v>
      </c>
      <c r="C1546" s="32" t="str">
        <f t="shared" si="72"/>
        <v>Mr.</v>
      </c>
      <c r="D1546" s="13" t="str">
        <f t="shared" si="73"/>
        <v>Jake</v>
      </c>
      <c r="E1546" s="13" t="str">
        <f t="shared" si="74"/>
        <v>Keehan</v>
      </c>
    </row>
    <row r="1547" spans="1:5" ht="15.75" x14ac:dyDescent="0.25">
      <c r="A1547" s="12" t="s">
        <v>825</v>
      </c>
      <c r="B1547" s="12" t="s">
        <v>3930</v>
      </c>
      <c r="C1547" s="32" t="str">
        <f t="shared" si="72"/>
        <v>Ms.</v>
      </c>
      <c r="D1547" s="13" t="str">
        <f t="shared" si="73"/>
        <v>Sarah E</v>
      </c>
      <c r="E1547" s="13" t="str">
        <f t="shared" si="74"/>
        <v>Mahaney</v>
      </c>
    </row>
    <row r="1548" spans="1:5" ht="15.75" x14ac:dyDescent="0.25">
      <c r="A1548" s="12" t="s">
        <v>824</v>
      </c>
      <c r="B1548" s="12" t="s">
        <v>3931</v>
      </c>
      <c r="C1548" s="32" t="str">
        <f t="shared" si="72"/>
        <v>Ms.</v>
      </c>
      <c r="D1548" s="13" t="str">
        <f t="shared" si="73"/>
        <v>Alison L.</v>
      </c>
      <c r="E1548" s="13" t="str">
        <f t="shared" si="74"/>
        <v>Nolan</v>
      </c>
    </row>
    <row r="1549" spans="1:5" ht="15.75" x14ac:dyDescent="0.25">
      <c r="A1549" s="12" t="s">
        <v>823</v>
      </c>
      <c r="B1549" s="12" t="s">
        <v>3932</v>
      </c>
      <c r="C1549" s="32" t="str">
        <f t="shared" si="72"/>
        <v>Ms.</v>
      </c>
      <c r="D1549" s="13" t="str">
        <f t="shared" si="73"/>
        <v>Karen A.</v>
      </c>
      <c r="E1549" s="13" t="str">
        <f t="shared" si="74"/>
        <v>Sobrino</v>
      </c>
    </row>
    <row r="1550" spans="1:5" ht="15.75" x14ac:dyDescent="0.25">
      <c r="A1550" s="12" t="s">
        <v>822</v>
      </c>
      <c r="B1550" s="12" t="s">
        <v>3933</v>
      </c>
      <c r="C1550" s="32" t="str">
        <f t="shared" si="72"/>
        <v>Mr.</v>
      </c>
      <c r="D1550" s="13" t="str">
        <f t="shared" si="73"/>
        <v>Thomas R. Jr.</v>
      </c>
      <c r="E1550" s="13" t="str">
        <f t="shared" si="74"/>
        <v>Gennaro</v>
      </c>
    </row>
    <row r="1551" spans="1:5" ht="15.75" x14ac:dyDescent="0.25">
      <c r="A1551" s="12" t="s">
        <v>821</v>
      </c>
      <c r="B1551" s="12" t="s">
        <v>3934</v>
      </c>
      <c r="C1551" s="32" t="str">
        <f t="shared" si="72"/>
        <v>Ms.</v>
      </c>
      <c r="D1551" s="13" t="str">
        <f t="shared" si="73"/>
        <v>Stephanie W.</v>
      </c>
      <c r="E1551" s="13" t="str">
        <f t="shared" si="74"/>
        <v>Mayer</v>
      </c>
    </row>
    <row r="1552" spans="1:5" ht="15.75" x14ac:dyDescent="0.25">
      <c r="A1552" s="12" t="s">
        <v>820</v>
      </c>
      <c r="B1552" s="12" t="s">
        <v>3935</v>
      </c>
      <c r="C1552" s="32" t="str">
        <f t="shared" si="72"/>
        <v>Mr.</v>
      </c>
      <c r="D1552" s="13" t="str">
        <f t="shared" si="73"/>
        <v>Ezra</v>
      </c>
      <c r="E1552" s="13" t="str">
        <f t="shared" si="74"/>
        <v>Becker</v>
      </c>
    </row>
    <row r="1553" spans="1:5" ht="15.75" x14ac:dyDescent="0.25">
      <c r="A1553" s="12" t="s">
        <v>819</v>
      </c>
      <c r="B1553" s="12" t="s">
        <v>3936</v>
      </c>
      <c r="C1553" s="32" t="str">
        <f t="shared" si="72"/>
        <v>Mr.</v>
      </c>
      <c r="D1553" s="13" t="str">
        <f t="shared" si="73"/>
        <v>Jim</v>
      </c>
      <c r="E1553" s="13" t="str">
        <f t="shared" si="74"/>
        <v>Moore</v>
      </c>
    </row>
    <row r="1554" spans="1:5" ht="15.75" x14ac:dyDescent="0.25">
      <c r="A1554" s="12" t="s">
        <v>818</v>
      </c>
      <c r="B1554" s="12" t="s">
        <v>3937</v>
      </c>
      <c r="C1554" s="32" t="str">
        <f t="shared" si="72"/>
        <v>Mr.</v>
      </c>
      <c r="D1554" s="13" t="str">
        <f t="shared" si="73"/>
        <v>Ari L.</v>
      </c>
      <c r="E1554" s="13" t="str">
        <f t="shared" si="74"/>
        <v>Platt</v>
      </c>
    </row>
    <row r="1555" spans="1:5" ht="15.75" x14ac:dyDescent="0.25">
      <c r="A1555" s="12" t="s">
        <v>817</v>
      </c>
      <c r="B1555" s="12" t="s">
        <v>3938</v>
      </c>
      <c r="C1555" s="32" t="str">
        <f t="shared" si="72"/>
        <v>Ms.</v>
      </c>
      <c r="D1555" s="13" t="str">
        <f t="shared" si="73"/>
        <v>Fanny</v>
      </c>
      <c r="E1555" s="13" t="str">
        <f t="shared" si="74"/>
        <v>Brodeur</v>
      </c>
    </row>
    <row r="1556" spans="1:5" ht="15.75" x14ac:dyDescent="0.25">
      <c r="A1556" s="12" t="s">
        <v>816</v>
      </c>
      <c r="B1556" s="12" t="s">
        <v>3939</v>
      </c>
      <c r="C1556" s="32" t="str">
        <f t="shared" si="72"/>
        <v>Ms.</v>
      </c>
      <c r="D1556" s="13" t="str">
        <f t="shared" si="73"/>
        <v>Heather</v>
      </c>
      <c r="E1556" s="13" t="str">
        <f t="shared" si="74"/>
        <v>Knight Pech</v>
      </c>
    </row>
    <row r="1557" spans="1:5" ht="15.75" x14ac:dyDescent="0.25">
      <c r="A1557" s="12" t="s">
        <v>815</v>
      </c>
      <c r="B1557" s="12" t="s">
        <v>3940</v>
      </c>
      <c r="C1557" s="32" t="str">
        <f t="shared" si="72"/>
        <v>Mr.</v>
      </c>
      <c r="D1557" s="13" t="str">
        <f t="shared" si="73"/>
        <v>Peter W. Sr.</v>
      </c>
      <c r="E1557" s="13" t="str">
        <f t="shared" si="74"/>
        <v>Richter</v>
      </c>
    </row>
    <row r="1558" spans="1:5" ht="15.75" x14ac:dyDescent="0.25">
      <c r="A1558" s="12" t="s">
        <v>814</v>
      </c>
      <c r="B1558" s="12" t="s">
        <v>3941</v>
      </c>
      <c r="C1558" s="32" t="str">
        <f t="shared" si="72"/>
        <v>Ms.</v>
      </c>
      <c r="D1558" s="13" t="str">
        <f t="shared" si="73"/>
        <v>Catherine A</v>
      </c>
      <c r="E1558" s="13" t="str">
        <f t="shared" si="74"/>
        <v>Jubinski</v>
      </c>
    </row>
    <row r="1559" spans="1:5" ht="15.75" x14ac:dyDescent="0.25">
      <c r="A1559" s="12" t="s">
        <v>813</v>
      </c>
      <c r="B1559" s="12" t="s">
        <v>3942</v>
      </c>
      <c r="C1559" s="32" t="str">
        <f t="shared" si="72"/>
        <v>Ms.</v>
      </c>
      <c r="D1559" s="13" t="str">
        <f t="shared" si="73"/>
        <v>Kelly A</v>
      </c>
      <c r="E1559" s="13" t="str">
        <f t="shared" si="74"/>
        <v>Wall</v>
      </c>
    </row>
    <row r="1560" spans="1:5" ht="15.75" x14ac:dyDescent="0.25">
      <c r="A1560" s="12" t="s">
        <v>812</v>
      </c>
      <c r="B1560" s="12" t="s">
        <v>3943</v>
      </c>
      <c r="C1560" s="32" t="str">
        <f t="shared" si="72"/>
        <v>Ms.</v>
      </c>
      <c r="D1560" s="13" t="str">
        <f t="shared" si="73"/>
        <v>Janel N.</v>
      </c>
      <c r="E1560" s="13" t="str">
        <f t="shared" si="74"/>
        <v>McKay</v>
      </c>
    </row>
    <row r="1561" spans="1:5" ht="15.75" x14ac:dyDescent="0.25">
      <c r="A1561" s="12" t="s">
        <v>811</v>
      </c>
      <c r="B1561" s="12" t="s">
        <v>3944</v>
      </c>
      <c r="C1561" s="32" t="str">
        <f t="shared" si="72"/>
        <v>Ms.</v>
      </c>
      <c r="D1561" s="13" t="str">
        <f t="shared" si="73"/>
        <v>Yann Kai</v>
      </c>
      <c r="E1561" s="13" t="str">
        <f t="shared" si="74"/>
        <v>Oh</v>
      </c>
    </row>
    <row r="1562" spans="1:5" ht="15.75" x14ac:dyDescent="0.25">
      <c r="A1562" s="12" t="s">
        <v>810</v>
      </c>
      <c r="B1562" s="12" t="s">
        <v>3945</v>
      </c>
      <c r="C1562" s="32" t="str">
        <f t="shared" si="72"/>
        <v>Mr.</v>
      </c>
      <c r="D1562" s="13" t="str">
        <f t="shared" si="73"/>
        <v>Zachary R.</v>
      </c>
      <c r="E1562" s="13" t="str">
        <f t="shared" si="74"/>
        <v>Kessell</v>
      </c>
    </row>
    <row r="1563" spans="1:5" ht="15.75" x14ac:dyDescent="0.25">
      <c r="A1563" s="12" t="s">
        <v>809</v>
      </c>
      <c r="B1563" s="12" t="s">
        <v>3946</v>
      </c>
      <c r="C1563" s="32" t="str">
        <f t="shared" si="72"/>
        <v>Mr.</v>
      </c>
      <c r="D1563" s="13" t="str">
        <f t="shared" si="73"/>
        <v>Alejandro Sr.</v>
      </c>
      <c r="E1563" s="13" t="str">
        <f t="shared" si="74"/>
        <v>Hidalgo Zambrano</v>
      </c>
    </row>
    <row r="1564" spans="1:5" ht="15.75" x14ac:dyDescent="0.25">
      <c r="A1564" s="12" t="s">
        <v>808</v>
      </c>
      <c r="B1564" s="12" t="s">
        <v>3947</v>
      </c>
      <c r="C1564" s="32" t="str">
        <f t="shared" si="72"/>
        <v>Mr.</v>
      </c>
      <c r="D1564" s="13" t="str">
        <f t="shared" si="73"/>
        <v>Nicholas R.</v>
      </c>
      <c r="E1564" s="13" t="str">
        <f t="shared" si="74"/>
        <v>Caprario</v>
      </c>
    </row>
    <row r="1565" spans="1:5" ht="15.75" x14ac:dyDescent="0.25">
      <c r="A1565" s="12" t="s">
        <v>807</v>
      </c>
      <c r="B1565" s="12" t="s">
        <v>3948</v>
      </c>
      <c r="C1565" s="32" t="str">
        <f t="shared" si="72"/>
        <v>Mr.</v>
      </c>
      <c r="D1565" s="13" t="str">
        <f t="shared" si="73"/>
        <v>Paul</v>
      </c>
      <c r="E1565" s="13" t="str">
        <f t="shared" si="74"/>
        <v>Ryan</v>
      </c>
    </row>
    <row r="1566" spans="1:5" ht="15.75" x14ac:dyDescent="0.25">
      <c r="A1566" s="12" t="s">
        <v>806</v>
      </c>
      <c r="B1566" s="12" t="s">
        <v>3949</v>
      </c>
      <c r="C1566" s="32" t="str">
        <f t="shared" si="72"/>
        <v>Mr.</v>
      </c>
      <c r="D1566" s="13" t="str">
        <f t="shared" si="73"/>
        <v>Michael D</v>
      </c>
      <c r="E1566" s="13" t="str">
        <f t="shared" si="74"/>
        <v>Hoffman</v>
      </c>
    </row>
    <row r="1567" spans="1:5" ht="15.75" x14ac:dyDescent="0.25">
      <c r="A1567" s="12" t="s">
        <v>805</v>
      </c>
      <c r="B1567" s="12" t="s">
        <v>3950</v>
      </c>
      <c r="C1567" s="32" t="str">
        <f t="shared" si="72"/>
        <v>Ms.</v>
      </c>
      <c r="D1567" s="13" t="str">
        <f t="shared" si="73"/>
        <v>Marina</v>
      </c>
      <c r="E1567" s="13" t="str">
        <f t="shared" si="74"/>
        <v>Wong</v>
      </c>
    </row>
    <row r="1568" spans="1:5" ht="15.75" x14ac:dyDescent="0.25">
      <c r="A1568" s="12" t="s">
        <v>804</v>
      </c>
      <c r="B1568" s="12" t="s">
        <v>3951</v>
      </c>
      <c r="C1568" s="32" t="str">
        <f t="shared" si="72"/>
        <v>Ms.</v>
      </c>
      <c r="D1568" s="13" t="str">
        <f t="shared" si="73"/>
        <v>Caroline</v>
      </c>
      <c r="E1568" s="13" t="str">
        <f t="shared" si="74"/>
        <v>Lea</v>
      </c>
    </row>
    <row r="1569" spans="1:5" ht="15.75" x14ac:dyDescent="0.25">
      <c r="A1569" s="12" t="s">
        <v>803</v>
      </c>
      <c r="B1569" s="12" t="s">
        <v>3952</v>
      </c>
      <c r="C1569" s="32" t="str">
        <f t="shared" si="72"/>
        <v>Mr.</v>
      </c>
      <c r="D1569" s="13" t="str">
        <f t="shared" si="73"/>
        <v>Ross P</v>
      </c>
      <c r="E1569" s="13" t="str">
        <f t="shared" si="74"/>
        <v>Patterson</v>
      </c>
    </row>
    <row r="1570" spans="1:5" ht="15.75" x14ac:dyDescent="0.25">
      <c r="A1570" s="12" t="s">
        <v>802</v>
      </c>
      <c r="B1570" s="12" t="s">
        <v>3953</v>
      </c>
      <c r="C1570" s="32" t="str">
        <f t="shared" si="72"/>
        <v>Ms.</v>
      </c>
      <c r="D1570" s="13" t="str">
        <f t="shared" si="73"/>
        <v>Aoife</v>
      </c>
      <c r="E1570" s="13" t="str">
        <f t="shared" si="74"/>
        <v>Quigley</v>
      </c>
    </row>
    <row r="1571" spans="1:5" ht="15.75" x14ac:dyDescent="0.25">
      <c r="A1571" s="12" t="s">
        <v>801</v>
      </c>
      <c r="B1571" s="12" t="s">
        <v>3954</v>
      </c>
      <c r="C1571" s="32" t="str">
        <f t="shared" si="72"/>
        <v>Mr.</v>
      </c>
      <c r="D1571" s="13" t="str">
        <f t="shared" si="73"/>
        <v>Wesley</v>
      </c>
      <c r="E1571" s="13" t="str">
        <f t="shared" si="74"/>
        <v>Korir</v>
      </c>
    </row>
    <row r="1572" spans="1:5" ht="15.75" x14ac:dyDescent="0.25">
      <c r="A1572" s="12" t="s">
        <v>800</v>
      </c>
      <c r="B1572" s="12" t="s">
        <v>3955</v>
      </c>
      <c r="C1572" s="32" t="str">
        <f t="shared" si="72"/>
        <v>Ms.</v>
      </c>
      <c r="D1572" s="13" t="str">
        <f t="shared" si="73"/>
        <v>Rebecca J</v>
      </c>
      <c r="E1572" s="13" t="str">
        <f t="shared" si="74"/>
        <v>Downs</v>
      </c>
    </row>
    <row r="1573" spans="1:5" ht="15.75" x14ac:dyDescent="0.25">
      <c r="A1573" s="12" t="s">
        <v>799</v>
      </c>
      <c r="B1573" s="12" t="s">
        <v>3956</v>
      </c>
      <c r="C1573" s="32" t="str">
        <f t="shared" si="72"/>
        <v>Mr.</v>
      </c>
      <c r="D1573" s="13" t="str">
        <f t="shared" si="73"/>
        <v>Barry P.</v>
      </c>
      <c r="E1573" s="13" t="str">
        <f t="shared" si="74"/>
        <v>Young</v>
      </c>
    </row>
    <row r="1574" spans="1:5" ht="15.75" x14ac:dyDescent="0.25">
      <c r="A1574" s="12" t="s">
        <v>798</v>
      </c>
      <c r="B1574" s="12" t="s">
        <v>3957</v>
      </c>
      <c r="C1574" s="32" t="str">
        <f t="shared" si="72"/>
        <v>Mr.</v>
      </c>
      <c r="D1574" s="13" t="str">
        <f t="shared" si="73"/>
        <v>Maciej</v>
      </c>
      <c r="E1574" s="13" t="str">
        <f t="shared" si="74"/>
        <v>Zywek</v>
      </c>
    </row>
    <row r="1575" spans="1:5" ht="15.75" x14ac:dyDescent="0.25">
      <c r="A1575" s="12" t="s">
        <v>797</v>
      </c>
      <c r="B1575" s="12" t="s">
        <v>3958</v>
      </c>
      <c r="C1575" s="32" t="str">
        <f t="shared" si="72"/>
        <v>Mr.</v>
      </c>
      <c r="D1575" s="13" t="str">
        <f t="shared" si="73"/>
        <v>Jerry D.</v>
      </c>
      <c r="E1575" s="13" t="str">
        <f t="shared" si="74"/>
        <v>Faulkner</v>
      </c>
    </row>
    <row r="1576" spans="1:5" ht="15.75" x14ac:dyDescent="0.25">
      <c r="A1576" s="12" t="s">
        <v>796</v>
      </c>
      <c r="B1576" s="12" t="s">
        <v>3959</v>
      </c>
      <c r="C1576" s="32" t="str">
        <f t="shared" si="72"/>
        <v>Mr.</v>
      </c>
      <c r="D1576" s="13" t="str">
        <f t="shared" si="73"/>
        <v>Eric A.</v>
      </c>
      <c r="E1576" s="13" t="str">
        <f t="shared" si="74"/>
        <v>Erspamer</v>
      </c>
    </row>
    <row r="1577" spans="1:5" ht="15.75" x14ac:dyDescent="0.25">
      <c r="A1577" s="12" t="s">
        <v>795</v>
      </c>
      <c r="B1577" s="12" t="s">
        <v>3960</v>
      </c>
      <c r="C1577" s="32" t="str">
        <f t="shared" si="72"/>
        <v>Ms.</v>
      </c>
      <c r="D1577" s="13" t="str">
        <f t="shared" si="73"/>
        <v>Cathi</v>
      </c>
      <c r="E1577" s="13" t="str">
        <f t="shared" si="74"/>
        <v>Campbell</v>
      </c>
    </row>
    <row r="1578" spans="1:5" ht="15.75" x14ac:dyDescent="0.25">
      <c r="A1578" s="12" t="s">
        <v>794</v>
      </c>
      <c r="B1578" s="12" t="s">
        <v>3961</v>
      </c>
      <c r="C1578" s="32" t="str">
        <f t="shared" si="72"/>
        <v>Mr.</v>
      </c>
      <c r="D1578" s="13" t="str">
        <f t="shared" si="73"/>
        <v>Alex M</v>
      </c>
      <c r="E1578" s="13" t="str">
        <f t="shared" si="74"/>
        <v>Addison</v>
      </c>
    </row>
    <row r="1579" spans="1:5" ht="15.75" x14ac:dyDescent="0.25">
      <c r="A1579" s="12" t="s">
        <v>793</v>
      </c>
      <c r="B1579" s="12" t="s">
        <v>3962</v>
      </c>
      <c r="C1579" s="32" t="str">
        <f t="shared" si="72"/>
        <v>Mr.</v>
      </c>
      <c r="D1579" s="13" t="str">
        <f t="shared" si="73"/>
        <v>Liang</v>
      </c>
      <c r="E1579" s="13" t="str">
        <f t="shared" si="74"/>
        <v>Wu</v>
      </c>
    </row>
    <row r="1580" spans="1:5" ht="15.75" x14ac:dyDescent="0.25">
      <c r="A1580" s="12" t="s">
        <v>792</v>
      </c>
      <c r="B1580" s="12" t="s">
        <v>3963</v>
      </c>
      <c r="C1580" s="32" t="str">
        <f t="shared" si="72"/>
        <v>Ms.</v>
      </c>
      <c r="D1580" s="13" t="str">
        <f t="shared" si="73"/>
        <v>Lexy</v>
      </c>
      <c r="E1580" s="13" t="str">
        <f t="shared" si="74"/>
        <v>Millett</v>
      </c>
    </row>
    <row r="1581" spans="1:5" ht="15.75" x14ac:dyDescent="0.25">
      <c r="A1581" s="12" t="s">
        <v>791</v>
      </c>
      <c r="B1581" s="12" t="s">
        <v>3964</v>
      </c>
      <c r="C1581" s="32" t="str">
        <f t="shared" si="72"/>
        <v>Mr.</v>
      </c>
      <c r="D1581" s="13" t="str">
        <f t="shared" si="73"/>
        <v>Michael</v>
      </c>
      <c r="E1581" s="13" t="str">
        <f t="shared" si="74"/>
        <v>Bosl</v>
      </c>
    </row>
    <row r="1582" spans="1:5" ht="15.75" x14ac:dyDescent="0.25">
      <c r="A1582" s="12" t="s">
        <v>790</v>
      </c>
      <c r="B1582" s="12" t="s">
        <v>3965</v>
      </c>
      <c r="C1582" s="32" t="str">
        <f t="shared" si="72"/>
        <v>Mr.</v>
      </c>
      <c r="D1582" s="13" t="str">
        <f t="shared" si="73"/>
        <v>Samuel L</v>
      </c>
      <c r="E1582" s="13" t="str">
        <f t="shared" si="74"/>
        <v>Goldberg</v>
      </c>
    </row>
    <row r="1583" spans="1:5" ht="15.75" x14ac:dyDescent="0.25">
      <c r="A1583" s="12" t="s">
        <v>789</v>
      </c>
      <c r="B1583" s="12" t="s">
        <v>3966</v>
      </c>
      <c r="C1583" s="32" t="str">
        <f t="shared" si="72"/>
        <v>Mr.</v>
      </c>
      <c r="D1583" s="13" t="str">
        <f t="shared" si="73"/>
        <v>Spencer A.</v>
      </c>
      <c r="E1583" s="13" t="str">
        <f t="shared" si="74"/>
        <v>Kelley</v>
      </c>
    </row>
    <row r="1584" spans="1:5" ht="15.75" x14ac:dyDescent="0.25">
      <c r="A1584" s="12" t="s">
        <v>788</v>
      </c>
      <c r="B1584" s="12" t="s">
        <v>3967</v>
      </c>
      <c r="C1584" s="32" t="str">
        <f t="shared" si="72"/>
        <v>Mrs.</v>
      </c>
      <c r="D1584" s="13" t="str">
        <f t="shared" si="73"/>
        <v>Rochelle</v>
      </c>
      <c r="E1584" s="13" t="str">
        <f t="shared" si="74"/>
        <v>Johnston</v>
      </c>
    </row>
    <row r="1585" spans="1:5" ht="15.75" x14ac:dyDescent="0.25">
      <c r="A1585" s="12" t="s">
        <v>787</v>
      </c>
      <c r="B1585" s="12" t="s">
        <v>3968</v>
      </c>
      <c r="C1585" s="32" t="str">
        <f t="shared" si="72"/>
        <v>Ms.</v>
      </c>
      <c r="D1585" s="13" t="str">
        <f t="shared" si="73"/>
        <v>Paula</v>
      </c>
      <c r="E1585" s="13" t="str">
        <f t="shared" si="74"/>
        <v>Keating</v>
      </c>
    </row>
    <row r="1586" spans="1:5" ht="15.75" x14ac:dyDescent="0.25">
      <c r="A1586" s="12" t="s">
        <v>786</v>
      </c>
      <c r="B1586" s="12" t="s">
        <v>3969</v>
      </c>
      <c r="C1586" s="32" t="str">
        <f t="shared" si="72"/>
        <v>Mrs.</v>
      </c>
      <c r="D1586" s="13" t="str">
        <f t="shared" si="73"/>
        <v>Madeline E.</v>
      </c>
      <c r="E1586" s="13" t="str">
        <f t="shared" si="74"/>
        <v>Duhon</v>
      </c>
    </row>
    <row r="1587" spans="1:5" ht="15.75" x14ac:dyDescent="0.25">
      <c r="A1587" s="12" t="s">
        <v>785</v>
      </c>
      <c r="B1587" s="12" t="s">
        <v>3970</v>
      </c>
      <c r="C1587" s="32" t="str">
        <f t="shared" si="72"/>
        <v>Ms.</v>
      </c>
      <c r="D1587" s="13" t="str">
        <f t="shared" si="73"/>
        <v>Maria Isabel</v>
      </c>
      <c r="E1587" s="13" t="str">
        <f t="shared" si="74"/>
        <v>Briseno</v>
      </c>
    </row>
    <row r="1588" spans="1:5" ht="15.75" x14ac:dyDescent="0.25">
      <c r="A1588" s="12" t="s">
        <v>784</v>
      </c>
      <c r="B1588" s="12" t="s">
        <v>3971</v>
      </c>
      <c r="C1588" s="32" t="str">
        <f t="shared" si="72"/>
        <v>Mr.</v>
      </c>
      <c r="D1588" s="13" t="str">
        <f t="shared" si="73"/>
        <v>Arthur M.</v>
      </c>
      <c r="E1588" s="13" t="str">
        <f t="shared" si="74"/>
        <v>Besse</v>
      </c>
    </row>
    <row r="1589" spans="1:5" ht="15.75" x14ac:dyDescent="0.25">
      <c r="A1589" s="12" t="s">
        <v>783</v>
      </c>
      <c r="B1589" s="12" t="s">
        <v>3972</v>
      </c>
      <c r="C1589" s="32" t="str">
        <f t="shared" si="72"/>
        <v>Mr.</v>
      </c>
      <c r="D1589" s="13" t="str">
        <f t="shared" si="73"/>
        <v>Joseph R.</v>
      </c>
      <c r="E1589" s="13" t="str">
        <f t="shared" si="74"/>
        <v>Shillings</v>
      </c>
    </row>
    <row r="1590" spans="1:5" ht="15.75" x14ac:dyDescent="0.25">
      <c r="A1590" s="12" t="s">
        <v>782</v>
      </c>
      <c r="B1590" s="12" t="s">
        <v>3973</v>
      </c>
      <c r="C1590" s="32" t="str">
        <f t="shared" si="72"/>
        <v>Ms.</v>
      </c>
      <c r="D1590" s="13" t="str">
        <f t="shared" si="73"/>
        <v>Sachiko</v>
      </c>
      <c r="E1590" s="13" t="str">
        <f t="shared" si="74"/>
        <v>Tate</v>
      </c>
    </row>
    <row r="1591" spans="1:5" ht="15.75" x14ac:dyDescent="0.25">
      <c r="A1591" s="12" t="s">
        <v>781</v>
      </c>
      <c r="B1591" s="12" t="s">
        <v>3974</v>
      </c>
      <c r="C1591" s="32" t="str">
        <f t="shared" si="72"/>
        <v>Mr.</v>
      </c>
      <c r="D1591" s="13" t="str">
        <f t="shared" si="73"/>
        <v>Christopher</v>
      </c>
      <c r="E1591" s="13" t="str">
        <f t="shared" si="74"/>
        <v>Arsenault</v>
      </c>
    </row>
    <row r="1592" spans="1:5" ht="15.75" x14ac:dyDescent="0.25">
      <c r="A1592" s="12" t="s">
        <v>780</v>
      </c>
      <c r="B1592" s="12" t="s">
        <v>3975</v>
      </c>
      <c r="C1592" s="32" t="str">
        <f t="shared" si="72"/>
        <v>Mr.</v>
      </c>
      <c r="D1592" s="13" t="str">
        <f t="shared" si="73"/>
        <v>Joseph</v>
      </c>
      <c r="E1592" s="13" t="str">
        <f t="shared" si="74"/>
        <v>Hengoed</v>
      </c>
    </row>
    <row r="1593" spans="1:5" ht="15.75" x14ac:dyDescent="0.25">
      <c r="A1593" s="12" t="s">
        <v>779</v>
      </c>
      <c r="B1593" s="12" t="s">
        <v>3976</v>
      </c>
      <c r="C1593" s="32" t="str">
        <f t="shared" si="72"/>
        <v>Mr.</v>
      </c>
      <c r="D1593" s="13" t="str">
        <f t="shared" si="73"/>
        <v>Lawrence</v>
      </c>
      <c r="E1593" s="13" t="str">
        <f t="shared" si="74"/>
        <v>Aller</v>
      </c>
    </row>
    <row r="1594" spans="1:5" ht="15.75" x14ac:dyDescent="0.25">
      <c r="A1594" s="12" t="s">
        <v>778</v>
      </c>
      <c r="B1594" s="12" t="s">
        <v>3977</v>
      </c>
      <c r="C1594" s="32" t="str">
        <f t="shared" si="72"/>
        <v>Mrs.</v>
      </c>
      <c r="D1594" s="13" t="str">
        <f t="shared" si="73"/>
        <v>Katie</v>
      </c>
      <c r="E1594" s="13" t="str">
        <f t="shared" si="74"/>
        <v>Pisano</v>
      </c>
    </row>
    <row r="1595" spans="1:5" ht="15.75" x14ac:dyDescent="0.25">
      <c r="A1595" s="12" t="s">
        <v>777</v>
      </c>
      <c r="B1595" s="12" t="s">
        <v>3978</v>
      </c>
      <c r="C1595" s="32" t="str">
        <f t="shared" si="72"/>
        <v>Mr.</v>
      </c>
      <c r="D1595" s="13" t="str">
        <f t="shared" si="73"/>
        <v>Ruben</v>
      </c>
      <c r="E1595" s="13" t="str">
        <f t="shared" si="74"/>
        <v>Sanca</v>
      </c>
    </row>
    <row r="1596" spans="1:5" ht="15.75" x14ac:dyDescent="0.25">
      <c r="A1596" s="12" t="s">
        <v>776</v>
      </c>
      <c r="B1596" s="12" t="s">
        <v>3979</v>
      </c>
      <c r="C1596" s="32" t="str">
        <f t="shared" si="72"/>
        <v>Ms.</v>
      </c>
      <c r="D1596" s="13" t="str">
        <f t="shared" si="73"/>
        <v>Sarah</v>
      </c>
      <c r="E1596" s="13" t="str">
        <f t="shared" si="74"/>
        <v>Bond</v>
      </c>
    </row>
    <row r="1597" spans="1:5" ht="15.75" x14ac:dyDescent="0.25">
      <c r="A1597" s="12" t="s">
        <v>775</v>
      </c>
      <c r="B1597" s="12" t="s">
        <v>3980</v>
      </c>
      <c r="C1597" s="32" t="str">
        <f t="shared" si="72"/>
        <v>Mrs.</v>
      </c>
      <c r="D1597" s="13" t="str">
        <f t="shared" si="73"/>
        <v>Angela R.</v>
      </c>
      <c r="E1597" s="13" t="str">
        <f t="shared" si="74"/>
        <v>Carron</v>
      </c>
    </row>
    <row r="1598" spans="1:5" ht="15.75" x14ac:dyDescent="0.25">
      <c r="A1598" s="12" t="s">
        <v>774</v>
      </c>
      <c r="B1598" s="12" t="s">
        <v>3981</v>
      </c>
      <c r="C1598" s="32" t="str">
        <f t="shared" si="72"/>
        <v>Mr.</v>
      </c>
      <c r="D1598" s="13" t="str">
        <f t="shared" si="73"/>
        <v>Chatham</v>
      </c>
      <c r="E1598" s="13" t="str">
        <f t="shared" si="74"/>
        <v>Ellwanger</v>
      </c>
    </row>
    <row r="1599" spans="1:5" ht="15.75" x14ac:dyDescent="0.25">
      <c r="A1599" s="12" t="s">
        <v>773</v>
      </c>
      <c r="B1599" s="12" t="s">
        <v>3982</v>
      </c>
      <c r="C1599" s="32" t="str">
        <f t="shared" si="72"/>
        <v>Mr.</v>
      </c>
      <c r="D1599" s="13" t="str">
        <f t="shared" si="73"/>
        <v>Derek</v>
      </c>
      <c r="E1599" s="13" t="str">
        <f t="shared" si="74"/>
        <v>Hanson</v>
      </c>
    </row>
    <row r="1600" spans="1:5" ht="15.75" x14ac:dyDescent="0.25">
      <c r="A1600" s="12" t="s">
        <v>772</v>
      </c>
      <c r="B1600" s="12" t="s">
        <v>3983</v>
      </c>
      <c r="C1600" s="32" t="str">
        <f t="shared" si="72"/>
        <v>Mr.</v>
      </c>
      <c r="D1600" s="13" t="str">
        <f t="shared" si="73"/>
        <v>Kalvin J.</v>
      </c>
      <c r="E1600" s="13" t="str">
        <f t="shared" si="74"/>
        <v>Tucker</v>
      </c>
    </row>
    <row r="1601" spans="1:5" ht="15.75" x14ac:dyDescent="0.25">
      <c r="A1601" s="12" t="s">
        <v>771</v>
      </c>
      <c r="B1601" s="12" t="s">
        <v>3984</v>
      </c>
      <c r="C1601" s="32" t="str">
        <f t="shared" si="72"/>
        <v>Mr.</v>
      </c>
      <c r="D1601" s="13" t="str">
        <f t="shared" si="73"/>
        <v>Dave</v>
      </c>
      <c r="E1601" s="13" t="str">
        <f t="shared" si="74"/>
        <v>Counts</v>
      </c>
    </row>
    <row r="1602" spans="1:5" ht="15.75" x14ac:dyDescent="0.25">
      <c r="A1602" s="12" t="s">
        <v>770</v>
      </c>
      <c r="B1602" s="12" t="s">
        <v>3985</v>
      </c>
      <c r="C1602" s="32" t="str">
        <f t="shared" si="72"/>
        <v>Ms.</v>
      </c>
      <c r="D1602" s="13" t="str">
        <f t="shared" si="73"/>
        <v>Barbara G.</v>
      </c>
      <c r="E1602" s="13" t="str">
        <f t="shared" si="74"/>
        <v>Carson</v>
      </c>
    </row>
    <row r="1603" spans="1:5" ht="15.75" x14ac:dyDescent="0.25">
      <c r="A1603" s="12" t="s">
        <v>769</v>
      </c>
      <c r="B1603" s="12" t="s">
        <v>3986</v>
      </c>
      <c r="C1603" s="32" t="str">
        <f t="shared" ref="C1603:C1666" si="75">MID(B1603,FIND(",",B1603)+2,FIND(" ",B1603,FIND(",",B1603)+2)-(FIND(",",B1603)+2))</f>
        <v>Mr.</v>
      </c>
      <c r="D1603" s="13" t="str">
        <f t="shared" ref="D1603:D1666" si="76">TRIM(RIGHT(B1603,LEN(B1603)-FIND(" ",B1603,FIND(",",B1603)+2)))</f>
        <v>Skylar</v>
      </c>
      <c r="E1603" s="13" t="str">
        <f t="shared" ref="E1603:E1666" si="77">LEFT(B1603,FIND(",",B1603)-1)</f>
        <v>Haines</v>
      </c>
    </row>
    <row r="1604" spans="1:5" ht="15.75" x14ac:dyDescent="0.25">
      <c r="A1604" s="12" t="s">
        <v>768</v>
      </c>
      <c r="B1604" s="12" t="s">
        <v>3987</v>
      </c>
      <c r="C1604" s="32" t="str">
        <f t="shared" si="75"/>
        <v>Mr.</v>
      </c>
      <c r="D1604" s="13" t="str">
        <f t="shared" si="76"/>
        <v>Nick</v>
      </c>
      <c r="E1604" s="13" t="str">
        <f t="shared" si="77"/>
        <v>Schnabel</v>
      </c>
    </row>
    <row r="1605" spans="1:5" ht="15.75" x14ac:dyDescent="0.25">
      <c r="A1605" s="12" t="s">
        <v>767</v>
      </c>
      <c r="B1605" s="12" t="s">
        <v>3988</v>
      </c>
      <c r="C1605" s="32" t="str">
        <f t="shared" si="75"/>
        <v>Mr.</v>
      </c>
      <c r="D1605" s="13" t="str">
        <f t="shared" si="76"/>
        <v>Sunny S</v>
      </c>
      <c r="E1605" s="13" t="str">
        <f t="shared" si="77"/>
        <v>Thind</v>
      </c>
    </row>
    <row r="1606" spans="1:5" ht="15.75" x14ac:dyDescent="0.25">
      <c r="A1606" s="12" t="s">
        <v>766</v>
      </c>
      <c r="B1606" s="12" t="s">
        <v>3989</v>
      </c>
      <c r="C1606" s="32" t="str">
        <f t="shared" si="75"/>
        <v>Mrs.</v>
      </c>
      <c r="D1606" s="13" t="str">
        <f t="shared" si="76"/>
        <v>Anne-Marie</v>
      </c>
      <c r="E1606" s="13" t="str">
        <f t="shared" si="77"/>
        <v>Simon</v>
      </c>
    </row>
    <row r="1607" spans="1:5" ht="15.75" x14ac:dyDescent="0.25">
      <c r="A1607" s="12" t="s">
        <v>765</v>
      </c>
      <c r="B1607" s="12" t="s">
        <v>3990</v>
      </c>
      <c r="C1607" s="32" t="str">
        <f t="shared" si="75"/>
        <v>Mr.</v>
      </c>
      <c r="D1607" s="13" t="str">
        <f t="shared" si="76"/>
        <v>Nicholas</v>
      </c>
      <c r="E1607" s="13" t="str">
        <f t="shared" si="77"/>
        <v>Arciniaga</v>
      </c>
    </row>
    <row r="1608" spans="1:5" ht="15.75" x14ac:dyDescent="0.25">
      <c r="A1608" s="12" t="s">
        <v>764</v>
      </c>
      <c r="B1608" s="12" t="s">
        <v>3991</v>
      </c>
      <c r="C1608" s="32" t="str">
        <f t="shared" si="75"/>
        <v>Mr.</v>
      </c>
      <c r="D1608" s="13" t="str">
        <f t="shared" si="76"/>
        <v>Scott M.</v>
      </c>
      <c r="E1608" s="13" t="str">
        <f t="shared" si="77"/>
        <v>Ryan</v>
      </c>
    </row>
    <row r="1609" spans="1:5" ht="15.75" x14ac:dyDescent="0.25">
      <c r="A1609" s="12" t="s">
        <v>763</v>
      </c>
      <c r="B1609" s="12" t="s">
        <v>3992</v>
      </c>
      <c r="C1609" s="32" t="str">
        <f t="shared" si="75"/>
        <v>Ms.</v>
      </c>
      <c r="D1609" s="13" t="str">
        <f t="shared" si="76"/>
        <v>Marisa A</v>
      </c>
      <c r="E1609" s="13" t="str">
        <f t="shared" si="77"/>
        <v>Lizak</v>
      </c>
    </row>
    <row r="1610" spans="1:5" ht="15.75" x14ac:dyDescent="0.25">
      <c r="A1610" s="12" t="s">
        <v>762</v>
      </c>
      <c r="B1610" s="12" t="s">
        <v>3993</v>
      </c>
      <c r="C1610" s="32" t="str">
        <f t="shared" si="75"/>
        <v>Ms.</v>
      </c>
      <c r="D1610" s="13" t="str">
        <f t="shared" si="76"/>
        <v>Katie</v>
      </c>
      <c r="E1610" s="13" t="str">
        <f t="shared" si="77"/>
        <v>Howery</v>
      </c>
    </row>
    <row r="1611" spans="1:5" ht="15.75" x14ac:dyDescent="0.25">
      <c r="A1611" s="12" t="s">
        <v>761</v>
      </c>
      <c r="B1611" s="12" t="s">
        <v>3994</v>
      </c>
      <c r="C1611" s="32" t="str">
        <f t="shared" si="75"/>
        <v>Ms.</v>
      </c>
      <c r="D1611" s="13" t="str">
        <f t="shared" si="76"/>
        <v>Amy L</v>
      </c>
      <c r="E1611" s="13" t="str">
        <f t="shared" si="77"/>
        <v>Crain</v>
      </c>
    </row>
    <row r="1612" spans="1:5" ht="15.75" x14ac:dyDescent="0.25">
      <c r="A1612" s="12" t="s">
        <v>760</v>
      </c>
      <c r="B1612" s="12" t="s">
        <v>3995</v>
      </c>
      <c r="C1612" s="32" t="str">
        <f t="shared" si="75"/>
        <v>Ms.</v>
      </c>
      <c r="D1612" s="13" t="str">
        <f t="shared" si="76"/>
        <v>Jenna M</v>
      </c>
      <c r="E1612" s="13" t="str">
        <f t="shared" si="77"/>
        <v>Hotze</v>
      </c>
    </row>
    <row r="1613" spans="1:5" ht="15.75" x14ac:dyDescent="0.25">
      <c r="A1613" s="12" t="s">
        <v>759</v>
      </c>
      <c r="B1613" s="12" t="s">
        <v>3996</v>
      </c>
      <c r="C1613" s="32" t="str">
        <f t="shared" si="75"/>
        <v>Ms.</v>
      </c>
      <c r="D1613" s="13" t="str">
        <f t="shared" si="76"/>
        <v>Elizabeth M.</v>
      </c>
      <c r="E1613" s="13" t="str">
        <f t="shared" si="77"/>
        <v>Chauhan</v>
      </c>
    </row>
    <row r="1614" spans="1:5" ht="15.75" x14ac:dyDescent="0.25">
      <c r="A1614" s="12" t="s">
        <v>758</v>
      </c>
      <c r="B1614" s="12" t="s">
        <v>3997</v>
      </c>
      <c r="C1614" s="32" t="str">
        <f t="shared" si="75"/>
        <v>Mr.</v>
      </c>
      <c r="D1614" s="13" t="str">
        <f t="shared" si="76"/>
        <v>Lyazid</v>
      </c>
      <c r="E1614" s="13" t="str">
        <f t="shared" si="77"/>
        <v>Raab</v>
      </c>
    </row>
    <row r="1615" spans="1:5" ht="15.75" x14ac:dyDescent="0.25">
      <c r="A1615" s="12" t="s">
        <v>757</v>
      </c>
      <c r="B1615" s="12" t="s">
        <v>3998</v>
      </c>
      <c r="C1615" s="32" t="str">
        <f t="shared" si="75"/>
        <v>Ms.</v>
      </c>
      <c r="D1615" s="13" t="str">
        <f t="shared" si="76"/>
        <v>Lindsey A.</v>
      </c>
      <c r="E1615" s="13" t="str">
        <f t="shared" si="77"/>
        <v>McKown</v>
      </c>
    </row>
    <row r="1616" spans="1:5" ht="15.75" x14ac:dyDescent="0.25">
      <c r="A1616" s="12" t="s">
        <v>756</v>
      </c>
      <c r="B1616" s="12" t="s">
        <v>3999</v>
      </c>
      <c r="C1616" s="32" t="str">
        <f t="shared" si="75"/>
        <v>Mr.</v>
      </c>
      <c r="D1616" s="13" t="str">
        <f t="shared" si="76"/>
        <v>Chris</v>
      </c>
      <c r="E1616" s="13" t="str">
        <f t="shared" si="77"/>
        <v>Schiemann</v>
      </c>
    </row>
    <row r="1617" spans="1:5" ht="15.75" x14ac:dyDescent="0.25">
      <c r="A1617" s="12" t="s">
        <v>755</v>
      </c>
      <c r="B1617" s="12" t="s">
        <v>4000</v>
      </c>
      <c r="C1617" s="32" t="str">
        <f t="shared" si="75"/>
        <v>Ms.</v>
      </c>
      <c r="D1617" s="13" t="str">
        <f t="shared" si="76"/>
        <v>Jennifer A</v>
      </c>
      <c r="E1617" s="13" t="str">
        <f t="shared" si="77"/>
        <v>Cress</v>
      </c>
    </row>
    <row r="1618" spans="1:5" ht="15.75" x14ac:dyDescent="0.25">
      <c r="A1618" s="12" t="s">
        <v>754</v>
      </c>
      <c r="B1618" s="12" t="s">
        <v>4001</v>
      </c>
      <c r="C1618" s="32" t="str">
        <f t="shared" si="75"/>
        <v>Mr.</v>
      </c>
      <c r="D1618" s="13" t="str">
        <f t="shared" si="76"/>
        <v>Leif S.</v>
      </c>
      <c r="E1618" s="13" t="str">
        <f t="shared" si="77"/>
        <v>Mawson</v>
      </c>
    </row>
    <row r="1619" spans="1:5" ht="15.75" x14ac:dyDescent="0.25">
      <c r="A1619" s="12" t="s">
        <v>753</v>
      </c>
      <c r="B1619" s="12" t="s">
        <v>4002</v>
      </c>
      <c r="C1619" s="32" t="str">
        <f t="shared" si="75"/>
        <v>Ms.</v>
      </c>
      <c r="D1619" s="13" t="str">
        <f t="shared" si="76"/>
        <v>Stephanie A</v>
      </c>
      <c r="E1619" s="13" t="str">
        <f t="shared" si="77"/>
        <v>Wigginton</v>
      </c>
    </row>
    <row r="1620" spans="1:5" ht="15.75" x14ac:dyDescent="0.25">
      <c r="A1620" s="12" t="s">
        <v>752</v>
      </c>
      <c r="B1620" s="12" t="s">
        <v>4003</v>
      </c>
      <c r="C1620" s="32" t="str">
        <f t="shared" si="75"/>
        <v>Mr.</v>
      </c>
      <c r="D1620" s="13" t="str">
        <f t="shared" si="76"/>
        <v>Bo</v>
      </c>
      <c r="E1620" s="13" t="str">
        <f t="shared" si="77"/>
        <v>Wang</v>
      </c>
    </row>
    <row r="1621" spans="1:5" ht="15.75" x14ac:dyDescent="0.25">
      <c r="A1621" s="12" t="s">
        <v>751</v>
      </c>
      <c r="B1621" s="12" t="s">
        <v>4004</v>
      </c>
      <c r="C1621" s="32" t="str">
        <f t="shared" si="75"/>
        <v>Ms.</v>
      </c>
      <c r="D1621" s="13" t="str">
        <f t="shared" si="76"/>
        <v>Leah</v>
      </c>
      <c r="E1621" s="13" t="str">
        <f t="shared" si="77"/>
        <v>Schroeder</v>
      </c>
    </row>
    <row r="1622" spans="1:5" ht="15.75" x14ac:dyDescent="0.25">
      <c r="A1622" s="12" t="s">
        <v>750</v>
      </c>
      <c r="B1622" s="12" t="s">
        <v>4005</v>
      </c>
      <c r="C1622" s="32" t="str">
        <f t="shared" si="75"/>
        <v>Ms.</v>
      </c>
      <c r="D1622" s="13" t="str">
        <f t="shared" si="76"/>
        <v>Kara Lynne</v>
      </c>
      <c r="E1622" s="13" t="str">
        <f t="shared" si="77"/>
        <v>Leonard</v>
      </c>
    </row>
    <row r="1623" spans="1:5" ht="15.75" x14ac:dyDescent="0.25">
      <c r="A1623" s="12" t="s">
        <v>749</v>
      </c>
      <c r="B1623" s="12" t="s">
        <v>4006</v>
      </c>
      <c r="C1623" s="32" t="str">
        <f t="shared" si="75"/>
        <v>Mr.</v>
      </c>
      <c r="D1623" s="13" t="str">
        <f t="shared" si="76"/>
        <v>Jeffrey</v>
      </c>
      <c r="E1623" s="13" t="str">
        <f t="shared" si="77"/>
        <v>Tissue</v>
      </c>
    </row>
    <row r="1624" spans="1:5" ht="15.75" x14ac:dyDescent="0.25">
      <c r="A1624" s="12" t="s">
        <v>748</v>
      </c>
      <c r="B1624" s="12" t="s">
        <v>4007</v>
      </c>
      <c r="C1624" s="32" t="str">
        <f t="shared" si="75"/>
        <v>Mr.</v>
      </c>
      <c r="D1624" s="13" t="str">
        <f t="shared" si="76"/>
        <v>Justin</v>
      </c>
      <c r="E1624" s="13" t="str">
        <f t="shared" si="77"/>
        <v>Wood</v>
      </c>
    </row>
    <row r="1625" spans="1:5" ht="15.75" x14ac:dyDescent="0.25">
      <c r="A1625" s="12" t="s">
        <v>747</v>
      </c>
      <c r="B1625" s="12" t="s">
        <v>4008</v>
      </c>
      <c r="C1625" s="32" t="str">
        <f t="shared" si="75"/>
        <v>Ms.</v>
      </c>
      <c r="D1625" s="13" t="str">
        <f t="shared" si="76"/>
        <v>Emily</v>
      </c>
      <c r="E1625" s="13" t="str">
        <f t="shared" si="77"/>
        <v>Denny</v>
      </c>
    </row>
    <row r="1626" spans="1:5" ht="15.75" x14ac:dyDescent="0.25">
      <c r="A1626" s="12" t="s">
        <v>746</v>
      </c>
      <c r="B1626" s="12" t="s">
        <v>4009</v>
      </c>
      <c r="C1626" s="32" t="str">
        <f t="shared" si="75"/>
        <v>Ms.</v>
      </c>
      <c r="D1626" s="13" t="str">
        <f t="shared" si="76"/>
        <v>Rebecca</v>
      </c>
      <c r="E1626" s="13" t="str">
        <f t="shared" si="77"/>
        <v>Testa</v>
      </c>
    </row>
    <row r="1627" spans="1:5" ht="15.75" x14ac:dyDescent="0.25">
      <c r="A1627" s="12" t="s">
        <v>745</v>
      </c>
      <c r="B1627" s="12" t="s">
        <v>4010</v>
      </c>
      <c r="C1627" s="32" t="str">
        <f t="shared" si="75"/>
        <v>Mrs.</v>
      </c>
      <c r="D1627" s="13" t="str">
        <f t="shared" si="76"/>
        <v>Allie</v>
      </c>
      <c r="E1627" s="13" t="str">
        <f t="shared" si="77"/>
        <v>Mooney</v>
      </c>
    </row>
    <row r="1628" spans="1:5" ht="15.75" x14ac:dyDescent="0.25">
      <c r="A1628" s="12" t="s">
        <v>744</v>
      </c>
      <c r="B1628" s="12" t="s">
        <v>4011</v>
      </c>
      <c r="C1628" s="32" t="str">
        <f t="shared" si="75"/>
        <v>Ms.</v>
      </c>
      <c r="D1628" s="13" t="str">
        <f t="shared" si="76"/>
        <v>Trasi</v>
      </c>
      <c r="E1628" s="13" t="str">
        <f t="shared" si="77"/>
        <v>Buchholtz</v>
      </c>
    </row>
    <row r="1629" spans="1:5" ht="15.75" x14ac:dyDescent="0.25">
      <c r="A1629" s="12" t="s">
        <v>743</v>
      </c>
      <c r="B1629" s="12" t="s">
        <v>4012</v>
      </c>
      <c r="C1629" s="32" t="str">
        <f t="shared" si="75"/>
        <v>Mr.</v>
      </c>
      <c r="D1629" s="13" t="str">
        <f t="shared" si="76"/>
        <v>Kevin</v>
      </c>
      <c r="E1629" s="13" t="str">
        <f t="shared" si="77"/>
        <v>Hoyt</v>
      </c>
    </row>
    <row r="1630" spans="1:5" ht="15.75" x14ac:dyDescent="0.25">
      <c r="A1630" s="12" t="s">
        <v>742</v>
      </c>
      <c r="B1630" s="12" t="s">
        <v>4013</v>
      </c>
      <c r="C1630" s="32" t="str">
        <f t="shared" si="75"/>
        <v>Mr.</v>
      </c>
      <c r="D1630" s="13" t="str">
        <f t="shared" si="76"/>
        <v>Fernando</v>
      </c>
      <c r="E1630" s="13" t="str">
        <f t="shared" si="77"/>
        <v>Cabada</v>
      </c>
    </row>
    <row r="1631" spans="1:5" ht="15.75" x14ac:dyDescent="0.25">
      <c r="A1631" s="12" t="s">
        <v>741</v>
      </c>
      <c r="B1631" s="12" t="s">
        <v>4014</v>
      </c>
      <c r="C1631" s="32" t="str">
        <f t="shared" si="75"/>
        <v>Ms.</v>
      </c>
      <c r="D1631" s="13" t="str">
        <f t="shared" si="76"/>
        <v>Ieva</v>
      </c>
      <c r="E1631" s="13" t="str">
        <f t="shared" si="77"/>
        <v>Lobaciute</v>
      </c>
    </row>
    <row r="1632" spans="1:5" ht="15.75" x14ac:dyDescent="0.25">
      <c r="A1632" s="12" t="s">
        <v>740</v>
      </c>
      <c r="B1632" s="12" t="s">
        <v>4015</v>
      </c>
      <c r="C1632" s="32" t="str">
        <f t="shared" si="75"/>
        <v>Mr.</v>
      </c>
      <c r="D1632" s="13" t="str">
        <f t="shared" si="76"/>
        <v>Chris</v>
      </c>
      <c r="E1632" s="13" t="str">
        <f t="shared" si="77"/>
        <v>Dawes</v>
      </c>
    </row>
    <row r="1633" spans="1:5" ht="15.75" x14ac:dyDescent="0.25">
      <c r="A1633" s="12" t="s">
        <v>739</v>
      </c>
      <c r="B1633" s="12" t="s">
        <v>4016</v>
      </c>
      <c r="C1633" s="32" t="str">
        <f t="shared" si="75"/>
        <v>Mr.</v>
      </c>
      <c r="D1633" s="13" t="str">
        <f t="shared" si="76"/>
        <v>Drew L.</v>
      </c>
      <c r="E1633" s="13" t="str">
        <f t="shared" si="77"/>
        <v>Deppen</v>
      </c>
    </row>
    <row r="1634" spans="1:5" ht="15.75" x14ac:dyDescent="0.25">
      <c r="A1634" s="12" t="s">
        <v>738</v>
      </c>
      <c r="B1634" s="12" t="s">
        <v>4017</v>
      </c>
      <c r="C1634" s="32" t="str">
        <f t="shared" si="75"/>
        <v>Ms.</v>
      </c>
      <c r="D1634" s="13" t="str">
        <f t="shared" si="76"/>
        <v>Christina</v>
      </c>
      <c r="E1634" s="13" t="str">
        <f t="shared" si="77"/>
        <v>Oberndorfer</v>
      </c>
    </row>
    <row r="1635" spans="1:5" ht="15.75" x14ac:dyDescent="0.25">
      <c r="A1635" s="12" t="s">
        <v>737</v>
      </c>
      <c r="B1635" s="12" t="s">
        <v>4018</v>
      </c>
      <c r="C1635" s="32" t="str">
        <f t="shared" si="75"/>
        <v>Mr.</v>
      </c>
      <c r="D1635" s="13" t="str">
        <f t="shared" si="76"/>
        <v>Alexander G</v>
      </c>
      <c r="E1635" s="13" t="str">
        <f t="shared" si="77"/>
        <v>Hetherington</v>
      </c>
    </row>
    <row r="1636" spans="1:5" ht="15.75" x14ac:dyDescent="0.25">
      <c r="A1636" s="12" t="s">
        <v>736</v>
      </c>
      <c r="B1636" s="12" t="s">
        <v>4019</v>
      </c>
      <c r="C1636" s="32" t="str">
        <f t="shared" si="75"/>
        <v>Ms.</v>
      </c>
      <c r="D1636" s="13" t="str">
        <f t="shared" si="76"/>
        <v>Meaghan</v>
      </c>
      <c r="E1636" s="13" t="str">
        <f t="shared" si="77"/>
        <v>Murray</v>
      </c>
    </row>
    <row r="1637" spans="1:5" ht="15.75" x14ac:dyDescent="0.25">
      <c r="A1637" s="12" t="s">
        <v>735</v>
      </c>
      <c r="B1637" s="12" t="s">
        <v>4020</v>
      </c>
      <c r="C1637" s="32" t="str">
        <f t="shared" si="75"/>
        <v>Ms.</v>
      </c>
      <c r="D1637" s="13" t="str">
        <f t="shared" si="76"/>
        <v>Kristin</v>
      </c>
      <c r="E1637" s="13" t="str">
        <f t="shared" si="77"/>
        <v>Higden</v>
      </c>
    </row>
    <row r="1638" spans="1:5" ht="15.75" x14ac:dyDescent="0.25">
      <c r="A1638" s="12" t="s">
        <v>734</v>
      </c>
      <c r="B1638" s="12" t="s">
        <v>4021</v>
      </c>
      <c r="C1638" s="32" t="str">
        <f t="shared" si="75"/>
        <v>Ms.</v>
      </c>
      <c r="D1638" s="13" t="str">
        <f t="shared" si="76"/>
        <v>Andrea K.</v>
      </c>
      <c r="E1638" s="13" t="str">
        <f t="shared" si="77"/>
        <v>Rediger</v>
      </c>
    </row>
    <row r="1639" spans="1:5" ht="15.75" x14ac:dyDescent="0.25">
      <c r="A1639" s="12" t="s">
        <v>733</v>
      </c>
      <c r="B1639" s="12" t="s">
        <v>4022</v>
      </c>
      <c r="C1639" s="32" t="str">
        <f t="shared" si="75"/>
        <v>Ms.</v>
      </c>
      <c r="D1639" s="13" t="str">
        <f t="shared" si="76"/>
        <v>Kris</v>
      </c>
      <c r="E1639" s="13" t="str">
        <f t="shared" si="77"/>
        <v>Huff</v>
      </c>
    </row>
    <row r="1640" spans="1:5" ht="15.75" x14ac:dyDescent="0.25">
      <c r="A1640" s="12" t="s">
        <v>732</v>
      </c>
      <c r="B1640" s="12" t="s">
        <v>4023</v>
      </c>
      <c r="C1640" s="32" t="str">
        <f t="shared" si="75"/>
        <v>Mr.</v>
      </c>
      <c r="D1640" s="13" t="str">
        <f t="shared" si="76"/>
        <v>Alden W</v>
      </c>
      <c r="E1640" s="13" t="str">
        <f t="shared" si="77"/>
        <v>Hall</v>
      </c>
    </row>
    <row r="1641" spans="1:5" ht="15.75" x14ac:dyDescent="0.25">
      <c r="A1641" s="12" t="s">
        <v>731</v>
      </c>
      <c r="B1641" s="12" t="s">
        <v>4024</v>
      </c>
      <c r="C1641" s="32" t="str">
        <f t="shared" si="75"/>
        <v>Ms.</v>
      </c>
      <c r="D1641" s="13" t="str">
        <f t="shared" si="76"/>
        <v>Suzanne M</v>
      </c>
      <c r="E1641" s="13" t="str">
        <f t="shared" si="77"/>
        <v>Grise</v>
      </c>
    </row>
    <row r="1642" spans="1:5" ht="15.75" x14ac:dyDescent="0.25">
      <c r="A1642" s="12" t="s">
        <v>730</v>
      </c>
      <c r="B1642" s="12" t="s">
        <v>4025</v>
      </c>
      <c r="C1642" s="32" t="str">
        <f t="shared" si="75"/>
        <v>Ms.</v>
      </c>
      <c r="D1642" s="13" t="str">
        <f t="shared" si="76"/>
        <v>Heidi Z.</v>
      </c>
      <c r="E1642" s="13" t="str">
        <f t="shared" si="77"/>
        <v>Skildum</v>
      </c>
    </row>
    <row r="1643" spans="1:5" ht="15.75" x14ac:dyDescent="0.25">
      <c r="A1643" s="12" t="s">
        <v>729</v>
      </c>
      <c r="B1643" s="12" t="s">
        <v>4026</v>
      </c>
      <c r="C1643" s="32" t="str">
        <f t="shared" si="75"/>
        <v>Ms.</v>
      </c>
      <c r="D1643" s="13" t="str">
        <f t="shared" si="76"/>
        <v>Carolyn</v>
      </c>
      <c r="E1643" s="13" t="str">
        <f t="shared" si="77"/>
        <v>Yang</v>
      </c>
    </row>
    <row r="1644" spans="1:5" ht="15.75" x14ac:dyDescent="0.25">
      <c r="A1644" s="12" t="s">
        <v>728</v>
      </c>
      <c r="B1644" s="12" t="s">
        <v>4027</v>
      </c>
      <c r="C1644" s="32" t="str">
        <f t="shared" si="75"/>
        <v>Ms.</v>
      </c>
      <c r="D1644" s="13" t="str">
        <f t="shared" si="76"/>
        <v>Sabine</v>
      </c>
      <c r="E1644" s="13" t="str">
        <f t="shared" si="77"/>
        <v>Fischer-Daly</v>
      </c>
    </row>
    <row r="1645" spans="1:5" ht="15.75" x14ac:dyDescent="0.25">
      <c r="A1645" s="12" t="s">
        <v>727</v>
      </c>
      <c r="B1645" s="12" t="s">
        <v>4028</v>
      </c>
      <c r="C1645" s="32" t="str">
        <f t="shared" si="75"/>
        <v>Mr.</v>
      </c>
      <c r="D1645" s="13" t="str">
        <f t="shared" si="76"/>
        <v>Bobby</v>
      </c>
      <c r="E1645" s="13" t="str">
        <f t="shared" si="77"/>
        <v>Asher</v>
      </c>
    </row>
    <row r="1646" spans="1:5" ht="15.75" x14ac:dyDescent="0.25">
      <c r="A1646" s="12" t="s">
        <v>726</v>
      </c>
      <c r="B1646" s="12" t="s">
        <v>4029</v>
      </c>
      <c r="C1646" s="32" t="str">
        <f t="shared" si="75"/>
        <v>Mr.</v>
      </c>
      <c r="D1646" s="13" t="str">
        <f t="shared" si="76"/>
        <v>Fan</v>
      </c>
      <c r="E1646" s="13" t="str">
        <f t="shared" si="77"/>
        <v>Zhou</v>
      </c>
    </row>
    <row r="1647" spans="1:5" ht="15.75" x14ac:dyDescent="0.25">
      <c r="A1647" s="12" t="s">
        <v>725</v>
      </c>
      <c r="B1647" s="12" t="s">
        <v>4030</v>
      </c>
      <c r="C1647" s="32" t="str">
        <f t="shared" si="75"/>
        <v>Mrs.</v>
      </c>
      <c r="D1647" s="13" t="str">
        <f t="shared" si="76"/>
        <v>Rachel M</v>
      </c>
      <c r="E1647" s="13" t="str">
        <f t="shared" si="77"/>
        <v>Rudder</v>
      </c>
    </row>
    <row r="1648" spans="1:5" ht="15.75" x14ac:dyDescent="0.25">
      <c r="A1648" s="12" t="s">
        <v>724</v>
      </c>
      <c r="B1648" s="12" t="s">
        <v>4031</v>
      </c>
      <c r="C1648" s="32" t="str">
        <f t="shared" si="75"/>
        <v>Mr.</v>
      </c>
      <c r="D1648" s="13" t="str">
        <f t="shared" si="76"/>
        <v>Greg</v>
      </c>
      <c r="E1648" s="13" t="str">
        <f t="shared" si="77"/>
        <v>Cartmell</v>
      </c>
    </row>
    <row r="1649" spans="1:5" ht="15.75" x14ac:dyDescent="0.25">
      <c r="A1649" s="12" t="s">
        <v>723</v>
      </c>
      <c r="B1649" s="12" t="s">
        <v>4032</v>
      </c>
      <c r="C1649" s="32" t="str">
        <f t="shared" si="75"/>
        <v>Mr.</v>
      </c>
      <c r="D1649" s="13" t="str">
        <f t="shared" si="76"/>
        <v>Dan</v>
      </c>
      <c r="E1649" s="13" t="str">
        <f t="shared" si="77"/>
        <v>Troland</v>
      </c>
    </row>
    <row r="1650" spans="1:5" ht="15.75" x14ac:dyDescent="0.25">
      <c r="A1650" s="12" t="s">
        <v>722</v>
      </c>
      <c r="B1650" s="12" t="s">
        <v>4033</v>
      </c>
      <c r="C1650" s="32" t="str">
        <f t="shared" si="75"/>
        <v>Ms.</v>
      </c>
      <c r="D1650" s="13" t="str">
        <f t="shared" si="76"/>
        <v>Jennifer A</v>
      </c>
      <c r="E1650" s="13" t="str">
        <f t="shared" si="77"/>
        <v>Hall</v>
      </c>
    </row>
    <row r="1651" spans="1:5" ht="15.75" x14ac:dyDescent="0.25">
      <c r="A1651" s="12" t="s">
        <v>721</v>
      </c>
      <c r="B1651" s="12" t="s">
        <v>4034</v>
      </c>
      <c r="C1651" s="32" t="str">
        <f t="shared" si="75"/>
        <v>Mrs.</v>
      </c>
      <c r="D1651" s="13" t="str">
        <f t="shared" si="76"/>
        <v>Jessica</v>
      </c>
      <c r="E1651" s="13" t="str">
        <f t="shared" si="77"/>
        <v>Berg</v>
      </c>
    </row>
    <row r="1652" spans="1:5" ht="15.75" x14ac:dyDescent="0.25">
      <c r="A1652" s="12" t="s">
        <v>720</v>
      </c>
      <c r="B1652" s="12" t="s">
        <v>4035</v>
      </c>
      <c r="C1652" s="32" t="str">
        <f t="shared" si="75"/>
        <v>Mr.</v>
      </c>
      <c r="D1652" s="13" t="str">
        <f t="shared" si="76"/>
        <v>Chaiwat</v>
      </c>
      <c r="E1652" s="13" t="str">
        <f t="shared" si="77"/>
        <v>Engtrakul</v>
      </c>
    </row>
    <row r="1653" spans="1:5" ht="15.75" x14ac:dyDescent="0.25">
      <c r="A1653" s="12" t="s">
        <v>719</v>
      </c>
      <c r="B1653" s="12" t="s">
        <v>4036</v>
      </c>
      <c r="C1653" s="32" t="str">
        <f t="shared" si="75"/>
        <v>Ms.</v>
      </c>
      <c r="D1653" s="13" t="str">
        <f t="shared" si="76"/>
        <v>Kerri</v>
      </c>
      <c r="E1653" s="13" t="str">
        <f t="shared" si="77"/>
        <v>Leonhardt</v>
      </c>
    </row>
    <row r="1654" spans="1:5" ht="15.75" x14ac:dyDescent="0.25">
      <c r="A1654" s="12" t="s">
        <v>718</v>
      </c>
      <c r="B1654" s="12" t="s">
        <v>4037</v>
      </c>
      <c r="C1654" s="32" t="str">
        <f t="shared" si="75"/>
        <v>Ms.</v>
      </c>
      <c r="D1654" s="13" t="str">
        <f t="shared" si="76"/>
        <v>Lisa</v>
      </c>
      <c r="E1654" s="13" t="str">
        <f t="shared" si="77"/>
        <v>Goetz</v>
      </c>
    </row>
    <row r="1655" spans="1:5" ht="15.75" x14ac:dyDescent="0.25">
      <c r="A1655" s="12" t="s">
        <v>717</v>
      </c>
      <c r="B1655" s="12" t="s">
        <v>4038</v>
      </c>
      <c r="C1655" s="32" t="str">
        <f t="shared" si="75"/>
        <v>Mr.</v>
      </c>
      <c r="D1655" s="13" t="str">
        <f t="shared" si="76"/>
        <v>Nicholas G</v>
      </c>
      <c r="E1655" s="13" t="str">
        <f t="shared" si="77"/>
        <v>Cacharelis</v>
      </c>
    </row>
    <row r="1656" spans="1:5" ht="15.75" x14ac:dyDescent="0.25">
      <c r="A1656" s="12" t="s">
        <v>716</v>
      </c>
      <c r="B1656" s="12" t="s">
        <v>4039</v>
      </c>
      <c r="C1656" s="32" t="str">
        <f t="shared" si="75"/>
        <v>Mr.</v>
      </c>
      <c r="D1656" s="13" t="str">
        <f t="shared" si="76"/>
        <v>Vasilis S</v>
      </c>
      <c r="E1656" s="13" t="str">
        <f t="shared" si="77"/>
        <v>Kariolis</v>
      </c>
    </row>
    <row r="1657" spans="1:5" ht="15.75" x14ac:dyDescent="0.25">
      <c r="A1657" s="12" t="s">
        <v>715</v>
      </c>
      <c r="B1657" s="12" t="s">
        <v>4040</v>
      </c>
      <c r="C1657" s="32" t="str">
        <f t="shared" si="75"/>
        <v>Mr.</v>
      </c>
      <c r="D1657" s="13" t="str">
        <f t="shared" si="76"/>
        <v>Michael P</v>
      </c>
      <c r="E1657" s="13" t="str">
        <f t="shared" si="77"/>
        <v>Zelwin</v>
      </c>
    </row>
    <row r="1658" spans="1:5" ht="15.75" x14ac:dyDescent="0.25">
      <c r="A1658" s="12" t="s">
        <v>714</v>
      </c>
      <c r="B1658" s="12" t="s">
        <v>4041</v>
      </c>
      <c r="C1658" s="32" t="str">
        <f t="shared" si="75"/>
        <v>Ms.</v>
      </c>
      <c r="D1658" s="13" t="str">
        <f t="shared" si="76"/>
        <v>Colleen C.</v>
      </c>
      <c r="E1658" s="13" t="str">
        <f t="shared" si="77"/>
        <v>Barry</v>
      </c>
    </row>
    <row r="1659" spans="1:5" ht="15.75" x14ac:dyDescent="0.25">
      <c r="A1659" s="12" t="s">
        <v>713</v>
      </c>
      <c r="B1659" s="12" t="s">
        <v>4042</v>
      </c>
      <c r="C1659" s="32" t="str">
        <f t="shared" si="75"/>
        <v>Mrs.</v>
      </c>
      <c r="D1659" s="13" t="str">
        <f t="shared" si="76"/>
        <v>Annika</v>
      </c>
      <c r="E1659" s="13" t="str">
        <f t="shared" si="77"/>
        <v>Bannon</v>
      </c>
    </row>
    <row r="1660" spans="1:5" ht="15.75" x14ac:dyDescent="0.25">
      <c r="A1660" s="12" t="s">
        <v>712</v>
      </c>
      <c r="B1660" s="12" t="s">
        <v>4043</v>
      </c>
      <c r="C1660" s="32" t="str">
        <f t="shared" si="75"/>
        <v>Ms.</v>
      </c>
      <c r="D1660" s="13" t="str">
        <f t="shared" si="76"/>
        <v>Kelly</v>
      </c>
      <c r="E1660" s="13" t="str">
        <f t="shared" si="77"/>
        <v>Chang</v>
      </c>
    </row>
    <row r="1661" spans="1:5" ht="15.75" x14ac:dyDescent="0.25">
      <c r="A1661" s="12" t="s">
        <v>711</v>
      </c>
      <c r="B1661" s="12" t="s">
        <v>4044</v>
      </c>
      <c r="C1661" s="32" t="str">
        <f t="shared" si="75"/>
        <v>Mr.</v>
      </c>
      <c r="D1661" s="13" t="str">
        <f t="shared" si="76"/>
        <v>Nicholas C.</v>
      </c>
      <c r="E1661" s="13" t="str">
        <f t="shared" si="77"/>
        <v>Vetter</v>
      </c>
    </row>
    <row r="1662" spans="1:5" ht="15.75" x14ac:dyDescent="0.25">
      <c r="A1662" s="12" t="s">
        <v>710</v>
      </c>
      <c r="B1662" s="12" t="s">
        <v>4045</v>
      </c>
      <c r="C1662" s="32" t="str">
        <f t="shared" si="75"/>
        <v>Mrs.</v>
      </c>
      <c r="D1662" s="13" t="str">
        <f t="shared" si="76"/>
        <v>Kelly K</v>
      </c>
      <c r="E1662" s="13" t="str">
        <f t="shared" si="77"/>
        <v>Jablonski</v>
      </c>
    </row>
    <row r="1663" spans="1:5" ht="15.75" x14ac:dyDescent="0.25">
      <c r="A1663" s="12" t="s">
        <v>709</v>
      </c>
      <c r="B1663" s="12" t="s">
        <v>4046</v>
      </c>
      <c r="C1663" s="32" t="str">
        <f t="shared" si="75"/>
        <v>Mr.</v>
      </c>
      <c r="D1663" s="13" t="str">
        <f t="shared" si="76"/>
        <v>Andrew</v>
      </c>
      <c r="E1663" s="13" t="str">
        <f t="shared" si="77"/>
        <v>Jakubowitch</v>
      </c>
    </row>
    <row r="1664" spans="1:5" ht="15.75" x14ac:dyDescent="0.25">
      <c r="A1664" s="12" t="s">
        <v>708</v>
      </c>
      <c r="B1664" s="12" t="s">
        <v>4047</v>
      </c>
      <c r="C1664" s="32" t="str">
        <f t="shared" si="75"/>
        <v>Ms.</v>
      </c>
      <c r="D1664" s="13" t="str">
        <f t="shared" si="76"/>
        <v>Hannah</v>
      </c>
      <c r="E1664" s="13" t="str">
        <f t="shared" si="77"/>
        <v>Altshuler</v>
      </c>
    </row>
    <row r="1665" spans="1:5" ht="15.75" x14ac:dyDescent="0.25">
      <c r="A1665" s="12" t="s">
        <v>707</v>
      </c>
      <c r="B1665" s="12" t="s">
        <v>4048</v>
      </c>
      <c r="C1665" s="32" t="str">
        <f t="shared" si="75"/>
        <v>Mr.</v>
      </c>
      <c r="D1665" s="13" t="str">
        <f t="shared" si="76"/>
        <v>Patricio Sr.</v>
      </c>
      <c r="E1665" s="13" t="str">
        <f t="shared" si="77"/>
        <v>Ugarte</v>
      </c>
    </row>
    <row r="1666" spans="1:5" ht="15.75" x14ac:dyDescent="0.25">
      <c r="A1666" s="12" t="s">
        <v>706</v>
      </c>
      <c r="B1666" s="12" t="s">
        <v>4049</v>
      </c>
      <c r="C1666" s="32" t="str">
        <f t="shared" si="75"/>
        <v>Mr.</v>
      </c>
      <c r="D1666" s="13" t="str">
        <f t="shared" si="76"/>
        <v>Robert B</v>
      </c>
      <c r="E1666" s="13" t="str">
        <f t="shared" si="77"/>
        <v>Tusso</v>
      </c>
    </row>
    <row r="1667" spans="1:5" ht="15.75" x14ac:dyDescent="0.25">
      <c r="A1667" s="12" t="s">
        <v>705</v>
      </c>
      <c r="B1667" s="12" t="s">
        <v>4050</v>
      </c>
      <c r="C1667" s="32" t="str">
        <f t="shared" ref="C1667:C1730" si="78">MID(B1667,FIND(",",B1667)+2,FIND(" ",B1667,FIND(",",B1667)+2)-(FIND(",",B1667)+2))</f>
        <v>Mr.</v>
      </c>
      <c r="D1667" s="13" t="str">
        <f t="shared" ref="D1667:D1730" si="79">TRIM(RIGHT(B1667,LEN(B1667)-FIND(" ",B1667,FIND(",",B1667)+2)))</f>
        <v>Benjamin M</v>
      </c>
      <c r="E1667" s="13" t="str">
        <f t="shared" ref="E1667:E1730" si="80">LEFT(B1667,FIND(",",B1667)-1)</f>
        <v>Johnson</v>
      </c>
    </row>
    <row r="1668" spans="1:5" ht="15.75" x14ac:dyDescent="0.25">
      <c r="A1668" s="12" t="s">
        <v>704</v>
      </c>
      <c r="B1668" s="12" t="s">
        <v>4051</v>
      </c>
      <c r="C1668" s="32" t="str">
        <f t="shared" si="78"/>
        <v>Mr.</v>
      </c>
      <c r="D1668" s="13" t="str">
        <f t="shared" si="79"/>
        <v>Robert</v>
      </c>
      <c r="E1668" s="13" t="str">
        <f t="shared" si="80"/>
        <v>Landry</v>
      </c>
    </row>
    <row r="1669" spans="1:5" ht="15.75" x14ac:dyDescent="0.25">
      <c r="A1669" s="12" t="s">
        <v>703</v>
      </c>
      <c r="B1669" s="12" t="s">
        <v>4052</v>
      </c>
      <c r="C1669" s="32" t="str">
        <f t="shared" si="78"/>
        <v>Mr.</v>
      </c>
      <c r="D1669" s="13" t="str">
        <f t="shared" si="79"/>
        <v>Eric R.</v>
      </c>
      <c r="E1669" s="13" t="str">
        <f t="shared" si="80"/>
        <v>McDonald</v>
      </c>
    </row>
    <row r="1670" spans="1:5" ht="15.75" x14ac:dyDescent="0.25">
      <c r="A1670" s="12" t="s">
        <v>702</v>
      </c>
      <c r="B1670" s="12" t="s">
        <v>4053</v>
      </c>
      <c r="C1670" s="32" t="str">
        <f t="shared" si="78"/>
        <v>Mr.</v>
      </c>
      <c r="D1670" s="13" t="str">
        <f t="shared" si="79"/>
        <v>Matthew</v>
      </c>
      <c r="E1670" s="13" t="str">
        <f t="shared" si="80"/>
        <v>Dunlap</v>
      </c>
    </row>
    <row r="1671" spans="1:5" ht="15.75" x14ac:dyDescent="0.25">
      <c r="A1671" s="12" t="s">
        <v>701</v>
      </c>
      <c r="B1671" s="12" t="s">
        <v>4054</v>
      </c>
      <c r="C1671" s="32" t="str">
        <f t="shared" si="78"/>
        <v>Mr.</v>
      </c>
      <c r="D1671" s="13" t="str">
        <f t="shared" si="79"/>
        <v>Bob R</v>
      </c>
      <c r="E1671" s="13" t="str">
        <f t="shared" si="80"/>
        <v>Larue</v>
      </c>
    </row>
    <row r="1672" spans="1:5" ht="15.75" x14ac:dyDescent="0.25">
      <c r="A1672" s="12" t="s">
        <v>700</v>
      </c>
      <c r="B1672" s="12" t="s">
        <v>4055</v>
      </c>
      <c r="C1672" s="32" t="str">
        <f t="shared" si="78"/>
        <v>Ms.</v>
      </c>
      <c r="D1672" s="13" t="str">
        <f t="shared" si="79"/>
        <v>Stephanie J.</v>
      </c>
      <c r="E1672" s="13" t="str">
        <f t="shared" si="80"/>
        <v>Hodge</v>
      </c>
    </row>
    <row r="1673" spans="1:5" ht="15.75" x14ac:dyDescent="0.25">
      <c r="A1673" s="12" t="s">
        <v>699</v>
      </c>
      <c r="B1673" s="12" t="s">
        <v>4056</v>
      </c>
      <c r="C1673" s="32" t="str">
        <f t="shared" si="78"/>
        <v>Mr.</v>
      </c>
      <c r="D1673" s="13" t="str">
        <f t="shared" si="79"/>
        <v>Jake</v>
      </c>
      <c r="E1673" s="13" t="str">
        <f t="shared" si="80"/>
        <v>Marcus</v>
      </c>
    </row>
    <row r="1674" spans="1:5" ht="15.75" x14ac:dyDescent="0.25">
      <c r="A1674" s="12" t="s">
        <v>698</v>
      </c>
      <c r="B1674" s="12" t="s">
        <v>4057</v>
      </c>
      <c r="C1674" s="32" t="str">
        <f t="shared" si="78"/>
        <v>Ms.</v>
      </c>
      <c r="D1674" s="13" t="str">
        <f t="shared" si="79"/>
        <v>Alison L.</v>
      </c>
      <c r="E1674" s="13" t="str">
        <f t="shared" si="80"/>
        <v>Daubert</v>
      </c>
    </row>
    <row r="1675" spans="1:5" ht="15.75" x14ac:dyDescent="0.25">
      <c r="A1675" s="12" t="s">
        <v>697</v>
      </c>
      <c r="B1675" s="12" t="s">
        <v>4058</v>
      </c>
      <c r="C1675" s="32" t="str">
        <f t="shared" si="78"/>
        <v>Ms.</v>
      </c>
      <c r="D1675" s="13" t="str">
        <f t="shared" si="79"/>
        <v>Lindsay M</v>
      </c>
      <c r="E1675" s="13" t="str">
        <f t="shared" si="80"/>
        <v>Close</v>
      </c>
    </row>
    <row r="1676" spans="1:5" ht="15.75" x14ac:dyDescent="0.25">
      <c r="A1676" s="12" t="s">
        <v>696</v>
      </c>
      <c r="B1676" s="12" t="s">
        <v>4059</v>
      </c>
      <c r="C1676" s="32" t="str">
        <f t="shared" si="78"/>
        <v>Mr.</v>
      </c>
      <c r="D1676" s="13" t="str">
        <f t="shared" si="79"/>
        <v>Guillaume</v>
      </c>
      <c r="E1676" s="13" t="str">
        <f t="shared" si="80"/>
        <v>Roels</v>
      </c>
    </row>
    <row r="1677" spans="1:5" ht="15.75" x14ac:dyDescent="0.25">
      <c r="A1677" s="12" t="s">
        <v>695</v>
      </c>
      <c r="B1677" s="12" t="s">
        <v>4060</v>
      </c>
      <c r="C1677" s="32" t="str">
        <f t="shared" si="78"/>
        <v>Ms.</v>
      </c>
      <c r="D1677" s="13" t="str">
        <f t="shared" si="79"/>
        <v>Kaylee</v>
      </c>
      <c r="E1677" s="13" t="str">
        <f t="shared" si="80"/>
        <v>Venosky</v>
      </c>
    </row>
    <row r="1678" spans="1:5" ht="15.75" x14ac:dyDescent="0.25">
      <c r="A1678" s="12" t="s">
        <v>694</v>
      </c>
      <c r="B1678" s="12" t="s">
        <v>4061</v>
      </c>
      <c r="C1678" s="32" t="str">
        <f t="shared" si="78"/>
        <v>Ms.</v>
      </c>
      <c r="D1678" s="13" t="str">
        <f t="shared" si="79"/>
        <v>Theresa</v>
      </c>
      <c r="E1678" s="13" t="str">
        <f t="shared" si="80"/>
        <v>Gosnell</v>
      </c>
    </row>
    <row r="1679" spans="1:5" ht="15.75" x14ac:dyDescent="0.25">
      <c r="A1679" s="12" t="s">
        <v>693</v>
      </c>
      <c r="B1679" s="12" t="s">
        <v>4062</v>
      </c>
      <c r="C1679" s="32" t="str">
        <f t="shared" si="78"/>
        <v>Mr.</v>
      </c>
      <c r="D1679" s="13" t="str">
        <f t="shared" si="79"/>
        <v>Travis G.</v>
      </c>
      <c r="E1679" s="13" t="str">
        <f t="shared" si="80"/>
        <v>Chewning-Kulick</v>
      </c>
    </row>
    <row r="1680" spans="1:5" ht="15.75" x14ac:dyDescent="0.25">
      <c r="A1680" s="12" t="s">
        <v>692</v>
      </c>
      <c r="B1680" s="12" t="s">
        <v>4063</v>
      </c>
      <c r="C1680" s="32" t="str">
        <f t="shared" si="78"/>
        <v>Ms.</v>
      </c>
      <c r="D1680" s="13" t="str">
        <f t="shared" si="79"/>
        <v>Emma L.</v>
      </c>
      <c r="E1680" s="13" t="str">
        <f t="shared" si="80"/>
        <v>McCarron</v>
      </c>
    </row>
    <row r="1681" spans="1:5" ht="15.75" x14ac:dyDescent="0.25">
      <c r="A1681" s="12" t="s">
        <v>691</v>
      </c>
      <c r="B1681" s="12" t="s">
        <v>4064</v>
      </c>
      <c r="C1681" s="32" t="str">
        <f t="shared" si="78"/>
        <v>Ms.</v>
      </c>
      <c r="D1681" s="13" t="str">
        <f t="shared" si="79"/>
        <v>Linda</v>
      </c>
      <c r="E1681" s="13" t="str">
        <f t="shared" si="80"/>
        <v>Manion</v>
      </c>
    </row>
    <row r="1682" spans="1:5" ht="15.75" x14ac:dyDescent="0.25">
      <c r="A1682" s="12" t="s">
        <v>690</v>
      </c>
      <c r="B1682" s="12" t="s">
        <v>4065</v>
      </c>
      <c r="C1682" s="32" t="str">
        <f t="shared" si="78"/>
        <v>Mr.</v>
      </c>
      <c r="D1682" s="13" t="str">
        <f t="shared" si="79"/>
        <v>Owen R</v>
      </c>
      <c r="E1682" s="13" t="str">
        <f t="shared" si="80"/>
        <v>Strong</v>
      </c>
    </row>
    <row r="1683" spans="1:5" ht="15.75" x14ac:dyDescent="0.25">
      <c r="A1683" s="12" t="s">
        <v>689</v>
      </c>
      <c r="B1683" s="12" t="s">
        <v>4066</v>
      </c>
      <c r="C1683" s="32" t="str">
        <f t="shared" si="78"/>
        <v>Mr.</v>
      </c>
      <c r="D1683" s="13" t="str">
        <f t="shared" si="79"/>
        <v>Jacob</v>
      </c>
      <c r="E1683" s="13" t="str">
        <f t="shared" si="80"/>
        <v>Leblanc</v>
      </c>
    </row>
    <row r="1684" spans="1:5" ht="15.75" x14ac:dyDescent="0.25">
      <c r="A1684" s="12" t="s">
        <v>688</v>
      </c>
      <c r="B1684" s="12" t="s">
        <v>4067</v>
      </c>
      <c r="C1684" s="32" t="str">
        <f t="shared" si="78"/>
        <v>Ms.</v>
      </c>
      <c r="D1684" s="13" t="str">
        <f t="shared" si="79"/>
        <v>Jacqueline</v>
      </c>
      <c r="E1684" s="13" t="str">
        <f t="shared" si="80"/>
        <v>Palmer</v>
      </c>
    </row>
    <row r="1685" spans="1:5" ht="15.75" x14ac:dyDescent="0.25">
      <c r="A1685" s="12" t="s">
        <v>687</v>
      </c>
      <c r="B1685" s="12" t="s">
        <v>4068</v>
      </c>
      <c r="C1685" s="32" t="str">
        <f t="shared" si="78"/>
        <v>Mr.</v>
      </c>
      <c r="D1685" s="13" t="str">
        <f t="shared" si="79"/>
        <v>Yefeng</v>
      </c>
      <c r="E1685" s="13" t="str">
        <f t="shared" si="80"/>
        <v>Shen</v>
      </c>
    </row>
    <row r="1686" spans="1:5" ht="15.75" x14ac:dyDescent="0.25">
      <c r="A1686" s="12" t="s">
        <v>686</v>
      </c>
      <c r="B1686" s="12" t="s">
        <v>4069</v>
      </c>
      <c r="C1686" s="32" t="str">
        <f t="shared" si="78"/>
        <v>Mr.</v>
      </c>
      <c r="D1686" s="13" t="str">
        <f t="shared" si="79"/>
        <v>Thomas J</v>
      </c>
      <c r="E1686" s="13" t="str">
        <f t="shared" si="80"/>
        <v>Goldsby</v>
      </c>
    </row>
    <row r="1687" spans="1:5" ht="15.75" x14ac:dyDescent="0.25">
      <c r="A1687" s="12" t="s">
        <v>685</v>
      </c>
      <c r="B1687" s="12" t="s">
        <v>4070</v>
      </c>
      <c r="C1687" s="32" t="str">
        <f t="shared" si="78"/>
        <v>Mr.</v>
      </c>
      <c r="D1687" s="13" t="str">
        <f t="shared" si="79"/>
        <v>Ken</v>
      </c>
      <c r="E1687" s="13" t="str">
        <f t="shared" si="80"/>
        <v>Whitney</v>
      </c>
    </row>
    <row r="1688" spans="1:5" ht="15.75" x14ac:dyDescent="0.25">
      <c r="A1688" s="12" t="s">
        <v>684</v>
      </c>
      <c r="B1688" s="12" t="s">
        <v>4071</v>
      </c>
      <c r="C1688" s="32" t="str">
        <f t="shared" si="78"/>
        <v>Ms.</v>
      </c>
      <c r="D1688" s="13" t="str">
        <f t="shared" si="79"/>
        <v>Annie E</v>
      </c>
      <c r="E1688" s="13" t="str">
        <f t="shared" si="80"/>
        <v>Mahoney</v>
      </c>
    </row>
    <row r="1689" spans="1:5" ht="15.75" x14ac:dyDescent="0.25">
      <c r="A1689" s="12" t="s">
        <v>683</v>
      </c>
      <c r="B1689" s="12" t="s">
        <v>4072</v>
      </c>
      <c r="C1689" s="32" t="str">
        <f t="shared" si="78"/>
        <v>Mrs.</v>
      </c>
      <c r="D1689" s="13" t="str">
        <f t="shared" si="79"/>
        <v>Noel K.</v>
      </c>
      <c r="E1689" s="13" t="str">
        <f t="shared" si="80"/>
        <v>McCracken</v>
      </c>
    </row>
    <row r="1690" spans="1:5" ht="15.75" x14ac:dyDescent="0.25">
      <c r="A1690" s="12" t="s">
        <v>682</v>
      </c>
      <c r="B1690" s="12" t="s">
        <v>4073</v>
      </c>
      <c r="C1690" s="32" t="str">
        <f t="shared" si="78"/>
        <v>Mr.</v>
      </c>
      <c r="D1690" s="13" t="str">
        <f t="shared" si="79"/>
        <v>Mark S</v>
      </c>
      <c r="E1690" s="13" t="str">
        <f t="shared" si="80"/>
        <v>Spewak</v>
      </c>
    </row>
    <row r="1691" spans="1:5" ht="15.75" x14ac:dyDescent="0.25">
      <c r="A1691" s="12" t="s">
        <v>681</v>
      </c>
      <c r="B1691" s="12" t="s">
        <v>4074</v>
      </c>
      <c r="C1691" s="32" t="str">
        <f t="shared" si="78"/>
        <v>Ms.</v>
      </c>
      <c r="D1691" s="13" t="str">
        <f t="shared" si="79"/>
        <v>Federica</v>
      </c>
      <c r="E1691" s="13" t="str">
        <f t="shared" si="80"/>
        <v>Cottini</v>
      </c>
    </row>
    <row r="1692" spans="1:5" ht="15.75" x14ac:dyDescent="0.25">
      <c r="A1692" s="12" t="s">
        <v>680</v>
      </c>
      <c r="B1692" s="12" t="s">
        <v>4075</v>
      </c>
      <c r="C1692" s="32" t="str">
        <f t="shared" si="78"/>
        <v>Ms.</v>
      </c>
      <c r="D1692" s="13" t="str">
        <f t="shared" si="79"/>
        <v>Pamela L</v>
      </c>
      <c r="E1692" s="13" t="str">
        <f t="shared" si="80"/>
        <v>Findlay</v>
      </c>
    </row>
    <row r="1693" spans="1:5" ht="15.75" x14ac:dyDescent="0.25">
      <c r="A1693" s="12" t="s">
        <v>679</v>
      </c>
      <c r="B1693" s="12" t="s">
        <v>4076</v>
      </c>
      <c r="C1693" s="32" t="str">
        <f t="shared" si="78"/>
        <v>Mr.</v>
      </c>
      <c r="D1693" s="13" t="str">
        <f t="shared" si="79"/>
        <v>Andrew W.</v>
      </c>
      <c r="E1693" s="13" t="str">
        <f t="shared" si="80"/>
        <v>Strasburg</v>
      </c>
    </row>
    <row r="1694" spans="1:5" ht="15.75" x14ac:dyDescent="0.25">
      <c r="A1694" s="12" t="s">
        <v>678</v>
      </c>
      <c r="B1694" s="12" t="s">
        <v>4077</v>
      </c>
      <c r="C1694" s="32" t="str">
        <f t="shared" si="78"/>
        <v>Mr.</v>
      </c>
      <c r="D1694" s="13" t="str">
        <f t="shared" si="79"/>
        <v>Randall</v>
      </c>
      <c r="E1694" s="13" t="str">
        <f t="shared" si="80"/>
        <v>Adams</v>
      </c>
    </row>
    <row r="1695" spans="1:5" ht="15.75" x14ac:dyDescent="0.25">
      <c r="A1695" s="12" t="s">
        <v>677</v>
      </c>
      <c r="B1695" s="12" t="s">
        <v>4078</v>
      </c>
      <c r="C1695" s="32" t="str">
        <f t="shared" si="78"/>
        <v>Ms.</v>
      </c>
      <c r="D1695" s="13" t="str">
        <f t="shared" si="79"/>
        <v>Tracy L</v>
      </c>
      <c r="E1695" s="13" t="str">
        <f t="shared" si="80"/>
        <v>Deeter</v>
      </c>
    </row>
    <row r="1696" spans="1:5" ht="15.75" x14ac:dyDescent="0.25">
      <c r="A1696" s="12" t="s">
        <v>676</v>
      </c>
      <c r="B1696" s="12" t="s">
        <v>4079</v>
      </c>
      <c r="C1696" s="32" t="str">
        <f t="shared" si="78"/>
        <v>Ms.</v>
      </c>
      <c r="D1696" s="13" t="str">
        <f t="shared" si="79"/>
        <v>Azelie</v>
      </c>
      <c r="E1696" s="13" t="str">
        <f t="shared" si="80"/>
        <v>Arpin</v>
      </c>
    </row>
    <row r="1697" spans="1:5" ht="15.75" x14ac:dyDescent="0.25">
      <c r="A1697" s="12" t="s">
        <v>675</v>
      </c>
      <c r="B1697" s="12" t="s">
        <v>4080</v>
      </c>
      <c r="C1697" s="32" t="str">
        <f t="shared" si="78"/>
        <v>Ms.</v>
      </c>
      <c r="D1697" s="13" t="str">
        <f t="shared" si="79"/>
        <v>Monica M.</v>
      </c>
      <c r="E1697" s="13" t="str">
        <f t="shared" si="80"/>
        <v>Schoeneck</v>
      </c>
    </row>
    <row r="1698" spans="1:5" ht="15.75" x14ac:dyDescent="0.25">
      <c r="A1698" s="12" t="s">
        <v>674</v>
      </c>
      <c r="B1698" s="12" t="s">
        <v>4081</v>
      </c>
      <c r="C1698" s="32" t="str">
        <f t="shared" si="78"/>
        <v>Ms.</v>
      </c>
      <c r="D1698" s="13" t="str">
        <f t="shared" si="79"/>
        <v>Katarina K.</v>
      </c>
      <c r="E1698" s="13" t="str">
        <f t="shared" si="80"/>
        <v>Mueller</v>
      </c>
    </row>
    <row r="1699" spans="1:5" ht="15.75" x14ac:dyDescent="0.25">
      <c r="A1699" s="12" t="s">
        <v>673</v>
      </c>
      <c r="B1699" s="12" t="s">
        <v>4082</v>
      </c>
      <c r="C1699" s="32" t="str">
        <f t="shared" si="78"/>
        <v>Ms.</v>
      </c>
      <c r="D1699" s="13" t="str">
        <f t="shared" si="79"/>
        <v>Jamie L.</v>
      </c>
      <c r="E1699" s="13" t="str">
        <f t="shared" si="80"/>
        <v>Willits</v>
      </c>
    </row>
    <row r="1700" spans="1:5" ht="15.75" x14ac:dyDescent="0.25">
      <c r="A1700" s="12" t="s">
        <v>672</v>
      </c>
      <c r="B1700" s="12" t="s">
        <v>4083</v>
      </c>
      <c r="C1700" s="32" t="str">
        <f t="shared" si="78"/>
        <v>Mr.</v>
      </c>
      <c r="D1700" s="13" t="str">
        <f t="shared" si="79"/>
        <v>Brian</v>
      </c>
      <c r="E1700" s="13" t="str">
        <f t="shared" si="80"/>
        <v>Syring</v>
      </c>
    </row>
    <row r="1701" spans="1:5" ht="15.75" x14ac:dyDescent="0.25">
      <c r="A1701" s="12" t="s">
        <v>671</v>
      </c>
      <c r="B1701" s="12" t="s">
        <v>4084</v>
      </c>
      <c r="C1701" s="32" t="str">
        <f t="shared" si="78"/>
        <v>Ms.</v>
      </c>
      <c r="D1701" s="13" t="str">
        <f t="shared" si="79"/>
        <v>Stacey L.</v>
      </c>
      <c r="E1701" s="13" t="str">
        <f t="shared" si="80"/>
        <v>Strike</v>
      </c>
    </row>
    <row r="1702" spans="1:5" ht="15.75" x14ac:dyDescent="0.25">
      <c r="A1702" s="12" t="s">
        <v>670</v>
      </c>
      <c r="B1702" s="12" t="s">
        <v>4085</v>
      </c>
      <c r="C1702" s="32" t="str">
        <f t="shared" si="78"/>
        <v>Mr.</v>
      </c>
      <c r="D1702" s="13" t="str">
        <f t="shared" si="79"/>
        <v>Stephen</v>
      </c>
      <c r="E1702" s="13" t="str">
        <f t="shared" si="80"/>
        <v>Hennigar</v>
      </c>
    </row>
    <row r="1703" spans="1:5" ht="15.75" x14ac:dyDescent="0.25">
      <c r="A1703" s="12" t="s">
        <v>669</v>
      </c>
      <c r="B1703" s="12" t="s">
        <v>4086</v>
      </c>
      <c r="C1703" s="32" t="str">
        <f t="shared" si="78"/>
        <v>Mr.</v>
      </c>
      <c r="D1703" s="13" t="str">
        <f t="shared" si="79"/>
        <v>Joshua</v>
      </c>
      <c r="E1703" s="13" t="str">
        <f t="shared" si="80"/>
        <v>May</v>
      </c>
    </row>
    <row r="1704" spans="1:5" ht="15.75" x14ac:dyDescent="0.25">
      <c r="A1704" s="12" t="s">
        <v>668</v>
      </c>
      <c r="B1704" s="12" t="s">
        <v>4087</v>
      </c>
      <c r="C1704" s="32" t="str">
        <f t="shared" si="78"/>
        <v>Mr.</v>
      </c>
      <c r="D1704" s="13" t="str">
        <f t="shared" si="79"/>
        <v>Josh</v>
      </c>
      <c r="E1704" s="13" t="str">
        <f t="shared" si="80"/>
        <v>Metcalf</v>
      </c>
    </row>
    <row r="1705" spans="1:5" ht="15.75" x14ac:dyDescent="0.25">
      <c r="A1705" s="12" t="s">
        <v>667</v>
      </c>
      <c r="B1705" s="12" t="s">
        <v>4088</v>
      </c>
      <c r="C1705" s="32" t="str">
        <f t="shared" si="78"/>
        <v>Ms.</v>
      </c>
      <c r="D1705" s="13" t="str">
        <f t="shared" si="79"/>
        <v>Heather</v>
      </c>
      <c r="E1705" s="13" t="str">
        <f t="shared" si="80"/>
        <v>Tiska</v>
      </c>
    </row>
    <row r="1706" spans="1:5" ht="15.75" x14ac:dyDescent="0.25">
      <c r="A1706" s="12" t="s">
        <v>666</v>
      </c>
      <c r="B1706" s="12" t="s">
        <v>4089</v>
      </c>
      <c r="C1706" s="32" t="str">
        <f t="shared" si="78"/>
        <v>Mr.</v>
      </c>
      <c r="D1706" s="13" t="str">
        <f t="shared" si="79"/>
        <v>James C.</v>
      </c>
      <c r="E1706" s="13" t="str">
        <f t="shared" si="80"/>
        <v>McDonough</v>
      </c>
    </row>
    <row r="1707" spans="1:5" ht="15.75" x14ac:dyDescent="0.25">
      <c r="A1707" s="12" t="s">
        <v>665</v>
      </c>
      <c r="B1707" s="12" t="s">
        <v>4090</v>
      </c>
      <c r="C1707" s="32" t="str">
        <f t="shared" si="78"/>
        <v>Ms.</v>
      </c>
      <c r="D1707" s="13" t="str">
        <f t="shared" si="79"/>
        <v>Kim</v>
      </c>
      <c r="E1707" s="13" t="str">
        <f t="shared" si="80"/>
        <v>Fairley</v>
      </c>
    </row>
    <row r="1708" spans="1:5" ht="15.75" x14ac:dyDescent="0.25">
      <c r="A1708" s="12" t="s">
        <v>664</v>
      </c>
      <c r="B1708" s="12" t="s">
        <v>4091</v>
      </c>
      <c r="C1708" s="32" t="str">
        <f t="shared" si="78"/>
        <v>Ms.</v>
      </c>
      <c r="D1708" s="13" t="str">
        <f t="shared" si="79"/>
        <v>Marie E.</v>
      </c>
      <c r="E1708" s="13" t="str">
        <f t="shared" si="80"/>
        <v>Barnett</v>
      </c>
    </row>
    <row r="1709" spans="1:5" ht="15.75" x14ac:dyDescent="0.25">
      <c r="A1709" s="12" t="s">
        <v>663</v>
      </c>
      <c r="B1709" s="12" t="s">
        <v>4092</v>
      </c>
      <c r="C1709" s="32" t="str">
        <f t="shared" si="78"/>
        <v>Mr.</v>
      </c>
      <c r="D1709" s="13" t="str">
        <f t="shared" si="79"/>
        <v>Dariusz</v>
      </c>
      <c r="E1709" s="13" t="str">
        <f t="shared" si="80"/>
        <v>Piasta</v>
      </c>
    </row>
    <row r="1710" spans="1:5" ht="15.75" x14ac:dyDescent="0.25">
      <c r="A1710" s="12" t="s">
        <v>662</v>
      </c>
      <c r="B1710" s="12" t="s">
        <v>4093</v>
      </c>
      <c r="C1710" s="32" t="str">
        <f t="shared" si="78"/>
        <v>Ms.</v>
      </c>
      <c r="D1710" s="13" t="str">
        <f t="shared" si="79"/>
        <v>Jessica E.</v>
      </c>
      <c r="E1710" s="13" t="str">
        <f t="shared" si="80"/>
        <v>Mueller</v>
      </c>
    </row>
    <row r="1711" spans="1:5" ht="15.75" x14ac:dyDescent="0.25">
      <c r="A1711" s="12" t="s">
        <v>661</v>
      </c>
      <c r="B1711" s="12" t="s">
        <v>4094</v>
      </c>
      <c r="C1711" s="32" t="str">
        <f t="shared" si="78"/>
        <v>Ms.</v>
      </c>
      <c r="D1711" s="13" t="str">
        <f t="shared" si="79"/>
        <v>Kristen</v>
      </c>
      <c r="E1711" s="13" t="str">
        <f t="shared" si="80"/>
        <v>Olsen</v>
      </c>
    </row>
    <row r="1712" spans="1:5" ht="15.75" x14ac:dyDescent="0.25">
      <c r="A1712" s="12" t="s">
        <v>660</v>
      </c>
      <c r="B1712" s="12" t="s">
        <v>4095</v>
      </c>
      <c r="C1712" s="32" t="str">
        <f t="shared" si="78"/>
        <v>Mr.</v>
      </c>
      <c r="D1712" s="13" t="str">
        <f t="shared" si="79"/>
        <v>Jose Guadalupe P. Sr.</v>
      </c>
      <c r="E1712" s="13" t="str">
        <f t="shared" si="80"/>
        <v>De Jesus</v>
      </c>
    </row>
    <row r="1713" spans="1:5" ht="15.75" x14ac:dyDescent="0.25">
      <c r="A1713" s="12" t="s">
        <v>659</v>
      </c>
      <c r="B1713" s="12" t="s">
        <v>4096</v>
      </c>
      <c r="C1713" s="32" t="str">
        <f t="shared" si="78"/>
        <v>Ms.</v>
      </c>
      <c r="D1713" s="13" t="str">
        <f t="shared" si="79"/>
        <v>Cynthia</v>
      </c>
      <c r="E1713" s="13" t="str">
        <f t="shared" si="80"/>
        <v>Bartus</v>
      </c>
    </row>
    <row r="1714" spans="1:5" ht="15.75" x14ac:dyDescent="0.25">
      <c r="A1714" s="12" t="s">
        <v>658</v>
      </c>
      <c r="B1714" s="12" t="s">
        <v>4097</v>
      </c>
      <c r="C1714" s="32" t="str">
        <f t="shared" si="78"/>
        <v>Mr.</v>
      </c>
      <c r="D1714" s="13" t="str">
        <f t="shared" si="79"/>
        <v>Tyler</v>
      </c>
      <c r="E1714" s="13" t="str">
        <f t="shared" si="80"/>
        <v>Stevens</v>
      </c>
    </row>
    <row r="1715" spans="1:5" ht="15.75" x14ac:dyDescent="0.25">
      <c r="A1715" s="12" t="s">
        <v>657</v>
      </c>
      <c r="B1715" s="12" t="s">
        <v>4098</v>
      </c>
      <c r="C1715" s="32" t="str">
        <f t="shared" si="78"/>
        <v>Ms.</v>
      </c>
      <c r="D1715" s="13" t="str">
        <f t="shared" si="79"/>
        <v>Holly J</v>
      </c>
      <c r="E1715" s="13" t="str">
        <f t="shared" si="80"/>
        <v>Rich</v>
      </c>
    </row>
    <row r="1716" spans="1:5" ht="15.75" x14ac:dyDescent="0.25">
      <c r="A1716" s="12" t="s">
        <v>656</v>
      </c>
      <c r="B1716" s="12" t="s">
        <v>4099</v>
      </c>
      <c r="C1716" s="32" t="str">
        <f t="shared" si="78"/>
        <v>Ms.</v>
      </c>
      <c r="D1716" s="13" t="str">
        <f t="shared" si="79"/>
        <v>Kristen</v>
      </c>
      <c r="E1716" s="13" t="str">
        <f t="shared" si="80"/>
        <v>Fayter</v>
      </c>
    </row>
    <row r="1717" spans="1:5" ht="15.75" x14ac:dyDescent="0.25">
      <c r="A1717" s="12" t="s">
        <v>655</v>
      </c>
      <c r="B1717" s="12" t="s">
        <v>4100</v>
      </c>
      <c r="C1717" s="32" t="str">
        <f t="shared" si="78"/>
        <v>Mr.</v>
      </c>
      <c r="D1717" s="13" t="str">
        <f t="shared" si="79"/>
        <v>Thomas</v>
      </c>
      <c r="E1717" s="13" t="str">
        <f t="shared" si="80"/>
        <v>Parise</v>
      </c>
    </row>
    <row r="1718" spans="1:5" ht="15.75" x14ac:dyDescent="0.25">
      <c r="A1718" s="12" t="s">
        <v>654</v>
      </c>
      <c r="B1718" s="12" t="s">
        <v>4101</v>
      </c>
      <c r="C1718" s="32" t="str">
        <f t="shared" si="78"/>
        <v>Ms.</v>
      </c>
      <c r="D1718" s="13" t="str">
        <f t="shared" si="79"/>
        <v>Tricity M</v>
      </c>
      <c r="E1718" s="13" t="str">
        <f t="shared" si="80"/>
        <v>Andrew</v>
      </c>
    </row>
    <row r="1719" spans="1:5" ht="15.75" x14ac:dyDescent="0.25">
      <c r="A1719" s="12" t="s">
        <v>653</v>
      </c>
      <c r="B1719" s="12" t="s">
        <v>4102</v>
      </c>
      <c r="C1719" s="32" t="str">
        <f t="shared" si="78"/>
        <v>Ms.</v>
      </c>
      <c r="D1719" s="13" t="str">
        <f t="shared" si="79"/>
        <v>Sarah A</v>
      </c>
      <c r="E1719" s="13" t="str">
        <f t="shared" si="80"/>
        <v>Gryniewicz</v>
      </c>
    </row>
    <row r="1720" spans="1:5" ht="15.75" x14ac:dyDescent="0.25">
      <c r="A1720" s="12" t="s">
        <v>652</v>
      </c>
      <c r="B1720" s="12" t="s">
        <v>4103</v>
      </c>
      <c r="C1720" s="32" t="str">
        <f t="shared" si="78"/>
        <v>Ms.</v>
      </c>
      <c r="D1720" s="13" t="str">
        <f t="shared" si="79"/>
        <v>Lisa M.</v>
      </c>
      <c r="E1720" s="13" t="str">
        <f t="shared" si="80"/>
        <v>Panora</v>
      </c>
    </row>
    <row r="1721" spans="1:5" ht="15.75" x14ac:dyDescent="0.25">
      <c r="A1721" s="12" t="s">
        <v>651</v>
      </c>
      <c r="B1721" s="12" t="s">
        <v>4104</v>
      </c>
      <c r="C1721" s="32" t="str">
        <f t="shared" si="78"/>
        <v>Ms.</v>
      </c>
      <c r="D1721" s="13" t="str">
        <f t="shared" si="79"/>
        <v>Tracy A.</v>
      </c>
      <c r="E1721" s="13" t="str">
        <f t="shared" si="80"/>
        <v>Woodward</v>
      </c>
    </row>
    <row r="1722" spans="1:5" ht="15.75" x14ac:dyDescent="0.25">
      <c r="A1722" s="12" t="s">
        <v>650</v>
      </c>
      <c r="B1722" s="12" t="s">
        <v>4105</v>
      </c>
      <c r="C1722" s="32" t="str">
        <f t="shared" si="78"/>
        <v>Mr.</v>
      </c>
      <c r="D1722" s="13" t="str">
        <f t="shared" si="79"/>
        <v>Patrick</v>
      </c>
      <c r="E1722" s="13" t="str">
        <f t="shared" si="80"/>
        <v>Lambe</v>
      </c>
    </row>
    <row r="1723" spans="1:5" ht="15.75" x14ac:dyDescent="0.25">
      <c r="A1723" s="12" t="s">
        <v>649</v>
      </c>
      <c r="B1723" s="12" t="s">
        <v>4106</v>
      </c>
      <c r="C1723" s="32" t="str">
        <f t="shared" si="78"/>
        <v>Mr.</v>
      </c>
      <c r="D1723" s="13" t="str">
        <f t="shared" si="79"/>
        <v>Trent</v>
      </c>
      <c r="E1723" s="13" t="str">
        <f t="shared" si="80"/>
        <v>Casto</v>
      </c>
    </row>
    <row r="1724" spans="1:5" ht="15.75" x14ac:dyDescent="0.25">
      <c r="A1724" s="12" t="s">
        <v>648</v>
      </c>
      <c r="B1724" s="12" t="s">
        <v>4107</v>
      </c>
      <c r="C1724" s="32" t="str">
        <f t="shared" si="78"/>
        <v>Ms.</v>
      </c>
      <c r="D1724" s="13" t="str">
        <f t="shared" si="79"/>
        <v>Julie</v>
      </c>
      <c r="E1724" s="13" t="str">
        <f t="shared" si="80"/>
        <v>Martelli</v>
      </c>
    </row>
    <row r="1725" spans="1:5" ht="15.75" x14ac:dyDescent="0.25">
      <c r="A1725" s="12" t="s">
        <v>647</v>
      </c>
      <c r="B1725" s="12" t="s">
        <v>4108</v>
      </c>
      <c r="C1725" s="32" t="str">
        <f t="shared" si="78"/>
        <v>Mr.</v>
      </c>
      <c r="D1725" s="13" t="str">
        <f t="shared" si="79"/>
        <v>Sawomir</v>
      </c>
      <c r="E1725" s="13" t="str">
        <f t="shared" si="80"/>
        <v>Naskret</v>
      </c>
    </row>
    <row r="1726" spans="1:5" ht="15.75" x14ac:dyDescent="0.25">
      <c r="A1726" s="12" t="s">
        <v>646</v>
      </c>
      <c r="B1726" s="12" t="s">
        <v>4109</v>
      </c>
      <c r="C1726" s="32" t="str">
        <f t="shared" si="78"/>
        <v>Ms.</v>
      </c>
      <c r="D1726" s="13" t="str">
        <f t="shared" si="79"/>
        <v>Micah</v>
      </c>
      <c r="E1726" s="13" t="str">
        <f t="shared" si="80"/>
        <v>Morgan</v>
      </c>
    </row>
    <row r="1727" spans="1:5" ht="15.75" x14ac:dyDescent="0.25">
      <c r="A1727" s="12" t="s">
        <v>645</v>
      </c>
      <c r="B1727" s="12" t="s">
        <v>4110</v>
      </c>
      <c r="C1727" s="32" t="str">
        <f t="shared" si="78"/>
        <v>Ms.</v>
      </c>
      <c r="D1727" s="13" t="str">
        <f t="shared" si="79"/>
        <v>Kelly H.</v>
      </c>
      <c r="E1727" s="13" t="str">
        <f t="shared" si="80"/>
        <v>Maloney</v>
      </c>
    </row>
    <row r="1728" spans="1:5" ht="15.75" x14ac:dyDescent="0.25">
      <c r="A1728" s="12" t="s">
        <v>644</v>
      </c>
      <c r="B1728" s="12" t="s">
        <v>4111</v>
      </c>
      <c r="C1728" s="32" t="str">
        <f t="shared" si="78"/>
        <v>Ms.</v>
      </c>
      <c r="D1728" s="13" t="str">
        <f t="shared" si="79"/>
        <v>Lindsay M.</v>
      </c>
      <c r="E1728" s="13" t="str">
        <f t="shared" si="80"/>
        <v>Amherst</v>
      </c>
    </row>
    <row r="1729" spans="1:5" ht="15.75" x14ac:dyDescent="0.25">
      <c r="A1729" s="12" t="s">
        <v>643</v>
      </c>
      <c r="B1729" s="12" t="s">
        <v>4112</v>
      </c>
      <c r="C1729" s="32" t="str">
        <f t="shared" si="78"/>
        <v>Mr.</v>
      </c>
      <c r="D1729" s="13" t="str">
        <f t="shared" si="79"/>
        <v>Austen G</v>
      </c>
      <c r="E1729" s="13" t="str">
        <f t="shared" si="80"/>
        <v>Davenport</v>
      </c>
    </row>
    <row r="1730" spans="1:5" ht="15.75" x14ac:dyDescent="0.25">
      <c r="A1730" s="12" t="s">
        <v>642</v>
      </c>
      <c r="B1730" s="12" t="s">
        <v>4113</v>
      </c>
      <c r="C1730" s="32" t="str">
        <f t="shared" si="78"/>
        <v>Mr.</v>
      </c>
      <c r="D1730" s="13" t="str">
        <f t="shared" si="79"/>
        <v>Tory J.</v>
      </c>
      <c r="E1730" s="13" t="str">
        <f t="shared" si="80"/>
        <v>Johansen</v>
      </c>
    </row>
    <row r="1731" spans="1:5" ht="15.75" x14ac:dyDescent="0.25">
      <c r="A1731" s="12" t="s">
        <v>641</v>
      </c>
      <c r="B1731" s="12" t="s">
        <v>4114</v>
      </c>
      <c r="C1731" s="32" t="str">
        <f t="shared" ref="C1731:C1794" si="81">MID(B1731,FIND(",",B1731)+2,FIND(" ",B1731,FIND(",",B1731)+2)-(FIND(",",B1731)+2))</f>
        <v>Mr.</v>
      </c>
      <c r="D1731" s="13" t="str">
        <f t="shared" ref="D1731:D1794" si="82">TRIM(RIGHT(B1731,LEN(B1731)-FIND(" ",B1731,FIND(",",B1731)+2)))</f>
        <v>Robert J.</v>
      </c>
      <c r="E1731" s="13" t="str">
        <f t="shared" ref="E1731:E1794" si="83">LEFT(B1731,FIND(",",B1731)-1)</f>
        <v>Bond</v>
      </c>
    </row>
    <row r="1732" spans="1:5" ht="15.75" x14ac:dyDescent="0.25">
      <c r="A1732" s="12" t="s">
        <v>640</v>
      </c>
      <c r="B1732" s="12" t="s">
        <v>4115</v>
      </c>
      <c r="C1732" s="32" t="str">
        <f t="shared" si="81"/>
        <v>Ms.</v>
      </c>
      <c r="D1732" s="13" t="str">
        <f t="shared" si="82"/>
        <v>Steph</v>
      </c>
      <c r="E1732" s="13" t="str">
        <f t="shared" si="83"/>
        <v>Reilly</v>
      </c>
    </row>
    <row r="1733" spans="1:5" ht="15.75" x14ac:dyDescent="0.25">
      <c r="A1733" s="12" t="s">
        <v>639</v>
      </c>
      <c r="B1733" s="12" t="s">
        <v>4116</v>
      </c>
      <c r="C1733" s="32" t="str">
        <f t="shared" si="81"/>
        <v>Ms.</v>
      </c>
      <c r="D1733" s="13" t="str">
        <f t="shared" si="82"/>
        <v>Kate</v>
      </c>
      <c r="E1733" s="13" t="str">
        <f t="shared" si="83"/>
        <v>Chandler</v>
      </c>
    </row>
    <row r="1734" spans="1:5" ht="15.75" x14ac:dyDescent="0.25">
      <c r="A1734" s="12" t="s">
        <v>638</v>
      </c>
      <c r="B1734" s="12" t="s">
        <v>4117</v>
      </c>
      <c r="C1734" s="32" t="str">
        <f t="shared" si="81"/>
        <v>Ms.</v>
      </c>
      <c r="D1734" s="13" t="str">
        <f t="shared" si="82"/>
        <v>Kristina</v>
      </c>
      <c r="E1734" s="13" t="str">
        <f t="shared" si="83"/>
        <v>Kaufmann</v>
      </c>
    </row>
    <row r="1735" spans="1:5" ht="15.75" x14ac:dyDescent="0.25">
      <c r="A1735" s="12" t="s">
        <v>637</v>
      </c>
      <c r="B1735" s="12" t="s">
        <v>4118</v>
      </c>
      <c r="C1735" s="32" t="str">
        <f t="shared" si="81"/>
        <v>Ms.</v>
      </c>
      <c r="D1735" s="13" t="str">
        <f t="shared" si="82"/>
        <v>Flo</v>
      </c>
      <c r="E1735" s="13" t="str">
        <f t="shared" si="83"/>
        <v>Barnes-Zurkinden</v>
      </c>
    </row>
    <row r="1736" spans="1:5" ht="15.75" x14ac:dyDescent="0.25">
      <c r="A1736" s="12" t="s">
        <v>636</v>
      </c>
      <c r="B1736" s="12" t="s">
        <v>4119</v>
      </c>
      <c r="C1736" s="32" t="str">
        <f t="shared" si="81"/>
        <v>Mrs.</v>
      </c>
      <c r="D1736" s="13" t="str">
        <f t="shared" si="82"/>
        <v>Sarah P.</v>
      </c>
      <c r="E1736" s="13" t="str">
        <f t="shared" si="83"/>
        <v>Wolter</v>
      </c>
    </row>
    <row r="1737" spans="1:5" ht="15.75" x14ac:dyDescent="0.25">
      <c r="A1737" s="12" t="s">
        <v>635</v>
      </c>
      <c r="B1737" s="12" t="s">
        <v>4120</v>
      </c>
      <c r="C1737" s="32" t="str">
        <f t="shared" si="81"/>
        <v>Ms.</v>
      </c>
      <c r="D1737" s="13" t="str">
        <f t="shared" si="82"/>
        <v>Anabel</v>
      </c>
      <c r="E1737" s="13" t="str">
        <f t="shared" si="83"/>
        <v>Pearson</v>
      </c>
    </row>
    <row r="1738" spans="1:5" ht="15.75" x14ac:dyDescent="0.25">
      <c r="A1738" s="12" t="s">
        <v>634</v>
      </c>
      <c r="B1738" s="12" t="s">
        <v>4121</v>
      </c>
      <c r="C1738" s="32" t="str">
        <f t="shared" si="81"/>
        <v>Mr.</v>
      </c>
      <c r="D1738" s="13" t="str">
        <f t="shared" si="82"/>
        <v>Ian</v>
      </c>
      <c r="E1738" s="13" t="str">
        <f t="shared" si="83"/>
        <v>Thomas</v>
      </c>
    </row>
    <row r="1739" spans="1:5" ht="15.75" x14ac:dyDescent="0.25">
      <c r="A1739" s="12" t="s">
        <v>633</v>
      </c>
      <c r="B1739" s="12" t="s">
        <v>4122</v>
      </c>
      <c r="C1739" s="32" t="str">
        <f t="shared" si="81"/>
        <v>Mr.</v>
      </c>
      <c r="D1739" s="13" t="str">
        <f t="shared" si="82"/>
        <v>Alex</v>
      </c>
      <c r="E1739" s="13" t="str">
        <f t="shared" si="83"/>
        <v>Leon</v>
      </c>
    </row>
    <row r="1740" spans="1:5" ht="15.75" x14ac:dyDescent="0.25">
      <c r="A1740" s="12" t="s">
        <v>631</v>
      </c>
      <c r="B1740" s="12" t="s">
        <v>4123</v>
      </c>
      <c r="C1740" s="32" t="str">
        <f t="shared" si="81"/>
        <v>Mr.</v>
      </c>
      <c r="D1740" s="13" t="str">
        <f t="shared" si="82"/>
        <v>Richard J</v>
      </c>
      <c r="E1740" s="13" t="str">
        <f t="shared" si="83"/>
        <v>Marriott</v>
      </c>
    </row>
    <row r="1741" spans="1:5" ht="15.75" x14ac:dyDescent="0.25">
      <c r="A1741" s="12" t="s">
        <v>630</v>
      </c>
      <c r="B1741" s="12" t="s">
        <v>4124</v>
      </c>
      <c r="C1741" s="32" t="str">
        <f t="shared" si="81"/>
        <v>Ms.</v>
      </c>
      <c r="D1741" s="13" t="str">
        <f t="shared" si="82"/>
        <v>Jacqueline N.</v>
      </c>
      <c r="E1741" s="13" t="str">
        <f t="shared" si="83"/>
        <v>Wilkins</v>
      </c>
    </row>
    <row r="1742" spans="1:5" ht="15.75" x14ac:dyDescent="0.25">
      <c r="A1742" s="12" t="s">
        <v>629</v>
      </c>
      <c r="B1742" s="12" t="s">
        <v>4125</v>
      </c>
      <c r="C1742" s="32" t="str">
        <f t="shared" si="81"/>
        <v>Ms.</v>
      </c>
      <c r="D1742" s="13" t="str">
        <f t="shared" si="82"/>
        <v>Cindy</v>
      </c>
      <c r="E1742" s="13" t="str">
        <f t="shared" si="83"/>
        <v>Saiter</v>
      </c>
    </row>
    <row r="1743" spans="1:5" ht="15.75" x14ac:dyDescent="0.25">
      <c r="A1743" s="12" t="s">
        <v>628</v>
      </c>
      <c r="B1743" s="12" t="s">
        <v>4126</v>
      </c>
      <c r="C1743" s="32" t="str">
        <f t="shared" si="81"/>
        <v>Ms.</v>
      </c>
      <c r="D1743" s="13" t="str">
        <f t="shared" si="82"/>
        <v>Marcia</v>
      </c>
      <c r="E1743" s="13" t="str">
        <f t="shared" si="83"/>
        <v>Winrow</v>
      </c>
    </row>
    <row r="1744" spans="1:5" ht="15.75" x14ac:dyDescent="0.25">
      <c r="A1744" s="12" t="s">
        <v>627</v>
      </c>
      <c r="B1744" s="12" t="s">
        <v>4127</v>
      </c>
      <c r="C1744" s="32" t="str">
        <f t="shared" si="81"/>
        <v>Ms.</v>
      </c>
      <c r="D1744" s="13" t="str">
        <f t="shared" si="82"/>
        <v>Samantha R.</v>
      </c>
      <c r="E1744" s="13" t="str">
        <f t="shared" si="83"/>
        <v>Gries</v>
      </c>
    </row>
    <row r="1745" spans="1:5" ht="15.75" x14ac:dyDescent="0.25">
      <c r="A1745" s="12" t="s">
        <v>626</v>
      </c>
      <c r="B1745" s="12" t="s">
        <v>4128</v>
      </c>
      <c r="C1745" s="32" t="str">
        <f t="shared" si="81"/>
        <v>Ms.</v>
      </c>
      <c r="D1745" s="13" t="str">
        <f t="shared" si="82"/>
        <v>Katie</v>
      </c>
      <c r="E1745" s="13" t="str">
        <f t="shared" si="83"/>
        <v>Strohschein</v>
      </c>
    </row>
    <row r="1746" spans="1:5" ht="15.75" x14ac:dyDescent="0.25">
      <c r="A1746" s="12" t="s">
        <v>625</v>
      </c>
      <c r="B1746" s="12" t="s">
        <v>4129</v>
      </c>
      <c r="C1746" s="32" t="str">
        <f t="shared" si="81"/>
        <v>Mr.</v>
      </c>
      <c r="D1746" s="13" t="str">
        <f t="shared" si="82"/>
        <v>John P</v>
      </c>
      <c r="E1746" s="13" t="str">
        <f t="shared" si="83"/>
        <v>Berger</v>
      </c>
    </row>
    <row r="1747" spans="1:5" ht="15.75" x14ac:dyDescent="0.25">
      <c r="A1747" s="12" t="s">
        <v>624</v>
      </c>
      <c r="B1747" s="12" t="s">
        <v>4130</v>
      </c>
      <c r="C1747" s="32" t="str">
        <f t="shared" si="81"/>
        <v>Ms.</v>
      </c>
      <c r="D1747" s="13" t="str">
        <f t="shared" si="82"/>
        <v>Rachel</v>
      </c>
      <c r="E1747" s="13" t="str">
        <f t="shared" si="83"/>
        <v>Coogan</v>
      </c>
    </row>
    <row r="1748" spans="1:5" ht="15.75" x14ac:dyDescent="0.25">
      <c r="A1748" s="12" t="s">
        <v>623</v>
      </c>
      <c r="B1748" s="12" t="s">
        <v>4131</v>
      </c>
      <c r="C1748" s="32" t="str">
        <f t="shared" si="81"/>
        <v>Ms.</v>
      </c>
      <c r="D1748" s="13" t="str">
        <f t="shared" si="82"/>
        <v>Isabelle</v>
      </c>
      <c r="E1748" s="13" t="str">
        <f t="shared" si="83"/>
        <v>Gagnon</v>
      </c>
    </row>
    <row r="1749" spans="1:5" ht="15.75" x14ac:dyDescent="0.25">
      <c r="A1749" s="12" t="s">
        <v>622</v>
      </c>
      <c r="B1749" s="12" t="s">
        <v>4132</v>
      </c>
      <c r="C1749" s="32" t="str">
        <f t="shared" si="81"/>
        <v>Mr.</v>
      </c>
      <c r="D1749" s="13" t="str">
        <f t="shared" si="82"/>
        <v>Neil</v>
      </c>
      <c r="E1749" s="13" t="str">
        <f t="shared" si="83"/>
        <v>Pearson</v>
      </c>
    </row>
    <row r="1750" spans="1:5" ht="15.75" x14ac:dyDescent="0.25">
      <c r="A1750" s="12" t="s">
        <v>621</v>
      </c>
      <c r="B1750" s="12" t="s">
        <v>4133</v>
      </c>
      <c r="C1750" s="32" t="str">
        <f t="shared" si="81"/>
        <v>Mr.</v>
      </c>
      <c r="D1750" s="13" t="str">
        <f t="shared" si="82"/>
        <v>Tom</v>
      </c>
      <c r="E1750" s="13" t="str">
        <f t="shared" si="83"/>
        <v>Brian</v>
      </c>
    </row>
    <row r="1751" spans="1:5" ht="15.75" x14ac:dyDescent="0.25">
      <c r="A1751" s="12" t="s">
        <v>620</v>
      </c>
      <c r="B1751" s="12" t="s">
        <v>4134</v>
      </c>
      <c r="C1751" s="32" t="str">
        <f t="shared" si="81"/>
        <v>Mr.</v>
      </c>
      <c r="D1751" s="13" t="str">
        <f t="shared" si="82"/>
        <v>Nathan</v>
      </c>
      <c r="E1751" s="13" t="str">
        <f t="shared" si="83"/>
        <v>Brown</v>
      </c>
    </row>
    <row r="1752" spans="1:5" ht="15.75" x14ac:dyDescent="0.25">
      <c r="A1752" s="12" t="s">
        <v>619</v>
      </c>
      <c r="B1752" s="12" t="s">
        <v>4135</v>
      </c>
      <c r="C1752" s="32" t="str">
        <f t="shared" si="81"/>
        <v>Mrs.</v>
      </c>
      <c r="D1752" s="13" t="str">
        <f t="shared" si="82"/>
        <v>Kelli N</v>
      </c>
      <c r="E1752" s="13" t="str">
        <f t="shared" si="83"/>
        <v>Fox</v>
      </c>
    </row>
    <row r="1753" spans="1:5" ht="15.75" x14ac:dyDescent="0.25">
      <c r="A1753" s="12" t="s">
        <v>618</v>
      </c>
      <c r="B1753" s="12" t="s">
        <v>4136</v>
      </c>
      <c r="C1753" s="32" t="str">
        <f t="shared" si="81"/>
        <v>Mr.</v>
      </c>
      <c r="D1753" s="13" t="str">
        <f t="shared" si="82"/>
        <v>Scott M.</v>
      </c>
      <c r="E1753" s="13" t="str">
        <f t="shared" si="83"/>
        <v>Traver</v>
      </c>
    </row>
    <row r="1754" spans="1:5" ht="15.75" x14ac:dyDescent="0.25">
      <c r="A1754" s="12" t="s">
        <v>617</v>
      </c>
      <c r="B1754" s="12" t="s">
        <v>4137</v>
      </c>
      <c r="C1754" s="32" t="str">
        <f t="shared" si="81"/>
        <v>Mr.</v>
      </c>
      <c r="D1754" s="13" t="str">
        <f t="shared" si="82"/>
        <v>Grant A</v>
      </c>
      <c r="E1754" s="13" t="str">
        <f t="shared" si="83"/>
        <v>Quick</v>
      </c>
    </row>
    <row r="1755" spans="1:5" ht="15.75" x14ac:dyDescent="0.25">
      <c r="A1755" s="12" t="s">
        <v>616</v>
      </c>
      <c r="B1755" s="12" t="s">
        <v>4138</v>
      </c>
      <c r="C1755" s="32" t="str">
        <f t="shared" si="81"/>
        <v>Mr.</v>
      </c>
      <c r="D1755" s="13" t="str">
        <f t="shared" si="82"/>
        <v>Jonathan C</v>
      </c>
      <c r="E1755" s="13" t="str">
        <f t="shared" si="83"/>
        <v>Scott</v>
      </c>
    </row>
    <row r="1756" spans="1:5" ht="15.75" x14ac:dyDescent="0.25">
      <c r="A1756" s="12" t="s">
        <v>615</v>
      </c>
      <c r="B1756" s="12" t="s">
        <v>4139</v>
      </c>
      <c r="C1756" s="32" t="str">
        <f t="shared" si="81"/>
        <v>Ms.</v>
      </c>
      <c r="D1756" s="13" t="str">
        <f t="shared" si="82"/>
        <v>Rachael M.</v>
      </c>
      <c r="E1756" s="13" t="str">
        <f t="shared" si="83"/>
        <v>Theriot</v>
      </c>
    </row>
    <row r="1757" spans="1:5" ht="15.75" x14ac:dyDescent="0.25">
      <c r="A1757" s="12" t="s">
        <v>614</v>
      </c>
      <c r="B1757" s="12" t="s">
        <v>4140</v>
      </c>
      <c r="C1757" s="32" t="str">
        <f t="shared" si="81"/>
        <v>Ms.</v>
      </c>
      <c r="D1757" s="13" t="str">
        <f t="shared" si="82"/>
        <v>Pilar</v>
      </c>
      <c r="E1757" s="13" t="str">
        <f t="shared" si="83"/>
        <v>Michalis</v>
      </c>
    </row>
    <row r="1758" spans="1:5" ht="15.75" x14ac:dyDescent="0.25">
      <c r="A1758" s="12" t="s">
        <v>613</v>
      </c>
      <c r="B1758" s="12" t="s">
        <v>4141</v>
      </c>
      <c r="C1758" s="32" t="str">
        <f t="shared" si="81"/>
        <v>Mr.</v>
      </c>
      <c r="D1758" s="13" t="str">
        <f t="shared" si="82"/>
        <v>Kyle M</v>
      </c>
      <c r="E1758" s="13" t="str">
        <f t="shared" si="83"/>
        <v>Hall</v>
      </c>
    </row>
    <row r="1759" spans="1:5" ht="15.75" x14ac:dyDescent="0.25">
      <c r="A1759" s="12" t="s">
        <v>612</v>
      </c>
      <c r="B1759" s="12" t="s">
        <v>4142</v>
      </c>
      <c r="C1759" s="32" t="str">
        <f t="shared" si="81"/>
        <v>Mrs.</v>
      </c>
      <c r="D1759" s="13" t="str">
        <f t="shared" si="82"/>
        <v>Christie</v>
      </c>
      <c r="E1759" s="13" t="str">
        <f t="shared" si="83"/>
        <v>Tjong Clemons</v>
      </c>
    </row>
    <row r="1760" spans="1:5" ht="15.75" x14ac:dyDescent="0.25">
      <c r="A1760" s="12" t="s">
        <v>611</v>
      </c>
      <c r="B1760" s="12" t="s">
        <v>4143</v>
      </c>
      <c r="C1760" s="32" t="str">
        <f t="shared" si="81"/>
        <v>Mr.</v>
      </c>
      <c r="D1760" s="13" t="str">
        <f t="shared" si="82"/>
        <v>David A.</v>
      </c>
      <c r="E1760" s="13" t="str">
        <f t="shared" si="83"/>
        <v>Palma</v>
      </c>
    </row>
    <row r="1761" spans="1:5" ht="15.75" x14ac:dyDescent="0.25">
      <c r="A1761" s="12" t="s">
        <v>610</v>
      </c>
      <c r="B1761" s="12" t="s">
        <v>4144</v>
      </c>
      <c r="C1761" s="32" t="str">
        <f t="shared" si="81"/>
        <v>Mr.</v>
      </c>
      <c r="D1761" s="13" t="str">
        <f t="shared" si="82"/>
        <v>Masahiro</v>
      </c>
      <c r="E1761" s="13" t="str">
        <f t="shared" si="83"/>
        <v>Takaoka</v>
      </c>
    </row>
    <row r="1762" spans="1:5" ht="15.75" x14ac:dyDescent="0.25">
      <c r="A1762" s="12" t="s">
        <v>609</v>
      </c>
      <c r="B1762" s="12" t="s">
        <v>4145</v>
      </c>
      <c r="C1762" s="32" t="str">
        <f t="shared" si="81"/>
        <v>Mr.</v>
      </c>
      <c r="D1762" s="13" t="str">
        <f t="shared" si="82"/>
        <v>Logan B.</v>
      </c>
      <c r="E1762" s="13" t="str">
        <f t="shared" si="83"/>
        <v>Sherman</v>
      </c>
    </row>
    <row r="1763" spans="1:5" ht="15.75" x14ac:dyDescent="0.25">
      <c r="A1763" s="12" t="s">
        <v>608</v>
      </c>
      <c r="B1763" s="12" t="s">
        <v>4146</v>
      </c>
      <c r="C1763" s="32" t="str">
        <f t="shared" si="81"/>
        <v>Ms.</v>
      </c>
      <c r="D1763" s="13" t="str">
        <f t="shared" si="82"/>
        <v>Stephanie L.</v>
      </c>
      <c r="E1763" s="13" t="str">
        <f t="shared" si="83"/>
        <v>Andre</v>
      </c>
    </row>
    <row r="1764" spans="1:5" ht="15.75" x14ac:dyDescent="0.25">
      <c r="A1764" s="12" t="s">
        <v>607</v>
      </c>
      <c r="B1764" s="12" t="s">
        <v>4147</v>
      </c>
      <c r="C1764" s="32" t="str">
        <f t="shared" si="81"/>
        <v>Ms.</v>
      </c>
      <c r="D1764" s="13" t="str">
        <f t="shared" si="82"/>
        <v>Angela H</v>
      </c>
      <c r="E1764" s="13" t="str">
        <f t="shared" si="83"/>
        <v>Switt</v>
      </c>
    </row>
    <row r="1765" spans="1:5" ht="15.75" x14ac:dyDescent="0.25">
      <c r="A1765" s="12" t="s">
        <v>606</v>
      </c>
      <c r="B1765" s="12" t="s">
        <v>4148</v>
      </c>
      <c r="C1765" s="32" t="str">
        <f t="shared" si="81"/>
        <v>Ms.</v>
      </c>
      <c r="D1765" s="13" t="str">
        <f t="shared" si="82"/>
        <v>Britt K</v>
      </c>
      <c r="E1765" s="13" t="str">
        <f t="shared" si="83"/>
        <v>Erickson</v>
      </c>
    </row>
    <row r="1766" spans="1:5" ht="15.75" x14ac:dyDescent="0.25">
      <c r="A1766" s="12" t="s">
        <v>605</v>
      </c>
      <c r="B1766" s="12" t="s">
        <v>4149</v>
      </c>
      <c r="C1766" s="32" t="str">
        <f t="shared" si="81"/>
        <v>Ms.</v>
      </c>
      <c r="D1766" s="13" t="str">
        <f t="shared" si="82"/>
        <v>Joyce R.</v>
      </c>
      <c r="E1766" s="13" t="str">
        <f t="shared" si="83"/>
        <v>Miller</v>
      </c>
    </row>
    <row r="1767" spans="1:5" ht="15.75" x14ac:dyDescent="0.25">
      <c r="A1767" s="12" t="s">
        <v>604</v>
      </c>
      <c r="B1767" s="12" t="s">
        <v>4150</v>
      </c>
      <c r="C1767" s="32" t="str">
        <f t="shared" si="81"/>
        <v>Mr.</v>
      </c>
      <c r="D1767" s="13" t="str">
        <f t="shared" si="82"/>
        <v>Ben</v>
      </c>
      <c r="E1767" s="13" t="str">
        <f t="shared" si="83"/>
        <v>Whitbeck</v>
      </c>
    </row>
    <row r="1768" spans="1:5" ht="15.75" x14ac:dyDescent="0.25">
      <c r="A1768" s="12" t="s">
        <v>603</v>
      </c>
      <c r="B1768" s="12" t="s">
        <v>4151</v>
      </c>
      <c r="C1768" s="32" t="str">
        <f t="shared" si="81"/>
        <v>Ms.</v>
      </c>
      <c r="D1768" s="13" t="str">
        <f t="shared" si="82"/>
        <v>Sarah M.</v>
      </c>
      <c r="E1768" s="13" t="str">
        <f t="shared" si="83"/>
        <v>Auer</v>
      </c>
    </row>
    <row r="1769" spans="1:5" ht="15.75" x14ac:dyDescent="0.25">
      <c r="A1769" s="12" t="s">
        <v>602</v>
      </c>
      <c r="B1769" s="12" t="s">
        <v>4152</v>
      </c>
      <c r="C1769" s="32" t="str">
        <f t="shared" si="81"/>
        <v>Ms.</v>
      </c>
      <c r="D1769" s="13" t="str">
        <f t="shared" si="82"/>
        <v>Sarah</v>
      </c>
      <c r="E1769" s="13" t="str">
        <f t="shared" si="83"/>
        <v>Attar</v>
      </c>
    </row>
    <row r="1770" spans="1:5" ht="15.75" x14ac:dyDescent="0.25">
      <c r="A1770" s="12" t="s">
        <v>601</v>
      </c>
      <c r="B1770" s="12" t="s">
        <v>4153</v>
      </c>
      <c r="C1770" s="32" t="str">
        <f t="shared" si="81"/>
        <v>Ms.</v>
      </c>
      <c r="D1770" s="13" t="str">
        <f t="shared" si="82"/>
        <v>Katie</v>
      </c>
      <c r="E1770" s="13" t="str">
        <f t="shared" si="83"/>
        <v>Misuraca</v>
      </c>
    </row>
    <row r="1771" spans="1:5" ht="15.75" x14ac:dyDescent="0.25">
      <c r="A1771" s="12" t="s">
        <v>600</v>
      </c>
      <c r="B1771" s="12" t="s">
        <v>4154</v>
      </c>
      <c r="C1771" s="32" t="str">
        <f t="shared" si="81"/>
        <v>Ms.</v>
      </c>
      <c r="D1771" s="13" t="str">
        <f t="shared" si="82"/>
        <v>Michaela L</v>
      </c>
      <c r="E1771" s="13" t="str">
        <f t="shared" si="83"/>
        <v>Spannaus</v>
      </c>
    </row>
    <row r="1772" spans="1:5" ht="15.75" x14ac:dyDescent="0.25">
      <c r="A1772" s="12" t="s">
        <v>599</v>
      </c>
      <c r="B1772" s="12" t="s">
        <v>4155</v>
      </c>
      <c r="C1772" s="32" t="str">
        <f t="shared" si="81"/>
        <v>Ms.</v>
      </c>
      <c r="D1772" s="13" t="str">
        <f t="shared" si="82"/>
        <v>Shalaleh</v>
      </c>
      <c r="E1772" s="13" t="str">
        <f t="shared" si="83"/>
        <v>Tarbiat</v>
      </c>
    </row>
    <row r="1773" spans="1:5" ht="15.75" x14ac:dyDescent="0.25">
      <c r="A1773" s="12" t="s">
        <v>598</v>
      </c>
      <c r="B1773" s="12" t="s">
        <v>4156</v>
      </c>
      <c r="C1773" s="32" t="str">
        <f t="shared" si="81"/>
        <v>Ms.</v>
      </c>
      <c r="D1773" s="13" t="str">
        <f t="shared" si="82"/>
        <v>Karen</v>
      </c>
      <c r="E1773" s="13" t="str">
        <f t="shared" si="83"/>
        <v>Pulkkinen</v>
      </c>
    </row>
    <row r="1774" spans="1:5" ht="15.75" x14ac:dyDescent="0.25">
      <c r="A1774" s="12" t="s">
        <v>597</v>
      </c>
      <c r="B1774" s="12" t="s">
        <v>4157</v>
      </c>
      <c r="C1774" s="32" t="str">
        <f t="shared" si="81"/>
        <v>Ms.</v>
      </c>
      <c r="D1774" s="13" t="str">
        <f t="shared" si="82"/>
        <v>Zuzana</v>
      </c>
      <c r="E1774" s="13" t="str">
        <f t="shared" si="83"/>
        <v>Trnovcova</v>
      </c>
    </row>
    <row r="1775" spans="1:5" ht="15.75" x14ac:dyDescent="0.25">
      <c r="A1775" s="12" t="s">
        <v>596</v>
      </c>
      <c r="B1775" s="12" t="s">
        <v>4158</v>
      </c>
      <c r="C1775" s="32" t="str">
        <f t="shared" si="81"/>
        <v>Mr.</v>
      </c>
      <c r="D1775" s="13" t="str">
        <f t="shared" si="82"/>
        <v>Daniel J.</v>
      </c>
      <c r="E1775" s="13" t="str">
        <f t="shared" si="83"/>
        <v>Anthony</v>
      </c>
    </row>
    <row r="1776" spans="1:5" ht="15.75" x14ac:dyDescent="0.25">
      <c r="A1776" s="12" t="s">
        <v>595</v>
      </c>
      <c r="B1776" s="12" t="s">
        <v>4159</v>
      </c>
      <c r="C1776" s="32" t="str">
        <f t="shared" si="81"/>
        <v>Ms.</v>
      </c>
      <c r="D1776" s="13" t="str">
        <f t="shared" si="82"/>
        <v>Alexandra</v>
      </c>
      <c r="E1776" s="13" t="str">
        <f t="shared" si="83"/>
        <v>Hetrick</v>
      </c>
    </row>
    <row r="1777" spans="1:5" ht="15.75" x14ac:dyDescent="0.25">
      <c r="A1777" s="12" t="s">
        <v>594</v>
      </c>
      <c r="B1777" s="12" t="s">
        <v>4160</v>
      </c>
      <c r="C1777" s="32" t="str">
        <f t="shared" si="81"/>
        <v>Ms.</v>
      </c>
      <c r="D1777" s="13" t="str">
        <f t="shared" si="82"/>
        <v>Jessica</v>
      </c>
      <c r="E1777" s="13" t="str">
        <f t="shared" si="83"/>
        <v>Stern</v>
      </c>
    </row>
    <row r="1778" spans="1:5" ht="15.75" x14ac:dyDescent="0.25">
      <c r="A1778" s="12" t="s">
        <v>593</v>
      </c>
      <c r="B1778" s="12" t="s">
        <v>4161</v>
      </c>
      <c r="C1778" s="32" t="str">
        <f t="shared" si="81"/>
        <v>Mr.</v>
      </c>
      <c r="D1778" s="13" t="str">
        <f t="shared" si="82"/>
        <v>Matthew M</v>
      </c>
      <c r="E1778" s="13" t="str">
        <f t="shared" si="83"/>
        <v>Newman</v>
      </c>
    </row>
    <row r="1779" spans="1:5" ht="15.75" x14ac:dyDescent="0.25">
      <c r="A1779" s="12" t="s">
        <v>592</v>
      </c>
      <c r="B1779" s="12" t="s">
        <v>4162</v>
      </c>
      <c r="C1779" s="32" t="str">
        <f t="shared" si="81"/>
        <v>Ms.</v>
      </c>
      <c r="D1779" s="13" t="str">
        <f t="shared" si="82"/>
        <v>Nadine A.</v>
      </c>
      <c r="E1779" s="13" t="str">
        <f t="shared" si="83"/>
        <v>Reasoner</v>
      </c>
    </row>
    <row r="1780" spans="1:5" ht="15.75" x14ac:dyDescent="0.25">
      <c r="A1780" s="12" t="s">
        <v>591</v>
      </c>
      <c r="B1780" s="12" t="s">
        <v>4163</v>
      </c>
      <c r="C1780" s="32" t="str">
        <f t="shared" si="81"/>
        <v>Mr.</v>
      </c>
      <c r="D1780" s="13" t="str">
        <f t="shared" si="82"/>
        <v>Peter J. Jr.</v>
      </c>
      <c r="E1780" s="13" t="str">
        <f t="shared" si="83"/>
        <v>Mone</v>
      </c>
    </row>
    <row r="1781" spans="1:5" ht="15.75" x14ac:dyDescent="0.25">
      <c r="A1781" s="12" t="s">
        <v>590</v>
      </c>
      <c r="B1781" s="12" t="s">
        <v>4164</v>
      </c>
      <c r="C1781" s="32" t="str">
        <f t="shared" si="81"/>
        <v>Ms.</v>
      </c>
      <c r="D1781" s="13" t="str">
        <f t="shared" si="82"/>
        <v>Colleen M</v>
      </c>
      <c r="E1781" s="13" t="str">
        <f t="shared" si="83"/>
        <v>Powers</v>
      </c>
    </row>
    <row r="1782" spans="1:5" ht="15.75" x14ac:dyDescent="0.25">
      <c r="A1782" s="12" t="s">
        <v>589</v>
      </c>
      <c r="B1782" s="12" t="s">
        <v>4165</v>
      </c>
      <c r="C1782" s="32" t="str">
        <f t="shared" si="81"/>
        <v>Ms.</v>
      </c>
      <c r="D1782" s="13" t="str">
        <f t="shared" si="82"/>
        <v>Julie A.</v>
      </c>
      <c r="E1782" s="13" t="str">
        <f t="shared" si="83"/>
        <v>Ulery</v>
      </c>
    </row>
    <row r="1783" spans="1:5" ht="15.75" x14ac:dyDescent="0.25">
      <c r="A1783" s="12" t="s">
        <v>588</v>
      </c>
      <c r="B1783" s="12" t="s">
        <v>4166</v>
      </c>
      <c r="C1783" s="32" t="str">
        <f t="shared" si="81"/>
        <v>Mr.</v>
      </c>
      <c r="D1783" s="13" t="str">
        <f t="shared" si="82"/>
        <v>Douglas W</v>
      </c>
      <c r="E1783" s="13" t="str">
        <f t="shared" si="83"/>
        <v>Haines</v>
      </c>
    </row>
    <row r="1784" spans="1:5" ht="15.75" x14ac:dyDescent="0.25">
      <c r="A1784" s="12" t="s">
        <v>587</v>
      </c>
      <c r="B1784" s="12" t="s">
        <v>4167</v>
      </c>
      <c r="C1784" s="32" t="str">
        <f t="shared" si="81"/>
        <v>Ms.</v>
      </c>
      <c r="D1784" s="13" t="str">
        <f t="shared" si="82"/>
        <v>Catherine</v>
      </c>
      <c r="E1784" s="13" t="str">
        <f t="shared" si="83"/>
        <v>Airoldi</v>
      </c>
    </row>
    <row r="1785" spans="1:5" ht="15.75" x14ac:dyDescent="0.25">
      <c r="A1785" s="12" t="s">
        <v>586</v>
      </c>
      <c r="B1785" s="12" t="s">
        <v>4168</v>
      </c>
      <c r="C1785" s="32" t="str">
        <f t="shared" si="81"/>
        <v>Mr.</v>
      </c>
      <c r="D1785" s="13" t="str">
        <f t="shared" si="82"/>
        <v>James A</v>
      </c>
      <c r="E1785" s="13" t="str">
        <f t="shared" si="83"/>
        <v>Mattis</v>
      </c>
    </row>
    <row r="1786" spans="1:5" ht="15.75" x14ac:dyDescent="0.25">
      <c r="A1786" s="12" t="s">
        <v>585</v>
      </c>
      <c r="B1786" s="12" t="s">
        <v>4169</v>
      </c>
      <c r="C1786" s="32" t="str">
        <f t="shared" si="81"/>
        <v>Mr.</v>
      </c>
      <c r="D1786" s="13" t="str">
        <f t="shared" si="82"/>
        <v>Youngseong</v>
      </c>
      <c r="E1786" s="13" t="str">
        <f t="shared" si="83"/>
        <v>Cho</v>
      </c>
    </row>
    <row r="1787" spans="1:5" ht="15.75" x14ac:dyDescent="0.25">
      <c r="A1787" s="12" t="s">
        <v>584</v>
      </c>
      <c r="B1787" s="12" t="s">
        <v>4170</v>
      </c>
      <c r="C1787" s="32" t="str">
        <f t="shared" si="81"/>
        <v>Mr.</v>
      </c>
      <c r="D1787" s="13" t="str">
        <f t="shared" si="82"/>
        <v>John</v>
      </c>
      <c r="E1787" s="13" t="str">
        <f t="shared" si="83"/>
        <v>Reumann</v>
      </c>
    </row>
    <row r="1788" spans="1:5" ht="15.75" x14ac:dyDescent="0.25">
      <c r="A1788" s="12" t="s">
        <v>583</v>
      </c>
      <c r="B1788" s="12" t="s">
        <v>4171</v>
      </c>
      <c r="C1788" s="32" t="str">
        <f t="shared" si="81"/>
        <v>Mr.</v>
      </c>
      <c r="D1788" s="13" t="str">
        <f t="shared" si="82"/>
        <v>Brandon S.</v>
      </c>
      <c r="E1788" s="13" t="str">
        <f t="shared" si="83"/>
        <v>Cooper</v>
      </c>
    </row>
    <row r="1789" spans="1:5" ht="15.75" x14ac:dyDescent="0.25">
      <c r="A1789" s="12" t="s">
        <v>582</v>
      </c>
      <c r="B1789" s="12" t="s">
        <v>4172</v>
      </c>
      <c r="C1789" s="32" t="str">
        <f t="shared" si="81"/>
        <v>Mr.</v>
      </c>
      <c r="D1789" s="13" t="str">
        <f t="shared" si="82"/>
        <v>Sean P</v>
      </c>
      <c r="E1789" s="13" t="str">
        <f t="shared" si="83"/>
        <v>Kennedy</v>
      </c>
    </row>
    <row r="1790" spans="1:5" ht="15.75" x14ac:dyDescent="0.25">
      <c r="A1790" s="12" t="s">
        <v>581</v>
      </c>
      <c r="B1790" s="12" t="s">
        <v>4173</v>
      </c>
      <c r="C1790" s="32" t="str">
        <f t="shared" si="81"/>
        <v>Mr.</v>
      </c>
      <c r="D1790" s="13" t="str">
        <f t="shared" si="82"/>
        <v>Scott</v>
      </c>
      <c r="E1790" s="13" t="str">
        <f t="shared" si="83"/>
        <v>Cichon</v>
      </c>
    </row>
    <row r="1791" spans="1:5" ht="15.75" x14ac:dyDescent="0.25">
      <c r="A1791" s="12" t="s">
        <v>580</v>
      </c>
      <c r="B1791" s="12" t="s">
        <v>4174</v>
      </c>
      <c r="C1791" s="32" t="str">
        <f t="shared" si="81"/>
        <v>Mr.</v>
      </c>
      <c r="D1791" s="13" t="str">
        <f t="shared" si="82"/>
        <v>Janez</v>
      </c>
      <c r="E1791" s="13" t="str">
        <f t="shared" si="83"/>
        <v>Maroevic</v>
      </c>
    </row>
    <row r="1792" spans="1:5" ht="15.75" x14ac:dyDescent="0.25">
      <c r="A1792" s="12" t="s">
        <v>579</v>
      </c>
      <c r="B1792" s="12" t="s">
        <v>4175</v>
      </c>
      <c r="C1792" s="32" t="str">
        <f t="shared" si="81"/>
        <v>Mr.</v>
      </c>
      <c r="D1792" s="13" t="str">
        <f t="shared" si="82"/>
        <v>John I. Jr.</v>
      </c>
      <c r="E1792" s="13" t="str">
        <f t="shared" si="83"/>
        <v>Martin</v>
      </c>
    </row>
    <row r="1793" spans="1:5" ht="15.75" x14ac:dyDescent="0.25">
      <c r="A1793" s="12" t="s">
        <v>578</v>
      </c>
      <c r="B1793" s="12" t="s">
        <v>4176</v>
      </c>
      <c r="C1793" s="32" t="str">
        <f t="shared" si="81"/>
        <v>Ms.</v>
      </c>
      <c r="D1793" s="13" t="str">
        <f t="shared" si="82"/>
        <v>Heather</v>
      </c>
      <c r="E1793" s="13" t="str">
        <f t="shared" si="83"/>
        <v>Schulz</v>
      </c>
    </row>
    <row r="1794" spans="1:5" ht="15.75" x14ac:dyDescent="0.25">
      <c r="A1794" s="12" t="s">
        <v>577</v>
      </c>
      <c r="B1794" s="12" t="s">
        <v>4177</v>
      </c>
      <c r="C1794" s="32" t="str">
        <f t="shared" si="81"/>
        <v>Mr.</v>
      </c>
      <c r="D1794" s="13" t="str">
        <f t="shared" si="82"/>
        <v>Michael</v>
      </c>
      <c r="E1794" s="13" t="str">
        <f t="shared" si="83"/>
        <v>Capriolo</v>
      </c>
    </row>
    <row r="1795" spans="1:5" ht="15.75" x14ac:dyDescent="0.25">
      <c r="A1795" s="12" t="s">
        <v>576</v>
      </c>
      <c r="B1795" s="12" t="s">
        <v>4178</v>
      </c>
      <c r="C1795" s="32" t="str">
        <f t="shared" ref="C1795:C1858" si="84">MID(B1795,FIND(",",B1795)+2,FIND(" ",B1795,FIND(",",B1795)+2)-(FIND(",",B1795)+2))</f>
        <v>Ms.</v>
      </c>
      <c r="D1795" s="13" t="str">
        <f t="shared" ref="D1795:D1858" si="85">TRIM(RIGHT(B1795,LEN(B1795)-FIND(" ",B1795,FIND(",",B1795)+2)))</f>
        <v>Kathleen</v>
      </c>
      <c r="E1795" s="13" t="str">
        <f t="shared" ref="E1795:E1858" si="86">LEFT(B1795,FIND(",",B1795)-1)</f>
        <v>Borleis</v>
      </c>
    </row>
    <row r="1796" spans="1:5" ht="15.75" x14ac:dyDescent="0.25">
      <c r="A1796" s="12" t="s">
        <v>575</v>
      </c>
      <c r="B1796" s="12" t="s">
        <v>4179</v>
      </c>
      <c r="C1796" s="32" t="str">
        <f t="shared" si="84"/>
        <v>Mr.</v>
      </c>
      <c r="D1796" s="13" t="str">
        <f t="shared" si="85"/>
        <v>Ryan M</v>
      </c>
      <c r="E1796" s="13" t="str">
        <f t="shared" si="86"/>
        <v>Kramer</v>
      </c>
    </row>
    <row r="1797" spans="1:5" ht="15.75" x14ac:dyDescent="0.25">
      <c r="A1797" s="12" t="s">
        <v>574</v>
      </c>
      <c r="B1797" s="12" t="s">
        <v>4180</v>
      </c>
      <c r="C1797" s="32" t="str">
        <f t="shared" si="84"/>
        <v>Ms.</v>
      </c>
      <c r="D1797" s="13" t="str">
        <f t="shared" si="85"/>
        <v>Sara</v>
      </c>
      <c r="E1797" s="13" t="str">
        <f t="shared" si="86"/>
        <v>Conrad</v>
      </c>
    </row>
    <row r="1798" spans="1:5" ht="15.75" x14ac:dyDescent="0.25">
      <c r="A1798" s="12" t="s">
        <v>573</v>
      </c>
      <c r="B1798" s="12" t="s">
        <v>4181</v>
      </c>
      <c r="C1798" s="32" t="str">
        <f t="shared" si="84"/>
        <v>Mr.</v>
      </c>
      <c r="D1798" s="13" t="str">
        <f t="shared" si="85"/>
        <v>Deniz</v>
      </c>
      <c r="E1798" s="13" t="str">
        <f t="shared" si="86"/>
        <v>Karakoyunlu</v>
      </c>
    </row>
    <row r="1799" spans="1:5" ht="15.75" x14ac:dyDescent="0.25">
      <c r="A1799" s="12" t="s">
        <v>572</v>
      </c>
      <c r="B1799" s="12" t="s">
        <v>4182</v>
      </c>
      <c r="C1799" s="32" t="str">
        <f t="shared" si="84"/>
        <v>Ms.</v>
      </c>
      <c r="D1799" s="13" t="str">
        <f t="shared" si="85"/>
        <v>Shannon L.</v>
      </c>
      <c r="E1799" s="13" t="str">
        <f t="shared" si="86"/>
        <v>Desrosiers</v>
      </c>
    </row>
    <row r="1800" spans="1:5" ht="15.75" x14ac:dyDescent="0.25">
      <c r="A1800" s="12" t="s">
        <v>571</v>
      </c>
      <c r="B1800" s="12" t="s">
        <v>4183</v>
      </c>
      <c r="C1800" s="32" t="str">
        <f t="shared" si="84"/>
        <v>Ms.</v>
      </c>
      <c r="D1800" s="13" t="str">
        <f t="shared" si="85"/>
        <v>Kaitlin M.</v>
      </c>
      <c r="E1800" s="13" t="str">
        <f t="shared" si="86"/>
        <v>O'Mara</v>
      </c>
    </row>
    <row r="1801" spans="1:5" ht="15.75" x14ac:dyDescent="0.25">
      <c r="A1801" s="12" t="s">
        <v>570</v>
      </c>
      <c r="B1801" s="12" t="s">
        <v>4184</v>
      </c>
      <c r="C1801" s="32" t="str">
        <f t="shared" si="84"/>
        <v>Mr.</v>
      </c>
      <c r="D1801" s="13" t="str">
        <f t="shared" si="85"/>
        <v>Alfredo</v>
      </c>
      <c r="E1801" s="13" t="str">
        <f t="shared" si="86"/>
        <v>Shabot Marcos</v>
      </c>
    </row>
    <row r="1802" spans="1:5" ht="15.75" x14ac:dyDescent="0.25">
      <c r="A1802" s="12" t="s">
        <v>569</v>
      </c>
      <c r="B1802" s="12" t="s">
        <v>4185</v>
      </c>
      <c r="C1802" s="32" t="str">
        <f t="shared" si="84"/>
        <v>Ms.</v>
      </c>
      <c r="D1802" s="13" t="str">
        <f t="shared" si="85"/>
        <v>Kristen</v>
      </c>
      <c r="E1802" s="13" t="str">
        <f t="shared" si="86"/>
        <v>Comment</v>
      </c>
    </row>
    <row r="1803" spans="1:5" ht="15.75" x14ac:dyDescent="0.25">
      <c r="A1803" s="12" t="s">
        <v>568</v>
      </c>
      <c r="B1803" s="12" t="s">
        <v>4186</v>
      </c>
      <c r="C1803" s="32" t="str">
        <f t="shared" si="84"/>
        <v>Mr.</v>
      </c>
      <c r="D1803" s="13" t="str">
        <f t="shared" si="85"/>
        <v>Daniel</v>
      </c>
      <c r="E1803" s="13" t="str">
        <f t="shared" si="86"/>
        <v>Moss</v>
      </c>
    </row>
    <row r="1804" spans="1:5" ht="15.75" x14ac:dyDescent="0.25">
      <c r="A1804" s="12" t="s">
        <v>567</v>
      </c>
      <c r="B1804" s="12" t="s">
        <v>4187</v>
      </c>
      <c r="C1804" s="32" t="str">
        <f t="shared" si="84"/>
        <v>Mr.</v>
      </c>
      <c r="D1804" s="13" t="str">
        <f t="shared" si="85"/>
        <v>Jonathan</v>
      </c>
      <c r="E1804" s="13" t="str">
        <f t="shared" si="86"/>
        <v>Guzman</v>
      </c>
    </row>
    <row r="1805" spans="1:5" ht="15.75" x14ac:dyDescent="0.25">
      <c r="A1805" s="12" t="s">
        <v>566</v>
      </c>
      <c r="B1805" s="12" t="s">
        <v>4188</v>
      </c>
      <c r="C1805" s="32" t="str">
        <f t="shared" si="84"/>
        <v>Mr.</v>
      </c>
      <c r="D1805" s="13" t="str">
        <f t="shared" si="85"/>
        <v>Troy</v>
      </c>
      <c r="E1805" s="13" t="str">
        <f t="shared" si="86"/>
        <v>Cox</v>
      </c>
    </row>
    <row r="1806" spans="1:5" ht="15.75" x14ac:dyDescent="0.25">
      <c r="A1806" s="12" t="s">
        <v>565</v>
      </c>
      <c r="B1806" s="12" t="s">
        <v>4189</v>
      </c>
      <c r="C1806" s="32" t="str">
        <f t="shared" si="84"/>
        <v>Mr.</v>
      </c>
      <c r="D1806" s="13" t="str">
        <f t="shared" si="85"/>
        <v>Daniel C</v>
      </c>
      <c r="E1806" s="13" t="str">
        <f t="shared" si="86"/>
        <v>Clash</v>
      </c>
    </row>
    <row r="1807" spans="1:5" ht="15.75" x14ac:dyDescent="0.25">
      <c r="A1807" s="12" t="s">
        <v>564</v>
      </c>
      <c r="B1807" s="12" t="s">
        <v>4190</v>
      </c>
      <c r="C1807" s="32" t="str">
        <f t="shared" si="84"/>
        <v>Ms.</v>
      </c>
      <c r="D1807" s="13" t="str">
        <f t="shared" si="85"/>
        <v>Lauren</v>
      </c>
      <c r="E1807" s="13" t="str">
        <f t="shared" si="86"/>
        <v>Blankenship</v>
      </c>
    </row>
    <row r="1808" spans="1:5" ht="15.75" x14ac:dyDescent="0.25">
      <c r="A1808" s="12" t="s">
        <v>563</v>
      </c>
      <c r="B1808" s="12" t="s">
        <v>4191</v>
      </c>
      <c r="C1808" s="32" t="str">
        <f t="shared" si="84"/>
        <v>Ms.</v>
      </c>
      <c r="D1808" s="13" t="str">
        <f t="shared" si="85"/>
        <v>Jennefer</v>
      </c>
      <c r="E1808" s="13" t="str">
        <f t="shared" si="86"/>
        <v>Lloyd</v>
      </c>
    </row>
    <row r="1809" spans="1:5" ht="15.75" x14ac:dyDescent="0.25">
      <c r="A1809" s="12" t="s">
        <v>562</v>
      </c>
      <c r="B1809" s="12" t="s">
        <v>4192</v>
      </c>
      <c r="C1809" s="32" t="str">
        <f t="shared" si="84"/>
        <v>Ms.</v>
      </c>
      <c r="D1809" s="13" t="str">
        <f t="shared" si="85"/>
        <v>Tracey L.</v>
      </c>
      <c r="E1809" s="13" t="str">
        <f t="shared" si="86"/>
        <v>Kong</v>
      </c>
    </row>
    <row r="1810" spans="1:5" ht="15.75" x14ac:dyDescent="0.25">
      <c r="A1810" s="12" t="s">
        <v>561</v>
      </c>
      <c r="B1810" s="12" t="s">
        <v>4193</v>
      </c>
      <c r="C1810" s="32" t="str">
        <f t="shared" si="84"/>
        <v>Ms.</v>
      </c>
      <c r="D1810" s="13" t="str">
        <f t="shared" si="85"/>
        <v>Ashley</v>
      </c>
      <c r="E1810" s="13" t="str">
        <f t="shared" si="86"/>
        <v>Benson</v>
      </c>
    </row>
    <row r="1811" spans="1:5" ht="15.75" x14ac:dyDescent="0.25">
      <c r="A1811" s="12" t="s">
        <v>560</v>
      </c>
      <c r="B1811" s="12" t="s">
        <v>4194</v>
      </c>
      <c r="C1811" s="32" t="str">
        <f t="shared" si="84"/>
        <v>Ms.</v>
      </c>
      <c r="D1811" s="13" t="str">
        <f t="shared" si="85"/>
        <v>Cindy</v>
      </c>
      <c r="E1811" s="13" t="str">
        <f t="shared" si="86"/>
        <v>Huntington</v>
      </c>
    </row>
    <row r="1812" spans="1:5" ht="15.75" x14ac:dyDescent="0.25">
      <c r="A1812" s="12" t="s">
        <v>559</v>
      </c>
      <c r="B1812" s="12" t="s">
        <v>4195</v>
      </c>
      <c r="C1812" s="32" t="str">
        <f t="shared" si="84"/>
        <v>Ms.</v>
      </c>
      <c r="D1812" s="13" t="str">
        <f t="shared" si="85"/>
        <v>Esther</v>
      </c>
      <c r="E1812" s="13" t="str">
        <f t="shared" si="86"/>
        <v>Kendall</v>
      </c>
    </row>
    <row r="1813" spans="1:5" ht="15.75" x14ac:dyDescent="0.25">
      <c r="A1813" s="12" t="s">
        <v>558</v>
      </c>
      <c r="B1813" s="12" t="s">
        <v>4196</v>
      </c>
      <c r="C1813" s="32" t="str">
        <f t="shared" si="84"/>
        <v>Ms.</v>
      </c>
      <c r="D1813" s="13" t="str">
        <f t="shared" si="85"/>
        <v>Jackie</v>
      </c>
      <c r="E1813" s="13" t="str">
        <f t="shared" si="86"/>
        <v>Gast</v>
      </c>
    </row>
    <row r="1814" spans="1:5" ht="15.75" x14ac:dyDescent="0.25">
      <c r="A1814" s="12" t="s">
        <v>557</v>
      </c>
      <c r="B1814" s="12" t="s">
        <v>4197</v>
      </c>
      <c r="C1814" s="32" t="str">
        <f t="shared" si="84"/>
        <v>Mr.</v>
      </c>
      <c r="D1814" s="13" t="str">
        <f t="shared" si="85"/>
        <v>Timothy P.</v>
      </c>
      <c r="E1814" s="13" t="str">
        <f t="shared" si="86"/>
        <v>Scanlin</v>
      </c>
    </row>
    <row r="1815" spans="1:5" ht="15.75" x14ac:dyDescent="0.25">
      <c r="A1815" s="12" t="s">
        <v>556</v>
      </c>
      <c r="B1815" s="12" t="s">
        <v>4198</v>
      </c>
      <c r="C1815" s="32" t="str">
        <f t="shared" si="84"/>
        <v>Ms.</v>
      </c>
      <c r="D1815" s="13" t="str">
        <f t="shared" si="85"/>
        <v>Lauren</v>
      </c>
      <c r="E1815" s="13" t="str">
        <f t="shared" si="86"/>
        <v>Philbrook</v>
      </c>
    </row>
    <row r="1816" spans="1:5" ht="15.75" x14ac:dyDescent="0.25">
      <c r="A1816" s="12" t="s">
        <v>555</v>
      </c>
      <c r="B1816" s="12" t="s">
        <v>4199</v>
      </c>
      <c r="C1816" s="32" t="str">
        <f t="shared" si="84"/>
        <v>Mr.</v>
      </c>
      <c r="D1816" s="13" t="str">
        <f t="shared" si="85"/>
        <v>Benjamin</v>
      </c>
      <c r="E1816" s="13" t="str">
        <f t="shared" si="86"/>
        <v>Cowan</v>
      </c>
    </row>
    <row r="1817" spans="1:5" ht="15.75" x14ac:dyDescent="0.25">
      <c r="A1817" s="12" t="s">
        <v>554</v>
      </c>
      <c r="B1817" s="12" t="s">
        <v>4200</v>
      </c>
      <c r="C1817" s="32" t="str">
        <f t="shared" si="84"/>
        <v>Mr.</v>
      </c>
      <c r="D1817" s="13" t="str">
        <f t="shared" si="85"/>
        <v>Hugo M</v>
      </c>
      <c r="E1817" s="13" t="str">
        <f t="shared" si="86"/>
        <v>Sousa</v>
      </c>
    </row>
    <row r="1818" spans="1:5" ht="15.75" x14ac:dyDescent="0.25">
      <c r="A1818" s="12" t="s">
        <v>553</v>
      </c>
      <c r="B1818" s="12" t="s">
        <v>4201</v>
      </c>
      <c r="C1818" s="32" t="str">
        <f t="shared" si="84"/>
        <v>Mr.</v>
      </c>
      <c r="D1818" s="13" t="str">
        <f t="shared" si="85"/>
        <v>Daniel J. Jr.</v>
      </c>
      <c r="E1818" s="13" t="str">
        <f t="shared" si="86"/>
        <v>Stanton</v>
      </c>
    </row>
    <row r="1819" spans="1:5" ht="15.75" x14ac:dyDescent="0.25">
      <c r="A1819" s="12" t="s">
        <v>552</v>
      </c>
      <c r="B1819" s="12" t="s">
        <v>4202</v>
      </c>
      <c r="C1819" s="32" t="str">
        <f t="shared" si="84"/>
        <v>Mr.</v>
      </c>
      <c r="D1819" s="13" t="str">
        <f t="shared" si="85"/>
        <v>Justin R</v>
      </c>
      <c r="E1819" s="13" t="str">
        <f t="shared" si="86"/>
        <v>Mollak</v>
      </c>
    </row>
    <row r="1820" spans="1:5" ht="15.75" x14ac:dyDescent="0.25">
      <c r="A1820" s="12" t="s">
        <v>551</v>
      </c>
      <c r="B1820" s="12" t="s">
        <v>4203</v>
      </c>
      <c r="C1820" s="32" t="str">
        <f t="shared" si="84"/>
        <v>Mr.</v>
      </c>
      <c r="D1820" s="13" t="str">
        <f t="shared" si="85"/>
        <v>Colin</v>
      </c>
      <c r="E1820" s="13" t="str">
        <f t="shared" si="86"/>
        <v>Bell</v>
      </c>
    </row>
    <row r="1821" spans="1:5" ht="15.75" x14ac:dyDescent="0.25">
      <c r="A1821" s="12" t="s">
        <v>550</v>
      </c>
      <c r="B1821" s="12" t="s">
        <v>4204</v>
      </c>
      <c r="C1821" s="32" t="str">
        <f t="shared" si="84"/>
        <v>Mr.</v>
      </c>
      <c r="D1821" s="13" t="str">
        <f t="shared" si="85"/>
        <v>Rob</v>
      </c>
      <c r="E1821" s="13" t="str">
        <f t="shared" si="86"/>
        <v>Weston</v>
      </c>
    </row>
    <row r="1822" spans="1:5" ht="15.75" x14ac:dyDescent="0.25">
      <c r="A1822" s="12" t="s">
        <v>549</v>
      </c>
      <c r="B1822" s="12" t="s">
        <v>4205</v>
      </c>
      <c r="C1822" s="32" t="str">
        <f t="shared" si="84"/>
        <v>Mr.</v>
      </c>
      <c r="D1822" s="13" t="str">
        <f t="shared" si="85"/>
        <v>Patrick</v>
      </c>
      <c r="E1822" s="13" t="str">
        <f t="shared" si="86"/>
        <v>Rabuzzi</v>
      </c>
    </row>
    <row r="1823" spans="1:5" ht="15.75" x14ac:dyDescent="0.25">
      <c r="A1823" s="12" t="s">
        <v>548</v>
      </c>
      <c r="B1823" s="12" t="s">
        <v>4206</v>
      </c>
      <c r="C1823" s="32" t="str">
        <f t="shared" si="84"/>
        <v>Mr.</v>
      </c>
      <c r="D1823" s="13" t="str">
        <f t="shared" si="85"/>
        <v>Austin D</v>
      </c>
      <c r="E1823" s="13" t="str">
        <f t="shared" si="86"/>
        <v>Hendrix</v>
      </c>
    </row>
    <row r="1824" spans="1:5" ht="15.75" x14ac:dyDescent="0.25">
      <c r="A1824" s="12" t="s">
        <v>547</v>
      </c>
      <c r="B1824" s="12" t="s">
        <v>4207</v>
      </c>
      <c r="C1824" s="32" t="str">
        <f t="shared" si="84"/>
        <v>Ms.</v>
      </c>
      <c r="D1824" s="13" t="str">
        <f t="shared" si="85"/>
        <v>Brittany</v>
      </c>
      <c r="E1824" s="13" t="str">
        <f t="shared" si="86"/>
        <v>Van Nielen</v>
      </c>
    </row>
    <row r="1825" spans="1:5" ht="15.75" x14ac:dyDescent="0.25">
      <c r="A1825" s="12" t="s">
        <v>546</v>
      </c>
      <c r="B1825" s="12" t="s">
        <v>4208</v>
      </c>
      <c r="C1825" s="32" t="str">
        <f t="shared" si="84"/>
        <v>Mr.</v>
      </c>
      <c r="D1825" s="13" t="str">
        <f t="shared" si="85"/>
        <v>Matthew T</v>
      </c>
      <c r="E1825" s="13" t="str">
        <f t="shared" si="86"/>
        <v>Blanton</v>
      </c>
    </row>
    <row r="1826" spans="1:5" ht="15.75" x14ac:dyDescent="0.25">
      <c r="A1826" s="12" t="s">
        <v>545</v>
      </c>
      <c r="B1826" s="12" t="s">
        <v>4209</v>
      </c>
      <c r="C1826" s="32" t="str">
        <f t="shared" si="84"/>
        <v>Ms.</v>
      </c>
      <c r="D1826" s="13" t="str">
        <f t="shared" si="85"/>
        <v>Becky G.</v>
      </c>
      <c r="E1826" s="13" t="str">
        <f t="shared" si="86"/>
        <v>Schout</v>
      </c>
    </row>
    <row r="1827" spans="1:5" ht="15.75" x14ac:dyDescent="0.25">
      <c r="A1827" s="12" t="s">
        <v>544</v>
      </c>
      <c r="B1827" s="12" t="s">
        <v>4210</v>
      </c>
      <c r="C1827" s="32" t="str">
        <f t="shared" si="84"/>
        <v>Ms.</v>
      </c>
      <c r="D1827" s="13" t="str">
        <f t="shared" si="85"/>
        <v>Virginie</v>
      </c>
      <c r="E1827" s="13" t="str">
        <f t="shared" si="86"/>
        <v>Schmaltz</v>
      </c>
    </row>
    <row r="1828" spans="1:5" ht="15.75" x14ac:dyDescent="0.25">
      <c r="A1828" s="12" t="s">
        <v>543</v>
      </c>
      <c r="B1828" s="12" t="s">
        <v>4211</v>
      </c>
      <c r="C1828" s="32" t="str">
        <f t="shared" si="84"/>
        <v>Ms.</v>
      </c>
      <c r="D1828" s="13" t="str">
        <f t="shared" si="85"/>
        <v>Allison A</v>
      </c>
      <c r="E1828" s="13" t="str">
        <f t="shared" si="86"/>
        <v>Eagen</v>
      </c>
    </row>
    <row r="1829" spans="1:5" ht="15.75" x14ac:dyDescent="0.25">
      <c r="A1829" s="12" t="s">
        <v>542</v>
      </c>
      <c r="B1829" s="12" t="s">
        <v>4212</v>
      </c>
      <c r="C1829" s="32" t="str">
        <f t="shared" si="84"/>
        <v>Ms.</v>
      </c>
      <c r="D1829" s="13" t="str">
        <f t="shared" si="85"/>
        <v>Julie</v>
      </c>
      <c r="E1829" s="13" t="str">
        <f t="shared" si="86"/>
        <v>Rotramel</v>
      </c>
    </row>
    <row r="1830" spans="1:5" ht="15.75" x14ac:dyDescent="0.25">
      <c r="A1830" s="12" t="s">
        <v>541</v>
      </c>
      <c r="B1830" s="12" t="s">
        <v>4213</v>
      </c>
      <c r="C1830" s="32" t="str">
        <f t="shared" si="84"/>
        <v>Ms.</v>
      </c>
      <c r="D1830" s="13" t="str">
        <f t="shared" si="85"/>
        <v>Katherine</v>
      </c>
      <c r="E1830" s="13" t="str">
        <f t="shared" si="86"/>
        <v>Prevost</v>
      </c>
    </row>
    <row r="1831" spans="1:5" ht="15.75" x14ac:dyDescent="0.25">
      <c r="A1831" s="12" t="s">
        <v>540</v>
      </c>
      <c r="B1831" s="12" t="s">
        <v>4214</v>
      </c>
      <c r="C1831" s="32" t="str">
        <f t="shared" si="84"/>
        <v>Mr.</v>
      </c>
      <c r="D1831" s="13" t="str">
        <f t="shared" si="85"/>
        <v>Caleb</v>
      </c>
      <c r="E1831" s="13" t="str">
        <f t="shared" si="86"/>
        <v>Boyd</v>
      </c>
    </row>
    <row r="1832" spans="1:5" ht="15.75" x14ac:dyDescent="0.25">
      <c r="A1832" s="12" t="s">
        <v>539</v>
      </c>
      <c r="B1832" s="12" t="s">
        <v>4215</v>
      </c>
      <c r="C1832" s="32" t="str">
        <f t="shared" si="84"/>
        <v>Ms.</v>
      </c>
      <c r="D1832" s="13" t="str">
        <f t="shared" si="85"/>
        <v>Jaime</v>
      </c>
      <c r="E1832" s="13" t="str">
        <f t="shared" si="86"/>
        <v>Dawes</v>
      </c>
    </row>
    <row r="1833" spans="1:5" ht="15.75" x14ac:dyDescent="0.25">
      <c r="A1833" s="12" t="s">
        <v>538</v>
      </c>
      <c r="B1833" s="12" t="s">
        <v>4216</v>
      </c>
      <c r="C1833" s="32" t="str">
        <f t="shared" si="84"/>
        <v>Ms.</v>
      </c>
      <c r="D1833" s="13" t="str">
        <f t="shared" si="85"/>
        <v>Hannah</v>
      </c>
      <c r="E1833" s="13" t="str">
        <f t="shared" si="86"/>
        <v>Jennings</v>
      </c>
    </row>
    <row r="1834" spans="1:5" ht="15.75" x14ac:dyDescent="0.25">
      <c r="A1834" s="12" t="s">
        <v>537</v>
      </c>
      <c r="B1834" s="12" t="s">
        <v>4217</v>
      </c>
      <c r="C1834" s="32" t="str">
        <f t="shared" si="84"/>
        <v>Mr.</v>
      </c>
      <c r="D1834" s="13" t="str">
        <f t="shared" si="85"/>
        <v>Zachariah</v>
      </c>
      <c r="E1834" s="13" t="str">
        <f t="shared" si="86"/>
        <v>Nyambaso</v>
      </c>
    </row>
    <row r="1835" spans="1:5" ht="15.75" x14ac:dyDescent="0.25">
      <c r="A1835" s="12" t="s">
        <v>536</v>
      </c>
      <c r="B1835" s="12" t="s">
        <v>4218</v>
      </c>
      <c r="C1835" s="32" t="str">
        <f t="shared" si="84"/>
        <v>Ms.</v>
      </c>
      <c r="D1835" s="13" t="str">
        <f t="shared" si="85"/>
        <v>Patricia A</v>
      </c>
      <c r="E1835" s="13" t="str">
        <f t="shared" si="86"/>
        <v>Shaffer</v>
      </c>
    </row>
    <row r="1836" spans="1:5" ht="15.75" x14ac:dyDescent="0.25">
      <c r="A1836" s="12" t="s">
        <v>534</v>
      </c>
      <c r="B1836" s="12" t="s">
        <v>4219</v>
      </c>
      <c r="C1836" s="32" t="str">
        <f t="shared" si="84"/>
        <v>Mrs.</v>
      </c>
      <c r="D1836" s="13" t="str">
        <f t="shared" si="85"/>
        <v>Elizabeth A.</v>
      </c>
      <c r="E1836" s="13" t="str">
        <f t="shared" si="86"/>
        <v>Corkum</v>
      </c>
    </row>
    <row r="1837" spans="1:5" ht="15.75" x14ac:dyDescent="0.25">
      <c r="A1837" s="12" t="s">
        <v>533</v>
      </c>
      <c r="B1837" s="12" t="s">
        <v>4220</v>
      </c>
      <c r="C1837" s="32" t="str">
        <f t="shared" si="84"/>
        <v>Mr.</v>
      </c>
      <c r="D1837" s="13" t="str">
        <f t="shared" si="85"/>
        <v>Benjamin</v>
      </c>
      <c r="E1837" s="13" t="str">
        <f t="shared" si="86"/>
        <v>Pedersen</v>
      </c>
    </row>
    <row r="1838" spans="1:5" ht="15.75" x14ac:dyDescent="0.25">
      <c r="A1838" s="12" t="s">
        <v>532</v>
      </c>
      <c r="B1838" s="12" t="s">
        <v>4221</v>
      </c>
      <c r="C1838" s="32" t="str">
        <f t="shared" si="84"/>
        <v>Mr.</v>
      </c>
      <c r="D1838" s="13" t="str">
        <f t="shared" si="85"/>
        <v>Breno</v>
      </c>
      <c r="E1838" s="13" t="str">
        <f t="shared" si="86"/>
        <v>Melo</v>
      </c>
    </row>
    <row r="1839" spans="1:5" ht="15.75" x14ac:dyDescent="0.25">
      <c r="A1839" s="12" t="s">
        <v>531</v>
      </c>
      <c r="B1839" s="12" t="s">
        <v>4222</v>
      </c>
      <c r="C1839" s="32" t="str">
        <f t="shared" si="84"/>
        <v>Mr.</v>
      </c>
      <c r="D1839" s="13" t="str">
        <f t="shared" si="85"/>
        <v>Takaya</v>
      </c>
      <c r="E1839" s="13" t="str">
        <f t="shared" si="86"/>
        <v>Sakamoto</v>
      </c>
    </row>
    <row r="1840" spans="1:5" ht="15.75" x14ac:dyDescent="0.25">
      <c r="A1840" s="12" t="s">
        <v>530</v>
      </c>
      <c r="B1840" s="12" t="s">
        <v>4223</v>
      </c>
      <c r="C1840" s="32" t="str">
        <f t="shared" si="84"/>
        <v>Mr.</v>
      </c>
      <c r="D1840" s="13" t="str">
        <f t="shared" si="85"/>
        <v>Thomas IV</v>
      </c>
      <c r="E1840" s="13" t="str">
        <f t="shared" si="86"/>
        <v>McMahon</v>
      </c>
    </row>
    <row r="1841" spans="1:5" ht="15.75" x14ac:dyDescent="0.25">
      <c r="A1841" s="12" t="s">
        <v>529</v>
      </c>
      <c r="B1841" s="12" t="s">
        <v>4224</v>
      </c>
      <c r="C1841" s="32" t="str">
        <f t="shared" si="84"/>
        <v>Mr.</v>
      </c>
      <c r="D1841" s="13" t="str">
        <f t="shared" si="85"/>
        <v>Bradley E</v>
      </c>
      <c r="E1841" s="13" t="str">
        <f t="shared" si="86"/>
        <v>Harris</v>
      </c>
    </row>
    <row r="1842" spans="1:5" ht="15.75" x14ac:dyDescent="0.25">
      <c r="A1842" s="12" t="s">
        <v>528</v>
      </c>
      <c r="B1842" s="12" t="s">
        <v>4225</v>
      </c>
      <c r="C1842" s="32" t="str">
        <f t="shared" si="84"/>
        <v>Ms.</v>
      </c>
      <c r="D1842" s="13" t="str">
        <f t="shared" si="85"/>
        <v>Megan</v>
      </c>
      <c r="E1842" s="13" t="str">
        <f t="shared" si="86"/>
        <v>Lombardo</v>
      </c>
    </row>
    <row r="1843" spans="1:5" ht="15.75" x14ac:dyDescent="0.25">
      <c r="A1843" s="12" t="s">
        <v>527</v>
      </c>
      <c r="B1843" s="12" t="s">
        <v>4226</v>
      </c>
      <c r="C1843" s="32" t="str">
        <f t="shared" si="84"/>
        <v>Ms.</v>
      </c>
      <c r="D1843" s="13" t="str">
        <f t="shared" si="85"/>
        <v>Ruby J</v>
      </c>
      <c r="E1843" s="13" t="str">
        <f t="shared" si="86"/>
        <v>Bode</v>
      </c>
    </row>
    <row r="1844" spans="1:5" ht="15.75" x14ac:dyDescent="0.25">
      <c r="A1844" s="12" t="s">
        <v>526</v>
      </c>
      <c r="B1844" s="12" t="s">
        <v>4227</v>
      </c>
      <c r="C1844" s="32" t="str">
        <f t="shared" si="84"/>
        <v>Mr.</v>
      </c>
      <c r="D1844" s="13" t="str">
        <f t="shared" si="85"/>
        <v>Bart</v>
      </c>
      <c r="E1844" s="13" t="str">
        <f t="shared" si="86"/>
        <v>Johnson</v>
      </c>
    </row>
    <row r="1845" spans="1:5" ht="15.75" x14ac:dyDescent="0.25">
      <c r="A1845" s="12" t="s">
        <v>525</v>
      </c>
      <c r="B1845" s="12" t="s">
        <v>4228</v>
      </c>
      <c r="C1845" s="32" t="str">
        <f t="shared" si="84"/>
        <v>Mr.</v>
      </c>
      <c r="D1845" s="13" t="str">
        <f t="shared" si="85"/>
        <v>Robert A.</v>
      </c>
      <c r="E1845" s="13" t="str">
        <f t="shared" si="86"/>
        <v>Norcross</v>
      </c>
    </row>
    <row r="1846" spans="1:5" ht="15.75" x14ac:dyDescent="0.25">
      <c r="A1846" s="12" t="s">
        <v>524</v>
      </c>
      <c r="B1846" s="12" t="s">
        <v>4229</v>
      </c>
      <c r="C1846" s="32" t="str">
        <f t="shared" si="84"/>
        <v>Mr.</v>
      </c>
      <c r="D1846" s="13" t="str">
        <f t="shared" si="85"/>
        <v>Adam</v>
      </c>
      <c r="E1846" s="13" t="str">
        <f t="shared" si="86"/>
        <v>Lazrus</v>
      </c>
    </row>
    <row r="1847" spans="1:5" ht="15.75" x14ac:dyDescent="0.25">
      <c r="A1847" s="12" t="s">
        <v>523</v>
      </c>
      <c r="B1847" s="12" t="s">
        <v>4230</v>
      </c>
      <c r="C1847" s="32" t="str">
        <f t="shared" si="84"/>
        <v>Mr.</v>
      </c>
      <c r="D1847" s="13" t="str">
        <f t="shared" si="85"/>
        <v>Yemane Adhane</v>
      </c>
      <c r="E1847" s="13" t="str">
        <f t="shared" si="86"/>
        <v>Tsegay</v>
      </c>
    </row>
    <row r="1848" spans="1:5" ht="15.75" x14ac:dyDescent="0.25">
      <c r="A1848" s="12" t="s">
        <v>522</v>
      </c>
      <c r="B1848" s="12" t="s">
        <v>4231</v>
      </c>
      <c r="C1848" s="32" t="str">
        <f t="shared" si="84"/>
        <v>Mr.</v>
      </c>
      <c r="D1848" s="13" t="str">
        <f t="shared" si="85"/>
        <v>Jesse A.</v>
      </c>
      <c r="E1848" s="13" t="str">
        <f t="shared" si="86"/>
        <v>Schneider</v>
      </c>
    </row>
    <row r="1849" spans="1:5" ht="15.75" x14ac:dyDescent="0.25">
      <c r="A1849" s="12" t="s">
        <v>521</v>
      </c>
      <c r="B1849" s="12" t="s">
        <v>4232</v>
      </c>
      <c r="C1849" s="32" t="str">
        <f t="shared" si="84"/>
        <v>Mr.</v>
      </c>
      <c r="D1849" s="13" t="str">
        <f t="shared" si="85"/>
        <v>Bird</v>
      </c>
      <c r="E1849" s="13" t="str">
        <f t="shared" si="86"/>
        <v>Loreto</v>
      </c>
    </row>
    <row r="1850" spans="1:5" ht="15.75" x14ac:dyDescent="0.25">
      <c r="A1850" s="12" t="s">
        <v>520</v>
      </c>
      <c r="B1850" s="12" t="s">
        <v>4233</v>
      </c>
      <c r="C1850" s="32" t="str">
        <f t="shared" si="84"/>
        <v>Mr.</v>
      </c>
      <c r="D1850" s="13" t="str">
        <f t="shared" si="85"/>
        <v>Patrick M.</v>
      </c>
      <c r="E1850" s="13" t="str">
        <f t="shared" si="86"/>
        <v>Callahan</v>
      </c>
    </row>
    <row r="1851" spans="1:5" ht="15.75" x14ac:dyDescent="0.25">
      <c r="A1851" s="12" t="s">
        <v>519</v>
      </c>
      <c r="B1851" s="12" t="s">
        <v>4234</v>
      </c>
      <c r="C1851" s="32" t="str">
        <f t="shared" si="84"/>
        <v>Mr.</v>
      </c>
      <c r="D1851" s="13" t="str">
        <f t="shared" si="85"/>
        <v>Kyle</v>
      </c>
      <c r="E1851" s="13" t="str">
        <f t="shared" si="86"/>
        <v>Timko</v>
      </c>
    </row>
    <row r="1852" spans="1:5" ht="15.75" x14ac:dyDescent="0.25">
      <c r="A1852" s="12" t="s">
        <v>518</v>
      </c>
      <c r="B1852" s="12" t="s">
        <v>4235</v>
      </c>
      <c r="C1852" s="32" t="str">
        <f t="shared" si="84"/>
        <v>Mr.</v>
      </c>
      <c r="D1852" s="13" t="str">
        <f t="shared" si="85"/>
        <v>Ryan</v>
      </c>
      <c r="E1852" s="13" t="str">
        <f t="shared" si="86"/>
        <v>Achatz</v>
      </c>
    </row>
    <row r="1853" spans="1:5" ht="15.75" x14ac:dyDescent="0.25">
      <c r="A1853" s="12" t="s">
        <v>517</v>
      </c>
      <c r="B1853" s="12" t="s">
        <v>4236</v>
      </c>
      <c r="C1853" s="32" t="str">
        <f t="shared" si="84"/>
        <v>Mr.</v>
      </c>
      <c r="D1853" s="13" t="str">
        <f t="shared" si="85"/>
        <v>Yuri</v>
      </c>
      <c r="E1853" s="13" t="str">
        <f t="shared" si="86"/>
        <v>Horwitz</v>
      </c>
    </row>
    <row r="1854" spans="1:5" ht="15.75" x14ac:dyDescent="0.25">
      <c r="A1854" s="12" t="s">
        <v>515</v>
      </c>
      <c r="B1854" s="12" t="s">
        <v>4237</v>
      </c>
      <c r="C1854" s="32" t="str">
        <f t="shared" si="84"/>
        <v>Mr.</v>
      </c>
      <c r="D1854" s="13" t="str">
        <f t="shared" si="85"/>
        <v>Ryan</v>
      </c>
      <c r="E1854" s="13" t="str">
        <f t="shared" si="86"/>
        <v>Gordyan</v>
      </c>
    </row>
    <row r="1855" spans="1:5" ht="15.75" x14ac:dyDescent="0.25">
      <c r="A1855" s="12" t="s">
        <v>514</v>
      </c>
      <c r="B1855" s="12" t="s">
        <v>4238</v>
      </c>
      <c r="C1855" s="32" t="str">
        <f t="shared" si="84"/>
        <v>Ms.</v>
      </c>
      <c r="D1855" s="13" t="str">
        <f t="shared" si="85"/>
        <v>Debbie</v>
      </c>
      <c r="E1855" s="13" t="str">
        <f t="shared" si="86"/>
        <v>Hetherington</v>
      </c>
    </row>
    <row r="1856" spans="1:5" ht="15.75" x14ac:dyDescent="0.25">
      <c r="A1856" s="12" t="s">
        <v>513</v>
      </c>
      <c r="B1856" s="12" t="s">
        <v>4239</v>
      </c>
      <c r="C1856" s="32" t="str">
        <f t="shared" si="84"/>
        <v>Mr.</v>
      </c>
      <c r="D1856" s="13" t="str">
        <f t="shared" si="85"/>
        <v>Mark D</v>
      </c>
      <c r="E1856" s="13" t="str">
        <f t="shared" si="86"/>
        <v>Thompson</v>
      </c>
    </row>
    <row r="1857" spans="1:5" ht="15.75" x14ac:dyDescent="0.25">
      <c r="A1857" s="12" t="s">
        <v>512</v>
      </c>
      <c r="B1857" s="12" t="s">
        <v>4240</v>
      </c>
      <c r="C1857" s="32" t="str">
        <f t="shared" si="84"/>
        <v>Mr.</v>
      </c>
      <c r="D1857" s="13" t="str">
        <f t="shared" si="85"/>
        <v>Christopher</v>
      </c>
      <c r="E1857" s="13" t="str">
        <f t="shared" si="86"/>
        <v>Battoo</v>
      </c>
    </row>
    <row r="1858" spans="1:5" ht="15.75" x14ac:dyDescent="0.25">
      <c r="A1858" s="12" t="s">
        <v>511</v>
      </c>
      <c r="B1858" s="12" t="s">
        <v>4241</v>
      </c>
      <c r="C1858" s="32" t="str">
        <f t="shared" si="84"/>
        <v>Ms.</v>
      </c>
      <c r="D1858" s="13" t="str">
        <f t="shared" si="85"/>
        <v>Daniell L</v>
      </c>
      <c r="E1858" s="13" t="str">
        <f t="shared" si="86"/>
        <v>Barker</v>
      </c>
    </row>
    <row r="1859" spans="1:5" ht="15.75" x14ac:dyDescent="0.25">
      <c r="A1859" s="12" t="s">
        <v>510</v>
      </c>
      <c r="B1859" s="12" t="s">
        <v>4242</v>
      </c>
      <c r="C1859" s="32" t="str">
        <f t="shared" ref="C1859:C1922" si="87">MID(B1859,FIND(",",B1859)+2,FIND(" ",B1859,FIND(",",B1859)+2)-(FIND(",",B1859)+2))</f>
        <v>Mr.</v>
      </c>
      <c r="D1859" s="13" t="str">
        <f t="shared" ref="D1859:D1922" si="88">TRIM(RIGHT(B1859,LEN(B1859)-FIND(" ",B1859,FIND(",",B1859)+2)))</f>
        <v>Janne</v>
      </c>
      <c r="E1859" s="13" t="str">
        <f t="shared" ref="E1859:E1922" si="89">LEFT(B1859,FIND(",",B1859)-1)</f>
        <v>Saarnilehto</v>
      </c>
    </row>
    <row r="1860" spans="1:5" ht="15.75" x14ac:dyDescent="0.25">
      <c r="A1860" s="12" t="s">
        <v>509</v>
      </c>
      <c r="B1860" s="12" t="s">
        <v>4243</v>
      </c>
      <c r="C1860" s="32" t="str">
        <f t="shared" si="87"/>
        <v>Ms.</v>
      </c>
      <c r="D1860" s="13" t="str">
        <f t="shared" si="88"/>
        <v>Martina</v>
      </c>
      <c r="E1860" s="13" t="str">
        <f t="shared" si="89"/>
        <v>Morton</v>
      </c>
    </row>
    <row r="1861" spans="1:5" ht="15.75" x14ac:dyDescent="0.25">
      <c r="A1861" s="12" t="s">
        <v>508</v>
      </c>
      <c r="B1861" s="12" t="s">
        <v>4244</v>
      </c>
      <c r="C1861" s="32" t="str">
        <f t="shared" si="87"/>
        <v>Ms.</v>
      </c>
      <c r="D1861" s="13" t="str">
        <f t="shared" si="88"/>
        <v>Elizabeth L</v>
      </c>
      <c r="E1861" s="13" t="str">
        <f t="shared" si="89"/>
        <v>Thomas</v>
      </c>
    </row>
    <row r="1862" spans="1:5" ht="15.75" x14ac:dyDescent="0.25">
      <c r="A1862" s="12" t="s">
        <v>507</v>
      </c>
      <c r="B1862" s="12" t="s">
        <v>4245</v>
      </c>
      <c r="C1862" s="32" t="str">
        <f t="shared" si="87"/>
        <v>Ms.</v>
      </c>
      <c r="D1862" s="13" t="str">
        <f t="shared" si="88"/>
        <v>Stephanie C.</v>
      </c>
      <c r="E1862" s="13" t="str">
        <f t="shared" si="89"/>
        <v>Hillman</v>
      </c>
    </row>
    <row r="1863" spans="1:5" ht="15.75" x14ac:dyDescent="0.25">
      <c r="A1863" s="12" t="s">
        <v>506</v>
      </c>
      <c r="B1863" s="12" t="s">
        <v>4246</v>
      </c>
      <c r="C1863" s="32" t="str">
        <f t="shared" si="87"/>
        <v>Ms.</v>
      </c>
      <c r="D1863" s="13" t="str">
        <f t="shared" si="88"/>
        <v>Katie</v>
      </c>
      <c r="E1863" s="13" t="str">
        <f t="shared" si="89"/>
        <v>Edwards</v>
      </c>
    </row>
    <row r="1864" spans="1:5" ht="15.75" x14ac:dyDescent="0.25">
      <c r="A1864" s="12" t="s">
        <v>505</v>
      </c>
      <c r="B1864" s="12" t="s">
        <v>4247</v>
      </c>
      <c r="C1864" s="32" t="str">
        <f t="shared" si="87"/>
        <v>Ms.</v>
      </c>
      <c r="D1864" s="13" t="str">
        <f t="shared" si="88"/>
        <v>Callie</v>
      </c>
      <c r="E1864" s="13" t="str">
        <f t="shared" si="89"/>
        <v>Bartel</v>
      </c>
    </row>
    <row r="1865" spans="1:5" ht="15.75" x14ac:dyDescent="0.25">
      <c r="A1865" s="12" t="s">
        <v>504</v>
      </c>
      <c r="B1865" s="12" t="s">
        <v>4248</v>
      </c>
      <c r="C1865" s="32" t="str">
        <f t="shared" si="87"/>
        <v>Ms.</v>
      </c>
      <c r="D1865" s="13" t="str">
        <f t="shared" si="88"/>
        <v>Inna</v>
      </c>
      <c r="E1865" s="13" t="str">
        <f t="shared" si="89"/>
        <v>Potekhina</v>
      </c>
    </row>
    <row r="1866" spans="1:5" ht="15.75" x14ac:dyDescent="0.25">
      <c r="A1866" s="12" t="s">
        <v>503</v>
      </c>
      <c r="B1866" s="12" t="s">
        <v>4249</v>
      </c>
      <c r="C1866" s="32" t="str">
        <f t="shared" si="87"/>
        <v>Ms.</v>
      </c>
      <c r="D1866" s="13" t="str">
        <f t="shared" si="88"/>
        <v>Mary K.</v>
      </c>
      <c r="E1866" s="13" t="str">
        <f t="shared" si="89"/>
        <v>Kelly</v>
      </c>
    </row>
    <row r="1867" spans="1:5" ht="15.75" x14ac:dyDescent="0.25">
      <c r="A1867" s="12" t="s">
        <v>502</v>
      </c>
      <c r="B1867" s="12" t="s">
        <v>4250</v>
      </c>
      <c r="C1867" s="32" t="str">
        <f t="shared" si="87"/>
        <v>Mr.</v>
      </c>
      <c r="D1867" s="13" t="str">
        <f t="shared" si="88"/>
        <v>Samuel M.</v>
      </c>
      <c r="E1867" s="13" t="str">
        <f t="shared" si="89"/>
        <v>Lapp</v>
      </c>
    </row>
    <row r="1868" spans="1:5" ht="15.75" x14ac:dyDescent="0.25">
      <c r="A1868" s="12" t="s">
        <v>501</v>
      </c>
      <c r="B1868" s="12" t="s">
        <v>4251</v>
      </c>
      <c r="C1868" s="32" t="str">
        <f t="shared" si="87"/>
        <v>Ms.</v>
      </c>
      <c r="D1868" s="13" t="str">
        <f t="shared" si="88"/>
        <v>Kimberly</v>
      </c>
      <c r="E1868" s="13" t="str">
        <f t="shared" si="89"/>
        <v>Burke</v>
      </c>
    </row>
    <row r="1869" spans="1:5" ht="15.75" x14ac:dyDescent="0.25">
      <c r="A1869" s="12" t="s">
        <v>500</v>
      </c>
      <c r="B1869" s="12" t="s">
        <v>4252</v>
      </c>
      <c r="C1869" s="32" t="str">
        <f t="shared" si="87"/>
        <v>Mr.</v>
      </c>
      <c r="D1869" s="13" t="str">
        <f t="shared" si="88"/>
        <v>Tom J.</v>
      </c>
      <c r="E1869" s="13" t="str">
        <f t="shared" si="89"/>
        <v>Barry</v>
      </c>
    </row>
    <row r="1870" spans="1:5" ht="15.75" x14ac:dyDescent="0.25">
      <c r="A1870" s="12" t="s">
        <v>499</v>
      </c>
      <c r="B1870" s="12" t="s">
        <v>4253</v>
      </c>
      <c r="C1870" s="32" t="str">
        <f t="shared" si="87"/>
        <v>Mr.</v>
      </c>
      <c r="D1870" s="13" t="str">
        <f t="shared" si="88"/>
        <v>Zachary</v>
      </c>
      <c r="E1870" s="13" t="str">
        <f t="shared" si="89"/>
        <v>McCormick</v>
      </c>
    </row>
    <row r="1871" spans="1:5" ht="15.75" x14ac:dyDescent="0.25">
      <c r="A1871" s="12" t="s">
        <v>498</v>
      </c>
      <c r="B1871" s="12" t="s">
        <v>4254</v>
      </c>
      <c r="C1871" s="32" t="str">
        <f t="shared" si="87"/>
        <v>Mr.</v>
      </c>
      <c r="D1871" s="13" t="str">
        <f t="shared" si="88"/>
        <v>Dane</v>
      </c>
      <c r="E1871" s="13" t="str">
        <f t="shared" si="89"/>
        <v>McElroy</v>
      </c>
    </row>
    <row r="1872" spans="1:5" ht="15.75" x14ac:dyDescent="0.25">
      <c r="A1872" s="12" t="s">
        <v>497</v>
      </c>
      <c r="B1872" s="12" t="s">
        <v>4255</v>
      </c>
      <c r="C1872" s="32" t="str">
        <f t="shared" si="87"/>
        <v>Mr.</v>
      </c>
      <c r="D1872" s="13" t="str">
        <f t="shared" si="88"/>
        <v>Dougie J</v>
      </c>
      <c r="E1872" s="13" t="str">
        <f t="shared" si="89"/>
        <v>Coffed</v>
      </c>
    </row>
    <row r="1873" spans="1:5" ht="15.75" x14ac:dyDescent="0.25">
      <c r="A1873" s="12" t="s">
        <v>496</v>
      </c>
      <c r="B1873" s="12" t="s">
        <v>4256</v>
      </c>
      <c r="C1873" s="32" t="str">
        <f t="shared" si="87"/>
        <v>Mr.</v>
      </c>
      <c r="D1873" s="13" t="str">
        <f t="shared" si="88"/>
        <v>Jeremiah H</v>
      </c>
      <c r="E1873" s="13" t="str">
        <f t="shared" si="89"/>
        <v>Estes</v>
      </c>
    </row>
    <row r="1874" spans="1:5" ht="15.75" x14ac:dyDescent="0.25">
      <c r="A1874" s="12" t="s">
        <v>495</v>
      </c>
      <c r="B1874" s="12" t="s">
        <v>4257</v>
      </c>
      <c r="C1874" s="32" t="str">
        <f t="shared" si="87"/>
        <v>Mr.</v>
      </c>
      <c r="D1874" s="13" t="str">
        <f t="shared" si="88"/>
        <v>Ashley J.</v>
      </c>
      <c r="E1874" s="13" t="str">
        <f t="shared" si="89"/>
        <v>Miles</v>
      </c>
    </row>
    <row r="1875" spans="1:5" ht="15.75" x14ac:dyDescent="0.25">
      <c r="A1875" s="12" t="s">
        <v>494</v>
      </c>
      <c r="B1875" s="12" t="s">
        <v>4258</v>
      </c>
      <c r="C1875" s="32" t="str">
        <f t="shared" si="87"/>
        <v>Mr.</v>
      </c>
      <c r="D1875" s="13" t="str">
        <f t="shared" si="88"/>
        <v>Turner J.</v>
      </c>
      <c r="E1875" s="13" t="str">
        <f t="shared" si="89"/>
        <v>Zamore</v>
      </c>
    </row>
    <row r="1876" spans="1:5" ht="15.75" x14ac:dyDescent="0.25">
      <c r="A1876" s="12" t="s">
        <v>493</v>
      </c>
      <c r="B1876" s="12" t="s">
        <v>4259</v>
      </c>
      <c r="C1876" s="32" t="str">
        <f t="shared" si="87"/>
        <v>Mr.</v>
      </c>
      <c r="D1876" s="13" t="str">
        <f t="shared" si="88"/>
        <v>Roger</v>
      </c>
      <c r="E1876" s="13" t="str">
        <f t="shared" si="89"/>
        <v>Donaghy</v>
      </c>
    </row>
    <row r="1877" spans="1:5" ht="15.75" x14ac:dyDescent="0.25">
      <c r="A1877" s="12" t="s">
        <v>492</v>
      </c>
      <c r="B1877" s="12" t="s">
        <v>4260</v>
      </c>
      <c r="C1877" s="32" t="str">
        <f t="shared" si="87"/>
        <v>Ms.</v>
      </c>
      <c r="D1877" s="13" t="str">
        <f t="shared" si="88"/>
        <v>Pamela</v>
      </c>
      <c r="E1877" s="13" t="str">
        <f t="shared" si="89"/>
        <v>Kennedy</v>
      </c>
    </row>
    <row r="1878" spans="1:5" ht="15.75" x14ac:dyDescent="0.25">
      <c r="A1878" s="12" t="s">
        <v>491</v>
      </c>
      <c r="B1878" s="12" t="s">
        <v>4261</v>
      </c>
      <c r="C1878" s="32" t="str">
        <f t="shared" si="87"/>
        <v>Ms.</v>
      </c>
      <c r="D1878" s="13" t="str">
        <f t="shared" si="88"/>
        <v>Allison M.</v>
      </c>
      <c r="E1878" s="13" t="str">
        <f t="shared" si="89"/>
        <v>Fiorini</v>
      </c>
    </row>
    <row r="1879" spans="1:5" ht="15.75" x14ac:dyDescent="0.25">
      <c r="A1879" s="12" t="s">
        <v>490</v>
      </c>
      <c r="B1879" s="12" t="s">
        <v>4262</v>
      </c>
      <c r="C1879" s="32" t="str">
        <f t="shared" si="87"/>
        <v>Mrs.</v>
      </c>
      <c r="D1879" s="13" t="str">
        <f t="shared" si="88"/>
        <v>Katherine H.</v>
      </c>
      <c r="E1879" s="13" t="str">
        <f t="shared" si="89"/>
        <v>Alexander</v>
      </c>
    </row>
    <row r="1880" spans="1:5" ht="15.75" x14ac:dyDescent="0.25">
      <c r="A1880" s="12" t="s">
        <v>489</v>
      </c>
      <c r="B1880" s="12" t="s">
        <v>4263</v>
      </c>
      <c r="C1880" s="32" t="str">
        <f t="shared" si="87"/>
        <v>Ms.</v>
      </c>
      <c r="D1880" s="13" t="str">
        <f t="shared" si="88"/>
        <v>Robin</v>
      </c>
      <c r="E1880" s="13" t="str">
        <f t="shared" si="89"/>
        <v>Watkins</v>
      </c>
    </row>
    <row r="1881" spans="1:5" ht="15.75" x14ac:dyDescent="0.25">
      <c r="A1881" s="12" t="s">
        <v>488</v>
      </c>
      <c r="B1881" s="12" t="s">
        <v>4264</v>
      </c>
      <c r="C1881" s="32" t="str">
        <f t="shared" si="87"/>
        <v>Ms.</v>
      </c>
      <c r="D1881" s="13" t="str">
        <f t="shared" si="88"/>
        <v>Terri</v>
      </c>
      <c r="E1881" s="13" t="str">
        <f t="shared" si="89"/>
        <v>Cassel</v>
      </c>
    </row>
    <row r="1882" spans="1:5" ht="15.75" x14ac:dyDescent="0.25">
      <c r="A1882" s="12" t="s">
        <v>487</v>
      </c>
      <c r="B1882" s="12" t="s">
        <v>4265</v>
      </c>
      <c r="C1882" s="32" t="str">
        <f t="shared" si="87"/>
        <v>Mr.</v>
      </c>
      <c r="D1882" s="13" t="str">
        <f t="shared" si="88"/>
        <v>Eddie</v>
      </c>
      <c r="E1882" s="13" t="str">
        <f t="shared" si="89"/>
        <v>Ferguson</v>
      </c>
    </row>
    <row r="1883" spans="1:5" ht="15.75" x14ac:dyDescent="0.25">
      <c r="A1883" s="12" t="s">
        <v>486</v>
      </c>
      <c r="B1883" s="12" t="s">
        <v>4266</v>
      </c>
      <c r="C1883" s="32" t="str">
        <f t="shared" si="87"/>
        <v>Ms.</v>
      </c>
      <c r="D1883" s="13" t="str">
        <f t="shared" si="88"/>
        <v>Pamela</v>
      </c>
      <c r="E1883" s="13" t="str">
        <f t="shared" si="89"/>
        <v>O'Sullivan</v>
      </c>
    </row>
    <row r="1884" spans="1:5" ht="15.75" x14ac:dyDescent="0.25">
      <c r="A1884" s="12" t="s">
        <v>485</v>
      </c>
      <c r="B1884" s="12" t="s">
        <v>4267</v>
      </c>
      <c r="C1884" s="32" t="str">
        <f t="shared" si="87"/>
        <v>Ms.</v>
      </c>
      <c r="D1884" s="13" t="str">
        <f t="shared" si="88"/>
        <v>Joyce</v>
      </c>
      <c r="E1884" s="13" t="str">
        <f t="shared" si="89"/>
        <v>Chepkirui</v>
      </c>
    </row>
    <row r="1885" spans="1:5" ht="15.75" x14ac:dyDescent="0.25">
      <c r="A1885" s="12" t="s">
        <v>484</v>
      </c>
      <c r="B1885" s="12" t="s">
        <v>4268</v>
      </c>
      <c r="C1885" s="32" t="str">
        <f t="shared" si="87"/>
        <v>Ms.</v>
      </c>
      <c r="D1885" s="13" t="str">
        <f t="shared" si="88"/>
        <v>Alison W.</v>
      </c>
      <c r="E1885" s="13" t="str">
        <f t="shared" si="89"/>
        <v>Gurney</v>
      </c>
    </row>
    <row r="1886" spans="1:5" ht="15.75" x14ac:dyDescent="0.25">
      <c r="A1886" s="12" t="s">
        <v>483</v>
      </c>
      <c r="B1886" s="12" t="s">
        <v>4269</v>
      </c>
      <c r="C1886" s="32" t="str">
        <f t="shared" si="87"/>
        <v>Ms.</v>
      </c>
      <c r="D1886" s="13" t="str">
        <f t="shared" si="88"/>
        <v>Tammara C</v>
      </c>
      <c r="E1886" s="13" t="str">
        <f t="shared" si="89"/>
        <v>Francis</v>
      </c>
    </row>
    <row r="1887" spans="1:5" ht="15.75" x14ac:dyDescent="0.25">
      <c r="A1887" s="12" t="s">
        <v>482</v>
      </c>
      <c r="B1887" s="12" t="s">
        <v>4270</v>
      </c>
      <c r="C1887" s="32" t="str">
        <f t="shared" si="87"/>
        <v>Ms.</v>
      </c>
      <c r="D1887" s="13" t="str">
        <f t="shared" si="88"/>
        <v>Dorota</v>
      </c>
      <c r="E1887" s="13" t="str">
        <f t="shared" si="89"/>
        <v>Gruca</v>
      </c>
    </row>
    <row r="1888" spans="1:5" ht="15.75" x14ac:dyDescent="0.25">
      <c r="A1888" s="12" t="s">
        <v>481</v>
      </c>
      <c r="B1888" s="12" t="s">
        <v>4271</v>
      </c>
      <c r="C1888" s="32" t="str">
        <f t="shared" si="87"/>
        <v>Mr.</v>
      </c>
      <c r="D1888" s="13" t="str">
        <f t="shared" si="88"/>
        <v>Jose Norberto Sr.</v>
      </c>
      <c r="E1888" s="13" t="str">
        <f t="shared" si="89"/>
        <v>Rojas Alvarez</v>
      </c>
    </row>
    <row r="1889" spans="1:5" ht="15.75" x14ac:dyDescent="0.25">
      <c r="A1889" s="12" t="s">
        <v>480</v>
      </c>
      <c r="B1889" s="12" t="s">
        <v>4272</v>
      </c>
      <c r="C1889" s="32" t="str">
        <f t="shared" si="87"/>
        <v>Mr.</v>
      </c>
      <c r="D1889" s="13" t="str">
        <f t="shared" si="88"/>
        <v>Peter</v>
      </c>
      <c r="E1889" s="13" t="str">
        <f t="shared" si="89"/>
        <v>Denton</v>
      </c>
    </row>
    <row r="1890" spans="1:5" ht="15.75" x14ac:dyDescent="0.25">
      <c r="A1890" s="12" t="s">
        <v>479</v>
      </c>
      <c r="B1890" s="12" t="s">
        <v>4273</v>
      </c>
      <c r="C1890" s="32" t="str">
        <f t="shared" si="87"/>
        <v>Mr.</v>
      </c>
      <c r="D1890" s="13" t="str">
        <f t="shared" si="88"/>
        <v>Bryant</v>
      </c>
      <c r="E1890" s="13" t="str">
        <f t="shared" si="89"/>
        <v>Mason</v>
      </c>
    </row>
    <row r="1891" spans="1:5" ht="15.75" x14ac:dyDescent="0.25">
      <c r="A1891" s="12" t="s">
        <v>478</v>
      </c>
      <c r="B1891" s="12" t="s">
        <v>4274</v>
      </c>
      <c r="C1891" s="32" t="str">
        <f t="shared" si="87"/>
        <v>Ms.</v>
      </c>
      <c r="D1891" s="13" t="str">
        <f t="shared" si="88"/>
        <v>Christina</v>
      </c>
      <c r="E1891" s="13" t="str">
        <f t="shared" si="89"/>
        <v>Trout</v>
      </c>
    </row>
    <row r="1892" spans="1:5" ht="15.75" x14ac:dyDescent="0.25">
      <c r="A1892" s="12" t="s">
        <v>477</v>
      </c>
      <c r="B1892" s="12" t="s">
        <v>4275</v>
      </c>
      <c r="C1892" s="32" t="str">
        <f t="shared" si="87"/>
        <v>Mr.</v>
      </c>
      <c r="D1892" s="13" t="str">
        <f t="shared" si="88"/>
        <v>John</v>
      </c>
      <c r="E1892" s="13" t="str">
        <f t="shared" si="89"/>
        <v>Gilbert</v>
      </c>
    </row>
    <row r="1893" spans="1:5" ht="15.75" x14ac:dyDescent="0.25">
      <c r="A1893" s="12" t="s">
        <v>476</v>
      </c>
      <c r="B1893" s="12" t="s">
        <v>4276</v>
      </c>
      <c r="C1893" s="32" t="str">
        <f t="shared" si="87"/>
        <v>Mr.</v>
      </c>
      <c r="D1893" s="13" t="str">
        <f t="shared" si="88"/>
        <v>Eduardo</v>
      </c>
      <c r="E1893" s="13" t="str">
        <f t="shared" si="89"/>
        <v>Chong</v>
      </c>
    </row>
    <row r="1894" spans="1:5" ht="15.75" x14ac:dyDescent="0.25">
      <c r="A1894" s="12" t="s">
        <v>475</v>
      </c>
      <c r="B1894" s="12" t="s">
        <v>4277</v>
      </c>
      <c r="C1894" s="32" t="str">
        <f t="shared" si="87"/>
        <v>Ms.</v>
      </c>
      <c r="D1894" s="13" t="str">
        <f t="shared" si="88"/>
        <v>Laura M.</v>
      </c>
      <c r="E1894" s="13" t="str">
        <f t="shared" si="89"/>
        <v>Henry</v>
      </c>
    </row>
    <row r="1895" spans="1:5" ht="15.75" x14ac:dyDescent="0.25">
      <c r="A1895" s="12" t="s">
        <v>474</v>
      </c>
      <c r="B1895" s="12" t="s">
        <v>4278</v>
      </c>
      <c r="C1895" s="32" t="str">
        <f t="shared" si="87"/>
        <v>Mr.</v>
      </c>
      <c r="D1895" s="13" t="str">
        <f t="shared" si="88"/>
        <v>Charlie</v>
      </c>
      <c r="E1895" s="13" t="str">
        <f t="shared" si="89"/>
        <v>Brenneman</v>
      </c>
    </row>
    <row r="1896" spans="1:5" ht="15.75" x14ac:dyDescent="0.25">
      <c r="A1896" s="12" t="s">
        <v>473</v>
      </c>
      <c r="B1896" s="12" t="s">
        <v>4279</v>
      </c>
      <c r="C1896" s="32" t="str">
        <f t="shared" si="87"/>
        <v>Ms.</v>
      </c>
      <c r="D1896" s="13" t="str">
        <f t="shared" si="88"/>
        <v>Melissa D.</v>
      </c>
      <c r="E1896" s="13" t="str">
        <f t="shared" si="89"/>
        <v>Kemp</v>
      </c>
    </row>
    <row r="1897" spans="1:5" ht="15.75" x14ac:dyDescent="0.25">
      <c r="A1897" s="12" t="s">
        <v>472</v>
      </c>
      <c r="B1897" s="12" t="s">
        <v>4280</v>
      </c>
      <c r="C1897" s="32" t="str">
        <f t="shared" si="87"/>
        <v>Mr.</v>
      </c>
      <c r="D1897" s="13" t="str">
        <f t="shared" si="88"/>
        <v>Dan C. Jr.</v>
      </c>
      <c r="E1897" s="13" t="str">
        <f t="shared" si="89"/>
        <v>Wilson</v>
      </c>
    </row>
    <row r="1898" spans="1:5" ht="15.75" x14ac:dyDescent="0.25">
      <c r="A1898" s="12" t="s">
        <v>471</v>
      </c>
      <c r="B1898" s="12" t="s">
        <v>4281</v>
      </c>
      <c r="C1898" s="32" t="str">
        <f t="shared" si="87"/>
        <v>Mr.</v>
      </c>
      <c r="D1898" s="13" t="str">
        <f t="shared" si="88"/>
        <v>Matthew</v>
      </c>
      <c r="E1898" s="13" t="str">
        <f t="shared" si="89"/>
        <v>Hillyard</v>
      </c>
    </row>
    <row r="1899" spans="1:5" ht="15.75" x14ac:dyDescent="0.25">
      <c r="A1899" s="12" t="s">
        <v>470</v>
      </c>
      <c r="B1899" s="12" t="s">
        <v>4282</v>
      </c>
      <c r="C1899" s="32" t="str">
        <f t="shared" si="87"/>
        <v>Mr.</v>
      </c>
      <c r="D1899" s="13" t="str">
        <f t="shared" si="88"/>
        <v>Wesley C.</v>
      </c>
      <c r="E1899" s="13" t="str">
        <f t="shared" si="89"/>
        <v>Turner</v>
      </c>
    </row>
    <row r="1900" spans="1:5" ht="15.75" x14ac:dyDescent="0.25">
      <c r="A1900" s="12" t="s">
        <v>469</v>
      </c>
      <c r="B1900" s="12" t="s">
        <v>4283</v>
      </c>
      <c r="C1900" s="32" t="str">
        <f t="shared" si="87"/>
        <v>Mr.</v>
      </c>
      <c r="D1900" s="13" t="str">
        <f t="shared" si="88"/>
        <v>Christopher</v>
      </c>
      <c r="E1900" s="13" t="str">
        <f t="shared" si="89"/>
        <v>Benestad</v>
      </c>
    </row>
    <row r="1901" spans="1:5" ht="15.75" x14ac:dyDescent="0.25">
      <c r="A1901" s="12" t="s">
        <v>468</v>
      </c>
      <c r="B1901" s="12" t="s">
        <v>4284</v>
      </c>
      <c r="C1901" s="32" t="str">
        <f t="shared" si="87"/>
        <v>Ms.</v>
      </c>
      <c r="D1901" s="13" t="str">
        <f t="shared" si="88"/>
        <v>Jessica</v>
      </c>
      <c r="E1901" s="13" t="str">
        <f t="shared" si="89"/>
        <v>Gonzales</v>
      </c>
    </row>
    <row r="1902" spans="1:5" ht="15.75" x14ac:dyDescent="0.25">
      <c r="A1902" s="12" t="s">
        <v>467</v>
      </c>
      <c r="B1902" s="12" t="s">
        <v>4285</v>
      </c>
      <c r="C1902" s="32" t="str">
        <f t="shared" si="87"/>
        <v>Ms.</v>
      </c>
      <c r="D1902" s="13" t="str">
        <f t="shared" si="88"/>
        <v>Christin</v>
      </c>
      <c r="E1902" s="13" t="str">
        <f t="shared" si="89"/>
        <v>Newman</v>
      </c>
    </row>
    <row r="1903" spans="1:5" ht="15.75" x14ac:dyDescent="0.25">
      <c r="A1903" s="12" t="s">
        <v>466</v>
      </c>
      <c r="B1903" s="12" t="s">
        <v>4286</v>
      </c>
      <c r="C1903" s="32" t="str">
        <f t="shared" si="87"/>
        <v>Ms.</v>
      </c>
      <c r="D1903" s="13" t="str">
        <f t="shared" si="88"/>
        <v>Sara</v>
      </c>
      <c r="E1903" s="13" t="str">
        <f t="shared" si="89"/>
        <v>Sayre</v>
      </c>
    </row>
    <row r="1904" spans="1:5" ht="15.75" x14ac:dyDescent="0.25">
      <c r="A1904" s="12" t="s">
        <v>465</v>
      </c>
      <c r="B1904" s="12" t="s">
        <v>4287</v>
      </c>
      <c r="C1904" s="32" t="str">
        <f t="shared" si="87"/>
        <v>Ms.</v>
      </c>
      <c r="D1904" s="13" t="str">
        <f t="shared" si="88"/>
        <v>Elizabeth</v>
      </c>
      <c r="E1904" s="13" t="str">
        <f t="shared" si="89"/>
        <v>Panke</v>
      </c>
    </row>
    <row r="1905" spans="1:5" ht="15.75" x14ac:dyDescent="0.25">
      <c r="A1905" s="12" t="s">
        <v>464</v>
      </c>
      <c r="B1905" s="12" t="s">
        <v>4288</v>
      </c>
      <c r="C1905" s="32" t="str">
        <f t="shared" si="87"/>
        <v>Ms.</v>
      </c>
      <c r="D1905" s="13" t="str">
        <f t="shared" si="88"/>
        <v>Margaret P.</v>
      </c>
      <c r="E1905" s="13" t="str">
        <f t="shared" si="89"/>
        <v>Brennan</v>
      </c>
    </row>
    <row r="1906" spans="1:5" ht="15.75" x14ac:dyDescent="0.25">
      <c r="A1906" s="12" t="s">
        <v>463</v>
      </c>
      <c r="B1906" s="12" t="s">
        <v>4289</v>
      </c>
      <c r="C1906" s="32" t="str">
        <f t="shared" si="87"/>
        <v>Ms.</v>
      </c>
      <c r="D1906" s="13" t="str">
        <f t="shared" si="88"/>
        <v>Tiffany K</v>
      </c>
      <c r="E1906" s="13" t="str">
        <f t="shared" si="89"/>
        <v>Ngo</v>
      </c>
    </row>
    <row r="1907" spans="1:5" ht="15.75" x14ac:dyDescent="0.25">
      <c r="A1907" s="12" t="s">
        <v>462</v>
      </c>
      <c r="B1907" s="12" t="s">
        <v>4290</v>
      </c>
      <c r="C1907" s="32" t="str">
        <f t="shared" si="87"/>
        <v>Mr.</v>
      </c>
      <c r="D1907" s="13" t="str">
        <f t="shared" si="88"/>
        <v>David M.</v>
      </c>
      <c r="E1907" s="13" t="str">
        <f t="shared" si="89"/>
        <v>Guerdan</v>
      </c>
    </row>
    <row r="1908" spans="1:5" ht="15.75" x14ac:dyDescent="0.25">
      <c r="A1908" s="12" t="s">
        <v>461</v>
      </c>
      <c r="B1908" s="12" t="s">
        <v>4291</v>
      </c>
      <c r="C1908" s="32" t="str">
        <f t="shared" si="87"/>
        <v>Ms.</v>
      </c>
      <c r="D1908" s="13" t="str">
        <f t="shared" si="88"/>
        <v>Christine E</v>
      </c>
      <c r="E1908" s="13" t="str">
        <f t="shared" si="89"/>
        <v>Shaw</v>
      </c>
    </row>
    <row r="1909" spans="1:5" ht="15.75" x14ac:dyDescent="0.25">
      <c r="A1909" s="12" t="s">
        <v>460</v>
      </c>
      <c r="B1909" s="12" t="s">
        <v>4292</v>
      </c>
      <c r="C1909" s="32" t="str">
        <f t="shared" si="87"/>
        <v>Ms.</v>
      </c>
      <c r="D1909" s="13" t="str">
        <f t="shared" si="88"/>
        <v>Donna</v>
      </c>
      <c r="E1909" s="13" t="str">
        <f t="shared" si="89"/>
        <v>Mills-Honarvar</v>
      </c>
    </row>
    <row r="1910" spans="1:5" ht="15.75" x14ac:dyDescent="0.25">
      <c r="A1910" s="12" t="s">
        <v>459</v>
      </c>
      <c r="B1910" s="12" t="s">
        <v>4293</v>
      </c>
      <c r="C1910" s="32" t="str">
        <f t="shared" si="87"/>
        <v>Mr.</v>
      </c>
      <c r="D1910" s="13" t="str">
        <f t="shared" si="88"/>
        <v>Rod</v>
      </c>
      <c r="E1910" s="13" t="str">
        <f t="shared" si="89"/>
        <v>Farvard</v>
      </c>
    </row>
    <row r="1911" spans="1:5" ht="15.75" x14ac:dyDescent="0.25">
      <c r="A1911" s="12" t="s">
        <v>458</v>
      </c>
      <c r="B1911" s="12" t="s">
        <v>4294</v>
      </c>
      <c r="C1911" s="32" t="str">
        <f t="shared" si="87"/>
        <v>Mr.</v>
      </c>
      <c r="D1911" s="13" t="str">
        <f t="shared" si="88"/>
        <v>Joe</v>
      </c>
      <c r="E1911" s="13" t="str">
        <f t="shared" si="89"/>
        <v>Kelly</v>
      </c>
    </row>
    <row r="1912" spans="1:5" ht="15.75" x14ac:dyDescent="0.25">
      <c r="A1912" s="12" t="s">
        <v>457</v>
      </c>
      <c r="B1912" s="12" t="s">
        <v>4295</v>
      </c>
      <c r="C1912" s="32" t="str">
        <f t="shared" si="87"/>
        <v>Ms.</v>
      </c>
      <c r="D1912" s="13" t="str">
        <f t="shared" si="88"/>
        <v>Kayleigh</v>
      </c>
      <c r="E1912" s="13" t="str">
        <f t="shared" si="89"/>
        <v>Skinner</v>
      </c>
    </row>
    <row r="1913" spans="1:5" ht="15.75" x14ac:dyDescent="0.25">
      <c r="A1913" s="12" t="s">
        <v>456</v>
      </c>
      <c r="B1913" s="12" t="s">
        <v>4296</v>
      </c>
      <c r="C1913" s="32" t="str">
        <f t="shared" si="87"/>
        <v>Mr.</v>
      </c>
      <c r="D1913" s="13" t="str">
        <f t="shared" si="88"/>
        <v>Lorcan A.</v>
      </c>
      <c r="E1913" s="13" t="str">
        <f t="shared" si="89"/>
        <v>Murphy</v>
      </c>
    </row>
    <row r="1914" spans="1:5" ht="15.75" x14ac:dyDescent="0.25">
      <c r="A1914" s="12" t="s">
        <v>455</v>
      </c>
      <c r="B1914" s="12" t="s">
        <v>4297</v>
      </c>
      <c r="C1914" s="32" t="str">
        <f t="shared" si="87"/>
        <v>Mr.</v>
      </c>
      <c r="D1914" s="13" t="str">
        <f t="shared" si="88"/>
        <v>Billy</v>
      </c>
      <c r="E1914" s="13" t="str">
        <f t="shared" si="89"/>
        <v>Shue</v>
      </c>
    </row>
    <row r="1915" spans="1:5" ht="15.75" x14ac:dyDescent="0.25">
      <c r="A1915" s="12" t="s">
        <v>454</v>
      </c>
      <c r="B1915" s="12" t="s">
        <v>4298</v>
      </c>
      <c r="C1915" s="32" t="str">
        <f t="shared" si="87"/>
        <v>Mr.</v>
      </c>
      <c r="D1915" s="13" t="str">
        <f t="shared" si="88"/>
        <v>Paul M.</v>
      </c>
      <c r="E1915" s="13" t="str">
        <f t="shared" si="89"/>
        <v>Reilly</v>
      </c>
    </row>
    <row r="1916" spans="1:5" ht="15.75" x14ac:dyDescent="0.25">
      <c r="A1916" s="12" t="s">
        <v>453</v>
      </c>
      <c r="B1916" s="12" t="s">
        <v>4299</v>
      </c>
      <c r="C1916" s="32" t="str">
        <f t="shared" si="87"/>
        <v>Ms.</v>
      </c>
      <c r="D1916" s="13" t="str">
        <f t="shared" si="88"/>
        <v>Brenda M.</v>
      </c>
      <c r="E1916" s="13" t="str">
        <f t="shared" si="89"/>
        <v>Blinn</v>
      </c>
    </row>
    <row r="1917" spans="1:5" ht="15.75" x14ac:dyDescent="0.25">
      <c r="A1917" s="12" t="s">
        <v>452</v>
      </c>
      <c r="B1917" s="12" t="s">
        <v>4300</v>
      </c>
      <c r="C1917" s="32" t="str">
        <f t="shared" si="87"/>
        <v>Mr.</v>
      </c>
      <c r="D1917" s="13" t="str">
        <f t="shared" si="88"/>
        <v>Jeff H</v>
      </c>
      <c r="E1917" s="13" t="str">
        <f t="shared" si="89"/>
        <v>Duyn</v>
      </c>
    </row>
    <row r="1918" spans="1:5" ht="15.75" x14ac:dyDescent="0.25">
      <c r="A1918" s="12" t="s">
        <v>451</v>
      </c>
      <c r="B1918" s="12" t="s">
        <v>4301</v>
      </c>
      <c r="C1918" s="32" t="str">
        <f t="shared" si="87"/>
        <v>Mr.</v>
      </c>
      <c r="D1918" s="13" t="str">
        <f t="shared" si="88"/>
        <v>Michael</v>
      </c>
      <c r="E1918" s="13" t="str">
        <f t="shared" si="89"/>
        <v>Wardian</v>
      </c>
    </row>
    <row r="1919" spans="1:5" ht="15.75" x14ac:dyDescent="0.25">
      <c r="A1919" s="12" t="s">
        <v>450</v>
      </c>
      <c r="B1919" s="12" t="s">
        <v>4302</v>
      </c>
      <c r="C1919" s="32" t="str">
        <f t="shared" si="87"/>
        <v>Mr.</v>
      </c>
      <c r="D1919" s="13" t="str">
        <f t="shared" si="88"/>
        <v>Jan</v>
      </c>
      <c r="E1919" s="13" t="str">
        <f t="shared" si="89"/>
        <v>Heuninck</v>
      </c>
    </row>
    <row r="1920" spans="1:5" ht="15.75" x14ac:dyDescent="0.25">
      <c r="A1920" s="12" t="s">
        <v>449</v>
      </c>
      <c r="B1920" s="12" t="s">
        <v>4303</v>
      </c>
      <c r="C1920" s="32" t="str">
        <f t="shared" si="87"/>
        <v>Mr.</v>
      </c>
      <c r="D1920" s="13" t="str">
        <f t="shared" si="88"/>
        <v>Bernard</v>
      </c>
      <c r="E1920" s="13" t="str">
        <f t="shared" si="89"/>
        <v>Kipyego</v>
      </c>
    </row>
    <row r="1921" spans="1:5" ht="15.75" x14ac:dyDescent="0.25">
      <c r="A1921" s="12" t="s">
        <v>448</v>
      </c>
      <c r="B1921" s="12" t="s">
        <v>4304</v>
      </c>
      <c r="C1921" s="32" t="str">
        <f t="shared" si="87"/>
        <v>Mr.</v>
      </c>
      <c r="D1921" s="13" t="str">
        <f t="shared" si="88"/>
        <v>Craig</v>
      </c>
      <c r="E1921" s="13" t="str">
        <f t="shared" si="89"/>
        <v>Kuehl</v>
      </c>
    </row>
    <row r="1922" spans="1:5" ht="15.75" x14ac:dyDescent="0.25">
      <c r="A1922" s="12" t="s">
        <v>447</v>
      </c>
      <c r="B1922" s="12" t="s">
        <v>4305</v>
      </c>
      <c r="C1922" s="32" t="str">
        <f t="shared" si="87"/>
        <v>Mrs.</v>
      </c>
      <c r="D1922" s="13" t="str">
        <f t="shared" si="88"/>
        <v>Bryn</v>
      </c>
      <c r="E1922" s="13" t="str">
        <f t="shared" si="89"/>
        <v>Burkholder</v>
      </c>
    </row>
    <row r="1923" spans="1:5" ht="15.75" x14ac:dyDescent="0.25">
      <c r="A1923" s="12" t="s">
        <v>446</v>
      </c>
      <c r="B1923" s="12" t="s">
        <v>4306</v>
      </c>
      <c r="C1923" s="32" t="str">
        <f t="shared" ref="C1923:C1986" si="90">MID(B1923,FIND(",",B1923)+2,FIND(" ",B1923,FIND(",",B1923)+2)-(FIND(",",B1923)+2))</f>
        <v>Mr.</v>
      </c>
      <c r="D1923" s="13" t="str">
        <f t="shared" ref="D1923:D1986" si="91">TRIM(RIGHT(B1923,LEN(B1923)-FIND(" ",B1923,FIND(",",B1923)+2)))</f>
        <v>Michael</v>
      </c>
      <c r="E1923" s="13" t="str">
        <f t="shared" ref="E1923:E1986" si="92">LEFT(B1923,FIND(",",B1923)-1)</f>
        <v>Stadolnik</v>
      </c>
    </row>
    <row r="1924" spans="1:5" ht="15.75" x14ac:dyDescent="0.25">
      <c r="A1924" s="12" t="s">
        <v>445</v>
      </c>
      <c r="B1924" s="12" t="s">
        <v>4307</v>
      </c>
      <c r="C1924" s="32" t="str">
        <f t="shared" si="90"/>
        <v>Mr.</v>
      </c>
      <c r="D1924" s="13" t="str">
        <f t="shared" si="91"/>
        <v>Benjamin</v>
      </c>
      <c r="E1924" s="13" t="str">
        <f t="shared" si="92"/>
        <v>Shields</v>
      </c>
    </row>
    <row r="1925" spans="1:5" ht="15.75" x14ac:dyDescent="0.25">
      <c r="A1925" s="12" t="s">
        <v>444</v>
      </c>
      <c r="B1925" s="12" t="s">
        <v>4308</v>
      </c>
      <c r="C1925" s="32" t="str">
        <f t="shared" si="90"/>
        <v>Mr.</v>
      </c>
      <c r="D1925" s="13" t="str">
        <f t="shared" si="91"/>
        <v>Jay</v>
      </c>
      <c r="E1925" s="13" t="str">
        <f t="shared" si="92"/>
        <v>Margolis</v>
      </c>
    </row>
    <row r="1926" spans="1:5" ht="15.75" x14ac:dyDescent="0.25">
      <c r="A1926" s="12" t="s">
        <v>443</v>
      </c>
      <c r="B1926" s="12" t="s">
        <v>4309</v>
      </c>
      <c r="C1926" s="32" t="str">
        <f t="shared" si="90"/>
        <v>Mr.</v>
      </c>
      <c r="D1926" s="13" t="str">
        <f t="shared" si="91"/>
        <v>William</v>
      </c>
      <c r="E1926" s="13" t="str">
        <f t="shared" si="92"/>
        <v>Uffenbeck</v>
      </c>
    </row>
    <row r="1927" spans="1:5" ht="15.75" x14ac:dyDescent="0.25">
      <c r="A1927" s="12" t="s">
        <v>442</v>
      </c>
      <c r="B1927" s="12" t="s">
        <v>4310</v>
      </c>
      <c r="C1927" s="32" t="str">
        <f t="shared" si="90"/>
        <v>Ms.</v>
      </c>
      <c r="D1927" s="13" t="str">
        <f t="shared" si="91"/>
        <v>Shelley</v>
      </c>
      <c r="E1927" s="13" t="str">
        <f t="shared" si="92"/>
        <v>Brake</v>
      </c>
    </row>
    <row r="1928" spans="1:5" ht="15.75" x14ac:dyDescent="0.25">
      <c r="A1928" s="12" t="s">
        <v>441</v>
      </c>
      <c r="B1928" s="12" t="s">
        <v>4311</v>
      </c>
      <c r="C1928" s="32" t="str">
        <f t="shared" si="90"/>
        <v>Ms.</v>
      </c>
      <c r="D1928" s="13" t="str">
        <f t="shared" si="91"/>
        <v>Jekaterina</v>
      </c>
      <c r="E1928" s="13" t="str">
        <f t="shared" si="92"/>
        <v>Stepanova</v>
      </c>
    </row>
    <row r="1929" spans="1:5" ht="15.75" x14ac:dyDescent="0.25">
      <c r="A1929" s="12" t="s">
        <v>440</v>
      </c>
      <c r="B1929" s="12" t="s">
        <v>4312</v>
      </c>
      <c r="C1929" s="32" t="str">
        <f t="shared" si="90"/>
        <v>Mr.</v>
      </c>
      <c r="D1929" s="13" t="str">
        <f t="shared" si="91"/>
        <v>Daniel</v>
      </c>
      <c r="E1929" s="13" t="str">
        <f t="shared" si="92"/>
        <v>Verdi</v>
      </c>
    </row>
    <row r="1930" spans="1:5" ht="15.75" x14ac:dyDescent="0.25">
      <c r="A1930" s="12" t="s">
        <v>439</v>
      </c>
      <c r="B1930" s="12" t="s">
        <v>4313</v>
      </c>
      <c r="C1930" s="32" t="str">
        <f t="shared" si="90"/>
        <v>Ms.</v>
      </c>
      <c r="D1930" s="13" t="str">
        <f t="shared" si="91"/>
        <v>Pauline</v>
      </c>
      <c r="E1930" s="13" t="str">
        <f t="shared" si="92"/>
        <v>McLean</v>
      </c>
    </row>
    <row r="1931" spans="1:5" ht="15.75" x14ac:dyDescent="0.25">
      <c r="A1931" s="12" t="s">
        <v>438</v>
      </c>
      <c r="B1931" s="12" t="s">
        <v>4314</v>
      </c>
      <c r="C1931" s="32" t="str">
        <f t="shared" si="90"/>
        <v>Ms.</v>
      </c>
      <c r="D1931" s="13" t="str">
        <f t="shared" si="91"/>
        <v>Colleen</v>
      </c>
      <c r="E1931" s="13" t="str">
        <f t="shared" si="92"/>
        <v>Ryan</v>
      </c>
    </row>
    <row r="1932" spans="1:5" ht="15.75" x14ac:dyDescent="0.25">
      <c r="A1932" s="12" t="s">
        <v>437</v>
      </c>
      <c r="B1932" s="12" t="s">
        <v>4315</v>
      </c>
      <c r="C1932" s="32" t="str">
        <f t="shared" si="90"/>
        <v>Ms.</v>
      </c>
      <c r="D1932" s="13" t="str">
        <f t="shared" si="91"/>
        <v>Aleah K</v>
      </c>
      <c r="E1932" s="13" t="str">
        <f t="shared" si="92"/>
        <v>Mickelson</v>
      </c>
    </row>
    <row r="1933" spans="1:5" ht="15.75" x14ac:dyDescent="0.25">
      <c r="A1933" s="12" t="s">
        <v>436</v>
      </c>
      <c r="B1933" s="12" t="s">
        <v>4316</v>
      </c>
      <c r="C1933" s="32" t="str">
        <f t="shared" si="90"/>
        <v>Ms.</v>
      </c>
      <c r="D1933" s="13" t="str">
        <f t="shared" si="91"/>
        <v>Mare</v>
      </c>
      <c r="E1933" s="13" t="str">
        <f t="shared" si="92"/>
        <v>Dibaba</v>
      </c>
    </row>
    <row r="1934" spans="1:5" ht="15.75" x14ac:dyDescent="0.25">
      <c r="A1934" s="12" t="s">
        <v>435</v>
      </c>
      <c r="B1934" s="12" t="s">
        <v>4317</v>
      </c>
      <c r="C1934" s="32" t="str">
        <f t="shared" si="90"/>
        <v>Mr.</v>
      </c>
      <c r="D1934" s="13" t="str">
        <f t="shared" si="91"/>
        <v>Kevin</v>
      </c>
      <c r="E1934" s="13" t="str">
        <f t="shared" si="92"/>
        <v>Shilling</v>
      </c>
    </row>
    <row r="1935" spans="1:5" ht="15.75" x14ac:dyDescent="0.25">
      <c r="A1935" s="12" t="s">
        <v>434</v>
      </c>
      <c r="B1935" s="12" t="s">
        <v>4318</v>
      </c>
      <c r="C1935" s="32" t="str">
        <f t="shared" si="90"/>
        <v>Ms.</v>
      </c>
      <c r="D1935" s="13" t="str">
        <f t="shared" si="91"/>
        <v>Jessica</v>
      </c>
      <c r="E1935" s="13" t="str">
        <f t="shared" si="92"/>
        <v>Bashaw</v>
      </c>
    </row>
    <row r="1936" spans="1:5" ht="15.75" x14ac:dyDescent="0.25">
      <c r="A1936" s="12" t="s">
        <v>433</v>
      </c>
      <c r="B1936" s="12" t="s">
        <v>4319</v>
      </c>
      <c r="C1936" s="32" t="str">
        <f t="shared" si="90"/>
        <v>Ms.</v>
      </c>
      <c r="D1936" s="13" t="str">
        <f t="shared" si="91"/>
        <v>Amanda R</v>
      </c>
      <c r="E1936" s="13" t="str">
        <f t="shared" si="92"/>
        <v>Jacob</v>
      </c>
    </row>
    <row r="1937" spans="1:5" ht="15.75" x14ac:dyDescent="0.25">
      <c r="A1937" s="12" t="s">
        <v>432</v>
      </c>
      <c r="B1937" s="12" t="s">
        <v>4320</v>
      </c>
      <c r="C1937" s="32" t="str">
        <f t="shared" si="90"/>
        <v>Mr.</v>
      </c>
      <c r="D1937" s="13" t="str">
        <f t="shared" si="91"/>
        <v>Murray W.</v>
      </c>
      <c r="E1937" s="13" t="str">
        <f t="shared" si="92"/>
        <v>McCutcheon</v>
      </c>
    </row>
    <row r="1938" spans="1:5" ht="15.75" x14ac:dyDescent="0.25">
      <c r="A1938" s="12" t="s">
        <v>431</v>
      </c>
      <c r="B1938" s="12" t="s">
        <v>4321</v>
      </c>
      <c r="C1938" s="32" t="str">
        <f t="shared" si="90"/>
        <v>Mrs.</v>
      </c>
      <c r="D1938" s="13" t="str">
        <f t="shared" si="91"/>
        <v>Meghan P.</v>
      </c>
      <c r="E1938" s="13" t="str">
        <f t="shared" si="92"/>
        <v>Connor</v>
      </c>
    </row>
    <row r="1939" spans="1:5" ht="15.75" x14ac:dyDescent="0.25">
      <c r="A1939" s="12" t="s">
        <v>430</v>
      </c>
      <c r="B1939" s="12" t="s">
        <v>4322</v>
      </c>
      <c r="C1939" s="32" t="str">
        <f t="shared" si="90"/>
        <v>Mr.</v>
      </c>
      <c r="D1939" s="13" t="str">
        <f t="shared" si="91"/>
        <v>David</v>
      </c>
      <c r="E1939" s="13" t="str">
        <f t="shared" si="92"/>
        <v>May</v>
      </c>
    </row>
    <row r="1940" spans="1:5" ht="15.75" x14ac:dyDescent="0.25">
      <c r="A1940" s="12" t="s">
        <v>429</v>
      </c>
      <c r="B1940" s="12" t="s">
        <v>4323</v>
      </c>
      <c r="C1940" s="32" t="str">
        <f t="shared" si="90"/>
        <v>Mr.</v>
      </c>
      <c r="D1940" s="13" t="str">
        <f t="shared" si="91"/>
        <v>Seth</v>
      </c>
      <c r="E1940" s="13" t="str">
        <f t="shared" si="92"/>
        <v>Geoghegan</v>
      </c>
    </row>
    <row r="1941" spans="1:5" ht="15.75" x14ac:dyDescent="0.25">
      <c r="A1941" s="12" t="s">
        <v>428</v>
      </c>
      <c r="B1941" s="12" t="s">
        <v>4324</v>
      </c>
      <c r="C1941" s="32" t="str">
        <f t="shared" si="90"/>
        <v>Mr.</v>
      </c>
      <c r="D1941" s="13" t="str">
        <f t="shared" si="91"/>
        <v>Michael P.</v>
      </c>
      <c r="E1941" s="13" t="str">
        <f t="shared" si="92"/>
        <v>McGinn</v>
      </c>
    </row>
    <row r="1942" spans="1:5" ht="15.75" x14ac:dyDescent="0.25">
      <c r="A1942" s="12" t="s">
        <v>427</v>
      </c>
      <c r="B1942" s="12" t="s">
        <v>4325</v>
      </c>
      <c r="C1942" s="32" t="str">
        <f t="shared" si="90"/>
        <v>Mr.</v>
      </c>
      <c r="D1942" s="13" t="str">
        <f t="shared" si="91"/>
        <v>Russell M</v>
      </c>
      <c r="E1942" s="13" t="str">
        <f t="shared" si="92"/>
        <v>Jones</v>
      </c>
    </row>
    <row r="1943" spans="1:5" ht="15.75" x14ac:dyDescent="0.25">
      <c r="A1943" s="12" t="s">
        <v>426</v>
      </c>
      <c r="B1943" s="12" t="s">
        <v>4326</v>
      </c>
      <c r="C1943" s="32" t="str">
        <f t="shared" si="90"/>
        <v>Mr.</v>
      </c>
      <c r="D1943" s="13" t="str">
        <f t="shared" si="91"/>
        <v>Martin</v>
      </c>
      <c r="E1943" s="13" t="str">
        <f t="shared" si="92"/>
        <v>Quinteros</v>
      </c>
    </row>
    <row r="1944" spans="1:5" ht="15.75" x14ac:dyDescent="0.25">
      <c r="A1944" s="12" t="s">
        <v>425</v>
      </c>
      <c r="B1944" s="12" t="s">
        <v>4327</v>
      </c>
      <c r="C1944" s="32" t="str">
        <f t="shared" si="90"/>
        <v>Mr.</v>
      </c>
      <c r="D1944" s="13" t="str">
        <f t="shared" si="91"/>
        <v>Michael</v>
      </c>
      <c r="E1944" s="13" t="str">
        <f t="shared" si="92"/>
        <v>Loenser</v>
      </c>
    </row>
    <row r="1945" spans="1:5" ht="15.75" x14ac:dyDescent="0.25">
      <c r="A1945" s="12" t="s">
        <v>424</v>
      </c>
      <c r="B1945" s="12" t="s">
        <v>4328</v>
      </c>
      <c r="C1945" s="32" t="str">
        <f t="shared" si="90"/>
        <v>Mr.</v>
      </c>
      <c r="D1945" s="13" t="str">
        <f t="shared" si="91"/>
        <v>Miles</v>
      </c>
      <c r="E1945" s="13" t="str">
        <f t="shared" si="92"/>
        <v>Aitken</v>
      </c>
    </row>
    <row r="1946" spans="1:5" ht="15.75" x14ac:dyDescent="0.25">
      <c r="A1946" s="12" t="s">
        <v>423</v>
      </c>
      <c r="B1946" s="12" t="s">
        <v>4329</v>
      </c>
      <c r="C1946" s="32" t="str">
        <f t="shared" si="90"/>
        <v>Ms.</v>
      </c>
      <c r="D1946" s="13" t="str">
        <f t="shared" si="91"/>
        <v>Amanda</v>
      </c>
      <c r="E1946" s="13" t="str">
        <f t="shared" si="92"/>
        <v>Furrer</v>
      </c>
    </row>
    <row r="1947" spans="1:5" ht="15.75" x14ac:dyDescent="0.25">
      <c r="A1947" s="12" t="s">
        <v>422</v>
      </c>
      <c r="B1947" s="12" t="s">
        <v>4330</v>
      </c>
      <c r="C1947" s="32" t="str">
        <f t="shared" si="90"/>
        <v>Mr.</v>
      </c>
      <c r="D1947" s="13" t="str">
        <f t="shared" si="91"/>
        <v>Roger</v>
      </c>
      <c r="E1947" s="13" t="str">
        <f t="shared" si="92"/>
        <v>Konigs</v>
      </c>
    </row>
    <row r="1948" spans="1:5" ht="15.75" x14ac:dyDescent="0.25">
      <c r="A1948" s="12" t="s">
        <v>421</v>
      </c>
      <c r="B1948" s="12" t="s">
        <v>4331</v>
      </c>
      <c r="C1948" s="32" t="str">
        <f t="shared" si="90"/>
        <v>Mr.</v>
      </c>
      <c r="D1948" s="13" t="str">
        <f t="shared" si="91"/>
        <v>Brock J</v>
      </c>
      <c r="E1948" s="13" t="str">
        <f t="shared" si="92"/>
        <v>Tesdahl</v>
      </c>
    </row>
    <row r="1949" spans="1:5" ht="15.75" x14ac:dyDescent="0.25">
      <c r="A1949" s="12" t="s">
        <v>420</v>
      </c>
      <c r="B1949" s="12" t="s">
        <v>4332</v>
      </c>
      <c r="C1949" s="32" t="str">
        <f t="shared" si="90"/>
        <v>Mr.</v>
      </c>
      <c r="D1949" s="13" t="str">
        <f t="shared" si="91"/>
        <v>Stephen F.</v>
      </c>
      <c r="E1949" s="13" t="str">
        <f t="shared" si="92"/>
        <v>Engel</v>
      </c>
    </row>
    <row r="1950" spans="1:5" ht="15.75" x14ac:dyDescent="0.25">
      <c r="A1950" s="12" t="s">
        <v>419</v>
      </c>
      <c r="B1950" s="12" t="s">
        <v>4333</v>
      </c>
      <c r="C1950" s="32" t="str">
        <f t="shared" si="90"/>
        <v>Ms.</v>
      </c>
      <c r="D1950" s="13" t="str">
        <f t="shared" si="91"/>
        <v>Missy</v>
      </c>
      <c r="E1950" s="13" t="str">
        <f t="shared" si="92"/>
        <v>Kuck</v>
      </c>
    </row>
    <row r="1951" spans="1:5" ht="15.75" x14ac:dyDescent="0.25">
      <c r="A1951" s="12" t="s">
        <v>418</v>
      </c>
      <c r="B1951" s="12" t="s">
        <v>4334</v>
      </c>
      <c r="C1951" s="32" t="str">
        <f t="shared" si="90"/>
        <v>Mr.</v>
      </c>
      <c r="D1951" s="13" t="str">
        <f t="shared" si="91"/>
        <v>William</v>
      </c>
      <c r="E1951" s="13" t="str">
        <f t="shared" si="92"/>
        <v>Dillon</v>
      </c>
    </row>
    <row r="1952" spans="1:5" ht="15.75" x14ac:dyDescent="0.25">
      <c r="A1952" s="12" t="s">
        <v>417</v>
      </c>
      <c r="B1952" s="12" t="s">
        <v>4335</v>
      </c>
      <c r="C1952" s="32" t="str">
        <f t="shared" si="90"/>
        <v>Ms.</v>
      </c>
      <c r="D1952" s="13" t="str">
        <f t="shared" si="91"/>
        <v>Lauren M</v>
      </c>
      <c r="E1952" s="13" t="str">
        <f t="shared" si="92"/>
        <v>Neuschel</v>
      </c>
    </row>
    <row r="1953" spans="1:5" ht="15.75" x14ac:dyDescent="0.25">
      <c r="A1953" s="12" t="s">
        <v>416</v>
      </c>
      <c r="B1953" s="12" t="s">
        <v>4336</v>
      </c>
      <c r="C1953" s="32" t="str">
        <f t="shared" si="90"/>
        <v>Mr.</v>
      </c>
      <c r="D1953" s="13" t="str">
        <f t="shared" si="91"/>
        <v>Apolo U.</v>
      </c>
      <c r="E1953" s="13" t="str">
        <f t="shared" si="92"/>
        <v>Rosales Ramirez</v>
      </c>
    </row>
    <row r="1954" spans="1:5" ht="15.75" x14ac:dyDescent="0.25">
      <c r="A1954" s="12" t="s">
        <v>415</v>
      </c>
      <c r="B1954" s="12" t="s">
        <v>4337</v>
      </c>
      <c r="C1954" s="32" t="str">
        <f t="shared" si="90"/>
        <v>Mr.</v>
      </c>
      <c r="D1954" s="13" t="str">
        <f t="shared" si="91"/>
        <v>Alfons</v>
      </c>
      <c r="E1954" s="13" t="str">
        <f t="shared" si="92"/>
        <v>Marquez</v>
      </c>
    </row>
    <row r="1955" spans="1:5" ht="15.75" x14ac:dyDescent="0.25">
      <c r="A1955" s="12" t="s">
        <v>414</v>
      </c>
      <c r="B1955" s="12" t="s">
        <v>4338</v>
      </c>
      <c r="C1955" s="32" t="str">
        <f t="shared" si="90"/>
        <v>Ms.</v>
      </c>
      <c r="D1955" s="13" t="str">
        <f t="shared" si="91"/>
        <v>Amber</v>
      </c>
      <c r="E1955" s="13" t="str">
        <f t="shared" si="92"/>
        <v>Green</v>
      </c>
    </row>
    <row r="1956" spans="1:5" ht="15.75" x14ac:dyDescent="0.25">
      <c r="A1956" s="12" t="s">
        <v>413</v>
      </c>
      <c r="B1956" s="12" t="s">
        <v>4339</v>
      </c>
      <c r="C1956" s="32" t="str">
        <f t="shared" si="90"/>
        <v>Ms.</v>
      </c>
      <c r="D1956" s="13" t="str">
        <f t="shared" si="91"/>
        <v>Leah C.</v>
      </c>
      <c r="E1956" s="13" t="str">
        <f t="shared" si="92"/>
        <v>Schubel</v>
      </c>
    </row>
    <row r="1957" spans="1:5" ht="15.75" x14ac:dyDescent="0.25">
      <c r="A1957" s="12" t="s">
        <v>412</v>
      </c>
      <c r="B1957" s="12" t="s">
        <v>4340</v>
      </c>
      <c r="C1957" s="32" t="str">
        <f t="shared" si="90"/>
        <v>Ms.</v>
      </c>
      <c r="D1957" s="13" t="str">
        <f t="shared" si="91"/>
        <v>Lilia</v>
      </c>
      <c r="E1957" s="13" t="str">
        <f t="shared" si="92"/>
        <v>Jimenez</v>
      </c>
    </row>
    <row r="1958" spans="1:5" ht="15.75" x14ac:dyDescent="0.25">
      <c r="A1958" s="12" t="s">
        <v>411</v>
      </c>
      <c r="B1958" s="12" t="s">
        <v>4341</v>
      </c>
      <c r="C1958" s="32" t="str">
        <f t="shared" si="90"/>
        <v>Mr.</v>
      </c>
      <c r="D1958" s="13" t="str">
        <f t="shared" si="91"/>
        <v>Danny</v>
      </c>
      <c r="E1958" s="13" t="str">
        <f t="shared" si="92"/>
        <v>Zimny-Schmitt</v>
      </c>
    </row>
    <row r="1959" spans="1:5" ht="15.75" x14ac:dyDescent="0.25">
      <c r="A1959" s="12" t="s">
        <v>410</v>
      </c>
      <c r="B1959" s="12" t="s">
        <v>4342</v>
      </c>
      <c r="C1959" s="32" t="str">
        <f t="shared" si="90"/>
        <v>Ms.</v>
      </c>
      <c r="D1959" s="13" t="str">
        <f t="shared" si="91"/>
        <v>Lauren</v>
      </c>
      <c r="E1959" s="13" t="str">
        <f t="shared" si="92"/>
        <v>Hill</v>
      </c>
    </row>
    <row r="1960" spans="1:5" ht="15.75" x14ac:dyDescent="0.25">
      <c r="A1960" s="12" t="s">
        <v>409</v>
      </c>
      <c r="B1960" s="12" t="s">
        <v>4343</v>
      </c>
      <c r="C1960" s="32" t="str">
        <f t="shared" si="90"/>
        <v>Ms.</v>
      </c>
      <c r="D1960" s="13" t="str">
        <f t="shared" si="91"/>
        <v>Courtney</v>
      </c>
      <c r="E1960" s="13" t="str">
        <f t="shared" si="92"/>
        <v>Brohart</v>
      </c>
    </row>
    <row r="1961" spans="1:5" ht="15.75" x14ac:dyDescent="0.25">
      <c r="A1961" s="12" t="s">
        <v>408</v>
      </c>
      <c r="B1961" s="12" t="s">
        <v>4344</v>
      </c>
      <c r="C1961" s="32" t="str">
        <f t="shared" si="90"/>
        <v>Ms.</v>
      </c>
      <c r="D1961" s="13" t="str">
        <f t="shared" si="91"/>
        <v>Elizabeth</v>
      </c>
      <c r="E1961" s="13" t="str">
        <f t="shared" si="92"/>
        <v>Ryan</v>
      </c>
    </row>
    <row r="1962" spans="1:5" ht="15.75" x14ac:dyDescent="0.25">
      <c r="A1962" s="12" t="s">
        <v>407</v>
      </c>
      <c r="B1962" s="12" t="s">
        <v>4345</v>
      </c>
      <c r="C1962" s="32" t="str">
        <f t="shared" si="90"/>
        <v>Ms.</v>
      </c>
      <c r="D1962" s="13" t="str">
        <f t="shared" si="91"/>
        <v>Satomi</v>
      </c>
      <c r="E1962" s="13" t="str">
        <f t="shared" si="92"/>
        <v>Oka</v>
      </c>
    </row>
    <row r="1963" spans="1:5" ht="15.75" x14ac:dyDescent="0.25">
      <c r="A1963" s="12" t="s">
        <v>406</v>
      </c>
      <c r="B1963" s="12" t="s">
        <v>4346</v>
      </c>
      <c r="C1963" s="32" t="str">
        <f t="shared" si="90"/>
        <v>Mr.</v>
      </c>
      <c r="D1963" s="13" t="str">
        <f t="shared" si="91"/>
        <v>Matthew D</v>
      </c>
      <c r="E1963" s="13" t="str">
        <f t="shared" si="92"/>
        <v>Newman</v>
      </c>
    </row>
    <row r="1964" spans="1:5" ht="15.75" x14ac:dyDescent="0.25">
      <c r="A1964" s="12" t="s">
        <v>405</v>
      </c>
      <c r="B1964" s="12" t="s">
        <v>4347</v>
      </c>
      <c r="C1964" s="32" t="str">
        <f t="shared" si="90"/>
        <v>Mr.</v>
      </c>
      <c r="D1964" s="13" t="str">
        <f t="shared" si="91"/>
        <v>Peter T II</v>
      </c>
      <c r="E1964" s="13" t="str">
        <f t="shared" si="92"/>
        <v>Metzger</v>
      </c>
    </row>
    <row r="1965" spans="1:5" ht="15.75" x14ac:dyDescent="0.25">
      <c r="A1965" s="12" t="s">
        <v>404</v>
      </c>
      <c r="B1965" s="12" t="s">
        <v>4348</v>
      </c>
      <c r="C1965" s="32" t="str">
        <f t="shared" si="90"/>
        <v>Mr.</v>
      </c>
      <c r="D1965" s="13" t="str">
        <f t="shared" si="91"/>
        <v>Manuel</v>
      </c>
      <c r="E1965" s="13" t="str">
        <f t="shared" si="92"/>
        <v>Gonzalez</v>
      </c>
    </row>
    <row r="1966" spans="1:5" ht="15.75" x14ac:dyDescent="0.25">
      <c r="A1966" s="12" t="s">
        <v>403</v>
      </c>
      <c r="B1966" s="12" t="s">
        <v>4349</v>
      </c>
      <c r="C1966" s="32" t="str">
        <f t="shared" si="90"/>
        <v>Ms.</v>
      </c>
      <c r="D1966" s="13" t="str">
        <f t="shared" si="91"/>
        <v>Kindsey P.</v>
      </c>
      <c r="E1966" s="13" t="str">
        <f t="shared" si="92"/>
        <v>Vaughn</v>
      </c>
    </row>
    <row r="1967" spans="1:5" ht="15.75" x14ac:dyDescent="0.25">
      <c r="A1967" s="12" t="s">
        <v>402</v>
      </c>
      <c r="B1967" s="12" t="s">
        <v>4350</v>
      </c>
      <c r="C1967" s="32" t="str">
        <f t="shared" si="90"/>
        <v>Mr.</v>
      </c>
      <c r="D1967" s="13" t="str">
        <f t="shared" si="91"/>
        <v>Thomas G.</v>
      </c>
      <c r="E1967" s="13" t="str">
        <f t="shared" si="92"/>
        <v>Clifford</v>
      </c>
    </row>
    <row r="1968" spans="1:5" ht="15.75" x14ac:dyDescent="0.25">
      <c r="A1968" s="12" t="s">
        <v>401</v>
      </c>
      <c r="B1968" s="12" t="s">
        <v>4351</v>
      </c>
      <c r="C1968" s="32" t="str">
        <f t="shared" si="90"/>
        <v>Mr.</v>
      </c>
      <c r="D1968" s="13" t="str">
        <f t="shared" si="91"/>
        <v>Kyle S</v>
      </c>
      <c r="E1968" s="13" t="str">
        <f t="shared" si="92"/>
        <v>Petty</v>
      </c>
    </row>
    <row r="1969" spans="1:5" ht="15.75" x14ac:dyDescent="0.25">
      <c r="A1969" s="12" t="s">
        <v>400</v>
      </c>
      <c r="B1969" s="12" t="s">
        <v>4352</v>
      </c>
      <c r="C1969" s="32" t="str">
        <f t="shared" si="90"/>
        <v>Mr.</v>
      </c>
      <c r="D1969" s="13" t="str">
        <f t="shared" si="91"/>
        <v>Alexander J.</v>
      </c>
      <c r="E1969" s="13" t="str">
        <f t="shared" si="92"/>
        <v>Sanford</v>
      </c>
    </row>
    <row r="1970" spans="1:5" ht="15.75" x14ac:dyDescent="0.25">
      <c r="A1970" s="12" t="s">
        <v>399</v>
      </c>
      <c r="B1970" s="12" t="s">
        <v>4353</v>
      </c>
      <c r="C1970" s="32" t="str">
        <f t="shared" si="90"/>
        <v>Mr.</v>
      </c>
      <c r="D1970" s="13" t="str">
        <f t="shared" si="91"/>
        <v>Dustin L</v>
      </c>
      <c r="E1970" s="13" t="str">
        <f t="shared" si="92"/>
        <v>Sprague</v>
      </c>
    </row>
    <row r="1971" spans="1:5" ht="15.75" x14ac:dyDescent="0.25">
      <c r="A1971" s="12" t="s">
        <v>398</v>
      </c>
      <c r="B1971" s="12" t="s">
        <v>4354</v>
      </c>
      <c r="C1971" s="32" t="str">
        <f t="shared" si="90"/>
        <v>Mrs.</v>
      </c>
      <c r="D1971" s="13" t="str">
        <f t="shared" si="91"/>
        <v>Chloe</v>
      </c>
      <c r="E1971" s="13" t="str">
        <f t="shared" si="92"/>
        <v>Lasseron</v>
      </c>
    </row>
    <row r="1972" spans="1:5" ht="15.75" x14ac:dyDescent="0.25">
      <c r="A1972" s="12" t="s">
        <v>397</v>
      </c>
      <c r="B1972" s="12" t="s">
        <v>4355</v>
      </c>
      <c r="C1972" s="32" t="str">
        <f t="shared" si="90"/>
        <v>Ms.</v>
      </c>
      <c r="D1972" s="13" t="str">
        <f t="shared" si="91"/>
        <v>Cailtlin</v>
      </c>
      <c r="E1972" s="13" t="str">
        <f t="shared" si="92"/>
        <v>Bushong</v>
      </c>
    </row>
    <row r="1973" spans="1:5" ht="15.75" x14ac:dyDescent="0.25">
      <c r="A1973" s="12" t="s">
        <v>396</v>
      </c>
      <c r="B1973" s="12" t="s">
        <v>4356</v>
      </c>
      <c r="C1973" s="32" t="str">
        <f t="shared" si="90"/>
        <v>Mr.</v>
      </c>
      <c r="D1973" s="13" t="str">
        <f t="shared" si="91"/>
        <v>Joshua</v>
      </c>
      <c r="E1973" s="13" t="str">
        <f t="shared" si="92"/>
        <v>Dennison</v>
      </c>
    </row>
    <row r="1974" spans="1:5" ht="15.75" x14ac:dyDescent="0.25">
      <c r="A1974" s="12" t="s">
        <v>395</v>
      </c>
      <c r="B1974" s="12" t="s">
        <v>4357</v>
      </c>
      <c r="C1974" s="32" t="str">
        <f t="shared" si="90"/>
        <v>Mr.</v>
      </c>
      <c r="D1974" s="13" t="str">
        <f t="shared" si="91"/>
        <v>Chuy</v>
      </c>
      <c r="E1974" s="13" t="str">
        <f t="shared" si="92"/>
        <v>Lira</v>
      </c>
    </row>
    <row r="1975" spans="1:5" ht="15.75" x14ac:dyDescent="0.25">
      <c r="A1975" s="12" t="s">
        <v>394</v>
      </c>
      <c r="B1975" s="12" t="s">
        <v>4358</v>
      </c>
      <c r="C1975" s="32" t="str">
        <f t="shared" si="90"/>
        <v>Ms.</v>
      </c>
      <c r="D1975" s="13" t="str">
        <f t="shared" si="91"/>
        <v>Laurie B</v>
      </c>
      <c r="E1975" s="13" t="str">
        <f t="shared" si="92"/>
        <v>Nahigian</v>
      </c>
    </row>
    <row r="1976" spans="1:5" ht="15.75" x14ac:dyDescent="0.25">
      <c r="A1976" s="12" t="s">
        <v>393</v>
      </c>
      <c r="B1976" s="12" t="s">
        <v>4359</v>
      </c>
      <c r="C1976" s="32" t="str">
        <f t="shared" si="90"/>
        <v>Ms.</v>
      </c>
      <c r="D1976" s="13" t="str">
        <f t="shared" si="91"/>
        <v>Rachel B.</v>
      </c>
      <c r="E1976" s="13" t="str">
        <f t="shared" si="92"/>
        <v>Cackett</v>
      </c>
    </row>
    <row r="1977" spans="1:5" ht="15.75" x14ac:dyDescent="0.25">
      <c r="A1977" s="12" t="s">
        <v>392</v>
      </c>
      <c r="B1977" s="12" t="s">
        <v>4360</v>
      </c>
      <c r="C1977" s="32" t="str">
        <f t="shared" si="90"/>
        <v>Ms.</v>
      </c>
      <c r="D1977" s="13" t="str">
        <f t="shared" si="91"/>
        <v>Liza</v>
      </c>
      <c r="E1977" s="13" t="str">
        <f t="shared" si="92"/>
        <v>Hunter-Galvan</v>
      </c>
    </row>
    <row r="1978" spans="1:5" ht="15.75" x14ac:dyDescent="0.25">
      <c r="A1978" s="12" t="s">
        <v>391</v>
      </c>
      <c r="B1978" s="12" t="s">
        <v>4361</v>
      </c>
      <c r="C1978" s="32" t="str">
        <f t="shared" si="90"/>
        <v>Ms.</v>
      </c>
      <c r="D1978" s="13" t="str">
        <f t="shared" si="91"/>
        <v>Lindsey</v>
      </c>
      <c r="E1978" s="13" t="str">
        <f t="shared" si="92"/>
        <v>Pierret</v>
      </c>
    </row>
    <row r="1979" spans="1:5" ht="15.75" x14ac:dyDescent="0.25">
      <c r="A1979" s="12" t="s">
        <v>390</v>
      </c>
      <c r="B1979" s="12" t="s">
        <v>4362</v>
      </c>
      <c r="C1979" s="32" t="str">
        <f t="shared" si="90"/>
        <v>Ms.</v>
      </c>
      <c r="D1979" s="13" t="str">
        <f t="shared" si="91"/>
        <v>Lindsay E.</v>
      </c>
      <c r="E1979" s="13" t="str">
        <f t="shared" si="92"/>
        <v>White</v>
      </c>
    </row>
    <row r="1980" spans="1:5" ht="15.75" x14ac:dyDescent="0.25">
      <c r="A1980" s="12" t="s">
        <v>389</v>
      </c>
      <c r="B1980" s="12" t="s">
        <v>4363</v>
      </c>
      <c r="C1980" s="32" t="str">
        <f t="shared" si="90"/>
        <v>Ms.</v>
      </c>
      <c r="D1980" s="13" t="str">
        <f t="shared" si="91"/>
        <v>Kathleen M.</v>
      </c>
      <c r="E1980" s="13" t="str">
        <f t="shared" si="92"/>
        <v>O'Neil</v>
      </c>
    </row>
    <row r="1981" spans="1:5" ht="15.75" x14ac:dyDescent="0.25">
      <c r="A1981" s="12" t="s">
        <v>388</v>
      </c>
      <c r="B1981" s="12" t="s">
        <v>4364</v>
      </c>
      <c r="C1981" s="32" t="str">
        <f t="shared" si="90"/>
        <v>Ms.</v>
      </c>
      <c r="D1981" s="13" t="str">
        <f t="shared" si="91"/>
        <v>Aya</v>
      </c>
      <c r="E1981" s="13" t="str">
        <f t="shared" si="92"/>
        <v>Leitz</v>
      </c>
    </row>
    <row r="1982" spans="1:5" ht="15.75" x14ac:dyDescent="0.25">
      <c r="A1982" s="12" t="s">
        <v>387</v>
      </c>
      <c r="B1982" s="12" t="s">
        <v>4365</v>
      </c>
      <c r="C1982" s="32" t="str">
        <f t="shared" si="90"/>
        <v>Ms.</v>
      </c>
      <c r="D1982" s="13" t="str">
        <f t="shared" si="91"/>
        <v>Carolyn R</v>
      </c>
      <c r="E1982" s="13" t="str">
        <f t="shared" si="92"/>
        <v>Durfee</v>
      </c>
    </row>
    <row r="1983" spans="1:5" ht="15.75" x14ac:dyDescent="0.25">
      <c r="A1983" s="12" t="s">
        <v>386</v>
      </c>
      <c r="B1983" s="12" t="s">
        <v>4366</v>
      </c>
      <c r="C1983" s="32" t="str">
        <f t="shared" si="90"/>
        <v>Ms.</v>
      </c>
      <c r="D1983" s="13" t="str">
        <f t="shared" si="91"/>
        <v>Bethany</v>
      </c>
      <c r="E1983" s="13" t="str">
        <f t="shared" si="92"/>
        <v>Maylone</v>
      </c>
    </row>
    <row r="1984" spans="1:5" ht="15.75" x14ac:dyDescent="0.25">
      <c r="A1984" s="12" t="s">
        <v>385</v>
      </c>
      <c r="B1984" s="12" t="s">
        <v>4367</v>
      </c>
      <c r="C1984" s="32" t="str">
        <f t="shared" si="90"/>
        <v>Ms.</v>
      </c>
      <c r="D1984" s="13" t="str">
        <f t="shared" si="91"/>
        <v>Holly A</v>
      </c>
      <c r="E1984" s="13" t="str">
        <f t="shared" si="92"/>
        <v>Reiland</v>
      </c>
    </row>
    <row r="1985" spans="1:5" ht="15.75" x14ac:dyDescent="0.25">
      <c r="A1985" s="12" t="s">
        <v>384</v>
      </c>
      <c r="B1985" s="12" t="s">
        <v>4368</v>
      </c>
      <c r="C1985" s="32" t="str">
        <f t="shared" si="90"/>
        <v>Mr.</v>
      </c>
      <c r="D1985" s="13" t="str">
        <f t="shared" si="91"/>
        <v>Ping</v>
      </c>
      <c r="E1985" s="13" t="str">
        <f t="shared" si="92"/>
        <v>Hu</v>
      </c>
    </row>
    <row r="1986" spans="1:5" ht="15.75" x14ac:dyDescent="0.25">
      <c r="A1986" s="12" t="s">
        <v>383</v>
      </c>
      <c r="B1986" s="12" t="s">
        <v>4369</v>
      </c>
      <c r="C1986" s="32" t="str">
        <f t="shared" si="90"/>
        <v>Mr.</v>
      </c>
      <c r="D1986" s="13" t="str">
        <f t="shared" si="91"/>
        <v>Tim</v>
      </c>
      <c r="E1986" s="13" t="str">
        <f t="shared" si="92"/>
        <v>Lessek</v>
      </c>
    </row>
    <row r="1987" spans="1:5" ht="15.75" x14ac:dyDescent="0.25">
      <c r="A1987" s="12" t="s">
        <v>382</v>
      </c>
      <c r="B1987" s="12" t="s">
        <v>4370</v>
      </c>
      <c r="C1987" s="32" t="str">
        <f t="shared" ref="C1987:C2050" si="93">MID(B1987,FIND(",",B1987)+2,FIND(" ",B1987,FIND(",",B1987)+2)-(FIND(",",B1987)+2))</f>
        <v>Mr.</v>
      </c>
      <c r="D1987" s="13" t="str">
        <f t="shared" ref="D1987:D2050" si="94">TRIM(RIGHT(B1987,LEN(B1987)-FIND(" ",B1987,FIND(",",B1987)+2)))</f>
        <v>John</v>
      </c>
      <c r="E1987" s="13" t="str">
        <f t="shared" ref="E1987:E2050" si="95">LEFT(B1987,FIND(",",B1987)-1)</f>
        <v>Colavincenzo</v>
      </c>
    </row>
    <row r="1988" spans="1:5" ht="15.75" x14ac:dyDescent="0.25">
      <c r="A1988" s="12" t="s">
        <v>381</v>
      </c>
      <c r="B1988" s="12" t="s">
        <v>4371</v>
      </c>
      <c r="C1988" s="32" t="str">
        <f t="shared" si="93"/>
        <v>Mrs.</v>
      </c>
      <c r="D1988" s="13" t="str">
        <f t="shared" si="94"/>
        <v>Cynthia</v>
      </c>
      <c r="E1988" s="13" t="str">
        <f t="shared" si="95"/>
        <v>Mendez-Karr</v>
      </c>
    </row>
    <row r="1989" spans="1:5" ht="15.75" x14ac:dyDescent="0.25">
      <c r="A1989" s="12" t="s">
        <v>380</v>
      </c>
      <c r="B1989" s="12" t="s">
        <v>4372</v>
      </c>
      <c r="C1989" s="32" t="str">
        <f t="shared" si="93"/>
        <v>Mr.</v>
      </c>
      <c r="D1989" s="13" t="str">
        <f t="shared" si="94"/>
        <v>Emmett</v>
      </c>
      <c r="E1989" s="13" t="str">
        <f t="shared" si="95"/>
        <v>Saulnier</v>
      </c>
    </row>
    <row r="1990" spans="1:5" ht="15.75" x14ac:dyDescent="0.25">
      <c r="A1990" s="12" t="s">
        <v>379</v>
      </c>
      <c r="B1990" s="12" t="s">
        <v>4373</v>
      </c>
      <c r="C1990" s="32" t="str">
        <f t="shared" si="93"/>
        <v>Ms.</v>
      </c>
      <c r="D1990" s="13" t="str">
        <f t="shared" si="94"/>
        <v>Kate</v>
      </c>
      <c r="E1990" s="13" t="str">
        <f t="shared" si="95"/>
        <v>Schoonover</v>
      </c>
    </row>
    <row r="1991" spans="1:5" ht="15.75" x14ac:dyDescent="0.25">
      <c r="A1991" s="12" t="s">
        <v>378</v>
      </c>
      <c r="B1991" s="12" t="s">
        <v>4374</v>
      </c>
      <c r="C1991" s="32" t="str">
        <f t="shared" si="93"/>
        <v>Mr.</v>
      </c>
      <c r="D1991" s="13" t="str">
        <f t="shared" si="94"/>
        <v>Christopher L.</v>
      </c>
      <c r="E1991" s="13" t="str">
        <f t="shared" si="95"/>
        <v>Hass</v>
      </c>
    </row>
    <row r="1992" spans="1:5" ht="15.75" x14ac:dyDescent="0.25">
      <c r="A1992" s="12" t="s">
        <v>377</v>
      </c>
      <c r="B1992" s="12" t="s">
        <v>4375</v>
      </c>
      <c r="C1992" s="32" t="str">
        <f t="shared" si="93"/>
        <v>Mr.</v>
      </c>
      <c r="D1992" s="13" t="str">
        <f t="shared" si="94"/>
        <v>Christopher P.</v>
      </c>
      <c r="E1992" s="13" t="str">
        <f t="shared" si="95"/>
        <v>Cadotte</v>
      </c>
    </row>
    <row r="1993" spans="1:5" ht="15.75" x14ac:dyDescent="0.25">
      <c r="A1993" s="12" t="s">
        <v>376</v>
      </c>
      <c r="B1993" s="12" t="s">
        <v>4376</v>
      </c>
      <c r="C1993" s="32" t="str">
        <f t="shared" si="93"/>
        <v>Mr.</v>
      </c>
      <c r="D1993" s="13" t="str">
        <f t="shared" si="94"/>
        <v>Christopher W</v>
      </c>
      <c r="E1993" s="13" t="str">
        <f t="shared" si="95"/>
        <v>Cacciapaglia</v>
      </c>
    </row>
    <row r="1994" spans="1:5" ht="15.75" x14ac:dyDescent="0.25">
      <c r="A1994" s="12" t="s">
        <v>375</v>
      </c>
      <c r="B1994" s="12" t="s">
        <v>4377</v>
      </c>
      <c r="C1994" s="32" t="str">
        <f t="shared" si="93"/>
        <v>Mr.</v>
      </c>
      <c r="D1994" s="13" t="str">
        <f t="shared" si="94"/>
        <v>Norman H.</v>
      </c>
      <c r="E1994" s="13" t="str">
        <f t="shared" si="95"/>
        <v>Mininger</v>
      </c>
    </row>
    <row r="1995" spans="1:5" ht="15.75" x14ac:dyDescent="0.25">
      <c r="A1995" s="12" t="s">
        <v>374</v>
      </c>
      <c r="B1995" s="12" t="s">
        <v>4378</v>
      </c>
      <c r="C1995" s="32" t="str">
        <f t="shared" si="93"/>
        <v>Ms.</v>
      </c>
      <c r="D1995" s="13" t="str">
        <f t="shared" si="94"/>
        <v>Susan</v>
      </c>
      <c r="E1995" s="13" t="str">
        <f t="shared" si="95"/>
        <v>Mayo</v>
      </c>
    </row>
    <row r="1996" spans="1:5" ht="15.75" x14ac:dyDescent="0.25">
      <c r="A1996" s="12" t="s">
        <v>373</v>
      </c>
      <c r="B1996" s="12" t="s">
        <v>4379</v>
      </c>
      <c r="C1996" s="32" t="str">
        <f t="shared" si="93"/>
        <v>Ms.</v>
      </c>
      <c r="D1996" s="13" t="str">
        <f t="shared" si="94"/>
        <v>Tatyana K</v>
      </c>
      <c r="E1996" s="13" t="str">
        <f t="shared" si="95"/>
        <v>Zicko</v>
      </c>
    </row>
    <row r="1997" spans="1:5" ht="15.75" x14ac:dyDescent="0.25">
      <c r="A1997" s="12" t="s">
        <v>372</v>
      </c>
      <c r="B1997" s="12" t="s">
        <v>4380</v>
      </c>
      <c r="C1997" s="32" t="str">
        <f t="shared" si="93"/>
        <v>Ms.</v>
      </c>
      <c r="D1997" s="13" t="str">
        <f t="shared" si="94"/>
        <v>Chrissy</v>
      </c>
      <c r="E1997" s="13" t="str">
        <f t="shared" si="95"/>
        <v>Graham</v>
      </c>
    </row>
    <row r="1998" spans="1:5" ht="15.75" x14ac:dyDescent="0.25">
      <c r="A1998" s="12" t="s">
        <v>371</v>
      </c>
      <c r="B1998" s="12" t="s">
        <v>4381</v>
      </c>
      <c r="C1998" s="32" t="str">
        <f t="shared" si="93"/>
        <v>Ms.</v>
      </c>
      <c r="D1998" s="13" t="str">
        <f t="shared" si="94"/>
        <v>Carrie</v>
      </c>
      <c r="E1998" s="13" t="str">
        <f t="shared" si="95"/>
        <v>Boland</v>
      </c>
    </row>
    <row r="1999" spans="1:5" ht="15.75" x14ac:dyDescent="0.25">
      <c r="A1999" s="12" t="s">
        <v>370</v>
      </c>
      <c r="B1999" s="12" t="s">
        <v>4382</v>
      </c>
      <c r="C1999" s="32" t="str">
        <f t="shared" si="93"/>
        <v>Ms.</v>
      </c>
      <c r="D1999" s="13" t="str">
        <f t="shared" si="94"/>
        <v>Halle</v>
      </c>
      <c r="E1999" s="13" t="str">
        <f t="shared" si="95"/>
        <v>Cupp</v>
      </c>
    </row>
    <row r="2000" spans="1:5" ht="15.75" x14ac:dyDescent="0.25">
      <c r="A2000" s="12" t="s">
        <v>369</v>
      </c>
      <c r="B2000" s="12" t="s">
        <v>4383</v>
      </c>
      <c r="C2000" s="32" t="str">
        <f t="shared" si="93"/>
        <v>Ms.</v>
      </c>
      <c r="D2000" s="13" t="str">
        <f t="shared" si="94"/>
        <v>Carolyn</v>
      </c>
      <c r="E2000" s="13" t="str">
        <f t="shared" si="95"/>
        <v>Shaw</v>
      </c>
    </row>
    <row r="2001" spans="1:5" ht="15.75" x14ac:dyDescent="0.25">
      <c r="A2001" s="12" t="s">
        <v>368</v>
      </c>
      <c r="B2001" s="12" t="s">
        <v>4384</v>
      </c>
      <c r="C2001" s="32" t="str">
        <f t="shared" si="93"/>
        <v>Ms.</v>
      </c>
      <c r="D2001" s="13" t="str">
        <f t="shared" si="94"/>
        <v>Tara D.</v>
      </c>
      <c r="E2001" s="13" t="str">
        <f t="shared" si="95"/>
        <v>Klassen</v>
      </c>
    </row>
    <row r="2002" spans="1:5" ht="15.75" x14ac:dyDescent="0.25">
      <c r="A2002" s="12" t="s">
        <v>367</v>
      </c>
      <c r="B2002" s="12" t="s">
        <v>4385</v>
      </c>
      <c r="C2002" s="32" t="str">
        <f t="shared" si="93"/>
        <v>Mr.</v>
      </c>
      <c r="D2002" s="13" t="str">
        <f t="shared" si="94"/>
        <v>Rasim M</v>
      </c>
      <c r="E2002" s="13" t="str">
        <f t="shared" si="95"/>
        <v>Musal</v>
      </c>
    </row>
    <row r="2003" spans="1:5" ht="15.75" x14ac:dyDescent="0.25">
      <c r="A2003" s="12" t="s">
        <v>366</v>
      </c>
      <c r="B2003" s="12" t="s">
        <v>4386</v>
      </c>
      <c r="C2003" s="32" t="str">
        <f t="shared" si="93"/>
        <v>Ms.</v>
      </c>
      <c r="D2003" s="13" t="str">
        <f t="shared" si="94"/>
        <v>Dina</v>
      </c>
      <c r="E2003" s="13" t="str">
        <f t="shared" si="95"/>
        <v>Kitayama</v>
      </c>
    </row>
    <row r="2004" spans="1:5" ht="15.75" x14ac:dyDescent="0.25">
      <c r="A2004" s="12" t="s">
        <v>365</v>
      </c>
      <c r="B2004" s="12" t="s">
        <v>4387</v>
      </c>
      <c r="C2004" s="32" t="str">
        <f t="shared" si="93"/>
        <v>Ms.</v>
      </c>
      <c r="D2004" s="13" t="str">
        <f t="shared" si="94"/>
        <v>Lisa</v>
      </c>
      <c r="E2004" s="13" t="str">
        <f t="shared" si="95"/>
        <v>Altman</v>
      </c>
    </row>
    <row r="2005" spans="1:5" ht="15.75" x14ac:dyDescent="0.25">
      <c r="A2005" s="12" t="s">
        <v>364</v>
      </c>
      <c r="B2005" s="12" t="s">
        <v>4388</v>
      </c>
      <c r="C2005" s="32" t="str">
        <f t="shared" si="93"/>
        <v>Ms.</v>
      </c>
      <c r="D2005" s="13" t="str">
        <f t="shared" si="94"/>
        <v>Caitrin</v>
      </c>
      <c r="E2005" s="13" t="str">
        <f t="shared" si="95"/>
        <v>Demchko</v>
      </c>
    </row>
    <row r="2006" spans="1:5" ht="15.75" x14ac:dyDescent="0.25">
      <c r="A2006" s="12" t="s">
        <v>363</v>
      </c>
      <c r="B2006" s="12" t="s">
        <v>4389</v>
      </c>
      <c r="C2006" s="32" t="str">
        <f t="shared" si="93"/>
        <v>Ms.</v>
      </c>
      <c r="D2006" s="13" t="str">
        <f t="shared" si="94"/>
        <v>Adriana S</v>
      </c>
      <c r="E2006" s="13" t="str">
        <f t="shared" si="95"/>
        <v>Wild</v>
      </c>
    </row>
    <row r="2007" spans="1:5" ht="15.75" x14ac:dyDescent="0.25">
      <c r="A2007" s="12" t="s">
        <v>362</v>
      </c>
      <c r="B2007" s="12" t="s">
        <v>4390</v>
      </c>
      <c r="C2007" s="32" t="str">
        <f t="shared" si="93"/>
        <v>Ms.</v>
      </c>
      <c r="D2007" s="13" t="str">
        <f t="shared" si="94"/>
        <v>Megan</v>
      </c>
      <c r="E2007" s="13" t="str">
        <f t="shared" si="95"/>
        <v>Betts</v>
      </c>
    </row>
    <row r="2008" spans="1:5" ht="15.75" x14ac:dyDescent="0.25">
      <c r="A2008" s="12" t="s">
        <v>361</v>
      </c>
      <c r="B2008" s="12" t="s">
        <v>4391</v>
      </c>
      <c r="C2008" s="32" t="str">
        <f t="shared" si="93"/>
        <v>Mrs.</v>
      </c>
      <c r="D2008" s="13" t="str">
        <f t="shared" si="94"/>
        <v>Kristen M</v>
      </c>
      <c r="E2008" s="13" t="str">
        <f t="shared" si="95"/>
        <v>Martin</v>
      </c>
    </row>
    <row r="2009" spans="1:5" ht="15.75" x14ac:dyDescent="0.25">
      <c r="A2009" s="12" t="s">
        <v>360</v>
      </c>
      <c r="B2009" s="12" t="s">
        <v>4392</v>
      </c>
      <c r="C2009" s="32" t="str">
        <f t="shared" si="93"/>
        <v>Ms.</v>
      </c>
      <c r="D2009" s="13" t="str">
        <f t="shared" si="94"/>
        <v>Alix</v>
      </c>
      <c r="E2009" s="13" t="str">
        <f t="shared" si="95"/>
        <v>Vandeventer</v>
      </c>
    </row>
    <row r="2010" spans="1:5" ht="15.75" x14ac:dyDescent="0.25">
      <c r="A2010" s="12" t="s">
        <v>359</v>
      </c>
      <c r="B2010" s="12" t="s">
        <v>4393</v>
      </c>
      <c r="C2010" s="32" t="str">
        <f t="shared" si="93"/>
        <v>Mr.</v>
      </c>
      <c r="D2010" s="13" t="str">
        <f t="shared" si="94"/>
        <v>Kakushin</v>
      </c>
      <c r="E2010" s="13" t="str">
        <f t="shared" si="95"/>
        <v>Hirano</v>
      </c>
    </row>
    <row r="2011" spans="1:5" ht="15.75" x14ac:dyDescent="0.25">
      <c r="A2011" s="12" t="s">
        <v>358</v>
      </c>
      <c r="B2011" s="12" t="s">
        <v>4394</v>
      </c>
      <c r="C2011" s="32" t="str">
        <f t="shared" si="93"/>
        <v>Mr.</v>
      </c>
      <c r="D2011" s="13" t="str">
        <f t="shared" si="94"/>
        <v>Michael J</v>
      </c>
      <c r="E2011" s="13" t="str">
        <f t="shared" si="95"/>
        <v>Davi</v>
      </c>
    </row>
    <row r="2012" spans="1:5" ht="15.75" x14ac:dyDescent="0.25">
      <c r="A2012" s="12" t="s">
        <v>357</v>
      </c>
      <c r="B2012" s="12" t="s">
        <v>4395</v>
      </c>
      <c r="C2012" s="32" t="str">
        <f t="shared" si="93"/>
        <v>Mr.</v>
      </c>
      <c r="D2012" s="13" t="str">
        <f t="shared" si="94"/>
        <v>Bradley</v>
      </c>
      <c r="E2012" s="13" t="str">
        <f t="shared" si="95"/>
        <v>Sloan</v>
      </c>
    </row>
    <row r="2013" spans="1:5" ht="15.75" x14ac:dyDescent="0.25">
      <c r="A2013" s="12" t="s">
        <v>355</v>
      </c>
      <c r="B2013" s="12" t="s">
        <v>4396</v>
      </c>
      <c r="C2013" s="32" t="str">
        <f t="shared" si="93"/>
        <v>Mr.</v>
      </c>
      <c r="D2013" s="13" t="str">
        <f t="shared" si="94"/>
        <v>Matt</v>
      </c>
      <c r="E2013" s="13" t="str">
        <f t="shared" si="95"/>
        <v>Homich</v>
      </c>
    </row>
    <row r="2014" spans="1:5" ht="15.75" x14ac:dyDescent="0.25">
      <c r="A2014" s="12" t="s">
        <v>354</v>
      </c>
      <c r="B2014" s="12" t="s">
        <v>4397</v>
      </c>
      <c r="C2014" s="32" t="str">
        <f t="shared" si="93"/>
        <v>Ms.</v>
      </c>
      <c r="D2014" s="13" t="str">
        <f t="shared" si="94"/>
        <v>Amanda C.</v>
      </c>
      <c r="E2014" s="13" t="str">
        <f t="shared" si="95"/>
        <v>Bell</v>
      </c>
    </row>
    <row r="2015" spans="1:5" ht="15.75" x14ac:dyDescent="0.25">
      <c r="A2015" s="12" t="s">
        <v>353</v>
      </c>
      <c r="B2015" s="12" t="s">
        <v>4398</v>
      </c>
      <c r="C2015" s="32" t="str">
        <f t="shared" si="93"/>
        <v>Mr.</v>
      </c>
      <c r="D2015" s="13" t="str">
        <f t="shared" si="94"/>
        <v>Valur</v>
      </c>
      <c r="E2015" s="13" t="str">
        <f t="shared" si="95"/>
        <v>Kristjansson</v>
      </c>
    </row>
    <row r="2016" spans="1:5" ht="15.75" x14ac:dyDescent="0.25">
      <c r="A2016" s="12" t="s">
        <v>352</v>
      </c>
      <c r="B2016" s="12" t="s">
        <v>4399</v>
      </c>
      <c r="C2016" s="32" t="str">
        <f t="shared" si="93"/>
        <v>Ms.</v>
      </c>
      <c r="D2016" s="13" t="str">
        <f t="shared" si="94"/>
        <v>Erica J</v>
      </c>
      <c r="E2016" s="13" t="str">
        <f t="shared" si="95"/>
        <v>Pitman</v>
      </c>
    </row>
    <row r="2017" spans="1:5" ht="15.75" x14ac:dyDescent="0.25">
      <c r="A2017" s="12" t="s">
        <v>351</v>
      </c>
      <c r="B2017" s="12" t="s">
        <v>4400</v>
      </c>
      <c r="C2017" s="32" t="str">
        <f t="shared" si="93"/>
        <v>Mr.</v>
      </c>
      <c r="D2017" s="13" t="str">
        <f t="shared" si="94"/>
        <v>Stephen F.</v>
      </c>
      <c r="E2017" s="13" t="str">
        <f t="shared" si="95"/>
        <v>Curley</v>
      </c>
    </row>
    <row r="2018" spans="1:5" ht="15.75" x14ac:dyDescent="0.25">
      <c r="A2018" s="12" t="s">
        <v>350</v>
      </c>
      <c r="B2018" s="12" t="s">
        <v>4401</v>
      </c>
      <c r="C2018" s="32" t="str">
        <f t="shared" si="93"/>
        <v>Ms.</v>
      </c>
      <c r="D2018" s="13" t="str">
        <f t="shared" si="94"/>
        <v>Lissa</v>
      </c>
      <c r="E2018" s="13" t="str">
        <f t="shared" si="95"/>
        <v>Zimmer</v>
      </c>
    </row>
    <row r="2019" spans="1:5" ht="15.75" x14ac:dyDescent="0.25">
      <c r="A2019" s="12" t="s">
        <v>349</v>
      </c>
      <c r="B2019" s="12" t="s">
        <v>4402</v>
      </c>
      <c r="C2019" s="32" t="str">
        <f t="shared" si="93"/>
        <v>Ms.</v>
      </c>
      <c r="D2019" s="13" t="str">
        <f t="shared" si="94"/>
        <v>Megan</v>
      </c>
      <c r="E2019" s="13" t="str">
        <f t="shared" si="95"/>
        <v>Granski</v>
      </c>
    </row>
    <row r="2020" spans="1:5" ht="15.75" x14ac:dyDescent="0.25">
      <c r="A2020" s="12" t="s">
        <v>348</v>
      </c>
      <c r="B2020" s="12" t="s">
        <v>4403</v>
      </c>
      <c r="C2020" s="32" t="str">
        <f t="shared" si="93"/>
        <v>Ms.</v>
      </c>
      <c r="D2020" s="13" t="str">
        <f t="shared" si="94"/>
        <v>Alyson</v>
      </c>
      <c r="E2020" s="13" t="str">
        <f t="shared" si="95"/>
        <v>Dunn</v>
      </c>
    </row>
    <row r="2021" spans="1:5" ht="15.75" x14ac:dyDescent="0.25">
      <c r="A2021" s="12" t="s">
        <v>347</v>
      </c>
      <c r="B2021" s="12" t="s">
        <v>4404</v>
      </c>
      <c r="C2021" s="32" t="str">
        <f t="shared" si="93"/>
        <v>Mr.</v>
      </c>
      <c r="D2021" s="13" t="str">
        <f t="shared" si="94"/>
        <v>Chance B</v>
      </c>
      <c r="E2021" s="13" t="str">
        <f t="shared" si="95"/>
        <v>Regina</v>
      </c>
    </row>
    <row r="2022" spans="1:5" ht="15.75" x14ac:dyDescent="0.25">
      <c r="A2022" s="12" t="s">
        <v>346</v>
      </c>
      <c r="B2022" s="12" t="s">
        <v>4405</v>
      </c>
      <c r="C2022" s="32" t="str">
        <f t="shared" si="93"/>
        <v>Mr.</v>
      </c>
      <c r="D2022" s="13" t="str">
        <f t="shared" si="94"/>
        <v>Sean P</v>
      </c>
      <c r="E2022" s="13" t="str">
        <f t="shared" si="95"/>
        <v>O'Connor</v>
      </c>
    </row>
    <row r="2023" spans="1:5" ht="15.75" x14ac:dyDescent="0.25">
      <c r="A2023" s="12" t="s">
        <v>345</v>
      </c>
      <c r="B2023" s="12" t="s">
        <v>4406</v>
      </c>
      <c r="C2023" s="32" t="str">
        <f t="shared" si="93"/>
        <v>Ms.</v>
      </c>
      <c r="D2023" s="13" t="str">
        <f t="shared" si="94"/>
        <v>Therese</v>
      </c>
      <c r="E2023" s="13" t="str">
        <f t="shared" si="95"/>
        <v>Howe</v>
      </c>
    </row>
    <row r="2024" spans="1:5" ht="15.75" x14ac:dyDescent="0.25">
      <c r="A2024" s="12" t="s">
        <v>344</v>
      </c>
      <c r="B2024" s="12" t="s">
        <v>4407</v>
      </c>
      <c r="C2024" s="32" t="str">
        <f t="shared" si="93"/>
        <v>Mr.</v>
      </c>
      <c r="D2024" s="13" t="str">
        <f t="shared" si="94"/>
        <v>Beau</v>
      </c>
      <c r="E2024" s="13" t="str">
        <f t="shared" si="95"/>
        <v>Atwater</v>
      </c>
    </row>
    <row r="2025" spans="1:5" ht="15.75" x14ac:dyDescent="0.25">
      <c r="A2025" s="12" t="s">
        <v>343</v>
      </c>
      <c r="B2025" s="12" t="s">
        <v>4408</v>
      </c>
      <c r="C2025" s="32" t="str">
        <f t="shared" si="93"/>
        <v>Ms.</v>
      </c>
      <c r="D2025" s="13" t="str">
        <f t="shared" si="94"/>
        <v>Kelsey M</v>
      </c>
      <c r="E2025" s="13" t="str">
        <f t="shared" si="95"/>
        <v>Gurganus</v>
      </c>
    </row>
    <row r="2026" spans="1:5" ht="15.75" x14ac:dyDescent="0.25">
      <c r="A2026" s="12" t="s">
        <v>342</v>
      </c>
      <c r="B2026" s="12" t="s">
        <v>4409</v>
      </c>
      <c r="C2026" s="32" t="str">
        <f t="shared" si="93"/>
        <v>Ms.</v>
      </c>
      <c r="D2026" s="13" t="str">
        <f t="shared" si="94"/>
        <v>Gretchen</v>
      </c>
      <c r="E2026" s="13" t="str">
        <f t="shared" si="95"/>
        <v>Holden</v>
      </c>
    </row>
    <row r="2027" spans="1:5" ht="15.75" x14ac:dyDescent="0.25">
      <c r="A2027" s="12" t="s">
        <v>341</v>
      </c>
      <c r="B2027" s="12" t="s">
        <v>4410</v>
      </c>
      <c r="C2027" s="32" t="str">
        <f t="shared" si="93"/>
        <v>Mr.</v>
      </c>
      <c r="D2027" s="13" t="str">
        <f t="shared" si="94"/>
        <v>Nicholas E.</v>
      </c>
      <c r="E2027" s="13" t="str">
        <f t="shared" si="95"/>
        <v>Parton</v>
      </c>
    </row>
    <row r="2028" spans="1:5" ht="15.75" x14ac:dyDescent="0.25">
      <c r="A2028" s="12" t="s">
        <v>340</v>
      </c>
      <c r="B2028" s="12" t="s">
        <v>4411</v>
      </c>
      <c r="C2028" s="32" t="str">
        <f t="shared" si="93"/>
        <v>Ms.</v>
      </c>
      <c r="D2028" s="13" t="str">
        <f t="shared" si="94"/>
        <v>Deborah</v>
      </c>
      <c r="E2028" s="13" t="str">
        <f t="shared" si="95"/>
        <v>Downs</v>
      </c>
    </row>
    <row r="2029" spans="1:5" ht="15.75" x14ac:dyDescent="0.25">
      <c r="A2029" s="12" t="s">
        <v>339</v>
      </c>
      <c r="B2029" s="12" t="s">
        <v>4412</v>
      </c>
      <c r="C2029" s="32" t="str">
        <f t="shared" si="93"/>
        <v>Mr.</v>
      </c>
      <c r="D2029" s="13" t="str">
        <f t="shared" si="94"/>
        <v>Chuck W. Jr.</v>
      </c>
      <c r="E2029" s="13" t="str">
        <f t="shared" si="95"/>
        <v>Dent</v>
      </c>
    </row>
    <row r="2030" spans="1:5" ht="15.75" x14ac:dyDescent="0.25">
      <c r="A2030" s="12" t="s">
        <v>338</v>
      </c>
      <c r="B2030" s="12" t="s">
        <v>4413</v>
      </c>
      <c r="C2030" s="32" t="str">
        <f t="shared" si="93"/>
        <v>Mr.</v>
      </c>
      <c r="D2030" s="13" t="str">
        <f t="shared" si="94"/>
        <v>Daniel</v>
      </c>
      <c r="E2030" s="13" t="str">
        <f t="shared" si="95"/>
        <v>Ranti</v>
      </c>
    </row>
    <row r="2031" spans="1:5" ht="15.75" x14ac:dyDescent="0.25">
      <c r="A2031" s="12" t="s">
        <v>337</v>
      </c>
      <c r="B2031" s="12" t="s">
        <v>4414</v>
      </c>
      <c r="C2031" s="32" t="str">
        <f t="shared" si="93"/>
        <v>Ms.</v>
      </c>
      <c r="D2031" s="13" t="str">
        <f t="shared" si="94"/>
        <v>Amany</v>
      </c>
      <c r="E2031" s="13" t="str">
        <f t="shared" si="95"/>
        <v>Ishaq</v>
      </c>
    </row>
    <row r="2032" spans="1:5" ht="15.75" x14ac:dyDescent="0.25">
      <c r="A2032" s="12" t="s">
        <v>336</v>
      </c>
      <c r="B2032" s="12" t="s">
        <v>4415</v>
      </c>
      <c r="C2032" s="32" t="str">
        <f t="shared" si="93"/>
        <v>Ms.</v>
      </c>
      <c r="D2032" s="13" t="str">
        <f t="shared" si="94"/>
        <v>Kipling</v>
      </c>
      <c r="E2032" s="13" t="str">
        <f t="shared" si="95"/>
        <v>Wiles</v>
      </c>
    </row>
    <row r="2033" spans="1:5" ht="15.75" x14ac:dyDescent="0.25">
      <c r="A2033" s="12" t="s">
        <v>335</v>
      </c>
      <c r="B2033" s="12" t="s">
        <v>4416</v>
      </c>
      <c r="C2033" s="32" t="str">
        <f t="shared" si="93"/>
        <v>Mr.</v>
      </c>
      <c r="D2033" s="13" t="str">
        <f t="shared" si="94"/>
        <v>Duncan</v>
      </c>
      <c r="E2033" s="13" t="str">
        <f t="shared" si="95"/>
        <v>Roberts</v>
      </c>
    </row>
    <row r="2034" spans="1:5" ht="15.75" x14ac:dyDescent="0.25">
      <c r="A2034" s="12" t="s">
        <v>334</v>
      </c>
      <c r="B2034" s="12" t="s">
        <v>4417</v>
      </c>
      <c r="C2034" s="32" t="str">
        <f t="shared" si="93"/>
        <v>Mr.</v>
      </c>
      <c r="D2034" s="13" t="str">
        <f t="shared" si="94"/>
        <v>Louis C.</v>
      </c>
      <c r="E2034" s="13" t="str">
        <f t="shared" si="95"/>
        <v>Serafini</v>
      </c>
    </row>
    <row r="2035" spans="1:5" ht="15.75" x14ac:dyDescent="0.25">
      <c r="A2035" s="12" t="s">
        <v>333</v>
      </c>
      <c r="B2035" s="12" t="s">
        <v>4418</v>
      </c>
      <c r="C2035" s="32" t="str">
        <f t="shared" si="93"/>
        <v>Mr.</v>
      </c>
      <c r="D2035" s="13" t="str">
        <f t="shared" si="94"/>
        <v>Daniel J</v>
      </c>
      <c r="E2035" s="13" t="str">
        <f t="shared" si="95"/>
        <v>Button</v>
      </c>
    </row>
    <row r="2036" spans="1:5" ht="15.75" x14ac:dyDescent="0.25">
      <c r="A2036" s="12" t="s">
        <v>332</v>
      </c>
      <c r="B2036" s="12" t="s">
        <v>4419</v>
      </c>
      <c r="C2036" s="32" t="str">
        <f t="shared" si="93"/>
        <v>Ms.</v>
      </c>
      <c r="D2036" s="13" t="str">
        <f t="shared" si="94"/>
        <v>Ildiko M.</v>
      </c>
      <c r="E2036" s="13" t="str">
        <f t="shared" si="95"/>
        <v>Gaal</v>
      </c>
    </row>
    <row r="2037" spans="1:5" ht="15.75" x14ac:dyDescent="0.25">
      <c r="A2037" s="12" t="s">
        <v>331</v>
      </c>
      <c r="B2037" s="12" t="s">
        <v>4420</v>
      </c>
      <c r="C2037" s="32" t="str">
        <f t="shared" si="93"/>
        <v>Ms.</v>
      </c>
      <c r="D2037" s="13" t="str">
        <f t="shared" si="94"/>
        <v>Melinda E.</v>
      </c>
      <c r="E2037" s="13" t="str">
        <f t="shared" si="95"/>
        <v>Liptak</v>
      </c>
    </row>
    <row r="2038" spans="1:5" ht="15.75" x14ac:dyDescent="0.25">
      <c r="A2038" s="12" t="s">
        <v>330</v>
      </c>
      <c r="B2038" s="12" t="s">
        <v>4421</v>
      </c>
      <c r="C2038" s="32" t="str">
        <f t="shared" si="93"/>
        <v>Ms.</v>
      </c>
      <c r="D2038" s="13" t="str">
        <f t="shared" si="94"/>
        <v>Ashley M</v>
      </c>
      <c r="E2038" s="13" t="str">
        <f t="shared" si="95"/>
        <v>Kellam</v>
      </c>
    </row>
    <row r="2039" spans="1:5" ht="15.75" x14ac:dyDescent="0.25">
      <c r="A2039" s="12" t="s">
        <v>329</v>
      </c>
      <c r="B2039" s="12" t="s">
        <v>4422</v>
      </c>
      <c r="C2039" s="32" t="str">
        <f t="shared" si="93"/>
        <v>Ms.</v>
      </c>
      <c r="D2039" s="13" t="str">
        <f t="shared" si="94"/>
        <v>Stephanie</v>
      </c>
      <c r="E2039" s="13" t="str">
        <f t="shared" si="95"/>
        <v>Gordon</v>
      </c>
    </row>
    <row r="2040" spans="1:5" ht="15.75" x14ac:dyDescent="0.25">
      <c r="A2040" s="12" t="s">
        <v>328</v>
      </c>
      <c r="B2040" s="12" t="s">
        <v>4423</v>
      </c>
      <c r="C2040" s="32" t="str">
        <f t="shared" si="93"/>
        <v>Mr.</v>
      </c>
      <c r="D2040" s="13" t="str">
        <f t="shared" si="94"/>
        <v>Sean P.</v>
      </c>
      <c r="E2040" s="13" t="str">
        <f t="shared" si="95"/>
        <v>Hyland</v>
      </c>
    </row>
    <row r="2041" spans="1:5" ht="15.75" x14ac:dyDescent="0.25">
      <c r="A2041" s="12" t="s">
        <v>327</v>
      </c>
      <c r="B2041" s="12" t="s">
        <v>4424</v>
      </c>
      <c r="C2041" s="32" t="str">
        <f t="shared" si="93"/>
        <v>Ms.</v>
      </c>
      <c r="D2041" s="13" t="str">
        <f t="shared" si="94"/>
        <v>Emily G</v>
      </c>
      <c r="E2041" s="13" t="str">
        <f t="shared" si="95"/>
        <v>Wagoner</v>
      </c>
    </row>
    <row r="2042" spans="1:5" ht="15.75" x14ac:dyDescent="0.25">
      <c r="A2042" s="12" t="s">
        <v>326</v>
      </c>
      <c r="B2042" s="12" t="s">
        <v>4425</v>
      </c>
      <c r="C2042" s="32" t="str">
        <f t="shared" si="93"/>
        <v>Mr.</v>
      </c>
      <c r="D2042" s="13" t="str">
        <f t="shared" si="94"/>
        <v>Malcolm</v>
      </c>
      <c r="E2042" s="13" t="str">
        <f t="shared" si="95"/>
        <v>Thomas</v>
      </c>
    </row>
    <row r="2043" spans="1:5" ht="15.75" x14ac:dyDescent="0.25">
      <c r="A2043" s="12" t="s">
        <v>325</v>
      </c>
      <c r="B2043" s="12" t="s">
        <v>4426</v>
      </c>
      <c r="C2043" s="32" t="str">
        <f t="shared" si="93"/>
        <v>Mr.</v>
      </c>
      <c r="D2043" s="13" t="str">
        <f t="shared" si="94"/>
        <v>Danilo</v>
      </c>
      <c r="E2043" s="13" t="str">
        <f t="shared" si="95"/>
        <v>Goffi</v>
      </c>
    </row>
    <row r="2044" spans="1:5" ht="15.75" x14ac:dyDescent="0.25">
      <c r="A2044" s="12" t="s">
        <v>324</v>
      </c>
      <c r="B2044" s="12" t="s">
        <v>4427</v>
      </c>
      <c r="C2044" s="32" t="str">
        <f t="shared" si="93"/>
        <v>Mr.</v>
      </c>
      <c r="D2044" s="13" t="str">
        <f t="shared" si="94"/>
        <v>Mikko</v>
      </c>
      <c r="E2044" s="13" t="str">
        <f t="shared" si="95"/>
        <v>Salovaara</v>
      </c>
    </row>
    <row r="2045" spans="1:5" ht="15.75" x14ac:dyDescent="0.25">
      <c r="A2045" s="12" t="s">
        <v>323</v>
      </c>
      <c r="B2045" s="12" t="s">
        <v>4428</v>
      </c>
      <c r="C2045" s="32" t="str">
        <f t="shared" si="93"/>
        <v>Ms.</v>
      </c>
      <c r="D2045" s="13" t="str">
        <f t="shared" si="94"/>
        <v>Paula C.</v>
      </c>
      <c r="E2045" s="13" t="str">
        <f t="shared" si="95"/>
        <v>Reid</v>
      </c>
    </row>
    <row r="2046" spans="1:5" ht="15.75" x14ac:dyDescent="0.25">
      <c r="A2046" s="12" t="s">
        <v>322</v>
      </c>
      <c r="B2046" s="12" t="s">
        <v>4429</v>
      </c>
      <c r="C2046" s="32" t="str">
        <f t="shared" si="93"/>
        <v>Ms.</v>
      </c>
      <c r="D2046" s="13" t="str">
        <f t="shared" si="94"/>
        <v>Kirsten N.</v>
      </c>
      <c r="E2046" s="13" t="str">
        <f t="shared" si="95"/>
        <v>Allan</v>
      </c>
    </row>
    <row r="2047" spans="1:5" ht="15.75" x14ac:dyDescent="0.25">
      <c r="A2047" s="12" t="s">
        <v>321</v>
      </c>
      <c r="B2047" s="12" t="s">
        <v>4430</v>
      </c>
      <c r="C2047" s="32" t="str">
        <f t="shared" si="93"/>
        <v>Ms.</v>
      </c>
      <c r="D2047" s="13" t="str">
        <f t="shared" si="94"/>
        <v>Christy</v>
      </c>
      <c r="E2047" s="13" t="str">
        <f t="shared" si="95"/>
        <v>McLaughlin</v>
      </c>
    </row>
    <row r="2048" spans="1:5" ht="15.75" x14ac:dyDescent="0.25">
      <c r="A2048" s="12" t="s">
        <v>320</v>
      </c>
      <c r="B2048" s="12" t="s">
        <v>4431</v>
      </c>
      <c r="C2048" s="32" t="str">
        <f t="shared" si="93"/>
        <v>Ms.</v>
      </c>
      <c r="D2048" s="13" t="str">
        <f t="shared" si="94"/>
        <v>Jennifer</v>
      </c>
      <c r="E2048" s="13" t="str">
        <f t="shared" si="95"/>
        <v>Lee</v>
      </c>
    </row>
    <row r="2049" spans="1:5" ht="15.75" x14ac:dyDescent="0.25">
      <c r="A2049" s="12" t="s">
        <v>319</v>
      </c>
      <c r="B2049" s="12" t="s">
        <v>4432</v>
      </c>
      <c r="C2049" s="32" t="str">
        <f t="shared" si="93"/>
        <v>Ms.</v>
      </c>
      <c r="D2049" s="13" t="str">
        <f t="shared" si="94"/>
        <v>Jingjing</v>
      </c>
      <c r="E2049" s="13" t="str">
        <f t="shared" si="95"/>
        <v>Tang</v>
      </c>
    </row>
    <row r="2050" spans="1:5" ht="15.75" x14ac:dyDescent="0.25">
      <c r="A2050" s="12" t="s">
        <v>318</v>
      </c>
      <c r="B2050" s="12" t="s">
        <v>4433</v>
      </c>
      <c r="C2050" s="32" t="str">
        <f t="shared" si="93"/>
        <v>Mr.</v>
      </c>
      <c r="D2050" s="13" t="str">
        <f t="shared" si="94"/>
        <v>Morgan</v>
      </c>
      <c r="E2050" s="13" t="str">
        <f t="shared" si="95"/>
        <v>Kennedy</v>
      </c>
    </row>
    <row r="2051" spans="1:5" ht="15.75" x14ac:dyDescent="0.25">
      <c r="A2051" s="12" t="s">
        <v>317</v>
      </c>
      <c r="B2051" s="12" t="s">
        <v>4434</v>
      </c>
      <c r="C2051" s="32" t="str">
        <f t="shared" ref="C2051:C2114" si="96">MID(B2051,FIND(",",B2051)+2,FIND(" ",B2051,FIND(",",B2051)+2)-(FIND(",",B2051)+2))</f>
        <v>Mr.</v>
      </c>
      <c r="D2051" s="13" t="str">
        <f t="shared" ref="D2051:D2114" si="97">TRIM(RIGHT(B2051,LEN(B2051)-FIND(" ",B2051,FIND(",",B2051)+2)))</f>
        <v>Patrick J.</v>
      </c>
      <c r="E2051" s="13" t="str">
        <f t="shared" ref="E2051:E2114" si="98">LEFT(B2051,FIND(",",B2051)-1)</f>
        <v>Condon</v>
      </c>
    </row>
    <row r="2052" spans="1:5" ht="15.75" x14ac:dyDescent="0.25">
      <c r="A2052" s="12" t="s">
        <v>316</v>
      </c>
      <c r="B2052" s="12" t="s">
        <v>4435</v>
      </c>
      <c r="C2052" s="32" t="str">
        <f t="shared" si="96"/>
        <v>Mr.</v>
      </c>
      <c r="D2052" s="13" t="str">
        <f t="shared" si="97"/>
        <v>Frankline</v>
      </c>
      <c r="E2052" s="13" t="str">
        <f t="shared" si="98"/>
        <v>Chepkwony</v>
      </c>
    </row>
    <row r="2053" spans="1:5" ht="15.75" x14ac:dyDescent="0.25">
      <c r="A2053" s="12" t="s">
        <v>315</v>
      </c>
      <c r="B2053" s="12" t="s">
        <v>4436</v>
      </c>
      <c r="C2053" s="32" t="str">
        <f t="shared" si="96"/>
        <v>Ms.</v>
      </c>
      <c r="D2053" s="13" t="str">
        <f t="shared" si="97"/>
        <v>Laura T.</v>
      </c>
      <c r="E2053" s="13" t="str">
        <f t="shared" si="98"/>
        <v>Rodriguez</v>
      </c>
    </row>
    <row r="2054" spans="1:5" ht="15.75" x14ac:dyDescent="0.25">
      <c r="A2054" s="12" t="s">
        <v>314</v>
      </c>
      <c r="B2054" s="12" t="s">
        <v>4437</v>
      </c>
      <c r="C2054" s="32" t="str">
        <f t="shared" si="96"/>
        <v>Ms.</v>
      </c>
      <c r="D2054" s="13" t="str">
        <f t="shared" si="97"/>
        <v>Natalia</v>
      </c>
      <c r="E2054" s="13" t="str">
        <f t="shared" si="98"/>
        <v>Szynkarczuk</v>
      </c>
    </row>
    <row r="2055" spans="1:5" ht="15.75" x14ac:dyDescent="0.25">
      <c r="A2055" s="12" t="s">
        <v>313</v>
      </c>
      <c r="B2055" s="12" t="s">
        <v>4438</v>
      </c>
      <c r="C2055" s="32" t="str">
        <f t="shared" si="96"/>
        <v>Ms.</v>
      </c>
      <c r="D2055" s="13" t="str">
        <f t="shared" si="97"/>
        <v>Jennifer L.</v>
      </c>
      <c r="E2055" s="13" t="str">
        <f t="shared" si="98"/>
        <v>Brill</v>
      </c>
    </row>
    <row r="2056" spans="1:5" ht="15.75" x14ac:dyDescent="0.25">
      <c r="A2056" s="12" t="s">
        <v>312</v>
      </c>
      <c r="B2056" s="12" t="s">
        <v>4439</v>
      </c>
      <c r="C2056" s="32" t="str">
        <f t="shared" si="96"/>
        <v>Ms.</v>
      </c>
      <c r="D2056" s="13" t="str">
        <f t="shared" si="97"/>
        <v>Brooke</v>
      </c>
      <c r="E2056" s="13" t="str">
        <f t="shared" si="98"/>
        <v>Adams</v>
      </c>
    </row>
    <row r="2057" spans="1:5" ht="15.75" x14ac:dyDescent="0.25">
      <c r="A2057" s="12" t="s">
        <v>311</v>
      </c>
      <c r="B2057" s="12" t="s">
        <v>4440</v>
      </c>
      <c r="C2057" s="32" t="str">
        <f t="shared" si="96"/>
        <v>Mr.</v>
      </c>
      <c r="D2057" s="13" t="str">
        <f t="shared" si="97"/>
        <v>Jeremy M</v>
      </c>
      <c r="E2057" s="13" t="str">
        <f t="shared" si="98"/>
        <v>Nunn</v>
      </c>
    </row>
    <row r="2058" spans="1:5" ht="15.75" x14ac:dyDescent="0.25">
      <c r="A2058" s="12" t="s">
        <v>310</v>
      </c>
      <c r="B2058" s="12" t="s">
        <v>4441</v>
      </c>
      <c r="C2058" s="32" t="str">
        <f t="shared" si="96"/>
        <v>Ms.</v>
      </c>
      <c r="D2058" s="13" t="str">
        <f t="shared" si="97"/>
        <v>Megan L.</v>
      </c>
      <c r="E2058" s="13" t="str">
        <f t="shared" si="98"/>
        <v>Blair</v>
      </c>
    </row>
    <row r="2059" spans="1:5" ht="15.75" x14ac:dyDescent="0.25">
      <c r="A2059" s="12" t="s">
        <v>309</v>
      </c>
      <c r="B2059" s="12" t="s">
        <v>4442</v>
      </c>
      <c r="C2059" s="32" t="str">
        <f t="shared" si="96"/>
        <v>Mr.</v>
      </c>
      <c r="D2059" s="13" t="str">
        <f t="shared" si="97"/>
        <v>Bryan</v>
      </c>
      <c r="E2059" s="13" t="str">
        <f t="shared" si="98"/>
        <v>Sharkey</v>
      </c>
    </row>
    <row r="2060" spans="1:5" ht="15.75" x14ac:dyDescent="0.25">
      <c r="A2060" s="12" t="s">
        <v>308</v>
      </c>
      <c r="B2060" s="12" t="s">
        <v>4443</v>
      </c>
      <c r="C2060" s="32" t="str">
        <f t="shared" si="96"/>
        <v>Ms.</v>
      </c>
      <c r="D2060" s="13" t="str">
        <f t="shared" si="97"/>
        <v>Marny</v>
      </c>
      <c r="E2060" s="13" t="str">
        <f t="shared" si="98"/>
        <v>Scalard</v>
      </c>
    </row>
    <row r="2061" spans="1:5" ht="15.75" x14ac:dyDescent="0.25">
      <c r="A2061" s="12" t="s">
        <v>307</v>
      </c>
      <c r="B2061" s="12" t="s">
        <v>4444</v>
      </c>
      <c r="C2061" s="32" t="str">
        <f t="shared" si="96"/>
        <v>Mr.</v>
      </c>
      <c r="D2061" s="13" t="str">
        <f t="shared" si="97"/>
        <v>Marc</v>
      </c>
      <c r="E2061" s="13" t="str">
        <f t="shared" si="98"/>
        <v>Burget</v>
      </c>
    </row>
    <row r="2062" spans="1:5" ht="15.75" x14ac:dyDescent="0.25">
      <c r="A2062" s="12" t="s">
        <v>306</v>
      </c>
      <c r="B2062" s="12" t="s">
        <v>4445</v>
      </c>
      <c r="C2062" s="32" t="str">
        <f t="shared" si="96"/>
        <v>Mr.</v>
      </c>
      <c r="D2062" s="13" t="str">
        <f t="shared" si="97"/>
        <v>Benjamin L</v>
      </c>
      <c r="E2062" s="13" t="str">
        <f t="shared" si="98"/>
        <v>English</v>
      </c>
    </row>
    <row r="2063" spans="1:5" ht="15.75" x14ac:dyDescent="0.25">
      <c r="A2063" s="12" t="s">
        <v>305</v>
      </c>
      <c r="B2063" s="12" t="s">
        <v>4446</v>
      </c>
      <c r="C2063" s="32" t="str">
        <f t="shared" si="96"/>
        <v>Mr.</v>
      </c>
      <c r="D2063" s="13" t="str">
        <f t="shared" si="97"/>
        <v>Rob G</v>
      </c>
      <c r="E2063" s="13" t="str">
        <f t="shared" si="98"/>
        <v>Hampton</v>
      </c>
    </row>
    <row r="2064" spans="1:5" ht="15.75" x14ac:dyDescent="0.25">
      <c r="A2064" s="12" t="s">
        <v>304</v>
      </c>
      <c r="B2064" s="12" t="s">
        <v>4447</v>
      </c>
      <c r="C2064" s="32" t="str">
        <f t="shared" si="96"/>
        <v>Ms.</v>
      </c>
      <c r="D2064" s="13" t="str">
        <f t="shared" si="97"/>
        <v>Stefanie A</v>
      </c>
      <c r="E2064" s="13" t="str">
        <f t="shared" si="98"/>
        <v>Flynn</v>
      </c>
    </row>
    <row r="2065" spans="1:5" ht="15.75" x14ac:dyDescent="0.25">
      <c r="A2065" s="12" t="s">
        <v>303</v>
      </c>
      <c r="B2065" s="12" t="s">
        <v>4448</v>
      </c>
      <c r="C2065" s="32" t="str">
        <f t="shared" si="96"/>
        <v>Ms.</v>
      </c>
      <c r="D2065" s="13" t="str">
        <f t="shared" si="97"/>
        <v>Stephanie</v>
      </c>
      <c r="E2065" s="13" t="str">
        <f t="shared" si="98"/>
        <v>Knast</v>
      </c>
    </row>
    <row r="2066" spans="1:5" ht="15.75" x14ac:dyDescent="0.25">
      <c r="A2066" s="12" t="s">
        <v>302</v>
      </c>
      <c r="B2066" s="12" t="s">
        <v>4449</v>
      </c>
      <c r="C2066" s="32" t="str">
        <f t="shared" si="96"/>
        <v>Ms.</v>
      </c>
      <c r="D2066" s="13" t="str">
        <f t="shared" si="97"/>
        <v>Caroline F.</v>
      </c>
      <c r="E2066" s="13" t="str">
        <f t="shared" si="98"/>
        <v>Lucas</v>
      </c>
    </row>
    <row r="2067" spans="1:5" ht="15.75" x14ac:dyDescent="0.25">
      <c r="A2067" s="12" t="s">
        <v>301</v>
      </c>
      <c r="B2067" s="12" t="s">
        <v>4450</v>
      </c>
      <c r="C2067" s="32" t="str">
        <f t="shared" si="96"/>
        <v>Ms.</v>
      </c>
      <c r="D2067" s="13" t="str">
        <f t="shared" si="97"/>
        <v>Julia J.</v>
      </c>
      <c r="E2067" s="13" t="str">
        <f t="shared" si="98"/>
        <v>Thomas</v>
      </c>
    </row>
    <row r="2068" spans="1:5" ht="15.75" x14ac:dyDescent="0.25">
      <c r="A2068" s="12" t="s">
        <v>299</v>
      </c>
      <c r="B2068" s="12" t="s">
        <v>4451</v>
      </c>
      <c r="C2068" s="32" t="str">
        <f t="shared" si="96"/>
        <v>Mr.</v>
      </c>
      <c r="D2068" s="13" t="str">
        <f t="shared" si="97"/>
        <v>Jack</v>
      </c>
      <c r="E2068" s="13" t="str">
        <f t="shared" si="98"/>
        <v>Cherewatti</v>
      </c>
    </row>
    <row r="2069" spans="1:5" ht="15.75" x14ac:dyDescent="0.25">
      <c r="A2069" s="12" t="s">
        <v>298</v>
      </c>
      <c r="B2069" s="12" t="s">
        <v>4452</v>
      </c>
      <c r="C2069" s="32" t="str">
        <f t="shared" si="96"/>
        <v>Mr.</v>
      </c>
      <c r="D2069" s="13" t="str">
        <f t="shared" si="97"/>
        <v>Bernat</v>
      </c>
      <c r="E2069" s="13" t="str">
        <f t="shared" si="98"/>
        <v>Olle</v>
      </c>
    </row>
    <row r="2070" spans="1:5" ht="15.75" x14ac:dyDescent="0.25">
      <c r="A2070" s="12" t="s">
        <v>297</v>
      </c>
      <c r="B2070" s="12" t="s">
        <v>4453</v>
      </c>
      <c r="C2070" s="32" t="str">
        <f t="shared" si="96"/>
        <v>Mr.</v>
      </c>
      <c r="D2070" s="13" t="str">
        <f t="shared" si="97"/>
        <v>Hicham</v>
      </c>
      <c r="E2070" s="13" t="str">
        <f t="shared" si="98"/>
        <v>Hamsi</v>
      </c>
    </row>
    <row r="2071" spans="1:5" ht="15.75" x14ac:dyDescent="0.25">
      <c r="A2071" s="12" t="s">
        <v>296</v>
      </c>
      <c r="B2071" s="12" t="s">
        <v>4454</v>
      </c>
      <c r="C2071" s="32" t="str">
        <f t="shared" si="96"/>
        <v>Ms.</v>
      </c>
      <c r="D2071" s="13" t="str">
        <f t="shared" si="97"/>
        <v>Sarah</v>
      </c>
      <c r="E2071" s="13" t="str">
        <f t="shared" si="98"/>
        <v>Finnegan</v>
      </c>
    </row>
    <row r="2072" spans="1:5" ht="15.75" x14ac:dyDescent="0.25">
      <c r="A2072" s="12" t="s">
        <v>295</v>
      </c>
      <c r="B2072" s="12" t="s">
        <v>4455</v>
      </c>
      <c r="C2072" s="32" t="str">
        <f t="shared" si="96"/>
        <v>Mr.</v>
      </c>
      <c r="D2072" s="13" t="str">
        <f t="shared" si="97"/>
        <v>Anthony S</v>
      </c>
      <c r="E2072" s="13" t="str">
        <f t="shared" si="98"/>
        <v>Walsh</v>
      </c>
    </row>
    <row r="2073" spans="1:5" ht="15.75" x14ac:dyDescent="0.25">
      <c r="A2073" s="12" t="s">
        <v>294</v>
      </c>
      <c r="B2073" s="12" t="s">
        <v>4456</v>
      </c>
      <c r="C2073" s="32" t="str">
        <f t="shared" si="96"/>
        <v>Ms.</v>
      </c>
      <c r="D2073" s="13" t="str">
        <f t="shared" si="97"/>
        <v>Elisabetta</v>
      </c>
      <c r="E2073" s="13" t="str">
        <f t="shared" si="98"/>
        <v>Villa</v>
      </c>
    </row>
    <row r="2074" spans="1:5" ht="15.75" x14ac:dyDescent="0.25">
      <c r="A2074" s="12" t="s">
        <v>293</v>
      </c>
      <c r="B2074" s="12" t="s">
        <v>4457</v>
      </c>
      <c r="C2074" s="32" t="str">
        <f t="shared" si="96"/>
        <v>Mr.</v>
      </c>
      <c r="D2074" s="13" t="str">
        <f t="shared" si="97"/>
        <v>Trevor N.</v>
      </c>
      <c r="E2074" s="13" t="str">
        <f t="shared" si="98"/>
        <v>Cable</v>
      </c>
    </row>
    <row r="2075" spans="1:5" ht="15.75" x14ac:dyDescent="0.25">
      <c r="A2075" s="12" t="s">
        <v>292</v>
      </c>
      <c r="B2075" s="12" t="s">
        <v>4458</v>
      </c>
      <c r="C2075" s="32" t="str">
        <f t="shared" si="96"/>
        <v>Ms.</v>
      </c>
      <c r="D2075" s="13" t="str">
        <f t="shared" si="97"/>
        <v>Nancy</v>
      </c>
      <c r="E2075" s="13" t="str">
        <f t="shared" si="98"/>
        <v>Eiring</v>
      </c>
    </row>
    <row r="2076" spans="1:5" ht="15.75" x14ac:dyDescent="0.25">
      <c r="A2076" s="12" t="s">
        <v>291</v>
      </c>
      <c r="B2076" s="12" t="s">
        <v>4459</v>
      </c>
      <c r="C2076" s="32" t="str">
        <f t="shared" si="96"/>
        <v>Ms.</v>
      </c>
      <c r="D2076" s="13" t="str">
        <f t="shared" si="97"/>
        <v>Allison R.</v>
      </c>
      <c r="E2076" s="13" t="str">
        <f t="shared" si="98"/>
        <v>Connor</v>
      </c>
    </row>
    <row r="2077" spans="1:5" ht="15.75" x14ac:dyDescent="0.25">
      <c r="A2077" s="12" t="s">
        <v>290</v>
      </c>
      <c r="B2077" s="12" t="s">
        <v>4460</v>
      </c>
      <c r="C2077" s="32" t="str">
        <f t="shared" si="96"/>
        <v>Mr.</v>
      </c>
      <c r="D2077" s="13" t="str">
        <f t="shared" si="97"/>
        <v>Robert J.</v>
      </c>
      <c r="E2077" s="13" t="str">
        <f t="shared" si="98"/>
        <v>Friedman</v>
      </c>
    </row>
    <row r="2078" spans="1:5" ht="15.75" x14ac:dyDescent="0.25">
      <c r="A2078" s="12" t="s">
        <v>289</v>
      </c>
      <c r="B2078" s="12" t="s">
        <v>4461</v>
      </c>
      <c r="C2078" s="32" t="str">
        <f t="shared" si="96"/>
        <v>Mr.</v>
      </c>
      <c r="D2078" s="13" t="str">
        <f t="shared" si="97"/>
        <v>Nicholas</v>
      </c>
      <c r="E2078" s="13" t="str">
        <f t="shared" si="98"/>
        <v>Croker</v>
      </c>
    </row>
    <row r="2079" spans="1:5" ht="15.75" x14ac:dyDescent="0.25">
      <c r="A2079" s="12" t="s">
        <v>288</v>
      </c>
      <c r="B2079" s="12" t="s">
        <v>4462</v>
      </c>
      <c r="C2079" s="32" t="str">
        <f t="shared" si="96"/>
        <v>Mr.</v>
      </c>
      <c r="D2079" s="13" t="str">
        <f t="shared" si="97"/>
        <v>Kevin L</v>
      </c>
      <c r="E2079" s="13" t="str">
        <f t="shared" si="98"/>
        <v>Beganics</v>
      </c>
    </row>
    <row r="2080" spans="1:5" ht="15.75" x14ac:dyDescent="0.25">
      <c r="A2080" s="12" t="s">
        <v>287</v>
      </c>
      <c r="B2080" s="12" t="s">
        <v>4463</v>
      </c>
      <c r="C2080" s="32" t="str">
        <f t="shared" si="96"/>
        <v>Mr.</v>
      </c>
      <c r="D2080" s="13" t="str">
        <f t="shared" si="97"/>
        <v>Bryan</v>
      </c>
      <c r="E2080" s="13" t="str">
        <f t="shared" si="98"/>
        <v>Huberty</v>
      </c>
    </row>
    <row r="2081" spans="1:5" ht="15.75" x14ac:dyDescent="0.25">
      <c r="A2081" s="12" t="s">
        <v>286</v>
      </c>
      <c r="B2081" s="12" t="s">
        <v>4464</v>
      </c>
      <c r="C2081" s="32" t="str">
        <f t="shared" si="96"/>
        <v>Ms.</v>
      </c>
      <c r="D2081" s="13" t="str">
        <f t="shared" si="97"/>
        <v>Janae N.</v>
      </c>
      <c r="E2081" s="13" t="str">
        <f t="shared" si="98"/>
        <v>Jacobs</v>
      </c>
    </row>
    <row r="2082" spans="1:5" ht="15.75" x14ac:dyDescent="0.25">
      <c r="A2082" s="12" t="s">
        <v>285</v>
      </c>
      <c r="B2082" s="12" t="s">
        <v>4465</v>
      </c>
      <c r="C2082" s="32" t="str">
        <f t="shared" si="96"/>
        <v>Ms.</v>
      </c>
      <c r="D2082" s="13" t="str">
        <f t="shared" si="97"/>
        <v>Audrey</v>
      </c>
      <c r="E2082" s="13" t="str">
        <f t="shared" si="98"/>
        <v>Hazlehurst</v>
      </c>
    </row>
    <row r="2083" spans="1:5" ht="15.75" x14ac:dyDescent="0.25">
      <c r="A2083" s="12" t="s">
        <v>284</v>
      </c>
      <c r="B2083" s="12" t="s">
        <v>4466</v>
      </c>
      <c r="C2083" s="32" t="str">
        <f t="shared" si="96"/>
        <v>Ms.</v>
      </c>
      <c r="D2083" s="13" t="str">
        <f t="shared" si="97"/>
        <v>Laura</v>
      </c>
      <c r="E2083" s="13" t="str">
        <f t="shared" si="98"/>
        <v>Marin</v>
      </c>
    </row>
    <row r="2084" spans="1:5" ht="15.75" x14ac:dyDescent="0.25">
      <c r="A2084" s="12" t="s">
        <v>283</v>
      </c>
      <c r="B2084" s="12" t="s">
        <v>4467</v>
      </c>
      <c r="C2084" s="32" t="str">
        <f t="shared" si="96"/>
        <v>Ms.</v>
      </c>
      <c r="D2084" s="13" t="str">
        <f t="shared" si="97"/>
        <v>Nicole F</v>
      </c>
      <c r="E2084" s="13" t="str">
        <f t="shared" si="98"/>
        <v>Dear</v>
      </c>
    </row>
    <row r="2085" spans="1:5" ht="15.75" x14ac:dyDescent="0.25">
      <c r="A2085" s="12" t="s">
        <v>282</v>
      </c>
      <c r="B2085" s="12" t="s">
        <v>4468</v>
      </c>
      <c r="C2085" s="32" t="str">
        <f t="shared" si="96"/>
        <v>Ms.</v>
      </c>
      <c r="D2085" s="13" t="str">
        <f t="shared" si="97"/>
        <v>Krista L</v>
      </c>
      <c r="E2085" s="13" t="str">
        <f t="shared" si="98"/>
        <v>Lederer</v>
      </c>
    </row>
    <row r="2086" spans="1:5" ht="15.75" x14ac:dyDescent="0.25">
      <c r="A2086" s="12" t="s">
        <v>281</v>
      </c>
      <c r="B2086" s="12" t="s">
        <v>4469</v>
      </c>
      <c r="C2086" s="32" t="str">
        <f t="shared" si="96"/>
        <v>Ms.</v>
      </c>
      <c r="D2086" s="13" t="str">
        <f t="shared" si="97"/>
        <v>Denise</v>
      </c>
      <c r="E2086" s="13" t="str">
        <f t="shared" si="98"/>
        <v>Robson</v>
      </c>
    </row>
    <row r="2087" spans="1:5" ht="15.75" x14ac:dyDescent="0.25">
      <c r="A2087" s="12" t="s">
        <v>280</v>
      </c>
      <c r="B2087" s="12" t="s">
        <v>4470</v>
      </c>
      <c r="C2087" s="32" t="str">
        <f t="shared" si="96"/>
        <v>Mr.</v>
      </c>
      <c r="D2087" s="13" t="str">
        <f t="shared" si="97"/>
        <v>Ariel</v>
      </c>
      <c r="E2087" s="13" t="str">
        <f t="shared" si="98"/>
        <v>Galvan</v>
      </c>
    </row>
    <row r="2088" spans="1:5" ht="15.75" x14ac:dyDescent="0.25">
      <c r="A2088" s="12" t="s">
        <v>279</v>
      </c>
      <c r="B2088" s="12" t="s">
        <v>4471</v>
      </c>
      <c r="C2088" s="32" t="str">
        <f t="shared" si="96"/>
        <v>Mr.</v>
      </c>
      <c r="D2088" s="13" t="str">
        <f t="shared" si="97"/>
        <v>Jeremy</v>
      </c>
      <c r="E2088" s="13" t="str">
        <f t="shared" si="98"/>
        <v>Walsh</v>
      </c>
    </row>
    <row r="2089" spans="1:5" ht="15.75" x14ac:dyDescent="0.25">
      <c r="A2089" s="12" t="s">
        <v>278</v>
      </c>
      <c r="B2089" s="12" t="s">
        <v>4472</v>
      </c>
      <c r="C2089" s="32" t="str">
        <f t="shared" si="96"/>
        <v>Ms.</v>
      </c>
      <c r="D2089" s="13" t="str">
        <f t="shared" si="97"/>
        <v>Rosalie</v>
      </c>
      <c r="E2089" s="13" t="str">
        <f t="shared" si="98"/>
        <v>Teeuwen</v>
      </c>
    </row>
    <row r="2090" spans="1:5" ht="15.75" x14ac:dyDescent="0.25">
      <c r="A2090" s="12" t="s">
        <v>277</v>
      </c>
      <c r="B2090" s="12" t="s">
        <v>4473</v>
      </c>
      <c r="C2090" s="32" t="str">
        <f t="shared" si="96"/>
        <v>Mr.</v>
      </c>
      <c r="D2090" s="13" t="str">
        <f t="shared" si="97"/>
        <v>Jay</v>
      </c>
      <c r="E2090" s="13" t="str">
        <f t="shared" si="98"/>
        <v>List</v>
      </c>
    </row>
    <row r="2091" spans="1:5" ht="15.75" x14ac:dyDescent="0.25">
      <c r="A2091" s="12" t="s">
        <v>275</v>
      </c>
      <c r="B2091" s="12" t="s">
        <v>4474</v>
      </c>
      <c r="C2091" s="32" t="str">
        <f t="shared" si="96"/>
        <v>Mr.</v>
      </c>
      <c r="D2091" s="13" t="str">
        <f t="shared" si="97"/>
        <v>Vitaliy</v>
      </c>
      <c r="E2091" s="13" t="str">
        <f t="shared" si="98"/>
        <v>Shafar</v>
      </c>
    </row>
    <row r="2092" spans="1:5" ht="15.75" x14ac:dyDescent="0.25">
      <c r="A2092" s="12" t="s">
        <v>274</v>
      </c>
      <c r="B2092" s="12" t="s">
        <v>4475</v>
      </c>
      <c r="C2092" s="32" t="str">
        <f t="shared" si="96"/>
        <v>Mr.</v>
      </c>
      <c r="D2092" s="13" t="str">
        <f t="shared" si="97"/>
        <v>Benjamin W.</v>
      </c>
      <c r="E2092" s="13" t="str">
        <f t="shared" si="98"/>
        <v>Copenhaver</v>
      </c>
    </row>
    <row r="2093" spans="1:5" ht="15.75" x14ac:dyDescent="0.25">
      <c r="A2093" s="12" t="s">
        <v>273</v>
      </c>
      <c r="B2093" s="12" t="s">
        <v>4476</v>
      </c>
      <c r="C2093" s="32" t="str">
        <f t="shared" si="96"/>
        <v>Mr.</v>
      </c>
      <c r="D2093" s="13" t="str">
        <f t="shared" si="97"/>
        <v>Jesse</v>
      </c>
      <c r="E2093" s="13" t="str">
        <f t="shared" si="98"/>
        <v>Stump</v>
      </c>
    </row>
    <row r="2094" spans="1:5" ht="15.75" x14ac:dyDescent="0.25">
      <c r="A2094" s="12" t="s">
        <v>272</v>
      </c>
      <c r="B2094" s="12" t="s">
        <v>4477</v>
      </c>
      <c r="C2094" s="32" t="str">
        <f t="shared" si="96"/>
        <v>Mr.</v>
      </c>
      <c r="D2094" s="13" t="str">
        <f t="shared" si="97"/>
        <v>Mark</v>
      </c>
      <c r="E2094" s="13" t="str">
        <f t="shared" si="98"/>
        <v>Wehrman</v>
      </c>
    </row>
    <row r="2095" spans="1:5" ht="15.75" x14ac:dyDescent="0.25">
      <c r="A2095" s="12" t="s">
        <v>271</v>
      </c>
      <c r="B2095" s="12" t="s">
        <v>4478</v>
      </c>
      <c r="C2095" s="32" t="str">
        <f t="shared" si="96"/>
        <v>Ms.</v>
      </c>
      <c r="D2095" s="13" t="str">
        <f t="shared" si="97"/>
        <v>Lauren</v>
      </c>
      <c r="E2095" s="13" t="str">
        <f t="shared" si="98"/>
        <v>Sischo</v>
      </c>
    </row>
    <row r="2096" spans="1:5" ht="15.75" x14ac:dyDescent="0.25">
      <c r="A2096" s="12" t="s">
        <v>270</v>
      </c>
      <c r="B2096" s="12" t="s">
        <v>4479</v>
      </c>
      <c r="C2096" s="32" t="str">
        <f t="shared" si="96"/>
        <v>Mr.</v>
      </c>
      <c r="D2096" s="13" t="str">
        <f t="shared" si="97"/>
        <v>Massimiliano</v>
      </c>
      <c r="E2096" s="13" t="str">
        <f t="shared" si="98"/>
        <v>Fonti</v>
      </c>
    </row>
    <row r="2097" spans="1:5" ht="15.75" x14ac:dyDescent="0.25">
      <c r="A2097" s="12" t="s">
        <v>269</v>
      </c>
      <c r="B2097" s="12" t="s">
        <v>4480</v>
      </c>
      <c r="C2097" s="32" t="str">
        <f t="shared" si="96"/>
        <v>Mr.</v>
      </c>
      <c r="D2097" s="13" t="str">
        <f t="shared" si="97"/>
        <v>Josh</v>
      </c>
      <c r="E2097" s="13" t="str">
        <f t="shared" si="98"/>
        <v>Merlis</v>
      </c>
    </row>
    <row r="2098" spans="1:5" ht="15.75" x14ac:dyDescent="0.25">
      <c r="A2098" s="12" t="s">
        <v>268</v>
      </c>
      <c r="B2098" s="12" t="s">
        <v>4481</v>
      </c>
      <c r="C2098" s="32" t="str">
        <f t="shared" si="96"/>
        <v>Mr.</v>
      </c>
      <c r="D2098" s="13" t="str">
        <f t="shared" si="97"/>
        <v>Kiyokatsu</v>
      </c>
      <c r="E2098" s="13" t="str">
        <f t="shared" si="98"/>
        <v>Hasegawa</v>
      </c>
    </row>
    <row r="2099" spans="1:5" ht="15.75" x14ac:dyDescent="0.25">
      <c r="A2099" s="12" t="s">
        <v>267</v>
      </c>
      <c r="B2099" s="12" t="s">
        <v>4482</v>
      </c>
      <c r="C2099" s="32" t="str">
        <f t="shared" si="96"/>
        <v>Ms.</v>
      </c>
      <c r="D2099" s="13" t="str">
        <f t="shared" si="97"/>
        <v>Amanda L</v>
      </c>
      <c r="E2099" s="13" t="str">
        <f t="shared" si="98"/>
        <v>Haselden</v>
      </c>
    </row>
    <row r="2100" spans="1:5" ht="15.75" x14ac:dyDescent="0.25">
      <c r="A2100" s="12" t="s">
        <v>266</v>
      </c>
      <c r="B2100" s="12" t="s">
        <v>4483</v>
      </c>
      <c r="C2100" s="32" t="str">
        <f t="shared" si="96"/>
        <v>Mr.</v>
      </c>
      <c r="D2100" s="13" t="str">
        <f t="shared" si="97"/>
        <v>Matthew</v>
      </c>
      <c r="E2100" s="13" t="str">
        <f t="shared" si="98"/>
        <v>Simonson</v>
      </c>
    </row>
    <row r="2101" spans="1:5" ht="15.75" x14ac:dyDescent="0.25">
      <c r="A2101" s="12" t="s">
        <v>265</v>
      </c>
      <c r="B2101" s="12" t="s">
        <v>4484</v>
      </c>
      <c r="C2101" s="32" t="str">
        <f t="shared" si="96"/>
        <v>Ms.</v>
      </c>
      <c r="D2101" s="13" t="str">
        <f t="shared" si="97"/>
        <v>Julia M</v>
      </c>
      <c r="E2101" s="13" t="str">
        <f t="shared" si="98"/>
        <v>Montag</v>
      </c>
    </row>
    <row r="2102" spans="1:5" ht="15.75" x14ac:dyDescent="0.25">
      <c r="A2102" s="12" t="s">
        <v>264</v>
      </c>
      <c r="B2102" s="12" t="s">
        <v>4485</v>
      </c>
      <c r="C2102" s="32" t="str">
        <f t="shared" si="96"/>
        <v>Ms.</v>
      </c>
      <c r="D2102" s="13" t="str">
        <f t="shared" si="97"/>
        <v>Rhea</v>
      </c>
      <c r="E2102" s="13" t="str">
        <f t="shared" si="98"/>
        <v>Deroian</v>
      </c>
    </row>
    <row r="2103" spans="1:5" ht="15.75" x14ac:dyDescent="0.25">
      <c r="A2103" s="12" t="s">
        <v>263</v>
      </c>
      <c r="B2103" s="12" t="s">
        <v>4486</v>
      </c>
      <c r="C2103" s="32" t="str">
        <f t="shared" si="96"/>
        <v>Mr.</v>
      </c>
      <c r="D2103" s="13" t="str">
        <f t="shared" si="97"/>
        <v>Justin</v>
      </c>
      <c r="E2103" s="13" t="str">
        <f t="shared" si="98"/>
        <v>Goetz</v>
      </c>
    </row>
    <row r="2104" spans="1:5" ht="15.75" x14ac:dyDescent="0.25">
      <c r="A2104" s="12" t="s">
        <v>262</v>
      </c>
      <c r="B2104" s="12" t="s">
        <v>4487</v>
      </c>
      <c r="C2104" s="32" t="str">
        <f t="shared" si="96"/>
        <v>Mr.</v>
      </c>
      <c r="D2104" s="13" t="str">
        <f t="shared" si="97"/>
        <v>Shamus M.</v>
      </c>
      <c r="E2104" s="13" t="str">
        <f t="shared" si="98"/>
        <v>Brady</v>
      </c>
    </row>
    <row r="2105" spans="1:5" ht="15.75" x14ac:dyDescent="0.25">
      <c r="A2105" s="12" t="s">
        <v>261</v>
      </c>
      <c r="B2105" s="12" t="s">
        <v>4488</v>
      </c>
      <c r="C2105" s="32" t="str">
        <f t="shared" si="96"/>
        <v>Mr.</v>
      </c>
      <c r="D2105" s="13" t="str">
        <f t="shared" si="97"/>
        <v>Mike</v>
      </c>
      <c r="E2105" s="13" t="str">
        <f t="shared" si="98"/>
        <v>Moran</v>
      </c>
    </row>
    <row r="2106" spans="1:5" ht="15.75" x14ac:dyDescent="0.25">
      <c r="A2106" s="12" t="s">
        <v>260</v>
      </c>
      <c r="B2106" s="12" t="s">
        <v>4489</v>
      </c>
      <c r="C2106" s="32" t="str">
        <f t="shared" si="96"/>
        <v>Ms.</v>
      </c>
      <c r="D2106" s="13" t="str">
        <f t="shared" si="97"/>
        <v>Mary Beth</v>
      </c>
      <c r="E2106" s="13" t="str">
        <f t="shared" si="98"/>
        <v>Strickler</v>
      </c>
    </row>
    <row r="2107" spans="1:5" ht="15.75" x14ac:dyDescent="0.25">
      <c r="A2107" s="12" t="s">
        <v>259</v>
      </c>
      <c r="B2107" s="12" t="s">
        <v>4490</v>
      </c>
      <c r="C2107" s="32" t="str">
        <f t="shared" si="96"/>
        <v>Ms.</v>
      </c>
      <c r="D2107" s="13" t="str">
        <f t="shared" si="97"/>
        <v>Erin</v>
      </c>
      <c r="E2107" s="13" t="str">
        <f t="shared" si="98"/>
        <v>Simone</v>
      </c>
    </row>
    <row r="2108" spans="1:5" ht="15.75" x14ac:dyDescent="0.25">
      <c r="A2108" s="12" t="s">
        <v>258</v>
      </c>
      <c r="B2108" s="12" t="s">
        <v>4491</v>
      </c>
      <c r="C2108" s="32" t="str">
        <f t="shared" si="96"/>
        <v>Ms.</v>
      </c>
      <c r="D2108" s="13" t="str">
        <f t="shared" si="97"/>
        <v>Hallie</v>
      </c>
      <c r="E2108" s="13" t="str">
        <f t="shared" si="98"/>
        <v>Von Rock</v>
      </c>
    </row>
    <row r="2109" spans="1:5" ht="15.75" x14ac:dyDescent="0.25">
      <c r="A2109" s="12" t="s">
        <v>257</v>
      </c>
      <c r="B2109" s="12" t="s">
        <v>4492</v>
      </c>
      <c r="C2109" s="32" t="str">
        <f t="shared" si="96"/>
        <v>Ms.</v>
      </c>
      <c r="D2109" s="13" t="str">
        <f t="shared" si="97"/>
        <v>Paige P</v>
      </c>
      <c r="E2109" s="13" t="str">
        <f t="shared" si="98"/>
        <v>Woodard</v>
      </c>
    </row>
    <row r="2110" spans="1:5" ht="15.75" x14ac:dyDescent="0.25">
      <c r="A2110" s="12" t="s">
        <v>256</v>
      </c>
      <c r="B2110" s="12" t="s">
        <v>4493</v>
      </c>
      <c r="C2110" s="32" t="str">
        <f t="shared" si="96"/>
        <v>Ms.</v>
      </c>
      <c r="D2110" s="13" t="str">
        <f t="shared" si="97"/>
        <v>Ji</v>
      </c>
      <c r="E2110" s="13" t="str">
        <f t="shared" si="98"/>
        <v>Li</v>
      </c>
    </row>
    <row r="2111" spans="1:5" ht="15.75" x14ac:dyDescent="0.25">
      <c r="A2111" s="12" t="s">
        <v>255</v>
      </c>
      <c r="B2111" s="12" t="s">
        <v>4494</v>
      </c>
      <c r="C2111" s="32" t="str">
        <f t="shared" si="96"/>
        <v>Ms.</v>
      </c>
      <c r="D2111" s="13" t="str">
        <f t="shared" si="97"/>
        <v>Carissa A</v>
      </c>
      <c r="E2111" s="13" t="str">
        <f t="shared" si="98"/>
        <v>Sinda</v>
      </c>
    </row>
    <row r="2112" spans="1:5" ht="15.75" x14ac:dyDescent="0.25">
      <c r="A2112" s="12" t="s">
        <v>254</v>
      </c>
      <c r="B2112" s="12" t="s">
        <v>4495</v>
      </c>
      <c r="C2112" s="32" t="str">
        <f t="shared" si="96"/>
        <v>Ms.</v>
      </c>
      <c r="D2112" s="13" t="str">
        <f t="shared" si="97"/>
        <v>Mona</v>
      </c>
      <c r="E2112" s="13" t="str">
        <f t="shared" si="98"/>
        <v>Rydland</v>
      </c>
    </row>
    <row r="2113" spans="1:5" ht="15.75" x14ac:dyDescent="0.25">
      <c r="A2113" s="12" t="s">
        <v>253</v>
      </c>
      <c r="B2113" s="12" t="s">
        <v>4496</v>
      </c>
      <c r="C2113" s="32" t="str">
        <f t="shared" si="96"/>
        <v>Ms.</v>
      </c>
      <c r="D2113" s="13" t="str">
        <f t="shared" si="97"/>
        <v>Kristin R.</v>
      </c>
      <c r="E2113" s="13" t="str">
        <f t="shared" si="98"/>
        <v>Vespa</v>
      </c>
    </row>
    <row r="2114" spans="1:5" ht="15.75" x14ac:dyDescent="0.25">
      <c r="A2114" s="12" t="s">
        <v>252</v>
      </c>
      <c r="B2114" s="12" t="s">
        <v>4497</v>
      </c>
      <c r="C2114" s="32" t="str">
        <f t="shared" si="96"/>
        <v>Ms.</v>
      </c>
      <c r="D2114" s="13" t="str">
        <f t="shared" si="97"/>
        <v>Beth</v>
      </c>
      <c r="E2114" s="13" t="str">
        <f t="shared" si="98"/>
        <v>Meadows</v>
      </c>
    </row>
    <row r="2115" spans="1:5" ht="15.75" x14ac:dyDescent="0.25">
      <c r="A2115" s="12" t="s">
        <v>251</v>
      </c>
      <c r="B2115" s="12" t="s">
        <v>4498</v>
      </c>
      <c r="C2115" s="32" t="str">
        <f t="shared" ref="C2115:C2178" si="99">MID(B2115,FIND(",",B2115)+2,FIND(" ",B2115,FIND(",",B2115)+2)-(FIND(",",B2115)+2))</f>
        <v>Ms.</v>
      </c>
      <c r="D2115" s="13" t="str">
        <f t="shared" ref="D2115:D2178" si="100">TRIM(RIGHT(B2115,LEN(B2115)-FIND(" ",B2115,FIND(",",B2115)+2)))</f>
        <v>Allison</v>
      </c>
      <c r="E2115" s="13" t="str">
        <f t="shared" ref="E2115:E2178" si="101">LEFT(B2115,FIND(",",B2115)-1)</f>
        <v>Toppen</v>
      </c>
    </row>
    <row r="2116" spans="1:5" ht="15.75" x14ac:dyDescent="0.25">
      <c r="A2116" s="12" t="s">
        <v>250</v>
      </c>
      <c r="B2116" s="12" t="s">
        <v>4499</v>
      </c>
      <c r="C2116" s="32" t="str">
        <f t="shared" si="99"/>
        <v>Ms.</v>
      </c>
      <c r="D2116" s="13" t="str">
        <f t="shared" si="100"/>
        <v>Ashley E</v>
      </c>
      <c r="E2116" s="13" t="str">
        <f t="shared" si="101"/>
        <v>Ermer</v>
      </c>
    </row>
    <row r="2117" spans="1:5" ht="15.75" x14ac:dyDescent="0.25">
      <c r="A2117" s="12" t="s">
        <v>248</v>
      </c>
      <c r="B2117" s="12" t="s">
        <v>4500</v>
      </c>
      <c r="C2117" s="32" t="str">
        <f t="shared" si="99"/>
        <v>Ms.</v>
      </c>
      <c r="D2117" s="13" t="str">
        <f t="shared" si="100"/>
        <v>Hilary K.</v>
      </c>
      <c r="E2117" s="13" t="str">
        <f t="shared" si="101"/>
        <v>Dionne</v>
      </c>
    </row>
    <row r="2118" spans="1:5" ht="15.75" x14ac:dyDescent="0.25">
      <c r="A2118" s="12" t="s">
        <v>246</v>
      </c>
      <c r="B2118" s="12" t="s">
        <v>4501</v>
      </c>
      <c r="C2118" s="32" t="str">
        <f t="shared" si="99"/>
        <v>Ms.</v>
      </c>
      <c r="D2118" s="13" t="str">
        <f t="shared" si="100"/>
        <v>Dominique</v>
      </c>
      <c r="E2118" s="13" t="str">
        <f t="shared" si="101"/>
        <v>Stasulli</v>
      </c>
    </row>
    <row r="2119" spans="1:5" ht="15.75" x14ac:dyDescent="0.25">
      <c r="A2119" s="12" t="s">
        <v>245</v>
      </c>
      <c r="B2119" s="12" t="s">
        <v>4502</v>
      </c>
      <c r="C2119" s="32" t="str">
        <f t="shared" si="99"/>
        <v>Mr.</v>
      </c>
      <c r="D2119" s="13" t="str">
        <f t="shared" si="100"/>
        <v>Carlos I</v>
      </c>
      <c r="E2119" s="13" t="str">
        <f t="shared" si="101"/>
        <v>Duran</v>
      </c>
    </row>
    <row r="2120" spans="1:5" ht="15.75" x14ac:dyDescent="0.25">
      <c r="A2120" s="12" t="s">
        <v>244</v>
      </c>
      <c r="B2120" s="12" t="s">
        <v>4503</v>
      </c>
      <c r="C2120" s="32" t="str">
        <f t="shared" si="99"/>
        <v>Mr.</v>
      </c>
      <c r="D2120" s="13" t="str">
        <f t="shared" si="100"/>
        <v>Matthew</v>
      </c>
      <c r="E2120" s="13" t="str">
        <f t="shared" si="101"/>
        <v>Klundt</v>
      </c>
    </row>
    <row r="2121" spans="1:5" ht="15.75" x14ac:dyDescent="0.25">
      <c r="A2121" s="12" t="s">
        <v>243</v>
      </c>
      <c r="B2121" s="12" t="s">
        <v>4504</v>
      </c>
      <c r="C2121" s="32" t="str">
        <f t="shared" si="99"/>
        <v>Ms.</v>
      </c>
      <c r="D2121" s="13" t="str">
        <f t="shared" si="100"/>
        <v>Kara</v>
      </c>
      <c r="E2121" s="13" t="str">
        <f t="shared" si="101"/>
        <v>Waters</v>
      </c>
    </row>
    <row r="2122" spans="1:5" ht="15.75" x14ac:dyDescent="0.25">
      <c r="A2122" s="12" t="s">
        <v>242</v>
      </c>
      <c r="B2122" s="12" t="s">
        <v>4505</v>
      </c>
      <c r="C2122" s="32" t="str">
        <f t="shared" si="99"/>
        <v>Ms.</v>
      </c>
      <c r="D2122" s="13" t="str">
        <f t="shared" si="100"/>
        <v>Sarah S</v>
      </c>
      <c r="E2122" s="13" t="str">
        <f t="shared" si="101"/>
        <v>Rusk</v>
      </c>
    </row>
    <row r="2123" spans="1:5" ht="15.75" x14ac:dyDescent="0.25">
      <c r="A2123" s="12" t="s">
        <v>241</v>
      </c>
      <c r="B2123" s="12" t="s">
        <v>4506</v>
      </c>
      <c r="C2123" s="32" t="str">
        <f t="shared" si="99"/>
        <v>Ms.</v>
      </c>
      <c r="D2123" s="13" t="str">
        <f t="shared" si="100"/>
        <v>Shauna R.</v>
      </c>
      <c r="E2123" s="13" t="str">
        <f t="shared" si="101"/>
        <v>Gersbach</v>
      </c>
    </row>
    <row r="2124" spans="1:5" ht="15.75" x14ac:dyDescent="0.25">
      <c r="A2124" s="12" t="s">
        <v>240</v>
      </c>
      <c r="B2124" s="12" t="s">
        <v>4507</v>
      </c>
      <c r="C2124" s="32" t="str">
        <f t="shared" si="99"/>
        <v>Ms.</v>
      </c>
      <c r="D2124" s="13" t="str">
        <f t="shared" si="100"/>
        <v>Lindsay J.</v>
      </c>
      <c r="E2124" s="13" t="str">
        <f t="shared" si="101"/>
        <v>Taylor-Watson</v>
      </c>
    </row>
    <row r="2125" spans="1:5" ht="15.75" x14ac:dyDescent="0.25">
      <c r="A2125" s="12" t="s">
        <v>239</v>
      </c>
      <c r="B2125" s="12" t="s">
        <v>4508</v>
      </c>
      <c r="C2125" s="32" t="str">
        <f t="shared" si="99"/>
        <v>Ms.</v>
      </c>
      <c r="D2125" s="13" t="str">
        <f t="shared" si="100"/>
        <v>Danya A.</v>
      </c>
      <c r="E2125" s="13" t="str">
        <f t="shared" si="101"/>
        <v>Crawford</v>
      </c>
    </row>
    <row r="2126" spans="1:5" ht="15.75" x14ac:dyDescent="0.25">
      <c r="A2126" s="12" t="s">
        <v>238</v>
      </c>
      <c r="B2126" s="12" t="s">
        <v>4509</v>
      </c>
      <c r="C2126" s="32" t="str">
        <f t="shared" si="99"/>
        <v>Ms.</v>
      </c>
      <c r="D2126" s="13" t="str">
        <f t="shared" si="100"/>
        <v>Lorraine</v>
      </c>
      <c r="E2126" s="13" t="str">
        <f t="shared" si="101"/>
        <v>Levitsky</v>
      </c>
    </row>
    <row r="2127" spans="1:5" ht="15.75" x14ac:dyDescent="0.25">
      <c r="A2127" s="12" t="s">
        <v>237</v>
      </c>
      <c r="B2127" s="12" t="s">
        <v>4510</v>
      </c>
      <c r="C2127" s="32" t="str">
        <f t="shared" si="99"/>
        <v>Ms.</v>
      </c>
      <c r="D2127" s="13" t="str">
        <f t="shared" si="100"/>
        <v>Jennifer L.</v>
      </c>
      <c r="E2127" s="13" t="str">
        <f t="shared" si="101"/>
        <v>Carroll</v>
      </c>
    </row>
    <row r="2128" spans="1:5" ht="15.75" x14ac:dyDescent="0.25">
      <c r="A2128" s="12" t="s">
        <v>236</v>
      </c>
      <c r="B2128" s="12" t="s">
        <v>4511</v>
      </c>
      <c r="C2128" s="32" t="str">
        <f t="shared" si="99"/>
        <v>Mr.</v>
      </c>
      <c r="D2128" s="13" t="str">
        <f t="shared" si="100"/>
        <v>Jesus Sr.</v>
      </c>
      <c r="E2128" s="13" t="str">
        <f t="shared" si="101"/>
        <v>Campos</v>
      </c>
    </row>
    <row r="2129" spans="1:5" ht="15.75" x14ac:dyDescent="0.25">
      <c r="A2129" s="12" t="s">
        <v>235</v>
      </c>
      <c r="B2129" s="12" t="s">
        <v>4512</v>
      </c>
      <c r="C2129" s="32" t="str">
        <f t="shared" si="99"/>
        <v>Ms.</v>
      </c>
      <c r="D2129" s="13" t="str">
        <f t="shared" si="100"/>
        <v>Kristen</v>
      </c>
      <c r="E2129" s="13" t="str">
        <f t="shared" si="101"/>
        <v>Flajslik</v>
      </c>
    </row>
    <row r="2130" spans="1:5" ht="15.75" x14ac:dyDescent="0.25">
      <c r="A2130" s="12" t="s">
        <v>234</v>
      </c>
      <c r="B2130" s="12" t="s">
        <v>4513</v>
      </c>
      <c r="C2130" s="32" t="str">
        <f t="shared" si="99"/>
        <v>Ms.</v>
      </c>
      <c r="D2130" s="13" t="str">
        <f t="shared" si="100"/>
        <v>Catherine C.</v>
      </c>
      <c r="E2130" s="13" t="str">
        <f t="shared" si="101"/>
        <v>Chua</v>
      </c>
    </row>
    <row r="2131" spans="1:5" ht="15.75" x14ac:dyDescent="0.25">
      <c r="A2131" s="12" t="s">
        <v>233</v>
      </c>
      <c r="B2131" s="12" t="s">
        <v>4514</v>
      </c>
      <c r="C2131" s="32" t="str">
        <f t="shared" si="99"/>
        <v>Ms.</v>
      </c>
      <c r="D2131" s="13" t="str">
        <f t="shared" si="100"/>
        <v>Paula</v>
      </c>
      <c r="E2131" s="13" t="str">
        <f t="shared" si="101"/>
        <v>Wiltse</v>
      </c>
    </row>
    <row r="2132" spans="1:5" ht="15.75" x14ac:dyDescent="0.25">
      <c r="A2132" s="12" t="s">
        <v>232</v>
      </c>
      <c r="B2132" s="12" t="s">
        <v>4515</v>
      </c>
      <c r="C2132" s="32" t="str">
        <f t="shared" si="99"/>
        <v>Ms.</v>
      </c>
      <c r="D2132" s="13" t="str">
        <f t="shared" si="100"/>
        <v>Evan</v>
      </c>
      <c r="E2132" s="13" t="str">
        <f t="shared" si="101"/>
        <v>Fisher</v>
      </c>
    </row>
    <row r="2133" spans="1:5" ht="15.75" x14ac:dyDescent="0.25">
      <c r="A2133" s="12" t="s">
        <v>231</v>
      </c>
      <c r="B2133" s="12" t="s">
        <v>4516</v>
      </c>
      <c r="C2133" s="32" t="str">
        <f t="shared" si="99"/>
        <v>Mr.</v>
      </c>
      <c r="D2133" s="13" t="str">
        <f t="shared" si="100"/>
        <v>Nathan J</v>
      </c>
      <c r="E2133" s="13" t="str">
        <f t="shared" si="101"/>
        <v>Wilzbacher</v>
      </c>
    </row>
    <row r="2134" spans="1:5" ht="15.75" x14ac:dyDescent="0.25">
      <c r="A2134" s="12" t="s">
        <v>230</v>
      </c>
      <c r="B2134" s="12" t="s">
        <v>4517</v>
      </c>
      <c r="C2134" s="32" t="str">
        <f t="shared" si="99"/>
        <v>Ms.</v>
      </c>
      <c r="D2134" s="13" t="str">
        <f t="shared" si="100"/>
        <v>Ashley M</v>
      </c>
      <c r="E2134" s="13" t="str">
        <f t="shared" si="101"/>
        <v>Thayer</v>
      </c>
    </row>
    <row r="2135" spans="1:5" ht="15.75" x14ac:dyDescent="0.25">
      <c r="A2135" s="12" t="s">
        <v>229</v>
      </c>
      <c r="B2135" s="12" t="s">
        <v>4518</v>
      </c>
      <c r="C2135" s="32" t="str">
        <f t="shared" si="99"/>
        <v>Mr.</v>
      </c>
      <c r="D2135" s="13" t="str">
        <f t="shared" si="100"/>
        <v>Jason</v>
      </c>
      <c r="E2135" s="13" t="str">
        <f t="shared" si="101"/>
        <v>Brosseau</v>
      </c>
    </row>
    <row r="2136" spans="1:5" ht="15.75" x14ac:dyDescent="0.25">
      <c r="A2136" s="12" t="s">
        <v>228</v>
      </c>
      <c r="B2136" s="12" t="s">
        <v>4519</v>
      </c>
      <c r="C2136" s="32" t="str">
        <f t="shared" si="99"/>
        <v>Mr.</v>
      </c>
      <c r="D2136" s="13" t="str">
        <f t="shared" si="100"/>
        <v>Marshall</v>
      </c>
      <c r="E2136" s="13" t="str">
        <f t="shared" si="101"/>
        <v>Phares</v>
      </c>
    </row>
    <row r="2137" spans="1:5" ht="15.75" x14ac:dyDescent="0.25">
      <c r="A2137" s="12" t="s">
        <v>227</v>
      </c>
      <c r="B2137" s="12" t="s">
        <v>4520</v>
      </c>
      <c r="C2137" s="32" t="str">
        <f t="shared" si="99"/>
        <v>Mr.</v>
      </c>
      <c r="D2137" s="13" t="str">
        <f t="shared" si="100"/>
        <v>Lavar</v>
      </c>
      <c r="E2137" s="13" t="str">
        <f t="shared" si="101"/>
        <v>Curley</v>
      </c>
    </row>
    <row r="2138" spans="1:5" ht="15.75" x14ac:dyDescent="0.25">
      <c r="A2138" s="12" t="s">
        <v>226</v>
      </c>
      <c r="B2138" s="12" t="s">
        <v>4521</v>
      </c>
      <c r="C2138" s="32" t="str">
        <f t="shared" si="99"/>
        <v>Mr.</v>
      </c>
      <c r="D2138" s="13" t="str">
        <f t="shared" si="100"/>
        <v>Charlie T.</v>
      </c>
      <c r="E2138" s="13" t="str">
        <f t="shared" si="101"/>
        <v>Johnston</v>
      </c>
    </row>
    <row r="2139" spans="1:5" ht="15.75" x14ac:dyDescent="0.25">
      <c r="A2139" s="12" t="s">
        <v>225</v>
      </c>
      <c r="B2139" s="12" t="s">
        <v>4522</v>
      </c>
      <c r="C2139" s="32" t="str">
        <f t="shared" si="99"/>
        <v>Mrs.</v>
      </c>
      <c r="D2139" s="13" t="str">
        <f t="shared" si="100"/>
        <v>Lauren</v>
      </c>
      <c r="E2139" s="13" t="str">
        <f t="shared" si="101"/>
        <v>Padula</v>
      </c>
    </row>
    <row r="2140" spans="1:5" ht="15.75" x14ac:dyDescent="0.25">
      <c r="A2140" s="12" t="s">
        <v>224</v>
      </c>
      <c r="B2140" s="12" t="s">
        <v>4523</v>
      </c>
      <c r="C2140" s="32" t="str">
        <f t="shared" si="99"/>
        <v>Mr.</v>
      </c>
      <c r="D2140" s="13" t="str">
        <f t="shared" si="100"/>
        <v>Arthur</v>
      </c>
      <c r="E2140" s="13" t="str">
        <f t="shared" si="101"/>
        <v>Gamirov</v>
      </c>
    </row>
    <row r="2141" spans="1:5" ht="15.75" x14ac:dyDescent="0.25">
      <c r="A2141" s="12" t="s">
        <v>223</v>
      </c>
      <c r="B2141" s="12" t="s">
        <v>4524</v>
      </c>
      <c r="C2141" s="32" t="str">
        <f t="shared" si="99"/>
        <v>Mr.</v>
      </c>
      <c r="D2141" s="13" t="str">
        <f t="shared" si="100"/>
        <v>Thomas</v>
      </c>
      <c r="E2141" s="13" t="str">
        <f t="shared" si="101"/>
        <v>Briot</v>
      </c>
    </row>
    <row r="2142" spans="1:5" ht="15.75" x14ac:dyDescent="0.25">
      <c r="A2142" s="12" t="s">
        <v>222</v>
      </c>
      <c r="B2142" s="12" t="s">
        <v>4525</v>
      </c>
      <c r="C2142" s="32" t="str">
        <f t="shared" si="99"/>
        <v>Ms.</v>
      </c>
      <c r="D2142" s="13" t="str">
        <f t="shared" si="100"/>
        <v>Jennifer</v>
      </c>
      <c r="E2142" s="13" t="str">
        <f t="shared" si="101"/>
        <v>De Hueck</v>
      </c>
    </row>
    <row r="2143" spans="1:5" ht="15.75" x14ac:dyDescent="0.25">
      <c r="A2143" s="12" t="s">
        <v>221</v>
      </c>
      <c r="B2143" s="12" t="s">
        <v>4526</v>
      </c>
      <c r="C2143" s="32" t="str">
        <f t="shared" si="99"/>
        <v>Ms.</v>
      </c>
      <c r="D2143" s="13" t="str">
        <f t="shared" si="100"/>
        <v>Tammy</v>
      </c>
      <c r="E2143" s="13" t="str">
        <f t="shared" si="101"/>
        <v>Putt</v>
      </c>
    </row>
    <row r="2144" spans="1:5" ht="15.75" x14ac:dyDescent="0.25">
      <c r="A2144" s="12" t="s">
        <v>220</v>
      </c>
      <c r="B2144" s="12" t="s">
        <v>4527</v>
      </c>
      <c r="C2144" s="32" t="str">
        <f t="shared" si="99"/>
        <v>Ms.</v>
      </c>
      <c r="D2144" s="13" t="str">
        <f t="shared" si="100"/>
        <v>Lena</v>
      </c>
      <c r="E2144" s="13" t="str">
        <f t="shared" si="101"/>
        <v>Deiman</v>
      </c>
    </row>
    <row r="2145" spans="1:5" ht="15.75" x14ac:dyDescent="0.25">
      <c r="A2145" s="12" t="s">
        <v>219</v>
      </c>
      <c r="B2145" s="12" t="s">
        <v>4528</v>
      </c>
      <c r="C2145" s="32" t="str">
        <f t="shared" si="99"/>
        <v>Ms.</v>
      </c>
      <c r="D2145" s="13" t="str">
        <f t="shared" si="100"/>
        <v>Valentina</v>
      </c>
      <c r="E2145" s="13" t="str">
        <f t="shared" si="101"/>
        <v>Bonanni</v>
      </c>
    </row>
    <row r="2146" spans="1:5" ht="15.75" x14ac:dyDescent="0.25">
      <c r="A2146" s="12" t="s">
        <v>218</v>
      </c>
      <c r="B2146" s="12" t="s">
        <v>4529</v>
      </c>
      <c r="C2146" s="32" t="str">
        <f t="shared" si="99"/>
        <v>Mr.</v>
      </c>
      <c r="D2146" s="13" t="str">
        <f t="shared" si="100"/>
        <v>Russell N.</v>
      </c>
      <c r="E2146" s="13" t="str">
        <f t="shared" si="101"/>
        <v>Stein</v>
      </c>
    </row>
    <row r="2147" spans="1:5" ht="15.75" x14ac:dyDescent="0.25">
      <c r="A2147" s="12" t="s">
        <v>217</v>
      </c>
      <c r="B2147" s="12" t="s">
        <v>4530</v>
      </c>
      <c r="C2147" s="32" t="str">
        <f t="shared" si="99"/>
        <v>Mr.</v>
      </c>
      <c r="D2147" s="13" t="str">
        <f t="shared" si="100"/>
        <v>Scott R.</v>
      </c>
      <c r="E2147" s="13" t="str">
        <f t="shared" si="101"/>
        <v>Laumann</v>
      </c>
    </row>
    <row r="2148" spans="1:5" ht="15.75" x14ac:dyDescent="0.25">
      <c r="A2148" s="12" t="s">
        <v>216</v>
      </c>
      <c r="B2148" s="12" t="s">
        <v>4531</v>
      </c>
      <c r="C2148" s="32" t="str">
        <f t="shared" si="99"/>
        <v>Mr.</v>
      </c>
      <c r="D2148" s="13" t="str">
        <f t="shared" si="100"/>
        <v>Jose Francisco Sr.</v>
      </c>
      <c r="E2148" s="13" t="str">
        <f t="shared" si="101"/>
        <v>Galaviz</v>
      </c>
    </row>
    <row r="2149" spans="1:5" ht="15.75" x14ac:dyDescent="0.25">
      <c r="A2149" s="12" t="s">
        <v>215</v>
      </c>
      <c r="B2149" s="12" t="s">
        <v>4532</v>
      </c>
      <c r="C2149" s="32" t="str">
        <f t="shared" si="99"/>
        <v>Mr.</v>
      </c>
      <c r="D2149" s="13" t="str">
        <f t="shared" si="100"/>
        <v>Paul J</v>
      </c>
      <c r="E2149" s="13" t="str">
        <f t="shared" si="101"/>
        <v>Piper</v>
      </c>
    </row>
    <row r="2150" spans="1:5" ht="15.75" x14ac:dyDescent="0.25">
      <c r="A2150" s="12" t="s">
        <v>214</v>
      </c>
      <c r="B2150" s="12" t="s">
        <v>4533</v>
      </c>
      <c r="C2150" s="32" t="str">
        <f t="shared" si="99"/>
        <v>Mr.</v>
      </c>
      <c r="D2150" s="13" t="str">
        <f t="shared" si="100"/>
        <v>Adam</v>
      </c>
      <c r="E2150" s="13" t="str">
        <f t="shared" si="101"/>
        <v>Cantini</v>
      </c>
    </row>
    <row r="2151" spans="1:5" ht="15.75" x14ac:dyDescent="0.25">
      <c r="A2151" s="12" t="s">
        <v>213</v>
      </c>
      <c r="B2151" s="12" t="s">
        <v>4534</v>
      </c>
      <c r="C2151" s="32" t="str">
        <f t="shared" si="99"/>
        <v>Mr.</v>
      </c>
      <c r="D2151" s="13" t="str">
        <f t="shared" si="100"/>
        <v>Edward J.</v>
      </c>
      <c r="E2151" s="13" t="str">
        <f t="shared" si="101"/>
        <v>Hartman</v>
      </c>
    </row>
    <row r="2152" spans="1:5" ht="15.75" x14ac:dyDescent="0.25">
      <c r="A2152" s="12" t="s">
        <v>212</v>
      </c>
      <c r="B2152" s="12" t="s">
        <v>4535</v>
      </c>
      <c r="C2152" s="32" t="str">
        <f t="shared" si="99"/>
        <v>Mr.</v>
      </c>
      <c r="D2152" s="13" t="str">
        <f t="shared" si="100"/>
        <v>Patrick A.</v>
      </c>
      <c r="E2152" s="13" t="str">
        <f t="shared" si="101"/>
        <v>Werhane</v>
      </c>
    </row>
    <row r="2153" spans="1:5" ht="15.75" x14ac:dyDescent="0.25">
      <c r="A2153" s="12" t="s">
        <v>211</v>
      </c>
      <c r="B2153" s="12" t="s">
        <v>4536</v>
      </c>
      <c r="C2153" s="32" t="str">
        <f t="shared" si="99"/>
        <v>Mr.</v>
      </c>
      <c r="D2153" s="13" t="str">
        <f t="shared" si="100"/>
        <v>Geraint H</v>
      </c>
      <c r="E2153" s="13" t="str">
        <f t="shared" si="101"/>
        <v>Davies</v>
      </c>
    </row>
    <row r="2154" spans="1:5" ht="15.75" x14ac:dyDescent="0.25">
      <c r="A2154" s="12" t="s">
        <v>210</v>
      </c>
      <c r="B2154" s="12" t="s">
        <v>4537</v>
      </c>
      <c r="C2154" s="32" t="str">
        <f t="shared" si="99"/>
        <v>Mr.</v>
      </c>
      <c r="D2154" s="13" t="str">
        <f t="shared" si="100"/>
        <v>Dj</v>
      </c>
      <c r="E2154" s="13" t="str">
        <f t="shared" si="101"/>
        <v>Hummel</v>
      </c>
    </row>
    <row r="2155" spans="1:5" ht="15.75" x14ac:dyDescent="0.25">
      <c r="A2155" s="12" t="s">
        <v>209</v>
      </c>
      <c r="B2155" s="12" t="s">
        <v>4538</v>
      </c>
      <c r="C2155" s="32" t="str">
        <f t="shared" si="99"/>
        <v>Mr.</v>
      </c>
      <c r="D2155" s="13" t="str">
        <f t="shared" si="100"/>
        <v>Zachary A</v>
      </c>
      <c r="E2155" s="13" t="str">
        <f t="shared" si="101"/>
        <v>Lutz</v>
      </c>
    </row>
    <row r="2156" spans="1:5" ht="15.75" x14ac:dyDescent="0.25">
      <c r="A2156" s="12" t="s">
        <v>208</v>
      </c>
      <c r="B2156" s="12" t="s">
        <v>4539</v>
      </c>
      <c r="C2156" s="32" t="str">
        <f t="shared" si="99"/>
        <v>Mr.</v>
      </c>
      <c r="D2156" s="13" t="str">
        <f t="shared" si="100"/>
        <v>Brian W.</v>
      </c>
      <c r="E2156" s="13" t="str">
        <f t="shared" si="101"/>
        <v>Waters</v>
      </c>
    </row>
    <row r="2157" spans="1:5" ht="15.75" x14ac:dyDescent="0.25">
      <c r="A2157" s="12" t="s">
        <v>207</v>
      </c>
      <c r="B2157" s="12" t="s">
        <v>4540</v>
      </c>
      <c r="C2157" s="32" t="str">
        <f t="shared" si="99"/>
        <v>Mr.</v>
      </c>
      <c r="D2157" s="13" t="str">
        <f t="shared" si="100"/>
        <v>Joe</v>
      </c>
      <c r="E2157" s="13" t="str">
        <f t="shared" si="101"/>
        <v>Viglienzoni</v>
      </c>
    </row>
    <row r="2158" spans="1:5" ht="15.75" x14ac:dyDescent="0.25">
      <c r="A2158" s="12" t="s">
        <v>206</v>
      </c>
      <c r="B2158" s="12" t="s">
        <v>4541</v>
      </c>
      <c r="C2158" s="32" t="str">
        <f t="shared" si="99"/>
        <v>Mr.</v>
      </c>
      <c r="D2158" s="13" t="str">
        <f t="shared" si="100"/>
        <v>Stephen</v>
      </c>
      <c r="E2158" s="13" t="str">
        <f t="shared" si="101"/>
        <v>Rathbun</v>
      </c>
    </row>
    <row r="2159" spans="1:5" ht="15.75" x14ac:dyDescent="0.25">
      <c r="A2159" s="12" t="s">
        <v>205</v>
      </c>
      <c r="B2159" s="12" t="s">
        <v>4542</v>
      </c>
      <c r="C2159" s="32" t="str">
        <f t="shared" si="99"/>
        <v>Ms.</v>
      </c>
      <c r="D2159" s="13" t="str">
        <f t="shared" si="100"/>
        <v>Ellen L.</v>
      </c>
      <c r="E2159" s="13" t="str">
        <f t="shared" si="101"/>
        <v>crane</v>
      </c>
    </row>
    <row r="2160" spans="1:5" ht="15.75" x14ac:dyDescent="0.25">
      <c r="A2160" s="12" t="s">
        <v>204</v>
      </c>
      <c r="B2160" s="12" t="s">
        <v>4543</v>
      </c>
      <c r="C2160" s="32" t="str">
        <f t="shared" si="99"/>
        <v>Ms.</v>
      </c>
      <c r="D2160" s="13" t="str">
        <f t="shared" si="100"/>
        <v>Cindy</v>
      </c>
      <c r="E2160" s="13" t="str">
        <f t="shared" si="101"/>
        <v>Conant</v>
      </c>
    </row>
    <row r="2161" spans="1:5" ht="15.75" x14ac:dyDescent="0.25">
      <c r="A2161" s="12" t="s">
        <v>203</v>
      </c>
      <c r="B2161" s="12" t="s">
        <v>4544</v>
      </c>
      <c r="C2161" s="32" t="str">
        <f t="shared" si="99"/>
        <v>Ms.</v>
      </c>
      <c r="D2161" s="13" t="str">
        <f t="shared" si="100"/>
        <v>Abigail R.</v>
      </c>
      <c r="E2161" s="13" t="str">
        <f t="shared" si="101"/>
        <v>Huyser-Wierenga</v>
      </c>
    </row>
    <row r="2162" spans="1:5" ht="15.75" x14ac:dyDescent="0.25">
      <c r="A2162" s="12" t="s">
        <v>202</v>
      </c>
      <c r="B2162" s="12" t="s">
        <v>4545</v>
      </c>
      <c r="C2162" s="32" t="str">
        <f t="shared" si="99"/>
        <v>Ms.</v>
      </c>
      <c r="D2162" s="13" t="str">
        <f t="shared" si="100"/>
        <v>Amy L.</v>
      </c>
      <c r="E2162" s="13" t="str">
        <f t="shared" si="101"/>
        <v>Natalini</v>
      </c>
    </row>
    <row r="2163" spans="1:5" ht="15.75" x14ac:dyDescent="0.25">
      <c r="A2163" s="12" t="s">
        <v>201</v>
      </c>
      <c r="B2163" s="12" t="s">
        <v>4546</v>
      </c>
      <c r="C2163" s="32" t="str">
        <f t="shared" si="99"/>
        <v>Ms.</v>
      </c>
      <c r="D2163" s="13" t="str">
        <f t="shared" si="100"/>
        <v>Amy</v>
      </c>
      <c r="E2163" s="13" t="str">
        <f t="shared" si="101"/>
        <v>Robbins</v>
      </c>
    </row>
    <row r="2164" spans="1:5" ht="15.75" x14ac:dyDescent="0.25">
      <c r="A2164" s="12" t="s">
        <v>199</v>
      </c>
      <c r="B2164" s="12" t="s">
        <v>4547</v>
      </c>
      <c r="C2164" s="32" t="str">
        <f t="shared" si="99"/>
        <v>Mrs.</v>
      </c>
      <c r="D2164" s="13" t="str">
        <f t="shared" si="100"/>
        <v>Grace H</v>
      </c>
      <c r="E2164" s="13" t="str">
        <f t="shared" si="101"/>
        <v>Stanislav</v>
      </c>
    </row>
    <row r="2165" spans="1:5" ht="15.75" x14ac:dyDescent="0.25">
      <c r="A2165" s="12" t="s">
        <v>198</v>
      </c>
      <c r="B2165" s="12" t="s">
        <v>4548</v>
      </c>
      <c r="C2165" s="32" t="str">
        <f t="shared" si="99"/>
        <v>Ms.</v>
      </c>
      <c r="D2165" s="13" t="str">
        <f t="shared" si="100"/>
        <v>Caitie J.</v>
      </c>
      <c r="E2165" s="13" t="str">
        <f t="shared" si="101"/>
        <v>Meyer</v>
      </c>
    </row>
    <row r="2166" spans="1:5" ht="15.75" x14ac:dyDescent="0.25">
      <c r="A2166" s="12" t="s">
        <v>197</v>
      </c>
      <c r="B2166" s="12" t="s">
        <v>4549</v>
      </c>
      <c r="C2166" s="32" t="str">
        <f t="shared" si="99"/>
        <v>Mr.</v>
      </c>
      <c r="D2166" s="13" t="str">
        <f t="shared" si="100"/>
        <v>Benjamin</v>
      </c>
      <c r="E2166" s="13" t="str">
        <f t="shared" si="101"/>
        <v>Mears</v>
      </c>
    </row>
    <row r="2167" spans="1:5" ht="15.75" x14ac:dyDescent="0.25">
      <c r="A2167" s="12" t="s">
        <v>196</v>
      </c>
      <c r="B2167" s="12" t="s">
        <v>4550</v>
      </c>
      <c r="C2167" s="32" t="str">
        <f t="shared" si="99"/>
        <v>Mr.</v>
      </c>
      <c r="D2167" s="13" t="str">
        <f t="shared" si="100"/>
        <v>Ian T</v>
      </c>
      <c r="E2167" s="13" t="str">
        <f t="shared" si="101"/>
        <v>Neill</v>
      </c>
    </row>
    <row r="2168" spans="1:5" ht="15.75" x14ac:dyDescent="0.25">
      <c r="A2168" s="12" t="s">
        <v>195</v>
      </c>
      <c r="B2168" s="12" t="s">
        <v>4551</v>
      </c>
      <c r="C2168" s="32" t="str">
        <f t="shared" si="99"/>
        <v>Mr.</v>
      </c>
      <c r="D2168" s="13" t="str">
        <f t="shared" si="100"/>
        <v>Tadese</v>
      </c>
      <c r="E2168" s="13" t="str">
        <f t="shared" si="101"/>
        <v>Tola</v>
      </c>
    </row>
    <row r="2169" spans="1:5" ht="15.75" x14ac:dyDescent="0.25">
      <c r="A2169" s="12" t="s">
        <v>194</v>
      </c>
      <c r="B2169" s="12" t="s">
        <v>4552</v>
      </c>
      <c r="C2169" s="32" t="str">
        <f t="shared" si="99"/>
        <v>Mr.</v>
      </c>
      <c r="D2169" s="13" t="str">
        <f t="shared" si="100"/>
        <v>Jonathan</v>
      </c>
      <c r="E2169" s="13" t="str">
        <f t="shared" si="101"/>
        <v>Briskman</v>
      </c>
    </row>
    <row r="2170" spans="1:5" ht="15.75" x14ac:dyDescent="0.25">
      <c r="A2170" s="12" t="s">
        <v>193</v>
      </c>
      <c r="B2170" s="12" t="s">
        <v>4553</v>
      </c>
      <c r="C2170" s="32" t="str">
        <f t="shared" si="99"/>
        <v>Mr.</v>
      </c>
      <c r="D2170" s="13" t="str">
        <f t="shared" si="100"/>
        <v>Dathan</v>
      </c>
      <c r="E2170" s="13" t="str">
        <f t="shared" si="101"/>
        <v>Ritzenhein</v>
      </c>
    </row>
    <row r="2171" spans="1:5" ht="15.75" x14ac:dyDescent="0.25">
      <c r="A2171" s="12" t="s">
        <v>192</v>
      </c>
      <c r="B2171" s="12" t="s">
        <v>4554</v>
      </c>
      <c r="C2171" s="32" t="str">
        <f t="shared" si="99"/>
        <v>Mr.</v>
      </c>
      <c r="D2171" s="13" t="str">
        <f t="shared" si="100"/>
        <v>Eric</v>
      </c>
      <c r="E2171" s="13" t="str">
        <f t="shared" si="101"/>
        <v>Malkowski</v>
      </c>
    </row>
    <row r="2172" spans="1:5" ht="15.75" x14ac:dyDescent="0.25">
      <c r="A2172" s="12" t="s">
        <v>191</v>
      </c>
      <c r="B2172" s="12" t="s">
        <v>4555</v>
      </c>
      <c r="C2172" s="32" t="str">
        <f t="shared" si="99"/>
        <v>Ms.</v>
      </c>
      <c r="D2172" s="13" t="str">
        <f t="shared" si="100"/>
        <v>Allison M</v>
      </c>
      <c r="E2172" s="13" t="str">
        <f t="shared" si="101"/>
        <v>Andreyko</v>
      </c>
    </row>
    <row r="2173" spans="1:5" ht="15.75" x14ac:dyDescent="0.25">
      <c r="A2173" s="12" t="s">
        <v>190</v>
      </c>
      <c r="B2173" s="12" t="s">
        <v>4556</v>
      </c>
      <c r="C2173" s="32" t="str">
        <f t="shared" si="99"/>
        <v>Mr.</v>
      </c>
      <c r="D2173" s="13" t="str">
        <f t="shared" si="100"/>
        <v>Paul</v>
      </c>
      <c r="E2173" s="13" t="str">
        <f t="shared" si="101"/>
        <v>Landry</v>
      </c>
    </row>
    <row r="2174" spans="1:5" ht="15.75" x14ac:dyDescent="0.25">
      <c r="A2174" s="12" t="s">
        <v>189</v>
      </c>
      <c r="B2174" s="12" t="s">
        <v>4557</v>
      </c>
      <c r="C2174" s="32" t="str">
        <f t="shared" si="99"/>
        <v>Mr.</v>
      </c>
      <c r="D2174" s="13" t="str">
        <f t="shared" si="100"/>
        <v>Aaron R</v>
      </c>
      <c r="E2174" s="13" t="str">
        <f t="shared" si="101"/>
        <v>Lozier</v>
      </c>
    </row>
    <row r="2175" spans="1:5" ht="15.75" x14ac:dyDescent="0.25">
      <c r="A2175" s="12" t="s">
        <v>188</v>
      </c>
      <c r="B2175" s="12" t="s">
        <v>4558</v>
      </c>
      <c r="C2175" s="32" t="str">
        <f t="shared" si="99"/>
        <v>Ms.</v>
      </c>
      <c r="D2175" s="13" t="str">
        <f t="shared" si="100"/>
        <v>Caitlin H.</v>
      </c>
      <c r="E2175" s="13" t="str">
        <f t="shared" si="101"/>
        <v>O'Brien</v>
      </c>
    </row>
    <row r="2176" spans="1:5" ht="15.75" x14ac:dyDescent="0.25">
      <c r="A2176" s="12" t="s">
        <v>187</v>
      </c>
      <c r="B2176" s="12" t="s">
        <v>4559</v>
      </c>
      <c r="C2176" s="32" t="str">
        <f t="shared" si="99"/>
        <v>Mr.</v>
      </c>
      <c r="D2176" s="13" t="str">
        <f t="shared" si="100"/>
        <v>Harald E.</v>
      </c>
      <c r="E2176" s="13" t="str">
        <f t="shared" si="101"/>
        <v>Rodas</v>
      </c>
    </row>
    <row r="2177" spans="1:5" ht="15.75" x14ac:dyDescent="0.25">
      <c r="A2177" s="12" t="s">
        <v>186</v>
      </c>
      <c r="B2177" s="12" t="s">
        <v>4560</v>
      </c>
      <c r="C2177" s="32" t="str">
        <f t="shared" si="99"/>
        <v>Ms.</v>
      </c>
      <c r="D2177" s="13" t="str">
        <f t="shared" si="100"/>
        <v>Siobhan A.</v>
      </c>
      <c r="E2177" s="13" t="str">
        <f t="shared" si="101"/>
        <v>O'Connor</v>
      </c>
    </row>
    <row r="2178" spans="1:5" ht="15.75" x14ac:dyDescent="0.25">
      <c r="A2178" s="12" t="s">
        <v>185</v>
      </c>
      <c r="B2178" s="12" t="s">
        <v>4561</v>
      </c>
      <c r="C2178" s="32" t="str">
        <f t="shared" si="99"/>
        <v>Ms.</v>
      </c>
      <c r="D2178" s="13" t="str">
        <f t="shared" si="100"/>
        <v>Andrea J.</v>
      </c>
      <c r="E2178" s="13" t="str">
        <f t="shared" si="101"/>
        <v>White</v>
      </c>
    </row>
    <row r="2179" spans="1:5" ht="15.75" x14ac:dyDescent="0.25">
      <c r="A2179" s="12" t="s">
        <v>184</v>
      </c>
      <c r="B2179" s="12" t="s">
        <v>4562</v>
      </c>
      <c r="C2179" s="32" t="str">
        <f t="shared" ref="C2179:C2242" si="102">MID(B2179,FIND(",",B2179)+2,FIND(" ",B2179,FIND(",",B2179)+2)-(FIND(",",B2179)+2))</f>
        <v>Ms.</v>
      </c>
      <c r="D2179" s="13" t="str">
        <f t="shared" ref="D2179:D2242" si="103">TRIM(RIGHT(B2179,LEN(B2179)-FIND(" ",B2179,FIND(",",B2179)+2)))</f>
        <v>Marie</v>
      </c>
      <c r="E2179" s="13" t="str">
        <f t="shared" ref="E2179:E2242" si="104">LEFT(B2179,FIND(",",B2179)-1)</f>
        <v>Davenport</v>
      </c>
    </row>
    <row r="2180" spans="1:5" ht="15.75" x14ac:dyDescent="0.25">
      <c r="A2180" s="12" t="s">
        <v>183</v>
      </c>
      <c r="B2180" s="12" t="s">
        <v>4563</v>
      </c>
      <c r="C2180" s="32" t="str">
        <f t="shared" si="102"/>
        <v>Ms.</v>
      </c>
      <c r="D2180" s="13" t="str">
        <f t="shared" si="103"/>
        <v>Rachel A.</v>
      </c>
      <c r="E2180" s="13" t="str">
        <f t="shared" si="104"/>
        <v>Karmen</v>
      </c>
    </row>
    <row r="2181" spans="1:5" ht="15.75" x14ac:dyDescent="0.25">
      <c r="A2181" s="12" t="s">
        <v>182</v>
      </c>
      <c r="B2181" s="12" t="s">
        <v>4564</v>
      </c>
      <c r="C2181" s="32" t="str">
        <f t="shared" si="102"/>
        <v>Ms.</v>
      </c>
      <c r="D2181" s="13" t="str">
        <f t="shared" si="103"/>
        <v>Emma</v>
      </c>
      <c r="E2181" s="13" t="str">
        <f t="shared" si="104"/>
        <v>Miller</v>
      </c>
    </row>
    <row r="2182" spans="1:5" ht="15.75" x14ac:dyDescent="0.25">
      <c r="A2182" s="12" t="s">
        <v>181</v>
      </c>
      <c r="B2182" s="12" t="s">
        <v>4565</v>
      </c>
      <c r="C2182" s="32" t="str">
        <f t="shared" si="102"/>
        <v>Ms.</v>
      </c>
      <c r="D2182" s="13" t="str">
        <f t="shared" si="103"/>
        <v>Kiersten</v>
      </c>
      <c r="E2182" s="13" t="str">
        <f t="shared" si="104"/>
        <v>Lippmann</v>
      </c>
    </row>
    <row r="2183" spans="1:5" ht="15.75" x14ac:dyDescent="0.25">
      <c r="A2183" s="12" t="s">
        <v>180</v>
      </c>
      <c r="B2183" s="12" t="s">
        <v>4566</v>
      </c>
      <c r="C2183" s="32" t="str">
        <f t="shared" si="102"/>
        <v>Ms.</v>
      </c>
      <c r="D2183" s="13" t="str">
        <f t="shared" si="103"/>
        <v>Rachael</v>
      </c>
      <c r="E2183" s="13" t="str">
        <f t="shared" si="104"/>
        <v>Klehm</v>
      </c>
    </row>
    <row r="2184" spans="1:5" ht="15.75" x14ac:dyDescent="0.25">
      <c r="A2184" s="12" t="s">
        <v>179</v>
      </c>
      <c r="B2184" s="12" t="s">
        <v>4567</v>
      </c>
      <c r="C2184" s="32" t="str">
        <f t="shared" si="102"/>
        <v>Mr.</v>
      </c>
      <c r="D2184" s="13" t="str">
        <f t="shared" si="103"/>
        <v>Timothy P.</v>
      </c>
      <c r="E2184" s="13" t="str">
        <f t="shared" si="104"/>
        <v>Murphy</v>
      </c>
    </row>
    <row r="2185" spans="1:5" ht="15.75" x14ac:dyDescent="0.25">
      <c r="A2185" s="12" t="s">
        <v>178</v>
      </c>
      <c r="B2185" s="12" t="s">
        <v>4568</v>
      </c>
      <c r="C2185" s="32" t="str">
        <f t="shared" si="102"/>
        <v>Mr.</v>
      </c>
      <c r="D2185" s="13" t="str">
        <f t="shared" si="103"/>
        <v>Lelisa</v>
      </c>
      <c r="E2185" s="13" t="str">
        <f t="shared" si="104"/>
        <v>Desisa</v>
      </c>
    </row>
    <row r="2186" spans="1:5" ht="15.75" x14ac:dyDescent="0.25">
      <c r="A2186" s="12" t="s">
        <v>177</v>
      </c>
      <c r="B2186" s="12" t="s">
        <v>4569</v>
      </c>
      <c r="C2186" s="32" t="str">
        <f t="shared" si="102"/>
        <v>Mr.</v>
      </c>
      <c r="D2186" s="13" t="str">
        <f t="shared" si="103"/>
        <v>Nate</v>
      </c>
      <c r="E2186" s="13" t="str">
        <f t="shared" si="104"/>
        <v>Brooks</v>
      </c>
    </row>
    <row r="2187" spans="1:5" ht="15.75" x14ac:dyDescent="0.25">
      <c r="A2187" s="12" t="s">
        <v>176</v>
      </c>
      <c r="B2187" s="12" t="s">
        <v>4570</v>
      </c>
      <c r="C2187" s="32" t="str">
        <f t="shared" si="102"/>
        <v>Mr.</v>
      </c>
      <c r="D2187" s="13" t="str">
        <f t="shared" si="103"/>
        <v>Chris C.</v>
      </c>
      <c r="E2187" s="13" t="str">
        <f t="shared" si="104"/>
        <v>Stone</v>
      </c>
    </row>
    <row r="2188" spans="1:5" ht="15.75" x14ac:dyDescent="0.25">
      <c r="A2188" s="12" t="s">
        <v>175</v>
      </c>
      <c r="B2188" s="12" t="s">
        <v>4571</v>
      </c>
      <c r="C2188" s="32" t="str">
        <f t="shared" si="102"/>
        <v>Mr.</v>
      </c>
      <c r="D2188" s="13" t="str">
        <f t="shared" si="103"/>
        <v>Scott</v>
      </c>
      <c r="E2188" s="13" t="str">
        <f t="shared" si="104"/>
        <v>Weispfennig</v>
      </c>
    </row>
    <row r="2189" spans="1:5" ht="15.75" x14ac:dyDescent="0.25">
      <c r="A2189" s="12" t="s">
        <v>174</v>
      </c>
      <c r="B2189" s="12" t="s">
        <v>4572</v>
      </c>
      <c r="C2189" s="32" t="str">
        <f t="shared" si="102"/>
        <v>Mr.</v>
      </c>
      <c r="D2189" s="13" t="str">
        <f t="shared" si="103"/>
        <v>Kevin</v>
      </c>
      <c r="E2189" s="13" t="str">
        <f t="shared" si="104"/>
        <v>Sorrell</v>
      </c>
    </row>
    <row r="2190" spans="1:5" ht="15.75" x14ac:dyDescent="0.25">
      <c r="A2190" s="12" t="s">
        <v>173</v>
      </c>
      <c r="B2190" s="12" t="s">
        <v>4573</v>
      </c>
      <c r="C2190" s="32" t="str">
        <f t="shared" si="102"/>
        <v>Mr.</v>
      </c>
      <c r="D2190" s="13" t="str">
        <f t="shared" si="103"/>
        <v>Erik C.</v>
      </c>
      <c r="E2190" s="13" t="str">
        <f t="shared" si="104"/>
        <v>Morris</v>
      </c>
    </row>
    <row r="2191" spans="1:5" ht="15.75" x14ac:dyDescent="0.25">
      <c r="A2191" s="12" t="s">
        <v>172</v>
      </c>
      <c r="B2191" s="12" t="s">
        <v>4574</v>
      </c>
      <c r="C2191" s="32" t="str">
        <f t="shared" si="102"/>
        <v>Mr.</v>
      </c>
      <c r="D2191" s="13" t="str">
        <f t="shared" si="103"/>
        <v>Shawn C</v>
      </c>
      <c r="E2191" s="13" t="str">
        <f t="shared" si="104"/>
        <v>Marek</v>
      </c>
    </row>
    <row r="2192" spans="1:5" ht="15.75" x14ac:dyDescent="0.25">
      <c r="A2192" s="12" t="s">
        <v>171</v>
      </c>
      <c r="B2192" s="12" t="s">
        <v>4575</v>
      </c>
      <c r="C2192" s="32" t="str">
        <f t="shared" si="102"/>
        <v>Mr.</v>
      </c>
      <c r="D2192" s="13" t="str">
        <f t="shared" si="103"/>
        <v>Vajin L.</v>
      </c>
      <c r="E2192" s="13" t="str">
        <f t="shared" si="104"/>
        <v>Armstrong</v>
      </c>
    </row>
    <row r="2193" spans="1:5" ht="15.75" x14ac:dyDescent="0.25">
      <c r="A2193" s="12" t="s">
        <v>169</v>
      </c>
      <c r="B2193" s="12" t="s">
        <v>4576</v>
      </c>
      <c r="C2193" s="32" t="str">
        <f t="shared" si="102"/>
        <v>Mr.</v>
      </c>
      <c r="D2193" s="13" t="str">
        <f t="shared" si="103"/>
        <v>John K. Jr.</v>
      </c>
      <c r="E2193" s="13" t="str">
        <f t="shared" si="104"/>
        <v>Werner</v>
      </c>
    </row>
    <row r="2194" spans="1:5" ht="15.75" x14ac:dyDescent="0.25">
      <c r="A2194" s="12" t="s">
        <v>167</v>
      </c>
      <c r="B2194" s="12" t="s">
        <v>4577</v>
      </c>
      <c r="C2194" s="32" t="str">
        <f t="shared" si="102"/>
        <v>Mr.</v>
      </c>
      <c r="D2194" s="13" t="str">
        <f t="shared" si="103"/>
        <v>Kevin J.</v>
      </c>
      <c r="E2194" s="13" t="str">
        <f t="shared" si="104"/>
        <v>Gries</v>
      </c>
    </row>
    <row r="2195" spans="1:5" ht="15.75" x14ac:dyDescent="0.25">
      <c r="A2195" s="12" t="s">
        <v>165</v>
      </c>
      <c r="B2195" s="12" t="s">
        <v>4578</v>
      </c>
      <c r="C2195" s="32" t="str">
        <f t="shared" si="102"/>
        <v>Mr.</v>
      </c>
      <c r="D2195" s="13" t="str">
        <f t="shared" si="103"/>
        <v>Kirby W.</v>
      </c>
      <c r="E2195" s="13" t="str">
        <f t="shared" si="104"/>
        <v>Mills</v>
      </c>
    </row>
    <row r="2196" spans="1:5" ht="15.75" x14ac:dyDescent="0.25">
      <c r="A2196" s="12" t="s">
        <v>163</v>
      </c>
      <c r="B2196" s="12" t="s">
        <v>4579</v>
      </c>
      <c r="C2196" s="32" t="str">
        <f t="shared" si="102"/>
        <v>Mr.</v>
      </c>
      <c r="D2196" s="13" t="str">
        <f t="shared" si="103"/>
        <v>J A</v>
      </c>
      <c r="E2196" s="13" t="str">
        <f t="shared" si="104"/>
        <v>Penny</v>
      </c>
    </row>
    <row r="2197" spans="1:5" ht="15.75" x14ac:dyDescent="0.25">
      <c r="A2197" s="12" t="s">
        <v>162</v>
      </c>
      <c r="B2197" s="12" t="s">
        <v>4580</v>
      </c>
      <c r="C2197" s="32" t="str">
        <f t="shared" si="102"/>
        <v>Mr.</v>
      </c>
      <c r="D2197" s="13" t="str">
        <f t="shared" si="103"/>
        <v>Dustin G.</v>
      </c>
      <c r="E2197" s="13" t="str">
        <f t="shared" si="104"/>
        <v>Hicks</v>
      </c>
    </row>
    <row r="2198" spans="1:5" ht="15.75" x14ac:dyDescent="0.25">
      <c r="A2198" s="12" t="s">
        <v>161</v>
      </c>
      <c r="B2198" s="12" t="s">
        <v>4581</v>
      </c>
      <c r="C2198" s="32" t="str">
        <f t="shared" si="102"/>
        <v>Mr.</v>
      </c>
      <c r="D2198" s="13" t="str">
        <f t="shared" si="103"/>
        <v>Anthony G</v>
      </c>
      <c r="E2198" s="13" t="str">
        <f t="shared" si="104"/>
        <v>Masayesva</v>
      </c>
    </row>
    <row r="2199" spans="1:5" ht="15.75" x14ac:dyDescent="0.25">
      <c r="A2199" s="12" t="s">
        <v>160</v>
      </c>
      <c r="B2199" s="12" t="s">
        <v>4582</v>
      </c>
      <c r="C2199" s="32" t="str">
        <f t="shared" si="102"/>
        <v>Mr.</v>
      </c>
      <c r="D2199" s="13" t="str">
        <f t="shared" si="103"/>
        <v>Ryan</v>
      </c>
      <c r="E2199" s="13" t="str">
        <f t="shared" si="104"/>
        <v>Paavola</v>
      </c>
    </row>
    <row r="2200" spans="1:5" ht="15.75" x14ac:dyDescent="0.25">
      <c r="A2200" s="12" t="s">
        <v>159</v>
      </c>
      <c r="B2200" s="12" t="s">
        <v>4583</v>
      </c>
      <c r="C2200" s="32" t="str">
        <f t="shared" si="102"/>
        <v>Mr.</v>
      </c>
      <c r="D2200" s="13" t="str">
        <f t="shared" si="103"/>
        <v>Eric N</v>
      </c>
      <c r="E2200" s="13" t="str">
        <f t="shared" si="104"/>
        <v>Gehlsen</v>
      </c>
    </row>
    <row r="2201" spans="1:5" ht="15.75" x14ac:dyDescent="0.25">
      <c r="A2201" s="12" t="s">
        <v>158</v>
      </c>
      <c r="B2201" s="12" t="s">
        <v>4584</v>
      </c>
      <c r="C2201" s="32" t="str">
        <f t="shared" si="102"/>
        <v>Mr.</v>
      </c>
      <c r="D2201" s="13" t="str">
        <f t="shared" si="103"/>
        <v>Connor</v>
      </c>
      <c r="E2201" s="13" t="str">
        <f t="shared" si="104"/>
        <v>Roche</v>
      </c>
    </row>
    <row r="2202" spans="1:5" ht="15.75" x14ac:dyDescent="0.25">
      <c r="A2202" s="12" t="s">
        <v>157</v>
      </c>
      <c r="B2202" s="12" t="s">
        <v>4585</v>
      </c>
      <c r="C2202" s="32" t="str">
        <f t="shared" si="102"/>
        <v>Mr.</v>
      </c>
      <c r="D2202" s="13" t="str">
        <f t="shared" si="103"/>
        <v>Patrick H.</v>
      </c>
      <c r="E2202" s="13" t="str">
        <f t="shared" si="104"/>
        <v>Hearn</v>
      </c>
    </row>
    <row r="2203" spans="1:5" ht="15.75" x14ac:dyDescent="0.25">
      <c r="A2203" s="12" t="s">
        <v>156</v>
      </c>
      <c r="B2203" s="12" t="s">
        <v>4586</v>
      </c>
      <c r="C2203" s="32" t="str">
        <f t="shared" si="102"/>
        <v>Mr.</v>
      </c>
      <c r="D2203" s="13" t="str">
        <f t="shared" si="103"/>
        <v>Tyler</v>
      </c>
      <c r="E2203" s="13" t="str">
        <f t="shared" si="104"/>
        <v>Dimson</v>
      </c>
    </row>
    <row r="2204" spans="1:5" ht="15.75" x14ac:dyDescent="0.25">
      <c r="A2204" s="12" t="s">
        <v>155</v>
      </c>
      <c r="B2204" s="12" t="s">
        <v>4587</v>
      </c>
      <c r="C2204" s="32" t="str">
        <f t="shared" si="102"/>
        <v>Ms.</v>
      </c>
      <c r="D2204" s="13" t="str">
        <f t="shared" si="103"/>
        <v>Deborah L.</v>
      </c>
      <c r="E2204" s="13" t="str">
        <f t="shared" si="104"/>
        <v>Slason</v>
      </c>
    </row>
    <row r="2205" spans="1:5" ht="15.75" x14ac:dyDescent="0.25">
      <c r="A2205" s="12" t="s">
        <v>154</v>
      </c>
      <c r="B2205" s="12" t="s">
        <v>4588</v>
      </c>
      <c r="C2205" s="32" t="str">
        <f t="shared" si="102"/>
        <v>Ms.</v>
      </c>
      <c r="D2205" s="13" t="str">
        <f t="shared" si="103"/>
        <v>Andrea K</v>
      </c>
      <c r="E2205" s="13" t="str">
        <f t="shared" si="104"/>
        <v>Gibson</v>
      </c>
    </row>
    <row r="2206" spans="1:5" ht="15.75" x14ac:dyDescent="0.25">
      <c r="A2206" s="12" t="s">
        <v>153</v>
      </c>
      <c r="B2206" s="12" t="s">
        <v>4589</v>
      </c>
      <c r="C2206" s="32" t="str">
        <f t="shared" si="102"/>
        <v>Ms.</v>
      </c>
      <c r="D2206" s="13" t="str">
        <f t="shared" si="103"/>
        <v>Elleree</v>
      </c>
      <c r="E2206" s="13" t="str">
        <f t="shared" si="104"/>
        <v>Erdos</v>
      </c>
    </row>
    <row r="2207" spans="1:5" ht="15.75" x14ac:dyDescent="0.25">
      <c r="A2207" s="12" t="s">
        <v>152</v>
      </c>
      <c r="B2207" s="12" t="s">
        <v>4590</v>
      </c>
      <c r="C2207" s="32" t="str">
        <f t="shared" si="102"/>
        <v>Mr.</v>
      </c>
      <c r="D2207" s="13" t="str">
        <f t="shared" si="103"/>
        <v>Brandon J</v>
      </c>
      <c r="E2207" s="13" t="str">
        <f t="shared" si="104"/>
        <v>Cushman</v>
      </c>
    </row>
    <row r="2208" spans="1:5" ht="15.75" x14ac:dyDescent="0.25">
      <c r="A2208" s="12" t="s">
        <v>151</v>
      </c>
      <c r="B2208" s="12" t="s">
        <v>4591</v>
      </c>
      <c r="C2208" s="32" t="str">
        <f t="shared" si="102"/>
        <v>Mr.</v>
      </c>
      <c r="D2208" s="13" t="str">
        <f t="shared" si="103"/>
        <v>Steve</v>
      </c>
      <c r="E2208" s="13" t="str">
        <f t="shared" si="104"/>
        <v>Hammel</v>
      </c>
    </row>
    <row r="2209" spans="1:5" ht="15.75" x14ac:dyDescent="0.25">
      <c r="A2209" s="12" t="s">
        <v>150</v>
      </c>
      <c r="B2209" s="12" t="s">
        <v>4592</v>
      </c>
      <c r="C2209" s="32" t="str">
        <f t="shared" si="102"/>
        <v>Ms.</v>
      </c>
      <c r="D2209" s="13" t="str">
        <f t="shared" si="103"/>
        <v>Nina Wavik Sr.</v>
      </c>
      <c r="E2209" s="13" t="str">
        <f t="shared" si="104"/>
        <v>Ytterstad</v>
      </c>
    </row>
    <row r="2210" spans="1:5" ht="15.75" x14ac:dyDescent="0.25">
      <c r="A2210" s="12" t="s">
        <v>149</v>
      </c>
      <c r="B2210" s="12" t="s">
        <v>4593</v>
      </c>
      <c r="C2210" s="32" t="str">
        <f t="shared" si="102"/>
        <v>Ms.</v>
      </c>
      <c r="D2210" s="13" t="str">
        <f t="shared" si="103"/>
        <v>Dani</v>
      </c>
      <c r="E2210" s="13" t="str">
        <f t="shared" si="104"/>
        <v>Prince</v>
      </c>
    </row>
    <row r="2211" spans="1:5" ht="15.75" x14ac:dyDescent="0.25">
      <c r="A2211" s="12" t="s">
        <v>148</v>
      </c>
      <c r="B2211" s="12" t="s">
        <v>4594</v>
      </c>
      <c r="C2211" s="32" t="str">
        <f t="shared" si="102"/>
        <v>Ms.</v>
      </c>
      <c r="D2211" s="13" t="str">
        <f t="shared" si="103"/>
        <v>Jennifer A.</v>
      </c>
      <c r="E2211" s="13" t="str">
        <f t="shared" si="104"/>
        <v>Freeman</v>
      </c>
    </row>
    <row r="2212" spans="1:5" ht="15.75" x14ac:dyDescent="0.25">
      <c r="A2212" s="12" t="s">
        <v>147</v>
      </c>
      <c r="B2212" s="12" t="s">
        <v>4595</v>
      </c>
      <c r="C2212" s="32" t="str">
        <f t="shared" si="102"/>
        <v>Mr.</v>
      </c>
      <c r="D2212" s="13" t="str">
        <f t="shared" si="103"/>
        <v>Martin</v>
      </c>
      <c r="E2212" s="13" t="str">
        <f t="shared" si="104"/>
        <v>Petrulak</v>
      </c>
    </row>
    <row r="2213" spans="1:5" ht="15.75" x14ac:dyDescent="0.25">
      <c r="A2213" s="12" t="s">
        <v>146</v>
      </c>
      <c r="B2213" s="12" t="s">
        <v>4596</v>
      </c>
      <c r="C2213" s="32" t="str">
        <f t="shared" si="102"/>
        <v>Mr.</v>
      </c>
      <c r="D2213" s="13" t="str">
        <f t="shared" si="103"/>
        <v>Steve</v>
      </c>
      <c r="E2213" s="13" t="str">
        <f t="shared" si="104"/>
        <v>Lloyd</v>
      </c>
    </row>
    <row r="2214" spans="1:5" ht="15.75" x14ac:dyDescent="0.25">
      <c r="A2214" s="12" t="s">
        <v>145</v>
      </c>
      <c r="B2214" s="12" t="s">
        <v>4597</v>
      </c>
      <c r="C2214" s="32" t="str">
        <f t="shared" si="102"/>
        <v>Mr.</v>
      </c>
      <c r="D2214" s="13" t="str">
        <f t="shared" si="103"/>
        <v>Christopher</v>
      </c>
      <c r="E2214" s="13" t="str">
        <f t="shared" si="104"/>
        <v>Zablocki</v>
      </c>
    </row>
    <row r="2215" spans="1:5" ht="15.75" x14ac:dyDescent="0.25">
      <c r="A2215" s="12" t="s">
        <v>144</v>
      </c>
      <c r="B2215" s="12" t="s">
        <v>4598</v>
      </c>
      <c r="C2215" s="32" t="str">
        <f t="shared" si="102"/>
        <v>Ms.</v>
      </c>
      <c r="D2215" s="13" t="str">
        <f t="shared" si="103"/>
        <v>Kathryn M.</v>
      </c>
      <c r="E2215" s="13" t="str">
        <f t="shared" si="104"/>
        <v>Van Meter</v>
      </c>
    </row>
    <row r="2216" spans="1:5" ht="15.75" x14ac:dyDescent="0.25">
      <c r="A2216" s="12" t="s">
        <v>143</v>
      </c>
      <c r="B2216" s="12" t="s">
        <v>4599</v>
      </c>
      <c r="C2216" s="32" t="str">
        <f t="shared" si="102"/>
        <v>Ms.</v>
      </c>
      <c r="D2216" s="13" t="str">
        <f t="shared" si="103"/>
        <v>Emily</v>
      </c>
      <c r="E2216" s="13" t="str">
        <f t="shared" si="104"/>
        <v>Babay</v>
      </c>
    </row>
    <row r="2217" spans="1:5" ht="15.75" x14ac:dyDescent="0.25">
      <c r="A2217" s="12" t="s">
        <v>142</v>
      </c>
      <c r="B2217" s="12" t="s">
        <v>4600</v>
      </c>
      <c r="C2217" s="32" t="str">
        <f t="shared" si="102"/>
        <v>Mr.</v>
      </c>
      <c r="D2217" s="13" t="str">
        <f t="shared" si="103"/>
        <v>Trent A</v>
      </c>
      <c r="E2217" s="13" t="str">
        <f t="shared" si="104"/>
        <v>Taylor</v>
      </c>
    </row>
    <row r="2218" spans="1:5" ht="15.75" x14ac:dyDescent="0.25">
      <c r="A2218" s="12" t="s">
        <v>141</v>
      </c>
      <c r="B2218" s="12" t="s">
        <v>4601</v>
      </c>
      <c r="C2218" s="32" t="str">
        <f t="shared" si="102"/>
        <v>Ms.</v>
      </c>
      <c r="D2218" s="13" t="str">
        <f t="shared" si="103"/>
        <v>Jennifer E</v>
      </c>
      <c r="E2218" s="13" t="str">
        <f t="shared" si="104"/>
        <v>Smith</v>
      </c>
    </row>
    <row r="2219" spans="1:5" ht="15.75" x14ac:dyDescent="0.25">
      <c r="A2219" s="12" t="s">
        <v>140</v>
      </c>
      <c r="B2219" s="12" t="s">
        <v>4602</v>
      </c>
      <c r="C2219" s="32" t="str">
        <f t="shared" si="102"/>
        <v>Ms.</v>
      </c>
      <c r="D2219" s="13" t="str">
        <f t="shared" si="103"/>
        <v>Polly</v>
      </c>
      <c r="E2219" s="13" t="str">
        <f t="shared" si="104"/>
        <v>Moody</v>
      </c>
    </row>
    <row r="2220" spans="1:5" ht="15.75" x14ac:dyDescent="0.25">
      <c r="A2220" s="12" t="s">
        <v>139</v>
      </c>
      <c r="B2220" s="12" t="s">
        <v>4603</v>
      </c>
      <c r="C2220" s="32" t="str">
        <f t="shared" si="102"/>
        <v>Ms.</v>
      </c>
      <c r="D2220" s="13" t="str">
        <f t="shared" si="103"/>
        <v>Elizabeth</v>
      </c>
      <c r="E2220" s="13" t="str">
        <f t="shared" si="104"/>
        <v>Swierzbinski</v>
      </c>
    </row>
    <row r="2221" spans="1:5" ht="15.75" x14ac:dyDescent="0.25">
      <c r="A2221" s="12" t="s">
        <v>138</v>
      </c>
      <c r="B2221" s="12" t="s">
        <v>4604</v>
      </c>
      <c r="C2221" s="32" t="str">
        <f t="shared" si="102"/>
        <v>Ms.</v>
      </c>
      <c r="D2221" s="13" t="str">
        <f t="shared" si="103"/>
        <v>Tiffany A.</v>
      </c>
      <c r="E2221" s="13" t="str">
        <f t="shared" si="104"/>
        <v>Schwartz</v>
      </c>
    </row>
    <row r="2222" spans="1:5" ht="15.75" x14ac:dyDescent="0.25">
      <c r="A2222" s="12" t="s">
        <v>137</v>
      </c>
      <c r="B2222" s="12" t="s">
        <v>4605</v>
      </c>
      <c r="C2222" s="32" t="str">
        <f t="shared" si="102"/>
        <v>Mr.</v>
      </c>
      <c r="D2222" s="13" t="str">
        <f t="shared" si="103"/>
        <v>Cole</v>
      </c>
      <c r="E2222" s="13" t="str">
        <f t="shared" si="104"/>
        <v>Sanseverino</v>
      </c>
    </row>
    <row r="2223" spans="1:5" ht="15.75" x14ac:dyDescent="0.25">
      <c r="A2223" s="12" t="s">
        <v>136</v>
      </c>
      <c r="B2223" s="12" t="s">
        <v>4606</v>
      </c>
      <c r="C2223" s="32" t="str">
        <f t="shared" si="102"/>
        <v>Mr.</v>
      </c>
      <c r="D2223" s="13" t="str">
        <f t="shared" si="103"/>
        <v>Matthew T.</v>
      </c>
      <c r="E2223" s="13" t="str">
        <f t="shared" si="104"/>
        <v>Lawder</v>
      </c>
    </row>
    <row r="2224" spans="1:5" ht="15.75" x14ac:dyDescent="0.25">
      <c r="A2224" s="12" t="s">
        <v>135</v>
      </c>
      <c r="B2224" s="12" t="s">
        <v>4607</v>
      </c>
      <c r="C2224" s="32" t="str">
        <f t="shared" si="102"/>
        <v>Mr.</v>
      </c>
      <c r="D2224" s="13" t="str">
        <f t="shared" si="103"/>
        <v>Zachary</v>
      </c>
      <c r="E2224" s="13" t="str">
        <f t="shared" si="104"/>
        <v>Young</v>
      </c>
    </row>
    <row r="2225" spans="1:5" ht="15.75" x14ac:dyDescent="0.25">
      <c r="A2225" s="12" t="s">
        <v>134</v>
      </c>
      <c r="B2225" s="12" t="s">
        <v>4608</v>
      </c>
      <c r="C2225" s="32" t="str">
        <f t="shared" si="102"/>
        <v>Mr.</v>
      </c>
      <c r="D2225" s="13" t="str">
        <f t="shared" si="103"/>
        <v>Matthew T.</v>
      </c>
      <c r="E2225" s="13" t="str">
        <f t="shared" si="104"/>
        <v>Hoerner</v>
      </c>
    </row>
    <row r="2226" spans="1:5" ht="15.75" x14ac:dyDescent="0.25">
      <c r="A2226" s="12" t="s">
        <v>133</v>
      </c>
      <c r="B2226" s="12" t="s">
        <v>4609</v>
      </c>
      <c r="C2226" s="32" t="str">
        <f t="shared" si="102"/>
        <v>Mr.</v>
      </c>
      <c r="D2226" s="13" t="str">
        <f t="shared" si="103"/>
        <v>Pat</v>
      </c>
      <c r="E2226" s="13" t="str">
        <f t="shared" si="104"/>
        <v>Benson</v>
      </c>
    </row>
    <row r="2227" spans="1:5" ht="15.75" x14ac:dyDescent="0.25">
      <c r="A2227" s="12" t="s">
        <v>132</v>
      </c>
      <c r="B2227" s="12" t="s">
        <v>4610</v>
      </c>
      <c r="C2227" s="32" t="str">
        <f t="shared" si="102"/>
        <v>Ms.</v>
      </c>
      <c r="D2227" s="13" t="str">
        <f t="shared" si="103"/>
        <v>Ashley</v>
      </c>
      <c r="E2227" s="13" t="str">
        <f t="shared" si="104"/>
        <v>Horton</v>
      </c>
    </row>
    <row r="2228" spans="1:5" ht="15.75" x14ac:dyDescent="0.25">
      <c r="A2228" s="12" t="s">
        <v>131</v>
      </c>
      <c r="B2228" s="12" t="s">
        <v>4611</v>
      </c>
      <c r="C2228" s="32" t="str">
        <f t="shared" si="102"/>
        <v>Ms.</v>
      </c>
      <c r="D2228" s="13" t="str">
        <f t="shared" si="103"/>
        <v>Elizabeth A.</v>
      </c>
      <c r="E2228" s="13" t="str">
        <f t="shared" si="104"/>
        <v>McGraw</v>
      </c>
    </row>
    <row r="2229" spans="1:5" ht="15.75" x14ac:dyDescent="0.25">
      <c r="A2229" s="12" t="s">
        <v>130</v>
      </c>
      <c r="B2229" s="12" t="s">
        <v>4612</v>
      </c>
      <c r="C2229" s="32" t="str">
        <f t="shared" si="102"/>
        <v>Ms.</v>
      </c>
      <c r="D2229" s="13" t="str">
        <f t="shared" si="103"/>
        <v>Rebecca M.</v>
      </c>
      <c r="E2229" s="13" t="str">
        <f t="shared" si="104"/>
        <v>Beaulne</v>
      </c>
    </row>
    <row r="2230" spans="1:5" ht="15.75" x14ac:dyDescent="0.25">
      <c r="A2230" s="12" t="s">
        <v>129</v>
      </c>
      <c r="B2230" s="12" t="s">
        <v>4613</v>
      </c>
      <c r="C2230" s="32" t="str">
        <f t="shared" si="102"/>
        <v>Ms.</v>
      </c>
      <c r="D2230" s="13" t="str">
        <f t="shared" si="103"/>
        <v>Ruth</v>
      </c>
      <c r="E2230" s="13" t="str">
        <f t="shared" si="104"/>
        <v>Lunz</v>
      </c>
    </row>
    <row r="2231" spans="1:5" ht="15.75" x14ac:dyDescent="0.25">
      <c r="A2231" s="12" t="s">
        <v>128</v>
      </c>
      <c r="B2231" s="12" t="s">
        <v>4614</v>
      </c>
      <c r="C2231" s="32" t="str">
        <f t="shared" si="102"/>
        <v>Mr.</v>
      </c>
      <c r="D2231" s="13" t="str">
        <f t="shared" si="103"/>
        <v>Gregory S</v>
      </c>
      <c r="E2231" s="13" t="str">
        <f t="shared" si="104"/>
        <v>Kyle</v>
      </c>
    </row>
    <row r="2232" spans="1:5" ht="15.75" x14ac:dyDescent="0.25">
      <c r="A2232" s="12" t="s">
        <v>127</v>
      </c>
      <c r="B2232" s="12" t="s">
        <v>4615</v>
      </c>
      <c r="C2232" s="32" t="str">
        <f t="shared" si="102"/>
        <v>Ms.</v>
      </c>
      <c r="D2232" s="13" t="str">
        <f t="shared" si="103"/>
        <v>Alexandra S</v>
      </c>
      <c r="E2232" s="13" t="str">
        <f t="shared" si="104"/>
        <v>Brackenwagen</v>
      </c>
    </row>
    <row r="2233" spans="1:5" ht="15.75" x14ac:dyDescent="0.25">
      <c r="A2233" s="12" t="s">
        <v>126</v>
      </c>
      <c r="B2233" s="12" t="s">
        <v>4616</v>
      </c>
      <c r="C2233" s="32" t="str">
        <f t="shared" si="102"/>
        <v>Ms.</v>
      </c>
      <c r="D2233" s="13" t="str">
        <f t="shared" si="103"/>
        <v>Hillary</v>
      </c>
      <c r="E2233" s="13" t="str">
        <f t="shared" si="104"/>
        <v>Schmitt</v>
      </c>
    </row>
    <row r="2234" spans="1:5" ht="15.75" x14ac:dyDescent="0.25">
      <c r="A2234" s="12" t="s">
        <v>125</v>
      </c>
      <c r="B2234" s="12" t="s">
        <v>4617</v>
      </c>
      <c r="C2234" s="32" t="str">
        <f t="shared" si="102"/>
        <v>Ms.</v>
      </c>
      <c r="D2234" s="13" t="str">
        <f t="shared" si="103"/>
        <v>Amy K.</v>
      </c>
      <c r="E2234" s="13" t="str">
        <f t="shared" si="104"/>
        <v>Borden</v>
      </c>
    </row>
    <row r="2235" spans="1:5" ht="15.75" x14ac:dyDescent="0.25">
      <c r="A2235" s="12" t="s">
        <v>124</v>
      </c>
      <c r="B2235" s="12" t="s">
        <v>4618</v>
      </c>
      <c r="C2235" s="32" t="str">
        <f t="shared" si="102"/>
        <v>Mr.</v>
      </c>
      <c r="D2235" s="13" t="str">
        <f t="shared" si="103"/>
        <v>Scott</v>
      </c>
      <c r="E2235" s="13" t="str">
        <f t="shared" si="104"/>
        <v>McLean</v>
      </c>
    </row>
    <row r="2236" spans="1:5" ht="15.75" x14ac:dyDescent="0.25">
      <c r="A2236" s="12" t="s">
        <v>123</v>
      </c>
      <c r="B2236" s="12" t="s">
        <v>4619</v>
      </c>
      <c r="C2236" s="32" t="str">
        <f t="shared" si="102"/>
        <v>Mr.</v>
      </c>
      <c r="D2236" s="13" t="str">
        <f t="shared" si="103"/>
        <v>John</v>
      </c>
      <c r="E2236" s="13" t="str">
        <f t="shared" si="104"/>
        <v>Regan</v>
      </c>
    </row>
    <row r="2237" spans="1:5" ht="15.75" x14ac:dyDescent="0.25">
      <c r="A2237" s="12" t="s">
        <v>122</v>
      </c>
      <c r="B2237" s="12" t="s">
        <v>4620</v>
      </c>
      <c r="C2237" s="32" t="str">
        <f t="shared" si="102"/>
        <v>Mr.</v>
      </c>
      <c r="D2237" s="13" t="str">
        <f t="shared" si="103"/>
        <v>Maaikel</v>
      </c>
      <c r="E2237" s="13" t="str">
        <f t="shared" si="104"/>
        <v>Koenis</v>
      </c>
    </row>
    <row r="2238" spans="1:5" ht="15.75" x14ac:dyDescent="0.25">
      <c r="A2238" s="12" t="s">
        <v>121</v>
      </c>
      <c r="B2238" s="12" t="s">
        <v>4621</v>
      </c>
      <c r="C2238" s="32" t="str">
        <f t="shared" si="102"/>
        <v>Mr.</v>
      </c>
      <c r="D2238" s="13" t="str">
        <f t="shared" si="103"/>
        <v>Daniel C</v>
      </c>
      <c r="E2238" s="13" t="str">
        <f t="shared" si="104"/>
        <v>Kittaka</v>
      </c>
    </row>
    <row r="2239" spans="1:5" ht="15.75" x14ac:dyDescent="0.25">
      <c r="A2239" s="12" t="s">
        <v>120</v>
      </c>
      <c r="B2239" s="12" t="s">
        <v>4622</v>
      </c>
      <c r="C2239" s="32" t="str">
        <f t="shared" si="102"/>
        <v>Mr.</v>
      </c>
      <c r="D2239" s="13" t="str">
        <f t="shared" si="103"/>
        <v>Christopher S.</v>
      </c>
      <c r="E2239" s="13" t="str">
        <f t="shared" si="104"/>
        <v>Concannon</v>
      </c>
    </row>
    <row r="2240" spans="1:5" ht="15.75" x14ac:dyDescent="0.25">
      <c r="A2240" s="12" t="s">
        <v>119</v>
      </c>
      <c r="B2240" s="12" t="s">
        <v>4623</v>
      </c>
      <c r="C2240" s="32" t="str">
        <f t="shared" si="102"/>
        <v>Mr.</v>
      </c>
      <c r="D2240" s="13" t="str">
        <f t="shared" si="103"/>
        <v>William R</v>
      </c>
      <c r="E2240" s="13" t="str">
        <f t="shared" si="104"/>
        <v>Johnson</v>
      </c>
    </row>
    <row r="2241" spans="1:5" ht="15.75" x14ac:dyDescent="0.25">
      <c r="A2241" s="12" t="s">
        <v>118</v>
      </c>
      <c r="B2241" s="12" t="s">
        <v>4624</v>
      </c>
      <c r="C2241" s="32" t="str">
        <f t="shared" si="102"/>
        <v>Ms.</v>
      </c>
      <c r="D2241" s="13" t="str">
        <f t="shared" si="103"/>
        <v>Lyndsy</v>
      </c>
      <c r="E2241" s="13" t="str">
        <f t="shared" si="104"/>
        <v>Schultz</v>
      </c>
    </row>
    <row r="2242" spans="1:5" ht="15.75" x14ac:dyDescent="0.25">
      <c r="A2242" s="12" t="s">
        <v>117</v>
      </c>
      <c r="B2242" s="12" t="s">
        <v>4625</v>
      </c>
      <c r="C2242" s="32" t="str">
        <f t="shared" si="102"/>
        <v>Ms.</v>
      </c>
      <c r="D2242" s="13" t="str">
        <f t="shared" si="103"/>
        <v>Jessica</v>
      </c>
      <c r="E2242" s="13" t="str">
        <f t="shared" si="104"/>
        <v>Brannigan</v>
      </c>
    </row>
    <row r="2243" spans="1:5" ht="15.75" x14ac:dyDescent="0.25">
      <c r="A2243" s="12" t="s">
        <v>116</v>
      </c>
      <c r="B2243" s="12" t="s">
        <v>4626</v>
      </c>
      <c r="C2243" s="32" t="str">
        <f t="shared" ref="C2243:C2306" si="105">MID(B2243,FIND(",",B2243)+2,FIND(" ",B2243,FIND(",",B2243)+2)-(FIND(",",B2243)+2))</f>
        <v>Ms.</v>
      </c>
      <c r="D2243" s="13" t="str">
        <f t="shared" ref="D2243:D2306" si="106">TRIM(RIGHT(B2243,LEN(B2243)-FIND(" ",B2243,FIND(",",B2243)+2)))</f>
        <v>Anna</v>
      </c>
      <c r="E2243" s="13" t="str">
        <f t="shared" ref="E2243:E2306" si="107">LEFT(B2243,FIND(",",B2243)-1)</f>
        <v>Cavallo</v>
      </c>
    </row>
    <row r="2244" spans="1:5" ht="15.75" x14ac:dyDescent="0.25">
      <c r="A2244" s="12" t="s">
        <v>115</v>
      </c>
      <c r="B2244" s="12" t="s">
        <v>4627</v>
      </c>
      <c r="C2244" s="32" t="str">
        <f t="shared" si="105"/>
        <v>Mr.</v>
      </c>
      <c r="D2244" s="13" t="str">
        <f t="shared" si="106"/>
        <v>Jordan</v>
      </c>
      <c r="E2244" s="13" t="str">
        <f t="shared" si="107"/>
        <v>Chang</v>
      </c>
    </row>
    <row r="2245" spans="1:5" ht="15.75" x14ac:dyDescent="0.25">
      <c r="A2245" s="12" t="s">
        <v>114</v>
      </c>
      <c r="B2245" s="12" t="s">
        <v>4628</v>
      </c>
      <c r="C2245" s="32" t="str">
        <f t="shared" si="105"/>
        <v>Mr.</v>
      </c>
      <c r="D2245" s="13" t="str">
        <f t="shared" si="106"/>
        <v>Brian</v>
      </c>
      <c r="E2245" s="13" t="str">
        <f t="shared" si="107"/>
        <v>Axelrod</v>
      </c>
    </row>
    <row r="2246" spans="1:5" ht="15.75" x14ac:dyDescent="0.25">
      <c r="A2246" s="12" t="s">
        <v>113</v>
      </c>
      <c r="B2246" s="12" t="s">
        <v>4629</v>
      </c>
      <c r="C2246" s="32" t="str">
        <f t="shared" si="105"/>
        <v>Ms.</v>
      </c>
      <c r="D2246" s="13" t="str">
        <f t="shared" si="106"/>
        <v>Katherine A</v>
      </c>
      <c r="E2246" s="13" t="str">
        <f t="shared" si="107"/>
        <v>Davenport</v>
      </c>
    </row>
    <row r="2247" spans="1:5" ht="15.75" x14ac:dyDescent="0.25">
      <c r="A2247" s="12" t="s">
        <v>112</v>
      </c>
      <c r="B2247" s="12" t="s">
        <v>4630</v>
      </c>
      <c r="C2247" s="32" t="str">
        <f t="shared" si="105"/>
        <v>Ms.</v>
      </c>
      <c r="D2247" s="13" t="str">
        <f t="shared" si="106"/>
        <v>Melanie</v>
      </c>
      <c r="E2247" s="13" t="str">
        <f t="shared" si="107"/>
        <v>Roberge</v>
      </c>
    </row>
    <row r="2248" spans="1:5" ht="15.75" x14ac:dyDescent="0.25">
      <c r="A2248" s="12" t="s">
        <v>111</v>
      </c>
      <c r="B2248" s="12" t="s">
        <v>4631</v>
      </c>
      <c r="C2248" s="32" t="str">
        <f t="shared" si="105"/>
        <v>Ms.</v>
      </c>
      <c r="D2248" s="13" t="str">
        <f t="shared" si="106"/>
        <v>Jessica</v>
      </c>
      <c r="E2248" s="13" t="str">
        <f t="shared" si="107"/>
        <v>Schmidt</v>
      </c>
    </row>
    <row r="2249" spans="1:5" ht="15.75" x14ac:dyDescent="0.25">
      <c r="A2249" s="12" t="s">
        <v>110</v>
      </c>
      <c r="B2249" s="12" t="s">
        <v>4632</v>
      </c>
      <c r="C2249" s="32" t="str">
        <f t="shared" si="105"/>
        <v>Mr.</v>
      </c>
      <c r="D2249" s="13" t="str">
        <f t="shared" si="106"/>
        <v>Eric S</v>
      </c>
      <c r="E2249" s="13" t="str">
        <f t="shared" si="107"/>
        <v>Kosters</v>
      </c>
    </row>
    <row r="2250" spans="1:5" ht="15.75" x14ac:dyDescent="0.25">
      <c r="A2250" s="12" t="s">
        <v>109</v>
      </c>
      <c r="B2250" s="12" t="s">
        <v>4633</v>
      </c>
      <c r="C2250" s="32" t="str">
        <f t="shared" si="105"/>
        <v>Mr.</v>
      </c>
      <c r="D2250" s="13" t="str">
        <f t="shared" si="106"/>
        <v>Joseph</v>
      </c>
      <c r="E2250" s="13" t="str">
        <f t="shared" si="107"/>
        <v>Dykes</v>
      </c>
    </row>
    <row r="2251" spans="1:5" ht="15.75" x14ac:dyDescent="0.25">
      <c r="A2251" s="12" t="s">
        <v>108</v>
      </c>
      <c r="B2251" s="12" t="s">
        <v>4634</v>
      </c>
      <c r="C2251" s="32" t="str">
        <f t="shared" si="105"/>
        <v>Ms.</v>
      </c>
      <c r="D2251" s="13" t="str">
        <f t="shared" si="106"/>
        <v>Mary</v>
      </c>
      <c r="E2251" s="13" t="str">
        <f t="shared" si="107"/>
        <v>Velan</v>
      </c>
    </row>
    <row r="2252" spans="1:5" ht="15.75" x14ac:dyDescent="0.25">
      <c r="A2252" s="12" t="s">
        <v>107</v>
      </c>
      <c r="B2252" s="12" t="s">
        <v>4635</v>
      </c>
      <c r="C2252" s="32" t="str">
        <f t="shared" si="105"/>
        <v>Ms.</v>
      </c>
      <c r="D2252" s="13" t="str">
        <f t="shared" si="106"/>
        <v>Natalie</v>
      </c>
      <c r="E2252" s="13" t="str">
        <f t="shared" si="107"/>
        <v>Goolik</v>
      </c>
    </row>
    <row r="2253" spans="1:5" ht="15.75" x14ac:dyDescent="0.25">
      <c r="A2253" s="12" t="s">
        <v>106</v>
      </c>
      <c r="B2253" s="12" t="s">
        <v>4636</v>
      </c>
      <c r="C2253" s="32" t="str">
        <f t="shared" si="105"/>
        <v>Mr.</v>
      </c>
      <c r="D2253" s="13" t="str">
        <f t="shared" si="106"/>
        <v>Christopher</v>
      </c>
      <c r="E2253" s="13" t="str">
        <f t="shared" si="107"/>
        <v>Bain</v>
      </c>
    </row>
    <row r="2254" spans="1:5" ht="15.75" x14ac:dyDescent="0.25">
      <c r="A2254" s="12" t="s">
        <v>105</v>
      </c>
      <c r="B2254" s="12" t="s">
        <v>4637</v>
      </c>
      <c r="C2254" s="32" t="str">
        <f t="shared" si="105"/>
        <v>Ms.</v>
      </c>
      <c r="D2254" s="13" t="str">
        <f t="shared" si="106"/>
        <v>Sonja</v>
      </c>
      <c r="E2254" s="13" t="str">
        <f t="shared" si="107"/>
        <v>Wieck</v>
      </c>
    </row>
    <row r="2255" spans="1:5" ht="15.75" x14ac:dyDescent="0.25">
      <c r="A2255" s="12" t="s">
        <v>104</v>
      </c>
      <c r="B2255" s="12" t="s">
        <v>4638</v>
      </c>
      <c r="C2255" s="32" t="str">
        <f t="shared" si="105"/>
        <v>Ms.</v>
      </c>
      <c r="D2255" s="13" t="str">
        <f t="shared" si="106"/>
        <v>Alexandra</v>
      </c>
      <c r="E2255" s="13" t="str">
        <f t="shared" si="107"/>
        <v>Friel</v>
      </c>
    </row>
    <row r="2256" spans="1:5" ht="15.75" x14ac:dyDescent="0.25">
      <c r="A2256" s="12" t="s">
        <v>103</v>
      </c>
      <c r="B2256" s="12" t="s">
        <v>4639</v>
      </c>
      <c r="C2256" s="32" t="str">
        <f t="shared" si="105"/>
        <v>Ms.</v>
      </c>
      <c r="D2256" s="13" t="str">
        <f t="shared" si="106"/>
        <v>Martha L.</v>
      </c>
      <c r="E2256" s="13" t="str">
        <f t="shared" si="107"/>
        <v>Santandreu</v>
      </c>
    </row>
    <row r="2257" spans="1:5" ht="15.75" x14ac:dyDescent="0.25">
      <c r="A2257" s="12" t="s">
        <v>102</v>
      </c>
      <c r="B2257" s="12" t="s">
        <v>4640</v>
      </c>
      <c r="C2257" s="32" t="str">
        <f t="shared" si="105"/>
        <v>Mr.</v>
      </c>
      <c r="D2257" s="13" t="str">
        <f t="shared" si="106"/>
        <v>Ryan C.</v>
      </c>
      <c r="E2257" s="13" t="str">
        <f t="shared" si="107"/>
        <v>Johnson</v>
      </c>
    </row>
    <row r="2258" spans="1:5" ht="15.75" x14ac:dyDescent="0.25">
      <c r="A2258" s="12" t="s">
        <v>101</v>
      </c>
      <c r="B2258" s="12" t="s">
        <v>4641</v>
      </c>
      <c r="C2258" s="32" t="str">
        <f t="shared" si="105"/>
        <v>Mr.</v>
      </c>
      <c r="D2258" s="13" t="str">
        <f t="shared" si="106"/>
        <v>Cliff</v>
      </c>
      <c r="E2258" s="13" t="str">
        <f t="shared" si="107"/>
        <v>Gerber</v>
      </c>
    </row>
    <row r="2259" spans="1:5" ht="15.75" x14ac:dyDescent="0.25">
      <c r="A2259" s="12" t="s">
        <v>100</v>
      </c>
      <c r="B2259" s="12" t="s">
        <v>4642</v>
      </c>
      <c r="C2259" s="32" t="str">
        <f t="shared" si="105"/>
        <v>Mr.</v>
      </c>
      <c r="D2259" s="13" t="str">
        <f t="shared" si="106"/>
        <v>Blue</v>
      </c>
      <c r="E2259" s="13" t="str">
        <f t="shared" si="107"/>
        <v>Benadum</v>
      </c>
    </row>
    <row r="2260" spans="1:5" ht="15.75" x14ac:dyDescent="0.25">
      <c r="A2260" s="12" t="s">
        <v>99</v>
      </c>
      <c r="B2260" s="12" t="s">
        <v>4643</v>
      </c>
      <c r="C2260" s="32" t="str">
        <f t="shared" si="105"/>
        <v>Mr.</v>
      </c>
      <c r="D2260" s="13" t="str">
        <f t="shared" si="106"/>
        <v>Jeffrey M</v>
      </c>
      <c r="E2260" s="13" t="str">
        <f t="shared" si="107"/>
        <v>Ragazzini</v>
      </c>
    </row>
    <row r="2261" spans="1:5" ht="15.75" x14ac:dyDescent="0.25">
      <c r="A2261" s="12" t="s">
        <v>98</v>
      </c>
      <c r="B2261" s="12" t="s">
        <v>4644</v>
      </c>
      <c r="C2261" s="32" t="str">
        <f t="shared" si="105"/>
        <v>Mr.</v>
      </c>
      <c r="D2261" s="13" t="str">
        <f t="shared" si="106"/>
        <v>Andrew</v>
      </c>
      <c r="E2261" s="13" t="str">
        <f t="shared" si="107"/>
        <v>Kessinger</v>
      </c>
    </row>
    <row r="2262" spans="1:5" ht="15.75" x14ac:dyDescent="0.25">
      <c r="A2262" s="12" t="s">
        <v>97</v>
      </c>
      <c r="B2262" s="12" t="s">
        <v>4645</v>
      </c>
      <c r="C2262" s="32" t="str">
        <f t="shared" si="105"/>
        <v>Ms.</v>
      </c>
      <c r="D2262" s="13" t="str">
        <f t="shared" si="106"/>
        <v>Julia</v>
      </c>
      <c r="E2262" s="13" t="str">
        <f t="shared" si="107"/>
        <v>Bezgin</v>
      </c>
    </row>
    <row r="2263" spans="1:5" ht="15.75" x14ac:dyDescent="0.25">
      <c r="A2263" s="12" t="s">
        <v>96</v>
      </c>
      <c r="B2263" s="12" t="s">
        <v>4646</v>
      </c>
      <c r="C2263" s="32" t="str">
        <f t="shared" si="105"/>
        <v>Mr.</v>
      </c>
      <c r="D2263" s="13" t="str">
        <f t="shared" si="106"/>
        <v>Daniel</v>
      </c>
      <c r="E2263" s="13" t="str">
        <f t="shared" si="107"/>
        <v>Woldesilassie</v>
      </c>
    </row>
    <row r="2264" spans="1:5" ht="15.75" x14ac:dyDescent="0.25">
      <c r="A2264" s="12" t="s">
        <v>95</v>
      </c>
      <c r="B2264" s="12" t="s">
        <v>4647</v>
      </c>
      <c r="C2264" s="32" t="str">
        <f t="shared" si="105"/>
        <v>Mr.</v>
      </c>
      <c r="D2264" s="13" t="str">
        <f t="shared" si="106"/>
        <v>Jaime</v>
      </c>
      <c r="E2264" s="13" t="str">
        <f t="shared" si="107"/>
        <v>Ruiz Herrero</v>
      </c>
    </row>
    <row r="2265" spans="1:5" ht="15.75" x14ac:dyDescent="0.25">
      <c r="A2265" s="12" t="s">
        <v>94</v>
      </c>
      <c r="B2265" s="12" t="s">
        <v>4648</v>
      </c>
      <c r="C2265" s="32" t="str">
        <f t="shared" si="105"/>
        <v>Mr.</v>
      </c>
      <c r="D2265" s="13" t="str">
        <f t="shared" si="106"/>
        <v>Mohd Syahidan</v>
      </c>
      <c r="E2265" s="13" t="str">
        <f t="shared" si="107"/>
        <v>Bin Alias</v>
      </c>
    </row>
    <row r="2266" spans="1:5" ht="15.75" x14ac:dyDescent="0.25">
      <c r="A2266" s="12" t="s">
        <v>93</v>
      </c>
      <c r="B2266" s="12" t="s">
        <v>4649</v>
      </c>
      <c r="C2266" s="32" t="str">
        <f t="shared" si="105"/>
        <v>Mr.</v>
      </c>
      <c r="D2266" s="13" t="str">
        <f t="shared" si="106"/>
        <v>Matthew</v>
      </c>
      <c r="E2266" s="13" t="str">
        <f t="shared" si="107"/>
        <v>Fischer-Daly</v>
      </c>
    </row>
    <row r="2267" spans="1:5" ht="15.75" x14ac:dyDescent="0.25">
      <c r="A2267" s="12" t="s">
        <v>92</v>
      </c>
      <c r="B2267" s="12" t="s">
        <v>4650</v>
      </c>
      <c r="C2267" s="32" t="str">
        <f t="shared" si="105"/>
        <v>Ms.</v>
      </c>
      <c r="D2267" s="13" t="str">
        <f t="shared" si="106"/>
        <v>Elizabeth S.</v>
      </c>
      <c r="E2267" s="13" t="str">
        <f t="shared" si="107"/>
        <v>Pulliam</v>
      </c>
    </row>
    <row r="2268" spans="1:5" ht="15.75" x14ac:dyDescent="0.25">
      <c r="A2268" s="12" t="s">
        <v>91</v>
      </c>
      <c r="B2268" s="12" t="s">
        <v>4651</v>
      </c>
      <c r="C2268" s="32" t="str">
        <f t="shared" si="105"/>
        <v>Ms.</v>
      </c>
      <c r="D2268" s="13" t="str">
        <f t="shared" si="106"/>
        <v>Katie</v>
      </c>
      <c r="E2268" s="13" t="str">
        <f t="shared" si="107"/>
        <v>Guisinger</v>
      </c>
    </row>
    <row r="2269" spans="1:5" ht="15.75" x14ac:dyDescent="0.25">
      <c r="A2269" s="12" t="s">
        <v>90</v>
      </c>
      <c r="B2269" s="12" t="s">
        <v>4652</v>
      </c>
      <c r="C2269" s="32" t="str">
        <f t="shared" si="105"/>
        <v>Ms.</v>
      </c>
      <c r="D2269" s="13" t="str">
        <f t="shared" si="106"/>
        <v>Christi A.</v>
      </c>
      <c r="E2269" s="13" t="str">
        <f t="shared" si="107"/>
        <v>Arnerich</v>
      </c>
    </row>
    <row r="2270" spans="1:5" ht="15.75" x14ac:dyDescent="0.25">
      <c r="A2270" s="12" t="s">
        <v>89</v>
      </c>
      <c r="B2270" s="12" t="s">
        <v>4653</v>
      </c>
      <c r="C2270" s="32" t="str">
        <f t="shared" si="105"/>
        <v>Ms.</v>
      </c>
      <c r="D2270" s="13" t="str">
        <f t="shared" si="106"/>
        <v>Sandra K.</v>
      </c>
      <c r="E2270" s="13" t="str">
        <f t="shared" si="107"/>
        <v>Lynch</v>
      </c>
    </row>
    <row r="2271" spans="1:5" ht="15.75" x14ac:dyDescent="0.25">
      <c r="A2271" s="12" t="s">
        <v>88</v>
      </c>
      <c r="B2271" s="12" t="s">
        <v>4654</v>
      </c>
      <c r="C2271" s="32" t="str">
        <f t="shared" si="105"/>
        <v>Ms.</v>
      </c>
      <c r="D2271" s="13" t="str">
        <f t="shared" si="106"/>
        <v>Katharine</v>
      </c>
      <c r="E2271" s="13" t="str">
        <f t="shared" si="107"/>
        <v>Reilly</v>
      </c>
    </row>
    <row r="2272" spans="1:5" ht="15.75" x14ac:dyDescent="0.25">
      <c r="A2272" s="12" t="s">
        <v>87</v>
      </c>
      <c r="B2272" s="12" t="s">
        <v>4655</v>
      </c>
      <c r="C2272" s="32" t="str">
        <f t="shared" si="105"/>
        <v>Mr.</v>
      </c>
      <c r="D2272" s="13" t="str">
        <f t="shared" si="106"/>
        <v>Jerome</v>
      </c>
      <c r="E2272" s="13" t="str">
        <f t="shared" si="107"/>
        <v>Nolette</v>
      </c>
    </row>
    <row r="2273" spans="1:5" ht="15.75" x14ac:dyDescent="0.25">
      <c r="A2273" s="12" t="s">
        <v>86</v>
      </c>
      <c r="B2273" s="12" t="s">
        <v>4656</v>
      </c>
      <c r="C2273" s="32" t="str">
        <f t="shared" si="105"/>
        <v>Ms.</v>
      </c>
      <c r="D2273" s="13" t="str">
        <f t="shared" si="106"/>
        <v>Julia R</v>
      </c>
      <c r="E2273" s="13" t="str">
        <f t="shared" si="107"/>
        <v>Chabrier</v>
      </c>
    </row>
    <row r="2274" spans="1:5" ht="15.75" x14ac:dyDescent="0.25">
      <c r="A2274" s="12" t="s">
        <v>85</v>
      </c>
      <c r="B2274" s="12" t="s">
        <v>4657</v>
      </c>
      <c r="C2274" s="32" t="str">
        <f t="shared" si="105"/>
        <v>Mr.</v>
      </c>
      <c r="D2274" s="13" t="str">
        <f t="shared" si="106"/>
        <v>Sean Henry</v>
      </c>
      <c r="E2274" s="13" t="str">
        <f t="shared" si="107"/>
        <v>Lee</v>
      </c>
    </row>
    <row r="2275" spans="1:5" ht="15.75" x14ac:dyDescent="0.25">
      <c r="A2275" s="12" t="s">
        <v>84</v>
      </c>
      <c r="B2275" s="12" t="s">
        <v>4658</v>
      </c>
      <c r="C2275" s="32" t="str">
        <f t="shared" si="105"/>
        <v>Ms.</v>
      </c>
      <c r="D2275" s="13" t="str">
        <f t="shared" si="106"/>
        <v>Rachel A.</v>
      </c>
      <c r="E2275" s="13" t="str">
        <f t="shared" si="107"/>
        <v>Knotts</v>
      </c>
    </row>
    <row r="2276" spans="1:5" ht="15.75" x14ac:dyDescent="0.25">
      <c r="A2276" s="12" t="s">
        <v>83</v>
      </c>
      <c r="B2276" s="12" t="s">
        <v>4659</v>
      </c>
      <c r="C2276" s="32" t="str">
        <f t="shared" si="105"/>
        <v>Mr.</v>
      </c>
      <c r="D2276" s="13" t="str">
        <f t="shared" si="106"/>
        <v>Jim</v>
      </c>
      <c r="E2276" s="13" t="str">
        <f t="shared" si="107"/>
        <v>Pultorak</v>
      </c>
    </row>
    <row r="2277" spans="1:5" ht="15.75" x14ac:dyDescent="0.25">
      <c r="A2277" s="12" t="s">
        <v>82</v>
      </c>
      <c r="B2277" s="12" t="s">
        <v>4660</v>
      </c>
      <c r="C2277" s="32" t="str">
        <f t="shared" si="105"/>
        <v>Mr.</v>
      </c>
      <c r="D2277" s="13" t="str">
        <f t="shared" si="106"/>
        <v>Tim</v>
      </c>
      <c r="E2277" s="13" t="str">
        <f t="shared" si="107"/>
        <v>Maxon</v>
      </c>
    </row>
    <row r="2278" spans="1:5" ht="15.75" x14ac:dyDescent="0.25">
      <c r="A2278" s="12" t="s">
        <v>81</v>
      </c>
      <c r="B2278" s="12" t="s">
        <v>4661</v>
      </c>
      <c r="C2278" s="32" t="str">
        <f t="shared" si="105"/>
        <v>Ms.</v>
      </c>
      <c r="D2278" s="13" t="str">
        <f t="shared" si="106"/>
        <v>Abby L.</v>
      </c>
      <c r="E2278" s="13" t="str">
        <f t="shared" si="107"/>
        <v>Kraai</v>
      </c>
    </row>
    <row r="2279" spans="1:5" ht="15.75" x14ac:dyDescent="0.25">
      <c r="A2279" s="12" t="s">
        <v>80</v>
      </c>
      <c r="B2279" s="12" t="s">
        <v>4662</v>
      </c>
      <c r="C2279" s="32" t="str">
        <f t="shared" si="105"/>
        <v>Mr.</v>
      </c>
      <c r="D2279" s="13" t="str">
        <f t="shared" si="106"/>
        <v>Mark</v>
      </c>
      <c r="E2279" s="13" t="str">
        <f t="shared" si="107"/>
        <v>Larosa</v>
      </c>
    </row>
    <row r="2280" spans="1:5" ht="15.75" x14ac:dyDescent="0.25">
      <c r="A2280" s="12" t="s">
        <v>79</v>
      </c>
      <c r="B2280" s="12" t="s">
        <v>4663</v>
      </c>
      <c r="C2280" s="32" t="str">
        <f t="shared" si="105"/>
        <v>Mr.</v>
      </c>
      <c r="D2280" s="13" t="str">
        <f t="shared" si="106"/>
        <v>Ali</v>
      </c>
      <c r="E2280" s="13" t="str">
        <f t="shared" si="107"/>
        <v>King</v>
      </c>
    </row>
    <row r="2281" spans="1:5" ht="15.75" x14ac:dyDescent="0.25">
      <c r="A2281" s="12" t="s">
        <v>78</v>
      </c>
      <c r="B2281" s="12" t="s">
        <v>4664</v>
      </c>
      <c r="C2281" s="32" t="str">
        <f t="shared" si="105"/>
        <v>Mr.</v>
      </c>
      <c r="D2281" s="13" t="str">
        <f t="shared" si="106"/>
        <v>Joshua</v>
      </c>
      <c r="E2281" s="13" t="str">
        <f t="shared" si="107"/>
        <v>Haney</v>
      </c>
    </row>
    <row r="2282" spans="1:5" ht="15.75" x14ac:dyDescent="0.25">
      <c r="A2282" s="12" t="s">
        <v>77</v>
      </c>
      <c r="B2282" s="12" t="s">
        <v>4665</v>
      </c>
      <c r="C2282" s="32" t="str">
        <f t="shared" si="105"/>
        <v>Mr.</v>
      </c>
      <c r="D2282" s="13" t="str">
        <f t="shared" si="106"/>
        <v>Pierre</v>
      </c>
      <c r="E2282" s="13" t="str">
        <f t="shared" si="107"/>
        <v>Boulay</v>
      </c>
    </row>
    <row r="2283" spans="1:5" ht="15.75" x14ac:dyDescent="0.25">
      <c r="A2283" s="12" t="s">
        <v>76</v>
      </c>
      <c r="B2283" s="12" t="s">
        <v>4666</v>
      </c>
      <c r="C2283" s="32" t="str">
        <f t="shared" si="105"/>
        <v>Ms.</v>
      </c>
      <c r="D2283" s="13" t="str">
        <f t="shared" si="106"/>
        <v>Kate</v>
      </c>
      <c r="E2283" s="13" t="str">
        <f t="shared" si="107"/>
        <v>Peters</v>
      </c>
    </row>
    <row r="2284" spans="1:5" ht="15.75" x14ac:dyDescent="0.25">
      <c r="A2284" s="12" t="s">
        <v>75</v>
      </c>
      <c r="B2284" s="12" t="s">
        <v>4667</v>
      </c>
      <c r="C2284" s="32" t="str">
        <f t="shared" si="105"/>
        <v>Mr.</v>
      </c>
      <c r="D2284" s="13" t="str">
        <f t="shared" si="106"/>
        <v>David</v>
      </c>
      <c r="E2284" s="13" t="str">
        <f t="shared" si="107"/>
        <v>Luy</v>
      </c>
    </row>
    <row r="2285" spans="1:5" ht="15.75" x14ac:dyDescent="0.25">
      <c r="A2285" s="12" t="s">
        <v>74</v>
      </c>
      <c r="B2285" s="12" t="s">
        <v>4668</v>
      </c>
      <c r="C2285" s="32" t="str">
        <f t="shared" si="105"/>
        <v>Ms.</v>
      </c>
      <c r="D2285" s="13" t="str">
        <f t="shared" si="106"/>
        <v>Carla</v>
      </c>
      <c r="E2285" s="13" t="str">
        <f t="shared" si="107"/>
        <v>Fava</v>
      </c>
    </row>
    <row r="2286" spans="1:5" ht="15.75" x14ac:dyDescent="0.25">
      <c r="A2286" s="12" t="s">
        <v>73</v>
      </c>
      <c r="B2286" s="12" t="s">
        <v>4669</v>
      </c>
      <c r="C2286" s="32" t="str">
        <f t="shared" si="105"/>
        <v>Mr.</v>
      </c>
      <c r="D2286" s="13" t="str">
        <f t="shared" si="106"/>
        <v>Alvaro Sr.</v>
      </c>
      <c r="E2286" s="13" t="str">
        <f t="shared" si="107"/>
        <v>Montoya</v>
      </c>
    </row>
    <row r="2287" spans="1:5" ht="15.75" x14ac:dyDescent="0.25">
      <c r="A2287" s="12" t="s">
        <v>72</v>
      </c>
      <c r="B2287" s="12" t="s">
        <v>4670</v>
      </c>
      <c r="C2287" s="32" t="str">
        <f t="shared" si="105"/>
        <v>Ms.</v>
      </c>
      <c r="D2287" s="13" t="str">
        <f t="shared" si="106"/>
        <v>Hope</v>
      </c>
      <c r="E2287" s="13" t="str">
        <f t="shared" si="107"/>
        <v>Bain</v>
      </c>
    </row>
    <row r="2288" spans="1:5" ht="15.75" x14ac:dyDescent="0.25">
      <c r="A2288" s="12" t="s">
        <v>71</v>
      </c>
      <c r="B2288" s="12" t="s">
        <v>4671</v>
      </c>
      <c r="C2288" s="32" t="str">
        <f t="shared" si="105"/>
        <v>Mr.</v>
      </c>
      <c r="D2288" s="13" t="str">
        <f t="shared" si="106"/>
        <v>Mark P.</v>
      </c>
      <c r="E2288" s="13" t="str">
        <f t="shared" si="107"/>
        <v>Albertson</v>
      </c>
    </row>
    <row r="2289" spans="1:5" ht="15.75" x14ac:dyDescent="0.25">
      <c r="A2289" s="12" t="s">
        <v>70</v>
      </c>
      <c r="B2289" s="12" t="s">
        <v>4672</v>
      </c>
      <c r="C2289" s="32" t="str">
        <f t="shared" si="105"/>
        <v>Ms.</v>
      </c>
      <c r="D2289" s="13" t="str">
        <f t="shared" si="106"/>
        <v>Desiree</v>
      </c>
      <c r="E2289" s="13" t="str">
        <f t="shared" si="107"/>
        <v>Barger</v>
      </c>
    </row>
    <row r="2290" spans="1:5" ht="15.75" x14ac:dyDescent="0.25">
      <c r="A2290" s="12" t="s">
        <v>69</v>
      </c>
      <c r="B2290" s="12" t="s">
        <v>4673</v>
      </c>
      <c r="C2290" s="32" t="str">
        <f t="shared" si="105"/>
        <v>Mr.</v>
      </c>
      <c r="D2290" s="13" t="str">
        <f t="shared" si="106"/>
        <v>Mario Jr.</v>
      </c>
      <c r="E2290" s="13" t="str">
        <f t="shared" si="107"/>
        <v>Fraioli</v>
      </c>
    </row>
    <row r="2291" spans="1:5" ht="15.75" x14ac:dyDescent="0.25">
      <c r="A2291" s="12" t="s">
        <v>68</v>
      </c>
      <c r="B2291" s="12" t="s">
        <v>4674</v>
      </c>
      <c r="C2291" s="32" t="str">
        <f t="shared" si="105"/>
        <v>Mr.</v>
      </c>
      <c r="D2291" s="13" t="str">
        <f t="shared" si="106"/>
        <v>Lusapho</v>
      </c>
      <c r="E2291" s="13" t="str">
        <f t="shared" si="107"/>
        <v>April</v>
      </c>
    </row>
    <row r="2292" spans="1:5" ht="15.75" x14ac:dyDescent="0.25">
      <c r="A2292" s="12" t="s">
        <v>67</v>
      </c>
      <c r="B2292" s="12" t="s">
        <v>4675</v>
      </c>
      <c r="C2292" s="32" t="str">
        <f t="shared" si="105"/>
        <v>Ms.</v>
      </c>
      <c r="D2292" s="13" t="str">
        <f t="shared" si="106"/>
        <v>Erin C.</v>
      </c>
      <c r="E2292" s="13" t="str">
        <f t="shared" si="107"/>
        <v>King</v>
      </c>
    </row>
    <row r="2293" spans="1:5" ht="15.75" x14ac:dyDescent="0.25">
      <c r="A2293" s="12" t="s">
        <v>66</v>
      </c>
      <c r="B2293" s="12" t="s">
        <v>4676</v>
      </c>
      <c r="C2293" s="32" t="str">
        <f t="shared" si="105"/>
        <v>Mr.</v>
      </c>
      <c r="D2293" s="13" t="str">
        <f t="shared" si="106"/>
        <v>Alan F</v>
      </c>
      <c r="E2293" s="13" t="str">
        <f t="shared" si="107"/>
        <v>Talhelm</v>
      </c>
    </row>
    <row r="2294" spans="1:5" ht="15.75" x14ac:dyDescent="0.25">
      <c r="A2294" s="12" t="s">
        <v>65</v>
      </c>
      <c r="B2294" s="12" t="s">
        <v>4677</v>
      </c>
      <c r="C2294" s="32" t="str">
        <f t="shared" si="105"/>
        <v>Mr.</v>
      </c>
      <c r="D2294" s="13" t="str">
        <f t="shared" si="106"/>
        <v>Ryan</v>
      </c>
      <c r="E2294" s="13" t="str">
        <f t="shared" si="107"/>
        <v>Regnier</v>
      </c>
    </row>
    <row r="2295" spans="1:5" ht="15.75" x14ac:dyDescent="0.25">
      <c r="A2295" s="12" t="s">
        <v>64</v>
      </c>
      <c r="B2295" s="12" t="s">
        <v>4678</v>
      </c>
      <c r="C2295" s="32" t="str">
        <f t="shared" si="105"/>
        <v>Ms.</v>
      </c>
      <c r="D2295" s="13" t="str">
        <f t="shared" si="106"/>
        <v>Hope</v>
      </c>
      <c r="E2295" s="13" t="str">
        <f t="shared" si="107"/>
        <v>Treece</v>
      </c>
    </row>
    <row r="2296" spans="1:5" ht="15.75" x14ac:dyDescent="0.25">
      <c r="A2296" s="12" t="s">
        <v>63</v>
      </c>
      <c r="B2296" s="12" t="s">
        <v>4679</v>
      </c>
      <c r="C2296" s="32" t="str">
        <f t="shared" si="105"/>
        <v>Mr.</v>
      </c>
      <c r="D2296" s="13" t="str">
        <f t="shared" si="106"/>
        <v>Josh</v>
      </c>
      <c r="E2296" s="13" t="str">
        <f t="shared" si="107"/>
        <v>Beisel</v>
      </c>
    </row>
    <row r="2297" spans="1:5" ht="15.75" x14ac:dyDescent="0.25">
      <c r="A2297" s="12" t="s">
        <v>62</v>
      </c>
      <c r="B2297" s="12" t="s">
        <v>4680</v>
      </c>
      <c r="C2297" s="32" t="str">
        <f t="shared" si="105"/>
        <v>Mr.</v>
      </c>
      <c r="D2297" s="13" t="str">
        <f t="shared" si="106"/>
        <v>Jacob J</v>
      </c>
      <c r="E2297" s="13" t="str">
        <f t="shared" si="107"/>
        <v>Enke</v>
      </c>
    </row>
    <row r="2298" spans="1:5" ht="15.75" x14ac:dyDescent="0.25">
      <c r="A2298" s="12" t="s">
        <v>61</v>
      </c>
      <c r="B2298" s="12" t="s">
        <v>4681</v>
      </c>
      <c r="C2298" s="32" t="str">
        <f t="shared" si="105"/>
        <v>Mr.</v>
      </c>
      <c r="D2298" s="13" t="str">
        <f t="shared" si="106"/>
        <v>Jose Tomas</v>
      </c>
      <c r="E2298" s="13" t="str">
        <f t="shared" si="107"/>
        <v>Ruiz-Tagle Barros</v>
      </c>
    </row>
    <row r="2299" spans="1:5" ht="15.75" x14ac:dyDescent="0.25">
      <c r="A2299" s="12" t="s">
        <v>60</v>
      </c>
      <c r="B2299" s="12" t="s">
        <v>4682</v>
      </c>
      <c r="C2299" s="32" t="str">
        <f t="shared" si="105"/>
        <v>Ms.</v>
      </c>
      <c r="D2299" s="13" t="str">
        <f t="shared" si="106"/>
        <v>Mary Evan</v>
      </c>
      <c r="E2299" s="13" t="str">
        <f t="shared" si="107"/>
        <v>Ferrell</v>
      </c>
    </row>
    <row r="2300" spans="1:5" ht="15.75" x14ac:dyDescent="0.25">
      <c r="A2300" s="12" t="s">
        <v>59</v>
      </c>
      <c r="B2300" s="12" t="s">
        <v>4683</v>
      </c>
      <c r="C2300" s="32" t="str">
        <f t="shared" si="105"/>
        <v>Mr.</v>
      </c>
      <c r="D2300" s="13" t="str">
        <f t="shared" si="106"/>
        <v>Justin K.</v>
      </c>
      <c r="E2300" s="13" t="str">
        <f t="shared" si="107"/>
        <v>Gates</v>
      </c>
    </row>
    <row r="2301" spans="1:5" ht="15.75" x14ac:dyDescent="0.25">
      <c r="A2301" s="12" t="s">
        <v>58</v>
      </c>
      <c r="B2301" s="12" t="s">
        <v>4684</v>
      </c>
      <c r="C2301" s="32" t="str">
        <f t="shared" si="105"/>
        <v>Mr.</v>
      </c>
      <c r="D2301" s="13" t="str">
        <f t="shared" si="106"/>
        <v>Patrick</v>
      </c>
      <c r="E2301" s="13" t="str">
        <f t="shared" si="107"/>
        <v>Jeffers</v>
      </c>
    </row>
    <row r="2302" spans="1:5" ht="15.75" x14ac:dyDescent="0.25">
      <c r="A2302" s="12" t="s">
        <v>57</v>
      </c>
      <c r="B2302" s="12" t="s">
        <v>4685</v>
      </c>
      <c r="C2302" s="32" t="str">
        <f t="shared" si="105"/>
        <v>Mr.</v>
      </c>
      <c r="D2302" s="13" t="str">
        <f t="shared" si="106"/>
        <v>Roman</v>
      </c>
      <c r="E2302" s="13" t="str">
        <f t="shared" si="107"/>
        <v>Sulhanek</v>
      </c>
    </row>
    <row r="2303" spans="1:5" ht="15.75" x14ac:dyDescent="0.25">
      <c r="A2303" s="12" t="s">
        <v>56</v>
      </c>
      <c r="B2303" s="12" t="s">
        <v>4686</v>
      </c>
      <c r="C2303" s="32" t="str">
        <f t="shared" si="105"/>
        <v>Mr.</v>
      </c>
      <c r="D2303" s="13" t="str">
        <f t="shared" si="106"/>
        <v>David</v>
      </c>
      <c r="E2303" s="13" t="str">
        <f t="shared" si="107"/>
        <v>Ozahowski</v>
      </c>
    </row>
    <row r="2304" spans="1:5" ht="15.75" x14ac:dyDescent="0.25">
      <c r="A2304" s="12" t="s">
        <v>55</v>
      </c>
      <c r="B2304" s="12" t="s">
        <v>4687</v>
      </c>
      <c r="C2304" s="32" t="str">
        <f t="shared" si="105"/>
        <v>Ms.</v>
      </c>
      <c r="D2304" s="13" t="str">
        <f t="shared" si="106"/>
        <v>Evelyn L</v>
      </c>
      <c r="E2304" s="13" t="str">
        <f t="shared" si="107"/>
        <v>Caron</v>
      </c>
    </row>
    <row r="2305" spans="1:5" ht="15.75" x14ac:dyDescent="0.25">
      <c r="A2305" s="12" t="s">
        <v>54</v>
      </c>
      <c r="B2305" s="12" t="s">
        <v>4688</v>
      </c>
      <c r="C2305" s="32" t="str">
        <f t="shared" si="105"/>
        <v>Mr.</v>
      </c>
      <c r="D2305" s="13" t="str">
        <f t="shared" si="106"/>
        <v>Jim</v>
      </c>
      <c r="E2305" s="13" t="str">
        <f t="shared" si="107"/>
        <v>Fullarton</v>
      </c>
    </row>
    <row r="2306" spans="1:5" ht="15.75" x14ac:dyDescent="0.25">
      <c r="A2306" s="12" t="s">
        <v>53</v>
      </c>
      <c r="B2306" s="12" t="s">
        <v>4689</v>
      </c>
      <c r="C2306" s="32" t="str">
        <f t="shared" si="105"/>
        <v>Mr.</v>
      </c>
      <c r="D2306" s="13" t="str">
        <f t="shared" si="106"/>
        <v>Matthew S</v>
      </c>
      <c r="E2306" s="13" t="str">
        <f t="shared" si="107"/>
        <v>Lindgren</v>
      </c>
    </row>
    <row r="2307" spans="1:5" ht="15.75" x14ac:dyDescent="0.25">
      <c r="A2307" s="12" t="s">
        <v>52</v>
      </c>
      <c r="B2307" s="12" t="s">
        <v>4690</v>
      </c>
      <c r="C2307" s="32" t="str">
        <f t="shared" ref="C2307:C2336" si="108">MID(B2307,FIND(",",B2307)+2,FIND(" ",B2307,FIND(",",B2307)+2)-(FIND(",",B2307)+2))</f>
        <v>Mr.</v>
      </c>
      <c r="D2307" s="13" t="str">
        <f t="shared" ref="D2307:D2336" si="109">TRIM(RIGHT(B2307,LEN(B2307)-FIND(" ",B2307,FIND(",",B2307)+2)))</f>
        <v>Kenneth</v>
      </c>
      <c r="E2307" s="13" t="str">
        <f t="shared" ref="E2307:E2336" si="110">LEFT(B2307,FIND(",",B2307)-1)</f>
        <v>Akiha</v>
      </c>
    </row>
    <row r="2308" spans="1:5" ht="15.75" x14ac:dyDescent="0.25">
      <c r="A2308" s="12" t="s">
        <v>51</v>
      </c>
      <c r="B2308" s="12" t="s">
        <v>4691</v>
      </c>
      <c r="C2308" s="32" t="str">
        <f t="shared" si="108"/>
        <v>Ms.</v>
      </c>
      <c r="D2308" s="13" t="str">
        <f t="shared" si="109"/>
        <v>Andrea</v>
      </c>
      <c r="E2308" s="13" t="str">
        <f t="shared" si="110"/>
        <v>Sweny</v>
      </c>
    </row>
    <row r="2309" spans="1:5" ht="15.75" x14ac:dyDescent="0.25">
      <c r="A2309" s="12" t="s">
        <v>50</v>
      </c>
      <c r="B2309" s="12" t="s">
        <v>4692</v>
      </c>
      <c r="C2309" s="32" t="str">
        <f t="shared" si="108"/>
        <v>Ms.</v>
      </c>
      <c r="D2309" s="13" t="str">
        <f t="shared" si="109"/>
        <v>Kristina</v>
      </c>
      <c r="E2309" s="13" t="str">
        <f t="shared" si="110"/>
        <v>Tobin</v>
      </c>
    </row>
    <row r="2310" spans="1:5" ht="15.75" x14ac:dyDescent="0.25">
      <c r="A2310" s="12" t="s">
        <v>49</v>
      </c>
      <c r="B2310" s="12" t="s">
        <v>4693</v>
      </c>
      <c r="C2310" s="32" t="str">
        <f t="shared" si="108"/>
        <v>Ms.</v>
      </c>
      <c r="D2310" s="13" t="str">
        <f t="shared" si="109"/>
        <v>Kristen</v>
      </c>
      <c r="E2310" s="13" t="str">
        <f t="shared" si="110"/>
        <v>Pedersen</v>
      </c>
    </row>
    <row r="2311" spans="1:5" ht="15.75" x14ac:dyDescent="0.25">
      <c r="A2311" s="12" t="s">
        <v>48</v>
      </c>
      <c r="B2311" s="12" t="s">
        <v>4694</v>
      </c>
      <c r="C2311" s="32" t="str">
        <f t="shared" si="108"/>
        <v>Mr.</v>
      </c>
      <c r="D2311" s="13" t="str">
        <f t="shared" si="109"/>
        <v>Matthew</v>
      </c>
      <c r="E2311" s="13" t="str">
        <f t="shared" si="110"/>
        <v>Lynch</v>
      </c>
    </row>
    <row r="2312" spans="1:5" ht="15.75" x14ac:dyDescent="0.25">
      <c r="A2312" s="12" t="s">
        <v>47</v>
      </c>
      <c r="B2312" s="12" t="s">
        <v>4695</v>
      </c>
      <c r="C2312" s="32" t="str">
        <f t="shared" si="108"/>
        <v>Mrs.</v>
      </c>
      <c r="D2312" s="13" t="str">
        <f t="shared" si="109"/>
        <v>Kathleen</v>
      </c>
      <c r="E2312" s="13" t="str">
        <f t="shared" si="110"/>
        <v>Keys</v>
      </c>
    </row>
    <row r="2313" spans="1:5" ht="15.75" x14ac:dyDescent="0.25">
      <c r="A2313" s="12" t="s">
        <v>46</v>
      </c>
      <c r="B2313" s="12" t="s">
        <v>4696</v>
      </c>
      <c r="C2313" s="32" t="str">
        <f t="shared" si="108"/>
        <v>Ms.</v>
      </c>
      <c r="D2313" s="13" t="str">
        <f t="shared" si="109"/>
        <v>Lindsey</v>
      </c>
      <c r="E2313" s="13" t="str">
        <f t="shared" si="110"/>
        <v>Wilbur</v>
      </c>
    </row>
    <row r="2314" spans="1:5" ht="15.75" x14ac:dyDescent="0.25">
      <c r="A2314" s="12" t="s">
        <v>45</v>
      </c>
      <c r="B2314" s="12" t="s">
        <v>4697</v>
      </c>
      <c r="C2314" s="32" t="str">
        <f t="shared" si="108"/>
        <v>Mr.</v>
      </c>
      <c r="D2314" s="13" t="str">
        <f t="shared" si="109"/>
        <v>Robert</v>
      </c>
      <c r="E2314" s="13" t="str">
        <f t="shared" si="110"/>
        <v>Ditota</v>
      </c>
    </row>
    <row r="2315" spans="1:5" ht="15.75" x14ac:dyDescent="0.25">
      <c r="A2315" s="12" t="s">
        <v>44</v>
      </c>
      <c r="B2315" s="12" t="s">
        <v>4698</v>
      </c>
      <c r="C2315" s="32" t="str">
        <f t="shared" si="108"/>
        <v>Ms.</v>
      </c>
      <c r="D2315" s="13" t="str">
        <f t="shared" si="109"/>
        <v>Sarah E.</v>
      </c>
      <c r="E2315" s="13" t="str">
        <f t="shared" si="110"/>
        <v>Horbol</v>
      </c>
    </row>
    <row r="2316" spans="1:5" ht="15.75" x14ac:dyDescent="0.25">
      <c r="A2316" s="12" t="s">
        <v>43</v>
      </c>
      <c r="B2316" s="12" t="s">
        <v>4699</v>
      </c>
      <c r="C2316" s="32" t="str">
        <f t="shared" si="108"/>
        <v>Ms.</v>
      </c>
      <c r="D2316" s="13" t="str">
        <f t="shared" si="109"/>
        <v>Flannery</v>
      </c>
      <c r="E2316" s="13" t="str">
        <f t="shared" si="110"/>
        <v>O'Rourke</v>
      </c>
    </row>
    <row r="2317" spans="1:5" ht="15.75" x14ac:dyDescent="0.25">
      <c r="A2317" s="12" t="s">
        <v>41</v>
      </c>
      <c r="B2317" s="12" t="s">
        <v>4700</v>
      </c>
      <c r="C2317" s="32" t="str">
        <f t="shared" si="108"/>
        <v>Mr.</v>
      </c>
      <c r="D2317" s="13" t="str">
        <f t="shared" si="109"/>
        <v>John T</v>
      </c>
      <c r="E2317" s="13" t="str">
        <f t="shared" si="110"/>
        <v>Williams</v>
      </c>
    </row>
    <row r="2318" spans="1:5" ht="15.75" x14ac:dyDescent="0.25">
      <c r="A2318" s="12" t="s">
        <v>40</v>
      </c>
      <c r="B2318" s="12" t="s">
        <v>4701</v>
      </c>
      <c r="C2318" s="32" t="str">
        <f t="shared" si="108"/>
        <v>Mr.</v>
      </c>
      <c r="D2318" s="13" t="str">
        <f t="shared" si="109"/>
        <v>Koji</v>
      </c>
      <c r="E2318" s="13" t="str">
        <f t="shared" si="110"/>
        <v>Murakami</v>
      </c>
    </row>
    <row r="2319" spans="1:5" ht="15.75" x14ac:dyDescent="0.25">
      <c r="A2319" s="12" t="s">
        <v>39</v>
      </c>
      <c r="B2319" s="12" t="s">
        <v>4702</v>
      </c>
      <c r="C2319" s="32" t="str">
        <f t="shared" si="108"/>
        <v>Ms.</v>
      </c>
      <c r="D2319" s="13" t="str">
        <f t="shared" si="109"/>
        <v>Candice M</v>
      </c>
      <c r="E2319" s="13" t="str">
        <f t="shared" si="110"/>
        <v>Gagnon</v>
      </c>
    </row>
    <row r="2320" spans="1:5" ht="15.75" x14ac:dyDescent="0.25">
      <c r="A2320" s="12" t="s">
        <v>38</v>
      </c>
      <c r="B2320" s="12" t="s">
        <v>4703</v>
      </c>
      <c r="C2320" s="32" t="str">
        <f t="shared" si="108"/>
        <v>Mr.</v>
      </c>
      <c r="D2320" s="13" t="str">
        <f t="shared" si="109"/>
        <v>Theodore A.</v>
      </c>
      <c r="E2320" s="13" t="str">
        <f t="shared" si="110"/>
        <v>Petermann</v>
      </c>
    </row>
    <row r="2321" spans="1:5" ht="15.75" x14ac:dyDescent="0.25">
      <c r="A2321" s="12" t="s">
        <v>36</v>
      </c>
      <c r="B2321" s="12" t="s">
        <v>4704</v>
      </c>
      <c r="C2321" s="32" t="str">
        <f t="shared" si="108"/>
        <v>Ms.</v>
      </c>
      <c r="D2321" s="13" t="str">
        <f t="shared" si="109"/>
        <v>Lindy</v>
      </c>
      <c r="E2321" s="13" t="str">
        <f t="shared" si="110"/>
        <v>Graves - Rostro</v>
      </c>
    </row>
    <row r="2322" spans="1:5" ht="15.75" x14ac:dyDescent="0.25">
      <c r="A2322" s="12" t="s">
        <v>34</v>
      </c>
      <c r="B2322" s="12" t="s">
        <v>4705</v>
      </c>
      <c r="C2322" s="32" t="str">
        <f t="shared" si="108"/>
        <v>Mr.</v>
      </c>
      <c r="D2322" s="13" t="str">
        <f t="shared" si="109"/>
        <v>Thomas</v>
      </c>
      <c r="E2322" s="13" t="str">
        <f t="shared" si="110"/>
        <v>Danielson</v>
      </c>
    </row>
    <row r="2323" spans="1:5" ht="15.75" x14ac:dyDescent="0.25">
      <c r="A2323" s="12" t="s">
        <v>33</v>
      </c>
      <c r="B2323" s="12" t="s">
        <v>4706</v>
      </c>
      <c r="C2323" s="32" t="str">
        <f t="shared" si="108"/>
        <v>Ms.</v>
      </c>
      <c r="D2323" s="13" t="str">
        <f t="shared" si="109"/>
        <v>Holly</v>
      </c>
      <c r="E2323" s="13" t="str">
        <f t="shared" si="110"/>
        <v>Street</v>
      </c>
    </row>
    <row r="2324" spans="1:5" ht="15.75" x14ac:dyDescent="0.25">
      <c r="A2324" s="12" t="s">
        <v>32</v>
      </c>
      <c r="B2324" s="12" t="s">
        <v>4707</v>
      </c>
      <c r="C2324" s="32" t="str">
        <f t="shared" si="108"/>
        <v>Mr.</v>
      </c>
      <c r="D2324" s="13" t="str">
        <f t="shared" si="109"/>
        <v>Matthew</v>
      </c>
      <c r="E2324" s="13" t="str">
        <f t="shared" si="110"/>
        <v>Buss</v>
      </c>
    </row>
    <row r="2325" spans="1:5" ht="15.75" x14ac:dyDescent="0.25">
      <c r="A2325" s="12" t="s">
        <v>29</v>
      </c>
      <c r="B2325" s="12" t="s">
        <v>4708</v>
      </c>
      <c r="C2325" s="32" t="str">
        <f t="shared" si="108"/>
        <v>Ms.</v>
      </c>
      <c r="D2325" s="13" t="str">
        <f t="shared" si="109"/>
        <v>Meghan K</v>
      </c>
      <c r="E2325" s="13" t="str">
        <f t="shared" si="110"/>
        <v>Duffy</v>
      </c>
    </row>
    <row r="2326" spans="1:5" ht="15.75" x14ac:dyDescent="0.25">
      <c r="A2326" s="12" t="s">
        <v>28</v>
      </c>
      <c r="B2326" s="12" t="s">
        <v>4709</v>
      </c>
      <c r="C2326" s="32" t="str">
        <f t="shared" si="108"/>
        <v>Mr.</v>
      </c>
      <c r="D2326" s="13" t="str">
        <f t="shared" si="109"/>
        <v>Fred</v>
      </c>
      <c r="E2326" s="13" t="str">
        <f t="shared" si="110"/>
        <v>Hines</v>
      </c>
    </row>
    <row r="2327" spans="1:5" ht="15.75" x14ac:dyDescent="0.25">
      <c r="A2327" s="12" t="s">
        <v>27</v>
      </c>
      <c r="B2327" s="12" t="s">
        <v>4710</v>
      </c>
      <c r="C2327" s="32" t="str">
        <f t="shared" si="108"/>
        <v>Mr.</v>
      </c>
      <c r="D2327" s="13" t="str">
        <f t="shared" si="109"/>
        <v>Sebastian</v>
      </c>
      <c r="E2327" s="13" t="str">
        <f t="shared" si="110"/>
        <v>Castro</v>
      </c>
    </row>
    <row r="2328" spans="1:5" ht="15.75" x14ac:dyDescent="0.25">
      <c r="A2328" s="12" t="s">
        <v>26</v>
      </c>
      <c r="B2328" s="12" t="s">
        <v>4711</v>
      </c>
      <c r="C2328" s="32" t="str">
        <f t="shared" si="108"/>
        <v>Ms.</v>
      </c>
      <c r="D2328" s="13" t="str">
        <f t="shared" si="109"/>
        <v>Laura</v>
      </c>
      <c r="E2328" s="13" t="str">
        <f t="shared" si="110"/>
        <v>Howell</v>
      </c>
    </row>
    <row r="2329" spans="1:5" ht="15.75" x14ac:dyDescent="0.25">
      <c r="A2329" s="12" t="s">
        <v>25</v>
      </c>
      <c r="B2329" s="12" t="s">
        <v>4712</v>
      </c>
      <c r="C2329" s="32" t="str">
        <f t="shared" si="108"/>
        <v>Ms.</v>
      </c>
      <c r="D2329" s="13" t="str">
        <f t="shared" si="109"/>
        <v>Nicole</v>
      </c>
      <c r="E2329" s="13" t="str">
        <f t="shared" si="110"/>
        <v>Avery</v>
      </c>
    </row>
    <row r="2330" spans="1:5" ht="15.75" x14ac:dyDescent="0.25">
      <c r="A2330" s="12" t="s">
        <v>24</v>
      </c>
      <c r="B2330" s="12" t="s">
        <v>4713</v>
      </c>
      <c r="C2330" s="32" t="str">
        <f t="shared" si="108"/>
        <v>Ms.</v>
      </c>
      <c r="D2330" s="13" t="str">
        <f t="shared" si="109"/>
        <v>Susan E</v>
      </c>
      <c r="E2330" s="13" t="str">
        <f t="shared" si="110"/>
        <v>Bohinski</v>
      </c>
    </row>
    <row r="2331" spans="1:5" ht="15.75" x14ac:dyDescent="0.25">
      <c r="A2331" s="12" t="s">
        <v>22</v>
      </c>
      <c r="B2331" s="12" t="s">
        <v>4714</v>
      </c>
      <c r="C2331" s="32" t="str">
        <f t="shared" si="108"/>
        <v>Ms.</v>
      </c>
      <c r="D2331" s="13" t="str">
        <f t="shared" si="109"/>
        <v>Katy</v>
      </c>
      <c r="E2331" s="13" t="str">
        <f t="shared" si="110"/>
        <v>Kohls</v>
      </c>
    </row>
    <row r="2332" spans="1:5" ht="15.75" x14ac:dyDescent="0.25">
      <c r="A2332" s="12" t="s">
        <v>21</v>
      </c>
      <c r="B2332" s="12" t="s">
        <v>4715</v>
      </c>
      <c r="C2332" s="32" t="str">
        <f t="shared" si="108"/>
        <v>Mr.</v>
      </c>
      <c r="D2332" s="13" t="str">
        <f t="shared" si="109"/>
        <v>Jordan</v>
      </c>
      <c r="E2332" s="13" t="str">
        <f t="shared" si="110"/>
        <v>Brietzke</v>
      </c>
    </row>
    <row r="2333" spans="1:5" ht="15.75" x14ac:dyDescent="0.25">
      <c r="A2333" s="12" t="s">
        <v>19</v>
      </c>
      <c r="B2333" s="12" t="s">
        <v>4716</v>
      </c>
      <c r="C2333" s="32" t="str">
        <f t="shared" si="108"/>
        <v>Mr.</v>
      </c>
      <c r="D2333" s="13" t="str">
        <f t="shared" si="109"/>
        <v>Juan D. Sr.</v>
      </c>
      <c r="E2333" s="13" t="str">
        <f t="shared" si="110"/>
        <v>Riveros Gonzalez</v>
      </c>
    </row>
    <row r="2334" spans="1:5" ht="15.75" x14ac:dyDescent="0.25">
      <c r="A2334" s="12" t="s">
        <v>17</v>
      </c>
      <c r="B2334" s="12" t="s">
        <v>4717</v>
      </c>
      <c r="C2334" s="32" t="str">
        <f t="shared" si="108"/>
        <v>Ms.</v>
      </c>
      <c r="D2334" s="13" t="str">
        <f t="shared" si="109"/>
        <v>Julie</v>
      </c>
      <c r="E2334" s="13" t="str">
        <f t="shared" si="110"/>
        <v>Albano</v>
      </c>
    </row>
    <row r="2335" spans="1:5" ht="15.75" x14ac:dyDescent="0.25">
      <c r="A2335" s="12" t="s">
        <v>14</v>
      </c>
      <c r="B2335" s="12" t="s">
        <v>4718</v>
      </c>
      <c r="C2335" s="32" t="str">
        <f t="shared" si="108"/>
        <v>Mr.</v>
      </c>
      <c r="D2335" s="13" t="str">
        <f t="shared" si="109"/>
        <v>Evan P</v>
      </c>
      <c r="E2335" s="13" t="str">
        <f t="shared" si="110"/>
        <v>Rosendahl</v>
      </c>
    </row>
    <row r="2336" spans="1:5" ht="15.75" x14ac:dyDescent="0.25">
      <c r="A2336" s="12" t="s">
        <v>9</v>
      </c>
      <c r="B2336" s="12" t="s">
        <v>4719</v>
      </c>
      <c r="C2336" s="32" t="str">
        <f t="shared" si="108"/>
        <v>Mr.</v>
      </c>
      <c r="D2336" s="13" t="str">
        <f t="shared" si="109"/>
        <v>Aaron K</v>
      </c>
      <c r="E2336" s="13" t="str">
        <f t="shared" si="110"/>
        <v>German</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336"/>
  <sheetViews>
    <sheetView workbookViewId="0">
      <selection activeCell="N3" sqref="N3"/>
    </sheetView>
  </sheetViews>
  <sheetFormatPr defaultRowHeight="15" x14ac:dyDescent="0.25"/>
  <cols>
    <col min="1" max="1" width="11.85546875" bestFit="1" customWidth="1"/>
    <col min="4" max="4" width="11.7109375" bestFit="1" customWidth="1"/>
    <col min="5" max="5" width="15.140625" bestFit="1" customWidth="1"/>
    <col min="6" max="6" width="13.7109375" bestFit="1" customWidth="1"/>
    <col min="7" max="7" width="24.28515625" bestFit="1" customWidth="1"/>
    <col min="9" max="9" width="15.85546875" bestFit="1" customWidth="1"/>
    <col min="10" max="10" width="32.7109375" style="7" bestFit="1" customWidth="1"/>
    <col min="11" max="11" width="25" customWidth="1"/>
    <col min="12" max="12" width="16.42578125" customWidth="1"/>
    <col min="13" max="13" width="18.85546875" customWidth="1"/>
    <col min="14" max="14" width="24.5703125" customWidth="1"/>
    <col min="15" max="15" width="26" customWidth="1"/>
  </cols>
  <sheetData>
    <row r="1" spans="1:16" ht="18.95" customHeight="1" x14ac:dyDescent="0.25">
      <c r="A1" s="14" t="s">
        <v>0</v>
      </c>
      <c r="B1" s="14" t="s">
        <v>2373</v>
      </c>
      <c r="C1" s="14" t="s">
        <v>2374</v>
      </c>
      <c r="D1" s="14" t="s">
        <v>2375</v>
      </c>
      <c r="E1" s="14" t="s">
        <v>2376</v>
      </c>
      <c r="F1" s="14" t="s">
        <v>2377</v>
      </c>
      <c r="G1" s="14" t="s">
        <v>2378</v>
      </c>
      <c r="H1" s="14" t="s">
        <v>2379</v>
      </c>
      <c r="I1" s="16" t="s">
        <v>4728</v>
      </c>
      <c r="J1" s="17" t="s">
        <v>4735</v>
      </c>
      <c r="K1" s="16" t="s">
        <v>4736</v>
      </c>
      <c r="L1" s="16" t="s">
        <v>4737</v>
      </c>
      <c r="M1" s="16" t="s">
        <v>4738</v>
      </c>
      <c r="N1" s="16" t="s">
        <v>4744</v>
      </c>
    </row>
    <row r="2" spans="1:16" x14ac:dyDescent="0.25">
      <c r="A2" s="13" t="s">
        <v>2372</v>
      </c>
      <c r="B2" s="13">
        <v>47.41</v>
      </c>
      <c r="C2" s="13">
        <v>7.47</v>
      </c>
      <c r="D2" s="13" t="s">
        <v>2380</v>
      </c>
      <c r="E2" s="13" t="s">
        <v>2380</v>
      </c>
      <c r="F2" s="13" t="s">
        <v>2380</v>
      </c>
      <c r="G2" s="13" t="s">
        <v>2381</v>
      </c>
      <c r="H2" s="13" t="s">
        <v>2382</v>
      </c>
      <c r="I2" s="13" t="str">
        <f t="shared" ref="I2:I65" si="0">PROPER(IF(H2="?",$P$2,H2))</f>
        <v>Yes</v>
      </c>
      <c r="J2" s="15" t="str">
        <f>IF(G2="No major Surgery","0",G2)</f>
        <v>0</v>
      </c>
      <c r="K2" s="13" t="str">
        <f>PROPER(D2)</f>
        <v>No</v>
      </c>
      <c r="L2" s="13" t="str">
        <f>IF(B2&lt;18.5,"Underweight",IF(B2&lt;25,"Normal Weight",IF(B2&lt;30,"Overweight","Obesity")))</f>
        <v>Obesity</v>
      </c>
      <c r="M2" s="13" t="str">
        <f>IF(C2&lt;5.7,"Normal",IF(C2&lt;6.5,"Prediabetes","Diabetes"))</f>
        <v>Diabetes</v>
      </c>
      <c r="N2" s="13" t="str">
        <f>PROPER(E2)</f>
        <v>No</v>
      </c>
      <c r="O2" s="13" t="s">
        <v>4722</v>
      </c>
      <c r="P2" s="13" t="str" cm="1">
        <f t="array" ref="P2">INDEX(H:H,MODE(IF(H:H&lt;&gt;"",MATCH(H:H,H:H,0))))</f>
        <v>No</v>
      </c>
    </row>
    <row r="3" spans="1:16" x14ac:dyDescent="0.25">
      <c r="A3" s="13" t="s">
        <v>2371</v>
      </c>
      <c r="B3" s="13">
        <v>30.36</v>
      </c>
      <c r="C3" s="13">
        <v>5.77</v>
      </c>
      <c r="D3" s="13" t="s">
        <v>2380</v>
      </c>
      <c r="E3" s="13" t="s">
        <v>2380</v>
      </c>
      <c r="F3" s="13" t="s">
        <v>2380</v>
      </c>
      <c r="G3" s="13" t="s">
        <v>2381</v>
      </c>
      <c r="H3" s="13" t="s">
        <v>2382</v>
      </c>
      <c r="I3" s="13" t="str">
        <f t="shared" si="0"/>
        <v>Yes</v>
      </c>
      <c r="J3" s="15" t="str">
        <f t="shared" ref="J3:J66" si="1">IF(G3="No major Surgery","0",G3)</f>
        <v>0</v>
      </c>
      <c r="K3" s="13" t="str">
        <f t="shared" ref="K3:K66" si="2">PROPER(D3)</f>
        <v>No</v>
      </c>
      <c r="L3" s="13" t="str">
        <f t="shared" ref="L3:L66" si="3">IF(B3&lt;18.5,"Underweight",IF(B3&lt;25,"Normal Weight",IF(B3&lt;30,"Overweight","Obesity")))</f>
        <v>Obesity</v>
      </c>
      <c r="M3" s="13" t="str">
        <f t="shared" ref="M3:M66" si="4">IF(C3&lt;5.7,"Normal",IF(C3&lt;6.5,"Prediabetes","Diabetes"))</f>
        <v>Prediabetes</v>
      </c>
      <c r="N3" s="13" t="str">
        <f t="shared" ref="N3:N66" si="5">PROPER(E3)</f>
        <v>No</v>
      </c>
    </row>
    <row r="4" spans="1:16" x14ac:dyDescent="0.25">
      <c r="A4" s="13" t="s">
        <v>2370</v>
      </c>
      <c r="B4" s="13">
        <v>34.484999999999999</v>
      </c>
      <c r="C4" s="13">
        <v>11.87</v>
      </c>
      <c r="D4" s="13" t="s">
        <v>2382</v>
      </c>
      <c r="E4" s="13" t="s">
        <v>2380</v>
      </c>
      <c r="F4" s="13" t="s">
        <v>2380</v>
      </c>
      <c r="G4" s="13">
        <v>2</v>
      </c>
      <c r="H4" s="13" t="s">
        <v>2382</v>
      </c>
      <c r="I4" s="13" t="str">
        <f t="shared" si="0"/>
        <v>Yes</v>
      </c>
      <c r="J4" s="15">
        <f t="shared" si="1"/>
        <v>2</v>
      </c>
      <c r="K4" s="13" t="str">
        <f t="shared" si="2"/>
        <v>Yes</v>
      </c>
      <c r="L4" s="13" t="str">
        <f t="shared" si="3"/>
        <v>Obesity</v>
      </c>
      <c r="M4" s="13" t="str">
        <f t="shared" si="4"/>
        <v>Diabetes</v>
      </c>
      <c r="N4" s="13" t="str">
        <f t="shared" si="5"/>
        <v>No</v>
      </c>
    </row>
    <row r="5" spans="1:16" x14ac:dyDescent="0.25">
      <c r="A5" s="13" t="s">
        <v>2369</v>
      </c>
      <c r="B5" s="13">
        <v>38.094999999999999</v>
      </c>
      <c r="C5" s="13">
        <v>6.05</v>
      </c>
      <c r="D5" s="13" t="s">
        <v>2380</v>
      </c>
      <c r="E5" s="13" t="s">
        <v>2380</v>
      </c>
      <c r="F5" s="13" t="s">
        <v>2380</v>
      </c>
      <c r="G5" s="13" t="s">
        <v>2381</v>
      </c>
      <c r="H5" s="13" t="s">
        <v>2382</v>
      </c>
      <c r="I5" s="13" t="str">
        <f t="shared" si="0"/>
        <v>Yes</v>
      </c>
      <c r="J5" s="15" t="str">
        <f t="shared" si="1"/>
        <v>0</v>
      </c>
      <c r="K5" s="13" t="str">
        <f t="shared" si="2"/>
        <v>No</v>
      </c>
      <c r="L5" s="13" t="str">
        <f t="shared" si="3"/>
        <v>Obesity</v>
      </c>
      <c r="M5" s="13" t="str">
        <f t="shared" si="4"/>
        <v>Prediabetes</v>
      </c>
      <c r="N5" s="13" t="str">
        <f t="shared" si="5"/>
        <v>No</v>
      </c>
    </row>
    <row r="6" spans="1:16" x14ac:dyDescent="0.25">
      <c r="A6" s="13" t="s">
        <v>2368</v>
      </c>
      <c r="B6" s="13">
        <v>35.53</v>
      </c>
      <c r="C6" s="13">
        <v>5.45</v>
      </c>
      <c r="D6" s="13" t="s">
        <v>2380</v>
      </c>
      <c r="E6" s="13" t="s">
        <v>2380</v>
      </c>
      <c r="F6" s="13" t="s">
        <v>2380</v>
      </c>
      <c r="G6" s="13" t="s">
        <v>2381</v>
      </c>
      <c r="H6" s="13" t="s">
        <v>2382</v>
      </c>
      <c r="I6" s="13" t="str">
        <f t="shared" si="0"/>
        <v>Yes</v>
      </c>
      <c r="J6" s="15" t="str">
        <f t="shared" si="1"/>
        <v>0</v>
      </c>
      <c r="K6" s="13" t="str">
        <f t="shared" si="2"/>
        <v>No</v>
      </c>
      <c r="L6" s="13" t="str">
        <f t="shared" si="3"/>
        <v>Obesity</v>
      </c>
      <c r="M6" s="13" t="str">
        <f t="shared" si="4"/>
        <v>Normal</v>
      </c>
      <c r="N6" s="13" t="str">
        <f t="shared" si="5"/>
        <v>No</v>
      </c>
    </row>
    <row r="7" spans="1:16" x14ac:dyDescent="0.25">
      <c r="A7" s="13" t="s">
        <v>2367</v>
      </c>
      <c r="B7" s="13">
        <v>32.799999999999997</v>
      </c>
      <c r="C7" s="13">
        <v>6.59</v>
      </c>
      <c r="D7" s="13" t="s">
        <v>2380</v>
      </c>
      <c r="E7" s="13" t="s">
        <v>2380</v>
      </c>
      <c r="F7" s="13" t="s">
        <v>2380</v>
      </c>
      <c r="G7" s="13" t="s">
        <v>2381</v>
      </c>
      <c r="H7" s="13" t="s">
        <v>2382</v>
      </c>
      <c r="I7" s="13" t="str">
        <f t="shared" si="0"/>
        <v>Yes</v>
      </c>
      <c r="J7" s="15" t="str">
        <f t="shared" si="1"/>
        <v>0</v>
      </c>
      <c r="K7" s="13" t="str">
        <f t="shared" si="2"/>
        <v>No</v>
      </c>
      <c r="L7" s="13" t="str">
        <f t="shared" si="3"/>
        <v>Obesity</v>
      </c>
      <c r="M7" s="13" t="str">
        <f t="shared" si="4"/>
        <v>Diabetes</v>
      </c>
      <c r="N7" s="13" t="str">
        <f t="shared" si="5"/>
        <v>No</v>
      </c>
    </row>
    <row r="8" spans="1:16" x14ac:dyDescent="0.25">
      <c r="A8" s="13" t="s">
        <v>2366</v>
      </c>
      <c r="B8" s="13">
        <v>36.4</v>
      </c>
      <c r="C8" s="13">
        <v>6.07</v>
      </c>
      <c r="D8" s="13" t="s">
        <v>2380</v>
      </c>
      <c r="E8" s="13" t="s">
        <v>2380</v>
      </c>
      <c r="F8" s="13" t="s">
        <v>2380</v>
      </c>
      <c r="G8" s="13" t="s">
        <v>2381</v>
      </c>
      <c r="H8" s="13" t="s">
        <v>2382</v>
      </c>
      <c r="I8" s="13" t="str">
        <f t="shared" si="0"/>
        <v>Yes</v>
      </c>
      <c r="J8" s="15" t="str">
        <f t="shared" si="1"/>
        <v>0</v>
      </c>
      <c r="K8" s="13" t="str">
        <f t="shared" si="2"/>
        <v>No</v>
      </c>
      <c r="L8" s="13" t="str">
        <f t="shared" si="3"/>
        <v>Obesity</v>
      </c>
      <c r="M8" s="13" t="str">
        <f t="shared" si="4"/>
        <v>Prediabetes</v>
      </c>
      <c r="N8" s="13" t="str">
        <f t="shared" si="5"/>
        <v>No</v>
      </c>
    </row>
    <row r="9" spans="1:16" x14ac:dyDescent="0.25">
      <c r="A9" s="13" t="s">
        <v>2365</v>
      </c>
      <c r="B9" s="13">
        <v>36.96</v>
      </c>
      <c r="C9" s="13">
        <v>7.93</v>
      </c>
      <c r="D9" s="13" t="s">
        <v>2380</v>
      </c>
      <c r="E9" s="13" t="s">
        <v>2380</v>
      </c>
      <c r="F9" s="13" t="s">
        <v>2380</v>
      </c>
      <c r="G9" s="13">
        <v>3</v>
      </c>
      <c r="H9" s="13" t="s">
        <v>2382</v>
      </c>
      <c r="I9" s="13" t="str">
        <f t="shared" si="0"/>
        <v>Yes</v>
      </c>
      <c r="J9" s="15">
        <f t="shared" si="1"/>
        <v>3</v>
      </c>
      <c r="K9" s="13" t="str">
        <f t="shared" si="2"/>
        <v>No</v>
      </c>
      <c r="L9" s="13" t="str">
        <f t="shared" si="3"/>
        <v>Obesity</v>
      </c>
      <c r="M9" s="13" t="str">
        <f t="shared" si="4"/>
        <v>Diabetes</v>
      </c>
      <c r="N9" s="13" t="str">
        <f t="shared" si="5"/>
        <v>No</v>
      </c>
    </row>
    <row r="10" spans="1:16" x14ac:dyDescent="0.25">
      <c r="A10" s="13" t="s">
        <v>2364</v>
      </c>
      <c r="B10" s="13">
        <v>41.14</v>
      </c>
      <c r="C10" s="13">
        <v>9.58</v>
      </c>
      <c r="D10" s="13" t="s">
        <v>2382</v>
      </c>
      <c r="E10" s="13" t="s">
        <v>2380</v>
      </c>
      <c r="F10" s="13" t="s">
        <v>2383</v>
      </c>
      <c r="G10" s="13">
        <v>1</v>
      </c>
      <c r="H10" s="13" t="s">
        <v>2382</v>
      </c>
      <c r="I10" s="13" t="str">
        <f t="shared" si="0"/>
        <v>Yes</v>
      </c>
      <c r="J10" s="15">
        <f t="shared" si="1"/>
        <v>1</v>
      </c>
      <c r="K10" s="13" t="str">
        <f t="shared" si="2"/>
        <v>Yes</v>
      </c>
      <c r="L10" s="13" t="str">
        <f t="shared" si="3"/>
        <v>Obesity</v>
      </c>
      <c r="M10" s="13" t="str">
        <f t="shared" si="4"/>
        <v>Diabetes</v>
      </c>
      <c r="N10" s="13" t="str">
        <f t="shared" si="5"/>
        <v>No</v>
      </c>
    </row>
    <row r="11" spans="1:16" x14ac:dyDescent="0.25">
      <c r="A11" s="13" t="s">
        <v>2363</v>
      </c>
      <c r="B11" s="13">
        <v>38.06</v>
      </c>
      <c r="C11" s="13">
        <v>10.79</v>
      </c>
      <c r="D11" s="13" t="s">
        <v>2380</v>
      </c>
      <c r="E11" s="13" t="s">
        <v>2380</v>
      </c>
      <c r="F11" s="13" t="s">
        <v>2380</v>
      </c>
      <c r="G11" s="13" t="s">
        <v>2381</v>
      </c>
      <c r="H11" s="13" t="s">
        <v>2382</v>
      </c>
      <c r="I11" s="13" t="str">
        <f t="shared" si="0"/>
        <v>Yes</v>
      </c>
      <c r="J11" s="15" t="str">
        <f t="shared" si="1"/>
        <v>0</v>
      </c>
      <c r="K11" s="13" t="str">
        <f t="shared" si="2"/>
        <v>No</v>
      </c>
      <c r="L11" s="13" t="str">
        <f t="shared" si="3"/>
        <v>Obesity</v>
      </c>
      <c r="M11" s="13" t="str">
        <f t="shared" si="4"/>
        <v>Diabetes</v>
      </c>
      <c r="N11" s="13" t="str">
        <f t="shared" si="5"/>
        <v>No</v>
      </c>
    </row>
    <row r="12" spans="1:16" x14ac:dyDescent="0.25">
      <c r="A12" s="13" t="s">
        <v>2362</v>
      </c>
      <c r="B12" s="13">
        <v>37.700000000000003</v>
      </c>
      <c r="C12" s="13">
        <v>5.96</v>
      </c>
      <c r="D12" s="13" t="s">
        <v>2382</v>
      </c>
      <c r="E12" s="13" t="s">
        <v>2380</v>
      </c>
      <c r="F12" s="13" t="s">
        <v>2380</v>
      </c>
      <c r="G12" s="13">
        <v>2</v>
      </c>
      <c r="H12" s="13" t="s">
        <v>2382</v>
      </c>
      <c r="I12" s="13" t="str">
        <f t="shared" si="0"/>
        <v>Yes</v>
      </c>
      <c r="J12" s="15">
        <f t="shared" si="1"/>
        <v>2</v>
      </c>
      <c r="K12" s="13" t="str">
        <f t="shared" si="2"/>
        <v>Yes</v>
      </c>
      <c r="L12" s="13" t="str">
        <f t="shared" si="3"/>
        <v>Obesity</v>
      </c>
      <c r="M12" s="13" t="str">
        <f t="shared" si="4"/>
        <v>Prediabetes</v>
      </c>
      <c r="N12" s="13" t="str">
        <f t="shared" si="5"/>
        <v>No</v>
      </c>
    </row>
    <row r="13" spans="1:16" x14ac:dyDescent="0.25">
      <c r="A13" s="13" t="s">
        <v>2361</v>
      </c>
      <c r="B13" s="13">
        <v>42.13</v>
      </c>
      <c r="C13" s="13">
        <v>11.9</v>
      </c>
      <c r="D13" s="13" t="s">
        <v>2380</v>
      </c>
      <c r="E13" s="13" t="s">
        <v>2380</v>
      </c>
      <c r="F13" s="13" t="s">
        <v>2380</v>
      </c>
      <c r="G13" s="13" t="s">
        <v>2381</v>
      </c>
      <c r="H13" s="13" t="s">
        <v>2382</v>
      </c>
      <c r="I13" s="13" t="str">
        <f t="shared" si="0"/>
        <v>Yes</v>
      </c>
      <c r="J13" s="15" t="str">
        <f t="shared" si="1"/>
        <v>0</v>
      </c>
      <c r="K13" s="13" t="str">
        <f t="shared" si="2"/>
        <v>No</v>
      </c>
      <c r="L13" s="13" t="str">
        <f t="shared" si="3"/>
        <v>Obesity</v>
      </c>
      <c r="M13" s="13" t="str">
        <f t="shared" si="4"/>
        <v>Diabetes</v>
      </c>
      <c r="N13" s="13" t="str">
        <f t="shared" si="5"/>
        <v>No</v>
      </c>
    </row>
    <row r="14" spans="1:16" x14ac:dyDescent="0.25">
      <c r="A14" s="13" t="s">
        <v>2360</v>
      </c>
      <c r="B14" s="13">
        <v>40.92</v>
      </c>
      <c r="C14" s="13">
        <v>8.41</v>
      </c>
      <c r="D14" s="13" t="s">
        <v>2380</v>
      </c>
      <c r="E14" s="13" t="s">
        <v>2380</v>
      </c>
      <c r="F14" s="13" t="s">
        <v>2380</v>
      </c>
      <c r="G14" s="13" t="s">
        <v>2381</v>
      </c>
      <c r="H14" s="13" t="s">
        <v>2382</v>
      </c>
      <c r="I14" s="13" t="str">
        <f t="shared" si="0"/>
        <v>Yes</v>
      </c>
      <c r="J14" s="15" t="str">
        <f t="shared" si="1"/>
        <v>0</v>
      </c>
      <c r="K14" s="13" t="str">
        <f t="shared" si="2"/>
        <v>No</v>
      </c>
      <c r="L14" s="13" t="str">
        <f t="shared" si="3"/>
        <v>Obesity</v>
      </c>
      <c r="M14" s="13" t="str">
        <f t="shared" si="4"/>
        <v>Diabetes</v>
      </c>
      <c r="N14" s="13" t="str">
        <f t="shared" si="5"/>
        <v>No</v>
      </c>
    </row>
    <row r="15" spans="1:16" x14ac:dyDescent="0.25">
      <c r="A15" s="13" t="s">
        <v>2359</v>
      </c>
      <c r="B15" s="13">
        <v>40.564999999999998</v>
      </c>
      <c r="C15" s="13">
        <v>7.02</v>
      </c>
      <c r="D15" s="13" t="s">
        <v>2380</v>
      </c>
      <c r="E15" s="13" t="s">
        <v>2380</v>
      </c>
      <c r="F15" s="13" t="s">
        <v>2380</v>
      </c>
      <c r="G15" s="13" t="s">
        <v>2381</v>
      </c>
      <c r="H15" s="13" t="s">
        <v>2382</v>
      </c>
      <c r="I15" s="13" t="str">
        <f t="shared" si="0"/>
        <v>Yes</v>
      </c>
      <c r="J15" s="15" t="str">
        <f t="shared" si="1"/>
        <v>0</v>
      </c>
      <c r="K15" s="13" t="str">
        <f t="shared" si="2"/>
        <v>No</v>
      </c>
      <c r="L15" s="13" t="str">
        <f t="shared" si="3"/>
        <v>Obesity</v>
      </c>
      <c r="M15" s="13" t="str">
        <f t="shared" si="4"/>
        <v>Diabetes</v>
      </c>
      <c r="N15" s="13" t="str">
        <f t="shared" si="5"/>
        <v>No</v>
      </c>
    </row>
    <row r="16" spans="1:16" x14ac:dyDescent="0.25">
      <c r="A16" s="13" t="s">
        <v>2358</v>
      </c>
      <c r="B16" s="13">
        <v>36.384999999999998</v>
      </c>
      <c r="C16" s="13">
        <v>7.59</v>
      </c>
      <c r="D16" s="13" t="s">
        <v>2382</v>
      </c>
      <c r="E16" s="13" t="s">
        <v>2380</v>
      </c>
      <c r="F16" s="13" t="s">
        <v>2380</v>
      </c>
      <c r="G16" s="13">
        <v>2</v>
      </c>
      <c r="H16" s="13" t="s">
        <v>2382</v>
      </c>
      <c r="I16" s="13" t="str">
        <f t="shared" si="0"/>
        <v>Yes</v>
      </c>
      <c r="J16" s="15">
        <f t="shared" si="1"/>
        <v>2</v>
      </c>
      <c r="K16" s="13" t="str">
        <f t="shared" si="2"/>
        <v>Yes</v>
      </c>
      <c r="L16" s="13" t="str">
        <f t="shared" si="3"/>
        <v>Obesity</v>
      </c>
      <c r="M16" s="13" t="str">
        <f t="shared" si="4"/>
        <v>Diabetes</v>
      </c>
      <c r="N16" s="13" t="str">
        <f t="shared" si="5"/>
        <v>No</v>
      </c>
    </row>
    <row r="17" spans="1:14" x14ac:dyDescent="0.25">
      <c r="A17" s="13" t="s">
        <v>2357</v>
      </c>
      <c r="B17" s="13">
        <v>39.9</v>
      </c>
      <c r="C17" s="13">
        <v>11.32</v>
      </c>
      <c r="D17" s="13" t="s">
        <v>2380</v>
      </c>
      <c r="E17" s="13" t="s">
        <v>2380</v>
      </c>
      <c r="F17" s="13" t="s">
        <v>2380</v>
      </c>
      <c r="G17" s="13" t="s">
        <v>2381</v>
      </c>
      <c r="H17" s="13" t="s">
        <v>2382</v>
      </c>
      <c r="I17" s="13" t="str">
        <f t="shared" si="0"/>
        <v>Yes</v>
      </c>
      <c r="J17" s="15" t="str">
        <f t="shared" si="1"/>
        <v>0</v>
      </c>
      <c r="K17" s="13" t="str">
        <f t="shared" si="2"/>
        <v>No</v>
      </c>
      <c r="L17" s="13" t="str">
        <f t="shared" si="3"/>
        <v>Obesity</v>
      </c>
      <c r="M17" s="13" t="str">
        <f t="shared" si="4"/>
        <v>Diabetes</v>
      </c>
      <c r="N17" s="13" t="str">
        <f t="shared" si="5"/>
        <v>No</v>
      </c>
    </row>
    <row r="18" spans="1:14" x14ac:dyDescent="0.25">
      <c r="A18" s="13" t="s">
        <v>2356</v>
      </c>
      <c r="B18" s="13">
        <v>33.799999999999997</v>
      </c>
      <c r="C18" s="13">
        <v>7.67</v>
      </c>
      <c r="D18" s="13" t="s">
        <v>2380</v>
      </c>
      <c r="E18" s="13" t="s">
        <v>2380</v>
      </c>
      <c r="F18" s="13" t="s">
        <v>2380</v>
      </c>
      <c r="G18" s="13">
        <v>3</v>
      </c>
      <c r="H18" s="13" t="s">
        <v>2382</v>
      </c>
      <c r="I18" s="13" t="str">
        <f t="shared" si="0"/>
        <v>Yes</v>
      </c>
      <c r="J18" s="15">
        <f t="shared" si="1"/>
        <v>3</v>
      </c>
      <c r="K18" s="13" t="str">
        <f t="shared" si="2"/>
        <v>No</v>
      </c>
      <c r="L18" s="13" t="str">
        <f t="shared" si="3"/>
        <v>Obesity</v>
      </c>
      <c r="M18" s="13" t="str">
        <f t="shared" si="4"/>
        <v>Diabetes</v>
      </c>
      <c r="N18" s="13" t="str">
        <f t="shared" si="5"/>
        <v>No</v>
      </c>
    </row>
    <row r="19" spans="1:14" x14ac:dyDescent="0.25">
      <c r="A19" s="13" t="s">
        <v>2355</v>
      </c>
      <c r="B19" s="13">
        <v>36.765000000000001</v>
      </c>
      <c r="C19" s="13">
        <v>7.29</v>
      </c>
      <c r="D19" s="13" t="s">
        <v>2382</v>
      </c>
      <c r="E19" s="13" t="s">
        <v>2380</v>
      </c>
      <c r="F19" s="13" t="s">
        <v>2383</v>
      </c>
      <c r="G19" s="13">
        <v>1</v>
      </c>
      <c r="H19" s="13" t="s">
        <v>2382</v>
      </c>
      <c r="I19" s="13" t="str">
        <f t="shared" si="0"/>
        <v>Yes</v>
      </c>
      <c r="J19" s="15">
        <f t="shared" si="1"/>
        <v>1</v>
      </c>
      <c r="K19" s="13" t="str">
        <f t="shared" si="2"/>
        <v>Yes</v>
      </c>
      <c r="L19" s="13" t="str">
        <f t="shared" si="3"/>
        <v>Obesity</v>
      </c>
      <c r="M19" s="13" t="str">
        <f t="shared" si="4"/>
        <v>Diabetes</v>
      </c>
      <c r="N19" s="13" t="str">
        <f t="shared" si="5"/>
        <v>No</v>
      </c>
    </row>
    <row r="20" spans="1:14" x14ac:dyDescent="0.25">
      <c r="A20" s="13" t="s">
        <v>2354</v>
      </c>
      <c r="B20" s="13">
        <v>36.954999999999998</v>
      </c>
      <c r="C20" s="13">
        <v>4.72</v>
      </c>
      <c r="D20" s="13" t="s">
        <v>2382</v>
      </c>
      <c r="E20" s="13" t="s">
        <v>2380</v>
      </c>
      <c r="F20" s="13" t="s">
        <v>2380</v>
      </c>
      <c r="G20" s="13">
        <v>1</v>
      </c>
      <c r="H20" s="13" t="s">
        <v>2382</v>
      </c>
      <c r="I20" s="13" t="str">
        <f t="shared" si="0"/>
        <v>Yes</v>
      </c>
      <c r="J20" s="15">
        <f t="shared" si="1"/>
        <v>1</v>
      </c>
      <c r="K20" s="13" t="str">
        <f t="shared" si="2"/>
        <v>Yes</v>
      </c>
      <c r="L20" s="13" t="str">
        <f t="shared" si="3"/>
        <v>Obesity</v>
      </c>
      <c r="M20" s="13" t="str">
        <f t="shared" si="4"/>
        <v>Normal</v>
      </c>
      <c r="N20" s="13" t="str">
        <f t="shared" si="5"/>
        <v>No</v>
      </c>
    </row>
    <row r="21" spans="1:14" x14ac:dyDescent="0.25">
      <c r="A21" s="13" t="s">
        <v>2353</v>
      </c>
      <c r="B21" s="13">
        <v>42.9</v>
      </c>
      <c r="C21" s="13">
        <v>11.41</v>
      </c>
      <c r="D21" s="13" t="s">
        <v>2380</v>
      </c>
      <c r="E21" s="13" t="s">
        <v>2380</v>
      </c>
      <c r="F21" s="13" t="s">
        <v>2380</v>
      </c>
      <c r="G21" s="13" t="s">
        <v>2381</v>
      </c>
      <c r="H21" s="13" t="s">
        <v>2382</v>
      </c>
      <c r="I21" s="13" t="str">
        <f t="shared" si="0"/>
        <v>Yes</v>
      </c>
      <c r="J21" s="15" t="str">
        <f t="shared" si="1"/>
        <v>0</v>
      </c>
      <c r="K21" s="13" t="str">
        <f t="shared" si="2"/>
        <v>No</v>
      </c>
      <c r="L21" s="13" t="str">
        <f t="shared" si="3"/>
        <v>Obesity</v>
      </c>
      <c r="M21" s="13" t="str">
        <f t="shared" si="4"/>
        <v>Diabetes</v>
      </c>
      <c r="N21" s="13" t="str">
        <f t="shared" si="5"/>
        <v>No</v>
      </c>
    </row>
    <row r="22" spans="1:14" x14ac:dyDescent="0.25">
      <c r="A22" s="13" t="s">
        <v>2352</v>
      </c>
      <c r="B22" s="13">
        <v>36.299999999999997</v>
      </c>
      <c r="C22" s="13">
        <v>11.5</v>
      </c>
      <c r="D22" s="13" t="s">
        <v>2382</v>
      </c>
      <c r="E22" s="13" t="s">
        <v>2380</v>
      </c>
      <c r="F22" s="13" t="s">
        <v>2380</v>
      </c>
      <c r="G22" s="13">
        <v>2</v>
      </c>
      <c r="H22" s="13" t="s">
        <v>2382</v>
      </c>
      <c r="I22" s="13" t="str">
        <f t="shared" si="0"/>
        <v>Yes</v>
      </c>
      <c r="J22" s="15">
        <f t="shared" si="1"/>
        <v>2</v>
      </c>
      <c r="K22" s="13" t="str">
        <f t="shared" si="2"/>
        <v>Yes</v>
      </c>
      <c r="L22" s="13" t="str">
        <f t="shared" si="3"/>
        <v>Obesity</v>
      </c>
      <c r="M22" s="13" t="str">
        <f t="shared" si="4"/>
        <v>Diabetes</v>
      </c>
      <c r="N22" s="13" t="str">
        <f t="shared" si="5"/>
        <v>No</v>
      </c>
    </row>
    <row r="23" spans="1:14" x14ac:dyDescent="0.25">
      <c r="A23" s="13" t="s">
        <v>2351</v>
      </c>
      <c r="B23" s="13">
        <v>32.200000000000003</v>
      </c>
      <c r="C23" s="13">
        <v>6.22</v>
      </c>
      <c r="D23" s="13" t="s">
        <v>2382</v>
      </c>
      <c r="E23" s="13" t="s">
        <v>2380</v>
      </c>
      <c r="F23" s="13" t="s">
        <v>2380</v>
      </c>
      <c r="G23" s="13">
        <v>2</v>
      </c>
      <c r="H23" s="13" t="s">
        <v>2382</v>
      </c>
      <c r="I23" s="13" t="str">
        <f t="shared" si="0"/>
        <v>Yes</v>
      </c>
      <c r="J23" s="15">
        <f t="shared" si="1"/>
        <v>2</v>
      </c>
      <c r="K23" s="13" t="str">
        <f t="shared" si="2"/>
        <v>Yes</v>
      </c>
      <c r="L23" s="13" t="str">
        <f t="shared" si="3"/>
        <v>Obesity</v>
      </c>
      <c r="M23" s="13" t="str">
        <f t="shared" si="4"/>
        <v>Prediabetes</v>
      </c>
      <c r="N23" s="13" t="str">
        <f t="shared" si="5"/>
        <v>No</v>
      </c>
    </row>
    <row r="24" spans="1:14" x14ac:dyDescent="0.25">
      <c r="A24" s="13" t="s">
        <v>2350</v>
      </c>
      <c r="B24" s="13">
        <v>31.3</v>
      </c>
      <c r="C24" s="13">
        <v>11.38</v>
      </c>
      <c r="D24" s="13" t="s">
        <v>2380</v>
      </c>
      <c r="E24" s="13" t="s">
        <v>2380</v>
      </c>
      <c r="F24" s="13" t="s">
        <v>2380</v>
      </c>
      <c r="G24" s="13">
        <v>3</v>
      </c>
      <c r="H24" s="13" t="s">
        <v>2382</v>
      </c>
      <c r="I24" s="13" t="str">
        <f t="shared" si="0"/>
        <v>Yes</v>
      </c>
      <c r="J24" s="15">
        <f t="shared" si="1"/>
        <v>3</v>
      </c>
      <c r="K24" s="13" t="str">
        <f t="shared" si="2"/>
        <v>No</v>
      </c>
      <c r="L24" s="13" t="str">
        <f t="shared" si="3"/>
        <v>Obesity</v>
      </c>
      <c r="M24" s="13" t="str">
        <f t="shared" si="4"/>
        <v>Diabetes</v>
      </c>
      <c r="N24" s="13" t="str">
        <f t="shared" si="5"/>
        <v>No</v>
      </c>
    </row>
    <row r="25" spans="1:14" x14ac:dyDescent="0.25">
      <c r="A25" s="13" t="s">
        <v>2349</v>
      </c>
      <c r="B25" s="13">
        <v>41.8</v>
      </c>
      <c r="C25" s="13">
        <v>7.89</v>
      </c>
      <c r="D25" s="13" t="s">
        <v>2382</v>
      </c>
      <c r="E25" s="13" t="s">
        <v>2380</v>
      </c>
      <c r="F25" s="13" t="s">
        <v>2380</v>
      </c>
      <c r="G25" s="13">
        <v>2</v>
      </c>
      <c r="H25" s="13" t="s">
        <v>2382</v>
      </c>
      <c r="I25" s="13" t="str">
        <f t="shared" si="0"/>
        <v>Yes</v>
      </c>
      <c r="J25" s="15">
        <f t="shared" si="1"/>
        <v>2</v>
      </c>
      <c r="K25" s="13" t="str">
        <f t="shared" si="2"/>
        <v>Yes</v>
      </c>
      <c r="L25" s="13" t="str">
        <f t="shared" si="3"/>
        <v>Obesity</v>
      </c>
      <c r="M25" s="13" t="str">
        <f t="shared" si="4"/>
        <v>Diabetes</v>
      </c>
      <c r="N25" s="13" t="str">
        <f t="shared" si="5"/>
        <v>No</v>
      </c>
    </row>
    <row r="26" spans="1:14" x14ac:dyDescent="0.25">
      <c r="A26" s="13" t="s">
        <v>2348</v>
      </c>
      <c r="B26" s="13">
        <v>35.090000000000003</v>
      </c>
      <c r="C26" s="13">
        <v>4.38</v>
      </c>
      <c r="D26" s="13" t="s">
        <v>2382</v>
      </c>
      <c r="E26" s="13" t="s">
        <v>2380</v>
      </c>
      <c r="F26" s="13" t="s">
        <v>2380</v>
      </c>
      <c r="G26" s="13">
        <v>2</v>
      </c>
      <c r="H26" s="13" t="s">
        <v>2382</v>
      </c>
      <c r="I26" s="13" t="str">
        <f t="shared" si="0"/>
        <v>Yes</v>
      </c>
      <c r="J26" s="15">
        <f t="shared" si="1"/>
        <v>2</v>
      </c>
      <c r="K26" s="13" t="str">
        <f t="shared" si="2"/>
        <v>Yes</v>
      </c>
      <c r="L26" s="13" t="str">
        <f t="shared" si="3"/>
        <v>Obesity</v>
      </c>
      <c r="M26" s="13" t="str">
        <f t="shared" si="4"/>
        <v>Normal</v>
      </c>
      <c r="N26" s="13" t="str">
        <f t="shared" si="5"/>
        <v>No</v>
      </c>
    </row>
    <row r="27" spans="1:14" x14ac:dyDescent="0.25">
      <c r="A27" s="13" t="s">
        <v>2347</v>
      </c>
      <c r="B27" s="13">
        <v>33.880000000000003</v>
      </c>
      <c r="C27" s="13">
        <v>7.01</v>
      </c>
      <c r="D27" s="13" t="s">
        <v>2380</v>
      </c>
      <c r="E27" s="13" t="s">
        <v>2380</v>
      </c>
      <c r="F27" s="13" t="s">
        <v>2380</v>
      </c>
      <c r="G27" s="13">
        <v>3</v>
      </c>
      <c r="H27" s="13" t="s">
        <v>2382</v>
      </c>
      <c r="I27" s="13" t="str">
        <f t="shared" si="0"/>
        <v>Yes</v>
      </c>
      <c r="J27" s="15">
        <f t="shared" si="1"/>
        <v>3</v>
      </c>
      <c r="K27" s="13" t="str">
        <f t="shared" si="2"/>
        <v>No</v>
      </c>
      <c r="L27" s="13" t="str">
        <f t="shared" si="3"/>
        <v>Obesity</v>
      </c>
      <c r="M27" s="13" t="str">
        <f t="shared" si="4"/>
        <v>Diabetes</v>
      </c>
      <c r="N27" s="13" t="str">
        <f t="shared" si="5"/>
        <v>No</v>
      </c>
    </row>
    <row r="28" spans="1:14" x14ac:dyDescent="0.25">
      <c r="A28" s="13" t="s">
        <v>2346</v>
      </c>
      <c r="B28" s="13">
        <v>30.875</v>
      </c>
      <c r="C28" s="13">
        <v>11.88</v>
      </c>
      <c r="D28" s="13" t="s">
        <v>2380</v>
      </c>
      <c r="E28" s="13" t="s">
        <v>2380</v>
      </c>
      <c r="F28" s="13" t="s">
        <v>2380</v>
      </c>
      <c r="G28" s="13" t="s">
        <v>2381</v>
      </c>
      <c r="H28" s="13" t="s">
        <v>2382</v>
      </c>
      <c r="I28" s="13" t="str">
        <f t="shared" si="0"/>
        <v>Yes</v>
      </c>
      <c r="J28" s="15" t="str">
        <f t="shared" si="1"/>
        <v>0</v>
      </c>
      <c r="K28" s="13" t="str">
        <f t="shared" si="2"/>
        <v>No</v>
      </c>
      <c r="L28" s="13" t="str">
        <f t="shared" si="3"/>
        <v>Obesity</v>
      </c>
      <c r="M28" s="13" t="str">
        <f t="shared" si="4"/>
        <v>Diabetes</v>
      </c>
      <c r="N28" s="13" t="str">
        <f t="shared" si="5"/>
        <v>No</v>
      </c>
    </row>
    <row r="29" spans="1:14" x14ac:dyDescent="0.25">
      <c r="A29" s="13" t="s">
        <v>2345</v>
      </c>
      <c r="B29" s="13">
        <v>36.86</v>
      </c>
      <c r="C29" s="13">
        <v>5.19</v>
      </c>
      <c r="D29" s="13" t="s">
        <v>2382</v>
      </c>
      <c r="E29" s="13" t="s">
        <v>2380</v>
      </c>
      <c r="F29" s="13" t="s">
        <v>2383</v>
      </c>
      <c r="G29" s="13">
        <v>1</v>
      </c>
      <c r="H29" s="13" t="s">
        <v>2382</v>
      </c>
      <c r="I29" s="13" t="str">
        <f t="shared" si="0"/>
        <v>Yes</v>
      </c>
      <c r="J29" s="15">
        <f t="shared" si="1"/>
        <v>1</v>
      </c>
      <c r="K29" s="13" t="str">
        <f t="shared" si="2"/>
        <v>Yes</v>
      </c>
      <c r="L29" s="13" t="str">
        <f t="shared" si="3"/>
        <v>Obesity</v>
      </c>
      <c r="M29" s="13" t="str">
        <f t="shared" si="4"/>
        <v>Normal</v>
      </c>
      <c r="N29" s="13" t="str">
        <f t="shared" si="5"/>
        <v>No</v>
      </c>
    </row>
    <row r="30" spans="1:14" x14ac:dyDescent="0.25">
      <c r="A30" s="13" t="s">
        <v>2344</v>
      </c>
      <c r="B30" s="13">
        <v>35.86</v>
      </c>
      <c r="C30" s="13">
        <v>6.74</v>
      </c>
      <c r="D30" s="13" t="s">
        <v>2382</v>
      </c>
      <c r="E30" s="13" t="s">
        <v>2380</v>
      </c>
      <c r="F30" s="13" t="s">
        <v>2380</v>
      </c>
      <c r="G30" s="13">
        <v>2</v>
      </c>
      <c r="H30" s="13" t="s">
        <v>2382</v>
      </c>
      <c r="I30" s="13" t="str">
        <f t="shared" si="0"/>
        <v>Yes</v>
      </c>
      <c r="J30" s="15">
        <f t="shared" si="1"/>
        <v>2</v>
      </c>
      <c r="K30" s="13" t="str">
        <f t="shared" si="2"/>
        <v>Yes</v>
      </c>
      <c r="L30" s="13" t="str">
        <f t="shared" si="3"/>
        <v>Obesity</v>
      </c>
      <c r="M30" s="13" t="str">
        <f t="shared" si="4"/>
        <v>Diabetes</v>
      </c>
      <c r="N30" s="13" t="str">
        <f t="shared" si="5"/>
        <v>No</v>
      </c>
    </row>
    <row r="31" spans="1:14" x14ac:dyDescent="0.25">
      <c r="A31" s="13" t="s">
        <v>2343</v>
      </c>
      <c r="B31" s="13">
        <v>37.049999999999997</v>
      </c>
      <c r="C31" s="13">
        <v>8.44</v>
      </c>
      <c r="D31" s="13" t="s">
        <v>2380</v>
      </c>
      <c r="E31" s="13" t="s">
        <v>2380</v>
      </c>
      <c r="F31" s="13" t="s">
        <v>2380</v>
      </c>
      <c r="G31" s="13" t="s">
        <v>2381</v>
      </c>
      <c r="H31" s="13" t="s">
        <v>2382</v>
      </c>
      <c r="I31" s="13" t="str">
        <f t="shared" si="0"/>
        <v>Yes</v>
      </c>
      <c r="J31" s="15" t="str">
        <f t="shared" si="1"/>
        <v>0</v>
      </c>
      <c r="K31" s="13" t="str">
        <f t="shared" si="2"/>
        <v>No</v>
      </c>
      <c r="L31" s="13" t="str">
        <f t="shared" si="3"/>
        <v>Obesity</v>
      </c>
      <c r="M31" s="13" t="str">
        <f t="shared" si="4"/>
        <v>Diabetes</v>
      </c>
      <c r="N31" s="13" t="str">
        <f t="shared" si="5"/>
        <v>No</v>
      </c>
    </row>
    <row r="32" spans="1:14" x14ac:dyDescent="0.25">
      <c r="A32" s="13" t="s">
        <v>2342</v>
      </c>
      <c r="B32" s="13">
        <v>43.89</v>
      </c>
      <c r="C32" s="13">
        <v>8.7100000000000009</v>
      </c>
      <c r="D32" s="13" t="s">
        <v>2380</v>
      </c>
      <c r="E32" s="13" t="s">
        <v>2380</v>
      </c>
      <c r="F32" s="13" t="s">
        <v>2380</v>
      </c>
      <c r="G32" s="13" t="s">
        <v>2381</v>
      </c>
      <c r="H32" s="13" t="s">
        <v>2382</v>
      </c>
      <c r="I32" s="13" t="str">
        <f t="shared" si="0"/>
        <v>Yes</v>
      </c>
      <c r="J32" s="15" t="str">
        <f t="shared" si="1"/>
        <v>0</v>
      </c>
      <c r="K32" s="13" t="str">
        <f t="shared" si="2"/>
        <v>No</v>
      </c>
      <c r="L32" s="13" t="str">
        <f t="shared" si="3"/>
        <v>Obesity</v>
      </c>
      <c r="M32" s="13" t="str">
        <f t="shared" si="4"/>
        <v>Diabetes</v>
      </c>
      <c r="N32" s="13" t="str">
        <f t="shared" si="5"/>
        <v>No</v>
      </c>
    </row>
    <row r="33" spans="1:14" x14ac:dyDescent="0.25">
      <c r="A33" s="13" t="s">
        <v>2341</v>
      </c>
      <c r="B33" s="13">
        <v>42.35</v>
      </c>
      <c r="C33" s="13">
        <v>5.08</v>
      </c>
      <c r="D33" s="13" t="s">
        <v>2382</v>
      </c>
      <c r="E33" s="13" t="s">
        <v>2380</v>
      </c>
      <c r="F33" s="13" t="s">
        <v>2380</v>
      </c>
      <c r="G33" s="13" t="s">
        <v>2381</v>
      </c>
      <c r="H33" s="13" t="s">
        <v>2382</v>
      </c>
      <c r="I33" s="13" t="str">
        <f t="shared" si="0"/>
        <v>Yes</v>
      </c>
      <c r="J33" s="15" t="str">
        <f t="shared" si="1"/>
        <v>0</v>
      </c>
      <c r="K33" s="13" t="str">
        <f t="shared" si="2"/>
        <v>Yes</v>
      </c>
      <c r="L33" s="13" t="str">
        <f t="shared" si="3"/>
        <v>Obesity</v>
      </c>
      <c r="M33" s="13" t="str">
        <f t="shared" si="4"/>
        <v>Normal</v>
      </c>
      <c r="N33" s="13" t="str">
        <f t="shared" si="5"/>
        <v>No</v>
      </c>
    </row>
    <row r="34" spans="1:14" x14ac:dyDescent="0.25">
      <c r="A34" s="13" t="s">
        <v>2340</v>
      </c>
      <c r="B34" s="13">
        <v>31.35</v>
      </c>
      <c r="C34" s="13">
        <v>6.86</v>
      </c>
      <c r="D34" s="13" t="s">
        <v>2380</v>
      </c>
      <c r="E34" s="13" t="s">
        <v>2380</v>
      </c>
      <c r="F34" s="13" t="s">
        <v>2380</v>
      </c>
      <c r="G34" s="13" t="s">
        <v>2381</v>
      </c>
      <c r="H34" s="13" t="s">
        <v>2382</v>
      </c>
      <c r="I34" s="13" t="str">
        <f t="shared" si="0"/>
        <v>Yes</v>
      </c>
      <c r="J34" s="15" t="str">
        <f t="shared" si="1"/>
        <v>0</v>
      </c>
      <c r="K34" s="13" t="str">
        <f t="shared" si="2"/>
        <v>No</v>
      </c>
      <c r="L34" s="13" t="str">
        <f t="shared" si="3"/>
        <v>Obesity</v>
      </c>
      <c r="M34" s="13" t="str">
        <f t="shared" si="4"/>
        <v>Diabetes</v>
      </c>
      <c r="N34" s="13" t="str">
        <f t="shared" si="5"/>
        <v>No</v>
      </c>
    </row>
    <row r="35" spans="1:14" x14ac:dyDescent="0.25">
      <c r="A35" s="13" t="s">
        <v>2339</v>
      </c>
      <c r="B35" s="13">
        <v>47.6</v>
      </c>
      <c r="C35" s="13">
        <v>5.95</v>
      </c>
      <c r="D35" s="13" t="s">
        <v>2382</v>
      </c>
      <c r="E35" s="13" t="s">
        <v>2380</v>
      </c>
      <c r="F35" s="13" t="s">
        <v>2380</v>
      </c>
      <c r="G35" s="13" t="s">
        <v>2381</v>
      </c>
      <c r="H35" s="13" t="s">
        <v>2382</v>
      </c>
      <c r="I35" s="13" t="str">
        <f t="shared" si="0"/>
        <v>Yes</v>
      </c>
      <c r="J35" s="15" t="str">
        <f t="shared" si="1"/>
        <v>0</v>
      </c>
      <c r="K35" s="13" t="str">
        <f t="shared" si="2"/>
        <v>Yes</v>
      </c>
      <c r="L35" s="13" t="str">
        <f t="shared" si="3"/>
        <v>Obesity</v>
      </c>
      <c r="M35" s="13" t="str">
        <f t="shared" si="4"/>
        <v>Prediabetes</v>
      </c>
      <c r="N35" s="13" t="str">
        <f t="shared" si="5"/>
        <v>No</v>
      </c>
    </row>
    <row r="36" spans="1:14" x14ac:dyDescent="0.25">
      <c r="A36" s="13" t="s">
        <v>2338</v>
      </c>
      <c r="B36" s="13">
        <v>46.2</v>
      </c>
      <c r="C36" s="13">
        <v>6.09</v>
      </c>
      <c r="D36" s="13" t="s">
        <v>2380</v>
      </c>
      <c r="E36" s="13" t="s">
        <v>2380</v>
      </c>
      <c r="F36" s="13" t="s">
        <v>2383</v>
      </c>
      <c r="G36" s="13">
        <v>1</v>
      </c>
      <c r="H36" s="13" t="s">
        <v>2382</v>
      </c>
      <c r="I36" s="13" t="str">
        <f t="shared" si="0"/>
        <v>Yes</v>
      </c>
      <c r="J36" s="15">
        <f t="shared" si="1"/>
        <v>1</v>
      </c>
      <c r="K36" s="13" t="str">
        <f t="shared" si="2"/>
        <v>No</v>
      </c>
      <c r="L36" s="13" t="str">
        <f t="shared" si="3"/>
        <v>Obesity</v>
      </c>
      <c r="M36" s="13" t="str">
        <f t="shared" si="4"/>
        <v>Prediabetes</v>
      </c>
      <c r="N36" s="13" t="str">
        <f t="shared" si="5"/>
        <v>No</v>
      </c>
    </row>
    <row r="37" spans="1:14" x14ac:dyDescent="0.25">
      <c r="A37" s="13" t="s">
        <v>2337</v>
      </c>
      <c r="B37" s="13">
        <v>32.015000000000001</v>
      </c>
      <c r="C37" s="13">
        <v>11.75</v>
      </c>
      <c r="D37" s="13" t="s">
        <v>2380</v>
      </c>
      <c r="E37" s="13" t="s">
        <v>2380</v>
      </c>
      <c r="F37" s="13" t="s">
        <v>2380</v>
      </c>
      <c r="G37" s="13" t="s">
        <v>2381</v>
      </c>
      <c r="H37" s="13" t="s">
        <v>2382</v>
      </c>
      <c r="I37" s="13" t="str">
        <f t="shared" si="0"/>
        <v>Yes</v>
      </c>
      <c r="J37" s="15" t="str">
        <f t="shared" si="1"/>
        <v>0</v>
      </c>
      <c r="K37" s="13" t="str">
        <f t="shared" si="2"/>
        <v>No</v>
      </c>
      <c r="L37" s="13" t="str">
        <f t="shared" si="3"/>
        <v>Obesity</v>
      </c>
      <c r="M37" s="13" t="str">
        <f t="shared" si="4"/>
        <v>Diabetes</v>
      </c>
      <c r="N37" s="13" t="str">
        <f t="shared" si="5"/>
        <v>No</v>
      </c>
    </row>
    <row r="38" spans="1:14" x14ac:dyDescent="0.25">
      <c r="A38" s="13" t="s">
        <v>2336</v>
      </c>
      <c r="B38" s="13">
        <v>40.564999999999998</v>
      </c>
      <c r="C38" s="13">
        <v>7.37</v>
      </c>
      <c r="D38" s="13" t="s">
        <v>2380</v>
      </c>
      <c r="E38" s="13" t="s">
        <v>2380</v>
      </c>
      <c r="F38" s="13" t="s">
        <v>2380</v>
      </c>
      <c r="G38" s="13" t="s">
        <v>2381</v>
      </c>
      <c r="H38" s="13" t="s">
        <v>2382</v>
      </c>
      <c r="I38" s="13" t="str">
        <f t="shared" si="0"/>
        <v>Yes</v>
      </c>
      <c r="J38" s="15" t="str">
        <f t="shared" si="1"/>
        <v>0</v>
      </c>
      <c r="K38" s="13" t="str">
        <f t="shared" si="2"/>
        <v>No</v>
      </c>
      <c r="L38" s="13" t="str">
        <f t="shared" si="3"/>
        <v>Obesity</v>
      </c>
      <c r="M38" s="13" t="str">
        <f t="shared" si="4"/>
        <v>Diabetes</v>
      </c>
      <c r="N38" s="13" t="str">
        <f t="shared" si="5"/>
        <v>No</v>
      </c>
    </row>
    <row r="39" spans="1:14" x14ac:dyDescent="0.25">
      <c r="A39" s="13" t="s">
        <v>2335</v>
      </c>
      <c r="B39" s="13">
        <v>32.450000000000003</v>
      </c>
      <c r="C39" s="13">
        <v>11.91</v>
      </c>
      <c r="D39" s="13" t="s">
        <v>2380</v>
      </c>
      <c r="E39" s="13" t="s">
        <v>2380</v>
      </c>
      <c r="F39" s="13" t="s">
        <v>2380</v>
      </c>
      <c r="G39" s="13" t="s">
        <v>2381</v>
      </c>
      <c r="H39" s="13" t="s">
        <v>2382</v>
      </c>
      <c r="I39" s="13" t="str">
        <f t="shared" si="0"/>
        <v>Yes</v>
      </c>
      <c r="J39" s="15" t="str">
        <f t="shared" si="1"/>
        <v>0</v>
      </c>
      <c r="K39" s="13" t="str">
        <f t="shared" si="2"/>
        <v>No</v>
      </c>
      <c r="L39" s="13" t="str">
        <f t="shared" si="3"/>
        <v>Obesity</v>
      </c>
      <c r="M39" s="13" t="str">
        <f t="shared" si="4"/>
        <v>Diabetes</v>
      </c>
      <c r="N39" s="13" t="str">
        <f t="shared" si="5"/>
        <v>No</v>
      </c>
    </row>
    <row r="40" spans="1:14" x14ac:dyDescent="0.25">
      <c r="A40" s="13" t="s">
        <v>2334</v>
      </c>
      <c r="B40" s="13">
        <v>34.96</v>
      </c>
      <c r="C40" s="13">
        <v>6.52</v>
      </c>
      <c r="D40" s="13" t="s">
        <v>2380</v>
      </c>
      <c r="E40" s="13" t="s">
        <v>2380</v>
      </c>
      <c r="F40" s="13" t="s">
        <v>2380</v>
      </c>
      <c r="G40" s="13" t="s">
        <v>2381</v>
      </c>
      <c r="H40" s="13" t="s">
        <v>2382</v>
      </c>
      <c r="I40" s="13" t="str">
        <f t="shared" si="0"/>
        <v>Yes</v>
      </c>
      <c r="J40" s="15" t="str">
        <f t="shared" si="1"/>
        <v>0</v>
      </c>
      <c r="K40" s="13" t="str">
        <f t="shared" si="2"/>
        <v>No</v>
      </c>
      <c r="L40" s="13" t="str">
        <f t="shared" si="3"/>
        <v>Obesity</v>
      </c>
      <c r="M40" s="13" t="str">
        <f t="shared" si="4"/>
        <v>Diabetes</v>
      </c>
      <c r="N40" s="13" t="str">
        <f t="shared" si="5"/>
        <v>No</v>
      </c>
    </row>
    <row r="41" spans="1:14" x14ac:dyDescent="0.25">
      <c r="A41" s="13" t="s">
        <v>2333</v>
      </c>
      <c r="B41" s="13">
        <v>35.5</v>
      </c>
      <c r="C41" s="13">
        <v>5.14</v>
      </c>
      <c r="D41" s="13" t="s">
        <v>2380</v>
      </c>
      <c r="E41" s="13" t="s">
        <v>2380</v>
      </c>
      <c r="F41" s="13" t="s">
        <v>2383</v>
      </c>
      <c r="G41" s="13">
        <v>1</v>
      </c>
      <c r="H41" s="13" t="s">
        <v>2382</v>
      </c>
      <c r="I41" s="13" t="str">
        <f t="shared" si="0"/>
        <v>Yes</v>
      </c>
      <c r="J41" s="15">
        <f t="shared" si="1"/>
        <v>1</v>
      </c>
      <c r="K41" s="13" t="str">
        <f t="shared" si="2"/>
        <v>No</v>
      </c>
      <c r="L41" s="13" t="str">
        <f t="shared" si="3"/>
        <v>Obesity</v>
      </c>
      <c r="M41" s="13" t="str">
        <f t="shared" si="4"/>
        <v>Normal</v>
      </c>
      <c r="N41" s="13" t="str">
        <f t="shared" si="5"/>
        <v>No</v>
      </c>
    </row>
    <row r="42" spans="1:14" x14ac:dyDescent="0.25">
      <c r="A42" s="13" t="s">
        <v>2332</v>
      </c>
      <c r="B42" s="13">
        <v>52.58</v>
      </c>
      <c r="C42" s="13">
        <v>4.1900000000000004</v>
      </c>
      <c r="D42" s="13" t="s">
        <v>2380</v>
      </c>
      <c r="E42" s="13" t="s">
        <v>2382</v>
      </c>
      <c r="F42" s="13" t="s">
        <v>2380</v>
      </c>
      <c r="G42" s="13">
        <v>1</v>
      </c>
      <c r="H42" s="13" t="s">
        <v>2382</v>
      </c>
      <c r="I42" s="13" t="str">
        <f t="shared" si="0"/>
        <v>Yes</v>
      </c>
      <c r="J42" s="15">
        <f t="shared" si="1"/>
        <v>1</v>
      </c>
      <c r="K42" s="13" t="str">
        <f t="shared" si="2"/>
        <v>No</v>
      </c>
      <c r="L42" s="13" t="str">
        <f t="shared" si="3"/>
        <v>Obesity</v>
      </c>
      <c r="M42" s="13" t="str">
        <f t="shared" si="4"/>
        <v>Normal</v>
      </c>
      <c r="N42" s="13" t="str">
        <f t="shared" si="5"/>
        <v>Yes</v>
      </c>
    </row>
    <row r="43" spans="1:14" x14ac:dyDescent="0.25">
      <c r="A43" s="13" t="s">
        <v>2331</v>
      </c>
      <c r="B43" s="13">
        <v>35.200000000000003</v>
      </c>
      <c r="C43" s="13">
        <v>11.68</v>
      </c>
      <c r="D43" s="13" t="s">
        <v>2382</v>
      </c>
      <c r="E43" s="13" t="s">
        <v>2380</v>
      </c>
      <c r="F43" s="13" t="s">
        <v>2380</v>
      </c>
      <c r="G43" s="13" t="s">
        <v>2381</v>
      </c>
      <c r="H43" s="13" t="s">
        <v>2382</v>
      </c>
      <c r="I43" s="13" t="str">
        <f t="shared" si="0"/>
        <v>Yes</v>
      </c>
      <c r="J43" s="15" t="str">
        <f t="shared" si="1"/>
        <v>0</v>
      </c>
      <c r="K43" s="13" t="str">
        <f t="shared" si="2"/>
        <v>Yes</v>
      </c>
      <c r="L43" s="13" t="str">
        <f t="shared" si="3"/>
        <v>Obesity</v>
      </c>
      <c r="M43" s="13" t="str">
        <f t="shared" si="4"/>
        <v>Diabetes</v>
      </c>
      <c r="N43" s="13" t="str">
        <f t="shared" si="5"/>
        <v>No</v>
      </c>
    </row>
    <row r="44" spans="1:14" x14ac:dyDescent="0.25">
      <c r="A44" s="13" t="s">
        <v>2330</v>
      </c>
      <c r="B44" s="13">
        <v>38.06</v>
      </c>
      <c r="C44" s="13">
        <v>6.98</v>
      </c>
      <c r="D44" s="13" t="s">
        <v>2380</v>
      </c>
      <c r="E44" s="13" t="s">
        <v>2380</v>
      </c>
      <c r="F44" s="13" t="s">
        <v>2380</v>
      </c>
      <c r="G44" s="13" t="s">
        <v>2381</v>
      </c>
      <c r="H44" s="13" t="s">
        <v>2382</v>
      </c>
      <c r="I44" s="13" t="str">
        <f t="shared" si="0"/>
        <v>Yes</v>
      </c>
      <c r="J44" s="15" t="str">
        <f t="shared" si="1"/>
        <v>0</v>
      </c>
      <c r="K44" s="13" t="str">
        <f t="shared" si="2"/>
        <v>No</v>
      </c>
      <c r="L44" s="13" t="str">
        <f t="shared" si="3"/>
        <v>Obesity</v>
      </c>
      <c r="M44" s="13" t="str">
        <f t="shared" si="4"/>
        <v>Diabetes</v>
      </c>
      <c r="N44" s="13" t="str">
        <f t="shared" si="5"/>
        <v>No</v>
      </c>
    </row>
    <row r="45" spans="1:14" x14ac:dyDescent="0.25">
      <c r="A45" s="13" t="s">
        <v>2329</v>
      </c>
      <c r="B45" s="13">
        <v>34.21</v>
      </c>
      <c r="C45" s="13">
        <v>8.34</v>
      </c>
      <c r="D45" s="13" t="s">
        <v>2380</v>
      </c>
      <c r="E45" s="13" t="s">
        <v>2380</v>
      </c>
      <c r="F45" s="13" t="s">
        <v>2380</v>
      </c>
      <c r="G45" s="13" t="s">
        <v>2381</v>
      </c>
      <c r="H45" s="13" t="s">
        <v>2382</v>
      </c>
      <c r="I45" s="13" t="str">
        <f t="shared" si="0"/>
        <v>Yes</v>
      </c>
      <c r="J45" s="15" t="str">
        <f t="shared" si="1"/>
        <v>0</v>
      </c>
      <c r="K45" s="13" t="str">
        <f t="shared" si="2"/>
        <v>No</v>
      </c>
      <c r="L45" s="13" t="str">
        <f t="shared" si="3"/>
        <v>Obesity</v>
      </c>
      <c r="M45" s="13" t="str">
        <f t="shared" si="4"/>
        <v>Diabetes</v>
      </c>
      <c r="N45" s="13" t="str">
        <f t="shared" si="5"/>
        <v>No</v>
      </c>
    </row>
    <row r="46" spans="1:14" x14ac:dyDescent="0.25">
      <c r="A46" s="13" t="s">
        <v>2328</v>
      </c>
      <c r="B46" s="13">
        <v>38.94</v>
      </c>
      <c r="C46" s="13">
        <v>8.49</v>
      </c>
      <c r="D46" s="13" t="s">
        <v>2382</v>
      </c>
      <c r="E46" s="13" t="s">
        <v>2380</v>
      </c>
      <c r="F46" s="13" t="s">
        <v>2380</v>
      </c>
      <c r="G46" s="13">
        <v>1</v>
      </c>
      <c r="H46" s="13" t="s">
        <v>2382</v>
      </c>
      <c r="I46" s="13" t="str">
        <f t="shared" si="0"/>
        <v>Yes</v>
      </c>
      <c r="J46" s="15">
        <f t="shared" si="1"/>
        <v>1</v>
      </c>
      <c r="K46" s="13" t="str">
        <f t="shared" si="2"/>
        <v>Yes</v>
      </c>
      <c r="L46" s="13" t="str">
        <f t="shared" si="3"/>
        <v>Obesity</v>
      </c>
      <c r="M46" s="13" t="str">
        <f t="shared" si="4"/>
        <v>Diabetes</v>
      </c>
      <c r="N46" s="13" t="str">
        <f t="shared" si="5"/>
        <v>No</v>
      </c>
    </row>
    <row r="47" spans="1:14" x14ac:dyDescent="0.25">
      <c r="A47" s="13" t="s">
        <v>2327</v>
      </c>
      <c r="B47" s="13">
        <v>30.21</v>
      </c>
      <c r="C47" s="13">
        <v>5.34</v>
      </c>
      <c r="D47" s="13" t="s">
        <v>2382</v>
      </c>
      <c r="E47" s="13" t="s">
        <v>2380</v>
      </c>
      <c r="F47" s="13" t="s">
        <v>2380</v>
      </c>
      <c r="G47" s="13">
        <v>1</v>
      </c>
      <c r="H47" s="13" t="s">
        <v>2382</v>
      </c>
      <c r="I47" s="13" t="str">
        <f t="shared" si="0"/>
        <v>Yes</v>
      </c>
      <c r="J47" s="15">
        <f t="shared" si="1"/>
        <v>1</v>
      </c>
      <c r="K47" s="13" t="str">
        <f t="shared" si="2"/>
        <v>Yes</v>
      </c>
      <c r="L47" s="13" t="str">
        <f t="shared" si="3"/>
        <v>Obesity</v>
      </c>
      <c r="M47" s="13" t="str">
        <f t="shared" si="4"/>
        <v>Normal</v>
      </c>
      <c r="N47" s="13" t="str">
        <f t="shared" si="5"/>
        <v>No</v>
      </c>
    </row>
    <row r="48" spans="1:14" x14ac:dyDescent="0.25">
      <c r="A48" s="13" t="s">
        <v>2326</v>
      </c>
      <c r="B48" s="13">
        <v>33.630000000000003</v>
      </c>
      <c r="C48" s="13">
        <v>4.43</v>
      </c>
      <c r="D48" s="13" t="s">
        <v>2382</v>
      </c>
      <c r="E48" s="13" t="s">
        <v>2380</v>
      </c>
      <c r="F48" s="13" t="s">
        <v>2380</v>
      </c>
      <c r="G48" s="13">
        <v>2</v>
      </c>
      <c r="H48" s="13" t="s">
        <v>2382</v>
      </c>
      <c r="I48" s="13" t="str">
        <f t="shared" si="0"/>
        <v>Yes</v>
      </c>
      <c r="J48" s="15">
        <f t="shared" si="1"/>
        <v>2</v>
      </c>
      <c r="K48" s="13" t="str">
        <f t="shared" si="2"/>
        <v>Yes</v>
      </c>
      <c r="L48" s="13" t="str">
        <f t="shared" si="3"/>
        <v>Obesity</v>
      </c>
      <c r="M48" s="13" t="str">
        <f t="shared" si="4"/>
        <v>Normal</v>
      </c>
      <c r="N48" s="13" t="str">
        <f t="shared" si="5"/>
        <v>No</v>
      </c>
    </row>
    <row r="49" spans="1:14" x14ac:dyDescent="0.25">
      <c r="A49" s="13" t="s">
        <v>2325</v>
      </c>
      <c r="B49" s="13">
        <v>40.369999999999997</v>
      </c>
      <c r="C49" s="13">
        <v>4.47</v>
      </c>
      <c r="D49" s="13" t="s">
        <v>2380</v>
      </c>
      <c r="E49" s="13" t="s">
        <v>2380</v>
      </c>
      <c r="F49" s="13" t="s">
        <v>2380</v>
      </c>
      <c r="G49" s="13" t="s">
        <v>2381</v>
      </c>
      <c r="H49" s="13" t="s">
        <v>2382</v>
      </c>
      <c r="I49" s="13" t="str">
        <f t="shared" si="0"/>
        <v>Yes</v>
      </c>
      <c r="J49" s="15" t="str">
        <f t="shared" si="1"/>
        <v>0</v>
      </c>
      <c r="K49" s="13" t="str">
        <f t="shared" si="2"/>
        <v>No</v>
      </c>
      <c r="L49" s="13" t="str">
        <f t="shared" si="3"/>
        <v>Obesity</v>
      </c>
      <c r="M49" s="13" t="str">
        <f t="shared" si="4"/>
        <v>Normal</v>
      </c>
      <c r="N49" s="13" t="str">
        <f t="shared" si="5"/>
        <v>No</v>
      </c>
    </row>
    <row r="50" spans="1:14" x14ac:dyDescent="0.25">
      <c r="A50" s="13" t="s">
        <v>2324</v>
      </c>
      <c r="B50" s="13">
        <v>53.09</v>
      </c>
      <c r="C50" s="13">
        <v>4.82</v>
      </c>
      <c r="D50" s="13" t="s">
        <v>2382</v>
      </c>
      <c r="E50" s="13" t="s">
        <v>2380</v>
      </c>
      <c r="F50" s="13" t="s">
        <v>2380</v>
      </c>
      <c r="G50" s="13">
        <v>2</v>
      </c>
      <c r="H50" s="13" t="s">
        <v>2382</v>
      </c>
      <c r="I50" s="13" t="str">
        <f t="shared" si="0"/>
        <v>Yes</v>
      </c>
      <c r="J50" s="15">
        <f t="shared" si="1"/>
        <v>2</v>
      </c>
      <c r="K50" s="13" t="str">
        <f t="shared" si="2"/>
        <v>Yes</v>
      </c>
      <c r="L50" s="13" t="str">
        <f t="shared" si="3"/>
        <v>Obesity</v>
      </c>
      <c r="M50" s="13" t="str">
        <f t="shared" si="4"/>
        <v>Normal</v>
      </c>
      <c r="N50" s="13" t="str">
        <f t="shared" si="5"/>
        <v>No</v>
      </c>
    </row>
    <row r="51" spans="1:14" x14ac:dyDescent="0.25">
      <c r="A51" s="13" t="s">
        <v>2323</v>
      </c>
      <c r="B51" s="13">
        <v>31.79</v>
      </c>
      <c r="C51" s="13">
        <v>5.51</v>
      </c>
      <c r="D51" s="13" t="s">
        <v>2382</v>
      </c>
      <c r="E51" s="13" t="s">
        <v>2380</v>
      </c>
      <c r="F51" s="13" t="s">
        <v>2380</v>
      </c>
      <c r="G51" s="13">
        <v>2</v>
      </c>
      <c r="H51" s="13" t="s">
        <v>2382</v>
      </c>
      <c r="I51" s="13" t="str">
        <f t="shared" si="0"/>
        <v>Yes</v>
      </c>
      <c r="J51" s="15">
        <f t="shared" si="1"/>
        <v>2</v>
      </c>
      <c r="K51" s="13" t="str">
        <f t="shared" si="2"/>
        <v>Yes</v>
      </c>
      <c r="L51" s="13" t="str">
        <f t="shared" si="3"/>
        <v>Obesity</v>
      </c>
      <c r="M51" s="13" t="str">
        <f t="shared" si="4"/>
        <v>Normal</v>
      </c>
      <c r="N51" s="13" t="str">
        <f t="shared" si="5"/>
        <v>No</v>
      </c>
    </row>
    <row r="52" spans="1:14" x14ac:dyDescent="0.25">
      <c r="A52" s="13" t="s">
        <v>2322</v>
      </c>
      <c r="B52" s="13">
        <v>41.895000000000003</v>
      </c>
      <c r="C52" s="13">
        <v>10.87</v>
      </c>
      <c r="D52" s="13" t="s">
        <v>2382</v>
      </c>
      <c r="E52" s="13" t="s">
        <v>2380</v>
      </c>
      <c r="F52" s="13" t="s">
        <v>2380</v>
      </c>
      <c r="G52" s="13">
        <v>1</v>
      </c>
      <c r="H52" s="13" t="s">
        <v>2382</v>
      </c>
      <c r="I52" s="13" t="str">
        <f t="shared" si="0"/>
        <v>Yes</v>
      </c>
      <c r="J52" s="15">
        <f t="shared" si="1"/>
        <v>1</v>
      </c>
      <c r="K52" s="13" t="str">
        <f t="shared" si="2"/>
        <v>Yes</v>
      </c>
      <c r="L52" s="13" t="str">
        <f t="shared" si="3"/>
        <v>Obesity</v>
      </c>
      <c r="M52" s="13" t="str">
        <f t="shared" si="4"/>
        <v>Diabetes</v>
      </c>
      <c r="N52" s="13" t="str">
        <f t="shared" si="5"/>
        <v>No</v>
      </c>
    </row>
    <row r="53" spans="1:14" x14ac:dyDescent="0.25">
      <c r="A53" s="13" t="s">
        <v>2321</v>
      </c>
      <c r="B53" s="13">
        <v>31.16</v>
      </c>
      <c r="C53" s="13">
        <v>9.34</v>
      </c>
      <c r="D53" s="13" t="s">
        <v>2380</v>
      </c>
      <c r="E53" s="13" t="s">
        <v>2380</v>
      </c>
      <c r="F53" s="13" t="s">
        <v>2380</v>
      </c>
      <c r="G53" s="13" t="s">
        <v>2381</v>
      </c>
      <c r="H53" s="13" t="s">
        <v>2382</v>
      </c>
      <c r="I53" s="13" t="str">
        <f t="shared" si="0"/>
        <v>Yes</v>
      </c>
      <c r="J53" s="15" t="str">
        <f t="shared" si="1"/>
        <v>0</v>
      </c>
      <c r="K53" s="13" t="str">
        <f t="shared" si="2"/>
        <v>No</v>
      </c>
      <c r="L53" s="13" t="str">
        <f t="shared" si="3"/>
        <v>Obesity</v>
      </c>
      <c r="M53" s="13" t="str">
        <f t="shared" si="4"/>
        <v>Diabetes</v>
      </c>
      <c r="N53" s="13" t="str">
        <f t="shared" si="5"/>
        <v>No</v>
      </c>
    </row>
    <row r="54" spans="1:14" x14ac:dyDescent="0.25">
      <c r="A54" s="13" t="s">
        <v>2320</v>
      </c>
      <c r="B54" s="13">
        <v>34.104999999999997</v>
      </c>
      <c r="C54" s="13">
        <v>5.03</v>
      </c>
      <c r="D54" s="13" t="s">
        <v>2382</v>
      </c>
      <c r="E54" s="13" t="s">
        <v>2380</v>
      </c>
      <c r="F54" s="13" t="s">
        <v>2383</v>
      </c>
      <c r="G54" s="13">
        <v>1</v>
      </c>
      <c r="H54" s="13" t="s">
        <v>2382</v>
      </c>
      <c r="I54" s="13" t="str">
        <f t="shared" si="0"/>
        <v>Yes</v>
      </c>
      <c r="J54" s="15">
        <f t="shared" si="1"/>
        <v>1</v>
      </c>
      <c r="K54" s="13" t="str">
        <f t="shared" si="2"/>
        <v>Yes</v>
      </c>
      <c r="L54" s="13" t="str">
        <f t="shared" si="3"/>
        <v>Obesity</v>
      </c>
      <c r="M54" s="13" t="str">
        <f t="shared" si="4"/>
        <v>Normal</v>
      </c>
      <c r="N54" s="13" t="str">
        <f t="shared" si="5"/>
        <v>No</v>
      </c>
    </row>
    <row r="55" spans="1:14" x14ac:dyDescent="0.25">
      <c r="A55" s="13" t="s">
        <v>2319</v>
      </c>
      <c r="B55" s="13">
        <v>51.93</v>
      </c>
      <c r="C55" s="13">
        <v>11.05</v>
      </c>
      <c r="D55" s="13" t="s">
        <v>2380</v>
      </c>
      <c r="E55" s="13" t="s">
        <v>2380</v>
      </c>
      <c r="F55" s="13" t="s">
        <v>2380</v>
      </c>
      <c r="G55" s="13" t="s">
        <v>2381</v>
      </c>
      <c r="H55" s="13" t="s">
        <v>2382</v>
      </c>
      <c r="I55" s="13" t="str">
        <f t="shared" si="0"/>
        <v>Yes</v>
      </c>
      <c r="J55" s="15" t="str">
        <f t="shared" si="1"/>
        <v>0</v>
      </c>
      <c r="K55" s="13" t="str">
        <f t="shared" si="2"/>
        <v>No</v>
      </c>
      <c r="L55" s="13" t="str">
        <f t="shared" si="3"/>
        <v>Obesity</v>
      </c>
      <c r="M55" s="13" t="str">
        <f t="shared" si="4"/>
        <v>Diabetes</v>
      </c>
      <c r="N55" s="13" t="str">
        <f t="shared" si="5"/>
        <v>No</v>
      </c>
    </row>
    <row r="56" spans="1:14" x14ac:dyDescent="0.25">
      <c r="A56" s="13" t="s">
        <v>2318</v>
      </c>
      <c r="B56" s="13">
        <v>38.950000000000003</v>
      </c>
      <c r="C56" s="13">
        <v>11.95</v>
      </c>
      <c r="D56" s="13" t="s">
        <v>2380</v>
      </c>
      <c r="E56" s="13" t="s">
        <v>2380</v>
      </c>
      <c r="F56" s="13" t="s">
        <v>2380</v>
      </c>
      <c r="G56" s="13" t="s">
        <v>2381</v>
      </c>
      <c r="H56" s="13" t="s">
        <v>2382</v>
      </c>
      <c r="I56" s="13" t="str">
        <f t="shared" si="0"/>
        <v>Yes</v>
      </c>
      <c r="J56" s="15" t="str">
        <f t="shared" si="1"/>
        <v>0</v>
      </c>
      <c r="K56" s="13" t="str">
        <f t="shared" si="2"/>
        <v>No</v>
      </c>
      <c r="L56" s="13" t="str">
        <f t="shared" si="3"/>
        <v>Obesity</v>
      </c>
      <c r="M56" s="13" t="str">
        <f t="shared" si="4"/>
        <v>Diabetes</v>
      </c>
      <c r="N56" s="13" t="str">
        <f t="shared" si="5"/>
        <v>No</v>
      </c>
    </row>
    <row r="57" spans="1:14" x14ac:dyDescent="0.25">
      <c r="A57" s="13" t="s">
        <v>2317</v>
      </c>
      <c r="B57" s="13">
        <v>36.630000000000003</v>
      </c>
      <c r="C57" s="13">
        <v>7.72</v>
      </c>
      <c r="D57" s="13" t="s">
        <v>2382</v>
      </c>
      <c r="E57" s="13" t="s">
        <v>2380</v>
      </c>
      <c r="F57" s="13" t="s">
        <v>2380</v>
      </c>
      <c r="G57" s="13">
        <v>1</v>
      </c>
      <c r="H57" s="13" t="s">
        <v>2382</v>
      </c>
      <c r="I57" s="13" t="str">
        <f t="shared" si="0"/>
        <v>Yes</v>
      </c>
      <c r="J57" s="15">
        <f t="shared" si="1"/>
        <v>1</v>
      </c>
      <c r="K57" s="13" t="str">
        <f t="shared" si="2"/>
        <v>Yes</v>
      </c>
      <c r="L57" s="13" t="str">
        <f t="shared" si="3"/>
        <v>Obesity</v>
      </c>
      <c r="M57" s="13" t="str">
        <f t="shared" si="4"/>
        <v>Diabetes</v>
      </c>
      <c r="N57" s="13" t="str">
        <f t="shared" si="5"/>
        <v>No</v>
      </c>
    </row>
    <row r="58" spans="1:14" x14ac:dyDescent="0.25">
      <c r="A58" s="13" t="s">
        <v>2316</v>
      </c>
      <c r="B58" s="13">
        <v>34.200000000000003</v>
      </c>
      <c r="C58" s="13">
        <v>5.75</v>
      </c>
      <c r="D58" s="13" t="s">
        <v>2380</v>
      </c>
      <c r="E58" s="13" t="s">
        <v>2380</v>
      </c>
      <c r="F58" s="13" t="s">
        <v>2380</v>
      </c>
      <c r="G58" s="13">
        <v>2</v>
      </c>
      <c r="H58" s="13" t="s">
        <v>2382</v>
      </c>
      <c r="I58" s="13" t="str">
        <f t="shared" si="0"/>
        <v>Yes</v>
      </c>
      <c r="J58" s="15">
        <f t="shared" si="1"/>
        <v>2</v>
      </c>
      <c r="K58" s="13" t="str">
        <f t="shared" si="2"/>
        <v>No</v>
      </c>
      <c r="L58" s="13" t="str">
        <f t="shared" si="3"/>
        <v>Obesity</v>
      </c>
      <c r="M58" s="13" t="str">
        <f t="shared" si="4"/>
        <v>Prediabetes</v>
      </c>
      <c r="N58" s="13" t="str">
        <f t="shared" si="5"/>
        <v>No</v>
      </c>
    </row>
    <row r="59" spans="1:14" x14ac:dyDescent="0.25">
      <c r="A59" s="13" t="s">
        <v>2315</v>
      </c>
      <c r="B59" s="13">
        <v>50.63</v>
      </c>
      <c r="C59" s="13">
        <v>11.89</v>
      </c>
      <c r="D59" s="13" t="s">
        <v>2380</v>
      </c>
      <c r="E59" s="13" t="s">
        <v>2380</v>
      </c>
      <c r="F59" s="13" t="s">
        <v>2380</v>
      </c>
      <c r="G59" s="13" t="s">
        <v>2381</v>
      </c>
      <c r="H59" s="13" t="s">
        <v>2382</v>
      </c>
      <c r="I59" s="13" t="str">
        <f t="shared" si="0"/>
        <v>Yes</v>
      </c>
      <c r="J59" s="15" t="str">
        <f t="shared" si="1"/>
        <v>0</v>
      </c>
      <c r="K59" s="13" t="str">
        <f t="shared" si="2"/>
        <v>No</v>
      </c>
      <c r="L59" s="13" t="str">
        <f t="shared" si="3"/>
        <v>Obesity</v>
      </c>
      <c r="M59" s="13" t="str">
        <f t="shared" si="4"/>
        <v>Diabetes</v>
      </c>
      <c r="N59" s="13" t="str">
        <f t="shared" si="5"/>
        <v>No</v>
      </c>
    </row>
    <row r="60" spans="1:14" x14ac:dyDescent="0.25">
      <c r="A60" s="13" t="s">
        <v>2314</v>
      </c>
      <c r="B60" s="13">
        <v>36.479999999999997</v>
      </c>
      <c r="C60" s="13">
        <v>6.2</v>
      </c>
      <c r="D60" s="13" t="s">
        <v>2380</v>
      </c>
      <c r="E60" s="13" t="s">
        <v>2380</v>
      </c>
      <c r="F60" s="13" t="s">
        <v>2380</v>
      </c>
      <c r="G60" s="13" t="s">
        <v>2381</v>
      </c>
      <c r="H60" s="13" t="s">
        <v>2382</v>
      </c>
      <c r="I60" s="13" t="str">
        <f t="shared" si="0"/>
        <v>Yes</v>
      </c>
      <c r="J60" s="15" t="str">
        <f t="shared" si="1"/>
        <v>0</v>
      </c>
      <c r="K60" s="13" t="str">
        <f t="shared" si="2"/>
        <v>No</v>
      </c>
      <c r="L60" s="13" t="str">
        <f t="shared" si="3"/>
        <v>Obesity</v>
      </c>
      <c r="M60" s="13" t="str">
        <f t="shared" si="4"/>
        <v>Prediabetes</v>
      </c>
      <c r="N60" s="13" t="str">
        <f t="shared" si="5"/>
        <v>No</v>
      </c>
    </row>
    <row r="61" spans="1:14" x14ac:dyDescent="0.25">
      <c r="A61" s="13" t="s">
        <v>2313</v>
      </c>
      <c r="B61" s="13">
        <v>54.82</v>
      </c>
      <c r="C61" s="13">
        <v>10.61</v>
      </c>
      <c r="D61" s="13" t="s">
        <v>2380</v>
      </c>
      <c r="E61" s="13" t="s">
        <v>2380</v>
      </c>
      <c r="F61" s="13" t="s">
        <v>2380</v>
      </c>
      <c r="G61" s="13" t="s">
        <v>2381</v>
      </c>
      <c r="H61" s="13" t="s">
        <v>2382</v>
      </c>
      <c r="I61" s="13" t="str">
        <f t="shared" si="0"/>
        <v>Yes</v>
      </c>
      <c r="J61" s="15" t="str">
        <f t="shared" si="1"/>
        <v>0</v>
      </c>
      <c r="K61" s="13" t="str">
        <f t="shared" si="2"/>
        <v>No</v>
      </c>
      <c r="L61" s="13" t="str">
        <f t="shared" si="3"/>
        <v>Obesity</v>
      </c>
      <c r="M61" s="13" t="str">
        <f t="shared" si="4"/>
        <v>Diabetes</v>
      </c>
      <c r="N61" s="13" t="str">
        <f t="shared" si="5"/>
        <v>No</v>
      </c>
    </row>
    <row r="62" spans="1:14" x14ac:dyDescent="0.25">
      <c r="A62" s="13" t="s">
        <v>2312</v>
      </c>
      <c r="B62" s="13">
        <v>38.06</v>
      </c>
      <c r="C62" s="13">
        <v>6.04</v>
      </c>
      <c r="D62" s="13" t="s">
        <v>2380</v>
      </c>
      <c r="E62" s="13" t="s">
        <v>2380</v>
      </c>
      <c r="F62" s="13" t="s">
        <v>2383</v>
      </c>
      <c r="G62" s="13">
        <v>1</v>
      </c>
      <c r="H62" s="13" t="s">
        <v>2382</v>
      </c>
      <c r="I62" s="13" t="str">
        <f t="shared" si="0"/>
        <v>Yes</v>
      </c>
      <c r="J62" s="15">
        <f t="shared" si="1"/>
        <v>1</v>
      </c>
      <c r="K62" s="13" t="str">
        <f t="shared" si="2"/>
        <v>No</v>
      </c>
      <c r="L62" s="13" t="str">
        <f t="shared" si="3"/>
        <v>Obesity</v>
      </c>
      <c r="M62" s="13" t="str">
        <f t="shared" si="4"/>
        <v>Prediabetes</v>
      </c>
      <c r="N62" s="13" t="str">
        <f t="shared" si="5"/>
        <v>No</v>
      </c>
    </row>
    <row r="63" spans="1:14" x14ac:dyDescent="0.25">
      <c r="A63" s="13" t="s">
        <v>2311</v>
      </c>
      <c r="B63" s="13">
        <v>51.48</v>
      </c>
      <c r="C63" s="13">
        <v>9.33</v>
      </c>
      <c r="D63" s="13" t="s">
        <v>2382</v>
      </c>
      <c r="E63" s="13" t="s">
        <v>2380</v>
      </c>
      <c r="F63" s="13" t="s">
        <v>2380</v>
      </c>
      <c r="G63" s="13" t="s">
        <v>2381</v>
      </c>
      <c r="H63" s="13" t="s">
        <v>2382</v>
      </c>
      <c r="I63" s="13" t="str">
        <f t="shared" si="0"/>
        <v>Yes</v>
      </c>
      <c r="J63" s="15" t="str">
        <f t="shared" si="1"/>
        <v>0</v>
      </c>
      <c r="K63" s="13" t="str">
        <f t="shared" si="2"/>
        <v>Yes</v>
      </c>
      <c r="L63" s="13" t="str">
        <f t="shared" si="3"/>
        <v>Obesity</v>
      </c>
      <c r="M63" s="13" t="str">
        <f t="shared" si="4"/>
        <v>Diabetes</v>
      </c>
      <c r="N63" s="13" t="str">
        <f t="shared" si="5"/>
        <v>No</v>
      </c>
    </row>
    <row r="64" spans="1:14" x14ac:dyDescent="0.25">
      <c r="A64" s="13" t="s">
        <v>2310</v>
      </c>
      <c r="B64" s="13">
        <v>52.06</v>
      </c>
      <c r="C64" s="13">
        <v>11.47</v>
      </c>
      <c r="D64" s="13" t="s">
        <v>2380</v>
      </c>
      <c r="E64" s="13" t="s">
        <v>2380</v>
      </c>
      <c r="F64" s="13" t="s">
        <v>2380</v>
      </c>
      <c r="G64" s="13" t="s">
        <v>2381</v>
      </c>
      <c r="H64" s="13" t="s">
        <v>2382</v>
      </c>
      <c r="I64" s="13" t="str">
        <f t="shared" si="0"/>
        <v>Yes</v>
      </c>
      <c r="J64" s="15" t="str">
        <f t="shared" si="1"/>
        <v>0</v>
      </c>
      <c r="K64" s="13" t="str">
        <f t="shared" si="2"/>
        <v>No</v>
      </c>
      <c r="L64" s="13" t="str">
        <f t="shared" si="3"/>
        <v>Obesity</v>
      </c>
      <c r="M64" s="13" t="str">
        <f t="shared" si="4"/>
        <v>Diabetes</v>
      </c>
      <c r="N64" s="13" t="str">
        <f t="shared" si="5"/>
        <v>No</v>
      </c>
    </row>
    <row r="65" spans="1:14" x14ac:dyDescent="0.25">
      <c r="A65" s="13" t="s">
        <v>2309</v>
      </c>
      <c r="B65" s="13">
        <v>30.684999999999999</v>
      </c>
      <c r="C65" s="13">
        <v>7.02</v>
      </c>
      <c r="D65" s="13" t="s">
        <v>2382</v>
      </c>
      <c r="E65" s="13" t="s">
        <v>2380</v>
      </c>
      <c r="F65" s="13" t="s">
        <v>2380</v>
      </c>
      <c r="G65" s="13" t="s">
        <v>2381</v>
      </c>
      <c r="H65" s="13" t="s">
        <v>2382</v>
      </c>
      <c r="I65" s="13" t="str">
        <f t="shared" si="0"/>
        <v>Yes</v>
      </c>
      <c r="J65" s="15" t="str">
        <f t="shared" si="1"/>
        <v>0</v>
      </c>
      <c r="K65" s="13" t="str">
        <f t="shared" si="2"/>
        <v>Yes</v>
      </c>
      <c r="L65" s="13" t="str">
        <f t="shared" si="3"/>
        <v>Obesity</v>
      </c>
      <c r="M65" s="13" t="str">
        <f t="shared" si="4"/>
        <v>Diabetes</v>
      </c>
      <c r="N65" s="13" t="str">
        <f t="shared" si="5"/>
        <v>No</v>
      </c>
    </row>
    <row r="66" spans="1:14" x14ac:dyDescent="0.25">
      <c r="A66" s="13" t="s">
        <v>2308</v>
      </c>
      <c r="B66" s="13">
        <v>36.08</v>
      </c>
      <c r="C66" s="13">
        <v>8.8000000000000007</v>
      </c>
      <c r="D66" s="13" t="s">
        <v>2382</v>
      </c>
      <c r="E66" s="13" t="s">
        <v>2380</v>
      </c>
      <c r="F66" s="13" t="s">
        <v>2380</v>
      </c>
      <c r="G66" s="13">
        <v>1</v>
      </c>
      <c r="H66" s="13" t="s">
        <v>2382</v>
      </c>
      <c r="I66" s="13" t="str">
        <f t="shared" ref="I66:I129" si="6">PROPER(IF(H66="?",$P$2,H66))</f>
        <v>Yes</v>
      </c>
      <c r="J66" s="15">
        <f t="shared" si="1"/>
        <v>1</v>
      </c>
      <c r="K66" s="13" t="str">
        <f t="shared" si="2"/>
        <v>Yes</v>
      </c>
      <c r="L66" s="13" t="str">
        <f t="shared" si="3"/>
        <v>Obesity</v>
      </c>
      <c r="M66" s="13" t="str">
        <f t="shared" si="4"/>
        <v>Diabetes</v>
      </c>
      <c r="N66" s="13" t="str">
        <f t="shared" si="5"/>
        <v>No</v>
      </c>
    </row>
    <row r="67" spans="1:14" x14ac:dyDescent="0.25">
      <c r="A67" s="13" t="s">
        <v>2307</v>
      </c>
      <c r="B67" s="13">
        <v>54.99</v>
      </c>
      <c r="C67" s="13">
        <v>8.68</v>
      </c>
      <c r="D67" s="13" t="s">
        <v>2380</v>
      </c>
      <c r="E67" s="13" t="s">
        <v>2380</v>
      </c>
      <c r="F67" s="13" t="s">
        <v>2380</v>
      </c>
      <c r="G67" s="13">
        <v>2</v>
      </c>
      <c r="H67" s="13" t="s">
        <v>2382</v>
      </c>
      <c r="I67" s="13" t="str">
        <f t="shared" si="6"/>
        <v>Yes</v>
      </c>
      <c r="J67" s="15">
        <f t="shared" ref="J67:J130" si="7">IF(G67="No major Surgery","0",G67)</f>
        <v>2</v>
      </c>
      <c r="K67" s="13" t="str">
        <f t="shared" ref="K67:K130" si="8">PROPER(D67)</f>
        <v>No</v>
      </c>
      <c r="L67" s="13" t="str">
        <f t="shared" ref="L67:L130" si="9">IF(B67&lt;18.5,"Underweight",IF(B67&lt;25,"Normal Weight",IF(B67&lt;30,"Overweight","Obesity")))</f>
        <v>Obesity</v>
      </c>
      <c r="M67" s="13" t="str">
        <f t="shared" ref="M67:M130" si="10">IF(C67&lt;5.7,"Normal",IF(C67&lt;6.5,"Prediabetes","Diabetes"))</f>
        <v>Diabetes</v>
      </c>
      <c r="N67" s="13" t="str">
        <f t="shared" ref="N67:N130" si="11">PROPER(E67)</f>
        <v>No</v>
      </c>
    </row>
    <row r="68" spans="1:14" x14ac:dyDescent="0.25">
      <c r="A68" s="13" t="s">
        <v>2306</v>
      </c>
      <c r="B68" s="13">
        <v>35.97</v>
      </c>
      <c r="C68" s="13">
        <v>6.12</v>
      </c>
      <c r="D68" s="13" t="s">
        <v>2380</v>
      </c>
      <c r="E68" s="13" t="s">
        <v>2380</v>
      </c>
      <c r="F68" s="13" t="s">
        <v>2383</v>
      </c>
      <c r="G68" s="13">
        <v>1</v>
      </c>
      <c r="H68" s="13" t="s">
        <v>2382</v>
      </c>
      <c r="I68" s="13" t="str">
        <f t="shared" si="6"/>
        <v>Yes</v>
      </c>
      <c r="J68" s="15">
        <f t="shared" si="7"/>
        <v>1</v>
      </c>
      <c r="K68" s="13" t="str">
        <f t="shared" si="8"/>
        <v>No</v>
      </c>
      <c r="L68" s="13" t="str">
        <f t="shared" si="9"/>
        <v>Obesity</v>
      </c>
      <c r="M68" s="13" t="str">
        <f t="shared" si="10"/>
        <v>Prediabetes</v>
      </c>
      <c r="N68" s="13" t="str">
        <f t="shared" si="11"/>
        <v>No</v>
      </c>
    </row>
    <row r="69" spans="1:14" x14ac:dyDescent="0.25">
      <c r="A69" s="13" t="s">
        <v>2305</v>
      </c>
      <c r="B69" s="13">
        <v>45.54</v>
      </c>
      <c r="C69" s="13">
        <v>5.4</v>
      </c>
      <c r="D69" s="13" t="s">
        <v>2382</v>
      </c>
      <c r="E69" s="13" t="s">
        <v>2380</v>
      </c>
      <c r="F69" s="13" t="s">
        <v>2383</v>
      </c>
      <c r="G69" s="13">
        <v>1</v>
      </c>
      <c r="H69" s="13" t="s">
        <v>2382</v>
      </c>
      <c r="I69" s="13" t="str">
        <f t="shared" si="6"/>
        <v>Yes</v>
      </c>
      <c r="J69" s="15">
        <f t="shared" si="7"/>
        <v>1</v>
      </c>
      <c r="K69" s="13" t="str">
        <f t="shared" si="8"/>
        <v>Yes</v>
      </c>
      <c r="L69" s="13" t="str">
        <f t="shared" si="9"/>
        <v>Obesity</v>
      </c>
      <c r="M69" s="13" t="str">
        <f t="shared" si="10"/>
        <v>Normal</v>
      </c>
      <c r="N69" s="13" t="str">
        <f t="shared" si="11"/>
        <v>No</v>
      </c>
    </row>
    <row r="70" spans="1:14" x14ac:dyDescent="0.25">
      <c r="A70" s="13" t="s">
        <v>2304</v>
      </c>
      <c r="B70" s="13">
        <v>35.53</v>
      </c>
      <c r="C70" s="13">
        <v>4.3600000000000003</v>
      </c>
      <c r="D70" s="13" t="s">
        <v>2382</v>
      </c>
      <c r="E70" s="13" t="s">
        <v>2380</v>
      </c>
      <c r="F70" s="13" t="s">
        <v>2380</v>
      </c>
      <c r="G70" s="13" t="s">
        <v>2381</v>
      </c>
      <c r="H70" s="13" t="s">
        <v>2382</v>
      </c>
      <c r="I70" s="13" t="str">
        <f t="shared" si="6"/>
        <v>Yes</v>
      </c>
      <c r="J70" s="15" t="str">
        <f t="shared" si="7"/>
        <v>0</v>
      </c>
      <c r="K70" s="13" t="str">
        <f t="shared" si="8"/>
        <v>Yes</v>
      </c>
      <c r="L70" s="13" t="str">
        <f t="shared" si="9"/>
        <v>Obesity</v>
      </c>
      <c r="M70" s="13" t="str">
        <f t="shared" si="10"/>
        <v>Normal</v>
      </c>
      <c r="N70" s="13" t="str">
        <f t="shared" si="11"/>
        <v>No</v>
      </c>
    </row>
    <row r="71" spans="1:14" x14ac:dyDescent="0.25">
      <c r="A71" s="13" t="s">
        <v>2303</v>
      </c>
      <c r="B71" s="13">
        <v>30.8</v>
      </c>
      <c r="C71" s="13">
        <v>9.77</v>
      </c>
      <c r="D71" s="13" t="s">
        <v>2380</v>
      </c>
      <c r="E71" s="13" t="s">
        <v>2380</v>
      </c>
      <c r="F71" s="13" t="s">
        <v>2380</v>
      </c>
      <c r="G71" s="13" t="s">
        <v>2381</v>
      </c>
      <c r="H71" s="13" t="s">
        <v>2382</v>
      </c>
      <c r="I71" s="13" t="str">
        <f t="shared" si="6"/>
        <v>Yes</v>
      </c>
      <c r="J71" s="15" t="str">
        <f t="shared" si="7"/>
        <v>0</v>
      </c>
      <c r="K71" s="13" t="str">
        <f t="shared" si="8"/>
        <v>No</v>
      </c>
      <c r="L71" s="13" t="str">
        <f t="shared" si="9"/>
        <v>Obesity</v>
      </c>
      <c r="M71" s="13" t="str">
        <f t="shared" si="10"/>
        <v>Diabetes</v>
      </c>
      <c r="N71" s="13" t="str">
        <f t="shared" si="11"/>
        <v>No</v>
      </c>
    </row>
    <row r="72" spans="1:14" x14ac:dyDescent="0.25">
      <c r="A72" s="13" t="s">
        <v>2302</v>
      </c>
      <c r="B72" s="13">
        <v>38.39</v>
      </c>
      <c r="C72" s="13">
        <v>4.25</v>
      </c>
      <c r="D72" s="13" t="s">
        <v>2380</v>
      </c>
      <c r="E72" s="13" t="s">
        <v>2380</v>
      </c>
      <c r="F72" s="13" t="s">
        <v>2380</v>
      </c>
      <c r="G72" s="13">
        <v>1</v>
      </c>
      <c r="H72" s="13" t="s">
        <v>2382</v>
      </c>
      <c r="I72" s="13" t="str">
        <f t="shared" si="6"/>
        <v>Yes</v>
      </c>
      <c r="J72" s="15">
        <f t="shared" si="7"/>
        <v>1</v>
      </c>
      <c r="K72" s="13" t="str">
        <f t="shared" si="8"/>
        <v>No</v>
      </c>
      <c r="L72" s="13" t="str">
        <f t="shared" si="9"/>
        <v>Obesity</v>
      </c>
      <c r="M72" s="13" t="str">
        <f t="shared" si="10"/>
        <v>Normal</v>
      </c>
      <c r="N72" s="13" t="str">
        <f t="shared" si="11"/>
        <v>No</v>
      </c>
    </row>
    <row r="73" spans="1:14" x14ac:dyDescent="0.25">
      <c r="A73" s="13" t="s">
        <v>2301</v>
      </c>
      <c r="B73" s="13">
        <v>32.299999999999997</v>
      </c>
      <c r="C73" s="13">
        <v>4.76</v>
      </c>
      <c r="D73" s="13" t="s">
        <v>2380</v>
      </c>
      <c r="E73" s="13" t="s">
        <v>2380</v>
      </c>
      <c r="F73" s="13" t="s">
        <v>2380</v>
      </c>
      <c r="G73" s="13">
        <v>2</v>
      </c>
      <c r="H73" s="13" t="s">
        <v>2382</v>
      </c>
      <c r="I73" s="13" t="str">
        <f t="shared" si="6"/>
        <v>Yes</v>
      </c>
      <c r="J73" s="15">
        <f t="shared" si="7"/>
        <v>2</v>
      </c>
      <c r="K73" s="13" t="str">
        <f t="shared" si="8"/>
        <v>No</v>
      </c>
      <c r="L73" s="13" t="str">
        <f t="shared" si="9"/>
        <v>Obesity</v>
      </c>
      <c r="M73" s="13" t="str">
        <f t="shared" si="10"/>
        <v>Normal</v>
      </c>
      <c r="N73" s="13" t="str">
        <f t="shared" si="11"/>
        <v>No</v>
      </c>
    </row>
    <row r="74" spans="1:14" x14ac:dyDescent="0.25">
      <c r="A74" s="13" t="s">
        <v>2300</v>
      </c>
      <c r="B74" s="13">
        <v>48.8</v>
      </c>
      <c r="C74" s="13">
        <v>6.22</v>
      </c>
      <c r="D74" s="13" t="s">
        <v>2382</v>
      </c>
      <c r="E74" s="13" t="s">
        <v>2380</v>
      </c>
      <c r="F74" s="13" t="s">
        <v>2380</v>
      </c>
      <c r="G74" s="13">
        <v>2</v>
      </c>
      <c r="H74" s="13" t="s">
        <v>2382</v>
      </c>
      <c r="I74" s="13" t="str">
        <f t="shared" si="6"/>
        <v>Yes</v>
      </c>
      <c r="J74" s="15">
        <f t="shared" si="7"/>
        <v>2</v>
      </c>
      <c r="K74" s="13" t="str">
        <f t="shared" si="8"/>
        <v>Yes</v>
      </c>
      <c r="L74" s="13" t="str">
        <f t="shared" si="9"/>
        <v>Obesity</v>
      </c>
      <c r="M74" s="13" t="str">
        <f t="shared" si="10"/>
        <v>Prediabetes</v>
      </c>
      <c r="N74" s="13" t="str">
        <f t="shared" si="11"/>
        <v>No</v>
      </c>
    </row>
    <row r="75" spans="1:14" x14ac:dyDescent="0.25">
      <c r="A75" s="13" t="s">
        <v>2299</v>
      </c>
      <c r="B75" s="13">
        <v>45.5</v>
      </c>
      <c r="C75" s="13">
        <v>7.96</v>
      </c>
      <c r="D75" s="13" t="s">
        <v>2380</v>
      </c>
      <c r="E75" s="13" t="s">
        <v>2380</v>
      </c>
      <c r="F75" s="13" t="s">
        <v>2380</v>
      </c>
      <c r="G75" s="13" t="s">
        <v>2381</v>
      </c>
      <c r="H75" s="13" t="s">
        <v>2382</v>
      </c>
      <c r="I75" s="13" t="str">
        <f t="shared" si="6"/>
        <v>Yes</v>
      </c>
      <c r="J75" s="15" t="str">
        <f t="shared" si="7"/>
        <v>0</v>
      </c>
      <c r="K75" s="13" t="str">
        <f t="shared" si="8"/>
        <v>No</v>
      </c>
      <c r="L75" s="13" t="str">
        <f t="shared" si="9"/>
        <v>Obesity</v>
      </c>
      <c r="M75" s="13" t="str">
        <f t="shared" si="10"/>
        <v>Diabetes</v>
      </c>
      <c r="N75" s="13" t="str">
        <f t="shared" si="11"/>
        <v>No</v>
      </c>
    </row>
    <row r="76" spans="1:14" x14ac:dyDescent="0.25">
      <c r="A76" s="13" t="s">
        <v>2298</v>
      </c>
      <c r="B76" s="13">
        <v>53.61</v>
      </c>
      <c r="C76" s="13">
        <v>10.92</v>
      </c>
      <c r="D76" s="13" t="s">
        <v>2382</v>
      </c>
      <c r="E76" s="13" t="s">
        <v>2380</v>
      </c>
      <c r="F76" s="13" t="s">
        <v>2380</v>
      </c>
      <c r="G76" s="13">
        <v>1</v>
      </c>
      <c r="H76" s="13" t="s">
        <v>2382</v>
      </c>
      <c r="I76" s="13" t="str">
        <f t="shared" si="6"/>
        <v>Yes</v>
      </c>
      <c r="J76" s="15">
        <f t="shared" si="7"/>
        <v>1</v>
      </c>
      <c r="K76" s="13" t="str">
        <f t="shared" si="8"/>
        <v>Yes</v>
      </c>
      <c r="L76" s="13" t="str">
        <f t="shared" si="9"/>
        <v>Obesity</v>
      </c>
      <c r="M76" s="13" t="str">
        <f t="shared" si="10"/>
        <v>Diabetes</v>
      </c>
      <c r="N76" s="13" t="str">
        <f t="shared" si="11"/>
        <v>No</v>
      </c>
    </row>
    <row r="77" spans="1:14" x14ac:dyDescent="0.25">
      <c r="A77" s="13" t="s">
        <v>2297</v>
      </c>
      <c r="B77" s="13">
        <v>36.19</v>
      </c>
      <c r="C77" s="13">
        <v>11.51</v>
      </c>
      <c r="D77" s="13" t="s">
        <v>2382</v>
      </c>
      <c r="E77" s="13" t="s">
        <v>2380</v>
      </c>
      <c r="F77" s="13" t="s">
        <v>2380</v>
      </c>
      <c r="G77" s="13">
        <v>1</v>
      </c>
      <c r="H77" s="13" t="s">
        <v>2382</v>
      </c>
      <c r="I77" s="13" t="str">
        <f t="shared" si="6"/>
        <v>Yes</v>
      </c>
      <c r="J77" s="15">
        <f t="shared" si="7"/>
        <v>1</v>
      </c>
      <c r="K77" s="13" t="str">
        <f t="shared" si="8"/>
        <v>Yes</v>
      </c>
      <c r="L77" s="13" t="str">
        <f t="shared" si="9"/>
        <v>Obesity</v>
      </c>
      <c r="M77" s="13" t="str">
        <f t="shared" si="10"/>
        <v>Diabetes</v>
      </c>
      <c r="N77" s="13" t="str">
        <f t="shared" si="11"/>
        <v>No</v>
      </c>
    </row>
    <row r="78" spans="1:14" x14ac:dyDescent="0.25">
      <c r="A78" s="13" t="s">
        <v>2296</v>
      </c>
      <c r="B78" s="13">
        <v>34.6</v>
      </c>
      <c r="C78" s="13">
        <v>5.99</v>
      </c>
      <c r="D78" s="13" t="s">
        <v>2382</v>
      </c>
      <c r="E78" s="13" t="s">
        <v>2380</v>
      </c>
      <c r="F78" s="13" t="s">
        <v>2380</v>
      </c>
      <c r="G78" s="13" t="s">
        <v>2381</v>
      </c>
      <c r="H78" s="13" t="s">
        <v>2382</v>
      </c>
      <c r="I78" s="13" t="str">
        <f t="shared" si="6"/>
        <v>Yes</v>
      </c>
      <c r="J78" s="15" t="str">
        <f t="shared" si="7"/>
        <v>0</v>
      </c>
      <c r="K78" s="13" t="str">
        <f t="shared" si="8"/>
        <v>Yes</v>
      </c>
      <c r="L78" s="13" t="str">
        <f t="shared" si="9"/>
        <v>Obesity</v>
      </c>
      <c r="M78" s="13" t="str">
        <f t="shared" si="10"/>
        <v>Prediabetes</v>
      </c>
      <c r="N78" s="13" t="str">
        <f t="shared" si="11"/>
        <v>No</v>
      </c>
    </row>
    <row r="79" spans="1:14" x14ac:dyDescent="0.25">
      <c r="A79" s="13" t="s">
        <v>2295</v>
      </c>
      <c r="B79" s="13">
        <v>54.12</v>
      </c>
      <c r="C79" s="13">
        <v>11.57</v>
      </c>
      <c r="D79" s="13" t="s">
        <v>2380</v>
      </c>
      <c r="E79" s="13" t="s">
        <v>2380</v>
      </c>
      <c r="F79" s="13" t="s">
        <v>2380</v>
      </c>
      <c r="G79" s="13" t="s">
        <v>2381</v>
      </c>
      <c r="H79" s="13" t="s">
        <v>2382</v>
      </c>
      <c r="I79" s="13" t="str">
        <f t="shared" si="6"/>
        <v>Yes</v>
      </c>
      <c r="J79" s="15" t="str">
        <f t="shared" si="7"/>
        <v>0</v>
      </c>
      <c r="K79" s="13" t="str">
        <f t="shared" si="8"/>
        <v>No</v>
      </c>
      <c r="L79" s="13" t="str">
        <f t="shared" si="9"/>
        <v>Obesity</v>
      </c>
      <c r="M79" s="13" t="str">
        <f t="shared" si="10"/>
        <v>Diabetes</v>
      </c>
      <c r="N79" s="13" t="str">
        <f t="shared" si="11"/>
        <v>No</v>
      </c>
    </row>
    <row r="80" spans="1:14" x14ac:dyDescent="0.25">
      <c r="A80" s="13" t="s">
        <v>2294</v>
      </c>
      <c r="B80" s="13">
        <v>48.82</v>
      </c>
      <c r="C80" s="13">
        <v>6.67</v>
      </c>
      <c r="D80" s="13" t="s">
        <v>2382</v>
      </c>
      <c r="E80" s="13" t="s">
        <v>2380</v>
      </c>
      <c r="F80" s="13" t="s">
        <v>2380</v>
      </c>
      <c r="G80" s="13" t="s">
        <v>2381</v>
      </c>
      <c r="H80" s="13" t="s">
        <v>2382</v>
      </c>
      <c r="I80" s="13" t="str">
        <f t="shared" si="6"/>
        <v>Yes</v>
      </c>
      <c r="J80" s="15" t="str">
        <f t="shared" si="7"/>
        <v>0</v>
      </c>
      <c r="K80" s="13" t="str">
        <f t="shared" si="8"/>
        <v>Yes</v>
      </c>
      <c r="L80" s="13" t="str">
        <f t="shared" si="9"/>
        <v>Obesity</v>
      </c>
      <c r="M80" s="13" t="str">
        <f t="shared" si="10"/>
        <v>Diabetes</v>
      </c>
      <c r="N80" s="13" t="str">
        <f t="shared" si="11"/>
        <v>No</v>
      </c>
    </row>
    <row r="81" spans="1:14" x14ac:dyDescent="0.25">
      <c r="A81" s="13" t="s">
        <v>2293</v>
      </c>
      <c r="B81" s="13">
        <v>51.01</v>
      </c>
      <c r="C81" s="13">
        <v>9.1999999999999993</v>
      </c>
      <c r="D81" s="13" t="s">
        <v>2380</v>
      </c>
      <c r="E81" s="13" t="s">
        <v>2380</v>
      </c>
      <c r="F81" s="13" t="s">
        <v>2380</v>
      </c>
      <c r="G81" s="13" t="s">
        <v>2381</v>
      </c>
      <c r="H81" s="13" t="s">
        <v>2382</v>
      </c>
      <c r="I81" s="13" t="str">
        <f t="shared" si="6"/>
        <v>Yes</v>
      </c>
      <c r="J81" s="15" t="str">
        <f t="shared" si="7"/>
        <v>0</v>
      </c>
      <c r="K81" s="13" t="str">
        <f t="shared" si="8"/>
        <v>No</v>
      </c>
      <c r="L81" s="13" t="str">
        <f t="shared" si="9"/>
        <v>Obesity</v>
      </c>
      <c r="M81" s="13" t="str">
        <f t="shared" si="10"/>
        <v>Diabetes</v>
      </c>
      <c r="N81" s="13" t="str">
        <f t="shared" si="11"/>
        <v>No</v>
      </c>
    </row>
    <row r="82" spans="1:14" x14ac:dyDescent="0.25">
      <c r="A82" s="13" t="s">
        <v>2292</v>
      </c>
      <c r="B82" s="13">
        <v>45.65</v>
      </c>
      <c r="C82" s="13">
        <v>5.1100000000000003</v>
      </c>
      <c r="D82" s="13" t="s">
        <v>2382</v>
      </c>
      <c r="E82" s="13" t="s">
        <v>2380</v>
      </c>
      <c r="F82" s="13" t="s">
        <v>2380</v>
      </c>
      <c r="G82" s="13">
        <v>1</v>
      </c>
      <c r="H82" s="13" t="s">
        <v>2382</v>
      </c>
      <c r="I82" s="13" t="str">
        <f t="shared" si="6"/>
        <v>Yes</v>
      </c>
      <c r="J82" s="15">
        <f t="shared" si="7"/>
        <v>1</v>
      </c>
      <c r="K82" s="13" t="str">
        <f t="shared" si="8"/>
        <v>Yes</v>
      </c>
      <c r="L82" s="13" t="str">
        <f t="shared" si="9"/>
        <v>Obesity</v>
      </c>
      <c r="M82" s="13" t="str">
        <f t="shared" si="10"/>
        <v>Normal</v>
      </c>
      <c r="N82" s="13" t="str">
        <f t="shared" si="11"/>
        <v>No</v>
      </c>
    </row>
    <row r="83" spans="1:14" x14ac:dyDescent="0.25">
      <c r="A83" s="13" t="s">
        <v>2291</v>
      </c>
      <c r="B83" s="13">
        <v>52.9</v>
      </c>
      <c r="C83" s="13">
        <v>5.34</v>
      </c>
      <c r="D83" s="13" t="s">
        <v>2380</v>
      </c>
      <c r="E83" s="13" t="s">
        <v>2380</v>
      </c>
      <c r="F83" s="13" t="s">
        <v>2380</v>
      </c>
      <c r="G83" s="13" t="s">
        <v>2381</v>
      </c>
      <c r="H83" s="13" t="s">
        <v>2382</v>
      </c>
      <c r="I83" s="13" t="str">
        <f t="shared" si="6"/>
        <v>Yes</v>
      </c>
      <c r="J83" s="15" t="str">
        <f t="shared" si="7"/>
        <v>0</v>
      </c>
      <c r="K83" s="13" t="str">
        <f t="shared" si="8"/>
        <v>No</v>
      </c>
      <c r="L83" s="13" t="str">
        <f t="shared" si="9"/>
        <v>Obesity</v>
      </c>
      <c r="M83" s="13" t="str">
        <f t="shared" si="10"/>
        <v>Normal</v>
      </c>
      <c r="N83" s="13" t="str">
        <f t="shared" si="11"/>
        <v>No</v>
      </c>
    </row>
    <row r="84" spans="1:14" x14ac:dyDescent="0.25">
      <c r="A84" s="13" t="s">
        <v>2290</v>
      </c>
      <c r="B84" s="13">
        <v>45.41</v>
      </c>
      <c r="C84" s="13">
        <v>4.03</v>
      </c>
      <c r="D84" s="13" t="s">
        <v>2382</v>
      </c>
      <c r="E84" s="13" t="s">
        <v>2380</v>
      </c>
      <c r="F84" s="13" t="s">
        <v>2380</v>
      </c>
      <c r="G84" s="13">
        <v>1</v>
      </c>
      <c r="H84" s="13" t="s">
        <v>2382</v>
      </c>
      <c r="I84" s="13" t="str">
        <f t="shared" si="6"/>
        <v>Yes</v>
      </c>
      <c r="J84" s="15">
        <f t="shared" si="7"/>
        <v>1</v>
      </c>
      <c r="K84" s="13" t="str">
        <f t="shared" si="8"/>
        <v>Yes</v>
      </c>
      <c r="L84" s="13" t="str">
        <f t="shared" si="9"/>
        <v>Obesity</v>
      </c>
      <c r="M84" s="13" t="str">
        <f t="shared" si="10"/>
        <v>Normal</v>
      </c>
      <c r="N84" s="13" t="str">
        <f t="shared" si="11"/>
        <v>No</v>
      </c>
    </row>
    <row r="85" spans="1:14" x14ac:dyDescent="0.25">
      <c r="A85" s="13" t="s">
        <v>2289</v>
      </c>
      <c r="B85" s="13">
        <v>49.41</v>
      </c>
      <c r="C85" s="13">
        <v>4.2300000000000004</v>
      </c>
      <c r="D85" s="13" t="s">
        <v>2382</v>
      </c>
      <c r="E85" s="13" t="s">
        <v>2380</v>
      </c>
      <c r="F85" s="13" t="s">
        <v>2383</v>
      </c>
      <c r="G85" s="13">
        <v>1</v>
      </c>
      <c r="H85" s="13" t="s">
        <v>2382</v>
      </c>
      <c r="I85" s="13" t="str">
        <f t="shared" si="6"/>
        <v>Yes</v>
      </c>
      <c r="J85" s="15">
        <f t="shared" si="7"/>
        <v>1</v>
      </c>
      <c r="K85" s="13" t="str">
        <f t="shared" si="8"/>
        <v>Yes</v>
      </c>
      <c r="L85" s="13" t="str">
        <f t="shared" si="9"/>
        <v>Obesity</v>
      </c>
      <c r="M85" s="13" t="str">
        <f t="shared" si="10"/>
        <v>Normal</v>
      </c>
      <c r="N85" s="13" t="str">
        <f t="shared" si="11"/>
        <v>No</v>
      </c>
    </row>
    <row r="86" spans="1:14" x14ac:dyDescent="0.25">
      <c r="A86" s="13" t="s">
        <v>2288</v>
      </c>
      <c r="B86" s="13">
        <v>31.824999999999999</v>
      </c>
      <c r="C86" s="13">
        <v>4.0599999999999996</v>
      </c>
      <c r="D86" s="13" t="s">
        <v>2380</v>
      </c>
      <c r="E86" s="13" t="s">
        <v>2380</v>
      </c>
      <c r="F86" s="13" t="s">
        <v>2380</v>
      </c>
      <c r="G86" s="13">
        <v>2</v>
      </c>
      <c r="H86" s="13" t="s">
        <v>2382</v>
      </c>
      <c r="I86" s="13" t="str">
        <f t="shared" si="6"/>
        <v>Yes</v>
      </c>
      <c r="J86" s="15">
        <f t="shared" si="7"/>
        <v>2</v>
      </c>
      <c r="K86" s="13" t="str">
        <f t="shared" si="8"/>
        <v>No</v>
      </c>
      <c r="L86" s="13" t="str">
        <f t="shared" si="9"/>
        <v>Obesity</v>
      </c>
      <c r="M86" s="13" t="str">
        <f t="shared" si="10"/>
        <v>Normal</v>
      </c>
      <c r="N86" s="13" t="str">
        <f t="shared" si="11"/>
        <v>No</v>
      </c>
    </row>
    <row r="87" spans="1:14" x14ac:dyDescent="0.25">
      <c r="A87" s="13" t="s">
        <v>2287</v>
      </c>
      <c r="B87" s="13">
        <v>51.28</v>
      </c>
      <c r="C87" s="13">
        <v>4.68</v>
      </c>
      <c r="D87" s="13" t="s">
        <v>2380</v>
      </c>
      <c r="E87" s="13" t="s">
        <v>2380</v>
      </c>
      <c r="F87" s="13" t="s">
        <v>2380</v>
      </c>
      <c r="G87" s="13">
        <v>2</v>
      </c>
      <c r="H87" s="13" t="s">
        <v>2382</v>
      </c>
      <c r="I87" s="13" t="str">
        <f t="shared" si="6"/>
        <v>Yes</v>
      </c>
      <c r="J87" s="15">
        <f t="shared" si="7"/>
        <v>2</v>
      </c>
      <c r="K87" s="13" t="str">
        <f t="shared" si="8"/>
        <v>No</v>
      </c>
      <c r="L87" s="13" t="str">
        <f t="shared" si="9"/>
        <v>Obesity</v>
      </c>
      <c r="M87" s="13" t="str">
        <f t="shared" si="10"/>
        <v>Normal</v>
      </c>
      <c r="N87" s="13" t="str">
        <f t="shared" si="11"/>
        <v>No</v>
      </c>
    </row>
    <row r="88" spans="1:14" x14ac:dyDescent="0.25">
      <c r="A88" s="13" t="s">
        <v>2286</v>
      </c>
      <c r="B88" s="13">
        <v>34.96</v>
      </c>
      <c r="C88" s="13">
        <v>4.34</v>
      </c>
      <c r="D88" s="13" t="s">
        <v>2380</v>
      </c>
      <c r="E88" s="13" t="s">
        <v>2380</v>
      </c>
      <c r="F88" s="13" t="s">
        <v>2383</v>
      </c>
      <c r="G88" s="13">
        <v>1</v>
      </c>
      <c r="H88" s="13" t="s">
        <v>2382</v>
      </c>
      <c r="I88" s="13" t="str">
        <f t="shared" si="6"/>
        <v>Yes</v>
      </c>
      <c r="J88" s="15">
        <f t="shared" si="7"/>
        <v>1</v>
      </c>
      <c r="K88" s="13" t="str">
        <f t="shared" si="8"/>
        <v>No</v>
      </c>
      <c r="L88" s="13" t="str">
        <f t="shared" si="9"/>
        <v>Obesity</v>
      </c>
      <c r="M88" s="13" t="str">
        <f t="shared" si="10"/>
        <v>Normal</v>
      </c>
      <c r="N88" s="13" t="str">
        <f t="shared" si="11"/>
        <v>No</v>
      </c>
    </row>
    <row r="89" spans="1:14" x14ac:dyDescent="0.25">
      <c r="A89" s="13" t="s">
        <v>2285</v>
      </c>
      <c r="B89" s="13">
        <v>33.11</v>
      </c>
      <c r="C89" s="13">
        <v>10.51</v>
      </c>
      <c r="D89" s="13" t="s">
        <v>2380</v>
      </c>
      <c r="E89" s="13" t="s">
        <v>2380</v>
      </c>
      <c r="F89" s="13" t="s">
        <v>2380</v>
      </c>
      <c r="G89" s="13" t="s">
        <v>2381</v>
      </c>
      <c r="H89" s="13" t="s">
        <v>2382</v>
      </c>
      <c r="I89" s="13" t="str">
        <f t="shared" si="6"/>
        <v>Yes</v>
      </c>
      <c r="J89" s="15" t="str">
        <f t="shared" si="7"/>
        <v>0</v>
      </c>
      <c r="K89" s="13" t="str">
        <f t="shared" si="8"/>
        <v>No</v>
      </c>
      <c r="L89" s="13" t="str">
        <f t="shared" si="9"/>
        <v>Obesity</v>
      </c>
      <c r="M89" s="13" t="str">
        <f t="shared" si="10"/>
        <v>Diabetes</v>
      </c>
      <c r="N89" s="13" t="str">
        <f t="shared" si="11"/>
        <v>No</v>
      </c>
    </row>
    <row r="90" spans="1:14" x14ac:dyDescent="0.25">
      <c r="A90" s="13" t="s">
        <v>2284</v>
      </c>
      <c r="B90" s="13">
        <v>54.74</v>
      </c>
      <c r="C90" s="13">
        <v>5.84</v>
      </c>
      <c r="D90" s="13" t="s">
        <v>2382</v>
      </c>
      <c r="E90" s="13" t="s">
        <v>2380</v>
      </c>
      <c r="F90" s="13" t="s">
        <v>2383</v>
      </c>
      <c r="G90" s="13">
        <v>1</v>
      </c>
      <c r="H90" s="13" t="s">
        <v>2382</v>
      </c>
      <c r="I90" s="13" t="str">
        <f t="shared" si="6"/>
        <v>Yes</v>
      </c>
      <c r="J90" s="15">
        <f t="shared" si="7"/>
        <v>1</v>
      </c>
      <c r="K90" s="13" t="str">
        <f t="shared" si="8"/>
        <v>Yes</v>
      </c>
      <c r="L90" s="13" t="str">
        <f t="shared" si="9"/>
        <v>Obesity</v>
      </c>
      <c r="M90" s="13" t="str">
        <f t="shared" si="10"/>
        <v>Prediabetes</v>
      </c>
      <c r="N90" s="13" t="str">
        <f t="shared" si="11"/>
        <v>No</v>
      </c>
    </row>
    <row r="91" spans="1:14" x14ac:dyDescent="0.25">
      <c r="A91" s="13" t="s">
        <v>2283</v>
      </c>
      <c r="B91" s="13">
        <v>32.56</v>
      </c>
      <c r="C91" s="13">
        <v>5.41</v>
      </c>
      <c r="D91" s="13" t="s">
        <v>2380</v>
      </c>
      <c r="E91" s="13" t="s">
        <v>2380</v>
      </c>
      <c r="F91" s="13" t="s">
        <v>2383</v>
      </c>
      <c r="G91" s="13">
        <v>1</v>
      </c>
      <c r="H91" s="13" t="s">
        <v>2382</v>
      </c>
      <c r="I91" s="13" t="str">
        <f t="shared" si="6"/>
        <v>Yes</v>
      </c>
      <c r="J91" s="15">
        <f t="shared" si="7"/>
        <v>1</v>
      </c>
      <c r="K91" s="13" t="str">
        <f t="shared" si="8"/>
        <v>No</v>
      </c>
      <c r="L91" s="13" t="str">
        <f t="shared" si="9"/>
        <v>Obesity</v>
      </c>
      <c r="M91" s="13" t="str">
        <f t="shared" si="10"/>
        <v>Normal</v>
      </c>
      <c r="N91" s="13" t="str">
        <f t="shared" si="11"/>
        <v>No</v>
      </c>
    </row>
    <row r="92" spans="1:14" x14ac:dyDescent="0.25">
      <c r="A92" s="13" t="s">
        <v>2282</v>
      </c>
      <c r="B92" s="13">
        <v>39.049999999999997</v>
      </c>
      <c r="C92" s="13">
        <v>6.06</v>
      </c>
      <c r="D92" s="13" t="s">
        <v>2380</v>
      </c>
      <c r="E92" s="13" t="s">
        <v>2380</v>
      </c>
      <c r="F92" s="13" t="s">
        <v>2380</v>
      </c>
      <c r="G92" s="13">
        <v>1</v>
      </c>
      <c r="H92" s="13" t="s">
        <v>2382</v>
      </c>
      <c r="I92" s="13" t="str">
        <f t="shared" si="6"/>
        <v>Yes</v>
      </c>
      <c r="J92" s="15">
        <f t="shared" si="7"/>
        <v>1</v>
      </c>
      <c r="K92" s="13" t="str">
        <f t="shared" si="8"/>
        <v>No</v>
      </c>
      <c r="L92" s="13" t="str">
        <f t="shared" si="9"/>
        <v>Obesity</v>
      </c>
      <c r="M92" s="13" t="str">
        <f t="shared" si="10"/>
        <v>Prediabetes</v>
      </c>
      <c r="N92" s="13" t="str">
        <f t="shared" si="11"/>
        <v>No</v>
      </c>
    </row>
    <row r="93" spans="1:14" x14ac:dyDescent="0.25">
      <c r="A93" s="13" t="s">
        <v>2281</v>
      </c>
      <c r="B93" s="13">
        <v>42.75</v>
      </c>
      <c r="C93" s="13">
        <v>4.22</v>
      </c>
      <c r="D93" s="13" t="s">
        <v>2380</v>
      </c>
      <c r="E93" s="13" t="s">
        <v>2380</v>
      </c>
      <c r="F93" s="13" t="s">
        <v>2380</v>
      </c>
      <c r="G93" s="13" t="s">
        <v>2381</v>
      </c>
      <c r="H93" s="13" t="s">
        <v>2382</v>
      </c>
      <c r="I93" s="13" t="str">
        <f t="shared" si="6"/>
        <v>Yes</v>
      </c>
      <c r="J93" s="15" t="str">
        <f t="shared" si="7"/>
        <v>0</v>
      </c>
      <c r="K93" s="13" t="str">
        <f t="shared" si="8"/>
        <v>No</v>
      </c>
      <c r="L93" s="13" t="str">
        <f t="shared" si="9"/>
        <v>Obesity</v>
      </c>
      <c r="M93" s="13" t="str">
        <f t="shared" si="10"/>
        <v>Normal</v>
      </c>
      <c r="N93" s="13" t="str">
        <f t="shared" si="11"/>
        <v>No</v>
      </c>
    </row>
    <row r="94" spans="1:14" x14ac:dyDescent="0.25">
      <c r="A94" s="13" t="s">
        <v>2280</v>
      </c>
      <c r="B94" s="13">
        <v>50.58</v>
      </c>
      <c r="C94" s="13">
        <v>5.12</v>
      </c>
      <c r="D94" s="13" t="s">
        <v>2380</v>
      </c>
      <c r="E94" s="13" t="s">
        <v>2380</v>
      </c>
      <c r="F94" s="13" t="s">
        <v>2380</v>
      </c>
      <c r="G94" s="13">
        <v>2</v>
      </c>
      <c r="H94" s="13" t="s">
        <v>2382</v>
      </c>
      <c r="I94" s="13" t="str">
        <f t="shared" si="6"/>
        <v>Yes</v>
      </c>
      <c r="J94" s="15">
        <f t="shared" si="7"/>
        <v>2</v>
      </c>
      <c r="K94" s="13" t="str">
        <f t="shared" si="8"/>
        <v>No</v>
      </c>
      <c r="L94" s="13" t="str">
        <f t="shared" si="9"/>
        <v>Obesity</v>
      </c>
      <c r="M94" s="13" t="str">
        <f t="shared" si="10"/>
        <v>Normal</v>
      </c>
      <c r="N94" s="13" t="str">
        <f t="shared" si="11"/>
        <v>No</v>
      </c>
    </row>
    <row r="95" spans="1:14" x14ac:dyDescent="0.25">
      <c r="A95" s="13" t="s">
        <v>2279</v>
      </c>
      <c r="B95" s="13">
        <v>30.495000000000001</v>
      </c>
      <c r="C95" s="13">
        <v>4.57</v>
      </c>
      <c r="D95" s="13" t="s">
        <v>2382</v>
      </c>
      <c r="E95" s="13" t="s">
        <v>2380</v>
      </c>
      <c r="F95" s="13" t="s">
        <v>2380</v>
      </c>
      <c r="G95" s="13" t="s">
        <v>2381</v>
      </c>
      <c r="H95" s="13" t="s">
        <v>2382</v>
      </c>
      <c r="I95" s="13" t="str">
        <f t="shared" si="6"/>
        <v>Yes</v>
      </c>
      <c r="J95" s="15" t="str">
        <f t="shared" si="7"/>
        <v>0</v>
      </c>
      <c r="K95" s="13" t="str">
        <f t="shared" si="8"/>
        <v>Yes</v>
      </c>
      <c r="L95" s="13" t="str">
        <f t="shared" si="9"/>
        <v>Obesity</v>
      </c>
      <c r="M95" s="13" t="str">
        <f t="shared" si="10"/>
        <v>Normal</v>
      </c>
      <c r="N95" s="13" t="str">
        <f t="shared" si="11"/>
        <v>No</v>
      </c>
    </row>
    <row r="96" spans="1:14" x14ac:dyDescent="0.25">
      <c r="A96" s="13" t="s">
        <v>2278</v>
      </c>
      <c r="B96" s="13">
        <v>48.31</v>
      </c>
      <c r="C96" s="13">
        <v>9.58</v>
      </c>
      <c r="D96" s="13" t="s">
        <v>2382</v>
      </c>
      <c r="E96" s="13" t="s">
        <v>2380</v>
      </c>
      <c r="F96" s="13" t="s">
        <v>2380</v>
      </c>
      <c r="G96" s="13">
        <v>2</v>
      </c>
      <c r="H96" s="13" t="s">
        <v>2382</v>
      </c>
      <c r="I96" s="13" t="str">
        <f t="shared" si="6"/>
        <v>Yes</v>
      </c>
      <c r="J96" s="15">
        <f t="shared" si="7"/>
        <v>2</v>
      </c>
      <c r="K96" s="13" t="str">
        <f t="shared" si="8"/>
        <v>Yes</v>
      </c>
      <c r="L96" s="13" t="str">
        <f t="shared" si="9"/>
        <v>Obesity</v>
      </c>
      <c r="M96" s="13" t="str">
        <f t="shared" si="10"/>
        <v>Diabetes</v>
      </c>
      <c r="N96" s="13" t="str">
        <f t="shared" si="11"/>
        <v>No</v>
      </c>
    </row>
    <row r="97" spans="1:14" x14ac:dyDescent="0.25">
      <c r="A97" s="13" t="s">
        <v>2277</v>
      </c>
      <c r="B97" s="13">
        <v>48.99</v>
      </c>
      <c r="C97" s="13">
        <v>9.7799999999999994</v>
      </c>
      <c r="D97" s="13" t="s">
        <v>2382</v>
      </c>
      <c r="E97" s="13" t="s">
        <v>2380</v>
      </c>
      <c r="F97" s="13" t="s">
        <v>2380</v>
      </c>
      <c r="G97" s="13">
        <v>1</v>
      </c>
      <c r="H97" s="13" t="s">
        <v>2382</v>
      </c>
      <c r="I97" s="13" t="str">
        <f t="shared" si="6"/>
        <v>Yes</v>
      </c>
      <c r="J97" s="15">
        <f t="shared" si="7"/>
        <v>1</v>
      </c>
      <c r="K97" s="13" t="str">
        <f t="shared" si="8"/>
        <v>Yes</v>
      </c>
      <c r="L97" s="13" t="str">
        <f t="shared" si="9"/>
        <v>Obesity</v>
      </c>
      <c r="M97" s="13" t="str">
        <f t="shared" si="10"/>
        <v>Diabetes</v>
      </c>
      <c r="N97" s="13" t="str">
        <f t="shared" si="11"/>
        <v>No</v>
      </c>
    </row>
    <row r="98" spans="1:14" x14ac:dyDescent="0.25">
      <c r="A98" s="13" t="s">
        <v>2276</v>
      </c>
      <c r="B98" s="13">
        <v>38.39</v>
      </c>
      <c r="C98" s="13">
        <v>4.1100000000000003</v>
      </c>
      <c r="D98" s="13" t="s">
        <v>2382</v>
      </c>
      <c r="E98" s="13" t="s">
        <v>2380</v>
      </c>
      <c r="F98" s="13" t="s">
        <v>2380</v>
      </c>
      <c r="G98" s="13" t="s">
        <v>2381</v>
      </c>
      <c r="H98" s="13" t="s">
        <v>2382</v>
      </c>
      <c r="I98" s="13" t="str">
        <f t="shared" si="6"/>
        <v>Yes</v>
      </c>
      <c r="J98" s="15" t="str">
        <f t="shared" si="7"/>
        <v>0</v>
      </c>
      <c r="K98" s="13" t="str">
        <f t="shared" si="8"/>
        <v>Yes</v>
      </c>
      <c r="L98" s="13" t="str">
        <f t="shared" si="9"/>
        <v>Obesity</v>
      </c>
      <c r="M98" s="13" t="str">
        <f t="shared" si="10"/>
        <v>Normal</v>
      </c>
      <c r="N98" s="13" t="str">
        <f t="shared" si="11"/>
        <v>No</v>
      </c>
    </row>
    <row r="99" spans="1:14" x14ac:dyDescent="0.25">
      <c r="A99" s="13" t="s">
        <v>2275</v>
      </c>
      <c r="B99" s="13">
        <v>44.34</v>
      </c>
      <c r="C99" s="13">
        <v>4.0199999999999996</v>
      </c>
      <c r="D99" s="13" t="s">
        <v>2382</v>
      </c>
      <c r="E99" s="13" t="s">
        <v>2380</v>
      </c>
      <c r="F99" s="13" t="s">
        <v>2380</v>
      </c>
      <c r="G99" s="13">
        <v>2</v>
      </c>
      <c r="H99" s="13" t="s">
        <v>2382</v>
      </c>
      <c r="I99" s="13" t="str">
        <f t="shared" si="6"/>
        <v>Yes</v>
      </c>
      <c r="J99" s="15">
        <f t="shared" si="7"/>
        <v>2</v>
      </c>
      <c r="K99" s="13" t="str">
        <f t="shared" si="8"/>
        <v>Yes</v>
      </c>
      <c r="L99" s="13" t="str">
        <f t="shared" si="9"/>
        <v>Obesity</v>
      </c>
      <c r="M99" s="13" t="str">
        <f t="shared" si="10"/>
        <v>Normal</v>
      </c>
      <c r="N99" s="13" t="str">
        <f t="shared" si="11"/>
        <v>No</v>
      </c>
    </row>
    <row r="100" spans="1:14" x14ac:dyDescent="0.25">
      <c r="A100" s="13" t="s">
        <v>2274</v>
      </c>
      <c r="B100" s="13">
        <v>41.51</v>
      </c>
      <c r="C100" s="13">
        <v>6.92</v>
      </c>
      <c r="D100" s="13" t="s">
        <v>2380</v>
      </c>
      <c r="E100" s="13" t="s">
        <v>2380</v>
      </c>
      <c r="F100" s="13" t="s">
        <v>2380</v>
      </c>
      <c r="G100" s="13" t="s">
        <v>2381</v>
      </c>
      <c r="H100" s="13" t="s">
        <v>2382</v>
      </c>
      <c r="I100" s="13" t="str">
        <f t="shared" si="6"/>
        <v>Yes</v>
      </c>
      <c r="J100" s="15" t="str">
        <f t="shared" si="7"/>
        <v>0</v>
      </c>
      <c r="K100" s="13" t="str">
        <f t="shared" si="8"/>
        <v>No</v>
      </c>
      <c r="L100" s="13" t="str">
        <f t="shared" si="9"/>
        <v>Obesity</v>
      </c>
      <c r="M100" s="13" t="str">
        <f t="shared" si="10"/>
        <v>Diabetes</v>
      </c>
      <c r="N100" s="13" t="str">
        <f t="shared" si="11"/>
        <v>No</v>
      </c>
    </row>
    <row r="101" spans="1:14" x14ac:dyDescent="0.25">
      <c r="A101" s="13" t="s">
        <v>2273</v>
      </c>
      <c r="B101" s="13">
        <v>48.2</v>
      </c>
      <c r="C101" s="13">
        <v>4.84</v>
      </c>
      <c r="D101" s="13" t="s">
        <v>2380</v>
      </c>
      <c r="E101" s="13" t="s">
        <v>2380</v>
      </c>
      <c r="F101" s="13" t="s">
        <v>2380</v>
      </c>
      <c r="G101" s="13" t="s">
        <v>2381</v>
      </c>
      <c r="H101" s="13" t="s">
        <v>2382</v>
      </c>
      <c r="I101" s="13" t="str">
        <f t="shared" si="6"/>
        <v>Yes</v>
      </c>
      <c r="J101" s="15" t="str">
        <f t="shared" si="7"/>
        <v>0</v>
      </c>
      <c r="K101" s="13" t="str">
        <f t="shared" si="8"/>
        <v>No</v>
      </c>
      <c r="L101" s="13" t="str">
        <f t="shared" si="9"/>
        <v>Obesity</v>
      </c>
      <c r="M101" s="13" t="str">
        <f t="shared" si="10"/>
        <v>Normal</v>
      </c>
      <c r="N101" s="13" t="str">
        <f t="shared" si="11"/>
        <v>No</v>
      </c>
    </row>
    <row r="102" spans="1:14" x14ac:dyDescent="0.25">
      <c r="A102" s="13" t="s">
        <v>2272</v>
      </c>
      <c r="B102" s="13">
        <v>35.75</v>
      </c>
      <c r="C102" s="13">
        <v>8</v>
      </c>
      <c r="D102" s="13" t="s">
        <v>2382</v>
      </c>
      <c r="E102" s="13" t="s">
        <v>2380</v>
      </c>
      <c r="F102" s="13" t="s">
        <v>2380</v>
      </c>
      <c r="G102" s="13" t="s">
        <v>2381</v>
      </c>
      <c r="H102" s="13" t="s">
        <v>2382</v>
      </c>
      <c r="I102" s="13" t="str">
        <f t="shared" si="6"/>
        <v>Yes</v>
      </c>
      <c r="J102" s="15" t="str">
        <f t="shared" si="7"/>
        <v>0</v>
      </c>
      <c r="K102" s="13" t="str">
        <f t="shared" si="8"/>
        <v>Yes</v>
      </c>
      <c r="L102" s="13" t="str">
        <f t="shared" si="9"/>
        <v>Obesity</v>
      </c>
      <c r="M102" s="13" t="str">
        <f t="shared" si="10"/>
        <v>Diabetes</v>
      </c>
      <c r="N102" s="13" t="str">
        <f t="shared" si="11"/>
        <v>No</v>
      </c>
    </row>
    <row r="103" spans="1:14" x14ac:dyDescent="0.25">
      <c r="A103" s="13" t="s">
        <v>2271</v>
      </c>
      <c r="B103" s="13">
        <v>53.81</v>
      </c>
      <c r="C103" s="13">
        <v>8.77</v>
      </c>
      <c r="D103" s="13" t="s">
        <v>2382</v>
      </c>
      <c r="E103" s="13" t="s">
        <v>2380</v>
      </c>
      <c r="F103" s="13" t="s">
        <v>2380</v>
      </c>
      <c r="G103" s="13" t="s">
        <v>2381</v>
      </c>
      <c r="H103" s="13" t="s">
        <v>2382</v>
      </c>
      <c r="I103" s="13" t="str">
        <f t="shared" si="6"/>
        <v>Yes</v>
      </c>
      <c r="J103" s="15" t="str">
        <f t="shared" si="7"/>
        <v>0</v>
      </c>
      <c r="K103" s="13" t="str">
        <f t="shared" si="8"/>
        <v>Yes</v>
      </c>
      <c r="L103" s="13" t="str">
        <f t="shared" si="9"/>
        <v>Obesity</v>
      </c>
      <c r="M103" s="13" t="str">
        <f t="shared" si="10"/>
        <v>Diabetes</v>
      </c>
      <c r="N103" s="13" t="str">
        <f t="shared" si="11"/>
        <v>No</v>
      </c>
    </row>
    <row r="104" spans="1:14" x14ac:dyDescent="0.25">
      <c r="A104" s="13" t="s">
        <v>2270</v>
      </c>
      <c r="B104" s="13">
        <v>49.48</v>
      </c>
      <c r="C104" s="13">
        <v>4.96</v>
      </c>
      <c r="D104" s="13" t="s">
        <v>2380</v>
      </c>
      <c r="E104" s="13" t="s">
        <v>2380</v>
      </c>
      <c r="F104" s="13" t="s">
        <v>2383</v>
      </c>
      <c r="G104" s="13">
        <v>1</v>
      </c>
      <c r="H104" s="13" t="s">
        <v>2382</v>
      </c>
      <c r="I104" s="13" t="str">
        <f t="shared" si="6"/>
        <v>Yes</v>
      </c>
      <c r="J104" s="15">
        <f t="shared" si="7"/>
        <v>1</v>
      </c>
      <c r="K104" s="13" t="str">
        <f t="shared" si="8"/>
        <v>No</v>
      </c>
      <c r="L104" s="13" t="str">
        <f t="shared" si="9"/>
        <v>Obesity</v>
      </c>
      <c r="M104" s="13" t="str">
        <f t="shared" si="10"/>
        <v>Normal</v>
      </c>
      <c r="N104" s="13" t="str">
        <f t="shared" si="11"/>
        <v>No</v>
      </c>
    </row>
    <row r="105" spans="1:14" x14ac:dyDescent="0.25">
      <c r="A105" s="13" t="s">
        <v>2269</v>
      </c>
      <c r="B105" s="13">
        <v>34.1</v>
      </c>
      <c r="C105" s="13">
        <v>4.43</v>
      </c>
      <c r="D105" s="13" t="s">
        <v>2382</v>
      </c>
      <c r="E105" s="13" t="s">
        <v>2380</v>
      </c>
      <c r="F105" s="13" t="s">
        <v>2380</v>
      </c>
      <c r="G105" s="13" t="s">
        <v>2381</v>
      </c>
      <c r="H105" s="13" t="s">
        <v>2382</v>
      </c>
      <c r="I105" s="13" t="str">
        <f t="shared" si="6"/>
        <v>Yes</v>
      </c>
      <c r="J105" s="15" t="str">
        <f t="shared" si="7"/>
        <v>0</v>
      </c>
      <c r="K105" s="13" t="str">
        <f t="shared" si="8"/>
        <v>Yes</v>
      </c>
      <c r="L105" s="13" t="str">
        <f t="shared" si="9"/>
        <v>Obesity</v>
      </c>
      <c r="M105" s="13" t="str">
        <f t="shared" si="10"/>
        <v>Normal</v>
      </c>
      <c r="N105" s="13" t="str">
        <f t="shared" si="11"/>
        <v>No</v>
      </c>
    </row>
    <row r="106" spans="1:14" x14ac:dyDescent="0.25">
      <c r="A106" s="13" t="s">
        <v>2268</v>
      </c>
      <c r="B106" s="13">
        <v>35.299999999999997</v>
      </c>
      <c r="C106" s="13">
        <v>5.82</v>
      </c>
      <c r="D106" s="13" t="s">
        <v>2382</v>
      </c>
      <c r="E106" s="13" t="s">
        <v>2380</v>
      </c>
      <c r="F106" s="13" t="s">
        <v>2383</v>
      </c>
      <c r="G106" s="13">
        <v>1</v>
      </c>
      <c r="H106" s="13" t="s">
        <v>2382</v>
      </c>
      <c r="I106" s="13" t="str">
        <f t="shared" si="6"/>
        <v>Yes</v>
      </c>
      <c r="J106" s="15">
        <f t="shared" si="7"/>
        <v>1</v>
      </c>
      <c r="K106" s="13" t="str">
        <f t="shared" si="8"/>
        <v>Yes</v>
      </c>
      <c r="L106" s="13" t="str">
        <f t="shared" si="9"/>
        <v>Obesity</v>
      </c>
      <c r="M106" s="13" t="str">
        <f t="shared" si="10"/>
        <v>Prediabetes</v>
      </c>
      <c r="N106" s="13" t="str">
        <f t="shared" si="11"/>
        <v>No</v>
      </c>
    </row>
    <row r="107" spans="1:14" x14ac:dyDescent="0.25">
      <c r="A107" s="13" t="s">
        <v>2267</v>
      </c>
      <c r="B107" s="13">
        <v>43.83</v>
      </c>
      <c r="C107" s="13">
        <v>6.03</v>
      </c>
      <c r="D107" s="13" t="s">
        <v>2382</v>
      </c>
      <c r="E107" s="13" t="s">
        <v>2380</v>
      </c>
      <c r="F107" s="13" t="s">
        <v>2380</v>
      </c>
      <c r="G107" s="13">
        <v>2</v>
      </c>
      <c r="H107" s="13" t="s">
        <v>2382</v>
      </c>
      <c r="I107" s="13" t="str">
        <f t="shared" si="6"/>
        <v>Yes</v>
      </c>
      <c r="J107" s="15">
        <f t="shared" si="7"/>
        <v>2</v>
      </c>
      <c r="K107" s="13" t="str">
        <f t="shared" si="8"/>
        <v>Yes</v>
      </c>
      <c r="L107" s="13" t="str">
        <f t="shared" si="9"/>
        <v>Obesity</v>
      </c>
      <c r="M107" s="13" t="str">
        <f t="shared" si="10"/>
        <v>Prediabetes</v>
      </c>
      <c r="N107" s="13" t="str">
        <f t="shared" si="11"/>
        <v>No</v>
      </c>
    </row>
    <row r="108" spans="1:14" x14ac:dyDescent="0.25">
      <c r="A108" s="13" t="s">
        <v>2266</v>
      </c>
      <c r="B108" s="13">
        <v>50.07</v>
      </c>
      <c r="C108" s="13">
        <v>9.27</v>
      </c>
      <c r="D108" s="13" t="s">
        <v>2380</v>
      </c>
      <c r="E108" s="13" t="s">
        <v>2380</v>
      </c>
      <c r="F108" s="13" t="s">
        <v>2380</v>
      </c>
      <c r="G108" s="13" t="s">
        <v>2381</v>
      </c>
      <c r="H108" s="13" t="s">
        <v>2382</v>
      </c>
      <c r="I108" s="13" t="str">
        <f t="shared" si="6"/>
        <v>Yes</v>
      </c>
      <c r="J108" s="15" t="str">
        <f t="shared" si="7"/>
        <v>0</v>
      </c>
      <c r="K108" s="13" t="str">
        <f t="shared" si="8"/>
        <v>No</v>
      </c>
      <c r="L108" s="13" t="str">
        <f t="shared" si="9"/>
        <v>Obesity</v>
      </c>
      <c r="M108" s="13" t="str">
        <f t="shared" si="10"/>
        <v>Diabetes</v>
      </c>
      <c r="N108" s="13" t="str">
        <f t="shared" si="11"/>
        <v>No</v>
      </c>
    </row>
    <row r="109" spans="1:14" x14ac:dyDescent="0.25">
      <c r="A109" s="13" t="s">
        <v>2265</v>
      </c>
      <c r="B109" s="13">
        <v>32.774999999999999</v>
      </c>
      <c r="C109" s="13">
        <v>5.53</v>
      </c>
      <c r="D109" s="13" t="s">
        <v>2380</v>
      </c>
      <c r="E109" s="13" t="s">
        <v>2380</v>
      </c>
      <c r="F109" s="13" t="s">
        <v>2380</v>
      </c>
      <c r="G109" s="13" t="s">
        <v>2381</v>
      </c>
      <c r="H109" s="13" t="s">
        <v>2382</v>
      </c>
      <c r="I109" s="13" t="str">
        <f t="shared" si="6"/>
        <v>Yes</v>
      </c>
      <c r="J109" s="15" t="str">
        <f t="shared" si="7"/>
        <v>0</v>
      </c>
      <c r="K109" s="13" t="str">
        <f t="shared" si="8"/>
        <v>No</v>
      </c>
      <c r="L109" s="13" t="str">
        <f t="shared" si="9"/>
        <v>Obesity</v>
      </c>
      <c r="M109" s="13" t="str">
        <f t="shared" si="10"/>
        <v>Normal</v>
      </c>
      <c r="N109" s="13" t="str">
        <f t="shared" si="11"/>
        <v>No</v>
      </c>
    </row>
    <row r="110" spans="1:14" x14ac:dyDescent="0.25">
      <c r="A110" s="13" t="s">
        <v>2264</v>
      </c>
      <c r="B110" s="13">
        <v>34.104999999999997</v>
      </c>
      <c r="C110" s="13">
        <v>5.07</v>
      </c>
      <c r="D110" s="13" t="s">
        <v>2380</v>
      </c>
      <c r="E110" s="13" t="s">
        <v>2380</v>
      </c>
      <c r="F110" s="13" t="s">
        <v>2380</v>
      </c>
      <c r="G110" s="13">
        <v>1</v>
      </c>
      <c r="H110" s="13" t="s">
        <v>2382</v>
      </c>
      <c r="I110" s="13" t="str">
        <f t="shared" si="6"/>
        <v>Yes</v>
      </c>
      <c r="J110" s="15">
        <f t="shared" si="7"/>
        <v>1</v>
      </c>
      <c r="K110" s="13" t="str">
        <f t="shared" si="8"/>
        <v>No</v>
      </c>
      <c r="L110" s="13" t="str">
        <f t="shared" si="9"/>
        <v>Obesity</v>
      </c>
      <c r="M110" s="13" t="str">
        <f t="shared" si="10"/>
        <v>Normal</v>
      </c>
      <c r="N110" s="13" t="str">
        <f t="shared" si="11"/>
        <v>No</v>
      </c>
    </row>
    <row r="111" spans="1:14" x14ac:dyDescent="0.25">
      <c r="A111" s="13" t="s">
        <v>2263</v>
      </c>
      <c r="B111" s="13">
        <v>48.93</v>
      </c>
      <c r="C111" s="13">
        <v>11.17</v>
      </c>
      <c r="D111" s="13" t="s">
        <v>2382</v>
      </c>
      <c r="E111" s="13" t="s">
        <v>2380</v>
      </c>
      <c r="F111" s="13" t="s">
        <v>2380</v>
      </c>
      <c r="G111" s="13">
        <v>1</v>
      </c>
      <c r="H111" s="13" t="s">
        <v>2382</v>
      </c>
      <c r="I111" s="13" t="str">
        <f t="shared" si="6"/>
        <v>Yes</v>
      </c>
      <c r="J111" s="15">
        <f t="shared" si="7"/>
        <v>1</v>
      </c>
      <c r="K111" s="13" t="str">
        <f t="shared" si="8"/>
        <v>Yes</v>
      </c>
      <c r="L111" s="13" t="str">
        <f t="shared" si="9"/>
        <v>Obesity</v>
      </c>
      <c r="M111" s="13" t="str">
        <f t="shared" si="10"/>
        <v>Diabetes</v>
      </c>
      <c r="N111" s="13" t="str">
        <f t="shared" si="11"/>
        <v>No</v>
      </c>
    </row>
    <row r="112" spans="1:14" x14ac:dyDescent="0.25">
      <c r="A112" s="13" t="s">
        <v>2262</v>
      </c>
      <c r="B112" s="13">
        <v>37.07</v>
      </c>
      <c r="C112" s="13">
        <v>6.14</v>
      </c>
      <c r="D112" s="13" t="s">
        <v>2382</v>
      </c>
      <c r="E112" s="13" t="s">
        <v>2380</v>
      </c>
      <c r="F112" s="13" t="s">
        <v>2380</v>
      </c>
      <c r="G112" s="13" t="s">
        <v>2381</v>
      </c>
      <c r="H112" s="13" t="s">
        <v>2382</v>
      </c>
      <c r="I112" s="13" t="str">
        <f t="shared" si="6"/>
        <v>Yes</v>
      </c>
      <c r="J112" s="15" t="str">
        <f t="shared" si="7"/>
        <v>0</v>
      </c>
      <c r="K112" s="13" t="str">
        <f t="shared" si="8"/>
        <v>Yes</v>
      </c>
      <c r="L112" s="13" t="str">
        <f t="shared" si="9"/>
        <v>Obesity</v>
      </c>
      <c r="M112" s="13" t="str">
        <f t="shared" si="10"/>
        <v>Prediabetes</v>
      </c>
      <c r="N112" s="13" t="str">
        <f t="shared" si="11"/>
        <v>No</v>
      </c>
    </row>
    <row r="113" spans="1:14" x14ac:dyDescent="0.25">
      <c r="A113" s="13" t="s">
        <v>2261</v>
      </c>
      <c r="B113" s="13">
        <v>51.51</v>
      </c>
      <c r="C113" s="13">
        <v>6.26</v>
      </c>
      <c r="D113" s="13" t="s">
        <v>2382</v>
      </c>
      <c r="E113" s="13" t="s">
        <v>2380</v>
      </c>
      <c r="F113" s="13" t="s">
        <v>2383</v>
      </c>
      <c r="G113" s="13">
        <v>1</v>
      </c>
      <c r="H113" s="13" t="s">
        <v>2382</v>
      </c>
      <c r="I113" s="13" t="str">
        <f t="shared" si="6"/>
        <v>Yes</v>
      </c>
      <c r="J113" s="15">
        <f t="shared" si="7"/>
        <v>1</v>
      </c>
      <c r="K113" s="13" t="str">
        <f t="shared" si="8"/>
        <v>Yes</v>
      </c>
      <c r="L113" s="13" t="str">
        <f t="shared" si="9"/>
        <v>Obesity</v>
      </c>
      <c r="M113" s="13" t="str">
        <f t="shared" si="10"/>
        <v>Prediabetes</v>
      </c>
      <c r="N113" s="13" t="str">
        <f t="shared" si="11"/>
        <v>No</v>
      </c>
    </row>
    <row r="114" spans="1:14" x14ac:dyDescent="0.25">
      <c r="A114" s="13" t="s">
        <v>2260</v>
      </c>
      <c r="B114" s="13">
        <v>34.799999999999997</v>
      </c>
      <c r="C114" s="13">
        <v>4.72</v>
      </c>
      <c r="D114" s="13" t="s">
        <v>2382</v>
      </c>
      <c r="E114" s="13" t="s">
        <v>2380</v>
      </c>
      <c r="F114" s="13" t="s">
        <v>2380</v>
      </c>
      <c r="G114" s="13" t="s">
        <v>2381</v>
      </c>
      <c r="H114" s="13" t="s">
        <v>2382</v>
      </c>
      <c r="I114" s="13" t="str">
        <f t="shared" si="6"/>
        <v>Yes</v>
      </c>
      <c r="J114" s="15" t="str">
        <f t="shared" si="7"/>
        <v>0</v>
      </c>
      <c r="K114" s="13" t="str">
        <f t="shared" si="8"/>
        <v>Yes</v>
      </c>
      <c r="L114" s="13" t="str">
        <f t="shared" si="9"/>
        <v>Obesity</v>
      </c>
      <c r="M114" s="13" t="str">
        <f t="shared" si="10"/>
        <v>Normal</v>
      </c>
      <c r="N114" s="13" t="str">
        <f t="shared" si="11"/>
        <v>No</v>
      </c>
    </row>
    <row r="115" spans="1:14" x14ac:dyDescent="0.25">
      <c r="A115" s="13" t="s">
        <v>2259</v>
      </c>
      <c r="B115" s="13">
        <v>36.67</v>
      </c>
      <c r="C115" s="13">
        <v>5.18</v>
      </c>
      <c r="D115" s="13" t="s">
        <v>2380</v>
      </c>
      <c r="E115" s="13" t="s">
        <v>2380</v>
      </c>
      <c r="F115" s="13" t="s">
        <v>2380</v>
      </c>
      <c r="G115" s="13">
        <v>1</v>
      </c>
      <c r="H115" s="13" t="s">
        <v>2382</v>
      </c>
      <c r="I115" s="13" t="str">
        <f t="shared" si="6"/>
        <v>Yes</v>
      </c>
      <c r="J115" s="15">
        <f t="shared" si="7"/>
        <v>1</v>
      </c>
      <c r="K115" s="13" t="str">
        <f t="shared" si="8"/>
        <v>No</v>
      </c>
      <c r="L115" s="13" t="str">
        <f t="shared" si="9"/>
        <v>Obesity</v>
      </c>
      <c r="M115" s="13" t="str">
        <f t="shared" si="10"/>
        <v>Normal</v>
      </c>
      <c r="N115" s="13" t="str">
        <f t="shared" si="11"/>
        <v>No</v>
      </c>
    </row>
    <row r="116" spans="1:14" x14ac:dyDescent="0.25">
      <c r="A116" s="13" t="s">
        <v>2258</v>
      </c>
      <c r="B116" s="13">
        <v>30.9</v>
      </c>
      <c r="C116" s="13">
        <v>9.4</v>
      </c>
      <c r="D116" s="13" t="s">
        <v>2380</v>
      </c>
      <c r="E116" s="13" t="s">
        <v>2380</v>
      </c>
      <c r="F116" s="13" t="s">
        <v>2380</v>
      </c>
      <c r="G116" s="13">
        <v>2</v>
      </c>
      <c r="H116" s="13" t="s">
        <v>2382</v>
      </c>
      <c r="I116" s="13" t="str">
        <f t="shared" si="6"/>
        <v>Yes</v>
      </c>
      <c r="J116" s="15">
        <f t="shared" si="7"/>
        <v>2</v>
      </c>
      <c r="K116" s="13" t="str">
        <f t="shared" si="8"/>
        <v>No</v>
      </c>
      <c r="L116" s="13" t="str">
        <f t="shared" si="9"/>
        <v>Obesity</v>
      </c>
      <c r="M116" s="13" t="str">
        <f t="shared" si="10"/>
        <v>Diabetes</v>
      </c>
      <c r="N116" s="13" t="str">
        <f t="shared" si="11"/>
        <v>No</v>
      </c>
    </row>
    <row r="117" spans="1:14" x14ac:dyDescent="0.25">
      <c r="A117" s="13" t="s">
        <v>2257</v>
      </c>
      <c r="B117" s="13">
        <v>30.495000000000001</v>
      </c>
      <c r="C117" s="13">
        <v>6.29</v>
      </c>
      <c r="D117" s="13" t="s">
        <v>2380</v>
      </c>
      <c r="E117" s="13" t="s">
        <v>2380</v>
      </c>
      <c r="F117" s="13" t="s">
        <v>2380</v>
      </c>
      <c r="G117" s="13" t="s">
        <v>2381</v>
      </c>
      <c r="H117" s="13" t="s">
        <v>2382</v>
      </c>
      <c r="I117" s="13" t="str">
        <f t="shared" si="6"/>
        <v>Yes</v>
      </c>
      <c r="J117" s="15" t="str">
        <f t="shared" si="7"/>
        <v>0</v>
      </c>
      <c r="K117" s="13" t="str">
        <f t="shared" si="8"/>
        <v>No</v>
      </c>
      <c r="L117" s="13" t="str">
        <f t="shared" si="9"/>
        <v>Obesity</v>
      </c>
      <c r="M117" s="13" t="str">
        <f t="shared" si="10"/>
        <v>Prediabetes</v>
      </c>
      <c r="N117" s="13" t="str">
        <f t="shared" si="11"/>
        <v>No</v>
      </c>
    </row>
    <row r="118" spans="1:14" x14ac:dyDescent="0.25">
      <c r="A118" s="13" t="s">
        <v>2256</v>
      </c>
      <c r="B118" s="13">
        <v>44.88</v>
      </c>
      <c r="C118" s="13">
        <v>6.04</v>
      </c>
      <c r="D118" s="13" t="s">
        <v>2380</v>
      </c>
      <c r="E118" s="13" t="s">
        <v>2380</v>
      </c>
      <c r="F118" s="13" t="s">
        <v>2383</v>
      </c>
      <c r="G118" s="13">
        <v>1</v>
      </c>
      <c r="H118" s="13" t="s">
        <v>2382</v>
      </c>
      <c r="I118" s="13" t="str">
        <f t="shared" si="6"/>
        <v>Yes</v>
      </c>
      <c r="J118" s="15">
        <f t="shared" si="7"/>
        <v>1</v>
      </c>
      <c r="K118" s="13" t="str">
        <f t="shared" si="8"/>
        <v>No</v>
      </c>
      <c r="L118" s="13" t="str">
        <f t="shared" si="9"/>
        <v>Obesity</v>
      </c>
      <c r="M118" s="13" t="str">
        <f t="shared" si="10"/>
        <v>Prediabetes</v>
      </c>
      <c r="N118" s="13" t="str">
        <f t="shared" si="11"/>
        <v>No</v>
      </c>
    </row>
    <row r="119" spans="1:14" x14ac:dyDescent="0.25">
      <c r="A119" s="13" t="s">
        <v>2255</v>
      </c>
      <c r="B119" s="13">
        <v>44.32</v>
      </c>
      <c r="C119" s="13">
        <v>10.55</v>
      </c>
      <c r="D119" s="13" t="s">
        <v>2380</v>
      </c>
      <c r="E119" s="13" t="s">
        <v>2380</v>
      </c>
      <c r="F119" s="13" t="s">
        <v>2380</v>
      </c>
      <c r="G119" s="13" t="s">
        <v>2381</v>
      </c>
      <c r="H119" s="13" t="s">
        <v>2382</v>
      </c>
      <c r="I119" s="13" t="str">
        <f t="shared" si="6"/>
        <v>Yes</v>
      </c>
      <c r="J119" s="15" t="str">
        <f t="shared" si="7"/>
        <v>0</v>
      </c>
      <c r="K119" s="13" t="str">
        <f t="shared" si="8"/>
        <v>No</v>
      </c>
      <c r="L119" s="13" t="str">
        <f t="shared" si="9"/>
        <v>Obesity</v>
      </c>
      <c r="M119" s="13" t="str">
        <f t="shared" si="10"/>
        <v>Diabetes</v>
      </c>
      <c r="N119" s="13" t="str">
        <f t="shared" si="11"/>
        <v>No</v>
      </c>
    </row>
    <row r="120" spans="1:14" x14ac:dyDescent="0.25">
      <c r="A120" s="13" t="s">
        <v>2254</v>
      </c>
      <c r="B120" s="13">
        <v>46.39</v>
      </c>
      <c r="C120" s="13">
        <v>5.09</v>
      </c>
      <c r="D120" s="13" t="s">
        <v>2380</v>
      </c>
      <c r="E120" s="13" t="s">
        <v>2380</v>
      </c>
      <c r="F120" s="13" t="s">
        <v>2380</v>
      </c>
      <c r="G120" s="13" t="s">
        <v>2381</v>
      </c>
      <c r="H120" s="13" t="s">
        <v>2382</v>
      </c>
      <c r="I120" s="13" t="str">
        <f t="shared" si="6"/>
        <v>Yes</v>
      </c>
      <c r="J120" s="15" t="str">
        <f t="shared" si="7"/>
        <v>0</v>
      </c>
      <c r="K120" s="13" t="str">
        <f t="shared" si="8"/>
        <v>No</v>
      </c>
      <c r="L120" s="13" t="str">
        <f t="shared" si="9"/>
        <v>Obesity</v>
      </c>
      <c r="M120" s="13" t="str">
        <f t="shared" si="10"/>
        <v>Normal</v>
      </c>
      <c r="N120" s="13" t="str">
        <f t="shared" si="11"/>
        <v>No</v>
      </c>
    </row>
    <row r="121" spans="1:14" x14ac:dyDescent="0.25">
      <c r="A121" s="13" t="s">
        <v>2253</v>
      </c>
      <c r="B121" s="13">
        <v>42.13</v>
      </c>
      <c r="C121" s="13">
        <v>5.2</v>
      </c>
      <c r="D121" s="13" t="s">
        <v>2382</v>
      </c>
      <c r="E121" s="13" t="s">
        <v>2380</v>
      </c>
      <c r="F121" s="13" t="s">
        <v>2380</v>
      </c>
      <c r="G121" s="13">
        <v>1</v>
      </c>
      <c r="H121" s="13" t="s">
        <v>2382</v>
      </c>
      <c r="I121" s="13" t="str">
        <f t="shared" si="6"/>
        <v>Yes</v>
      </c>
      <c r="J121" s="15">
        <f t="shared" si="7"/>
        <v>1</v>
      </c>
      <c r="K121" s="13" t="str">
        <f t="shared" si="8"/>
        <v>Yes</v>
      </c>
      <c r="L121" s="13" t="str">
        <f t="shared" si="9"/>
        <v>Obesity</v>
      </c>
      <c r="M121" s="13" t="str">
        <f t="shared" si="10"/>
        <v>Normal</v>
      </c>
      <c r="N121" s="13" t="str">
        <f t="shared" si="11"/>
        <v>No</v>
      </c>
    </row>
    <row r="122" spans="1:14" x14ac:dyDescent="0.25">
      <c r="A122" s="13" t="s">
        <v>2252</v>
      </c>
      <c r="B122" s="13">
        <v>30.78</v>
      </c>
      <c r="C122" s="13">
        <v>8.4499999999999993</v>
      </c>
      <c r="D122" s="13" t="s">
        <v>2382</v>
      </c>
      <c r="E122" s="13" t="s">
        <v>2380</v>
      </c>
      <c r="F122" s="13" t="s">
        <v>2380</v>
      </c>
      <c r="G122" s="13" t="s">
        <v>2381</v>
      </c>
      <c r="H122" s="13" t="s">
        <v>2382</v>
      </c>
      <c r="I122" s="13" t="str">
        <f t="shared" si="6"/>
        <v>Yes</v>
      </c>
      <c r="J122" s="15" t="str">
        <f t="shared" si="7"/>
        <v>0</v>
      </c>
      <c r="K122" s="13" t="str">
        <f t="shared" si="8"/>
        <v>Yes</v>
      </c>
      <c r="L122" s="13" t="str">
        <f t="shared" si="9"/>
        <v>Obesity</v>
      </c>
      <c r="M122" s="13" t="str">
        <f t="shared" si="10"/>
        <v>Diabetes</v>
      </c>
      <c r="N122" s="13" t="str">
        <f t="shared" si="11"/>
        <v>No</v>
      </c>
    </row>
    <row r="123" spans="1:14" x14ac:dyDescent="0.25">
      <c r="A123" s="13" t="s">
        <v>2251</v>
      </c>
      <c r="B123" s="13">
        <v>31.35</v>
      </c>
      <c r="C123" s="13">
        <v>9.5399999999999991</v>
      </c>
      <c r="D123" s="13" t="s">
        <v>2380</v>
      </c>
      <c r="E123" s="13" t="s">
        <v>2380</v>
      </c>
      <c r="F123" s="13" t="s">
        <v>2380</v>
      </c>
      <c r="G123" s="13" t="s">
        <v>2381</v>
      </c>
      <c r="H123" s="13" t="s">
        <v>2382</v>
      </c>
      <c r="I123" s="13" t="str">
        <f t="shared" si="6"/>
        <v>Yes</v>
      </c>
      <c r="J123" s="15" t="str">
        <f t="shared" si="7"/>
        <v>0</v>
      </c>
      <c r="K123" s="13" t="str">
        <f t="shared" si="8"/>
        <v>No</v>
      </c>
      <c r="L123" s="13" t="str">
        <f t="shared" si="9"/>
        <v>Obesity</v>
      </c>
      <c r="M123" s="13" t="str">
        <f t="shared" si="10"/>
        <v>Diabetes</v>
      </c>
      <c r="N123" s="13" t="str">
        <f t="shared" si="11"/>
        <v>No</v>
      </c>
    </row>
    <row r="124" spans="1:14" x14ac:dyDescent="0.25">
      <c r="A124" s="13" t="s">
        <v>2250</v>
      </c>
      <c r="B124" s="13">
        <v>41.46</v>
      </c>
      <c r="C124" s="13">
        <v>4.99</v>
      </c>
      <c r="D124" s="13" t="s">
        <v>2382</v>
      </c>
      <c r="E124" s="13" t="s">
        <v>2380</v>
      </c>
      <c r="F124" s="13" t="s">
        <v>2380</v>
      </c>
      <c r="G124" s="13">
        <v>2</v>
      </c>
      <c r="H124" s="13" t="s">
        <v>2382</v>
      </c>
      <c r="I124" s="13" t="str">
        <f t="shared" si="6"/>
        <v>Yes</v>
      </c>
      <c r="J124" s="15">
        <f t="shared" si="7"/>
        <v>2</v>
      </c>
      <c r="K124" s="13" t="str">
        <f t="shared" si="8"/>
        <v>Yes</v>
      </c>
      <c r="L124" s="13" t="str">
        <f t="shared" si="9"/>
        <v>Obesity</v>
      </c>
      <c r="M124" s="13" t="str">
        <f t="shared" si="10"/>
        <v>Normal</v>
      </c>
      <c r="N124" s="13" t="str">
        <f t="shared" si="11"/>
        <v>No</v>
      </c>
    </row>
    <row r="125" spans="1:14" x14ac:dyDescent="0.25">
      <c r="A125" s="13" t="s">
        <v>2249</v>
      </c>
      <c r="B125" s="13">
        <v>48</v>
      </c>
      <c r="C125" s="13">
        <v>10.54</v>
      </c>
      <c r="D125" s="13" t="s">
        <v>2380</v>
      </c>
      <c r="E125" s="13" t="s">
        <v>2380</v>
      </c>
      <c r="F125" s="13" t="s">
        <v>2380</v>
      </c>
      <c r="G125" s="13" t="s">
        <v>2381</v>
      </c>
      <c r="H125" s="13" t="s">
        <v>2382</v>
      </c>
      <c r="I125" s="13" t="str">
        <f t="shared" si="6"/>
        <v>Yes</v>
      </c>
      <c r="J125" s="15" t="str">
        <f t="shared" si="7"/>
        <v>0</v>
      </c>
      <c r="K125" s="13" t="str">
        <f t="shared" si="8"/>
        <v>No</v>
      </c>
      <c r="L125" s="13" t="str">
        <f t="shared" si="9"/>
        <v>Obesity</v>
      </c>
      <c r="M125" s="13" t="str">
        <f t="shared" si="10"/>
        <v>Diabetes</v>
      </c>
      <c r="N125" s="13" t="str">
        <f t="shared" si="11"/>
        <v>No</v>
      </c>
    </row>
    <row r="126" spans="1:14" x14ac:dyDescent="0.25">
      <c r="A126" s="13" t="s">
        <v>2248</v>
      </c>
      <c r="B126" s="13">
        <v>49.13</v>
      </c>
      <c r="C126" s="13">
        <v>4.54</v>
      </c>
      <c r="D126" s="13" t="s">
        <v>2380</v>
      </c>
      <c r="E126" s="13" t="s">
        <v>2380</v>
      </c>
      <c r="F126" s="13" t="s">
        <v>2380</v>
      </c>
      <c r="G126" s="13" t="s">
        <v>2381</v>
      </c>
      <c r="H126" s="13" t="s">
        <v>2382</v>
      </c>
      <c r="I126" s="13" t="str">
        <f t="shared" si="6"/>
        <v>Yes</v>
      </c>
      <c r="J126" s="15" t="str">
        <f t="shared" si="7"/>
        <v>0</v>
      </c>
      <c r="K126" s="13" t="str">
        <f t="shared" si="8"/>
        <v>No</v>
      </c>
      <c r="L126" s="13" t="str">
        <f t="shared" si="9"/>
        <v>Obesity</v>
      </c>
      <c r="M126" s="13" t="str">
        <f t="shared" si="10"/>
        <v>Normal</v>
      </c>
      <c r="N126" s="13" t="str">
        <f t="shared" si="11"/>
        <v>No</v>
      </c>
    </row>
    <row r="127" spans="1:14" x14ac:dyDescent="0.25">
      <c r="A127" s="13" t="s">
        <v>2247</v>
      </c>
      <c r="B127" s="13">
        <v>37.799999999999997</v>
      </c>
      <c r="C127" s="13">
        <v>6.29</v>
      </c>
      <c r="D127" s="13" t="s">
        <v>2380</v>
      </c>
      <c r="E127" s="13" t="s">
        <v>2380</v>
      </c>
      <c r="F127" s="13" t="s">
        <v>2380</v>
      </c>
      <c r="G127" s="13">
        <v>1</v>
      </c>
      <c r="H127" s="13" t="s">
        <v>2382</v>
      </c>
      <c r="I127" s="13" t="str">
        <f t="shared" si="6"/>
        <v>Yes</v>
      </c>
      <c r="J127" s="15">
        <f t="shared" si="7"/>
        <v>1</v>
      </c>
      <c r="K127" s="13" t="str">
        <f t="shared" si="8"/>
        <v>No</v>
      </c>
      <c r="L127" s="13" t="str">
        <f t="shared" si="9"/>
        <v>Obesity</v>
      </c>
      <c r="M127" s="13" t="str">
        <f t="shared" si="10"/>
        <v>Prediabetes</v>
      </c>
      <c r="N127" s="13" t="str">
        <f t="shared" si="11"/>
        <v>No</v>
      </c>
    </row>
    <row r="128" spans="1:14" x14ac:dyDescent="0.25">
      <c r="A128" s="13" t="s">
        <v>2246</v>
      </c>
      <c r="B128" s="13">
        <v>38.299999999999997</v>
      </c>
      <c r="C128" s="13">
        <v>9.51</v>
      </c>
      <c r="D128" s="13" t="s">
        <v>2380</v>
      </c>
      <c r="E128" s="13" t="s">
        <v>2380</v>
      </c>
      <c r="F128" s="13" t="s">
        <v>2380</v>
      </c>
      <c r="G128" s="13" t="s">
        <v>2381</v>
      </c>
      <c r="H128" s="13" t="s">
        <v>2382</v>
      </c>
      <c r="I128" s="13" t="str">
        <f t="shared" si="6"/>
        <v>Yes</v>
      </c>
      <c r="J128" s="15" t="str">
        <f t="shared" si="7"/>
        <v>0</v>
      </c>
      <c r="K128" s="13" t="str">
        <f t="shared" si="8"/>
        <v>No</v>
      </c>
      <c r="L128" s="13" t="str">
        <f t="shared" si="9"/>
        <v>Obesity</v>
      </c>
      <c r="M128" s="13" t="str">
        <f t="shared" si="10"/>
        <v>Diabetes</v>
      </c>
      <c r="N128" s="13" t="str">
        <f t="shared" si="11"/>
        <v>No</v>
      </c>
    </row>
    <row r="129" spans="1:14" x14ac:dyDescent="0.25">
      <c r="A129" s="13" t="s">
        <v>2245</v>
      </c>
      <c r="B129" s="13">
        <v>32.774999999999999</v>
      </c>
      <c r="C129" s="13">
        <v>4.72</v>
      </c>
      <c r="D129" s="13" t="s">
        <v>2380</v>
      </c>
      <c r="E129" s="13" t="s">
        <v>2380</v>
      </c>
      <c r="F129" s="13" t="s">
        <v>2380</v>
      </c>
      <c r="G129" s="13" t="s">
        <v>2381</v>
      </c>
      <c r="H129" s="13" t="s">
        <v>2382</v>
      </c>
      <c r="I129" s="13" t="str">
        <f t="shared" si="6"/>
        <v>Yes</v>
      </c>
      <c r="J129" s="15" t="str">
        <f t="shared" si="7"/>
        <v>0</v>
      </c>
      <c r="K129" s="13" t="str">
        <f t="shared" si="8"/>
        <v>No</v>
      </c>
      <c r="L129" s="13" t="str">
        <f t="shared" si="9"/>
        <v>Obesity</v>
      </c>
      <c r="M129" s="13" t="str">
        <f t="shared" si="10"/>
        <v>Normal</v>
      </c>
      <c r="N129" s="13" t="str">
        <f t="shared" si="11"/>
        <v>No</v>
      </c>
    </row>
    <row r="130" spans="1:14" x14ac:dyDescent="0.25">
      <c r="A130" s="13" t="s">
        <v>2244</v>
      </c>
      <c r="B130" s="13">
        <v>34.200000000000003</v>
      </c>
      <c r="C130" s="13">
        <v>5.91</v>
      </c>
      <c r="D130" s="13" t="s">
        <v>2382</v>
      </c>
      <c r="E130" s="13" t="s">
        <v>2380</v>
      </c>
      <c r="F130" s="13" t="s">
        <v>2380</v>
      </c>
      <c r="G130" s="13" t="s">
        <v>2381</v>
      </c>
      <c r="H130" s="13" t="s">
        <v>2382</v>
      </c>
      <c r="I130" s="13" t="str">
        <f t="shared" ref="I130:I193" si="12">PROPER(IF(H130="?",$P$2,H130))</f>
        <v>Yes</v>
      </c>
      <c r="J130" s="15" t="str">
        <f t="shared" si="7"/>
        <v>0</v>
      </c>
      <c r="K130" s="13" t="str">
        <f t="shared" si="8"/>
        <v>Yes</v>
      </c>
      <c r="L130" s="13" t="str">
        <f t="shared" si="9"/>
        <v>Obesity</v>
      </c>
      <c r="M130" s="13" t="str">
        <f t="shared" si="10"/>
        <v>Prediabetes</v>
      </c>
      <c r="N130" s="13" t="str">
        <f t="shared" si="11"/>
        <v>No</v>
      </c>
    </row>
    <row r="131" spans="1:14" x14ac:dyDescent="0.25">
      <c r="A131" s="13" t="s">
        <v>2243</v>
      </c>
      <c r="B131" s="13">
        <v>30.2</v>
      </c>
      <c r="C131" s="13">
        <v>9.58</v>
      </c>
      <c r="D131" s="13" t="s">
        <v>2380</v>
      </c>
      <c r="E131" s="13" t="s">
        <v>2380</v>
      </c>
      <c r="F131" s="13" t="s">
        <v>2380</v>
      </c>
      <c r="G131" s="13" t="s">
        <v>2381</v>
      </c>
      <c r="H131" s="13" t="s">
        <v>2382</v>
      </c>
      <c r="I131" s="13" t="str">
        <f t="shared" si="12"/>
        <v>Yes</v>
      </c>
      <c r="J131" s="15" t="str">
        <f t="shared" ref="J131:J194" si="13">IF(G131="No major Surgery","0",G131)</f>
        <v>0</v>
      </c>
      <c r="K131" s="13" t="str">
        <f t="shared" ref="K131:K194" si="14">PROPER(D131)</f>
        <v>No</v>
      </c>
      <c r="L131" s="13" t="str">
        <f t="shared" ref="L131:L194" si="15">IF(B131&lt;18.5,"Underweight",IF(B131&lt;25,"Normal Weight",IF(B131&lt;30,"Overweight","Obesity")))</f>
        <v>Obesity</v>
      </c>
      <c r="M131" s="13" t="str">
        <f t="shared" ref="M131:M194" si="16">IF(C131&lt;5.7,"Normal",IF(C131&lt;6.5,"Prediabetes","Diabetes"))</f>
        <v>Diabetes</v>
      </c>
      <c r="N131" s="13" t="str">
        <f t="shared" ref="N131:N194" si="17">PROPER(E131)</f>
        <v>No</v>
      </c>
    </row>
    <row r="132" spans="1:14" x14ac:dyDescent="0.25">
      <c r="A132" s="13" t="s">
        <v>2242</v>
      </c>
      <c r="B132" s="13">
        <v>48.32</v>
      </c>
      <c r="C132" s="13">
        <v>5.77</v>
      </c>
      <c r="D132" s="13" t="s">
        <v>2380</v>
      </c>
      <c r="E132" s="13" t="s">
        <v>2380</v>
      </c>
      <c r="F132" s="13" t="s">
        <v>2380</v>
      </c>
      <c r="G132" s="13" t="s">
        <v>2381</v>
      </c>
      <c r="H132" s="13" t="s">
        <v>2382</v>
      </c>
      <c r="I132" s="13" t="str">
        <f t="shared" si="12"/>
        <v>Yes</v>
      </c>
      <c r="J132" s="15" t="str">
        <f t="shared" si="13"/>
        <v>0</v>
      </c>
      <c r="K132" s="13" t="str">
        <f t="shared" si="14"/>
        <v>No</v>
      </c>
      <c r="L132" s="13" t="str">
        <f t="shared" si="15"/>
        <v>Obesity</v>
      </c>
      <c r="M132" s="13" t="str">
        <f t="shared" si="16"/>
        <v>Prediabetes</v>
      </c>
      <c r="N132" s="13" t="str">
        <f t="shared" si="17"/>
        <v>No</v>
      </c>
    </row>
    <row r="133" spans="1:14" x14ac:dyDescent="0.25">
      <c r="A133" s="13" t="s">
        <v>2241</v>
      </c>
      <c r="B133" s="13">
        <v>44.86</v>
      </c>
      <c r="C133" s="13">
        <v>4.38</v>
      </c>
      <c r="D133" s="13" t="s">
        <v>2382</v>
      </c>
      <c r="E133" s="13" t="s">
        <v>2380</v>
      </c>
      <c r="F133" s="13" t="s">
        <v>2380</v>
      </c>
      <c r="G133" s="13" t="s">
        <v>2381</v>
      </c>
      <c r="H133" s="13" t="s">
        <v>2382</v>
      </c>
      <c r="I133" s="13" t="str">
        <f t="shared" si="12"/>
        <v>Yes</v>
      </c>
      <c r="J133" s="15" t="str">
        <f t="shared" si="13"/>
        <v>0</v>
      </c>
      <c r="K133" s="13" t="str">
        <f t="shared" si="14"/>
        <v>Yes</v>
      </c>
      <c r="L133" s="13" t="str">
        <f t="shared" si="15"/>
        <v>Obesity</v>
      </c>
      <c r="M133" s="13" t="str">
        <f t="shared" si="16"/>
        <v>Normal</v>
      </c>
      <c r="N133" s="13" t="str">
        <f t="shared" si="17"/>
        <v>No</v>
      </c>
    </row>
    <row r="134" spans="1:14" x14ac:dyDescent="0.25">
      <c r="A134" s="13" t="s">
        <v>2240</v>
      </c>
      <c r="B134" s="13">
        <v>52.15</v>
      </c>
      <c r="C134" s="13">
        <v>5.65</v>
      </c>
      <c r="D134" s="13" t="s">
        <v>2380</v>
      </c>
      <c r="E134" s="13" t="s">
        <v>2380</v>
      </c>
      <c r="F134" s="13" t="s">
        <v>2380</v>
      </c>
      <c r="G134" s="13">
        <v>1</v>
      </c>
      <c r="H134" s="13" t="s">
        <v>2382</v>
      </c>
      <c r="I134" s="13" t="str">
        <f t="shared" si="12"/>
        <v>Yes</v>
      </c>
      <c r="J134" s="15">
        <f t="shared" si="13"/>
        <v>1</v>
      </c>
      <c r="K134" s="13" t="str">
        <f t="shared" si="14"/>
        <v>No</v>
      </c>
      <c r="L134" s="13" t="str">
        <f t="shared" si="15"/>
        <v>Obesity</v>
      </c>
      <c r="M134" s="13" t="str">
        <f t="shared" si="16"/>
        <v>Normal</v>
      </c>
      <c r="N134" s="13" t="str">
        <f t="shared" si="17"/>
        <v>No</v>
      </c>
    </row>
    <row r="135" spans="1:14" x14ac:dyDescent="0.25">
      <c r="A135" s="13" t="s">
        <v>2239</v>
      </c>
      <c r="B135" s="13">
        <v>41.12</v>
      </c>
      <c r="C135" s="13">
        <v>7.54</v>
      </c>
      <c r="D135" s="13" t="s">
        <v>2382</v>
      </c>
      <c r="E135" s="13" t="s">
        <v>2380</v>
      </c>
      <c r="F135" s="13" t="s">
        <v>2380</v>
      </c>
      <c r="G135" s="13" t="s">
        <v>2381</v>
      </c>
      <c r="H135" s="13" t="s">
        <v>2382</v>
      </c>
      <c r="I135" s="13" t="str">
        <f t="shared" si="12"/>
        <v>Yes</v>
      </c>
      <c r="J135" s="15" t="str">
        <f t="shared" si="13"/>
        <v>0</v>
      </c>
      <c r="K135" s="13" t="str">
        <f t="shared" si="14"/>
        <v>Yes</v>
      </c>
      <c r="L135" s="13" t="str">
        <f t="shared" si="15"/>
        <v>Obesity</v>
      </c>
      <c r="M135" s="13" t="str">
        <f t="shared" si="16"/>
        <v>Diabetes</v>
      </c>
      <c r="N135" s="13" t="str">
        <f t="shared" si="17"/>
        <v>No</v>
      </c>
    </row>
    <row r="136" spans="1:14" x14ac:dyDescent="0.25">
      <c r="A136" s="13" t="s">
        <v>2238</v>
      </c>
      <c r="B136" s="13">
        <v>38.39</v>
      </c>
      <c r="C136" s="13">
        <v>5.1100000000000003</v>
      </c>
      <c r="D136" s="13" t="s">
        <v>2382</v>
      </c>
      <c r="E136" s="13" t="s">
        <v>2380</v>
      </c>
      <c r="F136" s="13" t="s">
        <v>2380</v>
      </c>
      <c r="G136" s="13">
        <v>1</v>
      </c>
      <c r="H136" s="13" t="s">
        <v>2382</v>
      </c>
      <c r="I136" s="13" t="str">
        <f t="shared" si="12"/>
        <v>Yes</v>
      </c>
      <c r="J136" s="15">
        <f t="shared" si="13"/>
        <v>1</v>
      </c>
      <c r="K136" s="13" t="str">
        <f t="shared" si="14"/>
        <v>Yes</v>
      </c>
      <c r="L136" s="13" t="str">
        <f t="shared" si="15"/>
        <v>Obesity</v>
      </c>
      <c r="M136" s="13" t="str">
        <f t="shared" si="16"/>
        <v>Normal</v>
      </c>
      <c r="N136" s="13" t="str">
        <f t="shared" si="17"/>
        <v>No</v>
      </c>
    </row>
    <row r="137" spans="1:14" x14ac:dyDescent="0.25">
      <c r="A137" s="13" t="s">
        <v>2237</v>
      </c>
      <c r="B137" s="13">
        <v>46.85</v>
      </c>
      <c r="C137" s="13">
        <v>4.25</v>
      </c>
      <c r="D137" s="13" t="s">
        <v>2380</v>
      </c>
      <c r="E137" s="13" t="s">
        <v>2380</v>
      </c>
      <c r="F137" s="13" t="s">
        <v>2383</v>
      </c>
      <c r="G137" s="13">
        <v>1</v>
      </c>
      <c r="H137" s="13" t="s">
        <v>2382</v>
      </c>
      <c r="I137" s="13" t="str">
        <f t="shared" si="12"/>
        <v>Yes</v>
      </c>
      <c r="J137" s="15">
        <f t="shared" si="13"/>
        <v>1</v>
      </c>
      <c r="K137" s="13" t="str">
        <f t="shared" si="14"/>
        <v>No</v>
      </c>
      <c r="L137" s="13" t="str">
        <f t="shared" si="15"/>
        <v>Obesity</v>
      </c>
      <c r="M137" s="13" t="str">
        <f t="shared" si="16"/>
        <v>Normal</v>
      </c>
      <c r="N137" s="13" t="str">
        <f t="shared" si="17"/>
        <v>No</v>
      </c>
    </row>
    <row r="138" spans="1:14" x14ac:dyDescent="0.25">
      <c r="A138" s="13" t="s">
        <v>2236</v>
      </c>
      <c r="B138" s="13">
        <v>42.24</v>
      </c>
      <c r="C138" s="13">
        <v>5.55</v>
      </c>
      <c r="D138" s="13" t="s">
        <v>2380</v>
      </c>
      <c r="E138" s="13" t="s">
        <v>2382</v>
      </c>
      <c r="F138" s="13" t="s">
        <v>2380</v>
      </c>
      <c r="G138" s="13">
        <v>1</v>
      </c>
      <c r="H138" s="13" t="s">
        <v>2382</v>
      </c>
      <c r="I138" s="13" t="str">
        <f t="shared" si="12"/>
        <v>Yes</v>
      </c>
      <c r="J138" s="15">
        <f t="shared" si="13"/>
        <v>1</v>
      </c>
      <c r="K138" s="13" t="str">
        <f t="shared" si="14"/>
        <v>No</v>
      </c>
      <c r="L138" s="13" t="str">
        <f t="shared" si="15"/>
        <v>Obesity</v>
      </c>
      <c r="M138" s="13" t="str">
        <f t="shared" si="16"/>
        <v>Normal</v>
      </c>
      <c r="N138" s="13" t="str">
        <f t="shared" si="17"/>
        <v>Yes</v>
      </c>
    </row>
    <row r="139" spans="1:14" x14ac:dyDescent="0.25">
      <c r="A139" s="13" t="s">
        <v>2235</v>
      </c>
      <c r="B139" s="13">
        <v>34.39</v>
      </c>
      <c r="C139" s="13">
        <v>5.78</v>
      </c>
      <c r="D139" s="13" t="s">
        <v>2380</v>
      </c>
      <c r="E139" s="13" t="s">
        <v>2380</v>
      </c>
      <c r="F139" s="13" t="s">
        <v>2380</v>
      </c>
      <c r="G139" s="13" t="s">
        <v>2381</v>
      </c>
      <c r="H139" s="13" t="s">
        <v>2382</v>
      </c>
      <c r="I139" s="13" t="str">
        <f t="shared" si="12"/>
        <v>Yes</v>
      </c>
      <c r="J139" s="15" t="str">
        <f t="shared" si="13"/>
        <v>0</v>
      </c>
      <c r="K139" s="13" t="str">
        <f t="shared" si="14"/>
        <v>No</v>
      </c>
      <c r="L139" s="13" t="str">
        <f t="shared" si="15"/>
        <v>Obesity</v>
      </c>
      <c r="M139" s="13" t="str">
        <f t="shared" si="16"/>
        <v>Prediabetes</v>
      </c>
      <c r="N139" s="13" t="str">
        <f t="shared" si="17"/>
        <v>No</v>
      </c>
    </row>
    <row r="140" spans="1:14" x14ac:dyDescent="0.25">
      <c r="A140" s="13" t="s">
        <v>2234</v>
      </c>
      <c r="B140" s="13">
        <v>42.89</v>
      </c>
      <c r="C140" s="13">
        <v>5.28</v>
      </c>
      <c r="D140" s="13" t="s">
        <v>2382</v>
      </c>
      <c r="E140" s="13" t="s">
        <v>2380</v>
      </c>
      <c r="F140" s="13" t="s">
        <v>2380</v>
      </c>
      <c r="G140" s="13" t="s">
        <v>2381</v>
      </c>
      <c r="H140" s="13" t="s">
        <v>2382</v>
      </c>
      <c r="I140" s="13" t="str">
        <f t="shared" si="12"/>
        <v>Yes</v>
      </c>
      <c r="J140" s="15" t="str">
        <f t="shared" si="13"/>
        <v>0</v>
      </c>
      <c r="K140" s="13" t="str">
        <f t="shared" si="14"/>
        <v>Yes</v>
      </c>
      <c r="L140" s="13" t="str">
        <f t="shared" si="15"/>
        <v>Obesity</v>
      </c>
      <c r="M140" s="13" t="str">
        <f t="shared" si="16"/>
        <v>Normal</v>
      </c>
      <c r="N140" s="13" t="str">
        <f t="shared" si="17"/>
        <v>No</v>
      </c>
    </row>
    <row r="141" spans="1:14" x14ac:dyDescent="0.25">
      <c r="A141" s="13" t="s">
        <v>2233</v>
      </c>
      <c r="B141" s="13">
        <v>36.299999999999997</v>
      </c>
      <c r="C141" s="13">
        <v>5.39</v>
      </c>
      <c r="D141" s="13" t="s">
        <v>2380</v>
      </c>
      <c r="E141" s="13" t="s">
        <v>2380</v>
      </c>
      <c r="F141" s="13" t="s">
        <v>2380</v>
      </c>
      <c r="G141" s="13" t="s">
        <v>2381</v>
      </c>
      <c r="H141" s="13" t="s">
        <v>2382</v>
      </c>
      <c r="I141" s="13" t="str">
        <f t="shared" si="12"/>
        <v>Yes</v>
      </c>
      <c r="J141" s="15" t="str">
        <f t="shared" si="13"/>
        <v>0</v>
      </c>
      <c r="K141" s="13" t="str">
        <f t="shared" si="14"/>
        <v>No</v>
      </c>
      <c r="L141" s="13" t="str">
        <f t="shared" si="15"/>
        <v>Obesity</v>
      </c>
      <c r="M141" s="13" t="str">
        <f t="shared" si="16"/>
        <v>Normal</v>
      </c>
      <c r="N141" s="13" t="str">
        <f t="shared" si="17"/>
        <v>No</v>
      </c>
    </row>
    <row r="142" spans="1:14" x14ac:dyDescent="0.25">
      <c r="A142" s="13" t="s">
        <v>2232</v>
      </c>
      <c r="B142" s="13">
        <v>35.200000000000003</v>
      </c>
      <c r="C142" s="13">
        <v>8.01</v>
      </c>
      <c r="D142" s="13" t="s">
        <v>2382</v>
      </c>
      <c r="E142" s="13" t="s">
        <v>2380</v>
      </c>
      <c r="F142" s="13" t="s">
        <v>2380</v>
      </c>
      <c r="G142" s="13">
        <v>1</v>
      </c>
      <c r="H142" s="13" t="s">
        <v>2382</v>
      </c>
      <c r="I142" s="13" t="str">
        <f t="shared" si="12"/>
        <v>Yes</v>
      </c>
      <c r="J142" s="15">
        <f t="shared" si="13"/>
        <v>1</v>
      </c>
      <c r="K142" s="13" t="str">
        <f t="shared" si="14"/>
        <v>Yes</v>
      </c>
      <c r="L142" s="13" t="str">
        <f t="shared" si="15"/>
        <v>Obesity</v>
      </c>
      <c r="M142" s="13" t="str">
        <f t="shared" si="16"/>
        <v>Diabetes</v>
      </c>
      <c r="N142" s="13" t="str">
        <f t="shared" si="17"/>
        <v>No</v>
      </c>
    </row>
    <row r="143" spans="1:14" x14ac:dyDescent="0.25">
      <c r="A143" s="13" t="s">
        <v>2231</v>
      </c>
      <c r="B143" s="13">
        <v>53.62</v>
      </c>
      <c r="C143" s="13">
        <v>5.21</v>
      </c>
      <c r="D143" s="13" t="s">
        <v>2380</v>
      </c>
      <c r="E143" s="13" t="s">
        <v>2380</v>
      </c>
      <c r="F143" s="13" t="s">
        <v>2380</v>
      </c>
      <c r="G143" s="13" t="s">
        <v>2381</v>
      </c>
      <c r="H143" s="13" t="s">
        <v>2382</v>
      </c>
      <c r="I143" s="13" t="str">
        <f t="shared" si="12"/>
        <v>Yes</v>
      </c>
      <c r="J143" s="15" t="str">
        <f t="shared" si="13"/>
        <v>0</v>
      </c>
      <c r="K143" s="13" t="str">
        <f t="shared" si="14"/>
        <v>No</v>
      </c>
      <c r="L143" s="13" t="str">
        <f t="shared" si="15"/>
        <v>Obesity</v>
      </c>
      <c r="M143" s="13" t="str">
        <f t="shared" si="16"/>
        <v>Normal</v>
      </c>
      <c r="N143" s="13" t="str">
        <f t="shared" si="17"/>
        <v>No</v>
      </c>
    </row>
    <row r="144" spans="1:14" x14ac:dyDescent="0.25">
      <c r="A144" s="13" t="s">
        <v>2230</v>
      </c>
      <c r="B144" s="13">
        <v>36.67</v>
      </c>
      <c r="C144" s="13">
        <v>6.27</v>
      </c>
      <c r="D144" s="13" t="s">
        <v>2380</v>
      </c>
      <c r="E144" s="13" t="s">
        <v>2380</v>
      </c>
      <c r="F144" s="13" t="s">
        <v>2380</v>
      </c>
      <c r="G144" s="13" t="s">
        <v>2381</v>
      </c>
      <c r="H144" s="13" t="s">
        <v>2382</v>
      </c>
      <c r="I144" s="13" t="str">
        <f t="shared" si="12"/>
        <v>Yes</v>
      </c>
      <c r="J144" s="15" t="str">
        <f t="shared" si="13"/>
        <v>0</v>
      </c>
      <c r="K144" s="13" t="str">
        <f t="shared" si="14"/>
        <v>No</v>
      </c>
      <c r="L144" s="13" t="str">
        <f t="shared" si="15"/>
        <v>Obesity</v>
      </c>
      <c r="M144" s="13" t="str">
        <f t="shared" si="16"/>
        <v>Prediabetes</v>
      </c>
      <c r="N144" s="13" t="str">
        <f t="shared" si="17"/>
        <v>No</v>
      </c>
    </row>
    <row r="145" spans="1:14" x14ac:dyDescent="0.25">
      <c r="A145" s="13" t="s">
        <v>2229</v>
      </c>
      <c r="B145" s="13">
        <v>33.4</v>
      </c>
      <c r="C145" s="13">
        <v>10.73</v>
      </c>
      <c r="D145" s="13" t="s">
        <v>2382</v>
      </c>
      <c r="E145" s="13" t="s">
        <v>2380</v>
      </c>
      <c r="F145" s="13" t="s">
        <v>2380</v>
      </c>
      <c r="G145" s="13">
        <v>1</v>
      </c>
      <c r="H145" s="13" t="s">
        <v>2382</v>
      </c>
      <c r="I145" s="13" t="str">
        <f t="shared" si="12"/>
        <v>Yes</v>
      </c>
      <c r="J145" s="15">
        <f t="shared" si="13"/>
        <v>1</v>
      </c>
      <c r="K145" s="13" t="str">
        <f t="shared" si="14"/>
        <v>Yes</v>
      </c>
      <c r="L145" s="13" t="str">
        <f t="shared" si="15"/>
        <v>Obesity</v>
      </c>
      <c r="M145" s="13" t="str">
        <f t="shared" si="16"/>
        <v>Diabetes</v>
      </c>
      <c r="N145" s="13" t="str">
        <f t="shared" si="17"/>
        <v>No</v>
      </c>
    </row>
    <row r="146" spans="1:14" x14ac:dyDescent="0.25">
      <c r="A146" s="13" t="s">
        <v>2228</v>
      </c>
      <c r="B146" s="13">
        <v>42.71</v>
      </c>
      <c r="C146" s="13">
        <v>10.52</v>
      </c>
      <c r="D146" s="13" t="s">
        <v>2380</v>
      </c>
      <c r="E146" s="13" t="s">
        <v>2380</v>
      </c>
      <c r="F146" s="13" t="s">
        <v>2380</v>
      </c>
      <c r="G146" s="13" t="s">
        <v>2381</v>
      </c>
      <c r="H146" s="13" t="s">
        <v>2382</v>
      </c>
      <c r="I146" s="13" t="str">
        <f t="shared" si="12"/>
        <v>Yes</v>
      </c>
      <c r="J146" s="15" t="str">
        <f t="shared" si="13"/>
        <v>0</v>
      </c>
      <c r="K146" s="13" t="str">
        <f t="shared" si="14"/>
        <v>No</v>
      </c>
      <c r="L146" s="13" t="str">
        <f t="shared" si="15"/>
        <v>Obesity</v>
      </c>
      <c r="M146" s="13" t="str">
        <f t="shared" si="16"/>
        <v>Diabetes</v>
      </c>
      <c r="N146" s="13" t="str">
        <f t="shared" si="17"/>
        <v>No</v>
      </c>
    </row>
    <row r="147" spans="1:14" x14ac:dyDescent="0.25">
      <c r="A147" s="13" t="s">
        <v>2227</v>
      </c>
      <c r="B147" s="13">
        <v>41.52</v>
      </c>
      <c r="C147" s="13">
        <v>11.82</v>
      </c>
      <c r="D147" s="13" t="s">
        <v>2382</v>
      </c>
      <c r="E147" s="13" t="s">
        <v>2380</v>
      </c>
      <c r="F147" s="13" t="s">
        <v>2380</v>
      </c>
      <c r="G147" s="13">
        <v>2</v>
      </c>
      <c r="H147" s="13" t="s">
        <v>2382</v>
      </c>
      <c r="I147" s="13" t="str">
        <f t="shared" si="12"/>
        <v>Yes</v>
      </c>
      <c r="J147" s="15">
        <f t="shared" si="13"/>
        <v>2</v>
      </c>
      <c r="K147" s="13" t="str">
        <f t="shared" si="14"/>
        <v>Yes</v>
      </c>
      <c r="L147" s="13" t="str">
        <f t="shared" si="15"/>
        <v>Obesity</v>
      </c>
      <c r="M147" s="13" t="str">
        <f t="shared" si="16"/>
        <v>Diabetes</v>
      </c>
      <c r="N147" s="13" t="str">
        <f t="shared" si="17"/>
        <v>No</v>
      </c>
    </row>
    <row r="148" spans="1:14" x14ac:dyDescent="0.25">
      <c r="A148" s="13" t="s">
        <v>2226</v>
      </c>
      <c r="B148" s="13">
        <v>39.4</v>
      </c>
      <c r="C148" s="13">
        <v>6.76</v>
      </c>
      <c r="D148" s="13" t="s">
        <v>2380</v>
      </c>
      <c r="E148" s="13" t="s">
        <v>2380</v>
      </c>
      <c r="F148" s="13" t="s">
        <v>2380</v>
      </c>
      <c r="G148" s="13" t="s">
        <v>2381</v>
      </c>
      <c r="H148" s="13" t="s">
        <v>2382</v>
      </c>
      <c r="I148" s="13" t="str">
        <f t="shared" si="12"/>
        <v>Yes</v>
      </c>
      <c r="J148" s="15" t="str">
        <f t="shared" si="13"/>
        <v>0</v>
      </c>
      <c r="K148" s="13" t="str">
        <f t="shared" si="14"/>
        <v>No</v>
      </c>
      <c r="L148" s="13" t="str">
        <f t="shared" si="15"/>
        <v>Obesity</v>
      </c>
      <c r="M148" s="13" t="str">
        <f t="shared" si="16"/>
        <v>Diabetes</v>
      </c>
      <c r="N148" s="13" t="str">
        <f t="shared" si="17"/>
        <v>No</v>
      </c>
    </row>
    <row r="149" spans="1:14" x14ac:dyDescent="0.25">
      <c r="A149" s="13" t="s">
        <v>2225</v>
      </c>
      <c r="B149" s="13">
        <v>46.45</v>
      </c>
      <c r="C149" s="13">
        <v>5.62</v>
      </c>
      <c r="D149" s="13" t="s">
        <v>2380</v>
      </c>
      <c r="E149" s="13" t="s">
        <v>2380</v>
      </c>
      <c r="F149" s="13" t="s">
        <v>2380</v>
      </c>
      <c r="G149" s="13" t="s">
        <v>2381</v>
      </c>
      <c r="H149" s="13" t="s">
        <v>2382</v>
      </c>
      <c r="I149" s="13" t="str">
        <f t="shared" si="12"/>
        <v>Yes</v>
      </c>
      <c r="J149" s="15" t="str">
        <f t="shared" si="13"/>
        <v>0</v>
      </c>
      <c r="K149" s="13" t="str">
        <f t="shared" si="14"/>
        <v>No</v>
      </c>
      <c r="L149" s="13" t="str">
        <f t="shared" si="15"/>
        <v>Obesity</v>
      </c>
      <c r="M149" s="13" t="str">
        <f t="shared" si="16"/>
        <v>Normal</v>
      </c>
      <c r="N149" s="13" t="str">
        <f t="shared" si="17"/>
        <v>No</v>
      </c>
    </row>
    <row r="150" spans="1:14" x14ac:dyDescent="0.25">
      <c r="A150" s="13" t="s">
        <v>2224</v>
      </c>
      <c r="B150" s="13">
        <v>35.75</v>
      </c>
      <c r="C150" s="13">
        <v>4.1900000000000004</v>
      </c>
      <c r="D150" s="13" t="s">
        <v>2380</v>
      </c>
      <c r="E150" s="13" t="s">
        <v>2380</v>
      </c>
      <c r="F150" s="13" t="s">
        <v>2380</v>
      </c>
      <c r="G150" s="13" t="s">
        <v>2381</v>
      </c>
      <c r="H150" s="13" t="s">
        <v>2382</v>
      </c>
      <c r="I150" s="13" t="str">
        <f t="shared" si="12"/>
        <v>Yes</v>
      </c>
      <c r="J150" s="15" t="str">
        <f t="shared" si="13"/>
        <v>0</v>
      </c>
      <c r="K150" s="13" t="str">
        <f t="shared" si="14"/>
        <v>No</v>
      </c>
      <c r="L150" s="13" t="str">
        <f t="shared" si="15"/>
        <v>Obesity</v>
      </c>
      <c r="M150" s="13" t="str">
        <f t="shared" si="16"/>
        <v>Normal</v>
      </c>
      <c r="N150" s="13" t="str">
        <f t="shared" si="17"/>
        <v>No</v>
      </c>
    </row>
    <row r="151" spans="1:14" x14ac:dyDescent="0.25">
      <c r="A151" s="13" t="s">
        <v>2223</v>
      </c>
      <c r="B151" s="13">
        <v>26.07</v>
      </c>
      <c r="C151" s="13">
        <v>5.32</v>
      </c>
      <c r="D151" s="13" t="s">
        <v>2380</v>
      </c>
      <c r="E151" s="13" t="s">
        <v>2380</v>
      </c>
      <c r="F151" s="13" t="s">
        <v>2380</v>
      </c>
      <c r="G151" s="13" t="s">
        <v>2381</v>
      </c>
      <c r="H151" s="13" t="s">
        <v>2382</v>
      </c>
      <c r="I151" s="13" t="str">
        <f t="shared" si="12"/>
        <v>Yes</v>
      </c>
      <c r="J151" s="15" t="str">
        <f t="shared" si="13"/>
        <v>0</v>
      </c>
      <c r="K151" s="13" t="str">
        <f t="shared" si="14"/>
        <v>No</v>
      </c>
      <c r="L151" s="13" t="str">
        <f t="shared" si="15"/>
        <v>Overweight</v>
      </c>
      <c r="M151" s="13" t="str">
        <f t="shared" si="16"/>
        <v>Normal</v>
      </c>
      <c r="N151" s="13" t="str">
        <f t="shared" si="17"/>
        <v>No</v>
      </c>
    </row>
    <row r="152" spans="1:14" x14ac:dyDescent="0.25">
      <c r="A152" s="13" t="s">
        <v>2222</v>
      </c>
      <c r="B152" s="13">
        <v>36.54</v>
      </c>
      <c r="C152" s="13">
        <v>4.46</v>
      </c>
      <c r="D152" s="13" t="s">
        <v>2382</v>
      </c>
      <c r="E152" s="13" t="s">
        <v>2380</v>
      </c>
      <c r="F152" s="13" t="s">
        <v>2380</v>
      </c>
      <c r="G152" s="13">
        <v>1</v>
      </c>
      <c r="H152" s="13" t="s">
        <v>2382</v>
      </c>
      <c r="I152" s="13" t="str">
        <f t="shared" si="12"/>
        <v>Yes</v>
      </c>
      <c r="J152" s="15">
        <f t="shared" si="13"/>
        <v>1</v>
      </c>
      <c r="K152" s="13" t="str">
        <f t="shared" si="14"/>
        <v>Yes</v>
      </c>
      <c r="L152" s="13" t="str">
        <f t="shared" si="15"/>
        <v>Obesity</v>
      </c>
      <c r="M152" s="13" t="str">
        <f t="shared" si="16"/>
        <v>Normal</v>
      </c>
      <c r="N152" s="13" t="str">
        <f t="shared" si="17"/>
        <v>No</v>
      </c>
    </row>
    <row r="153" spans="1:14" x14ac:dyDescent="0.25">
      <c r="A153" s="13" t="s">
        <v>2221</v>
      </c>
      <c r="B153" s="13">
        <v>51.64</v>
      </c>
      <c r="C153" s="13">
        <v>5.65</v>
      </c>
      <c r="D153" s="13" t="s">
        <v>2380</v>
      </c>
      <c r="E153" s="13" t="s">
        <v>2380</v>
      </c>
      <c r="F153" s="13" t="s">
        <v>2380</v>
      </c>
      <c r="G153" s="13" t="s">
        <v>2381</v>
      </c>
      <c r="H153" s="13" t="s">
        <v>2382</v>
      </c>
      <c r="I153" s="13" t="str">
        <f t="shared" si="12"/>
        <v>Yes</v>
      </c>
      <c r="J153" s="15" t="str">
        <f t="shared" si="13"/>
        <v>0</v>
      </c>
      <c r="K153" s="13" t="str">
        <f t="shared" si="14"/>
        <v>No</v>
      </c>
      <c r="L153" s="13" t="str">
        <f t="shared" si="15"/>
        <v>Obesity</v>
      </c>
      <c r="M153" s="13" t="str">
        <f t="shared" si="16"/>
        <v>Normal</v>
      </c>
      <c r="N153" s="13" t="str">
        <f t="shared" si="17"/>
        <v>No</v>
      </c>
    </row>
    <row r="154" spans="1:14" x14ac:dyDescent="0.25">
      <c r="A154" s="13" t="s">
        <v>2220</v>
      </c>
      <c r="B154" s="13">
        <v>42.83</v>
      </c>
      <c r="C154" s="13">
        <v>6.04</v>
      </c>
      <c r="D154" s="13" t="s">
        <v>2380</v>
      </c>
      <c r="E154" s="13" t="s">
        <v>2380</v>
      </c>
      <c r="F154" s="13" t="s">
        <v>2380</v>
      </c>
      <c r="G154" s="13">
        <v>2</v>
      </c>
      <c r="H154" s="13" t="s">
        <v>2382</v>
      </c>
      <c r="I154" s="13" t="str">
        <f t="shared" si="12"/>
        <v>Yes</v>
      </c>
      <c r="J154" s="15">
        <f t="shared" si="13"/>
        <v>2</v>
      </c>
      <c r="K154" s="13" t="str">
        <f t="shared" si="14"/>
        <v>No</v>
      </c>
      <c r="L154" s="13" t="str">
        <f t="shared" si="15"/>
        <v>Obesity</v>
      </c>
      <c r="M154" s="13" t="str">
        <f t="shared" si="16"/>
        <v>Prediabetes</v>
      </c>
      <c r="N154" s="13" t="str">
        <f t="shared" si="17"/>
        <v>No</v>
      </c>
    </row>
    <row r="155" spans="1:14" x14ac:dyDescent="0.25">
      <c r="A155" s="13" t="s">
        <v>2219</v>
      </c>
      <c r="B155" s="13">
        <v>40.15</v>
      </c>
      <c r="C155" s="13">
        <v>5.76</v>
      </c>
      <c r="D155" s="13" t="s">
        <v>2380</v>
      </c>
      <c r="E155" s="13" t="s">
        <v>2380</v>
      </c>
      <c r="F155" s="13" t="s">
        <v>2380</v>
      </c>
      <c r="G155" s="13">
        <v>1</v>
      </c>
      <c r="H155" s="13" t="s">
        <v>2382</v>
      </c>
      <c r="I155" s="13" t="str">
        <f t="shared" si="12"/>
        <v>Yes</v>
      </c>
      <c r="J155" s="15">
        <f t="shared" si="13"/>
        <v>1</v>
      </c>
      <c r="K155" s="13" t="str">
        <f t="shared" si="14"/>
        <v>No</v>
      </c>
      <c r="L155" s="13" t="str">
        <f t="shared" si="15"/>
        <v>Obesity</v>
      </c>
      <c r="M155" s="13" t="str">
        <f t="shared" si="16"/>
        <v>Prediabetes</v>
      </c>
      <c r="N155" s="13" t="str">
        <f t="shared" si="17"/>
        <v>No</v>
      </c>
    </row>
    <row r="156" spans="1:14" x14ac:dyDescent="0.25">
      <c r="A156" s="13" t="s">
        <v>2218</v>
      </c>
      <c r="B156" s="13">
        <v>27.8</v>
      </c>
      <c r="C156" s="13">
        <v>4.3600000000000003</v>
      </c>
      <c r="D156" s="13" t="s">
        <v>2380</v>
      </c>
      <c r="E156" s="13" t="s">
        <v>2380</v>
      </c>
      <c r="F156" s="13" t="s">
        <v>2383</v>
      </c>
      <c r="G156" s="13">
        <v>1</v>
      </c>
      <c r="H156" s="13" t="s">
        <v>2382</v>
      </c>
      <c r="I156" s="13" t="str">
        <f t="shared" si="12"/>
        <v>Yes</v>
      </c>
      <c r="J156" s="15">
        <f t="shared" si="13"/>
        <v>1</v>
      </c>
      <c r="K156" s="13" t="str">
        <f t="shared" si="14"/>
        <v>No</v>
      </c>
      <c r="L156" s="13" t="str">
        <f t="shared" si="15"/>
        <v>Overweight</v>
      </c>
      <c r="M156" s="13" t="str">
        <f t="shared" si="16"/>
        <v>Normal</v>
      </c>
      <c r="N156" s="13" t="str">
        <f t="shared" si="17"/>
        <v>No</v>
      </c>
    </row>
    <row r="157" spans="1:14" x14ac:dyDescent="0.25">
      <c r="A157" s="13" t="s">
        <v>2217</v>
      </c>
      <c r="B157" s="13">
        <v>45.81</v>
      </c>
      <c r="C157" s="13">
        <v>4.76</v>
      </c>
      <c r="D157" s="13" t="s">
        <v>2382</v>
      </c>
      <c r="E157" s="13" t="s">
        <v>2380</v>
      </c>
      <c r="F157" s="13" t="s">
        <v>2383</v>
      </c>
      <c r="G157" s="13">
        <v>1</v>
      </c>
      <c r="H157" s="13" t="s">
        <v>2382</v>
      </c>
      <c r="I157" s="13" t="str">
        <f t="shared" si="12"/>
        <v>Yes</v>
      </c>
      <c r="J157" s="15">
        <f t="shared" si="13"/>
        <v>1</v>
      </c>
      <c r="K157" s="13" t="str">
        <f t="shared" si="14"/>
        <v>Yes</v>
      </c>
      <c r="L157" s="13" t="str">
        <f t="shared" si="15"/>
        <v>Obesity</v>
      </c>
      <c r="M157" s="13" t="str">
        <f t="shared" si="16"/>
        <v>Normal</v>
      </c>
      <c r="N157" s="13" t="str">
        <f t="shared" si="17"/>
        <v>No</v>
      </c>
    </row>
    <row r="158" spans="1:14" x14ac:dyDescent="0.25">
      <c r="A158" s="13" t="s">
        <v>2216</v>
      </c>
      <c r="B158" s="13">
        <v>34.43</v>
      </c>
      <c r="C158" s="13">
        <v>10.82</v>
      </c>
      <c r="D158" s="13" t="s">
        <v>2382</v>
      </c>
      <c r="E158" s="13" t="s">
        <v>2380</v>
      </c>
      <c r="F158" s="13" t="s">
        <v>2380</v>
      </c>
      <c r="G158" s="13">
        <v>1</v>
      </c>
      <c r="H158" s="13" t="s">
        <v>2382</v>
      </c>
      <c r="I158" s="13" t="str">
        <f t="shared" si="12"/>
        <v>Yes</v>
      </c>
      <c r="J158" s="15">
        <f t="shared" si="13"/>
        <v>1</v>
      </c>
      <c r="K158" s="13" t="str">
        <f t="shared" si="14"/>
        <v>Yes</v>
      </c>
      <c r="L158" s="13" t="str">
        <f t="shared" si="15"/>
        <v>Obesity</v>
      </c>
      <c r="M158" s="13" t="str">
        <f t="shared" si="16"/>
        <v>Diabetes</v>
      </c>
      <c r="N158" s="13" t="str">
        <f t="shared" si="17"/>
        <v>No</v>
      </c>
    </row>
    <row r="159" spans="1:14" x14ac:dyDescent="0.25">
      <c r="A159" s="13" t="s">
        <v>2215</v>
      </c>
      <c r="B159" s="13">
        <v>41.33</v>
      </c>
      <c r="C159" s="13">
        <v>4.01</v>
      </c>
      <c r="D159" s="13" t="s">
        <v>2382</v>
      </c>
      <c r="E159" s="13" t="s">
        <v>2380</v>
      </c>
      <c r="F159" s="13" t="s">
        <v>2380</v>
      </c>
      <c r="G159" s="13" t="s">
        <v>2381</v>
      </c>
      <c r="H159" s="13" t="s">
        <v>2382</v>
      </c>
      <c r="I159" s="13" t="str">
        <f t="shared" si="12"/>
        <v>Yes</v>
      </c>
      <c r="J159" s="15" t="str">
        <f t="shared" si="13"/>
        <v>0</v>
      </c>
      <c r="K159" s="13" t="str">
        <f t="shared" si="14"/>
        <v>Yes</v>
      </c>
      <c r="L159" s="13" t="str">
        <f t="shared" si="15"/>
        <v>Obesity</v>
      </c>
      <c r="M159" s="13" t="str">
        <f t="shared" si="16"/>
        <v>Normal</v>
      </c>
      <c r="N159" s="13" t="str">
        <f t="shared" si="17"/>
        <v>No</v>
      </c>
    </row>
    <row r="160" spans="1:14" x14ac:dyDescent="0.25">
      <c r="A160" s="13" t="s">
        <v>2214</v>
      </c>
      <c r="B160" s="13">
        <v>31.92</v>
      </c>
      <c r="C160" s="13">
        <v>5.12</v>
      </c>
      <c r="D160" s="13" t="s">
        <v>2382</v>
      </c>
      <c r="E160" s="13" t="s">
        <v>2380</v>
      </c>
      <c r="F160" s="13" t="s">
        <v>2380</v>
      </c>
      <c r="G160" s="13">
        <v>1</v>
      </c>
      <c r="H160" s="13" t="s">
        <v>2382</v>
      </c>
      <c r="I160" s="13" t="str">
        <f t="shared" si="12"/>
        <v>Yes</v>
      </c>
      <c r="J160" s="15">
        <f t="shared" si="13"/>
        <v>1</v>
      </c>
      <c r="K160" s="13" t="str">
        <f t="shared" si="14"/>
        <v>Yes</v>
      </c>
      <c r="L160" s="13" t="str">
        <f t="shared" si="15"/>
        <v>Obesity</v>
      </c>
      <c r="M160" s="13" t="str">
        <f t="shared" si="16"/>
        <v>Normal</v>
      </c>
      <c r="N160" s="13" t="str">
        <f t="shared" si="17"/>
        <v>No</v>
      </c>
    </row>
    <row r="161" spans="1:14" x14ac:dyDescent="0.25">
      <c r="A161" s="13" t="s">
        <v>2213</v>
      </c>
      <c r="B161" s="13">
        <v>39.799999999999997</v>
      </c>
      <c r="C161" s="13">
        <v>10.54</v>
      </c>
      <c r="D161" s="13" t="s">
        <v>2382</v>
      </c>
      <c r="E161" s="13" t="s">
        <v>2380</v>
      </c>
      <c r="F161" s="13" t="s">
        <v>2380</v>
      </c>
      <c r="G161" s="13">
        <v>2</v>
      </c>
      <c r="H161" s="13" t="s">
        <v>2382</v>
      </c>
      <c r="I161" s="13" t="str">
        <f t="shared" si="12"/>
        <v>Yes</v>
      </c>
      <c r="J161" s="15">
        <f t="shared" si="13"/>
        <v>2</v>
      </c>
      <c r="K161" s="13" t="str">
        <f t="shared" si="14"/>
        <v>Yes</v>
      </c>
      <c r="L161" s="13" t="str">
        <f t="shared" si="15"/>
        <v>Obesity</v>
      </c>
      <c r="M161" s="13" t="str">
        <f t="shared" si="16"/>
        <v>Diabetes</v>
      </c>
      <c r="N161" s="13" t="str">
        <f t="shared" si="17"/>
        <v>No</v>
      </c>
    </row>
    <row r="162" spans="1:14" x14ac:dyDescent="0.25">
      <c r="A162" s="13" t="s">
        <v>2212</v>
      </c>
      <c r="B162" s="13">
        <v>42.82</v>
      </c>
      <c r="C162" s="13">
        <v>4.21</v>
      </c>
      <c r="D162" s="13" t="s">
        <v>2380</v>
      </c>
      <c r="E162" s="13" t="s">
        <v>2380</v>
      </c>
      <c r="F162" s="13" t="s">
        <v>2380</v>
      </c>
      <c r="G162" s="13" t="s">
        <v>2381</v>
      </c>
      <c r="H162" s="13" t="s">
        <v>2382</v>
      </c>
      <c r="I162" s="13" t="str">
        <f t="shared" si="12"/>
        <v>Yes</v>
      </c>
      <c r="J162" s="15" t="str">
        <f t="shared" si="13"/>
        <v>0</v>
      </c>
      <c r="K162" s="13" t="str">
        <f t="shared" si="14"/>
        <v>No</v>
      </c>
      <c r="L162" s="13" t="str">
        <f t="shared" si="15"/>
        <v>Obesity</v>
      </c>
      <c r="M162" s="13" t="str">
        <f t="shared" si="16"/>
        <v>Normal</v>
      </c>
      <c r="N162" s="13" t="str">
        <f t="shared" si="17"/>
        <v>No</v>
      </c>
    </row>
    <row r="163" spans="1:14" x14ac:dyDescent="0.25">
      <c r="A163" s="13" t="s">
        <v>2211</v>
      </c>
      <c r="B163" s="13">
        <v>33.630000000000003</v>
      </c>
      <c r="C163" s="13">
        <v>5.42</v>
      </c>
      <c r="D163" s="13" t="s">
        <v>2380</v>
      </c>
      <c r="E163" s="13" t="s">
        <v>2380</v>
      </c>
      <c r="F163" s="13" t="s">
        <v>2380</v>
      </c>
      <c r="G163" s="13" t="s">
        <v>2381</v>
      </c>
      <c r="H163" s="13" t="s">
        <v>2382</v>
      </c>
      <c r="I163" s="13" t="str">
        <f t="shared" si="12"/>
        <v>Yes</v>
      </c>
      <c r="J163" s="15" t="str">
        <f t="shared" si="13"/>
        <v>0</v>
      </c>
      <c r="K163" s="13" t="str">
        <f t="shared" si="14"/>
        <v>No</v>
      </c>
      <c r="L163" s="13" t="str">
        <f t="shared" si="15"/>
        <v>Obesity</v>
      </c>
      <c r="M163" s="13" t="str">
        <f t="shared" si="16"/>
        <v>Normal</v>
      </c>
      <c r="N163" s="13" t="str">
        <f t="shared" si="17"/>
        <v>No</v>
      </c>
    </row>
    <row r="164" spans="1:14" x14ac:dyDescent="0.25">
      <c r="A164" s="13" t="s">
        <v>2210</v>
      </c>
      <c r="B164" s="13">
        <v>37.07</v>
      </c>
      <c r="C164" s="13">
        <v>4.28</v>
      </c>
      <c r="D164" s="13" t="s">
        <v>2380</v>
      </c>
      <c r="E164" s="13" t="s">
        <v>2382</v>
      </c>
      <c r="F164" s="13" t="s">
        <v>2380</v>
      </c>
      <c r="G164" s="13">
        <v>1</v>
      </c>
      <c r="H164" s="13" t="s">
        <v>2382</v>
      </c>
      <c r="I164" s="13" t="str">
        <f t="shared" si="12"/>
        <v>Yes</v>
      </c>
      <c r="J164" s="15">
        <f t="shared" si="13"/>
        <v>1</v>
      </c>
      <c r="K164" s="13" t="str">
        <f t="shared" si="14"/>
        <v>No</v>
      </c>
      <c r="L164" s="13" t="str">
        <f t="shared" si="15"/>
        <v>Obesity</v>
      </c>
      <c r="M164" s="13" t="str">
        <f t="shared" si="16"/>
        <v>Normal</v>
      </c>
      <c r="N164" s="13" t="str">
        <f t="shared" si="17"/>
        <v>Yes</v>
      </c>
    </row>
    <row r="165" spans="1:14" x14ac:dyDescent="0.25">
      <c r="A165" s="13" t="s">
        <v>2209</v>
      </c>
      <c r="B165" s="13">
        <v>35.625</v>
      </c>
      <c r="C165" s="13">
        <v>8.9</v>
      </c>
      <c r="D165" s="13" t="s">
        <v>2380</v>
      </c>
      <c r="E165" s="13" t="s">
        <v>2380</v>
      </c>
      <c r="F165" s="13" t="s">
        <v>2380</v>
      </c>
      <c r="G165" s="13" t="s">
        <v>2381</v>
      </c>
      <c r="H165" s="13" t="s">
        <v>2382</v>
      </c>
      <c r="I165" s="13" t="str">
        <f t="shared" si="12"/>
        <v>Yes</v>
      </c>
      <c r="J165" s="15" t="str">
        <f t="shared" si="13"/>
        <v>0</v>
      </c>
      <c r="K165" s="13" t="str">
        <f t="shared" si="14"/>
        <v>No</v>
      </c>
      <c r="L165" s="13" t="str">
        <f t="shared" si="15"/>
        <v>Obesity</v>
      </c>
      <c r="M165" s="13" t="str">
        <f t="shared" si="16"/>
        <v>Diabetes</v>
      </c>
      <c r="N165" s="13" t="str">
        <f t="shared" si="17"/>
        <v>No</v>
      </c>
    </row>
    <row r="166" spans="1:14" x14ac:dyDescent="0.25">
      <c r="A166" s="13" t="s">
        <v>2208</v>
      </c>
      <c r="B166" s="13">
        <v>42.69</v>
      </c>
      <c r="C166" s="13">
        <v>4.8899999999999997</v>
      </c>
      <c r="D166" s="13" t="s">
        <v>2380</v>
      </c>
      <c r="E166" s="13" t="s">
        <v>2380</v>
      </c>
      <c r="F166" s="13" t="s">
        <v>2383</v>
      </c>
      <c r="G166" s="13">
        <v>1</v>
      </c>
      <c r="H166" s="13" t="s">
        <v>2382</v>
      </c>
      <c r="I166" s="13" t="str">
        <f t="shared" si="12"/>
        <v>Yes</v>
      </c>
      <c r="J166" s="15">
        <f t="shared" si="13"/>
        <v>1</v>
      </c>
      <c r="K166" s="13" t="str">
        <f t="shared" si="14"/>
        <v>No</v>
      </c>
      <c r="L166" s="13" t="str">
        <f t="shared" si="15"/>
        <v>Obesity</v>
      </c>
      <c r="M166" s="13" t="str">
        <f t="shared" si="16"/>
        <v>Normal</v>
      </c>
      <c r="N166" s="13" t="str">
        <f t="shared" si="17"/>
        <v>No</v>
      </c>
    </row>
    <row r="167" spans="1:14" x14ac:dyDescent="0.25">
      <c r="A167" s="13" t="s">
        <v>2207</v>
      </c>
      <c r="B167" s="13">
        <v>37.869999999999997</v>
      </c>
      <c r="C167" s="13">
        <v>4.29</v>
      </c>
      <c r="D167" s="13" t="s">
        <v>2382</v>
      </c>
      <c r="E167" s="13" t="s">
        <v>2380</v>
      </c>
      <c r="F167" s="13" t="s">
        <v>2383</v>
      </c>
      <c r="G167" s="13">
        <v>1</v>
      </c>
      <c r="H167" s="13" t="s">
        <v>2382</v>
      </c>
      <c r="I167" s="13" t="str">
        <f t="shared" si="12"/>
        <v>Yes</v>
      </c>
      <c r="J167" s="15">
        <f t="shared" si="13"/>
        <v>1</v>
      </c>
      <c r="K167" s="13" t="str">
        <f t="shared" si="14"/>
        <v>Yes</v>
      </c>
      <c r="L167" s="13" t="str">
        <f t="shared" si="15"/>
        <v>Obesity</v>
      </c>
      <c r="M167" s="13" t="str">
        <f t="shared" si="16"/>
        <v>Normal</v>
      </c>
      <c r="N167" s="13" t="str">
        <f t="shared" si="17"/>
        <v>No</v>
      </c>
    </row>
    <row r="168" spans="1:14" x14ac:dyDescent="0.25">
      <c r="A168" s="13" t="s">
        <v>2206</v>
      </c>
      <c r="B168" s="13">
        <v>40.61</v>
      </c>
      <c r="C168" s="13">
        <v>8</v>
      </c>
      <c r="D168" s="13" t="s">
        <v>2382</v>
      </c>
      <c r="E168" s="13" t="s">
        <v>2380</v>
      </c>
      <c r="F168" s="13" t="s">
        <v>2380</v>
      </c>
      <c r="G168" s="13">
        <v>1</v>
      </c>
      <c r="H168" s="13" t="s">
        <v>2382</v>
      </c>
      <c r="I168" s="13" t="str">
        <f t="shared" si="12"/>
        <v>Yes</v>
      </c>
      <c r="J168" s="15">
        <f t="shared" si="13"/>
        <v>1</v>
      </c>
      <c r="K168" s="13" t="str">
        <f t="shared" si="14"/>
        <v>Yes</v>
      </c>
      <c r="L168" s="13" t="str">
        <f t="shared" si="15"/>
        <v>Obesity</v>
      </c>
      <c r="M168" s="13" t="str">
        <f t="shared" si="16"/>
        <v>Diabetes</v>
      </c>
      <c r="N168" s="13" t="str">
        <f t="shared" si="17"/>
        <v>No</v>
      </c>
    </row>
    <row r="169" spans="1:14" x14ac:dyDescent="0.25">
      <c r="A169" s="13" t="s">
        <v>2205</v>
      </c>
      <c r="B169" s="13">
        <v>30.78</v>
      </c>
      <c r="C169" s="13">
        <v>4.67</v>
      </c>
      <c r="D169" s="13" t="s">
        <v>2382</v>
      </c>
      <c r="E169" s="13" t="s">
        <v>2380</v>
      </c>
      <c r="F169" s="13" t="s">
        <v>2380</v>
      </c>
      <c r="G169" s="13" t="s">
        <v>2381</v>
      </c>
      <c r="H169" s="13" t="s">
        <v>2382</v>
      </c>
      <c r="I169" s="13" t="str">
        <f t="shared" si="12"/>
        <v>Yes</v>
      </c>
      <c r="J169" s="15" t="str">
        <f t="shared" si="13"/>
        <v>0</v>
      </c>
      <c r="K169" s="13" t="str">
        <f t="shared" si="14"/>
        <v>Yes</v>
      </c>
      <c r="L169" s="13" t="str">
        <f t="shared" si="15"/>
        <v>Obesity</v>
      </c>
      <c r="M169" s="13" t="str">
        <f t="shared" si="16"/>
        <v>Normal</v>
      </c>
      <c r="N169" s="13" t="str">
        <f t="shared" si="17"/>
        <v>No</v>
      </c>
    </row>
    <row r="170" spans="1:14" x14ac:dyDescent="0.25">
      <c r="A170" s="13" t="s">
        <v>2204</v>
      </c>
      <c r="B170" s="13">
        <v>49.49</v>
      </c>
      <c r="C170" s="13">
        <v>4.5</v>
      </c>
      <c r="D170" s="13" t="s">
        <v>2380</v>
      </c>
      <c r="E170" s="13" t="s">
        <v>2380</v>
      </c>
      <c r="F170" s="13" t="s">
        <v>2380</v>
      </c>
      <c r="G170" s="13" t="s">
        <v>2381</v>
      </c>
      <c r="H170" s="13" t="s">
        <v>2382</v>
      </c>
      <c r="I170" s="13" t="str">
        <f t="shared" si="12"/>
        <v>Yes</v>
      </c>
      <c r="J170" s="15" t="str">
        <f t="shared" si="13"/>
        <v>0</v>
      </c>
      <c r="K170" s="13" t="str">
        <f t="shared" si="14"/>
        <v>No</v>
      </c>
      <c r="L170" s="13" t="str">
        <f t="shared" si="15"/>
        <v>Obesity</v>
      </c>
      <c r="M170" s="13" t="str">
        <f t="shared" si="16"/>
        <v>Normal</v>
      </c>
      <c r="N170" s="13" t="str">
        <f t="shared" si="17"/>
        <v>No</v>
      </c>
    </row>
    <row r="171" spans="1:14" x14ac:dyDescent="0.25">
      <c r="A171" s="13" t="s">
        <v>2203</v>
      </c>
      <c r="B171" s="13">
        <v>37.619999999999997</v>
      </c>
      <c r="C171" s="13">
        <v>6.32</v>
      </c>
      <c r="D171" s="13" t="s">
        <v>2382</v>
      </c>
      <c r="E171" s="13" t="s">
        <v>2382</v>
      </c>
      <c r="F171" s="13" t="s">
        <v>2380</v>
      </c>
      <c r="G171" s="13">
        <v>2</v>
      </c>
      <c r="H171" s="13" t="s">
        <v>2382</v>
      </c>
      <c r="I171" s="13" t="str">
        <f t="shared" si="12"/>
        <v>Yes</v>
      </c>
      <c r="J171" s="15">
        <f t="shared" si="13"/>
        <v>2</v>
      </c>
      <c r="K171" s="13" t="str">
        <f t="shared" si="14"/>
        <v>Yes</v>
      </c>
      <c r="L171" s="13" t="str">
        <f t="shared" si="15"/>
        <v>Obesity</v>
      </c>
      <c r="M171" s="13" t="str">
        <f t="shared" si="16"/>
        <v>Prediabetes</v>
      </c>
      <c r="N171" s="13" t="str">
        <f t="shared" si="17"/>
        <v>Yes</v>
      </c>
    </row>
    <row r="172" spans="1:14" x14ac:dyDescent="0.25">
      <c r="A172" s="13" t="s">
        <v>2202</v>
      </c>
      <c r="B172" s="13">
        <v>36.08</v>
      </c>
      <c r="C172" s="13">
        <v>6.1</v>
      </c>
      <c r="D172" s="13" t="s">
        <v>2382</v>
      </c>
      <c r="E172" s="13" t="s">
        <v>2380</v>
      </c>
      <c r="F172" s="13" t="s">
        <v>2380</v>
      </c>
      <c r="G172" s="13">
        <v>1</v>
      </c>
      <c r="H172" s="13" t="s">
        <v>2382</v>
      </c>
      <c r="I172" s="13" t="str">
        <f t="shared" si="12"/>
        <v>Yes</v>
      </c>
      <c r="J172" s="15">
        <f t="shared" si="13"/>
        <v>1</v>
      </c>
      <c r="K172" s="13" t="str">
        <f t="shared" si="14"/>
        <v>Yes</v>
      </c>
      <c r="L172" s="13" t="str">
        <f t="shared" si="15"/>
        <v>Obesity</v>
      </c>
      <c r="M172" s="13" t="str">
        <f t="shared" si="16"/>
        <v>Prediabetes</v>
      </c>
      <c r="N172" s="13" t="str">
        <f t="shared" si="17"/>
        <v>No</v>
      </c>
    </row>
    <row r="173" spans="1:14" x14ac:dyDescent="0.25">
      <c r="A173" s="13" t="s">
        <v>2201</v>
      </c>
      <c r="B173" s="13">
        <v>33.5</v>
      </c>
      <c r="C173" s="13">
        <v>5.4</v>
      </c>
      <c r="D173" s="13" t="s">
        <v>2380</v>
      </c>
      <c r="E173" s="13" t="s">
        <v>2380</v>
      </c>
      <c r="F173" s="13" t="s">
        <v>2380</v>
      </c>
      <c r="G173" s="13" t="s">
        <v>2381</v>
      </c>
      <c r="H173" s="13" t="s">
        <v>2382</v>
      </c>
      <c r="I173" s="13" t="str">
        <f t="shared" si="12"/>
        <v>Yes</v>
      </c>
      <c r="J173" s="15" t="str">
        <f t="shared" si="13"/>
        <v>0</v>
      </c>
      <c r="K173" s="13" t="str">
        <f t="shared" si="14"/>
        <v>No</v>
      </c>
      <c r="L173" s="13" t="str">
        <f t="shared" si="15"/>
        <v>Obesity</v>
      </c>
      <c r="M173" s="13" t="str">
        <f t="shared" si="16"/>
        <v>Normal</v>
      </c>
      <c r="N173" s="13" t="str">
        <f t="shared" si="17"/>
        <v>No</v>
      </c>
    </row>
    <row r="174" spans="1:14" x14ac:dyDescent="0.25">
      <c r="A174" s="13" t="s">
        <v>2200</v>
      </c>
      <c r="B174" s="13">
        <v>47.46</v>
      </c>
      <c r="C174" s="13">
        <v>6.24</v>
      </c>
      <c r="D174" s="13" t="s">
        <v>2382</v>
      </c>
      <c r="E174" s="13" t="s">
        <v>2380</v>
      </c>
      <c r="F174" s="13" t="s">
        <v>2380</v>
      </c>
      <c r="G174" s="13">
        <v>1</v>
      </c>
      <c r="H174" s="13" t="s">
        <v>2382</v>
      </c>
      <c r="I174" s="13" t="str">
        <f t="shared" si="12"/>
        <v>Yes</v>
      </c>
      <c r="J174" s="15">
        <f t="shared" si="13"/>
        <v>1</v>
      </c>
      <c r="K174" s="13" t="str">
        <f t="shared" si="14"/>
        <v>Yes</v>
      </c>
      <c r="L174" s="13" t="str">
        <f t="shared" si="15"/>
        <v>Obesity</v>
      </c>
      <c r="M174" s="13" t="str">
        <f t="shared" si="16"/>
        <v>Prediabetes</v>
      </c>
      <c r="N174" s="13" t="str">
        <f t="shared" si="17"/>
        <v>No</v>
      </c>
    </row>
    <row r="175" spans="1:14" x14ac:dyDescent="0.25">
      <c r="A175" s="13" t="s">
        <v>2199</v>
      </c>
      <c r="B175" s="13">
        <v>49.24</v>
      </c>
      <c r="C175" s="13">
        <v>4.45</v>
      </c>
      <c r="D175" s="13" t="s">
        <v>2380</v>
      </c>
      <c r="E175" s="13" t="s">
        <v>2380</v>
      </c>
      <c r="F175" s="13" t="s">
        <v>2380</v>
      </c>
      <c r="G175" s="13" t="s">
        <v>2381</v>
      </c>
      <c r="H175" s="13" t="s">
        <v>2382</v>
      </c>
      <c r="I175" s="13" t="str">
        <f t="shared" si="12"/>
        <v>Yes</v>
      </c>
      <c r="J175" s="15" t="str">
        <f t="shared" si="13"/>
        <v>0</v>
      </c>
      <c r="K175" s="13" t="str">
        <f t="shared" si="14"/>
        <v>No</v>
      </c>
      <c r="L175" s="13" t="str">
        <f t="shared" si="15"/>
        <v>Obesity</v>
      </c>
      <c r="M175" s="13" t="str">
        <f t="shared" si="16"/>
        <v>Normal</v>
      </c>
      <c r="N175" s="13" t="str">
        <f t="shared" si="17"/>
        <v>No</v>
      </c>
    </row>
    <row r="176" spans="1:14" x14ac:dyDescent="0.25">
      <c r="A176" s="13" t="s">
        <v>2198</v>
      </c>
      <c r="B176" s="13">
        <v>54.4</v>
      </c>
      <c r="C176" s="13">
        <v>5.22</v>
      </c>
      <c r="D176" s="13" t="s">
        <v>2380</v>
      </c>
      <c r="E176" s="13" t="s">
        <v>2380</v>
      </c>
      <c r="F176" s="13" t="s">
        <v>2380</v>
      </c>
      <c r="G176" s="13">
        <v>1</v>
      </c>
      <c r="H176" s="13" t="s">
        <v>2382</v>
      </c>
      <c r="I176" s="13" t="str">
        <f t="shared" si="12"/>
        <v>Yes</v>
      </c>
      <c r="J176" s="15">
        <f t="shared" si="13"/>
        <v>1</v>
      </c>
      <c r="K176" s="13" t="str">
        <f t="shared" si="14"/>
        <v>No</v>
      </c>
      <c r="L176" s="13" t="str">
        <f t="shared" si="15"/>
        <v>Obesity</v>
      </c>
      <c r="M176" s="13" t="str">
        <f t="shared" si="16"/>
        <v>Normal</v>
      </c>
      <c r="N176" s="13" t="str">
        <f t="shared" si="17"/>
        <v>No</v>
      </c>
    </row>
    <row r="177" spans="1:14" x14ac:dyDescent="0.25">
      <c r="A177" s="13" t="s">
        <v>2197</v>
      </c>
      <c r="B177" s="13">
        <v>35.53</v>
      </c>
      <c r="C177" s="13">
        <v>4.6100000000000003</v>
      </c>
      <c r="D177" s="13" t="s">
        <v>2380</v>
      </c>
      <c r="E177" s="13" t="s">
        <v>2380</v>
      </c>
      <c r="F177" s="13" t="s">
        <v>2380</v>
      </c>
      <c r="G177" s="13">
        <v>1</v>
      </c>
      <c r="H177" s="13" t="s">
        <v>2382</v>
      </c>
      <c r="I177" s="13" t="str">
        <f t="shared" si="12"/>
        <v>Yes</v>
      </c>
      <c r="J177" s="15">
        <f t="shared" si="13"/>
        <v>1</v>
      </c>
      <c r="K177" s="13" t="str">
        <f t="shared" si="14"/>
        <v>No</v>
      </c>
      <c r="L177" s="13" t="str">
        <f t="shared" si="15"/>
        <v>Obesity</v>
      </c>
      <c r="M177" s="13" t="str">
        <f t="shared" si="16"/>
        <v>Normal</v>
      </c>
      <c r="N177" s="13" t="str">
        <f t="shared" si="17"/>
        <v>No</v>
      </c>
    </row>
    <row r="178" spans="1:14" x14ac:dyDescent="0.25">
      <c r="A178" s="13" t="s">
        <v>2196</v>
      </c>
      <c r="B178" s="13">
        <v>39.729999999999997</v>
      </c>
      <c r="C178" s="13">
        <v>6.24</v>
      </c>
      <c r="D178" s="13" t="s">
        <v>2380</v>
      </c>
      <c r="E178" s="13" t="s">
        <v>2380</v>
      </c>
      <c r="F178" s="13" t="s">
        <v>2380</v>
      </c>
      <c r="G178" s="13" t="s">
        <v>2381</v>
      </c>
      <c r="H178" s="13" t="s">
        <v>2382</v>
      </c>
      <c r="I178" s="13" t="str">
        <f t="shared" si="12"/>
        <v>Yes</v>
      </c>
      <c r="J178" s="15" t="str">
        <f t="shared" si="13"/>
        <v>0</v>
      </c>
      <c r="K178" s="13" t="str">
        <f t="shared" si="14"/>
        <v>No</v>
      </c>
      <c r="L178" s="13" t="str">
        <f t="shared" si="15"/>
        <v>Obesity</v>
      </c>
      <c r="M178" s="13" t="str">
        <f t="shared" si="16"/>
        <v>Prediabetes</v>
      </c>
      <c r="N178" s="13" t="str">
        <f t="shared" si="17"/>
        <v>No</v>
      </c>
    </row>
    <row r="179" spans="1:14" x14ac:dyDescent="0.25">
      <c r="A179" s="13" t="s">
        <v>2195</v>
      </c>
      <c r="B179" s="13">
        <v>35.68</v>
      </c>
      <c r="C179" s="13">
        <v>10.039999999999999</v>
      </c>
      <c r="D179" s="13" t="s">
        <v>2380</v>
      </c>
      <c r="E179" s="13" t="s">
        <v>2380</v>
      </c>
      <c r="F179" s="13" t="s">
        <v>2380</v>
      </c>
      <c r="G179" s="13" t="s">
        <v>2381</v>
      </c>
      <c r="H179" s="13" t="s">
        <v>2382</v>
      </c>
      <c r="I179" s="13" t="str">
        <f t="shared" si="12"/>
        <v>Yes</v>
      </c>
      <c r="J179" s="15" t="str">
        <f t="shared" si="13"/>
        <v>0</v>
      </c>
      <c r="K179" s="13" t="str">
        <f t="shared" si="14"/>
        <v>No</v>
      </c>
      <c r="L179" s="13" t="str">
        <f t="shared" si="15"/>
        <v>Obesity</v>
      </c>
      <c r="M179" s="13" t="str">
        <f t="shared" si="16"/>
        <v>Diabetes</v>
      </c>
      <c r="N179" s="13" t="str">
        <f t="shared" si="17"/>
        <v>No</v>
      </c>
    </row>
    <row r="180" spans="1:14" x14ac:dyDescent="0.25">
      <c r="A180" s="13" t="s">
        <v>2194</v>
      </c>
      <c r="B180" s="13">
        <v>48.86</v>
      </c>
      <c r="C180" s="13">
        <v>6.09</v>
      </c>
      <c r="D180" s="13" t="s">
        <v>2380</v>
      </c>
      <c r="E180" s="13" t="s">
        <v>2380</v>
      </c>
      <c r="F180" s="13" t="s">
        <v>2380</v>
      </c>
      <c r="G180" s="13" t="s">
        <v>2381</v>
      </c>
      <c r="H180" s="13" t="s">
        <v>2382</v>
      </c>
      <c r="I180" s="13" t="str">
        <f t="shared" si="12"/>
        <v>Yes</v>
      </c>
      <c r="J180" s="15" t="str">
        <f t="shared" si="13"/>
        <v>0</v>
      </c>
      <c r="K180" s="13" t="str">
        <f t="shared" si="14"/>
        <v>No</v>
      </c>
      <c r="L180" s="13" t="str">
        <f t="shared" si="15"/>
        <v>Obesity</v>
      </c>
      <c r="M180" s="13" t="str">
        <f t="shared" si="16"/>
        <v>Prediabetes</v>
      </c>
      <c r="N180" s="13" t="str">
        <f t="shared" si="17"/>
        <v>No</v>
      </c>
    </row>
    <row r="181" spans="1:14" x14ac:dyDescent="0.25">
      <c r="A181" s="13" t="s">
        <v>2193</v>
      </c>
      <c r="B181" s="13">
        <v>34.799999999999997</v>
      </c>
      <c r="C181" s="13">
        <v>11.4</v>
      </c>
      <c r="D181" s="13" t="s">
        <v>2382</v>
      </c>
      <c r="E181" s="13" t="s">
        <v>2380</v>
      </c>
      <c r="F181" s="13" t="s">
        <v>2383</v>
      </c>
      <c r="G181" s="13">
        <v>1</v>
      </c>
      <c r="H181" s="13" t="s">
        <v>2380</v>
      </c>
      <c r="I181" s="13" t="str">
        <f t="shared" si="12"/>
        <v>No</v>
      </c>
      <c r="J181" s="15">
        <f t="shared" si="13"/>
        <v>1</v>
      </c>
      <c r="K181" s="13" t="str">
        <f t="shared" si="14"/>
        <v>Yes</v>
      </c>
      <c r="L181" s="13" t="str">
        <f t="shared" si="15"/>
        <v>Obesity</v>
      </c>
      <c r="M181" s="13" t="str">
        <f t="shared" si="16"/>
        <v>Diabetes</v>
      </c>
      <c r="N181" s="13" t="str">
        <f t="shared" si="17"/>
        <v>No</v>
      </c>
    </row>
    <row r="182" spans="1:14" x14ac:dyDescent="0.25">
      <c r="A182" s="13" t="s">
        <v>2192</v>
      </c>
      <c r="B182" s="13">
        <v>32.49</v>
      </c>
      <c r="C182" s="13">
        <v>4.29</v>
      </c>
      <c r="D182" s="13" t="s">
        <v>2380</v>
      </c>
      <c r="E182" s="13" t="s">
        <v>2380</v>
      </c>
      <c r="F182" s="13" t="s">
        <v>2383</v>
      </c>
      <c r="G182" s="13">
        <v>1</v>
      </c>
      <c r="H182" s="13" t="s">
        <v>2382</v>
      </c>
      <c r="I182" s="13" t="str">
        <f t="shared" si="12"/>
        <v>Yes</v>
      </c>
      <c r="J182" s="15">
        <f t="shared" si="13"/>
        <v>1</v>
      </c>
      <c r="K182" s="13" t="str">
        <f t="shared" si="14"/>
        <v>No</v>
      </c>
      <c r="L182" s="13" t="str">
        <f t="shared" si="15"/>
        <v>Obesity</v>
      </c>
      <c r="M182" s="13" t="str">
        <f t="shared" si="16"/>
        <v>Normal</v>
      </c>
      <c r="N182" s="13" t="str">
        <f t="shared" si="17"/>
        <v>No</v>
      </c>
    </row>
    <row r="183" spans="1:14" x14ac:dyDescent="0.25">
      <c r="A183" s="13" t="s">
        <v>2191</v>
      </c>
      <c r="B183" s="13">
        <v>39</v>
      </c>
      <c r="C183" s="13">
        <v>5.7</v>
      </c>
      <c r="D183" s="13" t="s">
        <v>2380</v>
      </c>
      <c r="E183" s="13" t="s">
        <v>2380</v>
      </c>
      <c r="F183" s="13" t="s">
        <v>2380</v>
      </c>
      <c r="G183" s="13">
        <v>2</v>
      </c>
      <c r="H183" s="13" t="s">
        <v>2382</v>
      </c>
      <c r="I183" s="13" t="str">
        <f t="shared" si="12"/>
        <v>Yes</v>
      </c>
      <c r="J183" s="15">
        <f t="shared" si="13"/>
        <v>2</v>
      </c>
      <c r="K183" s="13" t="str">
        <f t="shared" si="14"/>
        <v>No</v>
      </c>
      <c r="L183" s="13" t="str">
        <f t="shared" si="15"/>
        <v>Obesity</v>
      </c>
      <c r="M183" s="13" t="str">
        <f t="shared" si="16"/>
        <v>Prediabetes</v>
      </c>
      <c r="N183" s="13" t="str">
        <f t="shared" si="17"/>
        <v>No</v>
      </c>
    </row>
    <row r="184" spans="1:14" x14ac:dyDescent="0.25">
      <c r="A184" s="13" t="s">
        <v>2190</v>
      </c>
      <c r="B184" s="13">
        <v>35.299999999999997</v>
      </c>
      <c r="C184" s="13">
        <v>6.09</v>
      </c>
      <c r="D184" s="13" t="s">
        <v>2380</v>
      </c>
      <c r="E184" s="13" t="s">
        <v>2380</v>
      </c>
      <c r="F184" s="13" t="s">
        <v>2380</v>
      </c>
      <c r="G184" s="13">
        <v>1</v>
      </c>
      <c r="H184" s="13" t="s">
        <v>2382</v>
      </c>
      <c r="I184" s="13" t="str">
        <f t="shared" si="12"/>
        <v>Yes</v>
      </c>
      <c r="J184" s="15">
        <f t="shared" si="13"/>
        <v>1</v>
      </c>
      <c r="K184" s="13" t="str">
        <f t="shared" si="14"/>
        <v>No</v>
      </c>
      <c r="L184" s="13" t="str">
        <f t="shared" si="15"/>
        <v>Obesity</v>
      </c>
      <c r="M184" s="13" t="str">
        <f t="shared" si="16"/>
        <v>Prediabetes</v>
      </c>
      <c r="N184" s="13" t="str">
        <f t="shared" si="17"/>
        <v>No</v>
      </c>
    </row>
    <row r="185" spans="1:14" x14ac:dyDescent="0.25">
      <c r="A185" s="13" t="s">
        <v>2189</v>
      </c>
      <c r="B185" s="13">
        <v>33.42</v>
      </c>
      <c r="C185" s="13">
        <v>10.67</v>
      </c>
      <c r="D185" s="13" t="s">
        <v>2380</v>
      </c>
      <c r="E185" s="13" t="s">
        <v>2380</v>
      </c>
      <c r="F185" s="13" t="s">
        <v>2380</v>
      </c>
      <c r="G185" s="13" t="s">
        <v>2381</v>
      </c>
      <c r="H185" s="13" t="s">
        <v>2382</v>
      </c>
      <c r="I185" s="13" t="str">
        <f t="shared" si="12"/>
        <v>Yes</v>
      </c>
      <c r="J185" s="15" t="str">
        <f t="shared" si="13"/>
        <v>0</v>
      </c>
      <c r="K185" s="13" t="str">
        <f t="shared" si="14"/>
        <v>No</v>
      </c>
      <c r="L185" s="13" t="str">
        <f t="shared" si="15"/>
        <v>Obesity</v>
      </c>
      <c r="M185" s="13" t="str">
        <f t="shared" si="16"/>
        <v>Diabetes</v>
      </c>
      <c r="N185" s="13" t="str">
        <f t="shared" si="17"/>
        <v>No</v>
      </c>
    </row>
    <row r="186" spans="1:14" x14ac:dyDescent="0.25">
      <c r="A186" s="13" t="s">
        <v>2188</v>
      </c>
      <c r="B186" s="13">
        <v>37.18</v>
      </c>
      <c r="C186" s="13">
        <v>6.75</v>
      </c>
      <c r="D186" s="13" t="s">
        <v>2382</v>
      </c>
      <c r="E186" s="13" t="s">
        <v>2380</v>
      </c>
      <c r="F186" s="13" t="s">
        <v>2380</v>
      </c>
      <c r="G186" s="13">
        <v>2</v>
      </c>
      <c r="H186" s="13" t="s">
        <v>2382</v>
      </c>
      <c r="I186" s="13" t="str">
        <f t="shared" si="12"/>
        <v>Yes</v>
      </c>
      <c r="J186" s="15">
        <f t="shared" si="13"/>
        <v>2</v>
      </c>
      <c r="K186" s="13" t="str">
        <f t="shared" si="14"/>
        <v>Yes</v>
      </c>
      <c r="L186" s="13" t="str">
        <f t="shared" si="15"/>
        <v>Obesity</v>
      </c>
      <c r="M186" s="13" t="str">
        <f t="shared" si="16"/>
        <v>Diabetes</v>
      </c>
      <c r="N186" s="13" t="str">
        <f t="shared" si="17"/>
        <v>No</v>
      </c>
    </row>
    <row r="187" spans="1:14" x14ac:dyDescent="0.25">
      <c r="A187" s="13" t="s">
        <v>2187</v>
      </c>
      <c r="B187" s="13">
        <v>33.33</v>
      </c>
      <c r="C187" s="13">
        <v>9.26</v>
      </c>
      <c r="D187" s="13" t="s">
        <v>2382</v>
      </c>
      <c r="E187" s="13" t="s">
        <v>2380</v>
      </c>
      <c r="F187" s="13" t="s">
        <v>2380</v>
      </c>
      <c r="G187" s="13">
        <v>2</v>
      </c>
      <c r="H187" s="13" t="s">
        <v>2380</v>
      </c>
      <c r="I187" s="13" t="str">
        <f t="shared" si="12"/>
        <v>No</v>
      </c>
      <c r="J187" s="15">
        <f t="shared" si="13"/>
        <v>2</v>
      </c>
      <c r="K187" s="13" t="str">
        <f t="shared" si="14"/>
        <v>Yes</v>
      </c>
      <c r="L187" s="13" t="str">
        <f t="shared" si="15"/>
        <v>Obesity</v>
      </c>
      <c r="M187" s="13" t="str">
        <f t="shared" si="16"/>
        <v>Diabetes</v>
      </c>
      <c r="N187" s="13" t="str">
        <f t="shared" si="17"/>
        <v>No</v>
      </c>
    </row>
    <row r="188" spans="1:14" x14ac:dyDescent="0.25">
      <c r="A188" s="13" t="s">
        <v>2186</v>
      </c>
      <c r="B188" s="13">
        <v>53.21</v>
      </c>
      <c r="C188" s="13">
        <v>4.2699999999999996</v>
      </c>
      <c r="D188" s="13" t="s">
        <v>2380</v>
      </c>
      <c r="E188" s="13" t="s">
        <v>2380</v>
      </c>
      <c r="F188" s="13" t="s">
        <v>2380</v>
      </c>
      <c r="G188" s="13">
        <v>1</v>
      </c>
      <c r="H188" s="13" t="s">
        <v>2382</v>
      </c>
      <c r="I188" s="13" t="str">
        <f t="shared" si="12"/>
        <v>Yes</v>
      </c>
      <c r="J188" s="15">
        <f t="shared" si="13"/>
        <v>1</v>
      </c>
      <c r="K188" s="13" t="str">
        <f t="shared" si="14"/>
        <v>No</v>
      </c>
      <c r="L188" s="13" t="str">
        <f t="shared" si="15"/>
        <v>Obesity</v>
      </c>
      <c r="M188" s="13" t="str">
        <f t="shared" si="16"/>
        <v>Normal</v>
      </c>
      <c r="N188" s="13" t="str">
        <f t="shared" si="17"/>
        <v>No</v>
      </c>
    </row>
    <row r="189" spans="1:14" x14ac:dyDescent="0.25">
      <c r="A189" s="13" t="s">
        <v>2185</v>
      </c>
      <c r="B189" s="13">
        <v>38.729999999999997</v>
      </c>
      <c r="C189" s="13">
        <v>11.51</v>
      </c>
      <c r="D189" s="13" t="s">
        <v>2380</v>
      </c>
      <c r="E189" s="13" t="s">
        <v>2380</v>
      </c>
      <c r="F189" s="13" t="s">
        <v>2380</v>
      </c>
      <c r="G189" s="13">
        <v>2</v>
      </c>
      <c r="H189" s="13" t="s">
        <v>2382</v>
      </c>
      <c r="I189" s="13" t="str">
        <f t="shared" si="12"/>
        <v>Yes</v>
      </c>
      <c r="J189" s="15">
        <f t="shared" si="13"/>
        <v>2</v>
      </c>
      <c r="K189" s="13" t="str">
        <f t="shared" si="14"/>
        <v>No</v>
      </c>
      <c r="L189" s="13" t="str">
        <f t="shared" si="15"/>
        <v>Obesity</v>
      </c>
      <c r="M189" s="13" t="str">
        <f t="shared" si="16"/>
        <v>Diabetes</v>
      </c>
      <c r="N189" s="13" t="str">
        <f t="shared" si="17"/>
        <v>No</v>
      </c>
    </row>
    <row r="190" spans="1:14" x14ac:dyDescent="0.25">
      <c r="A190" s="13" t="s">
        <v>2184</v>
      </c>
      <c r="B190" s="13">
        <v>29.73</v>
      </c>
      <c r="C190" s="13">
        <v>7.22</v>
      </c>
      <c r="D190" s="13" t="s">
        <v>2380</v>
      </c>
      <c r="E190" s="13" t="s">
        <v>2380</v>
      </c>
      <c r="F190" s="13" t="s">
        <v>2380</v>
      </c>
      <c r="G190" s="13" t="s">
        <v>2381</v>
      </c>
      <c r="H190" s="13" t="s">
        <v>2382</v>
      </c>
      <c r="I190" s="13" t="str">
        <f t="shared" si="12"/>
        <v>Yes</v>
      </c>
      <c r="J190" s="15" t="str">
        <f t="shared" si="13"/>
        <v>0</v>
      </c>
      <c r="K190" s="13" t="str">
        <f t="shared" si="14"/>
        <v>No</v>
      </c>
      <c r="L190" s="13" t="str">
        <f t="shared" si="15"/>
        <v>Overweight</v>
      </c>
      <c r="M190" s="13" t="str">
        <f t="shared" si="16"/>
        <v>Diabetes</v>
      </c>
      <c r="N190" s="13" t="str">
        <f t="shared" si="17"/>
        <v>No</v>
      </c>
    </row>
    <row r="191" spans="1:14" x14ac:dyDescent="0.25">
      <c r="A191" s="13" t="s">
        <v>2183</v>
      </c>
      <c r="B191" s="13">
        <v>34.700000000000003</v>
      </c>
      <c r="C191" s="13">
        <v>4.37</v>
      </c>
      <c r="D191" s="13" t="s">
        <v>2380</v>
      </c>
      <c r="E191" s="13" t="s">
        <v>2380</v>
      </c>
      <c r="F191" s="13" t="s">
        <v>2383</v>
      </c>
      <c r="G191" s="13">
        <v>1</v>
      </c>
      <c r="H191" s="13" t="s">
        <v>2382</v>
      </c>
      <c r="I191" s="13" t="str">
        <f t="shared" si="12"/>
        <v>Yes</v>
      </c>
      <c r="J191" s="15">
        <f t="shared" si="13"/>
        <v>1</v>
      </c>
      <c r="K191" s="13" t="str">
        <f t="shared" si="14"/>
        <v>No</v>
      </c>
      <c r="L191" s="13" t="str">
        <f t="shared" si="15"/>
        <v>Obesity</v>
      </c>
      <c r="M191" s="13" t="str">
        <f t="shared" si="16"/>
        <v>Normal</v>
      </c>
      <c r="N191" s="13" t="str">
        <f t="shared" si="17"/>
        <v>No</v>
      </c>
    </row>
    <row r="192" spans="1:14" x14ac:dyDescent="0.25">
      <c r="A192" s="13" t="s">
        <v>2182</v>
      </c>
      <c r="B192" s="13">
        <v>38.28</v>
      </c>
      <c r="C192" s="13">
        <v>11.56</v>
      </c>
      <c r="D192" s="13" t="s">
        <v>2382</v>
      </c>
      <c r="E192" s="13" t="s">
        <v>2380</v>
      </c>
      <c r="F192" s="13" t="s">
        <v>2380</v>
      </c>
      <c r="G192" s="13">
        <v>1</v>
      </c>
      <c r="H192" s="13" t="s">
        <v>2382</v>
      </c>
      <c r="I192" s="13" t="str">
        <f t="shared" si="12"/>
        <v>Yes</v>
      </c>
      <c r="J192" s="15">
        <f t="shared" si="13"/>
        <v>1</v>
      </c>
      <c r="K192" s="13" t="str">
        <f t="shared" si="14"/>
        <v>Yes</v>
      </c>
      <c r="L192" s="13" t="str">
        <f t="shared" si="15"/>
        <v>Obesity</v>
      </c>
      <c r="M192" s="13" t="str">
        <f t="shared" si="16"/>
        <v>Diabetes</v>
      </c>
      <c r="N192" s="13" t="str">
        <f t="shared" si="17"/>
        <v>No</v>
      </c>
    </row>
    <row r="193" spans="1:14" x14ac:dyDescent="0.25">
      <c r="A193" s="13" t="s">
        <v>2181</v>
      </c>
      <c r="B193" s="13">
        <v>33.57</v>
      </c>
      <c r="C193" s="13">
        <v>8.82</v>
      </c>
      <c r="D193" s="13" t="s">
        <v>2382</v>
      </c>
      <c r="E193" s="13" t="s">
        <v>2380</v>
      </c>
      <c r="F193" s="13" t="s">
        <v>2380</v>
      </c>
      <c r="G193" s="13" t="s">
        <v>2381</v>
      </c>
      <c r="H193" s="13" t="s">
        <v>2382</v>
      </c>
      <c r="I193" s="13" t="str">
        <f t="shared" si="12"/>
        <v>Yes</v>
      </c>
      <c r="J193" s="15" t="str">
        <f t="shared" si="13"/>
        <v>0</v>
      </c>
      <c r="K193" s="13" t="str">
        <f t="shared" si="14"/>
        <v>Yes</v>
      </c>
      <c r="L193" s="13" t="str">
        <f t="shared" si="15"/>
        <v>Obesity</v>
      </c>
      <c r="M193" s="13" t="str">
        <f t="shared" si="16"/>
        <v>Diabetes</v>
      </c>
      <c r="N193" s="13" t="str">
        <f t="shared" si="17"/>
        <v>No</v>
      </c>
    </row>
    <row r="194" spans="1:14" x14ac:dyDescent="0.25">
      <c r="A194" s="13" t="s">
        <v>2180</v>
      </c>
      <c r="B194" s="13">
        <v>52.06</v>
      </c>
      <c r="C194" s="13">
        <v>4.6900000000000004</v>
      </c>
      <c r="D194" s="13" t="s">
        <v>2380</v>
      </c>
      <c r="E194" s="13" t="s">
        <v>2380</v>
      </c>
      <c r="F194" s="13" t="s">
        <v>2380</v>
      </c>
      <c r="G194" s="13">
        <v>1</v>
      </c>
      <c r="H194" s="13" t="s">
        <v>2382</v>
      </c>
      <c r="I194" s="13" t="str">
        <f t="shared" ref="I194:I257" si="18">PROPER(IF(H194="?",$P$2,H194))</f>
        <v>Yes</v>
      </c>
      <c r="J194" s="15">
        <f t="shared" si="13"/>
        <v>1</v>
      </c>
      <c r="K194" s="13" t="str">
        <f t="shared" si="14"/>
        <v>No</v>
      </c>
      <c r="L194" s="13" t="str">
        <f t="shared" si="15"/>
        <v>Obesity</v>
      </c>
      <c r="M194" s="13" t="str">
        <f t="shared" si="16"/>
        <v>Normal</v>
      </c>
      <c r="N194" s="13" t="str">
        <f t="shared" si="17"/>
        <v>No</v>
      </c>
    </row>
    <row r="195" spans="1:14" x14ac:dyDescent="0.25">
      <c r="A195" s="13" t="s">
        <v>2179</v>
      </c>
      <c r="B195" s="13">
        <v>38.17</v>
      </c>
      <c r="C195" s="13">
        <v>4.53</v>
      </c>
      <c r="D195" s="13" t="s">
        <v>2380</v>
      </c>
      <c r="E195" s="13" t="s">
        <v>2382</v>
      </c>
      <c r="F195" s="13" t="s">
        <v>2380</v>
      </c>
      <c r="G195" s="13">
        <v>1</v>
      </c>
      <c r="H195" s="13" t="s">
        <v>2382</v>
      </c>
      <c r="I195" s="13" t="str">
        <f t="shared" si="18"/>
        <v>Yes</v>
      </c>
      <c r="J195" s="15">
        <f t="shared" ref="J195:J258" si="19">IF(G195="No major Surgery","0",G195)</f>
        <v>1</v>
      </c>
      <c r="K195" s="13" t="str">
        <f t="shared" ref="K195:K258" si="20">PROPER(D195)</f>
        <v>No</v>
      </c>
      <c r="L195" s="13" t="str">
        <f t="shared" ref="L195:L258" si="21">IF(B195&lt;18.5,"Underweight",IF(B195&lt;25,"Normal Weight",IF(B195&lt;30,"Overweight","Obesity")))</f>
        <v>Obesity</v>
      </c>
      <c r="M195" s="13" t="str">
        <f t="shared" ref="M195:M258" si="22">IF(C195&lt;5.7,"Normal",IF(C195&lt;6.5,"Prediabetes","Diabetes"))</f>
        <v>Normal</v>
      </c>
      <c r="N195" s="13" t="str">
        <f t="shared" ref="N195:N258" si="23">PROPER(E195)</f>
        <v>Yes</v>
      </c>
    </row>
    <row r="196" spans="1:14" x14ac:dyDescent="0.25">
      <c r="A196" s="13" t="s">
        <v>2178</v>
      </c>
      <c r="B196" s="13">
        <v>36.954999999999998</v>
      </c>
      <c r="C196" s="13">
        <v>5.84</v>
      </c>
      <c r="D196" s="13" t="s">
        <v>2380</v>
      </c>
      <c r="E196" s="13" t="s">
        <v>2380</v>
      </c>
      <c r="F196" s="13" t="s">
        <v>2383</v>
      </c>
      <c r="G196" s="13">
        <v>1</v>
      </c>
      <c r="H196" s="13" t="s">
        <v>2382</v>
      </c>
      <c r="I196" s="13" t="str">
        <f t="shared" si="18"/>
        <v>Yes</v>
      </c>
      <c r="J196" s="15">
        <f t="shared" si="19"/>
        <v>1</v>
      </c>
      <c r="K196" s="13" t="str">
        <f t="shared" si="20"/>
        <v>No</v>
      </c>
      <c r="L196" s="13" t="str">
        <f t="shared" si="21"/>
        <v>Obesity</v>
      </c>
      <c r="M196" s="13" t="str">
        <f t="shared" si="22"/>
        <v>Prediabetes</v>
      </c>
      <c r="N196" s="13" t="str">
        <f t="shared" si="23"/>
        <v>No</v>
      </c>
    </row>
    <row r="197" spans="1:14" x14ac:dyDescent="0.25">
      <c r="A197" s="13" t="s">
        <v>2177</v>
      </c>
      <c r="B197" s="13">
        <v>34.4</v>
      </c>
      <c r="C197" s="13">
        <v>4.9000000000000004</v>
      </c>
      <c r="D197" s="13" t="s">
        <v>2380</v>
      </c>
      <c r="E197" s="13" t="s">
        <v>2380</v>
      </c>
      <c r="F197" s="13" t="s">
        <v>2383</v>
      </c>
      <c r="G197" s="13">
        <v>1</v>
      </c>
      <c r="H197" s="13" t="s">
        <v>2382</v>
      </c>
      <c r="I197" s="13" t="str">
        <f t="shared" si="18"/>
        <v>Yes</v>
      </c>
      <c r="J197" s="15">
        <f t="shared" si="19"/>
        <v>1</v>
      </c>
      <c r="K197" s="13" t="str">
        <f t="shared" si="20"/>
        <v>No</v>
      </c>
      <c r="L197" s="13" t="str">
        <f t="shared" si="21"/>
        <v>Obesity</v>
      </c>
      <c r="M197" s="13" t="str">
        <f t="shared" si="22"/>
        <v>Normal</v>
      </c>
      <c r="N197" s="13" t="str">
        <f t="shared" si="23"/>
        <v>No</v>
      </c>
    </row>
    <row r="198" spans="1:14" x14ac:dyDescent="0.25">
      <c r="A198" s="13" t="s">
        <v>2176</v>
      </c>
      <c r="B198" s="13">
        <v>31.73</v>
      </c>
      <c r="C198" s="13">
        <v>4.3</v>
      </c>
      <c r="D198" s="13" t="s">
        <v>2380</v>
      </c>
      <c r="E198" s="13" t="s">
        <v>2380</v>
      </c>
      <c r="F198" s="13" t="s">
        <v>2380</v>
      </c>
      <c r="G198" s="13" t="s">
        <v>2381</v>
      </c>
      <c r="H198" s="13" t="s">
        <v>2382</v>
      </c>
      <c r="I198" s="13" t="str">
        <f t="shared" si="18"/>
        <v>Yes</v>
      </c>
      <c r="J198" s="15" t="str">
        <f t="shared" si="19"/>
        <v>0</v>
      </c>
      <c r="K198" s="13" t="str">
        <f t="shared" si="20"/>
        <v>No</v>
      </c>
      <c r="L198" s="13" t="str">
        <f t="shared" si="21"/>
        <v>Obesity</v>
      </c>
      <c r="M198" s="13" t="str">
        <f t="shared" si="22"/>
        <v>Normal</v>
      </c>
      <c r="N198" s="13" t="str">
        <f t="shared" si="23"/>
        <v>No</v>
      </c>
    </row>
    <row r="199" spans="1:14" x14ac:dyDescent="0.25">
      <c r="A199" s="13" t="s">
        <v>2175</v>
      </c>
      <c r="B199" s="13">
        <v>36.64</v>
      </c>
      <c r="C199" s="13">
        <v>11.34</v>
      </c>
      <c r="D199" s="13" t="s">
        <v>2380</v>
      </c>
      <c r="E199" s="13" t="s">
        <v>2380</v>
      </c>
      <c r="F199" s="13" t="s">
        <v>2380</v>
      </c>
      <c r="G199" s="13" t="s">
        <v>2381</v>
      </c>
      <c r="H199" s="13" t="s">
        <v>2382</v>
      </c>
      <c r="I199" s="13" t="str">
        <f t="shared" si="18"/>
        <v>Yes</v>
      </c>
      <c r="J199" s="15" t="str">
        <f t="shared" si="19"/>
        <v>0</v>
      </c>
      <c r="K199" s="13" t="str">
        <f t="shared" si="20"/>
        <v>No</v>
      </c>
      <c r="L199" s="13" t="str">
        <f t="shared" si="21"/>
        <v>Obesity</v>
      </c>
      <c r="M199" s="13" t="str">
        <f t="shared" si="22"/>
        <v>Diabetes</v>
      </c>
      <c r="N199" s="13" t="str">
        <f t="shared" si="23"/>
        <v>No</v>
      </c>
    </row>
    <row r="200" spans="1:14" x14ac:dyDescent="0.25">
      <c r="A200" s="13" t="s">
        <v>2174</v>
      </c>
      <c r="B200" s="13">
        <v>36.85</v>
      </c>
      <c r="C200" s="13">
        <v>5.88</v>
      </c>
      <c r="D200" s="13" t="s">
        <v>2380</v>
      </c>
      <c r="E200" s="13" t="s">
        <v>2382</v>
      </c>
      <c r="F200" s="13" t="s">
        <v>2380</v>
      </c>
      <c r="G200" s="13">
        <v>1</v>
      </c>
      <c r="H200" s="13" t="s">
        <v>2382</v>
      </c>
      <c r="I200" s="13" t="str">
        <f t="shared" si="18"/>
        <v>Yes</v>
      </c>
      <c r="J200" s="15">
        <f t="shared" si="19"/>
        <v>1</v>
      </c>
      <c r="K200" s="13" t="str">
        <f t="shared" si="20"/>
        <v>No</v>
      </c>
      <c r="L200" s="13" t="str">
        <f t="shared" si="21"/>
        <v>Obesity</v>
      </c>
      <c r="M200" s="13" t="str">
        <f t="shared" si="22"/>
        <v>Prediabetes</v>
      </c>
      <c r="N200" s="13" t="str">
        <f t="shared" si="23"/>
        <v>Yes</v>
      </c>
    </row>
    <row r="201" spans="1:14" x14ac:dyDescent="0.25">
      <c r="A201" s="13" t="s">
        <v>2173</v>
      </c>
      <c r="B201" s="13">
        <v>33.33</v>
      </c>
      <c r="C201" s="13">
        <v>5.01</v>
      </c>
      <c r="D201" s="13" t="s">
        <v>2382</v>
      </c>
      <c r="E201" s="13" t="s">
        <v>2380</v>
      </c>
      <c r="F201" s="13" t="s">
        <v>2383</v>
      </c>
      <c r="G201" s="13">
        <v>1</v>
      </c>
      <c r="H201" s="13" t="s">
        <v>2382</v>
      </c>
      <c r="I201" s="13" t="str">
        <f t="shared" si="18"/>
        <v>Yes</v>
      </c>
      <c r="J201" s="15">
        <f t="shared" si="19"/>
        <v>1</v>
      </c>
      <c r="K201" s="13" t="str">
        <f t="shared" si="20"/>
        <v>Yes</v>
      </c>
      <c r="L201" s="13" t="str">
        <f t="shared" si="21"/>
        <v>Obesity</v>
      </c>
      <c r="M201" s="13" t="str">
        <f t="shared" si="22"/>
        <v>Normal</v>
      </c>
      <c r="N201" s="13" t="str">
        <f t="shared" si="23"/>
        <v>No</v>
      </c>
    </row>
    <row r="202" spans="1:14" x14ac:dyDescent="0.25">
      <c r="A202" s="13" t="s">
        <v>2172</v>
      </c>
      <c r="B202" s="13">
        <v>39.14</v>
      </c>
      <c r="C202" s="13">
        <v>4.4000000000000004</v>
      </c>
      <c r="D202" s="13" t="s">
        <v>2380</v>
      </c>
      <c r="E202" s="13" t="s">
        <v>2380</v>
      </c>
      <c r="F202" s="13" t="s">
        <v>2383</v>
      </c>
      <c r="G202" s="13">
        <v>1</v>
      </c>
      <c r="H202" s="13" t="s">
        <v>2382</v>
      </c>
      <c r="I202" s="13" t="str">
        <f t="shared" si="18"/>
        <v>Yes</v>
      </c>
      <c r="J202" s="15">
        <f t="shared" si="19"/>
        <v>1</v>
      </c>
      <c r="K202" s="13" t="str">
        <f t="shared" si="20"/>
        <v>No</v>
      </c>
      <c r="L202" s="13" t="str">
        <f t="shared" si="21"/>
        <v>Obesity</v>
      </c>
      <c r="M202" s="13" t="str">
        <f t="shared" si="22"/>
        <v>Normal</v>
      </c>
      <c r="N202" s="13" t="str">
        <f t="shared" si="23"/>
        <v>No</v>
      </c>
    </row>
    <row r="203" spans="1:14" x14ac:dyDescent="0.25">
      <c r="A203" s="13" t="s">
        <v>2171</v>
      </c>
      <c r="B203" s="13">
        <v>32.9</v>
      </c>
      <c r="C203" s="13">
        <v>6.26</v>
      </c>
      <c r="D203" s="13" t="s">
        <v>2382</v>
      </c>
      <c r="E203" s="13" t="s">
        <v>2380</v>
      </c>
      <c r="F203" s="13" t="s">
        <v>2380</v>
      </c>
      <c r="G203" s="13" t="s">
        <v>2381</v>
      </c>
      <c r="H203" s="13" t="s">
        <v>2382</v>
      </c>
      <c r="I203" s="13" t="str">
        <f t="shared" si="18"/>
        <v>Yes</v>
      </c>
      <c r="J203" s="15" t="str">
        <f t="shared" si="19"/>
        <v>0</v>
      </c>
      <c r="K203" s="13" t="str">
        <f t="shared" si="20"/>
        <v>Yes</v>
      </c>
      <c r="L203" s="13" t="str">
        <f t="shared" si="21"/>
        <v>Obesity</v>
      </c>
      <c r="M203" s="13" t="str">
        <f t="shared" si="22"/>
        <v>Prediabetes</v>
      </c>
      <c r="N203" s="13" t="str">
        <f t="shared" si="23"/>
        <v>No</v>
      </c>
    </row>
    <row r="204" spans="1:14" x14ac:dyDescent="0.25">
      <c r="A204" s="13" t="s">
        <v>2170</v>
      </c>
      <c r="B204" s="13">
        <v>29.78</v>
      </c>
      <c r="C204" s="13">
        <v>10.27</v>
      </c>
      <c r="D204" s="13" t="s">
        <v>2382</v>
      </c>
      <c r="E204" s="13" t="s">
        <v>2380</v>
      </c>
      <c r="F204" s="13" t="s">
        <v>2383</v>
      </c>
      <c r="G204" s="13">
        <v>1</v>
      </c>
      <c r="H204" s="13" t="s">
        <v>2382</v>
      </c>
      <c r="I204" s="13" t="str">
        <f t="shared" si="18"/>
        <v>Yes</v>
      </c>
      <c r="J204" s="15">
        <f t="shared" si="19"/>
        <v>1</v>
      </c>
      <c r="K204" s="13" t="str">
        <f t="shared" si="20"/>
        <v>Yes</v>
      </c>
      <c r="L204" s="13" t="str">
        <f t="shared" si="21"/>
        <v>Overweight</v>
      </c>
      <c r="M204" s="13" t="str">
        <f t="shared" si="22"/>
        <v>Diabetes</v>
      </c>
      <c r="N204" s="13" t="str">
        <f t="shared" si="23"/>
        <v>No</v>
      </c>
    </row>
    <row r="205" spans="1:14" x14ac:dyDescent="0.25">
      <c r="A205" s="13" t="s">
        <v>2169</v>
      </c>
      <c r="B205" s="13">
        <v>32.78</v>
      </c>
      <c r="C205" s="13">
        <v>5.27</v>
      </c>
      <c r="D205" s="13" t="s">
        <v>2380</v>
      </c>
      <c r="E205" s="13" t="s">
        <v>2380</v>
      </c>
      <c r="F205" s="13" t="s">
        <v>2380</v>
      </c>
      <c r="G205" s="13" t="s">
        <v>2381</v>
      </c>
      <c r="H205" s="13" t="s">
        <v>2382</v>
      </c>
      <c r="I205" s="13" t="str">
        <f t="shared" si="18"/>
        <v>Yes</v>
      </c>
      <c r="J205" s="15" t="str">
        <f t="shared" si="19"/>
        <v>0</v>
      </c>
      <c r="K205" s="13" t="str">
        <f t="shared" si="20"/>
        <v>No</v>
      </c>
      <c r="L205" s="13" t="str">
        <f t="shared" si="21"/>
        <v>Obesity</v>
      </c>
      <c r="M205" s="13" t="str">
        <f t="shared" si="22"/>
        <v>Normal</v>
      </c>
      <c r="N205" s="13" t="str">
        <f t="shared" si="23"/>
        <v>No</v>
      </c>
    </row>
    <row r="206" spans="1:14" x14ac:dyDescent="0.25">
      <c r="A206" s="13" t="s">
        <v>2168</v>
      </c>
      <c r="B206" s="13">
        <v>41.65</v>
      </c>
      <c r="C206" s="13">
        <v>10.73</v>
      </c>
      <c r="D206" s="13" t="s">
        <v>2382</v>
      </c>
      <c r="E206" s="13" t="s">
        <v>2380</v>
      </c>
      <c r="F206" s="13" t="s">
        <v>2380</v>
      </c>
      <c r="G206" s="13" t="s">
        <v>2381</v>
      </c>
      <c r="H206" s="13" t="s">
        <v>2382</v>
      </c>
      <c r="I206" s="13" t="str">
        <f t="shared" si="18"/>
        <v>Yes</v>
      </c>
      <c r="J206" s="15" t="str">
        <f t="shared" si="19"/>
        <v>0</v>
      </c>
      <c r="K206" s="13" t="str">
        <f t="shared" si="20"/>
        <v>Yes</v>
      </c>
      <c r="L206" s="13" t="str">
        <f t="shared" si="21"/>
        <v>Obesity</v>
      </c>
      <c r="M206" s="13" t="str">
        <f t="shared" si="22"/>
        <v>Diabetes</v>
      </c>
      <c r="N206" s="13" t="str">
        <f t="shared" si="23"/>
        <v>No</v>
      </c>
    </row>
    <row r="207" spans="1:14" x14ac:dyDescent="0.25">
      <c r="A207" s="13" t="s">
        <v>2167</v>
      </c>
      <c r="B207" s="13">
        <v>50.79</v>
      </c>
      <c r="C207" s="13">
        <v>4.45</v>
      </c>
      <c r="D207" s="13" t="s">
        <v>2380</v>
      </c>
      <c r="E207" s="13" t="s">
        <v>2380</v>
      </c>
      <c r="F207" s="13" t="s">
        <v>2380</v>
      </c>
      <c r="G207" s="13">
        <v>1</v>
      </c>
      <c r="H207" s="13" t="s">
        <v>2382</v>
      </c>
      <c r="I207" s="13" t="str">
        <f t="shared" si="18"/>
        <v>Yes</v>
      </c>
      <c r="J207" s="15">
        <f t="shared" si="19"/>
        <v>1</v>
      </c>
      <c r="K207" s="13" t="str">
        <f t="shared" si="20"/>
        <v>No</v>
      </c>
      <c r="L207" s="13" t="str">
        <f t="shared" si="21"/>
        <v>Obesity</v>
      </c>
      <c r="M207" s="13" t="str">
        <f t="shared" si="22"/>
        <v>Normal</v>
      </c>
      <c r="N207" s="13" t="str">
        <f t="shared" si="23"/>
        <v>No</v>
      </c>
    </row>
    <row r="208" spans="1:14" x14ac:dyDescent="0.25">
      <c r="A208" s="13" t="s">
        <v>2166</v>
      </c>
      <c r="B208" s="13">
        <v>35.43</v>
      </c>
      <c r="C208" s="13">
        <v>5.25</v>
      </c>
      <c r="D208" s="13" t="s">
        <v>2382</v>
      </c>
      <c r="E208" s="13" t="s">
        <v>2380</v>
      </c>
      <c r="F208" s="13" t="s">
        <v>2380</v>
      </c>
      <c r="G208" s="13" t="s">
        <v>2381</v>
      </c>
      <c r="H208" s="13" t="s">
        <v>2382</v>
      </c>
      <c r="I208" s="13" t="str">
        <f t="shared" si="18"/>
        <v>Yes</v>
      </c>
      <c r="J208" s="15" t="str">
        <f t="shared" si="19"/>
        <v>0</v>
      </c>
      <c r="K208" s="13" t="str">
        <f t="shared" si="20"/>
        <v>Yes</v>
      </c>
      <c r="L208" s="13" t="str">
        <f t="shared" si="21"/>
        <v>Obesity</v>
      </c>
      <c r="M208" s="13" t="str">
        <f t="shared" si="22"/>
        <v>Normal</v>
      </c>
      <c r="N208" s="13" t="str">
        <f t="shared" si="23"/>
        <v>No</v>
      </c>
    </row>
    <row r="209" spans="1:14" x14ac:dyDescent="0.25">
      <c r="A209" s="13" t="s">
        <v>2165</v>
      </c>
      <c r="B209" s="13">
        <v>35.25</v>
      </c>
      <c r="C209" s="13">
        <v>9.51</v>
      </c>
      <c r="D209" s="13" t="s">
        <v>2380</v>
      </c>
      <c r="E209" s="13" t="s">
        <v>2380</v>
      </c>
      <c r="F209" s="13" t="s">
        <v>2380</v>
      </c>
      <c r="G209" s="13" t="s">
        <v>2381</v>
      </c>
      <c r="H209" s="13" t="s">
        <v>2382</v>
      </c>
      <c r="I209" s="13" t="str">
        <f t="shared" si="18"/>
        <v>Yes</v>
      </c>
      <c r="J209" s="15" t="str">
        <f t="shared" si="19"/>
        <v>0</v>
      </c>
      <c r="K209" s="13" t="str">
        <f t="shared" si="20"/>
        <v>No</v>
      </c>
      <c r="L209" s="13" t="str">
        <f t="shared" si="21"/>
        <v>Obesity</v>
      </c>
      <c r="M209" s="13" t="str">
        <f t="shared" si="22"/>
        <v>Diabetes</v>
      </c>
      <c r="N209" s="13" t="str">
        <f t="shared" si="23"/>
        <v>No</v>
      </c>
    </row>
    <row r="210" spans="1:14" x14ac:dyDescent="0.25">
      <c r="A210" s="13" t="s">
        <v>2164</v>
      </c>
      <c r="B210" s="13">
        <v>36.85</v>
      </c>
      <c r="C210" s="13">
        <v>11.12</v>
      </c>
      <c r="D210" s="13" t="s">
        <v>2380</v>
      </c>
      <c r="E210" s="13" t="s">
        <v>2380</v>
      </c>
      <c r="F210" s="13" t="s">
        <v>2380</v>
      </c>
      <c r="G210" s="13" t="s">
        <v>2381</v>
      </c>
      <c r="H210" s="13" t="s">
        <v>2382</v>
      </c>
      <c r="I210" s="13" t="str">
        <f t="shared" si="18"/>
        <v>Yes</v>
      </c>
      <c r="J210" s="15" t="str">
        <f t="shared" si="19"/>
        <v>0</v>
      </c>
      <c r="K210" s="13" t="str">
        <f t="shared" si="20"/>
        <v>No</v>
      </c>
      <c r="L210" s="13" t="str">
        <f t="shared" si="21"/>
        <v>Obesity</v>
      </c>
      <c r="M210" s="13" t="str">
        <f t="shared" si="22"/>
        <v>Diabetes</v>
      </c>
      <c r="N210" s="13" t="str">
        <f t="shared" si="23"/>
        <v>No</v>
      </c>
    </row>
    <row r="211" spans="1:14" x14ac:dyDescent="0.25">
      <c r="A211" s="13" t="s">
        <v>2163</v>
      </c>
      <c r="B211" s="13">
        <v>31.02</v>
      </c>
      <c r="C211" s="13">
        <v>4.5599999999999996</v>
      </c>
      <c r="D211" s="13" t="s">
        <v>2380</v>
      </c>
      <c r="E211" s="13" t="s">
        <v>2382</v>
      </c>
      <c r="F211" s="13" t="s">
        <v>2380</v>
      </c>
      <c r="G211" s="13">
        <v>1</v>
      </c>
      <c r="H211" s="13" t="s">
        <v>2382</v>
      </c>
      <c r="I211" s="13" t="str">
        <f t="shared" si="18"/>
        <v>Yes</v>
      </c>
      <c r="J211" s="15">
        <f t="shared" si="19"/>
        <v>1</v>
      </c>
      <c r="K211" s="13" t="str">
        <f t="shared" si="20"/>
        <v>No</v>
      </c>
      <c r="L211" s="13" t="str">
        <f t="shared" si="21"/>
        <v>Obesity</v>
      </c>
      <c r="M211" s="13" t="str">
        <f t="shared" si="22"/>
        <v>Normal</v>
      </c>
      <c r="N211" s="13" t="str">
        <f t="shared" si="23"/>
        <v>Yes</v>
      </c>
    </row>
    <row r="212" spans="1:14" x14ac:dyDescent="0.25">
      <c r="A212" s="13" t="s">
        <v>2162</v>
      </c>
      <c r="B212" s="13">
        <v>35.6</v>
      </c>
      <c r="C212" s="13">
        <v>4.0199999999999996</v>
      </c>
      <c r="D212" s="13" t="s">
        <v>2382</v>
      </c>
      <c r="E212" s="13" t="s">
        <v>2382</v>
      </c>
      <c r="F212" s="13" t="s">
        <v>2380</v>
      </c>
      <c r="G212" s="13">
        <v>2</v>
      </c>
      <c r="H212" s="13" t="s">
        <v>2382</v>
      </c>
      <c r="I212" s="13" t="str">
        <f t="shared" si="18"/>
        <v>Yes</v>
      </c>
      <c r="J212" s="15">
        <f t="shared" si="19"/>
        <v>2</v>
      </c>
      <c r="K212" s="13" t="str">
        <f t="shared" si="20"/>
        <v>Yes</v>
      </c>
      <c r="L212" s="13" t="str">
        <f t="shared" si="21"/>
        <v>Obesity</v>
      </c>
      <c r="M212" s="13" t="str">
        <f t="shared" si="22"/>
        <v>Normal</v>
      </c>
      <c r="N212" s="13" t="str">
        <f t="shared" si="23"/>
        <v>Yes</v>
      </c>
    </row>
    <row r="213" spans="1:14" x14ac:dyDescent="0.25">
      <c r="A213" s="13" t="s">
        <v>2161</v>
      </c>
      <c r="B213" s="13">
        <v>34.39</v>
      </c>
      <c r="C213" s="13">
        <v>8.7200000000000006</v>
      </c>
      <c r="D213" s="13" t="s">
        <v>2380</v>
      </c>
      <c r="E213" s="13" t="s">
        <v>2380</v>
      </c>
      <c r="F213" s="13" t="s">
        <v>2380</v>
      </c>
      <c r="G213" s="13" t="s">
        <v>2381</v>
      </c>
      <c r="H213" s="13" t="s">
        <v>2382</v>
      </c>
      <c r="I213" s="13" t="str">
        <f t="shared" si="18"/>
        <v>Yes</v>
      </c>
      <c r="J213" s="15" t="str">
        <f t="shared" si="19"/>
        <v>0</v>
      </c>
      <c r="K213" s="13" t="str">
        <f t="shared" si="20"/>
        <v>No</v>
      </c>
      <c r="L213" s="13" t="str">
        <f t="shared" si="21"/>
        <v>Obesity</v>
      </c>
      <c r="M213" s="13" t="str">
        <f t="shared" si="22"/>
        <v>Diabetes</v>
      </c>
      <c r="N213" s="13" t="str">
        <f t="shared" si="23"/>
        <v>No</v>
      </c>
    </row>
    <row r="214" spans="1:14" x14ac:dyDescent="0.25">
      <c r="A214" s="13" t="s">
        <v>2160</v>
      </c>
      <c r="B214" s="13">
        <v>29.06</v>
      </c>
      <c r="C214" s="13">
        <v>6.25</v>
      </c>
      <c r="D214" s="13" t="s">
        <v>2382</v>
      </c>
      <c r="E214" s="13" t="s">
        <v>2380</v>
      </c>
      <c r="F214" s="13" t="s">
        <v>2380</v>
      </c>
      <c r="G214" s="13">
        <v>1</v>
      </c>
      <c r="H214" s="13" t="s">
        <v>2382</v>
      </c>
      <c r="I214" s="13" t="str">
        <f t="shared" si="18"/>
        <v>Yes</v>
      </c>
      <c r="J214" s="15">
        <f t="shared" si="19"/>
        <v>1</v>
      </c>
      <c r="K214" s="13" t="str">
        <f t="shared" si="20"/>
        <v>Yes</v>
      </c>
      <c r="L214" s="13" t="str">
        <f t="shared" si="21"/>
        <v>Overweight</v>
      </c>
      <c r="M214" s="13" t="str">
        <f t="shared" si="22"/>
        <v>Prediabetes</v>
      </c>
      <c r="N214" s="13" t="str">
        <f t="shared" si="23"/>
        <v>No</v>
      </c>
    </row>
    <row r="215" spans="1:14" x14ac:dyDescent="0.25">
      <c r="A215" s="13" t="s">
        <v>2159</v>
      </c>
      <c r="B215" s="13">
        <v>35.799999999999997</v>
      </c>
      <c r="C215" s="13">
        <v>7.32</v>
      </c>
      <c r="D215" s="13" t="s">
        <v>2380</v>
      </c>
      <c r="E215" s="13" t="s">
        <v>2380</v>
      </c>
      <c r="F215" s="13" t="s">
        <v>2380</v>
      </c>
      <c r="G215" s="13">
        <v>2</v>
      </c>
      <c r="H215" s="13" t="s">
        <v>2382</v>
      </c>
      <c r="I215" s="13" t="str">
        <f t="shared" si="18"/>
        <v>Yes</v>
      </c>
      <c r="J215" s="15">
        <f t="shared" si="19"/>
        <v>2</v>
      </c>
      <c r="K215" s="13" t="str">
        <f t="shared" si="20"/>
        <v>No</v>
      </c>
      <c r="L215" s="13" t="str">
        <f t="shared" si="21"/>
        <v>Obesity</v>
      </c>
      <c r="M215" s="13" t="str">
        <f t="shared" si="22"/>
        <v>Diabetes</v>
      </c>
      <c r="N215" s="13" t="str">
        <f t="shared" si="23"/>
        <v>No</v>
      </c>
    </row>
    <row r="216" spans="1:14" x14ac:dyDescent="0.25">
      <c r="A216" s="13" t="s">
        <v>2158</v>
      </c>
      <c r="B216" s="13">
        <v>49.8</v>
      </c>
      <c r="C216" s="13">
        <v>4.24</v>
      </c>
      <c r="D216" s="13" t="s">
        <v>2380</v>
      </c>
      <c r="E216" s="13" t="s">
        <v>2380</v>
      </c>
      <c r="F216" s="13" t="s">
        <v>2380</v>
      </c>
      <c r="G216" s="13">
        <v>1</v>
      </c>
      <c r="H216" s="13" t="s">
        <v>2382</v>
      </c>
      <c r="I216" s="13" t="str">
        <f t="shared" si="18"/>
        <v>Yes</v>
      </c>
      <c r="J216" s="15">
        <f t="shared" si="19"/>
        <v>1</v>
      </c>
      <c r="K216" s="13" t="str">
        <f t="shared" si="20"/>
        <v>No</v>
      </c>
      <c r="L216" s="13" t="str">
        <f t="shared" si="21"/>
        <v>Obesity</v>
      </c>
      <c r="M216" s="13" t="str">
        <f t="shared" si="22"/>
        <v>Normal</v>
      </c>
      <c r="N216" s="13" t="str">
        <f t="shared" si="23"/>
        <v>No</v>
      </c>
    </row>
    <row r="217" spans="1:14" x14ac:dyDescent="0.25">
      <c r="A217" s="13" t="s">
        <v>2157</v>
      </c>
      <c r="B217" s="13">
        <v>35.71</v>
      </c>
      <c r="C217" s="13">
        <v>6.84</v>
      </c>
      <c r="D217" s="13" t="s">
        <v>2380</v>
      </c>
      <c r="E217" s="13" t="s">
        <v>2380</v>
      </c>
      <c r="F217" s="13" t="s">
        <v>2380</v>
      </c>
      <c r="G217" s="13">
        <v>2</v>
      </c>
      <c r="H217" s="13" t="s">
        <v>2382</v>
      </c>
      <c r="I217" s="13" t="str">
        <f t="shared" si="18"/>
        <v>Yes</v>
      </c>
      <c r="J217" s="15">
        <f t="shared" si="19"/>
        <v>2</v>
      </c>
      <c r="K217" s="13" t="str">
        <f t="shared" si="20"/>
        <v>No</v>
      </c>
      <c r="L217" s="13" t="str">
        <f t="shared" si="21"/>
        <v>Obesity</v>
      </c>
      <c r="M217" s="13" t="str">
        <f t="shared" si="22"/>
        <v>Diabetes</v>
      </c>
      <c r="N217" s="13" t="str">
        <f t="shared" si="23"/>
        <v>No</v>
      </c>
    </row>
    <row r="218" spans="1:14" x14ac:dyDescent="0.25">
      <c r="A218" s="13" t="s">
        <v>2156</v>
      </c>
      <c r="B218" s="13">
        <v>30.8</v>
      </c>
      <c r="C218" s="13">
        <v>5.23</v>
      </c>
      <c r="D218" s="13" t="s">
        <v>2382</v>
      </c>
      <c r="E218" s="13" t="s">
        <v>2380</v>
      </c>
      <c r="F218" s="13" t="s">
        <v>2380</v>
      </c>
      <c r="G218" s="13">
        <v>1</v>
      </c>
      <c r="H218" s="13" t="s">
        <v>2382</v>
      </c>
      <c r="I218" s="13" t="str">
        <f t="shared" si="18"/>
        <v>Yes</v>
      </c>
      <c r="J218" s="15">
        <f t="shared" si="19"/>
        <v>1</v>
      </c>
      <c r="K218" s="13" t="str">
        <f t="shared" si="20"/>
        <v>Yes</v>
      </c>
      <c r="L218" s="13" t="str">
        <f t="shared" si="21"/>
        <v>Obesity</v>
      </c>
      <c r="M218" s="13" t="str">
        <f t="shared" si="22"/>
        <v>Normal</v>
      </c>
      <c r="N218" s="13" t="str">
        <f t="shared" si="23"/>
        <v>No</v>
      </c>
    </row>
    <row r="219" spans="1:14" x14ac:dyDescent="0.25">
      <c r="A219" s="13" t="s">
        <v>2155</v>
      </c>
      <c r="B219" s="13">
        <v>33.69</v>
      </c>
      <c r="C219" s="13">
        <v>9.68</v>
      </c>
      <c r="D219" s="13" t="s">
        <v>2380</v>
      </c>
      <c r="E219" s="13" t="s">
        <v>2380</v>
      </c>
      <c r="F219" s="13" t="s">
        <v>2380</v>
      </c>
      <c r="G219" s="13" t="s">
        <v>2381</v>
      </c>
      <c r="H219" s="13" t="s">
        <v>2382</v>
      </c>
      <c r="I219" s="13" t="str">
        <f t="shared" si="18"/>
        <v>Yes</v>
      </c>
      <c r="J219" s="15" t="str">
        <f t="shared" si="19"/>
        <v>0</v>
      </c>
      <c r="K219" s="13" t="str">
        <f t="shared" si="20"/>
        <v>No</v>
      </c>
      <c r="L219" s="13" t="str">
        <f t="shared" si="21"/>
        <v>Obesity</v>
      </c>
      <c r="M219" s="13" t="str">
        <f t="shared" si="22"/>
        <v>Diabetes</v>
      </c>
      <c r="N219" s="13" t="str">
        <f t="shared" si="23"/>
        <v>No</v>
      </c>
    </row>
    <row r="220" spans="1:14" x14ac:dyDescent="0.25">
      <c r="A220" s="13" t="s">
        <v>2154</v>
      </c>
      <c r="B220" s="13">
        <v>42.27</v>
      </c>
      <c r="C220" s="13">
        <v>6.05</v>
      </c>
      <c r="D220" s="13" t="s">
        <v>2382</v>
      </c>
      <c r="E220" s="13" t="s">
        <v>2380</v>
      </c>
      <c r="F220" s="13" t="s">
        <v>2380</v>
      </c>
      <c r="G220" s="13">
        <v>1</v>
      </c>
      <c r="H220" s="13" t="s">
        <v>2382</v>
      </c>
      <c r="I220" s="13" t="str">
        <f t="shared" si="18"/>
        <v>Yes</v>
      </c>
      <c r="J220" s="15">
        <f t="shared" si="19"/>
        <v>1</v>
      </c>
      <c r="K220" s="13" t="str">
        <f t="shared" si="20"/>
        <v>Yes</v>
      </c>
      <c r="L220" s="13" t="str">
        <f t="shared" si="21"/>
        <v>Obesity</v>
      </c>
      <c r="M220" s="13" t="str">
        <f t="shared" si="22"/>
        <v>Prediabetes</v>
      </c>
      <c r="N220" s="13" t="str">
        <f t="shared" si="23"/>
        <v>No</v>
      </c>
    </row>
    <row r="221" spans="1:14" x14ac:dyDescent="0.25">
      <c r="A221" s="13" t="s">
        <v>2153</v>
      </c>
      <c r="B221" s="13">
        <v>53.25</v>
      </c>
      <c r="C221" s="13">
        <v>6.11</v>
      </c>
      <c r="D221" s="13" t="s">
        <v>2382</v>
      </c>
      <c r="E221" s="13" t="s">
        <v>2380</v>
      </c>
      <c r="F221" s="13" t="s">
        <v>2383</v>
      </c>
      <c r="G221" s="13">
        <v>1</v>
      </c>
      <c r="H221" s="13" t="s">
        <v>2382</v>
      </c>
      <c r="I221" s="13" t="str">
        <f t="shared" si="18"/>
        <v>Yes</v>
      </c>
      <c r="J221" s="15">
        <f t="shared" si="19"/>
        <v>1</v>
      </c>
      <c r="K221" s="13" t="str">
        <f t="shared" si="20"/>
        <v>Yes</v>
      </c>
      <c r="L221" s="13" t="str">
        <f t="shared" si="21"/>
        <v>Obesity</v>
      </c>
      <c r="M221" s="13" t="str">
        <f t="shared" si="22"/>
        <v>Prediabetes</v>
      </c>
      <c r="N221" s="13" t="str">
        <f t="shared" si="23"/>
        <v>No</v>
      </c>
    </row>
    <row r="222" spans="1:14" x14ac:dyDescent="0.25">
      <c r="A222" s="13" t="s">
        <v>2152</v>
      </c>
      <c r="B222" s="13">
        <v>26.8</v>
      </c>
      <c r="C222" s="13">
        <v>10.93</v>
      </c>
      <c r="D222" s="13" t="s">
        <v>2382</v>
      </c>
      <c r="E222" s="13" t="s">
        <v>2380</v>
      </c>
      <c r="F222" s="13" t="s">
        <v>2380</v>
      </c>
      <c r="G222" s="13" t="s">
        <v>2381</v>
      </c>
      <c r="H222" s="13" t="s">
        <v>2380</v>
      </c>
      <c r="I222" s="13" t="str">
        <f t="shared" si="18"/>
        <v>No</v>
      </c>
      <c r="J222" s="15" t="str">
        <f t="shared" si="19"/>
        <v>0</v>
      </c>
      <c r="K222" s="13" t="str">
        <f t="shared" si="20"/>
        <v>Yes</v>
      </c>
      <c r="L222" s="13" t="str">
        <f t="shared" si="21"/>
        <v>Overweight</v>
      </c>
      <c r="M222" s="13" t="str">
        <f t="shared" si="22"/>
        <v>Diabetes</v>
      </c>
      <c r="N222" s="13" t="str">
        <f t="shared" si="23"/>
        <v>No</v>
      </c>
    </row>
    <row r="223" spans="1:14" x14ac:dyDescent="0.25">
      <c r="A223" s="13" t="s">
        <v>2151</v>
      </c>
      <c r="B223" s="13">
        <v>28.5</v>
      </c>
      <c r="C223" s="13">
        <v>5.12</v>
      </c>
      <c r="D223" s="13" t="s">
        <v>2380</v>
      </c>
      <c r="E223" s="13" t="s">
        <v>2380</v>
      </c>
      <c r="F223" s="13" t="s">
        <v>2380</v>
      </c>
      <c r="G223" s="13">
        <v>1</v>
      </c>
      <c r="H223" s="13" t="s">
        <v>2382</v>
      </c>
      <c r="I223" s="13" t="str">
        <f t="shared" si="18"/>
        <v>Yes</v>
      </c>
      <c r="J223" s="15">
        <f t="shared" si="19"/>
        <v>1</v>
      </c>
      <c r="K223" s="13" t="str">
        <f t="shared" si="20"/>
        <v>No</v>
      </c>
      <c r="L223" s="13" t="str">
        <f t="shared" si="21"/>
        <v>Overweight</v>
      </c>
      <c r="M223" s="13" t="str">
        <f t="shared" si="22"/>
        <v>Normal</v>
      </c>
      <c r="N223" s="13" t="str">
        <f t="shared" si="23"/>
        <v>No</v>
      </c>
    </row>
    <row r="224" spans="1:14" x14ac:dyDescent="0.25">
      <c r="A224" s="13" t="s">
        <v>2150</v>
      </c>
      <c r="B224" s="13">
        <v>22.895</v>
      </c>
      <c r="C224" s="13">
        <v>5.72</v>
      </c>
      <c r="D224" s="13" t="s">
        <v>2380</v>
      </c>
      <c r="E224" s="13" t="s">
        <v>2380</v>
      </c>
      <c r="F224" s="13" t="s">
        <v>2380</v>
      </c>
      <c r="G224" s="13" t="s">
        <v>2381</v>
      </c>
      <c r="H224" s="13" t="s">
        <v>2382</v>
      </c>
      <c r="I224" s="13" t="str">
        <f t="shared" si="18"/>
        <v>Yes</v>
      </c>
      <c r="J224" s="15" t="str">
        <f t="shared" si="19"/>
        <v>0</v>
      </c>
      <c r="K224" s="13" t="str">
        <f t="shared" si="20"/>
        <v>No</v>
      </c>
      <c r="L224" s="13" t="str">
        <f t="shared" si="21"/>
        <v>Normal Weight</v>
      </c>
      <c r="M224" s="13" t="str">
        <f t="shared" si="22"/>
        <v>Prediabetes</v>
      </c>
      <c r="N224" s="13" t="str">
        <f t="shared" si="23"/>
        <v>No</v>
      </c>
    </row>
    <row r="225" spans="1:14" x14ac:dyDescent="0.25">
      <c r="A225" s="13" t="s">
        <v>2149</v>
      </c>
      <c r="B225" s="13">
        <v>34.06</v>
      </c>
      <c r="C225" s="13">
        <v>11.83</v>
      </c>
      <c r="D225" s="13" t="s">
        <v>2382</v>
      </c>
      <c r="E225" s="13" t="s">
        <v>2380</v>
      </c>
      <c r="F225" s="13" t="s">
        <v>2380</v>
      </c>
      <c r="G225" s="13">
        <v>1</v>
      </c>
      <c r="H225" s="13" t="s">
        <v>2382</v>
      </c>
      <c r="I225" s="13" t="str">
        <f t="shared" si="18"/>
        <v>Yes</v>
      </c>
      <c r="J225" s="15">
        <f t="shared" si="19"/>
        <v>1</v>
      </c>
      <c r="K225" s="13" t="str">
        <f t="shared" si="20"/>
        <v>Yes</v>
      </c>
      <c r="L225" s="13" t="str">
        <f t="shared" si="21"/>
        <v>Obesity</v>
      </c>
      <c r="M225" s="13" t="str">
        <f t="shared" si="22"/>
        <v>Diabetes</v>
      </c>
      <c r="N225" s="13" t="str">
        <f t="shared" si="23"/>
        <v>No</v>
      </c>
    </row>
    <row r="226" spans="1:14" x14ac:dyDescent="0.25">
      <c r="A226" s="13" t="s">
        <v>2148</v>
      </c>
      <c r="B226" s="13">
        <v>36.409999999999997</v>
      </c>
      <c r="C226" s="13">
        <v>4.55</v>
      </c>
      <c r="D226" s="13" t="s">
        <v>2380</v>
      </c>
      <c r="E226" s="13" t="s">
        <v>2380</v>
      </c>
      <c r="F226" s="13" t="s">
        <v>2380</v>
      </c>
      <c r="G226" s="13" t="s">
        <v>2381</v>
      </c>
      <c r="H226" s="13" t="s">
        <v>2382</v>
      </c>
      <c r="I226" s="13" t="str">
        <f t="shared" si="18"/>
        <v>Yes</v>
      </c>
      <c r="J226" s="15" t="str">
        <f t="shared" si="19"/>
        <v>0</v>
      </c>
      <c r="K226" s="13" t="str">
        <f t="shared" si="20"/>
        <v>No</v>
      </c>
      <c r="L226" s="13" t="str">
        <f t="shared" si="21"/>
        <v>Obesity</v>
      </c>
      <c r="M226" s="13" t="str">
        <f t="shared" si="22"/>
        <v>Normal</v>
      </c>
      <c r="N226" s="13" t="str">
        <f t="shared" si="23"/>
        <v>No</v>
      </c>
    </row>
    <row r="227" spans="1:14" x14ac:dyDescent="0.25">
      <c r="A227" s="13" t="s">
        <v>2147</v>
      </c>
      <c r="B227" s="13">
        <v>52.3</v>
      </c>
      <c r="C227" s="13">
        <v>4.87</v>
      </c>
      <c r="D227" s="13" t="s">
        <v>2382</v>
      </c>
      <c r="E227" s="13" t="s">
        <v>2380</v>
      </c>
      <c r="F227" s="13" t="s">
        <v>2383</v>
      </c>
      <c r="G227" s="13">
        <v>1</v>
      </c>
      <c r="H227" s="13" t="s">
        <v>2382</v>
      </c>
      <c r="I227" s="13" t="str">
        <f t="shared" si="18"/>
        <v>Yes</v>
      </c>
      <c r="J227" s="15">
        <f t="shared" si="19"/>
        <v>1</v>
      </c>
      <c r="K227" s="13" t="str">
        <f t="shared" si="20"/>
        <v>Yes</v>
      </c>
      <c r="L227" s="13" t="str">
        <f t="shared" si="21"/>
        <v>Obesity</v>
      </c>
      <c r="M227" s="13" t="str">
        <f t="shared" si="22"/>
        <v>Normal</v>
      </c>
      <c r="N227" s="13" t="str">
        <f t="shared" si="23"/>
        <v>No</v>
      </c>
    </row>
    <row r="228" spans="1:14" x14ac:dyDescent="0.25">
      <c r="A228" s="13" t="s">
        <v>2146</v>
      </c>
      <c r="B228" s="13">
        <v>52.66</v>
      </c>
      <c r="C228" s="13">
        <v>4.45</v>
      </c>
      <c r="D228" s="13" t="s">
        <v>2380</v>
      </c>
      <c r="E228" s="13" t="s">
        <v>2380</v>
      </c>
      <c r="F228" s="13" t="s">
        <v>2380</v>
      </c>
      <c r="G228" s="13">
        <v>1</v>
      </c>
      <c r="H228" s="13" t="s">
        <v>2382</v>
      </c>
      <c r="I228" s="13" t="str">
        <f t="shared" si="18"/>
        <v>Yes</v>
      </c>
      <c r="J228" s="15">
        <f t="shared" si="19"/>
        <v>1</v>
      </c>
      <c r="K228" s="13" t="str">
        <f t="shared" si="20"/>
        <v>No</v>
      </c>
      <c r="L228" s="13" t="str">
        <f t="shared" si="21"/>
        <v>Obesity</v>
      </c>
      <c r="M228" s="13" t="str">
        <f t="shared" si="22"/>
        <v>Normal</v>
      </c>
      <c r="N228" s="13" t="str">
        <f t="shared" si="23"/>
        <v>No</v>
      </c>
    </row>
    <row r="229" spans="1:14" x14ac:dyDescent="0.25">
      <c r="A229" s="13" t="s">
        <v>2145</v>
      </c>
      <c r="B229" s="13">
        <v>29.57</v>
      </c>
      <c r="C229" s="13">
        <v>9.42</v>
      </c>
      <c r="D229" s="13" t="s">
        <v>2382</v>
      </c>
      <c r="E229" s="13" t="s">
        <v>2380</v>
      </c>
      <c r="F229" s="13" t="s">
        <v>2380</v>
      </c>
      <c r="G229" s="13" t="s">
        <v>2381</v>
      </c>
      <c r="H229" s="13" t="s">
        <v>2382</v>
      </c>
      <c r="I229" s="13" t="str">
        <f t="shared" si="18"/>
        <v>Yes</v>
      </c>
      <c r="J229" s="15" t="str">
        <f t="shared" si="19"/>
        <v>0</v>
      </c>
      <c r="K229" s="13" t="str">
        <f t="shared" si="20"/>
        <v>Yes</v>
      </c>
      <c r="L229" s="13" t="str">
        <f t="shared" si="21"/>
        <v>Overweight</v>
      </c>
      <c r="M229" s="13" t="str">
        <f t="shared" si="22"/>
        <v>Diabetes</v>
      </c>
      <c r="N229" s="13" t="str">
        <f t="shared" si="23"/>
        <v>No</v>
      </c>
    </row>
    <row r="230" spans="1:14" x14ac:dyDescent="0.25">
      <c r="A230" s="13" t="s">
        <v>2144</v>
      </c>
      <c r="B230" s="13">
        <v>36.99</v>
      </c>
      <c r="C230" s="13">
        <v>5.37</v>
      </c>
      <c r="D230" s="13" t="s">
        <v>2382</v>
      </c>
      <c r="E230" s="13" t="s">
        <v>2380</v>
      </c>
      <c r="F230" s="13" t="s">
        <v>2383</v>
      </c>
      <c r="G230" s="13">
        <v>1</v>
      </c>
      <c r="H230" s="13" t="s">
        <v>2382</v>
      </c>
      <c r="I230" s="13" t="str">
        <f t="shared" si="18"/>
        <v>Yes</v>
      </c>
      <c r="J230" s="15">
        <f t="shared" si="19"/>
        <v>1</v>
      </c>
      <c r="K230" s="13" t="str">
        <f t="shared" si="20"/>
        <v>Yes</v>
      </c>
      <c r="L230" s="13" t="str">
        <f t="shared" si="21"/>
        <v>Obesity</v>
      </c>
      <c r="M230" s="13" t="str">
        <f t="shared" si="22"/>
        <v>Normal</v>
      </c>
      <c r="N230" s="13" t="str">
        <f t="shared" si="23"/>
        <v>No</v>
      </c>
    </row>
    <row r="231" spans="1:14" x14ac:dyDescent="0.25">
      <c r="A231" s="13" t="s">
        <v>2143</v>
      </c>
      <c r="B231" s="13">
        <v>31.4</v>
      </c>
      <c r="C231" s="13">
        <v>4.5999999999999996</v>
      </c>
      <c r="D231" s="13" t="s">
        <v>2382</v>
      </c>
      <c r="E231" s="13" t="s">
        <v>2380</v>
      </c>
      <c r="F231" s="13" t="s">
        <v>2380</v>
      </c>
      <c r="G231" s="13">
        <v>1</v>
      </c>
      <c r="H231" s="13" t="s">
        <v>2382</v>
      </c>
      <c r="I231" s="13" t="str">
        <f t="shared" si="18"/>
        <v>Yes</v>
      </c>
      <c r="J231" s="15">
        <f t="shared" si="19"/>
        <v>1</v>
      </c>
      <c r="K231" s="13" t="str">
        <f t="shared" si="20"/>
        <v>Yes</v>
      </c>
      <c r="L231" s="13" t="str">
        <f t="shared" si="21"/>
        <v>Obesity</v>
      </c>
      <c r="M231" s="13" t="str">
        <f t="shared" si="22"/>
        <v>Normal</v>
      </c>
      <c r="N231" s="13" t="str">
        <f t="shared" si="23"/>
        <v>No</v>
      </c>
    </row>
    <row r="232" spans="1:14" x14ac:dyDescent="0.25">
      <c r="A232" s="13" t="s">
        <v>2142</v>
      </c>
      <c r="B232" s="13">
        <v>34.9</v>
      </c>
      <c r="C232" s="13">
        <v>6.22</v>
      </c>
      <c r="D232" s="13" t="s">
        <v>2380</v>
      </c>
      <c r="E232" s="13" t="s">
        <v>2380</v>
      </c>
      <c r="F232" s="13" t="s">
        <v>2383</v>
      </c>
      <c r="G232" s="13">
        <v>1</v>
      </c>
      <c r="H232" s="13" t="s">
        <v>2382</v>
      </c>
      <c r="I232" s="13" t="str">
        <f t="shared" si="18"/>
        <v>Yes</v>
      </c>
      <c r="J232" s="15">
        <f t="shared" si="19"/>
        <v>1</v>
      </c>
      <c r="K232" s="13" t="str">
        <f t="shared" si="20"/>
        <v>No</v>
      </c>
      <c r="L232" s="13" t="str">
        <f t="shared" si="21"/>
        <v>Obesity</v>
      </c>
      <c r="M232" s="13" t="str">
        <f t="shared" si="22"/>
        <v>Prediabetes</v>
      </c>
      <c r="N232" s="13" t="str">
        <f t="shared" si="23"/>
        <v>No</v>
      </c>
    </row>
    <row r="233" spans="1:14" x14ac:dyDescent="0.25">
      <c r="A233" s="13" t="s">
        <v>2141</v>
      </c>
      <c r="B233" s="13">
        <v>31.13</v>
      </c>
      <c r="C233" s="13">
        <v>4.5199999999999996</v>
      </c>
      <c r="D233" s="13" t="s">
        <v>2382</v>
      </c>
      <c r="E233" s="13" t="s">
        <v>2380</v>
      </c>
      <c r="F233" s="13" t="s">
        <v>2380</v>
      </c>
      <c r="G233" s="13">
        <v>1</v>
      </c>
      <c r="H233" s="13" t="s">
        <v>2382</v>
      </c>
      <c r="I233" s="13" t="str">
        <f t="shared" si="18"/>
        <v>Yes</v>
      </c>
      <c r="J233" s="15">
        <f t="shared" si="19"/>
        <v>1</v>
      </c>
      <c r="K233" s="13" t="str">
        <f t="shared" si="20"/>
        <v>Yes</v>
      </c>
      <c r="L233" s="13" t="str">
        <f t="shared" si="21"/>
        <v>Obesity</v>
      </c>
      <c r="M233" s="13" t="str">
        <f t="shared" si="22"/>
        <v>Normal</v>
      </c>
      <c r="N233" s="13" t="str">
        <f t="shared" si="23"/>
        <v>No</v>
      </c>
    </row>
    <row r="234" spans="1:14" x14ac:dyDescent="0.25">
      <c r="A234" s="13" t="s">
        <v>2140</v>
      </c>
      <c r="B234" s="13">
        <v>34.799999999999997</v>
      </c>
      <c r="C234" s="13">
        <v>6.18</v>
      </c>
      <c r="D234" s="13" t="s">
        <v>2380</v>
      </c>
      <c r="E234" s="13" t="s">
        <v>2380</v>
      </c>
      <c r="F234" s="13" t="s">
        <v>2383</v>
      </c>
      <c r="G234" s="13">
        <v>1</v>
      </c>
      <c r="H234" s="13" t="s">
        <v>2382</v>
      </c>
      <c r="I234" s="13" t="str">
        <f t="shared" si="18"/>
        <v>Yes</v>
      </c>
      <c r="J234" s="15">
        <f t="shared" si="19"/>
        <v>1</v>
      </c>
      <c r="K234" s="13" t="str">
        <f t="shared" si="20"/>
        <v>No</v>
      </c>
      <c r="L234" s="13" t="str">
        <f t="shared" si="21"/>
        <v>Obesity</v>
      </c>
      <c r="M234" s="13" t="str">
        <f t="shared" si="22"/>
        <v>Prediabetes</v>
      </c>
      <c r="N234" s="13" t="str">
        <f t="shared" si="23"/>
        <v>No</v>
      </c>
    </row>
    <row r="235" spans="1:14" x14ac:dyDescent="0.25">
      <c r="A235" s="13" t="s">
        <v>2139</v>
      </c>
      <c r="B235" s="13">
        <v>31.68</v>
      </c>
      <c r="C235" s="13">
        <v>4.4000000000000004</v>
      </c>
      <c r="D235" s="13" t="s">
        <v>2380</v>
      </c>
      <c r="E235" s="13" t="s">
        <v>2380</v>
      </c>
      <c r="F235" s="13" t="s">
        <v>2380</v>
      </c>
      <c r="G235" s="13" t="s">
        <v>2381</v>
      </c>
      <c r="H235" s="13" t="s">
        <v>2382</v>
      </c>
      <c r="I235" s="13" t="str">
        <f t="shared" si="18"/>
        <v>Yes</v>
      </c>
      <c r="J235" s="15" t="str">
        <f t="shared" si="19"/>
        <v>0</v>
      </c>
      <c r="K235" s="13" t="str">
        <f t="shared" si="20"/>
        <v>No</v>
      </c>
      <c r="L235" s="13" t="str">
        <f t="shared" si="21"/>
        <v>Obesity</v>
      </c>
      <c r="M235" s="13" t="str">
        <f t="shared" si="22"/>
        <v>Normal</v>
      </c>
      <c r="N235" s="13" t="str">
        <f t="shared" si="23"/>
        <v>No</v>
      </c>
    </row>
    <row r="236" spans="1:14" x14ac:dyDescent="0.25">
      <c r="A236" s="13" t="s">
        <v>2138</v>
      </c>
      <c r="B236" s="13">
        <v>33.534999999999997</v>
      </c>
      <c r="C236" s="13">
        <v>6.23</v>
      </c>
      <c r="D236" s="13" t="s">
        <v>2380</v>
      </c>
      <c r="E236" s="13" t="s">
        <v>2382</v>
      </c>
      <c r="F236" s="13" t="s">
        <v>2380</v>
      </c>
      <c r="G236" s="13">
        <v>1</v>
      </c>
      <c r="H236" s="13" t="s">
        <v>2382</v>
      </c>
      <c r="I236" s="13" t="str">
        <f t="shared" si="18"/>
        <v>Yes</v>
      </c>
      <c r="J236" s="15">
        <f t="shared" si="19"/>
        <v>1</v>
      </c>
      <c r="K236" s="13" t="str">
        <f t="shared" si="20"/>
        <v>No</v>
      </c>
      <c r="L236" s="13" t="str">
        <f t="shared" si="21"/>
        <v>Obesity</v>
      </c>
      <c r="M236" s="13" t="str">
        <f t="shared" si="22"/>
        <v>Prediabetes</v>
      </c>
      <c r="N236" s="13" t="str">
        <f t="shared" si="23"/>
        <v>Yes</v>
      </c>
    </row>
    <row r="237" spans="1:14" x14ac:dyDescent="0.25">
      <c r="A237" s="13" t="s">
        <v>2137</v>
      </c>
      <c r="B237" s="13">
        <v>31.92</v>
      </c>
      <c r="C237" s="13">
        <v>5.33</v>
      </c>
      <c r="D237" s="13" t="s">
        <v>2382</v>
      </c>
      <c r="E237" s="13" t="s">
        <v>2380</v>
      </c>
      <c r="F237" s="13" t="s">
        <v>2380</v>
      </c>
      <c r="G237" s="13" t="s">
        <v>2381</v>
      </c>
      <c r="H237" s="13" t="s">
        <v>2382</v>
      </c>
      <c r="I237" s="13" t="str">
        <f t="shared" si="18"/>
        <v>Yes</v>
      </c>
      <c r="J237" s="15" t="str">
        <f t="shared" si="19"/>
        <v>0</v>
      </c>
      <c r="K237" s="13" t="str">
        <f t="shared" si="20"/>
        <v>Yes</v>
      </c>
      <c r="L237" s="13" t="str">
        <f t="shared" si="21"/>
        <v>Obesity</v>
      </c>
      <c r="M237" s="13" t="str">
        <f t="shared" si="22"/>
        <v>Normal</v>
      </c>
      <c r="N237" s="13" t="str">
        <f t="shared" si="23"/>
        <v>No</v>
      </c>
    </row>
    <row r="238" spans="1:14" x14ac:dyDescent="0.25">
      <c r="A238" s="13" t="s">
        <v>2136</v>
      </c>
      <c r="B238" s="13">
        <v>32.700000000000003</v>
      </c>
      <c r="C238" s="13">
        <v>4.09</v>
      </c>
      <c r="D238" s="13" t="s">
        <v>2380</v>
      </c>
      <c r="E238" s="13" t="s">
        <v>2380</v>
      </c>
      <c r="F238" s="13" t="s">
        <v>2380</v>
      </c>
      <c r="G238" s="13">
        <v>1</v>
      </c>
      <c r="H238" s="13" t="s">
        <v>2382</v>
      </c>
      <c r="I238" s="13" t="str">
        <f t="shared" si="18"/>
        <v>Yes</v>
      </c>
      <c r="J238" s="15">
        <f t="shared" si="19"/>
        <v>1</v>
      </c>
      <c r="K238" s="13" t="str">
        <f t="shared" si="20"/>
        <v>No</v>
      </c>
      <c r="L238" s="13" t="str">
        <f t="shared" si="21"/>
        <v>Obesity</v>
      </c>
      <c r="M238" s="13" t="str">
        <f t="shared" si="22"/>
        <v>Normal</v>
      </c>
      <c r="N238" s="13" t="str">
        <f t="shared" si="23"/>
        <v>No</v>
      </c>
    </row>
    <row r="239" spans="1:14" x14ac:dyDescent="0.25">
      <c r="A239" s="13" t="s">
        <v>2135</v>
      </c>
      <c r="B239" s="13">
        <v>41.25</v>
      </c>
      <c r="C239" s="13">
        <v>5.19</v>
      </c>
      <c r="D239" s="13" t="s">
        <v>2380</v>
      </c>
      <c r="E239" s="13" t="s">
        <v>2380</v>
      </c>
      <c r="F239" s="13" t="s">
        <v>2380</v>
      </c>
      <c r="G239" s="13" t="s">
        <v>2381</v>
      </c>
      <c r="H239" s="13" t="s">
        <v>2382</v>
      </c>
      <c r="I239" s="13" t="str">
        <f t="shared" si="18"/>
        <v>Yes</v>
      </c>
      <c r="J239" s="15" t="str">
        <f t="shared" si="19"/>
        <v>0</v>
      </c>
      <c r="K239" s="13" t="str">
        <f t="shared" si="20"/>
        <v>No</v>
      </c>
      <c r="L239" s="13" t="str">
        <f t="shared" si="21"/>
        <v>Obesity</v>
      </c>
      <c r="M239" s="13" t="str">
        <f t="shared" si="22"/>
        <v>Normal</v>
      </c>
      <c r="N239" s="13" t="str">
        <f t="shared" si="23"/>
        <v>No</v>
      </c>
    </row>
    <row r="240" spans="1:14" x14ac:dyDescent="0.25">
      <c r="A240" s="13" t="s">
        <v>2134</v>
      </c>
      <c r="B240" s="13">
        <v>33.11</v>
      </c>
      <c r="C240" s="13">
        <v>4.12</v>
      </c>
      <c r="D240" s="13" t="s">
        <v>2380</v>
      </c>
      <c r="E240" s="13" t="s">
        <v>2380</v>
      </c>
      <c r="F240" s="13" t="s">
        <v>2383</v>
      </c>
      <c r="G240" s="13">
        <v>1</v>
      </c>
      <c r="H240" s="13" t="s">
        <v>2382</v>
      </c>
      <c r="I240" s="13" t="str">
        <f t="shared" si="18"/>
        <v>Yes</v>
      </c>
      <c r="J240" s="15">
        <f t="shared" si="19"/>
        <v>1</v>
      </c>
      <c r="K240" s="13" t="str">
        <f t="shared" si="20"/>
        <v>No</v>
      </c>
      <c r="L240" s="13" t="str">
        <f t="shared" si="21"/>
        <v>Obesity</v>
      </c>
      <c r="M240" s="13" t="str">
        <f t="shared" si="22"/>
        <v>Normal</v>
      </c>
      <c r="N240" s="13" t="str">
        <f t="shared" si="23"/>
        <v>No</v>
      </c>
    </row>
    <row r="241" spans="1:14" x14ac:dyDescent="0.25">
      <c r="A241" s="13" t="s">
        <v>2133</v>
      </c>
      <c r="B241" s="13">
        <v>36.159999999999997</v>
      </c>
      <c r="C241" s="13">
        <v>5.0999999999999996</v>
      </c>
      <c r="D241" s="13" t="s">
        <v>2380</v>
      </c>
      <c r="E241" s="13" t="s">
        <v>2380</v>
      </c>
      <c r="F241" s="13" t="s">
        <v>2380</v>
      </c>
      <c r="G241" s="13">
        <v>1</v>
      </c>
      <c r="H241" s="13" t="s">
        <v>2382</v>
      </c>
      <c r="I241" s="13" t="str">
        <f t="shared" si="18"/>
        <v>Yes</v>
      </c>
      <c r="J241" s="15">
        <f t="shared" si="19"/>
        <v>1</v>
      </c>
      <c r="K241" s="13" t="str">
        <f t="shared" si="20"/>
        <v>No</v>
      </c>
      <c r="L241" s="13" t="str">
        <f t="shared" si="21"/>
        <v>Obesity</v>
      </c>
      <c r="M241" s="13" t="str">
        <f t="shared" si="22"/>
        <v>Normal</v>
      </c>
      <c r="N241" s="13" t="str">
        <f t="shared" si="23"/>
        <v>No</v>
      </c>
    </row>
    <row r="242" spans="1:14" x14ac:dyDescent="0.25">
      <c r="A242" s="13" t="s">
        <v>2132</v>
      </c>
      <c r="B242" s="13">
        <v>33.72</v>
      </c>
      <c r="C242" s="13">
        <v>6.21</v>
      </c>
      <c r="D242" s="13" t="s">
        <v>2382</v>
      </c>
      <c r="E242" s="13" t="s">
        <v>2380</v>
      </c>
      <c r="F242" s="13" t="s">
        <v>2383</v>
      </c>
      <c r="G242" s="13">
        <v>1</v>
      </c>
      <c r="H242" s="13" t="s">
        <v>2382</v>
      </c>
      <c r="I242" s="13" t="str">
        <f t="shared" si="18"/>
        <v>Yes</v>
      </c>
      <c r="J242" s="15">
        <f t="shared" si="19"/>
        <v>1</v>
      </c>
      <c r="K242" s="13" t="str">
        <f t="shared" si="20"/>
        <v>Yes</v>
      </c>
      <c r="L242" s="13" t="str">
        <f t="shared" si="21"/>
        <v>Obesity</v>
      </c>
      <c r="M242" s="13" t="str">
        <f t="shared" si="22"/>
        <v>Prediabetes</v>
      </c>
      <c r="N242" s="13" t="str">
        <f t="shared" si="23"/>
        <v>No</v>
      </c>
    </row>
    <row r="243" spans="1:14" x14ac:dyDescent="0.25">
      <c r="A243" s="13" t="s">
        <v>2130</v>
      </c>
      <c r="B243" s="13">
        <v>37.74</v>
      </c>
      <c r="C243" s="13">
        <v>9.5299999999999994</v>
      </c>
      <c r="D243" s="13" t="s">
        <v>2382</v>
      </c>
      <c r="E243" s="13" t="s">
        <v>2380</v>
      </c>
      <c r="F243" s="13" t="s">
        <v>2380</v>
      </c>
      <c r="G243" s="13">
        <v>1</v>
      </c>
      <c r="H243" s="13" t="s">
        <v>2382</v>
      </c>
      <c r="I243" s="13" t="str">
        <f t="shared" si="18"/>
        <v>Yes</v>
      </c>
      <c r="J243" s="15">
        <f t="shared" si="19"/>
        <v>1</v>
      </c>
      <c r="K243" s="13" t="str">
        <f t="shared" si="20"/>
        <v>Yes</v>
      </c>
      <c r="L243" s="13" t="str">
        <f t="shared" si="21"/>
        <v>Obesity</v>
      </c>
      <c r="M243" s="13" t="str">
        <f t="shared" si="22"/>
        <v>Diabetes</v>
      </c>
      <c r="N243" s="13" t="str">
        <f t="shared" si="23"/>
        <v>No</v>
      </c>
    </row>
    <row r="244" spans="1:14" x14ac:dyDescent="0.25">
      <c r="A244" s="13" t="s">
        <v>2129</v>
      </c>
      <c r="B244" s="13">
        <v>48.75</v>
      </c>
      <c r="C244" s="13">
        <v>4.6399999999999997</v>
      </c>
      <c r="D244" s="13" t="s">
        <v>2382</v>
      </c>
      <c r="E244" s="13" t="s">
        <v>2380</v>
      </c>
      <c r="F244" s="13" t="s">
        <v>2380</v>
      </c>
      <c r="G244" s="13">
        <v>1</v>
      </c>
      <c r="H244" s="13" t="s">
        <v>2382</v>
      </c>
      <c r="I244" s="13" t="str">
        <f t="shared" si="18"/>
        <v>Yes</v>
      </c>
      <c r="J244" s="15">
        <f t="shared" si="19"/>
        <v>1</v>
      </c>
      <c r="K244" s="13" t="str">
        <f t="shared" si="20"/>
        <v>Yes</v>
      </c>
      <c r="L244" s="13" t="str">
        <f t="shared" si="21"/>
        <v>Obesity</v>
      </c>
      <c r="M244" s="13" t="str">
        <f t="shared" si="22"/>
        <v>Normal</v>
      </c>
      <c r="N244" s="13" t="str">
        <f t="shared" si="23"/>
        <v>No</v>
      </c>
    </row>
    <row r="245" spans="1:14" x14ac:dyDescent="0.25">
      <c r="A245" s="13" t="s">
        <v>2128</v>
      </c>
      <c r="B245" s="13">
        <v>31.065000000000001</v>
      </c>
      <c r="C245" s="13">
        <v>5.05</v>
      </c>
      <c r="D245" s="13" t="s">
        <v>2380</v>
      </c>
      <c r="E245" s="13" t="s">
        <v>2380</v>
      </c>
      <c r="F245" s="13" t="s">
        <v>2380</v>
      </c>
      <c r="G245" s="13">
        <v>1</v>
      </c>
      <c r="H245" s="13" t="s">
        <v>2382</v>
      </c>
      <c r="I245" s="13" t="str">
        <f t="shared" si="18"/>
        <v>Yes</v>
      </c>
      <c r="J245" s="15">
        <f t="shared" si="19"/>
        <v>1</v>
      </c>
      <c r="K245" s="13" t="str">
        <f t="shared" si="20"/>
        <v>No</v>
      </c>
      <c r="L245" s="13" t="str">
        <f t="shared" si="21"/>
        <v>Obesity</v>
      </c>
      <c r="M245" s="13" t="str">
        <f t="shared" si="22"/>
        <v>Normal</v>
      </c>
      <c r="N245" s="13" t="str">
        <f t="shared" si="23"/>
        <v>No</v>
      </c>
    </row>
    <row r="246" spans="1:14" x14ac:dyDescent="0.25">
      <c r="A246" s="13" t="s">
        <v>2127</v>
      </c>
      <c r="B246" s="13">
        <v>23.55</v>
      </c>
      <c r="C246" s="13">
        <v>10.38</v>
      </c>
      <c r="D246" s="13" t="s">
        <v>2380</v>
      </c>
      <c r="E246" s="13" t="s">
        <v>2380</v>
      </c>
      <c r="F246" s="13" t="s">
        <v>2380</v>
      </c>
      <c r="G246" s="13" t="s">
        <v>2381</v>
      </c>
      <c r="H246" s="13" t="s">
        <v>2382</v>
      </c>
      <c r="I246" s="13" t="str">
        <f t="shared" si="18"/>
        <v>Yes</v>
      </c>
      <c r="J246" s="15" t="str">
        <f t="shared" si="19"/>
        <v>0</v>
      </c>
      <c r="K246" s="13" t="str">
        <f t="shared" si="20"/>
        <v>No</v>
      </c>
      <c r="L246" s="13" t="str">
        <f t="shared" si="21"/>
        <v>Normal Weight</v>
      </c>
      <c r="M246" s="13" t="str">
        <f t="shared" si="22"/>
        <v>Diabetes</v>
      </c>
      <c r="N246" s="13" t="str">
        <f t="shared" si="23"/>
        <v>No</v>
      </c>
    </row>
    <row r="247" spans="1:14" x14ac:dyDescent="0.25">
      <c r="A247" s="13" t="s">
        <v>2126</v>
      </c>
      <c r="B247" s="13">
        <v>30.18</v>
      </c>
      <c r="C247" s="13">
        <v>8.31</v>
      </c>
      <c r="D247" s="13" t="s">
        <v>2382</v>
      </c>
      <c r="E247" s="13" t="s">
        <v>2380</v>
      </c>
      <c r="F247" s="13" t="s">
        <v>2380</v>
      </c>
      <c r="G247" s="13">
        <v>1</v>
      </c>
      <c r="H247" s="13" t="s">
        <v>2382</v>
      </c>
      <c r="I247" s="13" t="str">
        <f t="shared" si="18"/>
        <v>Yes</v>
      </c>
      <c r="J247" s="15">
        <f t="shared" si="19"/>
        <v>1</v>
      </c>
      <c r="K247" s="13" t="str">
        <f t="shared" si="20"/>
        <v>Yes</v>
      </c>
      <c r="L247" s="13" t="str">
        <f t="shared" si="21"/>
        <v>Obesity</v>
      </c>
      <c r="M247" s="13" t="str">
        <f t="shared" si="22"/>
        <v>Diabetes</v>
      </c>
      <c r="N247" s="13" t="str">
        <f t="shared" si="23"/>
        <v>No</v>
      </c>
    </row>
    <row r="248" spans="1:14" x14ac:dyDescent="0.25">
      <c r="A248" s="13" t="s">
        <v>2125</v>
      </c>
      <c r="B248" s="13">
        <v>29.94</v>
      </c>
      <c r="C248" s="13">
        <v>7.59</v>
      </c>
      <c r="D248" s="13" t="s">
        <v>2380</v>
      </c>
      <c r="E248" s="13" t="s">
        <v>2380</v>
      </c>
      <c r="F248" s="13" t="s">
        <v>2380</v>
      </c>
      <c r="G248" s="13" t="s">
        <v>2381</v>
      </c>
      <c r="H248" s="13" t="s">
        <v>2382</v>
      </c>
      <c r="I248" s="13" t="str">
        <f t="shared" si="18"/>
        <v>Yes</v>
      </c>
      <c r="J248" s="15" t="str">
        <f t="shared" si="19"/>
        <v>0</v>
      </c>
      <c r="K248" s="13" t="str">
        <f t="shared" si="20"/>
        <v>No</v>
      </c>
      <c r="L248" s="13" t="str">
        <f t="shared" si="21"/>
        <v>Overweight</v>
      </c>
      <c r="M248" s="13" t="str">
        <f t="shared" si="22"/>
        <v>Diabetes</v>
      </c>
      <c r="N248" s="13" t="str">
        <f t="shared" si="23"/>
        <v>No</v>
      </c>
    </row>
    <row r="249" spans="1:14" x14ac:dyDescent="0.25">
      <c r="A249" s="13" t="s">
        <v>2124</v>
      </c>
      <c r="B249" s="13">
        <v>31.4</v>
      </c>
      <c r="C249" s="13">
        <v>5.49</v>
      </c>
      <c r="D249" s="13" t="s">
        <v>2380</v>
      </c>
      <c r="E249" s="13" t="s">
        <v>2380</v>
      </c>
      <c r="F249" s="13" t="s">
        <v>2380</v>
      </c>
      <c r="G249" s="13" t="s">
        <v>2381</v>
      </c>
      <c r="H249" s="13" t="s">
        <v>2382</v>
      </c>
      <c r="I249" s="13" t="str">
        <f t="shared" si="18"/>
        <v>Yes</v>
      </c>
      <c r="J249" s="15" t="str">
        <f t="shared" si="19"/>
        <v>0</v>
      </c>
      <c r="K249" s="13" t="str">
        <f t="shared" si="20"/>
        <v>No</v>
      </c>
      <c r="L249" s="13" t="str">
        <f t="shared" si="21"/>
        <v>Obesity</v>
      </c>
      <c r="M249" s="13" t="str">
        <f t="shared" si="22"/>
        <v>Normal</v>
      </c>
      <c r="N249" s="13" t="str">
        <f t="shared" si="23"/>
        <v>No</v>
      </c>
    </row>
    <row r="250" spans="1:14" x14ac:dyDescent="0.25">
      <c r="A250" s="13" t="s">
        <v>2123</v>
      </c>
      <c r="B250" s="13">
        <v>53.06</v>
      </c>
      <c r="C250" s="13">
        <v>11.68</v>
      </c>
      <c r="D250" s="13" t="s">
        <v>2380</v>
      </c>
      <c r="E250" s="13" t="s">
        <v>2380</v>
      </c>
      <c r="F250" s="13" t="s">
        <v>2380</v>
      </c>
      <c r="G250" s="13" t="s">
        <v>2381</v>
      </c>
      <c r="H250" s="13" t="s">
        <v>2382</v>
      </c>
      <c r="I250" s="13" t="str">
        <f t="shared" si="18"/>
        <v>Yes</v>
      </c>
      <c r="J250" s="15" t="str">
        <f t="shared" si="19"/>
        <v>0</v>
      </c>
      <c r="K250" s="13" t="str">
        <f t="shared" si="20"/>
        <v>No</v>
      </c>
      <c r="L250" s="13" t="str">
        <f t="shared" si="21"/>
        <v>Obesity</v>
      </c>
      <c r="M250" s="13" t="str">
        <f t="shared" si="22"/>
        <v>Diabetes</v>
      </c>
      <c r="N250" s="13" t="str">
        <f t="shared" si="23"/>
        <v>No</v>
      </c>
    </row>
    <row r="251" spans="1:14" x14ac:dyDescent="0.25">
      <c r="A251" s="13" t="s">
        <v>2122</v>
      </c>
      <c r="B251" s="13">
        <v>30.25</v>
      </c>
      <c r="C251" s="13">
        <v>4.1900000000000004</v>
      </c>
      <c r="D251" s="13" t="s">
        <v>2380</v>
      </c>
      <c r="E251" s="13" t="s">
        <v>2380</v>
      </c>
      <c r="F251" s="13" t="s">
        <v>2380</v>
      </c>
      <c r="G251" s="13">
        <v>2</v>
      </c>
      <c r="H251" s="13" t="s">
        <v>2382</v>
      </c>
      <c r="I251" s="13" t="str">
        <f t="shared" si="18"/>
        <v>Yes</v>
      </c>
      <c r="J251" s="15">
        <f t="shared" si="19"/>
        <v>2</v>
      </c>
      <c r="K251" s="13" t="str">
        <f t="shared" si="20"/>
        <v>No</v>
      </c>
      <c r="L251" s="13" t="str">
        <f t="shared" si="21"/>
        <v>Obesity</v>
      </c>
      <c r="M251" s="13" t="str">
        <f t="shared" si="22"/>
        <v>Normal</v>
      </c>
      <c r="N251" s="13" t="str">
        <f t="shared" si="23"/>
        <v>No</v>
      </c>
    </row>
    <row r="252" spans="1:14" x14ac:dyDescent="0.25">
      <c r="A252" s="13" t="s">
        <v>2121</v>
      </c>
      <c r="B252" s="13">
        <v>46.68</v>
      </c>
      <c r="C252" s="13">
        <v>4.01</v>
      </c>
      <c r="D252" s="13" t="s">
        <v>2380</v>
      </c>
      <c r="E252" s="13" t="s">
        <v>2380</v>
      </c>
      <c r="F252" s="13" t="s">
        <v>2380</v>
      </c>
      <c r="G252" s="13" t="s">
        <v>2381</v>
      </c>
      <c r="H252" s="13" t="s">
        <v>2382</v>
      </c>
      <c r="I252" s="13" t="str">
        <f t="shared" si="18"/>
        <v>Yes</v>
      </c>
      <c r="J252" s="15" t="str">
        <f t="shared" si="19"/>
        <v>0</v>
      </c>
      <c r="K252" s="13" t="str">
        <f t="shared" si="20"/>
        <v>No</v>
      </c>
      <c r="L252" s="13" t="str">
        <f t="shared" si="21"/>
        <v>Obesity</v>
      </c>
      <c r="M252" s="13" t="str">
        <f t="shared" si="22"/>
        <v>Normal</v>
      </c>
      <c r="N252" s="13" t="str">
        <f t="shared" si="23"/>
        <v>No</v>
      </c>
    </row>
    <row r="253" spans="1:14" x14ac:dyDescent="0.25">
      <c r="A253" s="13" t="s">
        <v>2120</v>
      </c>
      <c r="B253" s="13">
        <v>30.4</v>
      </c>
      <c r="C253" s="13">
        <v>5.91</v>
      </c>
      <c r="D253" s="13" t="s">
        <v>2380</v>
      </c>
      <c r="E253" s="13" t="s">
        <v>2382</v>
      </c>
      <c r="F253" s="13" t="s">
        <v>2380</v>
      </c>
      <c r="G253" s="13">
        <v>2</v>
      </c>
      <c r="H253" s="13" t="s">
        <v>2382</v>
      </c>
      <c r="I253" s="13" t="str">
        <f t="shared" si="18"/>
        <v>Yes</v>
      </c>
      <c r="J253" s="15">
        <f t="shared" si="19"/>
        <v>2</v>
      </c>
      <c r="K253" s="13" t="str">
        <f t="shared" si="20"/>
        <v>No</v>
      </c>
      <c r="L253" s="13" t="str">
        <f t="shared" si="21"/>
        <v>Obesity</v>
      </c>
      <c r="M253" s="13" t="str">
        <f t="shared" si="22"/>
        <v>Prediabetes</v>
      </c>
      <c r="N253" s="13" t="str">
        <f t="shared" si="23"/>
        <v>Yes</v>
      </c>
    </row>
    <row r="254" spans="1:14" x14ac:dyDescent="0.25">
      <c r="A254" s="13" t="s">
        <v>2119</v>
      </c>
      <c r="B254" s="13">
        <v>30.2</v>
      </c>
      <c r="C254" s="13">
        <v>4.47</v>
      </c>
      <c r="D254" s="13" t="s">
        <v>2382</v>
      </c>
      <c r="E254" s="13" t="s">
        <v>2380</v>
      </c>
      <c r="F254" s="13" t="s">
        <v>2383</v>
      </c>
      <c r="G254" s="13">
        <v>1</v>
      </c>
      <c r="H254" s="13" t="s">
        <v>2382</v>
      </c>
      <c r="I254" s="13" t="str">
        <f t="shared" si="18"/>
        <v>Yes</v>
      </c>
      <c r="J254" s="15">
        <f t="shared" si="19"/>
        <v>1</v>
      </c>
      <c r="K254" s="13" t="str">
        <f t="shared" si="20"/>
        <v>Yes</v>
      </c>
      <c r="L254" s="13" t="str">
        <f t="shared" si="21"/>
        <v>Obesity</v>
      </c>
      <c r="M254" s="13" t="str">
        <f t="shared" si="22"/>
        <v>Normal</v>
      </c>
      <c r="N254" s="13" t="str">
        <f t="shared" si="23"/>
        <v>No</v>
      </c>
    </row>
    <row r="255" spans="1:14" x14ac:dyDescent="0.25">
      <c r="A255" s="13" t="s">
        <v>2118</v>
      </c>
      <c r="B255" s="13">
        <v>51.18</v>
      </c>
      <c r="C255" s="13">
        <v>4.5599999999999996</v>
      </c>
      <c r="D255" s="13" t="s">
        <v>2382</v>
      </c>
      <c r="E255" s="13" t="s">
        <v>2382</v>
      </c>
      <c r="F255" s="13" t="s">
        <v>2380</v>
      </c>
      <c r="G255" s="13">
        <v>2</v>
      </c>
      <c r="H255" s="13" t="s">
        <v>2382</v>
      </c>
      <c r="I255" s="13" t="str">
        <f t="shared" si="18"/>
        <v>Yes</v>
      </c>
      <c r="J255" s="15">
        <f t="shared" si="19"/>
        <v>2</v>
      </c>
      <c r="K255" s="13" t="str">
        <f t="shared" si="20"/>
        <v>Yes</v>
      </c>
      <c r="L255" s="13" t="str">
        <f t="shared" si="21"/>
        <v>Obesity</v>
      </c>
      <c r="M255" s="13" t="str">
        <f t="shared" si="22"/>
        <v>Normal</v>
      </c>
      <c r="N255" s="13" t="str">
        <f t="shared" si="23"/>
        <v>Yes</v>
      </c>
    </row>
    <row r="256" spans="1:14" x14ac:dyDescent="0.25">
      <c r="A256" s="13" t="s">
        <v>2117</v>
      </c>
      <c r="B256" s="13">
        <v>22.18</v>
      </c>
      <c r="C256" s="13">
        <v>9.9</v>
      </c>
      <c r="D256" s="13" t="s">
        <v>2380</v>
      </c>
      <c r="E256" s="13" t="s">
        <v>2380</v>
      </c>
      <c r="F256" s="13" t="s">
        <v>2380</v>
      </c>
      <c r="G256" s="13" t="s">
        <v>2381</v>
      </c>
      <c r="H256" s="13" t="s">
        <v>2382</v>
      </c>
      <c r="I256" s="13" t="str">
        <f t="shared" si="18"/>
        <v>Yes</v>
      </c>
      <c r="J256" s="15" t="str">
        <f t="shared" si="19"/>
        <v>0</v>
      </c>
      <c r="K256" s="13" t="str">
        <f t="shared" si="20"/>
        <v>No</v>
      </c>
      <c r="L256" s="13" t="str">
        <f t="shared" si="21"/>
        <v>Normal Weight</v>
      </c>
      <c r="M256" s="13" t="str">
        <f t="shared" si="22"/>
        <v>Diabetes</v>
      </c>
      <c r="N256" s="13" t="str">
        <f t="shared" si="23"/>
        <v>No</v>
      </c>
    </row>
    <row r="257" spans="1:14" x14ac:dyDescent="0.25">
      <c r="A257" s="13" t="s">
        <v>2116</v>
      </c>
      <c r="B257" s="13">
        <v>31.92</v>
      </c>
      <c r="C257" s="13">
        <v>5.1100000000000003</v>
      </c>
      <c r="D257" s="13" t="s">
        <v>2380</v>
      </c>
      <c r="E257" s="13" t="s">
        <v>2380</v>
      </c>
      <c r="F257" s="13" t="s">
        <v>2383</v>
      </c>
      <c r="G257" s="13">
        <v>1</v>
      </c>
      <c r="H257" s="13" t="s">
        <v>2382</v>
      </c>
      <c r="I257" s="13" t="str">
        <f t="shared" si="18"/>
        <v>Yes</v>
      </c>
      <c r="J257" s="15">
        <f t="shared" si="19"/>
        <v>1</v>
      </c>
      <c r="K257" s="13" t="str">
        <f t="shared" si="20"/>
        <v>No</v>
      </c>
      <c r="L257" s="13" t="str">
        <f t="shared" si="21"/>
        <v>Obesity</v>
      </c>
      <c r="M257" s="13" t="str">
        <f t="shared" si="22"/>
        <v>Normal</v>
      </c>
      <c r="N257" s="13" t="str">
        <f t="shared" si="23"/>
        <v>No</v>
      </c>
    </row>
    <row r="258" spans="1:14" x14ac:dyDescent="0.25">
      <c r="A258" s="13" t="s">
        <v>2115</v>
      </c>
      <c r="B258" s="13">
        <v>31.73</v>
      </c>
      <c r="C258" s="13">
        <v>5.73</v>
      </c>
      <c r="D258" s="13" t="s">
        <v>2380</v>
      </c>
      <c r="E258" s="13" t="s">
        <v>2382</v>
      </c>
      <c r="F258" s="13" t="s">
        <v>2380</v>
      </c>
      <c r="G258" s="13">
        <v>1</v>
      </c>
      <c r="H258" s="13" t="s">
        <v>2382</v>
      </c>
      <c r="I258" s="13" t="str">
        <f t="shared" ref="I258:I321" si="24">PROPER(IF(H258="?",$P$2,H258))</f>
        <v>Yes</v>
      </c>
      <c r="J258" s="15">
        <f t="shared" si="19"/>
        <v>1</v>
      </c>
      <c r="K258" s="13" t="str">
        <f t="shared" si="20"/>
        <v>No</v>
      </c>
      <c r="L258" s="13" t="str">
        <f t="shared" si="21"/>
        <v>Obesity</v>
      </c>
      <c r="M258" s="13" t="str">
        <f t="shared" si="22"/>
        <v>Prediabetes</v>
      </c>
      <c r="N258" s="13" t="str">
        <f t="shared" si="23"/>
        <v>Yes</v>
      </c>
    </row>
    <row r="259" spans="1:14" x14ac:dyDescent="0.25">
      <c r="A259" s="13" t="s">
        <v>2114</v>
      </c>
      <c r="B259" s="13">
        <v>45.52</v>
      </c>
      <c r="C259" s="13">
        <v>6.04</v>
      </c>
      <c r="D259" s="13" t="s">
        <v>2380</v>
      </c>
      <c r="E259" s="13" t="s">
        <v>2380</v>
      </c>
      <c r="F259" s="13" t="s">
        <v>2383</v>
      </c>
      <c r="G259" s="13">
        <v>1</v>
      </c>
      <c r="H259" s="13" t="s">
        <v>2382</v>
      </c>
      <c r="I259" s="13" t="str">
        <f t="shared" si="24"/>
        <v>Yes</v>
      </c>
      <c r="J259" s="15">
        <f t="shared" ref="J259:J322" si="25">IF(G259="No major Surgery","0",G259)</f>
        <v>1</v>
      </c>
      <c r="K259" s="13" t="str">
        <f t="shared" ref="K259:K322" si="26">PROPER(D259)</f>
        <v>No</v>
      </c>
      <c r="L259" s="13" t="str">
        <f t="shared" ref="L259:L322" si="27">IF(B259&lt;18.5,"Underweight",IF(B259&lt;25,"Normal Weight",IF(B259&lt;30,"Overweight","Obesity")))</f>
        <v>Obesity</v>
      </c>
      <c r="M259" s="13" t="str">
        <f t="shared" ref="M259:M322" si="28">IF(C259&lt;5.7,"Normal",IF(C259&lt;6.5,"Prediabetes","Diabetes"))</f>
        <v>Prediabetes</v>
      </c>
      <c r="N259" s="13" t="str">
        <f t="shared" ref="N259:N322" si="29">PROPER(E259)</f>
        <v>No</v>
      </c>
    </row>
    <row r="260" spans="1:14" x14ac:dyDescent="0.25">
      <c r="A260" s="13" t="s">
        <v>2113</v>
      </c>
      <c r="B260" s="13">
        <v>52.81</v>
      </c>
      <c r="C260" s="13">
        <v>5.19</v>
      </c>
      <c r="D260" s="13" t="s">
        <v>2380</v>
      </c>
      <c r="E260" s="13" t="s">
        <v>2380</v>
      </c>
      <c r="F260" s="13" t="s">
        <v>2383</v>
      </c>
      <c r="G260" s="13">
        <v>1</v>
      </c>
      <c r="H260" s="13" t="s">
        <v>2382</v>
      </c>
      <c r="I260" s="13" t="str">
        <f t="shared" si="24"/>
        <v>Yes</v>
      </c>
      <c r="J260" s="15">
        <f t="shared" si="25"/>
        <v>1</v>
      </c>
      <c r="K260" s="13" t="str">
        <f t="shared" si="26"/>
        <v>No</v>
      </c>
      <c r="L260" s="13" t="str">
        <f t="shared" si="27"/>
        <v>Obesity</v>
      </c>
      <c r="M260" s="13" t="str">
        <f t="shared" si="28"/>
        <v>Normal</v>
      </c>
      <c r="N260" s="13" t="str">
        <f t="shared" si="29"/>
        <v>No</v>
      </c>
    </row>
    <row r="261" spans="1:14" x14ac:dyDescent="0.25">
      <c r="A261" s="13" t="s">
        <v>2112</v>
      </c>
      <c r="B261" s="13">
        <v>33.58</v>
      </c>
      <c r="C261" s="13">
        <v>5.56</v>
      </c>
      <c r="D261" s="13" t="s">
        <v>2380</v>
      </c>
      <c r="E261" s="13" t="s">
        <v>2380</v>
      </c>
      <c r="F261" s="13" t="s">
        <v>2380</v>
      </c>
      <c r="G261" s="13">
        <v>1</v>
      </c>
      <c r="H261" s="13" t="s">
        <v>2382</v>
      </c>
      <c r="I261" s="13" t="str">
        <f t="shared" si="24"/>
        <v>Yes</v>
      </c>
      <c r="J261" s="15">
        <f t="shared" si="25"/>
        <v>1</v>
      </c>
      <c r="K261" s="13" t="str">
        <f t="shared" si="26"/>
        <v>No</v>
      </c>
      <c r="L261" s="13" t="str">
        <f t="shared" si="27"/>
        <v>Obesity</v>
      </c>
      <c r="M261" s="13" t="str">
        <f t="shared" si="28"/>
        <v>Normal</v>
      </c>
      <c r="N261" s="13" t="str">
        <f t="shared" si="29"/>
        <v>No</v>
      </c>
    </row>
    <row r="262" spans="1:14" x14ac:dyDescent="0.25">
      <c r="A262" s="13" t="s">
        <v>2111</v>
      </c>
      <c r="B262" s="13">
        <v>30.684999999999999</v>
      </c>
      <c r="C262" s="13">
        <v>8.23</v>
      </c>
      <c r="D262" s="13" t="s">
        <v>2380</v>
      </c>
      <c r="E262" s="13" t="s">
        <v>2380</v>
      </c>
      <c r="F262" s="13" t="s">
        <v>2380</v>
      </c>
      <c r="G262" s="13" t="s">
        <v>2381</v>
      </c>
      <c r="H262" s="13" t="s">
        <v>2382</v>
      </c>
      <c r="I262" s="13" t="str">
        <f t="shared" si="24"/>
        <v>Yes</v>
      </c>
      <c r="J262" s="15" t="str">
        <f t="shared" si="25"/>
        <v>0</v>
      </c>
      <c r="K262" s="13" t="str">
        <f t="shared" si="26"/>
        <v>No</v>
      </c>
      <c r="L262" s="13" t="str">
        <f t="shared" si="27"/>
        <v>Obesity</v>
      </c>
      <c r="M262" s="13" t="str">
        <f t="shared" si="28"/>
        <v>Diabetes</v>
      </c>
      <c r="N262" s="13" t="str">
        <f t="shared" si="29"/>
        <v>No</v>
      </c>
    </row>
    <row r="263" spans="1:14" x14ac:dyDescent="0.25">
      <c r="A263" s="13" t="s">
        <v>2110</v>
      </c>
      <c r="B263" s="13">
        <v>37.524999999999999</v>
      </c>
      <c r="C263" s="13">
        <v>9.0299999999999994</v>
      </c>
      <c r="D263" s="13" t="s">
        <v>2382</v>
      </c>
      <c r="E263" s="13" t="s">
        <v>2380</v>
      </c>
      <c r="F263" s="13" t="s">
        <v>2380</v>
      </c>
      <c r="G263" s="13">
        <v>2</v>
      </c>
      <c r="H263" s="13" t="s">
        <v>2380</v>
      </c>
      <c r="I263" s="13" t="str">
        <f t="shared" si="24"/>
        <v>No</v>
      </c>
      <c r="J263" s="15">
        <f t="shared" si="25"/>
        <v>2</v>
      </c>
      <c r="K263" s="13" t="str">
        <f t="shared" si="26"/>
        <v>Yes</v>
      </c>
      <c r="L263" s="13" t="str">
        <f t="shared" si="27"/>
        <v>Obesity</v>
      </c>
      <c r="M263" s="13" t="str">
        <f t="shared" si="28"/>
        <v>Diabetes</v>
      </c>
      <c r="N263" s="13" t="str">
        <f t="shared" si="29"/>
        <v>No</v>
      </c>
    </row>
    <row r="264" spans="1:14" x14ac:dyDescent="0.25">
      <c r="A264" s="13" t="s">
        <v>2109</v>
      </c>
      <c r="B264" s="13">
        <v>34.5</v>
      </c>
      <c r="C264" s="13">
        <v>4.07</v>
      </c>
      <c r="D264" s="13" t="s">
        <v>2382</v>
      </c>
      <c r="E264" s="13" t="s">
        <v>2380</v>
      </c>
      <c r="F264" s="13" t="s">
        <v>2380</v>
      </c>
      <c r="G264" s="13" t="s">
        <v>2381</v>
      </c>
      <c r="H264" s="13" t="s">
        <v>2382</v>
      </c>
      <c r="I264" s="13" t="str">
        <f t="shared" si="24"/>
        <v>Yes</v>
      </c>
      <c r="J264" s="15" t="str">
        <f t="shared" si="25"/>
        <v>0</v>
      </c>
      <c r="K264" s="13" t="str">
        <f t="shared" si="26"/>
        <v>Yes</v>
      </c>
      <c r="L264" s="13" t="str">
        <f t="shared" si="27"/>
        <v>Obesity</v>
      </c>
      <c r="M264" s="13" t="str">
        <f t="shared" si="28"/>
        <v>Normal</v>
      </c>
      <c r="N264" s="13" t="str">
        <f t="shared" si="29"/>
        <v>No</v>
      </c>
    </row>
    <row r="265" spans="1:14" x14ac:dyDescent="0.25">
      <c r="A265" s="13" t="s">
        <v>2108</v>
      </c>
      <c r="B265" s="13">
        <v>28.16</v>
      </c>
      <c r="C265" s="13">
        <v>5.77</v>
      </c>
      <c r="D265" s="13" t="s">
        <v>2380</v>
      </c>
      <c r="E265" s="13" t="s">
        <v>2380</v>
      </c>
      <c r="F265" s="13" t="s">
        <v>2380</v>
      </c>
      <c r="G265" s="13">
        <v>2</v>
      </c>
      <c r="H265" s="13" t="s">
        <v>2382</v>
      </c>
      <c r="I265" s="13" t="str">
        <f t="shared" si="24"/>
        <v>Yes</v>
      </c>
      <c r="J265" s="15">
        <f t="shared" si="25"/>
        <v>2</v>
      </c>
      <c r="K265" s="13" t="str">
        <f t="shared" si="26"/>
        <v>No</v>
      </c>
      <c r="L265" s="13" t="str">
        <f t="shared" si="27"/>
        <v>Overweight</v>
      </c>
      <c r="M265" s="13" t="str">
        <f t="shared" si="28"/>
        <v>Prediabetes</v>
      </c>
      <c r="N265" s="13" t="str">
        <f t="shared" si="29"/>
        <v>No</v>
      </c>
    </row>
    <row r="266" spans="1:14" x14ac:dyDescent="0.25">
      <c r="A266" s="13" t="s">
        <v>2107</v>
      </c>
      <c r="B266" s="13">
        <v>30.02</v>
      </c>
      <c r="C266" s="13">
        <v>5.98</v>
      </c>
      <c r="D266" s="13" t="s">
        <v>2380</v>
      </c>
      <c r="E266" s="13" t="s">
        <v>2380</v>
      </c>
      <c r="F266" s="13" t="s">
        <v>2383</v>
      </c>
      <c r="G266" s="13">
        <v>1</v>
      </c>
      <c r="H266" s="13" t="s">
        <v>2382</v>
      </c>
      <c r="I266" s="13" t="str">
        <f t="shared" si="24"/>
        <v>Yes</v>
      </c>
      <c r="J266" s="15">
        <f t="shared" si="25"/>
        <v>1</v>
      </c>
      <c r="K266" s="13" t="str">
        <f t="shared" si="26"/>
        <v>No</v>
      </c>
      <c r="L266" s="13" t="str">
        <f t="shared" si="27"/>
        <v>Obesity</v>
      </c>
      <c r="M266" s="13" t="str">
        <f t="shared" si="28"/>
        <v>Prediabetes</v>
      </c>
      <c r="N266" s="13" t="str">
        <f t="shared" si="29"/>
        <v>No</v>
      </c>
    </row>
    <row r="267" spans="1:14" x14ac:dyDescent="0.25">
      <c r="A267" s="13" t="s">
        <v>2106</v>
      </c>
      <c r="B267" s="13">
        <v>37.82</v>
      </c>
      <c r="C267" s="13">
        <v>6.01</v>
      </c>
      <c r="D267" s="13" t="s">
        <v>2380</v>
      </c>
      <c r="E267" s="13" t="s">
        <v>2380</v>
      </c>
      <c r="F267" s="13" t="s">
        <v>2380</v>
      </c>
      <c r="G267" s="13" t="s">
        <v>2381</v>
      </c>
      <c r="H267" s="13" t="s">
        <v>2382</v>
      </c>
      <c r="I267" s="13" t="str">
        <f t="shared" si="24"/>
        <v>Yes</v>
      </c>
      <c r="J267" s="15" t="str">
        <f t="shared" si="25"/>
        <v>0</v>
      </c>
      <c r="K267" s="13" t="str">
        <f t="shared" si="26"/>
        <v>No</v>
      </c>
      <c r="L267" s="13" t="str">
        <f t="shared" si="27"/>
        <v>Obesity</v>
      </c>
      <c r="M267" s="13" t="str">
        <f t="shared" si="28"/>
        <v>Prediabetes</v>
      </c>
      <c r="N267" s="13" t="str">
        <f t="shared" si="29"/>
        <v>No</v>
      </c>
    </row>
    <row r="268" spans="1:14" x14ac:dyDescent="0.25">
      <c r="A268" s="13" t="s">
        <v>2105</v>
      </c>
      <c r="B268" s="13">
        <v>33.14</v>
      </c>
      <c r="C268" s="13">
        <v>5.67</v>
      </c>
      <c r="D268" s="13" t="s">
        <v>2382</v>
      </c>
      <c r="E268" s="13" t="s">
        <v>2380</v>
      </c>
      <c r="F268" s="13" t="s">
        <v>2380</v>
      </c>
      <c r="G268" s="13" t="s">
        <v>2381</v>
      </c>
      <c r="H268" s="13" t="s">
        <v>2382</v>
      </c>
      <c r="I268" s="13" t="str">
        <f t="shared" si="24"/>
        <v>Yes</v>
      </c>
      <c r="J268" s="15" t="str">
        <f t="shared" si="25"/>
        <v>0</v>
      </c>
      <c r="K268" s="13" t="str">
        <f t="shared" si="26"/>
        <v>Yes</v>
      </c>
      <c r="L268" s="13" t="str">
        <f t="shared" si="27"/>
        <v>Obesity</v>
      </c>
      <c r="M268" s="13" t="str">
        <f t="shared" si="28"/>
        <v>Normal</v>
      </c>
      <c r="N268" s="13" t="str">
        <f t="shared" si="29"/>
        <v>No</v>
      </c>
    </row>
    <row r="269" spans="1:14" x14ac:dyDescent="0.25">
      <c r="A269" s="13" t="s">
        <v>2104</v>
      </c>
      <c r="B269" s="13">
        <v>25.14</v>
      </c>
      <c r="C269" s="13">
        <v>6.02</v>
      </c>
      <c r="D269" s="13" t="s">
        <v>2382</v>
      </c>
      <c r="E269" s="13" t="s">
        <v>2380</v>
      </c>
      <c r="F269" s="13" t="s">
        <v>2383</v>
      </c>
      <c r="G269" s="13">
        <v>1</v>
      </c>
      <c r="H269" s="13" t="s">
        <v>2382</v>
      </c>
      <c r="I269" s="13" t="str">
        <f t="shared" si="24"/>
        <v>Yes</v>
      </c>
      <c r="J269" s="15">
        <f t="shared" si="25"/>
        <v>1</v>
      </c>
      <c r="K269" s="13" t="str">
        <f t="shared" si="26"/>
        <v>Yes</v>
      </c>
      <c r="L269" s="13" t="str">
        <f t="shared" si="27"/>
        <v>Overweight</v>
      </c>
      <c r="M269" s="13" t="str">
        <f t="shared" si="28"/>
        <v>Prediabetes</v>
      </c>
      <c r="N269" s="13" t="str">
        <f t="shared" si="29"/>
        <v>No</v>
      </c>
    </row>
    <row r="270" spans="1:14" x14ac:dyDescent="0.25">
      <c r="A270" s="13" t="s">
        <v>2103</v>
      </c>
      <c r="B270" s="13">
        <v>20.18</v>
      </c>
      <c r="C270" s="13">
        <v>11.19</v>
      </c>
      <c r="D270" s="13" t="s">
        <v>2380</v>
      </c>
      <c r="E270" s="13" t="s">
        <v>2380</v>
      </c>
      <c r="F270" s="13" t="s">
        <v>2380</v>
      </c>
      <c r="G270" s="13" t="s">
        <v>2381</v>
      </c>
      <c r="H270" s="13" t="s">
        <v>2382</v>
      </c>
      <c r="I270" s="13" t="str">
        <f t="shared" si="24"/>
        <v>Yes</v>
      </c>
      <c r="J270" s="15" t="str">
        <f t="shared" si="25"/>
        <v>0</v>
      </c>
      <c r="K270" s="13" t="str">
        <f t="shared" si="26"/>
        <v>No</v>
      </c>
      <c r="L270" s="13" t="str">
        <f t="shared" si="27"/>
        <v>Normal Weight</v>
      </c>
      <c r="M270" s="13" t="str">
        <f t="shared" si="28"/>
        <v>Diabetes</v>
      </c>
      <c r="N270" s="13" t="str">
        <f t="shared" si="29"/>
        <v>No</v>
      </c>
    </row>
    <row r="271" spans="1:14" x14ac:dyDescent="0.25">
      <c r="A271" s="13" t="s">
        <v>2102</v>
      </c>
      <c r="B271" s="13">
        <v>44.36</v>
      </c>
      <c r="C271" s="13">
        <v>5.1100000000000003</v>
      </c>
      <c r="D271" s="13" t="s">
        <v>2380</v>
      </c>
      <c r="E271" s="13" t="s">
        <v>2380</v>
      </c>
      <c r="F271" s="13" t="s">
        <v>2380</v>
      </c>
      <c r="G271" s="13" t="s">
        <v>2381</v>
      </c>
      <c r="H271" s="13" t="s">
        <v>2382</v>
      </c>
      <c r="I271" s="13" t="str">
        <f t="shared" si="24"/>
        <v>Yes</v>
      </c>
      <c r="J271" s="15" t="str">
        <f t="shared" si="25"/>
        <v>0</v>
      </c>
      <c r="K271" s="13" t="str">
        <f t="shared" si="26"/>
        <v>No</v>
      </c>
      <c r="L271" s="13" t="str">
        <f t="shared" si="27"/>
        <v>Obesity</v>
      </c>
      <c r="M271" s="13" t="str">
        <f t="shared" si="28"/>
        <v>Normal</v>
      </c>
      <c r="N271" s="13" t="str">
        <f t="shared" si="29"/>
        <v>No</v>
      </c>
    </row>
    <row r="272" spans="1:14" x14ac:dyDescent="0.25">
      <c r="A272" s="13" t="s">
        <v>2101</v>
      </c>
      <c r="B272" s="13">
        <v>23.82</v>
      </c>
      <c r="C272" s="13">
        <v>10.85</v>
      </c>
      <c r="D272" s="13" t="s">
        <v>2382</v>
      </c>
      <c r="E272" s="13" t="s">
        <v>2380</v>
      </c>
      <c r="F272" s="13" t="s">
        <v>2380</v>
      </c>
      <c r="G272" s="13" t="s">
        <v>2381</v>
      </c>
      <c r="H272" s="13" t="s">
        <v>2382</v>
      </c>
      <c r="I272" s="13" t="str">
        <f t="shared" si="24"/>
        <v>Yes</v>
      </c>
      <c r="J272" s="15" t="str">
        <f t="shared" si="25"/>
        <v>0</v>
      </c>
      <c r="K272" s="13" t="str">
        <f t="shared" si="26"/>
        <v>Yes</v>
      </c>
      <c r="L272" s="13" t="str">
        <f t="shared" si="27"/>
        <v>Normal Weight</v>
      </c>
      <c r="M272" s="13" t="str">
        <f t="shared" si="28"/>
        <v>Diabetes</v>
      </c>
      <c r="N272" s="13" t="str">
        <f t="shared" si="29"/>
        <v>No</v>
      </c>
    </row>
    <row r="273" spans="1:14" x14ac:dyDescent="0.25">
      <c r="A273" s="13" t="s">
        <v>2100</v>
      </c>
      <c r="B273" s="13">
        <v>45</v>
      </c>
      <c r="C273" s="13">
        <v>5.24</v>
      </c>
      <c r="D273" s="13" t="s">
        <v>2382</v>
      </c>
      <c r="E273" s="13" t="s">
        <v>2380</v>
      </c>
      <c r="F273" s="13" t="s">
        <v>2380</v>
      </c>
      <c r="G273" s="13">
        <v>1</v>
      </c>
      <c r="H273" s="13" t="s">
        <v>2382</v>
      </c>
      <c r="I273" s="13" t="str">
        <f t="shared" si="24"/>
        <v>Yes</v>
      </c>
      <c r="J273" s="15">
        <f t="shared" si="25"/>
        <v>1</v>
      </c>
      <c r="K273" s="13" t="str">
        <f t="shared" si="26"/>
        <v>Yes</v>
      </c>
      <c r="L273" s="13" t="str">
        <f t="shared" si="27"/>
        <v>Obesity</v>
      </c>
      <c r="M273" s="13" t="str">
        <f t="shared" si="28"/>
        <v>Normal</v>
      </c>
      <c r="N273" s="13" t="str">
        <f t="shared" si="29"/>
        <v>No</v>
      </c>
    </row>
    <row r="274" spans="1:14" x14ac:dyDescent="0.25">
      <c r="A274" s="13" t="s">
        <v>2099</v>
      </c>
      <c r="B274" s="13">
        <v>26.62</v>
      </c>
      <c r="C274" s="13">
        <v>10.08</v>
      </c>
      <c r="D274" s="13" t="s">
        <v>2380</v>
      </c>
      <c r="E274" s="13" t="s">
        <v>2380</v>
      </c>
      <c r="F274" s="13" t="s">
        <v>2380</v>
      </c>
      <c r="G274" s="13" t="s">
        <v>2381</v>
      </c>
      <c r="H274" s="13" t="s">
        <v>2382</v>
      </c>
      <c r="I274" s="13" t="str">
        <f t="shared" si="24"/>
        <v>Yes</v>
      </c>
      <c r="J274" s="15" t="str">
        <f t="shared" si="25"/>
        <v>0</v>
      </c>
      <c r="K274" s="13" t="str">
        <f t="shared" si="26"/>
        <v>No</v>
      </c>
      <c r="L274" s="13" t="str">
        <f t="shared" si="27"/>
        <v>Overweight</v>
      </c>
      <c r="M274" s="13" t="str">
        <f t="shared" si="28"/>
        <v>Diabetes</v>
      </c>
      <c r="N274" s="13" t="str">
        <f t="shared" si="29"/>
        <v>No</v>
      </c>
    </row>
    <row r="275" spans="1:14" x14ac:dyDescent="0.25">
      <c r="A275" s="13" t="s">
        <v>2098</v>
      </c>
      <c r="B275" s="13">
        <v>32.67</v>
      </c>
      <c r="C275" s="13">
        <v>10.97</v>
      </c>
      <c r="D275" s="13" t="s">
        <v>2382</v>
      </c>
      <c r="E275" s="13" t="s">
        <v>2380</v>
      </c>
      <c r="F275" s="13" t="s">
        <v>2380</v>
      </c>
      <c r="G275" s="13" t="s">
        <v>2381</v>
      </c>
      <c r="H275" s="13" t="s">
        <v>2382</v>
      </c>
      <c r="I275" s="13" t="str">
        <f t="shared" si="24"/>
        <v>Yes</v>
      </c>
      <c r="J275" s="15" t="str">
        <f t="shared" si="25"/>
        <v>0</v>
      </c>
      <c r="K275" s="13" t="str">
        <f t="shared" si="26"/>
        <v>Yes</v>
      </c>
      <c r="L275" s="13" t="str">
        <f t="shared" si="27"/>
        <v>Obesity</v>
      </c>
      <c r="M275" s="13" t="str">
        <f t="shared" si="28"/>
        <v>Diabetes</v>
      </c>
      <c r="N275" s="13" t="str">
        <f t="shared" si="29"/>
        <v>No</v>
      </c>
    </row>
    <row r="276" spans="1:14" x14ac:dyDescent="0.25">
      <c r="A276" s="13" t="s">
        <v>2097</v>
      </c>
      <c r="B276" s="13">
        <v>44.44</v>
      </c>
      <c r="C276" s="13">
        <v>4.9000000000000004</v>
      </c>
      <c r="D276" s="13" t="s">
        <v>2382</v>
      </c>
      <c r="E276" s="13" t="s">
        <v>2380</v>
      </c>
      <c r="F276" s="13" t="s">
        <v>2380</v>
      </c>
      <c r="G276" s="13">
        <v>1</v>
      </c>
      <c r="H276" s="13" t="s">
        <v>2382</v>
      </c>
      <c r="I276" s="13" t="str">
        <f t="shared" si="24"/>
        <v>Yes</v>
      </c>
      <c r="J276" s="15">
        <f t="shared" si="25"/>
        <v>1</v>
      </c>
      <c r="K276" s="13" t="str">
        <f t="shared" si="26"/>
        <v>Yes</v>
      </c>
      <c r="L276" s="13" t="str">
        <f t="shared" si="27"/>
        <v>Obesity</v>
      </c>
      <c r="M276" s="13" t="str">
        <f t="shared" si="28"/>
        <v>Normal</v>
      </c>
      <c r="N276" s="13" t="str">
        <f t="shared" si="29"/>
        <v>No</v>
      </c>
    </row>
    <row r="277" spans="1:14" x14ac:dyDescent="0.25">
      <c r="A277" s="13" t="s">
        <v>2096</v>
      </c>
      <c r="B277" s="13">
        <v>28.31</v>
      </c>
      <c r="C277" s="13">
        <v>5.33</v>
      </c>
      <c r="D277" s="13" t="s">
        <v>2380</v>
      </c>
      <c r="E277" s="13" t="s">
        <v>2380</v>
      </c>
      <c r="F277" s="13" t="s">
        <v>2380</v>
      </c>
      <c r="G277" s="13" t="s">
        <v>2381</v>
      </c>
      <c r="H277" s="13" t="s">
        <v>2382</v>
      </c>
      <c r="I277" s="13" t="str">
        <f t="shared" si="24"/>
        <v>Yes</v>
      </c>
      <c r="J277" s="15" t="str">
        <f t="shared" si="25"/>
        <v>0</v>
      </c>
      <c r="K277" s="13" t="str">
        <f t="shared" si="26"/>
        <v>No</v>
      </c>
      <c r="L277" s="13" t="str">
        <f t="shared" si="27"/>
        <v>Overweight</v>
      </c>
      <c r="M277" s="13" t="str">
        <f t="shared" si="28"/>
        <v>Normal</v>
      </c>
      <c r="N277" s="13" t="str">
        <f t="shared" si="29"/>
        <v>No</v>
      </c>
    </row>
    <row r="278" spans="1:14" x14ac:dyDescent="0.25">
      <c r="A278" s="13" t="s">
        <v>2095</v>
      </c>
      <c r="B278" s="13">
        <v>25.05</v>
      </c>
      <c r="C278" s="13">
        <v>4.6100000000000003</v>
      </c>
      <c r="D278" s="13" t="s">
        <v>2380</v>
      </c>
      <c r="E278" s="13" t="s">
        <v>2380</v>
      </c>
      <c r="F278" s="13" t="s">
        <v>2380</v>
      </c>
      <c r="G278" s="13">
        <v>2</v>
      </c>
      <c r="H278" s="13" t="s">
        <v>2382</v>
      </c>
      <c r="I278" s="13" t="str">
        <f t="shared" si="24"/>
        <v>Yes</v>
      </c>
      <c r="J278" s="15">
        <f t="shared" si="25"/>
        <v>2</v>
      </c>
      <c r="K278" s="13" t="str">
        <f t="shared" si="26"/>
        <v>No</v>
      </c>
      <c r="L278" s="13" t="str">
        <f t="shared" si="27"/>
        <v>Overweight</v>
      </c>
      <c r="M278" s="13" t="str">
        <f t="shared" si="28"/>
        <v>Normal</v>
      </c>
      <c r="N278" s="13" t="str">
        <f t="shared" si="29"/>
        <v>No</v>
      </c>
    </row>
    <row r="279" spans="1:14" x14ac:dyDescent="0.25">
      <c r="A279" s="13" t="s">
        <v>2094</v>
      </c>
      <c r="B279" s="13">
        <v>28.34</v>
      </c>
      <c r="C279" s="13">
        <v>8.18</v>
      </c>
      <c r="D279" s="13" t="s">
        <v>2380</v>
      </c>
      <c r="E279" s="13" t="s">
        <v>2380</v>
      </c>
      <c r="F279" s="13" t="s">
        <v>2380</v>
      </c>
      <c r="G279" s="13" t="s">
        <v>2381</v>
      </c>
      <c r="H279" s="13" t="s">
        <v>2382</v>
      </c>
      <c r="I279" s="13" t="str">
        <f t="shared" si="24"/>
        <v>Yes</v>
      </c>
      <c r="J279" s="15" t="str">
        <f t="shared" si="25"/>
        <v>0</v>
      </c>
      <c r="K279" s="13" t="str">
        <f t="shared" si="26"/>
        <v>No</v>
      </c>
      <c r="L279" s="13" t="str">
        <f t="shared" si="27"/>
        <v>Overweight</v>
      </c>
      <c r="M279" s="13" t="str">
        <f t="shared" si="28"/>
        <v>Diabetes</v>
      </c>
      <c r="N279" s="13" t="str">
        <f t="shared" si="29"/>
        <v>No</v>
      </c>
    </row>
    <row r="280" spans="1:14" x14ac:dyDescent="0.25">
      <c r="A280" s="13" t="s">
        <v>2093</v>
      </c>
      <c r="B280" s="13">
        <v>17.765000000000001</v>
      </c>
      <c r="C280" s="13">
        <v>5.62</v>
      </c>
      <c r="D280" s="13" t="s">
        <v>2380</v>
      </c>
      <c r="E280" s="13" t="s">
        <v>2380</v>
      </c>
      <c r="F280" s="13" t="s">
        <v>2380</v>
      </c>
      <c r="G280" s="13" t="s">
        <v>2381</v>
      </c>
      <c r="H280" s="13" t="s">
        <v>2382</v>
      </c>
      <c r="I280" s="13" t="str">
        <f t="shared" si="24"/>
        <v>Yes</v>
      </c>
      <c r="J280" s="15" t="str">
        <f t="shared" si="25"/>
        <v>0</v>
      </c>
      <c r="K280" s="13" t="str">
        <f t="shared" si="26"/>
        <v>No</v>
      </c>
      <c r="L280" s="13" t="str">
        <f t="shared" si="27"/>
        <v>Underweight</v>
      </c>
      <c r="M280" s="13" t="str">
        <f t="shared" si="28"/>
        <v>Normal</v>
      </c>
      <c r="N280" s="13" t="str">
        <f t="shared" si="29"/>
        <v>No</v>
      </c>
    </row>
    <row r="281" spans="1:14" x14ac:dyDescent="0.25">
      <c r="A281" s="13" t="s">
        <v>2092</v>
      </c>
      <c r="B281" s="13">
        <v>36.119999999999997</v>
      </c>
      <c r="C281" s="13">
        <v>5.82</v>
      </c>
      <c r="D281" s="13" t="s">
        <v>2380</v>
      </c>
      <c r="E281" s="13" t="s">
        <v>2380</v>
      </c>
      <c r="F281" s="13" t="s">
        <v>2380</v>
      </c>
      <c r="G281" s="13" t="s">
        <v>2381</v>
      </c>
      <c r="H281" s="13" t="s">
        <v>2382</v>
      </c>
      <c r="I281" s="13" t="str">
        <f t="shared" si="24"/>
        <v>Yes</v>
      </c>
      <c r="J281" s="15" t="str">
        <f t="shared" si="25"/>
        <v>0</v>
      </c>
      <c r="K281" s="13" t="str">
        <f t="shared" si="26"/>
        <v>No</v>
      </c>
      <c r="L281" s="13" t="str">
        <f t="shared" si="27"/>
        <v>Obesity</v>
      </c>
      <c r="M281" s="13" t="str">
        <f t="shared" si="28"/>
        <v>Prediabetes</v>
      </c>
      <c r="N281" s="13" t="str">
        <f t="shared" si="29"/>
        <v>No</v>
      </c>
    </row>
    <row r="282" spans="1:14" x14ac:dyDescent="0.25">
      <c r="A282" s="13" t="s">
        <v>2091</v>
      </c>
      <c r="B282" s="13">
        <v>23.19</v>
      </c>
      <c r="C282" s="13">
        <v>7.66</v>
      </c>
      <c r="D282" s="13" t="s">
        <v>2380</v>
      </c>
      <c r="E282" s="13" t="s">
        <v>2380</v>
      </c>
      <c r="F282" s="13" t="s">
        <v>2380</v>
      </c>
      <c r="G282" s="13" t="s">
        <v>2381</v>
      </c>
      <c r="H282" s="13" t="s">
        <v>2382</v>
      </c>
      <c r="I282" s="13" t="str">
        <f t="shared" si="24"/>
        <v>Yes</v>
      </c>
      <c r="J282" s="15" t="str">
        <f t="shared" si="25"/>
        <v>0</v>
      </c>
      <c r="K282" s="13" t="str">
        <f t="shared" si="26"/>
        <v>No</v>
      </c>
      <c r="L282" s="13" t="str">
        <f t="shared" si="27"/>
        <v>Normal Weight</v>
      </c>
      <c r="M282" s="13" t="str">
        <f t="shared" si="28"/>
        <v>Diabetes</v>
      </c>
      <c r="N282" s="13" t="str">
        <f t="shared" si="29"/>
        <v>No</v>
      </c>
    </row>
    <row r="283" spans="1:14" x14ac:dyDescent="0.25">
      <c r="A283" s="13" t="s">
        <v>2090</v>
      </c>
      <c r="B283" s="13">
        <v>35.99</v>
      </c>
      <c r="C283" s="13">
        <v>4.2300000000000004</v>
      </c>
      <c r="D283" s="13" t="s">
        <v>2380</v>
      </c>
      <c r="E283" s="13" t="s">
        <v>2380</v>
      </c>
      <c r="F283" s="13" t="s">
        <v>2380</v>
      </c>
      <c r="G283" s="13" t="s">
        <v>2381</v>
      </c>
      <c r="H283" s="13" t="s">
        <v>2382</v>
      </c>
      <c r="I283" s="13" t="str">
        <f t="shared" si="24"/>
        <v>Yes</v>
      </c>
      <c r="J283" s="15" t="str">
        <f t="shared" si="25"/>
        <v>0</v>
      </c>
      <c r="K283" s="13" t="str">
        <f t="shared" si="26"/>
        <v>No</v>
      </c>
      <c r="L283" s="13" t="str">
        <f t="shared" si="27"/>
        <v>Obesity</v>
      </c>
      <c r="M283" s="13" t="str">
        <f t="shared" si="28"/>
        <v>Normal</v>
      </c>
      <c r="N283" s="13" t="str">
        <f t="shared" si="29"/>
        <v>No</v>
      </c>
    </row>
    <row r="284" spans="1:14" x14ac:dyDescent="0.25">
      <c r="A284" s="13" t="s">
        <v>2089</v>
      </c>
      <c r="B284" s="13">
        <v>30.25</v>
      </c>
      <c r="C284" s="13">
        <v>5.58</v>
      </c>
      <c r="D284" s="13" t="s">
        <v>2380</v>
      </c>
      <c r="E284" s="13" t="s">
        <v>2380</v>
      </c>
      <c r="F284" s="13" t="s">
        <v>2383</v>
      </c>
      <c r="G284" s="13">
        <v>1</v>
      </c>
      <c r="H284" s="13" t="s">
        <v>2382</v>
      </c>
      <c r="I284" s="13" t="str">
        <f t="shared" si="24"/>
        <v>Yes</v>
      </c>
      <c r="J284" s="15">
        <f t="shared" si="25"/>
        <v>1</v>
      </c>
      <c r="K284" s="13" t="str">
        <f t="shared" si="26"/>
        <v>No</v>
      </c>
      <c r="L284" s="13" t="str">
        <f t="shared" si="27"/>
        <v>Obesity</v>
      </c>
      <c r="M284" s="13" t="str">
        <f t="shared" si="28"/>
        <v>Normal</v>
      </c>
      <c r="N284" s="13" t="str">
        <f t="shared" si="29"/>
        <v>No</v>
      </c>
    </row>
    <row r="285" spans="1:14" x14ac:dyDescent="0.25">
      <c r="A285" s="13" t="s">
        <v>2088</v>
      </c>
      <c r="B285" s="13">
        <v>26.24</v>
      </c>
      <c r="C285" s="13">
        <v>6.26</v>
      </c>
      <c r="D285" s="13" t="s">
        <v>2382</v>
      </c>
      <c r="E285" s="13" t="s">
        <v>2380</v>
      </c>
      <c r="F285" s="13" t="s">
        <v>2380</v>
      </c>
      <c r="G285" s="13" t="s">
        <v>2381</v>
      </c>
      <c r="H285" s="13" t="s">
        <v>2382</v>
      </c>
      <c r="I285" s="13" t="str">
        <f t="shared" si="24"/>
        <v>Yes</v>
      </c>
      <c r="J285" s="15" t="str">
        <f t="shared" si="25"/>
        <v>0</v>
      </c>
      <c r="K285" s="13" t="str">
        <f t="shared" si="26"/>
        <v>Yes</v>
      </c>
      <c r="L285" s="13" t="str">
        <f t="shared" si="27"/>
        <v>Overweight</v>
      </c>
      <c r="M285" s="13" t="str">
        <f t="shared" si="28"/>
        <v>Prediabetes</v>
      </c>
      <c r="N285" s="13" t="str">
        <f t="shared" si="29"/>
        <v>No</v>
      </c>
    </row>
    <row r="286" spans="1:14" x14ac:dyDescent="0.25">
      <c r="A286" s="13" t="s">
        <v>2087</v>
      </c>
      <c r="B286" s="13">
        <v>31.36</v>
      </c>
      <c r="C286" s="13">
        <v>10.6</v>
      </c>
      <c r="D286" s="13" t="s">
        <v>2382</v>
      </c>
      <c r="E286" s="13" t="s">
        <v>2380</v>
      </c>
      <c r="F286" s="13" t="s">
        <v>2380</v>
      </c>
      <c r="G286" s="13" t="s">
        <v>2381</v>
      </c>
      <c r="H286" s="13" t="s">
        <v>2382</v>
      </c>
      <c r="I286" s="13" t="str">
        <f t="shared" si="24"/>
        <v>Yes</v>
      </c>
      <c r="J286" s="15" t="str">
        <f t="shared" si="25"/>
        <v>0</v>
      </c>
      <c r="K286" s="13" t="str">
        <f t="shared" si="26"/>
        <v>Yes</v>
      </c>
      <c r="L286" s="13" t="str">
        <f t="shared" si="27"/>
        <v>Obesity</v>
      </c>
      <c r="M286" s="13" t="str">
        <f t="shared" si="28"/>
        <v>Diabetes</v>
      </c>
      <c r="N286" s="13" t="str">
        <f t="shared" si="29"/>
        <v>No</v>
      </c>
    </row>
    <row r="287" spans="1:14" x14ac:dyDescent="0.25">
      <c r="A287" s="13" t="s">
        <v>2086</v>
      </c>
      <c r="B287" s="13">
        <v>25.69</v>
      </c>
      <c r="C287" s="13">
        <v>4.78</v>
      </c>
      <c r="D287" s="13" t="s">
        <v>2382</v>
      </c>
      <c r="E287" s="13" t="s">
        <v>2380</v>
      </c>
      <c r="F287" s="13" t="s">
        <v>2380</v>
      </c>
      <c r="G287" s="13" t="s">
        <v>2381</v>
      </c>
      <c r="H287" s="13" t="s">
        <v>2382</v>
      </c>
      <c r="I287" s="13" t="str">
        <f t="shared" si="24"/>
        <v>Yes</v>
      </c>
      <c r="J287" s="15" t="str">
        <f t="shared" si="25"/>
        <v>0</v>
      </c>
      <c r="K287" s="13" t="str">
        <f t="shared" si="26"/>
        <v>Yes</v>
      </c>
      <c r="L287" s="13" t="str">
        <f t="shared" si="27"/>
        <v>Overweight</v>
      </c>
      <c r="M287" s="13" t="str">
        <f t="shared" si="28"/>
        <v>Normal</v>
      </c>
      <c r="N287" s="13" t="str">
        <f t="shared" si="29"/>
        <v>No</v>
      </c>
    </row>
    <row r="288" spans="1:14" x14ac:dyDescent="0.25">
      <c r="A288" s="13" t="s">
        <v>2085</v>
      </c>
      <c r="B288" s="13">
        <v>25.46</v>
      </c>
      <c r="C288" s="13">
        <v>6.03</v>
      </c>
      <c r="D288" s="13" t="s">
        <v>2380</v>
      </c>
      <c r="E288" s="13" t="s">
        <v>2380</v>
      </c>
      <c r="F288" s="13" t="s">
        <v>2380</v>
      </c>
      <c r="G288" s="13">
        <v>2</v>
      </c>
      <c r="H288" s="13" t="s">
        <v>2382</v>
      </c>
      <c r="I288" s="13" t="str">
        <f t="shared" si="24"/>
        <v>Yes</v>
      </c>
      <c r="J288" s="15">
        <f t="shared" si="25"/>
        <v>2</v>
      </c>
      <c r="K288" s="13" t="str">
        <f t="shared" si="26"/>
        <v>No</v>
      </c>
      <c r="L288" s="13" t="str">
        <f t="shared" si="27"/>
        <v>Overweight</v>
      </c>
      <c r="M288" s="13" t="str">
        <f t="shared" si="28"/>
        <v>Prediabetes</v>
      </c>
      <c r="N288" s="13" t="str">
        <f t="shared" si="29"/>
        <v>No</v>
      </c>
    </row>
    <row r="289" spans="1:14" x14ac:dyDescent="0.25">
      <c r="A289" s="13" t="s">
        <v>2084</v>
      </c>
      <c r="B289" s="13">
        <v>31.83</v>
      </c>
      <c r="C289" s="13">
        <v>11.55</v>
      </c>
      <c r="D289" s="13" t="s">
        <v>2382</v>
      </c>
      <c r="E289" s="13" t="s">
        <v>2380</v>
      </c>
      <c r="F289" s="13" t="s">
        <v>2380</v>
      </c>
      <c r="G289" s="13">
        <v>1</v>
      </c>
      <c r="H289" s="13" t="s">
        <v>2382</v>
      </c>
      <c r="I289" s="13" t="str">
        <f t="shared" si="24"/>
        <v>Yes</v>
      </c>
      <c r="J289" s="15">
        <f t="shared" si="25"/>
        <v>1</v>
      </c>
      <c r="K289" s="13" t="str">
        <f t="shared" si="26"/>
        <v>Yes</v>
      </c>
      <c r="L289" s="13" t="str">
        <f t="shared" si="27"/>
        <v>Obesity</v>
      </c>
      <c r="M289" s="13" t="str">
        <f t="shared" si="28"/>
        <v>Diabetes</v>
      </c>
      <c r="N289" s="13" t="str">
        <f t="shared" si="29"/>
        <v>No</v>
      </c>
    </row>
    <row r="290" spans="1:14" x14ac:dyDescent="0.25">
      <c r="A290" s="13" t="s">
        <v>2083</v>
      </c>
      <c r="B290" s="13">
        <v>24.43</v>
      </c>
      <c r="C290" s="13">
        <v>7.59</v>
      </c>
      <c r="D290" s="13" t="s">
        <v>2382</v>
      </c>
      <c r="E290" s="13" t="s">
        <v>2380</v>
      </c>
      <c r="F290" s="13" t="s">
        <v>2380</v>
      </c>
      <c r="G290" s="13">
        <v>1</v>
      </c>
      <c r="H290" s="13" t="s">
        <v>2382</v>
      </c>
      <c r="I290" s="13" t="str">
        <f t="shared" si="24"/>
        <v>Yes</v>
      </c>
      <c r="J290" s="15">
        <f t="shared" si="25"/>
        <v>1</v>
      </c>
      <c r="K290" s="13" t="str">
        <f t="shared" si="26"/>
        <v>Yes</v>
      </c>
      <c r="L290" s="13" t="str">
        <f t="shared" si="27"/>
        <v>Normal Weight</v>
      </c>
      <c r="M290" s="13" t="str">
        <f t="shared" si="28"/>
        <v>Diabetes</v>
      </c>
      <c r="N290" s="13" t="str">
        <f t="shared" si="29"/>
        <v>No</v>
      </c>
    </row>
    <row r="291" spans="1:14" x14ac:dyDescent="0.25">
      <c r="A291" s="13" t="s">
        <v>2082</v>
      </c>
      <c r="B291" s="13">
        <v>41.9</v>
      </c>
      <c r="C291" s="13">
        <v>4.26</v>
      </c>
      <c r="D291" s="13" t="s">
        <v>2380</v>
      </c>
      <c r="E291" s="13" t="s">
        <v>2380</v>
      </c>
      <c r="F291" s="13" t="s">
        <v>2380</v>
      </c>
      <c r="G291" s="13" t="s">
        <v>2381</v>
      </c>
      <c r="H291" s="13" t="s">
        <v>2382</v>
      </c>
      <c r="I291" s="13" t="str">
        <f t="shared" si="24"/>
        <v>Yes</v>
      </c>
      <c r="J291" s="15" t="str">
        <f t="shared" si="25"/>
        <v>0</v>
      </c>
      <c r="K291" s="13" t="str">
        <f t="shared" si="26"/>
        <v>No</v>
      </c>
      <c r="L291" s="13" t="str">
        <f t="shared" si="27"/>
        <v>Obesity</v>
      </c>
      <c r="M291" s="13" t="str">
        <f t="shared" si="28"/>
        <v>Normal</v>
      </c>
      <c r="N291" s="13" t="str">
        <f t="shared" si="29"/>
        <v>No</v>
      </c>
    </row>
    <row r="292" spans="1:14" x14ac:dyDescent="0.25">
      <c r="A292" s="13" t="s">
        <v>2081</v>
      </c>
      <c r="B292" s="13">
        <v>22.88</v>
      </c>
      <c r="C292" s="13">
        <v>5.9</v>
      </c>
      <c r="D292" s="13" t="s">
        <v>2382</v>
      </c>
      <c r="E292" s="13" t="s">
        <v>2380</v>
      </c>
      <c r="F292" s="13" t="s">
        <v>2383</v>
      </c>
      <c r="G292" s="13">
        <v>1</v>
      </c>
      <c r="H292" s="13" t="s">
        <v>2382</v>
      </c>
      <c r="I292" s="13" t="str">
        <f t="shared" si="24"/>
        <v>Yes</v>
      </c>
      <c r="J292" s="15">
        <f t="shared" si="25"/>
        <v>1</v>
      </c>
      <c r="K292" s="13" t="str">
        <f t="shared" si="26"/>
        <v>Yes</v>
      </c>
      <c r="L292" s="13" t="str">
        <f t="shared" si="27"/>
        <v>Normal Weight</v>
      </c>
      <c r="M292" s="13" t="str">
        <f t="shared" si="28"/>
        <v>Prediabetes</v>
      </c>
      <c r="N292" s="13" t="str">
        <f t="shared" si="29"/>
        <v>No</v>
      </c>
    </row>
    <row r="293" spans="1:14" x14ac:dyDescent="0.25">
      <c r="A293" s="13" t="s">
        <v>2080</v>
      </c>
      <c r="B293" s="13">
        <v>29.734999999999999</v>
      </c>
      <c r="C293" s="13">
        <v>7.79</v>
      </c>
      <c r="D293" s="13" t="s">
        <v>2380</v>
      </c>
      <c r="E293" s="13" t="s">
        <v>2380</v>
      </c>
      <c r="F293" s="13" t="s">
        <v>2380</v>
      </c>
      <c r="G293" s="13" t="s">
        <v>2381</v>
      </c>
      <c r="H293" s="13" t="s">
        <v>2380</v>
      </c>
      <c r="I293" s="13" t="str">
        <f t="shared" si="24"/>
        <v>No</v>
      </c>
      <c r="J293" s="15" t="str">
        <f t="shared" si="25"/>
        <v>0</v>
      </c>
      <c r="K293" s="13" t="str">
        <f t="shared" si="26"/>
        <v>No</v>
      </c>
      <c r="L293" s="13" t="str">
        <f t="shared" si="27"/>
        <v>Overweight</v>
      </c>
      <c r="M293" s="13" t="str">
        <f t="shared" si="28"/>
        <v>Diabetes</v>
      </c>
      <c r="N293" s="13" t="str">
        <f t="shared" si="29"/>
        <v>No</v>
      </c>
    </row>
    <row r="294" spans="1:14" x14ac:dyDescent="0.25">
      <c r="A294" s="13" t="s">
        <v>2079</v>
      </c>
      <c r="B294" s="13">
        <v>40.74</v>
      </c>
      <c r="C294" s="13">
        <v>5.28</v>
      </c>
      <c r="D294" s="13" t="s">
        <v>2380</v>
      </c>
      <c r="E294" s="13" t="s">
        <v>2380</v>
      </c>
      <c r="F294" s="13" t="s">
        <v>2383</v>
      </c>
      <c r="G294" s="13">
        <v>1</v>
      </c>
      <c r="H294" s="13" t="s">
        <v>2382</v>
      </c>
      <c r="I294" s="13" t="str">
        <f t="shared" si="24"/>
        <v>Yes</v>
      </c>
      <c r="J294" s="15">
        <f t="shared" si="25"/>
        <v>1</v>
      </c>
      <c r="K294" s="13" t="str">
        <f t="shared" si="26"/>
        <v>No</v>
      </c>
      <c r="L294" s="13" t="str">
        <f t="shared" si="27"/>
        <v>Obesity</v>
      </c>
      <c r="M294" s="13" t="str">
        <f t="shared" si="28"/>
        <v>Normal</v>
      </c>
      <c r="N294" s="13" t="str">
        <f t="shared" si="29"/>
        <v>No</v>
      </c>
    </row>
    <row r="295" spans="1:14" x14ac:dyDescent="0.25">
      <c r="A295" s="13" t="s">
        <v>2078</v>
      </c>
      <c r="B295" s="13">
        <v>24.14</v>
      </c>
      <c r="C295" s="13">
        <v>5.87</v>
      </c>
      <c r="D295" s="13" t="s">
        <v>2380</v>
      </c>
      <c r="E295" s="13" t="s">
        <v>2380</v>
      </c>
      <c r="F295" s="13" t="s">
        <v>2380</v>
      </c>
      <c r="G295" s="13">
        <v>2</v>
      </c>
      <c r="H295" s="13" t="s">
        <v>2382</v>
      </c>
      <c r="I295" s="13" t="str">
        <f t="shared" si="24"/>
        <v>Yes</v>
      </c>
      <c r="J295" s="15">
        <f t="shared" si="25"/>
        <v>2</v>
      </c>
      <c r="K295" s="13" t="str">
        <f t="shared" si="26"/>
        <v>No</v>
      </c>
      <c r="L295" s="13" t="str">
        <f t="shared" si="27"/>
        <v>Normal Weight</v>
      </c>
      <c r="M295" s="13" t="str">
        <f t="shared" si="28"/>
        <v>Prediabetes</v>
      </c>
      <c r="N295" s="13" t="str">
        <f t="shared" si="29"/>
        <v>No</v>
      </c>
    </row>
    <row r="296" spans="1:14" x14ac:dyDescent="0.25">
      <c r="A296" s="13" t="s">
        <v>2077</v>
      </c>
      <c r="B296" s="13">
        <v>25.15</v>
      </c>
      <c r="C296" s="13">
        <v>9.08</v>
      </c>
      <c r="D296" s="13" t="s">
        <v>2382</v>
      </c>
      <c r="E296" s="13" t="s">
        <v>2380</v>
      </c>
      <c r="F296" s="13" t="s">
        <v>2380</v>
      </c>
      <c r="G296" s="13">
        <v>1</v>
      </c>
      <c r="H296" s="13" t="s">
        <v>2382</v>
      </c>
      <c r="I296" s="13" t="str">
        <f t="shared" si="24"/>
        <v>Yes</v>
      </c>
      <c r="J296" s="15">
        <f t="shared" si="25"/>
        <v>1</v>
      </c>
      <c r="K296" s="13" t="str">
        <f t="shared" si="26"/>
        <v>Yes</v>
      </c>
      <c r="L296" s="13" t="str">
        <f t="shared" si="27"/>
        <v>Overweight</v>
      </c>
      <c r="M296" s="13" t="str">
        <f t="shared" si="28"/>
        <v>Diabetes</v>
      </c>
      <c r="N296" s="13" t="str">
        <f t="shared" si="29"/>
        <v>No</v>
      </c>
    </row>
    <row r="297" spans="1:14" x14ac:dyDescent="0.25">
      <c r="A297" s="13" t="s">
        <v>2076</v>
      </c>
      <c r="B297" s="13">
        <v>28.71</v>
      </c>
      <c r="C297" s="13">
        <v>5.2</v>
      </c>
      <c r="D297" s="13" t="s">
        <v>2380</v>
      </c>
      <c r="E297" s="13" t="s">
        <v>2380</v>
      </c>
      <c r="F297" s="13" t="s">
        <v>2380</v>
      </c>
      <c r="G297" s="13">
        <v>1</v>
      </c>
      <c r="H297" s="13" t="s">
        <v>2382</v>
      </c>
      <c r="I297" s="13" t="str">
        <f t="shared" si="24"/>
        <v>Yes</v>
      </c>
      <c r="J297" s="15">
        <f t="shared" si="25"/>
        <v>1</v>
      </c>
      <c r="K297" s="13" t="str">
        <f t="shared" si="26"/>
        <v>No</v>
      </c>
      <c r="L297" s="13" t="str">
        <f t="shared" si="27"/>
        <v>Overweight</v>
      </c>
      <c r="M297" s="13" t="str">
        <f t="shared" si="28"/>
        <v>Normal</v>
      </c>
      <c r="N297" s="13" t="str">
        <f t="shared" si="29"/>
        <v>No</v>
      </c>
    </row>
    <row r="298" spans="1:14" x14ac:dyDescent="0.25">
      <c r="A298" s="13" t="s">
        <v>2075</v>
      </c>
      <c r="B298" s="13">
        <v>23</v>
      </c>
      <c r="C298" s="13">
        <v>5.48</v>
      </c>
      <c r="D298" s="13" t="s">
        <v>2380</v>
      </c>
      <c r="E298" s="13" t="s">
        <v>2380</v>
      </c>
      <c r="F298" s="13" t="s">
        <v>2380</v>
      </c>
      <c r="G298" s="13" t="s">
        <v>2381</v>
      </c>
      <c r="H298" s="13" t="s">
        <v>2382</v>
      </c>
      <c r="I298" s="13" t="str">
        <f t="shared" si="24"/>
        <v>Yes</v>
      </c>
      <c r="J298" s="15" t="str">
        <f t="shared" si="25"/>
        <v>0</v>
      </c>
      <c r="K298" s="13" t="str">
        <f t="shared" si="26"/>
        <v>No</v>
      </c>
      <c r="L298" s="13" t="str">
        <f t="shared" si="27"/>
        <v>Normal Weight</v>
      </c>
      <c r="M298" s="13" t="str">
        <f t="shared" si="28"/>
        <v>Normal</v>
      </c>
      <c r="N298" s="13" t="str">
        <f t="shared" si="29"/>
        <v>No</v>
      </c>
    </row>
    <row r="299" spans="1:14" x14ac:dyDescent="0.25">
      <c r="A299" s="13" t="s">
        <v>2074</v>
      </c>
      <c r="B299" s="13">
        <v>36.86</v>
      </c>
      <c r="C299" s="13">
        <v>11.95</v>
      </c>
      <c r="D299" s="13" t="s">
        <v>2380</v>
      </c>
      <c r="E299" s="13" t="s">
        <v>2380</v>
      </c>
      <c r="F299" s="13" t="s">
        <v>2380</v>
      </c>
      <c r="G299" s="13" t="s">
        <v>2381</v>
      </c>
      <c r="H299" s="13" t="s">
        <v>2380</v>
      </c>
      <c r="I299" s="13" t="str">
        <f t="shared" si="24"/>
        <v>No</v>
      </c>
      <c r="J299" s="15" t="str">
        <f t="shared" si="25"/>
        <v>0</v>
      </c>
      <c r="K299" s="13" t="str">
        <f t="shared" si="26"/>
        <v>No</v>
      </c>
      <c r="L299" s="13" t="str">
        <f t="shared" si="27"/>
        <v>Obesity</v>
      </c>
      <c r="M299" s="13" t="str">
        <f t="shared" si="28"/>
        <v>Diabetes</v>
      </c>
      <c r="N299" s="13" t="str">
        <f t="shared" si="29"/>
        <v>No</v>
      </c>
    </row>
    <row r="300" spans="1:14" x14ac:dyDescent="0.25">
      <c r="A300" s="13" t="s">
        <v>2073</v>
      </c>
      <c r="B300" s="13">
        <v>24.25</v>
      </c>
      <c r="C300" s="13">
        <v>8.6999999999999993</v>
      </c>
      <c r="D300" s="13" t="s">
        <v>2382</v>
      </c>
      <c r="E300" s="13" t="s">
        <v>2380</v>
      </c>
      <c r="F300" s="13" t="s">
        <v>2380</v>
      </c>
      <c r="G300" s="13">
        <v>1</v>
      </c>
      <c r="H300" s="13" t="s">
        <v>2382</v>
      </c>
      <c r="I300" s="13" t="str">
        <f t="shared" si="24"/>
        <v>Yes</v>
      </c>
      <c r="J300" s="15">
        <f t="shared" si="25"/>
        <v>1</v>
      </c>
      <c r="K300" s="13" t="str">
        <f t="shared" si="26"/>
        <v>Yes</v>
      </c>
      <c r="L300" s="13" t="str">
        <f t="shared" si="27"/>
        <v>Normal Weight</v>
      </c>
      <c r="M300" s="13" t="str">
        <f t="shared" si="28"/>
        <v>Diabetes</v>
      </c>
      <c r="N300" s="13" t="str">
        <f t="shared" si="29"/>
        <v>No</v>
      </c>
    </row>
    <row r="301" spans="1:14" x14ac:dyDescent="0.25">
      <c r="A301" s="13" t="s">
        <v>2072</v>
      </c>
      <c r="B301" s="13">
        <v>23.85</v>
      </c>
      <c r="C301" s="13">
        <v>7.84</v>
      </c>
      <c r="D301" s="13" t="s">
        <v>2380</v>
      </c>
      <c r="E301" s="13" t="s">
        <v>2380</v>
      </c>
      <c r="F301" s="13" t="s">
        <v>2380</v>
      </c>
      <c r="G301" s="13" t="s">
        <v>2381</v>
      </c>
      <c r="H301" s="13" t="s">
        <v>2382</v>
      </c>
      <c r="I301" s="13" t="str">
        <f t="shared" si="24"/>
        <v>Yes</v>
      </c>
      <c r="J301" s="15" t="str">
        <f t="shared" si="25"/>
        <v>0</v>
      </c>
      <c r="K301" s="13" t="str">
        <f t="shared" si="26"/>
        <v>No</v>
      </c>
      <c r="L301" s="13" t="str">
        <f t="shared" si="27"/>
        <v>Normal Weight</v>
      </c>
      <c r="M301" s="13" t="str">
        <f t="shared" si="28"/>
        <v>Diabetes</v>
      </c>
      <c r="N301" s="13" t="str">
        <f t="shared" si="29"/>
        <v>No</v>
      </c>
    </row>
    <row r="302" spans="1:14" x14ac:dyDescent="0.25">
      <c r="A302" s="13" t="s">
        <v>2071</v>
      </c>
      <c r="B302" s="13">
        <v>40.020000000000003</v>
      </c>
      <c r="C302" s="13">
        <v>5.19</v>
      </c>
      <c r="D302" s="13" t="s">
        <v>2382</v>
      </c>
      <c r="E302" s="13" t="s">
        <v>2380</v>
      </c>
      <c r="F302" s="13" t="s">
        <v>2380</v>
      </c>
      <c r="G302" s="13">
        <v>1</v>
      </c>
      <c r="H302" s="13" t="s">
        <v>2382</v>
      </c>
      <c r="I302" s="13" t="str">
        <f t="shared" si="24"/>
        <v>Yes</v>
      </c>
      <c r="J302" s="15">
        <f t="shared" si="25"/>
        <v>1</v>
      </c>
      <c r="K302" s="13" t="str">
        <f t="shared" si="26"/>
        <v>Yes</v>
      </c>
      <c r="L302" s="13" t="str">
        <f t="shared" si="27"/>
        <v>Obesity</v>
      </c>
      <c r="M302" s="13" t="str">
        <f t="shared" si="28"/>
        <v>Normal</v>
      </c>
      <c r="N302" s="13" t="str">
        <f t="shared" si="29"/>
        <v>No</v>
      </c>
    </row>
    <row r="303" spans="1:14" x14ac:dyDescent="0.25">
      <c r="A303" s="13" t="s">
        <v>2070</v>
      </c>
      <c r="B303" s="13">
        <v>19.170000000000002</v>
      </c>
      <c r="C303" s="13">
        <v>8.41</v>
      </c>
      <c r="D303" s="13" t="s">
        <v>2380</v>
      </c>
      <c r="E303" s="13" t="s">
        <v>2380</v>
      </c>
      <c r="F303" s="13" t="s">
        <v>2380</v>
      </c>
      <c r="G303" s="13" t="s">
        <v>2381</v>
      </c>
      <c r="H303" s="13" t="s">
        <v>2382</v>
      </c>
      <c r="I303" s="13" t="str">
        <f t="shared" si="24"/>
        <v>Yes</v>
      </c>
      <c r="J303" s="15" t="str">
        <f t="shared" si="25"/>
        <v>0</v>
      </c>
      <c r="K303" s="13" t="str">
        <f t="shared" si="26"/>
        <v>No</v>
      </c>
      <c r="L303" s="13" t="str">
        <f t="shared" si="27"/>
        <v>Normal Weight</v>
      </c>
      <c r="M303" s="13" t="str">
        <f t="shared" si="28"/>
        <v>Diabetes</v>
      </c>
      <c r="N303" s="13" t="str">
        <f t="shared" si="29"/>
        <v>No</v>
      </c>
    </row>
    <row r="304" spans="1:14" x14ac:dyDescent="0.25">
      <c r="A304" s="13" t="s">
        <v>2069</v>
      </c>
      <c r="B304" s="13">
        <v>43.53</v>
      </c>
      <c r="C304" s="13">
        <v>5.86</v>
      </c>
      <c r="D304" s="13" t="s">
        <v>2382</v>
      </c>
      <c r="E304" s="13" t="s">
        <v>2382</v>
      </c>
      <c r="F304" s="13" t="s">
        <v>2380</v>
      </c>
      <c r="G304" s="13">
        <v>2</v>
      </c>
      <c r="H304" s="13" t="s">
        <v>2382</v>
      </c>
      <c r="I304" s="13" t="str">
        <f t="shared" si="24"/>
        <v>Yes</v>
      </c>
      <c r="J304" s="15">
        <f t="shared" si="25"/>
        <v>2</v>
      </c>
      <c r="K304" s="13" t="str">
        <f t="shared" si="26"/>
        <v>Yes</v>
      </c>
      <c r="L304" s="13" t="str">
        <f t="shared" si="27"/>
        <v>Obesity</v>
      </c>
      <c r="M304" s="13" t="str">
        <f t="shared" si="28"/>
        <v>Prediabetes</v>
      </c>
      <c r="N304" s="13" t="str">
        <f t="shared" si="29"/>
        <v>Yes</v>
      </c>
    </row>
    <row r="305" spans="1:14" x14ac:dyDescent="0.25">
      <c r="A305" s="13" t="s">
        <v>2068</v>
      </c>
      <c r="B305" s="13">
        <v>46.06</v>
      </c>
      <c r="C305" s="13">
        <v>4.18</v>
      </c>
      <c r="D305" s="13" t="s">
        <v>2380</v>
      </c>
      <c r="E305" s="13" t="s">
        <v>2382</v>
      </c>
      <c r="F305" s="13" t="s">
        <v>2380</v>
      </c>
      <c r="G305" s="13">
        <v>1</v>
      </c>
      <c r="H305" s="13" t="s">
        <v>2382</v>
      </c>
      <c r="I305" s="13" t="str">
        <f t="shared" si="24"/>
        <v>Yes</v>
      </c>
      <c r="J305" s="15">
        <f t="shared" si="25"/>
        <v>1</v>
      </c>
      <c r="K305" s="13" t="str">
        <f t="shared" si="26"/>
        <v>No</v>
      </c>
      <c r="L305" s="13" t="str">
        <f t="shared" si="27"/>
        <v>Obesity</v>
      </c>
      <c r="M305" s="13" t="str">
        <f t="shared" si="28"/>
        <v>Normal</v>
      </c>
      <c r="N305" s="13" t="str">
        <f t="shared" si="29"/>
        <v>Yes</v>
      </c>
    </row>
    <row r="306" spans="1:14" x14ac:dyDescent="0.25">
      <c r="A306" s="13" t="s">
        <v>2067</v>
      </c>
      <c r="B306" s="13">
        <v>29.92</v>
      </c>
      <c r="C306" s="13">
        <v>11.99</v>
      </c>
      <c r="D306" s="13" t="s">
        <v>2382</v>
      </c>
      <c r="E306" s="13" t="s">
        <v>2380</v>
      </c>
      <c r="F306" s="13" t="s">
        <v>2380</v>
      </c>
      <c r="G306" s="13">
        <v>2</v>
      </c>
      <c r="H306" s="13" t="s">
        <v>2382</v>
      </c>
      <c r="I306" s="13" t="str">
        <f t="shared" si="24"/>
        <v>Yes</v>
      </c>
      <c r="J306" s="15">
        <f t="shared" si="25"/>
        <v>2</v>
      </c>
      <c r="K306" s="13" t="str">
        <f t="shared" si="26"/>
        <v>Yes</v>
      </c>
      <c r="L306" s="13" t="str">
        <f t="shared" si="27"/>
        <v>Overweight</v>
      </c>
      <c r="M306" s="13" t="str">
        <f t="shared" si="28"/>
        <v>Diabetes</v>
      </c>
      <c r="N306" s="13" t="str">
        <f t="shared" si="29"/>
        <v>No</v>
      </c>
    </row>
    <row r="307" spans="1:14" x14ac:dyDescent="0.25">
      <c r="A307" s="13" t="s">
        <v>2066</v>
      </c>
      <c r="B307" s="13">
        <v>28.46</v>
      </c>
      <c r="C307" s="13">
        <v>4.8499999999999996</v>
      </c>
      <c r="D307" s="13" t="s">
        <v>2382</v>
      </c>
      <c r="E307" s="13" t="s">
        <v>2380</v>
      </c>
      <c r="F307" s="13" t="s">
        <v>2380</v>
      </c>
      <c r="G307" s="13">
        <v>1</v>
      </c>
      <c r="H307" s="13" t="s">
        <v>2382</v>
      </c>
      <c r="I307" s="13" t="str">
        <f t="shared" si="24"/>
        <v>Yes</v>
      </c>
      <c r="J307" s="15">
        <f t="shared" si="25"/>
        <v>1</v>
      </c>
      <c r="K307" s="13" t="str">
        <f t="shared" si="26"/>
        <v>Yes</v>
      </c>
      <c r="L307" s="13" t="str">
        <f t="shared" si="27"/>
        <v>Overweight</v>
      </c>
      <c r="M307" s="13" t="str">
        <f t="shared" si="28"/>
        <v>Normal</v>
      </c>
      <c r="N307" s="13" t="str">
        <f t="shared" si="29"/>
        <v>No</v>
      </c>
    </row>
    <row r="308" spans="1:14" x14ac:dyDescent="0.25">
      <c r="A308" s="13" t="s">
        <v>2065</v>
      </c>
      <c r="B308" s="13">
        <v>24.56</v>
      </c>
      <c r="C308" s="13">
        <v>6.18</v>
      </c>
      <c r="D308" s="13" t="s">
        <v>2382</v>
      </c>
      <c r="E308" s="13" t="s">
        <v>2380</v>
      </c>
      <c r="F308" s="13" t="s">
        <v>2383</v>
      </c>
      <c r="G308" s="13">
        <v>1</v>
      </c>
      <c r="H308" s="13" t="s">
        <v>2382</v>
      </c>
      <c r="I308" s="13" t="str">
        <f t="shared" si="24"/>
        <v>Yes</v>
      </c>
      <c r="J308" s="15">
        <f t="shared" si="25"/>
        <v>1</v>
      </c>
      <c r="K308" s="13" t="str">
        <f t="shared" si="26"/>
        <v>Yes</v>
      </c>
      <c r="L308" s="13" t="str">
        <f t="shared" si="27"/>
        <v>Normal Weight</v>
      </c>
      <c r="M308" s="13" t="str">
        <f t="shared" si="28"/>
        <v>Prediabetes</v>
      </c>
      <c r="N308" s="13" t="str">
        <f t="shared" si="29"/>
        <v>No</v>
      </c>
    </row>
    <row r="309" spans="1:14" x14ac:dyDescent="0.25">
      <c r="A309" s="13" t="s">
        <v>2064</v>
      </c>
      <c r="B309" s="13">
        <v>41.19</v>
      </c>
      <c r="C309" s="13">
        <v>6.37</v>
      </c>
      <c r="D309" s="13" t="s">
        <v>2380</v>
      </c>
      <c r="E309" s="13" t="s">
        <v>2380</v>
      </c>
      <c r="F309" s="13" t="s">
        <v>2380</v>
      </c>
      <c r="G309" s="13" t="s">
        <v>2381</v>
      </c>
      <c r="H309" s="13" t="s">
        <v>2382</v>
      </c>
      <c r="I309" s="13" t="str">
        <f t="shared" si="24"/>
        <v>Yes</v>
      </c>
      <c r="J309" s="15" t="str">
        <f t="shared" si="25"/>
        <v>0</v>
      </c>
      <c r="K309" s="13" t="str">
        <f t="shared" si="26"/>
        <v>No</v>
      </c>
      <c r="L309" s="13" t="str">
        <f t="shared" si="27"/>
        <v>Obesity</v>
      </c>
      <c r="M309" s="13" t="str">
        <f t="shared" si="28"/>
        <v>Prediabetes</v>
      </c>
      <c r="N309" s="13" t="str">
        <f t="shared" si="29"/>
        <v>No</v>
      </c>
    </row>
    <row r="310" spans="1:14" x14ac:dyDescent="0.25">
      <c r="A310" s="13" t="s">
        <v>2063</v>
      </c>
      <c r="B310" s="13">
        <v>18.63</v>
      </c>
      <c r="C310" s="13">
        <v>9.81</v>
      </c>
      <c r="D310" s="13" t="s">
        <v>2382</v>
      </c>
      <c r="E310" s="13" t="s">
        <v>2380</v>
      </c>
      <c r="F310" s="13" t="s">
        <v>2380</v>
      </c>
      <c r="G310" s="13">
        <v>2</v>
      </c>
      <c r="H310" s="13" t="s">
        <v>2382</v>
      </c>
      <c r="I310" s="13" t="str">
        <f t="shared" si="24"/>
        <v>Yes</v>
      </c>
      <c r="J310" s="15">
        <f t="shared" si="25"/>
        <v>2</v>
      </c>
      <c r="K310" s="13" t="str">
        <f t="shared" si="26"/>
        <v>Yes</v>
      </c>
      <c r="L310" s="13" t="str">
        <f t="shared" si="27"/>
        <v>Normal Weight</v>
      </c>
      <c r="M310" s="13" t="str">
        <f t="shared" si="28"/>
        <v>Diabetes</v>
      </c>
      <c r="N310" s="13" t="str">
        <f t="shared" si="29"/>
        <v>No</v>
      </c>
    </row>
    <row r="311" spans="1:14" x14ac:dyDescent="0.25">
      <c r="A311" s="13" t="s">
        <v>2062</v>
      </c>
      <c r="B311" s="13">
        <v>26.26</v>
      </c>
      <c r="C311" s="13">
        <v>11.8</v>
      </c>
      <c r="D311" s="13" t="s">
        <v>2382</v>
      </c>
      <c r="E311" s="13" t="s">
        <v>2380</v>
      </c>
      <c r="F311" s="13" t="s">
        <v>2380</v>
      </c>
      <c r="G311" s="13">
        <v>1</v>
      </c>
      <c r="H311" s="13" t="s">
        <v>2382</v>
      </c>
      <c r="I311" s="13" t="str">
        <f t="shared" si="24"/>
        <v>Yes</v>
      </c>
      <c r="J311" s="15">
        <f t="shared" si="25"/>
        <v>1</v>
      </c>
      <c r="K311" s="13" t="str">
        <f t="shared" si="26"/>
        <v>Yes</v>
      </c>
      <c r="L311" s="13" t="str">
        <f t="shared" si="27"/>
        <v>Overweight</v>
      </c>
      <c r="M311" s="13" t="str">
        <f t="shared" si="28"/>
        <v>Diabetes</v>
      </c>
      <c r="N311" s="13" t="str">
        <f t="shared" si="29"/>
        <v>No</v>
      </c>
    </row>
    <row r="312" spans="1:14" x14ac:dyDescent="0.25">
      <c r="A312" s="13" t="s">
        <v>2061</v>
      </c>
      <c r="B312" s="13">
        <v>22.37</v>
      </c>
      <c r="C312" s="13">
        <v>5.86</v>
      </c>
      <c r="D312" s="13" t="s">
        <v>2382</v>
      </c>
      <c r="E312" s="13" t="s">
        <v>2380</v>
      </c>
      <c r="F312" s="13" t="s">
        <v>2383</v>
      </c>
      <c r="G312" s="13">
        <v>1</v>
      </c>
      <c r="H312" s="13" t="s">
        <v>2382</v>
      </c>
      <c r="I312" s="13" t="str">
        <f t="shared" si="24"/>
        <v>Yes</v>
      </c>
      <c r="J312" s="15">
        <f t="shared" si="25"/>
        <v>1</v>
      </c>
      <c r="K312" s="13" t="str">
        <f t="shared" si="26"/>
        <v>Yes</v>
      </c>
      <c r="L312" s="13" t="str">
        <f t="shared" si="27"/>
        <v>Normal Weight</v>
      </c>
      <c r="M312" s="13" t="str">
        <f t="shared" si="28"/>
        <v>Prediabetes</v>
      </c>
      <c r="N312" s="13" t="str">
        <f t="shared" si="29"/>
        <v>No</v>
      </c>
    </row>
    <row r="313" spans="1:14" x14ac:dyDescent="0.25">
      <c r="A313" s="13" t="s">
        <v>2060</v>
      </c>
      <c r="B313" s="13">
        <v>39.619999999999997</v>
      </c>
      <c r="C313" s="13">
        <v>4.28</v>
      </c>
      <c r="D313" s="13" t="s">
        <v>2380</v>
      </c>
      <c r="E313" s="13" t="s">
        <v>2380</v>
      </c>
      <c r="F313" s="13" t="s">
        <v>2380</v>
      </c>
      <c r="G313" s="13">
        <v>1</v>
      </c>
      <c r="H313" s="13" t="s">
        <v>2382</v>
      </c>
      <c r="I313" s="13" t="str">
        <f t="shared" si="24"/>
        <v>Yes</v>
      </c>
      <c r="J313" s="15">
        <f t="shared" si="25"/>
        <v>1</v>
      </c>
      <c r="K313" s="13" t="str">
        <f t="shared" si="26"/>
        <v>No</v>
      </c>
      <c r="L313" s="13" t="str">
        <f t="shared" si="27"/>
        <v>Obesity</v>
      </c>
      <c r="M313" s="13" t="str">
        <f t="shared" si="28"/>
        <v>Normal</v>
      </c>
      <c r="N313" s="13" t="str">
        <f t="shared" si="29"/>
        <v>No</v>
      </c>
    </row>
    <row r="314" spans="1:14" x14ac:dyDescent="0.25">
      <c r="A314" s="13" t="s">
        <v>2059</v>
      </c>
      <c r="B314" s="13">
        <v>18.329999999999998</v>
      </c>
      <c r="C314" s="13">
        <v>4.16</v>
      </c>
      <c r="D314" s="13" t="s">
        <v>2382</v>
      </c>
      <c r="E314" s="13" t="s">
        <v>2380</v>
      </c>
      <c r="F314" s="13" t="s">
        <v>2380</v>
      </c>
      <c r="G314" s="13" t="s">
        <v>2381</v>
      </c>
      <c r="H314" s="13" t="s">
        <v>2382</v>
      </c>
      <c r="I314" s="13" t="str">
        <f t="shared" si="24"/>
        <v>Yes</v>
      </c>
      <c r="J314" s="15" t="str">
        <f t="shared" si="25"/>
        <v>0</v>
      </c>
      <c r="K314" s="13" t="str">
        <f t="shared" si="26"/>
        <v>Yes</v>
      </c>
      <c r="L314" s="13" t="str">
        <f t="shared" si="27"/>
        <v>Underweight</v>
      </c>
      <c r="M314" s="13" t="str">
        <f t="shared" si="28"/>
        <v>Normal</v>
      </c>
      <c r="N314" s="13" t="str">
        <f t="shared" si="29"/>
        <v>No</v>
      </c>
    </row>
    <row r="315" spans="1:14" x14ac:dyDescent="0.25">
      <c r="A315" s="13" t="s">
        <v>2058</v>
      </c>
      <c r="B315" s="13">
        <v>17.11</v>
      </c>
      <c r="C315" s="13">
        <v>4.9800000000000004</v>
      </c>
      <c r="D315" s="13" t="s">
        <v>2382</v>
      </c>
      <c r="E315" s="13" t="s">
        <v>2380</v>
      </c>
      <c r="F315" s="13" t="s">
        <v>2383</v>
      </c>
      <c r="G315" s="13">
        <v>1</v>
      </c>
      <c r="H315" s="13" t="s">
        <v>2382</v>
      </c>
      <c r="I315" s="13" t="str">
        <f t="shared" si="24"/>
        <v>Yes</v>
      </c>
      <c r="J315" s="15">
        <f t="shared" si="25"/>
        <v>1</v>
      </c>
      <c r="K315" s="13" t="str">
        <f t="shared" si="26"/>
        <v>Yes</v>
      </c>
      <c r="L315" s="13" t="str">
        <f t="shared" si="27"/>
        <v>Underweight</v>
      </c>
      <c r="M315" s="13" t="str">
        <f t="shared" si="28"/>
        <v>Normal</v>
      </c>
      <c r="N315" s="13" t="str">
        <f t="shared" si="29"/>
        <v>No</v>
      </c>
    </row>
    <row r="316" spans="1:14" x14ac:dyDescent="0.25">
      <c r="A316" s="13" t="s">
        <v>2057</v>
      </c>
      <c r="B316" s="13">
        <v>43.5</v>
      </c>
      <c r="C316" s="13">
        <v>6.38</v>
      </c>
      <c r="D316" s="13" t="s">
        <v>2380</v>
      </c>
      <c r="E316" s="13" t="s">
        <v>2382</v>
      </c>
      <c r="F316" s="13" t="s">
        <v>2380</v>
      </c>
      <c r="G316" s="13">
        <v>1</v>
      </c>
      <c r="H316" s="13" t="s">
        <v>2382</v>
      </c>
      <c r="I316" s="13" t="str">
        <f t="shared" si="24"/>
        <v>Yes</v>
      </c>
      <c r="J316" s="15">
        <f t="shared" si="25"/>
        <v>1</v>
      </c>
      <c r="K316" s="13" t="str">
        <f t="shared" si="26"/>
        <v>No</v>
      </c>
      <c r="L316" s="13" t="str">
        <f t="shared" si="27"/>
        <v>Obesity</v>
      </c>
      <c r="M316" s="13" t="str">
        <f t="shared" si="28"/>
        <v>Prediabetes</v>
      </c>
      <c r="N316" s="13" t="str">
        <f t="shared" si="29"/>
        <v>Yes</v>
      </c>
    </row>
    <row r="317" spans="1:14" x14ac:dyDescent="0.25">
      <c r="A317" s="13" t="s">
        <v>2056</v>
      </c>
      <c r="B317" s="13">
        <v>25.364999999999998</v>
      </c>
      <c r="C317" s="13">
        <v>5.19</v>
      </c>
      <c r="D317" s="13" t="s">
        <v>2380</v>
      </c>
      <c r="E317" s="13" t="s">
        <v>2380</v>
      </c>
      <c r="F317" s="13" t="s">
        <v>2380</v>
      </c>
      <c r="G317" s="13">
        <v>2</v>
      </c>
      <c r="H317" s="13" t="s">
        <v>2380</v>
      </c>
      <c r="I317" s="13" t="str">
        <f t="shared" si="24"/>
        <v>No</v>
      </c>
      <c r="J317" s="15">
        <f t="shared" si="25"/>
        <v>2</v>
      </c>
      <c r="K317" s="13" t="str">
        <f t="shared" si="26"/>
        <v>No</v>
      </c>
      <c r="L317" s="13" t="str">
        <f t="shared" si="27"/>
        <v>Overweight</v>
      </c>
      <c r="M317" s="13" t="str">
        <f t="shared" si="28"/>
        <v>Normal</v>
      </c>
      <c r="N317" s="13" t="str">
        <f t="shared" si="29"/>
        <v>No</v>
      </c>
    </row>
    <row r="318" spans="1:14" x14ac:dyDescent="0.25">
      <c r="A318" s="13" t="s">
        <v>2055</v>
      </c>
      <c r="B318" s="13">
        <v>28.594999999999999</v>
      </c>
      <c r="C318" s="13">
        <v>10.210000000000001</v>
      </c>
      <c r="D318" s="13" t="s">
        <v>2380</v>
      </c>
      <c r="E318" s="13" t="s">
        <v>2380</v>
      </c>
      <c r="F318" s="13" t="s">
        <v>2380</v>
      </c>
      <c r="G318" s="13" t="s">
        <v>2381</v>
      </c>
      <c r="H318" s="13" t="s">
        <v>2380</v>
      </c>
      <c r="I318" s="13" t="str">
        <f t="shared" si="24"/>
        <v>No</v>
      </c>
      <c r="J318" s="15" t="str">
        <f t="shared" si="25"/>
        <v>0</v>
      </c>
      <c r="K318" s="13" t="str">
        <f t="shared" si="26"/>
        <v>No</v>
      </c>
      <c r="L318" s="13" t="str">
        <f t="shared" si="27"/>
        <v>Overweight</v>
      </c>
      <c r="M318" s="13" t="str">
        <f t="shared" si="28"/>
        <v>Diabetes</v>
      </c>
      <c r="N318" s="13" t="str">
        <f t="shared" si="29"/>
        <v>No</v>
      </c>
    </row>
    <row r="319" spans="1:14" x14ac:dyDescent="0.25">
      <c r="A319" s="13" t="s">
        <v>2054</v>
      </c>
      <c r="B319" s="13">
        <v>29.83</v>
      </c>
      <c r="C319" s="13">
        <v>9.6999999999999993</v>
      </c>
      <c r="D319" s="13" t="s">
        <v>2382</v>
      </c>
      <c r="E319" s="13" t="s">
        <v>2380</v>
      </c>
      <c r="F319" s="13" t="s">
        <v>2383</v>
      </c>
      <c r="G319" s="13">
        <v>1</v>
      </c>
      <c r="H319" s="13" t="s">
        <v>2382</v>
      </c>
      <c r="I319" s="13" t="str">
        <f t="shared" si="24"/>
        <v>Yes</v>
      </c>
      <c r="J319" s="15">
        <f t="shared" si="25"/>
        <v>1</v>
      </c>
      <c r="K319" s="13" t="str">
        <f t="shared" si="26"/>
        <v>Yes</v>
      </c>
      <c r="L319" s="13" t="str">
        <f t="shared" si="27"/>
        <v>Overweight</v>
      </c>
      <c r="M319" s="13" t="str">
        <f t="shared" si="28"/>
        <v>Diabetes</v>
      </c>
      <c r="N319" s="13" t="str">
        <f t="shared" si="29"/>
        <v>No</v>
      </c>
    </row>
    <row r="320" spans="1:14" x14ac:dyDescent="0.25">
      <c r="A320" s="13" t="s">
        <v>2053</v>
      </c>
      <c r="B320" s="13">
        <v>24.7</v>
      </c>
      <c r="C320" s="13">
        <v>10.25</v>
      </c>
      <c r="D320" s="13" t="s">
        <v>2380</v>
      </c>
      <c r="E320" s="13" t="s">
        <v>2380</v>
      </c>
      <c r="F320" s="13" t="s">
        <v>2380</v>
      </c>
      <c r="G320" s="13">
        <v>3</v>
      </c>
      <c r="H320" s="13" t="s">
        <v>2380</v>
      </c>
      <c r="I320" s="13" t="str">
        <f t="shared" si="24"/>
        <v>No</v>
      </c>
      <c r="J320" s="15">
        <f t="shared" si="25"/>
        <v>3</v>
      </c>
      <c r="K320" s="13" t="str">
        <f t="shared" si="26"/>
        <v>No</v>
      </c>
      <c r="L320" s="13" t="str">
        <f t="shared" si="27"/>
        <v>Normal Weight</v>
      </c>
      <c r="M320" s="13" t="str">
        <f t="shared" si="28"/>
        <v>Diabetes</v>
      </c>
      <c r="N320" s="13" t="str">
        <f t="shared" si="29"/>
        <v>No</v>
      </c>
    </row>
    <row r="321" spans="1:14" x14ac:dyDescent="0.25">
      <c r="A321" s="13" t="s">
        <v>2052</v>
      </c>
      <c r="B321" s="13">
        <v>17.940000000000001</v>
      </c>
      <c r="C321" s="13">
        <v>9.77</v>
      </c>
      <c r="D321" s="13" t="s">
        <v>2380</v>
      </c>
      <c r="E321" s="13" t="s">
        <v>2380</v>
      </c>
      <c r="F321" s="13" t="s">
        <v>2380</v>
      </c>
      <c r="G321" s="13" t="s">
        <v>2381</v>
      </c>
      <c r="H321" s="13" t="s">
        <v>2382</v>
      </c>
      <c r="I321" s="13" t="str">
        <f t="shared" si="24"/>
        <v>Yes</v>
      </c>
      <c r="J321" s="15" t="str">
        <f t="shared" si="25"/>
        <v>0</v>
      </c>
      <c r="K321" s="13" t="str">
        <f t="shared" si="26"/>
        <v>No</v>
      </c>
      <c r="L321" s="13" t="str">
        <f t="shared" si="27"/>
        <v>Underweight</v>
      </c>
      <c r="M321" s="13" t="str">
        <f t="shared" si="28"/>
        <v>Diabetes</v>
      </c>
      <c r="N321" s="13" t="str">
        <f t="shared" si="29"/>
        <v>No</v>
      </c>
    </row>
    <row r="322" spans="1:14" x14ac:dyDescent="0.25">
      <c r="A322" s="13" t="s">
        <v>2051</v>
      </c>
      <c r="B322" s="13">
        <v>21.08</v>
      </c>
      <c r="C322" s="13">
        <v>4.83</v>
      </c>
      <c r="D322" s="13" t="s">
        <v>2380</v>
      </c>
      <c r="E322" s="13" t="s">
        <v>2380</v>
      </c>
      <c r="F322" s="13" t="s">
        <v>2383</v>
      </c>
      <c r="G322" s="13">
        <v>1</v>
      </c>
      <c r="H322" s="13" t="s">
        <v>2382</v>
      </c>
      <c r="I322" s="13" t="str">
        <f t="shared" ref="I322:I385" si="30">PROPER(IF(H322="?",$P$2,H322))</f>
        <v>Yes</v>
      </c>
      <c r="J322" s="15">
        <f t="shared" si="25"/>
        <v>1</v>
      </c>
      <c r="K322" s="13" t="str">
        <f t="shared" si="26"/>
        <v>No</v>
      </c>
      <c r="L322" s="13" t="str">
        <f t="shared" si="27"/>
        <v>Normal Weight</v>
      </c>
      <c r="M322" s="13" t="str">
        <f t="shared" si="28"/>
        <v>Normal</v>
      </c>
      <c r="N322" s="13" t="str">
        <f t="shared" si="29"/>
        <v>No</v>
      </c>
    </row>
    <row r="323" spans="1:14" x14ac:dyDescent="0.25">
      <c r="A323" s="13" t="s">
        <v>2050</v>
      </c>
      <c r="B323" s="13">
        <v>37.715000000000003</v>
      </c>
      <c r="C323" s="13">
        <v>10.86</v>
      </c>
      <c r="D323" s="13" t="s">
        <v>2382</v>
      </c>
      <c r="E323" s="13" t="s">
        <v>2380</v>
      </c>
      <c r="F323" s="13" t="s">
        <v>2380</v>
      </c>
      <c r="G323" s="13" t="s">
        <v>2381</v>
      </c>
      <c r="H323" s="13" t="s">
        <v>2380</v>
      </c>
      <c r="I323" s="13" t="str">
        <f t="shared" si="30"/>
        <v>No</v>
      </c>
      <c r="J323" s="15" t="str">
        <f t="shared" ref="J323:J386" si="31">IF(G323="No major Surgery","0",G323)</f>
        <v>0</v>
      </c>
      <c r="K323" s="13" t="str">
        <f t="shared" ref="K323:K386" si="32">PROPER(D323)</f>
        <v>Yes</v>
      </c>
      <c r="L323" s="13" t="str">
        <f t="shared" ref="L323:L386" si="33">IF(B323&lt;18.5,"Underweight",IF(B323&lt;25,"Normal Weight",IF(B323&lt;30,"Overweight","Obesity")))</f>
        <v>Obesity</v>
      </c>
      <c r="M323" s="13" t="str">
        <f t="shared" ref="M323:M386" si="34">IF(C323&lt;5.7,"Normal",IF(C323&lt;6.5,"Prediabetes","Diabetes"))</f>
        <v>Diabetes</v>
      </c>
      <c r="N323" s="13" t="str">
        <f t="shared" ref="N323:N386" si="35">PROPER(E323)</f>
        <v>No</v>
      </c>
    </row>
    <row r="324" spans="1:14" x14ac:dyDescent="0.25">
      <c r="A324" s="13" t="s">
        <v>2049</v>
      </c>
      <c r="B324" s="13">
        <v>22.39</v>
      </c>
      <c r="C324" s="13">
        <v>9.5299999999999994</v>
      </c>
      <c r="D324" s="13" t="s">
        <v>2382</v>
      </c>
      <c r="E324" s="13" t="s">
        <v>2380</v>
      </c>
      <c r="F324" s="13" t="s">
        <v>2380</v>
      </c>
      <c r="G324" s="13" t="s">
        <v>2381</v>
      </c>
      <c r="H324" s="13" t="s">
        <v>2382</v>
      </c>
      <c r="I324" s="13" t="str">
        <f t="shared" si="30"/>
        <v>Yes</v>
      </c>
      <c r="J324" s="15" t="str">
        <f t="shared" si="31"/>
        <v>0</v>
      </c>
      <c r="K324" s="13" t="str">
        <f t="shared" si="32"/>
        <v>Yes</v>
      </c>
      <c r="L324" s="13" t="str">
        <f t="shared" si="33"/>
        <v>Normal Weight</v>
      </c>
      <c r="M324" s="13" t="str">
        <f t="shared" si="34"/>
        <v>Diabetes</v>
      </c>
      <c r="N324" s="13" t="str">
        <f t="shared" si="35"/>
        <v>No</v>
      </c>
    </row>
    <row r="325" spans="1:14" x14ac:dyDescent="0.25">
      <c r="A325" s="13" t="s">
        <v>2048</v>
      </c>
      <c r="B325" s="13">
        <v>28.78</v>
      </c>
      <c r="C325" s="13">
        <v>5.68</v>
      </c>
      <c r="D325" s="13" t="s">
        <v>2380</v>
      </c>
      <c r="E325" s="13" t="s">
        <v>2380</v>
      </c>
      <c r="F325" s="13" t="s">
        <v>2380</v>
      </c>
      <c r="G325" s="13" t="s">
        <v>2381</v>
      </c>
      <c r="H325" s="13" t="s">
        <v>2382</v>
      </c>
      <c r="I325" s="13" t="str">
        <f t="shared" si="30"/>
        <v>Yes</v>
      </c>
      <c r="J325" s="15" t="str">
        <f t="shared" si="31"/>
        <v>0</v>
      </c>
      <c r="K325" s="13" t="str">
        <f t="shared" si="32"/>
        <v>No</v>
      </c>
      <c r="L325" s="13" t="str">
        <f t="shared" si="33"/>
        <v>Overweight</v>
      </c>
      <c r="M325" s="13" t="str">
        <f t="shared" si="34"/>
        <v>Normal</v>
      </c>
      <c r="N325" s="13" t="str">
        <f t="shared" si="35"/>
        <v>No</v>
      </c>
    </row>
    <row r="326" spans="1:14" x14ac:dyDescent="0.25">
      <c r="A326" s="13" t="s">
        <v>2047</v>
      </c>
      <c r="B326" s="13">
        <v>18.329999999999998</v>
      </c>
      <c r="C326" s="13">
        <v>5.57</v>
      </c>
      <c r="D326" s="13" t="s">
        <v>2382</v>
      </c>
      <c r="E326" s="13" t="s">
        <v>2380</v>
      </c>
      <c r="F326" s="13" t="s">
        <v>2380</v>
      </c>
      <c r="G326" s="13" t="s">
        <v>2381</v>
      </c>
      <c r="H326" s="13" t="s">
        <v>2382</v>
      </c>
      <c r="I326" s="13" t="str">
        <f t="shared" si="30"/>
        <v>Yes</v>
      </c>
      <c r="J326" s="15" t="str">
        <f t="shared" si="31"/>
        <v>0</v>
      </c>
      <c r="K326" s="13" t="str">
        <f t="shared" si="32"/>
        <v>Yes</v>
      </c>
      <c r="L326" s="13" t="str">
        <f t="shared" si="33"/>
        <v>Underweight</v>
      </c>
      <c r="M326" s="13" t="str">
        <f t="shared" si="34"/>
        <v>Normal</v>
      </c>
      <c r="N326" s="13" t="str">
        <f t="shared" si="35"/>
        <v>No</v>
      </c>
    </row>
    <row r="327" spans="1:14" x14ac:dyDescent="0.25">
      <c r="A327" s="13" t="s">
        <v>2046</v>
      </c>
      <c r="B327" s="13">
        <v>26.39</v>
      </c>
      <c r="C327" s="13">
        <v>4.58</v>
      </c>
      <c r="D327" s="13" t="s">
        <v>2382</v>
      </c>
      <c r="E327" s="13" t="s">
        <v>2380</v>
      </c>
      <c r="F327" s="13" t="s">
        <v>2380</v>
      </c>
      <c r="G327" s="13">
        <v>1</v>
      </c>
      <c r="H327" s="13" t="s">
        <v>2382</v>
      </c>
      <c r="I327" s="13" t="str">
        <f t="shared" si="30"/>
        <v>Yes</v>
      </c>
      <c r="J327" s="15">
        <f t="shared" si="31"/>
        <v>1</v>
      </c>
      <c r="K327" s="13" t="str">
        <f t="shared" si="32"/>
        <v>Yes</v>
      </c>
      <c r="L327" s="13" t="str">
        <f t="shared" si="33"/>
        <v>Overweight</v>
      </c>
      <c r="M327" s="13" t="str">
        <f t="shared" si="34"/>
        <v>Normal</v>
      </c>
      <c r="N327" s="13" t="str">
        <f t="shared" si="35"/>
        <v>No</v>
      </c>
    </row>
    <row r="328" spans="1:14" x14ac:dyDescent="0.25">
      <c r="A328" s="13" t="s">
        <v>2045</v>
      </c>
      <c r="B328" s="13">
        <v>19.260000000000002</v>
      </c>
      <c r="C328" s="13">
        <v>8.9600000000000009</v>
      </c>
      <c r="D328" s="13" t="s">
        <v>2382</v>
      </c>
      <c r="E328" s="13" t="s">
        <v>2380</v>
      </c>
      <c r="F328" s="13" t="s">
        <v>2380</v>
      </c>
      <c r="G328" s="13">
        <v>1</v>
      </c>
      <c r="H328" s="13" t="s">
        <v>2382</v>
      </c>
      <c r="I328" s="13" t="str">
        <f t="shared" si="30"/>
        <v>Yes</v>
      </c>
      <c r="J328" s="15">
        <f t="shared" si="31"/>
        <v>1</v>
      </c>
      <c r="K328" s="13" t="str">
        <f t="shared" si="32"/>
        <v>Yes</v>
      </c>
      <c r="L328" s="13" t="str">
        <f t="shared" si="33"/>
        <v>Normal Weight</v>
      </c>
      <c r="M328" s="13" t="str">
        <f t="shared" si="34"/>
        <v>Diabetes</v>
      </c>
      <c r="N328" s="13" t="str">
        <f t="shared" si="35"/>
        <v>No</v>
      </c>
    </row>
    <row r="329" spans="1:14" x14ac:dyDescent="0.25">
      <c r="A329" s="13" t="s">
        <v>2044</v>
      </c>
      <c r="B329" s="13">
        <v>26.92</v>
      </c>
      <c r="C329" s="13">
        <v>6.09</v>
      </c>
      <c r="D329" s="13" t="s">
        <v>2380</v>
      </c>
      <c r="E329" s="13" t="s">
        <v>2380</v>
      </c>
      <c r="F329" s="13" t="s">
        <v>2380</v>
      </c>
      <c r="G329" s="13" t="s">
        <v>2381</v>
      </c>
      <c r="H329" s="13" t="s">
        <v>2382</v>
      </c>
      <c r="I329" s="13" t="str">
        <f t="shared" si="30"/>
        <v>Yes</v>
      </c>
      <c r="J329" s="15" t="str">
        <f t="shared" si="31"/>
        <v>0</v>
      </c>
      <c r="K329" s="13" t="str">
        <f t="shared" si="32"/>
        <v>No</v>
      </c>
      <c r="L329" s="13" t="str">
        <f t="shared" si="33"/>
        <v>Overweight</v>
      </c>
      <c r="M329" s="13" t="str">
        <f t="shared" si="34"/>
        <v>Prediabetes</v>
      </c>
      <c r="N329" s="13" t="str">
        <f t="shared" si="35"/>
        <v>No</v>
      </c>
    </row>
    <row r="330" spans="1:14" x14ac:dyDescent="0.25">
      <c r="A330" s="13" t="s">
        <v>2043</v>
      </c>
      <c r="B330" s="13">
        <v>19.73</v>
      </c>
      <c r="C330" s="13">
        <v>4.3600000000000003</v>
      </c>
      <c r="D330" s="13" t="s">
        <v>2380</v>
      </c>
      <c r="E330" s="13" t="s">
        <v>2380</v>
      </c>
      <c r="F330" s="13" t="s">
        <v>2380</v>
      </c>
      <c r="G330" s="13" t="s">
        <v>2381</v>
      </c>
      <c r="H330" s="13" t="s">
        <v>2382</v>
      </c>
      <c r="I330" s="13" t="str">
        <f t="shared" si="30"/>
        <v>Yes</v>
      </c>
      <c r="J330" s="15" t="str">
        <f t="shared" si="31"/>
        <v>0</v>
      </c>
      <c r="K330" s="13" t="str">
        <f t="shared" si="32"/>
        <v>No</v>
      </c>
      <c r="L330" s="13" t="str">
        <f t="shared" si="33"/>
        <v>Normal Weight</v>
      </c>
      <c r="M330" s="13" t="str">
        <f t="shared" si="34"/>
        <v>Normal</v>
      </c>
      <c r="N330" s="13" t="str">
        <f t="shared" si="35"/>
        <v>No</v>
      </c>
    </row>
    <row r="331" spans="1:14" x14ac:dyDescent="0.25">
      <c r="A331" s="13" t="s">
        <v>2042</v>
      </c>
      <c r="B331" s="13">
        <v>23.56</v>
      </c>
      <c r="C331" s="13">
        <v>11.74</v>
      </c>
      <c r="D331" s="13" t="s">
        <v>2382</v>
      </c>
      <c r="E331" s="13" t="s">
        <v>2380</v>
      </c>
      <c r="F331" s="13" t="s">
        <v>2380</v>
      </c>
      <c r="G331" s="13" t="s">
        <v>2381</v>
      </c>
      <c r="H331" s="13" t="s">
        <v>2382</v>
      </c>
      <c r="I331" s="13" t="str">
        <f t="shared" si="30"/>
        <v>Yes</v>
      </c>
      <c r="J331" s="15" t="str">
        <f t="shared" si="31"/>
        <v>0</v>
      </c>
      <c r="K331" s="13" t="str">
        <f t="shared" si="32"/>
        <v>Yes</v>
      </c>
      <c r="L331" s="13" t="str">
        <f t="shared" si="33"/>
        <v>Normal Weight</v>
      </c>
      <c r="M331" s="13" t="str">
        <f t="shared" si="34"/>
        <v>Diabetes</v>
      </c>
      <c r="N331" s="13" t="str">
        <f t="shared" si="35"/>
        <v>No</v>
      </c>
    </row>
    <row r="332" spans="1:14" x14ac:dyDescent="0.25">
      <c r="A332" s="13" t="s">
        <v>2041</v>
      </c>
      <c r="B332" s="13">
        <v>37.67</v>
      </c>
      <c r="C332" s="13">
        <v>5.89</v>
      </c>
      <c r="D332" s="13" t="s">
        <v>2380</v>
      </c>
      <c r="E332" s="13" t="s">
        <v>2380</v>
      </c>
      <c r="F332" s="13" t="s">
        <v>2380</v>
      </c>
      <c r="G332" s="13">
        <v>1</v>
      </c>
      <c r="H332" s="13" t="s">
        <v>2382</v>
      </c>
      <c r="I332" s="13" t="str">
        <f t="shared" si="30"/>
        <v>Yes</v>
      </c>
      <c r="J332" s="15">
        <f t="shared" si="31"/>
        <v>1</v>
      </c>
      <c r="K332" s="13" t="str">
        <f t="shared" si="32"/>
        <v>No</v>
      </c>
      <c r="L332" s="13" t="str">
        <f t="shared" si="33"/>
        <v>Obesity</v>
      </c>
      <c r="M332" s="13" t="str">
        <f t="shared" si="34"/>
        <v>Prediabetes</v>
      </c>
      <c r="N332" s="13" t="str">
        <f t="shared" si="35"/>
        <v>No</v>
      </c>
    </row>
    <row r="333" spans="1:14" x14ac:dyDescent="0.25">
      <c r="A333" s="13" t="s">
        <v>2040</v>
      </c>
      <c r="B333" s="13">
        <v>18.73</v>
      </c>
      <c r="C333" s="13">
        <v>10.64</v>
      </c>
      <c r="D333" s="13" t="s">
        <v>2380</v>
      </c>
      <c r="E333" s="13" t="s">
        <v>2380</v>
      </c>
      <c r="F333" s="13" t="s">
        <v>2380</v>
      </c>
      <c r="G333" s="13">
        <v>2</v>
      </c>
      <c r="H333" s="13" t="s">
        <v>2382</v>
      </c>
      <c r="I333" s="13" t="str">
        <f t="shared" si="30"/>
        <v>Yes</v>
      </c>
      <c r="J333" s="15">
        <f t="shared" si="31"/>
        <v>2</v>
      </c>
      <c r="K333" s="13" t="str">
        <f t="shared" si="32"/>
        <v>No</v>
      </c>
      <c r="L333" s="13" t="str">
        <f t="shared" si="33"/>
        <v>Normal Weight</v>
      </c>
      <c r="M333" s="13" t="str">
        <f t="shared" si="34"/>
        <v>Diabetes</v>
      </c>
      <c r="N333" s="13" t="str">
        <f t="shared" si="35"/>
        <v>No</v>
      </c>
    </row>
    <row r="334" spans="1:14" x14ac:dyDescent="0.25">
      <c r="A334" s="13" t="s">
        <v>2039</v>
      </c>
      <c r="B334" s="13">
        <v>33.090000000000003</v>
      </c>
      <c r="C334" s="13">
        <v>6.06</v>
      </c>
      <c r="D334" s="13" t="s">
        <v>2380</v>
      </c>
      <c r="E334" s="13" t="s">
        <v>2380</v>
      </c>
      <c r="F334" s="13" t="s">
        <v>2383</v>
      </c>
      <c r="G334" s="13">
        <v>1</v>
      </c>
      <c r="H334" s="13" t="s">
        <v>2382</v>
      </c>
      <c r="I334" s="13" t="str">
        <f t="shared" si="30"/>
        <v>Yes</v>
      </c>
      <c r="J334" s="15">
        <f t="shared" si="31"/>
        <v>1</v>
      </c>
      <c r="K334" s="13" t="str">
        <f t="shared" si="32"/>
        <v>No</v>
      </c>
      <c r="L334" s="13" t="str">
        <f t="shared" si="33"/>
        <v>Obesity</v>
      </c>
      <c r="M334" s="13" t="str">
        <f t="shared" si="34"/>
        <v>Prediabetes</v>
      </c>
      <c r="N334" s="13" t="str">
        <f t="shared" si="35"/>
        <v>No</v>
      </c>
    </row>
    <row r="335" spans="1:14" x14ac:dyDescent="0.25">
      <c r="A335" s="13" t="s">
        <v>2038</v>
      </c>
      <c r="B335" s="13">
        <v>18.329999999999998</v>
      </c>
      <c r="C335" s="13">
        <v>7.46</v>
      </c>
      <c r="D335" s="13" t="s">
        <v>2382</v>
      </c>
      <c r="E335" s="13" t="s">
        <v>2380</v>
      </c>
      <c r="F335" s="13" t="s">
        <v>2380</v>
      </c>
      <c r="G335" s="13">
        <v>1</v>
      </c>
      <c r="H335" s="13" t="s">
        <v>2382</v>
      </c>
      <c r="I335" s="13" t="str">
        <f t="shared" si="30"/>
        <v>Yes</v>
      </c>
      <c r="J335" s="15">
        <f t="shared" si="31"/>
        <v>1</v>
      </c>
      <c r="K335" s="13" t="str">
        <f t="shared" si="32"/>
        <v>Yes</v>
      </c>
      <c r="L335" s="13" t="str">
        <f t="shared" si="33"/>
        <v>Underweight</v>
      </c>
      <c r="M335" s="13" t="str">
        <f t="shared" si="34"/>
        <v>Diabetes</v>
      </c>
      <c r="N335" s="13" t="str">
        <f t="shared" si="35"/>
        <v>No</v>
      </c>
    </row>
    <row r="336" spans="1:14" x14ac:dyDescent="0.25">
      <c r="A336" s="13" t="s">
        <v>2037</v>
      </c>
      <c r="B336" s="13">
        <v>27.74</v>
      </c>
      <c r="C336" s="13">
        <v>4.68</v>
      </c>
      <c r="D336" s="13" t="s">
        <v>2382</v>
      </c>
      <c r="E336" s="13" t="s">
        <v>2380</v>
      </c>
      <c r="F336" s="13" t="s">
        <v>2380</v>
      </c>
      <c r="G336" s="13">
        <v>2</v>
      </c>
      <c r="H336" s="13" t="s">
        <v>2382</v>
      </c>
      <c r="I336" s="13" t="str">
        <f t="shared" si="30"/>
        <v>Yes</v>
      </c>
      <c r="J336" s="15">
        <f t="shared" si="31"/>
        <v>2</v>
      </c>
      <c r="K336" s="13" t="str">
        <f t="shared" si="32"/>
        <v>Yes</v>
      </c>
      <c r="L336" s="13" t="str">
        <f t="shared" si="33"/>
        <v>Overweight</v>
      </c>
      <c r="M336" s="13" t="str">
        <f t="shared" si="34"/>
        <v>Normal</v>
      </c>
      <c r="N336" s="13" t="str">
        <f t="shared" si="35"/>
        <v>No</v>
      </c>
    </row>
    <row r="337" spans="1:14" x14ac:dyDescent="0.25">
      <c r="A337" s="13" t="s">
        <v>2036</v>
      </c>
      <c r="B337" s="13">
        <v>24.2</v>
      </c>
      <c r="C337" s="13">
        <v>6.15</v>
      </c>
      <c r="D337" s="13" t="s">
        <v>2380</v>
      </c>
      <c r="E337" s="13" t="s">
        <v>2380</v>
      </c>
      <c r="F337" s="13" t="s">
        <v>2380</v>
      </c>
      <c r="G337" s="13">
        <v>1</v>
      </c>
      <c r="H337" s="13" t="s">
        <v>2382</v>
      </c>
      <c r="I337" s="13" t="str">
        <f t="shared" si="30"/>
        <v>Yes</v>
      </c>
      <c r="J337" s="15">
        <f t="shared" si="31"/>
        <v>1</v>
      </c>
      <c r="K337" s="13" t="str">
        <f t="shared" si="32"/>
        <v>No</v>
      </c>
      <c r="L337" s="13" t="str">
        <f t="shared" si="33"/>
        <v>Normal Weight</v>
      </c>
      <c r="M337" s="13" t="str">
        <f t="shared" si="34"/>
        <v>Prediabetes</v>
      </c>
      <c r="N337" s="13" t="str">
        <f t="shared" si="35"/>
        <v>No</v>
      </c>
    </row>
    <row r="338" spans="1:14" x14ac:dyDescent="0.25">
      <c r="A338" s="13" t="s">
        <v>2035</v>
      </c>
      <c r="B338" s="13">
        <v>22.03</v>
      </c>
      <c r="C338" s="13">
        <v>4.28</v>
      </c>
      <c r="D338" s="13" t="s">
        <v>2382</v>
      </c>
      <c r="E338" s="13" t="s">
        <v>2380</v>
      </c>
      <c r="F338" s="13" t="s">
        <v>2380</v>
      </c>
      <c r="G338" s="13" t="s">
        <v>2381</v>
      </c>
      <c r="H338" s="13" t="s">
        <v>2382</v>
      </c>
      <c r="I338" s="13" t="str">
        <f t="shared" si="30"/>
        <v>Yes</v>
      </c>
      <c r="J338" s="15" t="str">
        <f t="shared" si="31"/>
        <v>0</v>
      </c>
      <c r="K338" s="13" t="str">
        <f t="shared" si="32"/>
        <v>Yes</v>
      </c>
      <c r="L338" s="13" t="str">
        <f t="shared" si="33"/>
        <v>Normal Weight</v>
      </c>
      <c r="M338" s="13" t="str">
        <f t="shared" si="34"/>
        <v>Normal</v>
      </c>
      <c r="N338" s="13" t="str">
        <f t="shared" si="35"/>
        <v>No</v>
      </c>
    </row>
    <row r="339" spans="1:14" x14ac:dyDescent="0.25">
      <c r="A339" s="13" t="s">
        <v>2034</v>
      </c>
      <c r="B339" s="13">
        <v>26.885000000000002</v>
      </c>
      <c r="C339" s="13">
        <v>9.86</v>
      </c>
      <c r="D339" s="13" t="s">
        <v>2380</v>
      </c>
      <c r="E339" s="13" t="s">
        <v>2380</v>
      </c>
      <c r="F339" s="13" t="s">
        <v>2380</v>
      </c>
      <c r="G339" s="13">
        <v>3</v>
      </c>
      <c r="H339" s="13" t="s">
        <v>2382</v>
      </c>
      <c r="I339" s="13" t="str">
        <f t="shared" si="30"/>
        <v>Yes</v>
      </c>
      <c r="J339" s="15">
        <f t="shared" si="31"/>
        <v>3</v>
      </c>
      <c r="K339" s="13" t="str">
        <f t="shared" si="32"/>
        <v>No</v>
      </c>
      <c r="L339" s="13" t="str">
        <f t="shared" si="33"/>
        <v>Overweight</v>
      </c>
      <c r="M339" s="13" t="str">
        <f t="shared" si="34"/>
        <v>Diabetes</v>
      </c>
      <c r="N339" s="13" t="str">
        <f t="shared" si="35"/>
        <v>No</v>
      </c>
    </row>
    <row r="340" spans="1:14" x14ac:dyDescent="0.25">
      <c r="A340" s="13" t="s">
        <v>2033</v>
      </c>
      <c r="B340" s="13">
        <v>16.36</v>
      </c>
      <c r="C340" s="13">
        <v>11.19</v>
      </c>
      <c r="D340" s="13" t="s">
        <v>2380</v>
      </c>
      <c r="E340" s="13" t="s">
        <v>2380</v>
      </c>
      <c r="F340" s="13" t="s">
        <v>2380</v>
      </c>
      <c r="G340" s="13" t="s">
        <v>2381</v>
      </c>
      <c r="H340" s="13" t="s">
        <v>2382</v>
      </c>
      <c r="I340" s="13" t="str">
        <f t="shared" si="30"/>
        <v>Yes</v>
      </c>
      <c r="J340" s="15" t="str">
        <f t="shared" si="31"/>
        <v>0</v>
      </c>
      <c r="K340" s="13" t="str">
        <f t="shared" si="32"/>
        <v>No</v>
      </c>
      <c r="L340" s="13" t="str">
        <f t="shared" si="33"/>
        <v>Underweight</v>
      </c>
      <c r="M340" s="13" t="str">
        <f t="shared" si="34"/>
        <v>Diabetes</v>
      </c>
      <c r="N340" s="13" t="str">
        <f t="shared" si="35"/>
        <v>No</v>
      </c>
    </row>
    <row r="341" spans="1:14" x14ac:dyDescent="0.25">
      <c r="A341" s="13" t="s">
        <v>2032</v>
      </c>
      <c r="B341" s="13">
        <v>32.299999999999997</v>
      </c>
      <c r="C341" s="13">
        <v>4.8899999999999997</v>
      </c>
      <c r="D341" s="13" t="s">
        <v>2382</v>
      </c>
      <c r="E341" s="13" t="s">
        <v>2380</v>
      </c>
      <c r="F341" s="13" t="s">
        <v>2383</v>
      </c>
      <c r="G341" s="13">
        <v>1</v>
      </c>
      <c r="H341" s="13" t="s">
        <v>2380</v>
      </c>
      <c r="I341" s="13" t="str">
        <f t="shared" si="30"/>
        <v>No</v>
      </c>
      <c r="J341" s="15">
        <f t="shared" si="31"/>
        <v>1</v>
      </c>
      <c r="K341" s="13" t="str">
        <f t="shared" si="32"/>
        <v>Yes</v>
      </c>
      <c r="L341" s="13" t="str">
        <f t="shared" si="33"/>
        <v>Obesity</v>
      </c>
      <c r="M341" s="13" t="str">
        <f t="shared" si="34"/>
        <v>Normal</v>
      </c>
      <c r="N341" s="13" t="str">
        <f t="shared" si="35"/>
        <v>No</v>
      </c>
    </row>
    <row r="342" spans="1:14" x14ac:dyDescent="0.25">
      <c r="A342" s="13" t="s">
        <v>2031</v>
      </c>
      <c r="B342" s="13">
        <v>16.05</v>
      </c>
      <c r="C342" s="13">
        <v>4.3499999999999996</v>
      </c>
      <c r="D342" s="13" t="s">
        <v>2382</v>
      </c>
      <c r="E342" s="13" t="s">
        <v>2380</v>
      </c>
      <c r="F342" s="13" t="s">
        <v>2380</v>
      </c>
      <c r="G342" s="13" t="s">
        <v>2381</v>
      </c>
      <c r="H342" s="13" t="s">
        <v>2382</v>
      </c>
      <c r="I342" s="13" t="str">
        <f t="shared" si="30"/>
        <v>Yes</v>
      </c>
      <c r="J342" s="15" t="str">
        <f t="shared" si="31"/>
        <v>0</v>
      </c>
      <c r="K342" s="13" t="str">
        <f t="shared" si="32"/>
        <v>Yes</v>
      </c>
      <c r="L342" s="13" t="str">
        <f t="shared" si="33"/>
        <v>Underweight</v>
      </c>
      <c r="M342" s="13" t="str">
        <f t="shared" si="34"/>
        <v>Normal</v>
      </c>
      <c r="N342" s="13" t="str">
        <f t="shared" si="35"/>
        <v>No</v>
      </c>
    </row>
    <row r="343" spans="1:14" x14ac:dyDescent="0.25">
      <c r="A343" s="13" t="s">
        <v>2030</v>
      </c>
      <c r="B343" s="13">
        <v>29.07</v>
      </c>
      <c r="C343" s="13">
        <v>8.66</v>
      </c>
      <c r="D343" s="13" t="s">
        <v>2382</v>
      </c>
      <c r="E343" s="13" t="s">
        <v>2380</v>
      </c>
      <c r="F343" s="13" t="s">
        <v>2380</v>
      </c>
      <c r="G343" s="13">
        <v>2</v>
      </c>
      <c r="H343" s="13" t="s">
        <v>2382</v>
      </c>
      <c r="I343" s="13" t="str">
        <f t="shared" si="30"/>
        <v>Yes</v>
      </c>
      <c r="J343" s="15">
        <f t="shared" si="31"/>
        <v>2</v>
      </c>
      <c r="K343" s="13" t="str">
        <f t="shared" si="32"/>
        <v>Yes</v>
      </c>
      <c r="L343" s="13" t="str">
        <f t="shared" si="33"/>
        <v>Overweight</v>
      </c>
      <c r="M343" s="13" t="str">
        <f t="shared" si="34"/>
        <v>Diabetes</v>
      </c>
      <c r="N343" s="13" t="str">
        <f t="shared" si="35"/>
        <v>No</v>
      </c>
    </row>
    <row r="344" spans="1:14" x14ac:dyDescent="0.25">
      <c r="A344" s="13" t="s">
        <v>2029</v>
      </c>
      <c r="B344" s="13">
        <v>17.43</v>
      </c>
      <c r="C344" s="13">
        <v>8.64</v>
      </c>
      <c r="D344" s="13" t="s">
        <v>2380</v>
      </c>
      <c r="E344" s="13" t="s">
        <v>2380</v>
      </c>
      <c r="F344" s="13" t="s">
        <v>2380</v>
      </c>
      <c r="G344" s="13" t="s">
        <v>2381</v>
      </c>
      <c r="H344" s="13" t="s">
        <v>2382</v>
      </c>
      <c r="I344" s="13" t="str">
        <f t="shared" si="30"/>
        <v>Yes</v>
      </c>
      <c r="J344" s="15" t="str">
        <f t="shared" si="31"/>
        <v>0</v>
      </c>
      <c r="K344" s="13" t="str">
        <f t="shared" si="32"/>
        <v>No</v>
      </c>
      <c r="L344" s="13" t="str">
        <f t="shared" si="33"/>
        <v>Underweight</v>
      </c>
      <c r="M344" s="13" t="str">
        <f t="shared" si="34"/>
        <v>Diabetes</v>
      </c>
      <c r="N344" s="13" t="str">
        <f t="shared" si="35"/>
        <v>No</v>
      </c>
    </row>
    <row r="345" spans="1:14" x14ac:dyDescent="0.25">
      <c r="A345" s="13" t="s">
        <v>2028</v>
      </c>
      <c r="B345" s="13">
        <v>19.329999999999998</v>
      </c>
      <c r="C345" s="13">
        <v>4.2699999999999996</v>
      </c>
      <c r="D345" s="13" t="s">
        <v>2380</v>
      </c>
      <c r="E345" s="13" t="s">
        <v>2380</v>
      </c>
      <c r="F345" s="13" t="s">
        <v>2380</v>
      </c>
      <c r="G345" s="13" t="s">
        <v>2381</v>
      </c>
      <c r="H345" s="13" t="s">
        <v>2382</v>
      </c>
      <c r="I345" s="13" t="str">
        <f t="shared" si="30"/>
        <v>Yes</v>
      </c>
      <c r="J345" s="15" t="str">
        <f t="shared" si="31"/>
        <v>0</v>
      </c>
      <c r="K345" s="13" t="str">
        <f t="shared" si="32"/>
        <v>No</v>
      </c>
      <c r="L345" s="13" t="str">
        <f t="shared" si="33"/>
        <v>Normal Weight</v>
      </c>
      <c r="M345" s="13" t="str">
        <f t="shared" si="34"/>
        <v>Normal</v>
      </c>
      <c r="N345" s="13" t="str">
        <f t="shared" si="35"/>
        <v>No</v>
      </c>
    </row>
    <row r="346" spans="1:14" x14ac:dyDescent="0.25">
      <c r="A346" s="13" t="s">
        <v>2027</v>
      </c>
      <c r="B346" s="13">
        <v>30.52</v>
      </c>
      <c r="C346" s="13">
        <v>4.21</v>
      </c>
      <c r="D346" s="13" t="s">
        <v>2380</v>
      </c>
      <c r="E346" s="13" t="s">
        <v>2380</v>
      </c>
      <c r="F346" s="13" t="s">
        <v>2380</v>
      </c>
      <c r="G346" s="13">
        <v>1</v>
      </c>
      <c r="H346" s="13" t="s">
        <v>2382</v>
      </c>
      <c r="I346" s="13" t="str">
        <f t="shared" si="30"/>
        <v>Yes</v>
      </c>
      <c r="J346" s="15">
        <f t="shared" si="31"/>
        <v>1</v>
      </c>
      <c r="K346" s="13" t="str">
        <f t="shared" si="32"/>
        <v>No</v>
      </c>
      <c r="L346" s="13" t="str">
        <f t="shared" si="33"/>
        <v>Obesity</v>
      </c>
      <c r="M346" s="13" t="str">
        <f t="shared" si="34"/>
        <v>Normal</v>
      </c>
      <c r="N346" s="13" t="str">
        <f t="shared" si="35"/>
        <v>No</v>
      </c>
    </row>
    <row r="347" spans="1:14" x14ac:dyDescent="0.25">
      <c r="A347" s="13" t="s">
        <v>2026</v>
      </c>
      <c r="B347" s="13">
        <v>39.21</v>
      </c>
      <c r="C347" s="13">
        <v>5.04</v>
      </c>
      <c r="D347" s="13" t="s">
        <v>2380</v>
      </c>
      <c r="E347" s="13" t="s">
        <v>2380</v>
      </c>
      <c r="F347" s="13" t="s">
        <v>2383</v>
      </c>
      <c r="G347" s="13">
        <v>1</v>
      </c>
      <c r="H347" s="13" t="s">
        <v>2382</v>
      </c>
      <c r="I347" s="13" t="str">
        <f t="shared" si="30"/>
        <v>Yes</v>
      </c>
      <c r="J347" s="15">
        <f t="shared" si="31"/>
        <v>1</v>
      </c>
      <c r="K347" s="13" t="str">
        <f t="shared" si="32"/>
        <v>No</v>
      </c>
      <c r="L347" s="13" t="str">
        <f t="shared" si="33"/>
        <v>Obesity</v>
      </c>
      <c r="M347" s="13" t="str">
        <f t="shared" si="34"/>
        <v>Normal</v>
      </c>
      <c r="N347" s="13" t="str">
        <f t="shared" si="35"/>
        <v>No</v>
      </c>
    </row>
    <row r="348" spans="1:14" x14ac:dyDescent="0.25">
      <c r="A348" s="13" t="s">
        <v>2025</v>
      </c>
      <c r="B348" s="13">
        <v>26.98</v>
      </c>
      <c r="C348" s="13">
        <v>5.21</v>
      </c>
      <c r="D348" s="13" t="s">
        <v>2382</v>
      </c>
      <c r="E348" s="13" t="s">
        <v>2380</v>
      </c>
      <c r="F348" s="13" t="s">
        <v>2380</v>
      </c>
      <c r="G348" s="13">
        <v>2</v>
      </c>
      <c r="H348" s="13" t="s">
        <v>2382</v>
      </c>
      <c r="I348" s="13" t="str">
        <f t="shared" si="30"/>
        <v>Yes</v>
      </c>
      <c r="J348" s="15">
        <f t="shared" si="31"/>
        <v>2</v>
      </c>
      <c r="K348" s="13" t="str">
        <f t="shared" si="32"/>
        <v>Yes</v>
      </c>
      <c r="L348" s="13" t="str">
        <f t="shared" si="33"/>
        <v>Overweight</v>
      </c>
      <c r="M348" s="13" t="str">
        <f t="shared" si="34"/>
        <v>Normal</v>
      </c>
      <c r="N348" s="13" t="str">
        <f t="shared" si="35"/>
        <v>No</v>
      </c>
    </row>
    <row r="349" spans="1:14" x14ac:dyDescent="0.25">
      <c r="A349" s="13" t="s">
        <v>2024</v>
      </c>
      <c r="B349" s="13">
        <v>25.84</v>
      </c>
      <c r="C349" s="13">
        <v>8.83</v>
      </c>
      <c r="D349" s="13" t="s">
        <v>2380</v>
      </c>
      <c r="E349" s="13" t="s">
        <v>2380</v>
      </c>
      <c r="F349" s="13" t="s">
        <v>2380</v>
      </c>
      <c r="G349" s="13" t="s">
        <v>2381</v>
      </c>
      <c r="H349" s="13" t="s">
        <v>2380</v>
      </c>
      <c r="I349" s="13" t="str">
        <f t="shared" si="30"/>
        <v>No</v>
      </c>
      <c r="J349" s="15" t="str">
        <f t="shared" si="31"/>
        <v>0</v>
      </c>
      <c r="K349" s="13" t="str">
        <f t="shared" si="32"/>
        <v>No</v>
      </c>
      <c r="L349" s="13" t="str">
        <f t="shared" si="33"/>
        <v>Overweight</v>
      </c>
      <c r="M349" s="13" t="str">
        <f t="shared" si="34"/>
        <v>Diabetes</v>
      </c>
      <c r="N349" s="13" t="str">
        <f t="shared" si="35"/>
        <v>No</v>
      </c>
    </row>
    <row r="350" spans="1:14" x14ac:dyDescent="0.25">
      <c r="A350" s="13" t="s">
        <v>2023</v>
      </c>
      <c r="B350" s="13">
        <v>28.31</v>
      </c>
      <c r="C350" s="13">
        <v>8.4700000000000006</v>
      </c>
      <c r="D350" s="13" t="s">
        <v>2382</v>
      </c>
      <c r="E350" s="13" t="s">
        <v>2380</v>
      </c>
      <c r="F350" s="13" t="s">
        <v>2380</v>
      </c>
      <c r="G350" s="13">
        <v>2</v>
      </c>
      <c r="H350" s="13" t="s">
        <v>2382</v>
      </c>
      <c r="I350" s="13" t="str">
        <f t="shared" si="30"/>
        <v>Yes</v>
      </c>
      <c r="J350" s="15">
        <f t="shared" si="31"/>
        <v>2</v>
      </c>
      <c r="K350" s="13" t="str">
        <f t="shared" si="32"/>
        <v>Yes</v>
      </c>
      <c r="L350" s="13" t="str">
        <f t="shared" si="33"/>
        <v>Overweight</v>
      </c>
      <c r="M350" s="13" t="str">
        <f t="shared" si="34"/>
        <v>Diabetes</v>
      </c>
      <c r="N350" s="13" t="str">
        <f t="shared" si="35"/>
        <v>No</v>
      </c>
    </row>
    <row r="351" spans="1:14" x14ac:dyDescent="0.25">
      <c r="A351" s="13" t="s">
        <v>2022</v>
      </c>
      <c r="B351" s="13">
        <v>23.94</v>
      </c>
      <c r="C351" s="13">
        <v>4.2</v>
      </c>
      <c r="D351" s="13" t="s">
        <v>2380</v>
      </c>
      <c r="E351" s="13" t="s">
        <v>2380</v>
      </c>
      <c r="F351" s="13" t="s">
        <v>2380</v>
      </c>
      <c r="G351" s="13" t="s">
        <v>2381</v>
      </c>
      <c r="H351" s="13" t="s">
        <v>2382</v>
      </c>
      <c r="I351" s="13" t="str">
        <f t="shared" si="30"/>
        <v>Yes</v>
      </c>
      <c r="J351" s="15" t="str">
        <f t="shared" si="31"/>
        <v>0</v>
      </c>
      <c r="K351" s="13" t="str">
        <f t="shared" si="32"/>
        <v>No</v>
      </c>
      <c r="L351" s="13" t="str">
        <f t="shared" si="33"/>
        <v>Normal Weight</v>
      </c>
      <c r="M351" s="13" t="str">
        <f t="shared" si="34"/>
        <v>Normal</v>
      </c>
      <c r="N351" s="13" t="str">
        <f t="shared" si="35"/>
        <v>No</v>
      </c>
    </row>
    <row r="352" spans="1:14" x14ac:dyDescent="0.25">
      <c r="A352" s="13" t="s">
        <v>2021</v>
      </c>
      <c r="B352" s="13">
        <v>20.03</v>
      </c>
      <c r="C352" s="13">
        <v>6.14</v>
      </c>
      <c r="D352" s="13" t="s">
        <v>2382</v>
      </c>
      <c r="E352" s="13" t="s">
        <v>2380</v>
      </c>
      <c r="F352" s="13" t="s">
        <v>2380</v>
      </c>
      <c r="G352" s="13" t="s">
        <v>2381</v>
      </c>
      <c r="H352" s="13" t="s">
        <v>2382</v>
      </c>
      <c r="I352" s="13" t="str">
        <f t="shared" si="30"/>
        <v>Yes</v>
      </c>
      <c r="J352" s="15" t="str">
        <f t="shared" si="31"/>
        <v>0</v>
      </c>
      <c r="K352" s="13" t="str">
        <f t="shared" si="32"/>
        <v>Yes</v>
      </c>
      <c r="L352" s="13" t="str">
        <f t="shared" si="33"/>
        <v>Normal Weight</v>
      </c>
      <c r="M352" s="13" t="str">
        <f t="shared" si="34"/>
        <v>Prediabetes</v>
      </c>
      <c r="N352" s="13" t="str">
        <f t="shared" si="35"/>
        <v>No</v>
      </c>
    </row>
    <row r="353" spans="1:14" x14ac:dyDescent="0.25">
      <c r="A353" s="13" t="s">
        <v>2020</v>
      </c>
      <c r="B353" s="13">
        <v>41.42</v>
      </c>
      <c r="C353" s="13">
        <v>6.07</v>
      </c>
      <c r="D353" s="13" t="s">
        <v>2380</v>
      </c>
      <c r="E353" s="13" t="s">
        <v>2380</v>
      </c>
      <c r="F353" s="13" t="s">
        <v>2380</v>
      </c>
      <c r="G353" s="13" t="s">
        <v>2381</v>
      </c>
      <c r="H353" s="13" t="s">
        <v>2380</v>
      </c>
      <c r="I353" s="13" t="str">
        <f t="shared" si="30"/>
        <v>No</v>
      </c>
      <c r="J353" s="15" t="str">
        <f t="shared" si="31"/>
        <v>0</v>
      </c>
      <c r="K353" s="13" t="str">
        <f t="shared" si="32"/>
        <v>No</v>
      </c>
      <c r="L353" s="13" t="str">
        <f t="shared" si="33"/>
        <v>Obesity</v>
      </c>
      <c r="M353" s="13" t="str">
        <f t="shared" si="34"/>
        <v>Prediabetes</v>
      </c>
      <c r="N353" s="13" t="str">
        <f t="shared" si="35"/>
        <v>No</v>
      </c>
    </row>
    <row r="354" spans="1:14" x14ac:dyDescent="0.25">
      <c r="A354" s="13" t="s">
        <v>2019</v>
      </c>
      <c r="B354" s="13">
        <v>36.67</v>
      </c>
      <c r="C354" s="13">
        <v>10.210000000000001</v>
      </c>
      <c r="D354" s="13" t="s">
        <v>2380</v>
      </c>
      <c r="E354" s="13" t="s">
        <v>2380</v>
      </c>
      <c r="F354" s="13" t="s">
        <v>2380</v>
      </c>
      <c r="G354" s="13" t="s">
        <v>2381</v>
      </c>
      <c r="H354" s="13" t="s">
        <v>2380</v>
      </c>
      <c r="I354" s="13" t="str">
        <f t="shared" si="30"/>
        <v>No</v>
      </c>
      <c r="J354" s="15" t="str">
        <f t="shared" si="31"/>
        <v>0</v>
      </c>
      <c r="K354" s="13" t="str">
        <f t="shared" si="32"/>
        <v>No</v>
      </c>
      <c r="L354" s="13" t="str">
        <f t="shared" si="33"/>
        <v>Obesity</v>
      </c>
      <c r="M354" s="13" t="str">
        <f t="shared" si="34"/>
        <v>Diabetes</v>
      </c>
      <c r="N354" s="13" t="str">
        <f t="shared" si="35"/>
        <v>No</v>
      </c>
    </row>
    <row r="355" spans="1:14" x14ac:dyDescent="0.25">
      <c r="A355" s="13" t="s">
        <v>2018</v>
      </c>
      <c r="B355" s="13">
        <v>27.645</v>
      </c>
      <c r="C355" s="13">
        <v>4.6900000000000004</v>
      </c>
      <c r="D355" s="13" t="s">
        <v>2380</v>
      </c>
      <c r="E355" s="13" t="s">
        <v>2380</v>
      </c>
      <c r="F355" s="13" t="s">
        <v>2380</v>
      </c>
      <c r="G355" s="13" t="s">
        <v>2381</v>
      </c>
      <c r="H355" s="13" t="s">
        <v>2380</v>
      </c>
      <c r="I355" s="13" t="str">
        <f t="shared" si="30"/>
        <v>No</v>
      </c>
      <c r="J355" s="15" t="str">
        <f t="shared" si="31"/>
        <v>0</v>
      </c>
      <c r="K355" s="13" t="str">
        <f t="shared" si="32"/>
        <v>No</v>
      </c>
      <c r="L355" s="13" t="str">
        <f t="shared" si="33"/>
        <v>Overweight</v>
      </c>
      <c r="M355" s="13" t="str">
        <f t="shared" si="34"/>
        <v>Normal</v>
      </c>
      <c r="N355" s="13" t="str">
        <f t="shared" si="35"/>
        <v>No</v>
      </c>
    </row>
    <row r="356" spans="1:14" x14ac:dyDescent="0.25">
      <c r="A356" s="13" t="s">
        <v>2017</v>
      </c>
      <c r="B356" s="13">
        <v>22.72</v>
      </c>
      <c r="C356" s="13">
        <v>5.71</v>
      </c>
      <c r="D356" s="13" t="s">
        <v>2380</v>
      </c>
      <c r="E356" s="13" t="s">
        <v>2380</v>
      </c>
      <c r="F356" s="13" t="s">
        <v>2380</v>
      </c>
      <c r="G356" s="13" t="s">
        <v>2381</v>
      </c>
      <c r="H356" s="13" t="s">
        <v>2382</v>
      </c>
      <c r="I356" s="13" t="str">
        <f t="shared" si="30"/>
        <v>Yes</v>
      </c>
      <c r="J356" s="15" t="str">
        <f t="shared" si="31"/>
        <v>0</v>
      </c>
      <c r="K356" s="13" t="str">
        <f t="shared" si="32"/>
        <v>No</v>
      </c>
      <c r="L356" s="13" t="str">
        <f t="shared" si="33"/>
        <v>Normal Weight</v>
      </c>
      <c r="M356" s="13" t="str">
        <f t="shared" si="34"/>
        <v>Prediabetes</v>
      </c>
      <c r="N356" s="13" t="str">
        <f t="shared" si="35"/>
        <v>No</v>
      </c>
    </row>
    <row r="357" spans="1:14" x14ac:dyDescent="0.25">
      <c r="A357" s="13" t="s">
        <v>2016</v>
      </c>
      <c r="B357" s="13">
        <v>36.520000000000003</v>
      </c>
      <c r="C357" s="13">
        <v>9.07</v>
      </c>
      <c r="D357" s="13" t="s">
        <v>2382</v>
      </c>
      <c r="E357" s="13" t="s">
        <v>2380</v>
      </c>
      <c r="F357" s="13" t="s">
        <v>2383</v>
      </c>
      <c r="G357" s="13">
        <v>1</v>
      </c>
      <c r="H357" s="13" t="s">
        <v>2380</v>
      </c>
      <c r="I357" s="13" t="str">
        <f t="shared" si="30"/>
        <v>No</v>
      </c>
      <c r="J357" s="15">
        <f t="shared" si="31"/>
        <v>1</v>
      </c>
      <c r="K357" s="13" t="str">
        <f t="shared" si="32"/>
        <v>Yes</v>
      </c>
      <c r="L357" s="13" t="str">
        <f t="shared" si="33"/>
        <v>Obesity</v>
      </c>
      <c r="M357" s="13" t="str">
        <f t="shared" si="34"/>
        <v>Diabetes</v>
      </c>
      <c r="N357" s="13" t="str">
        <f t="shared" si="35"/>
        <v>No</v>
      </c>
    </row>
    <row r="358" spans="1:14" x14ac:dyDescent="0.25">
      <c r="A358" s="13" t="s">
        <v>2015</v>
      </c>
      <c r="B358" s="13">
        <v>33.96</v>
      </c>
      <c r="C358" s="13">
        <v>4.99</v>
      </c>
      <c r="D358" s="13" t="s">
        <v>2380</v>
      </c>
      <c r="E358" s="13" t="s">
        <v>2380</v>
      </c>
      <c r="F358" s="13" t="s">
        <v>2380</v>
      </c>
      <c r="G358" s="13" t="s">
        <v>2381</v>
      </c>
      <c r="H358" s="13" t="s">
        <v>2382</v>
      </c>
      <c r="I358" s="13" t="str">
        <f t="shared" si="30"/>
        <v>Yes</v>
      </c>
      <c r="J358" s="15" t="str">
        <f t="shared" si="31"/>
        <v>0</v>
      </c>
      <c r="K358" s="13" t="str">
        <f t="shared" si="32"/>
        <v>No</v>
      </c>
      <c r="L358" s="13" t="str">
        <f t="shared" si="33"/>
        <v>Obesity</v>
      </c>
      <c r="M358" s="13" t="str">
        <f t="shared" si="34"/>
        <v>Normal</v>
      </c>
      <c r="N358" s="13" t="str">
        <f t="shared" si="35"/>
        <v>No</v>
      </c>
    </row>
    <row r="359" spans="1:14" x14ac:dyDescent="0.25">
      <c r="A359" s="13" t="s">
        <v>2014</v>
      </c>
      <c r="B359" s="13">
        <v>26.695</v>
      </c>
      <c r="C359" s="13">
        <v>8.31</v>
      </c>
      <c r="D359" s="13" t="s">
        <v>2380</v>
      </c>
      <c r="E359" s="13" t="s">
        <v>2380</v>
      </c>
      <c r="F359" s="13" t="s">
        <v>2380</v>
      </c>
      <c r="G359" s="13" t="s">
        <v>2381</v>
      </c>
      <c r="H359" s="13" t="s">
        <v>2382</v>
      </c>
      <c r="I359" s="13" t="str">
        <f t="shared" si="30"/>
        <v>Yes</v>
      </c>
      <c r="J359" s="15" t="str">
        <f t="shared" si="31"/>
        <v>0</v>
      </c>
      <c r="K359" s="13" t="str">
        <f t="shared" si="32"/>
        <v>No</v>
      </c>
      <c r="L359" s="13" t="str">
        <f t="shared" si="33"/>
        <v>Overweight</v>
      </c>
      <c r="M359" s="13" t="str">
        <f t="shared" si="34"/>
        <v>Diabetes</v>
      </c>
      <c r="N359" s="13" t="str">
        <f t="shared" si="35"/>
        <v>No</v>
      </c>
    </row>
    <row r="360" spans="1:14" x14ac:dyDescent="0.25">
      <c r="A360" s="13" t="s">
        <v>2013</v>
      </c>
      <c r="B360" s="13">
        <v>18.45</v>
      </c>
      <c r="C360" s="13">
        <v>5.07</v>
      </c>
      <c r="D360" s="13" t="s">
        <v>2382</v>
      </c>
      <c r="E360" s="13" t="s">
        <v>2380</v>
      </c>
      <c r="F360" s="13" t="s">
        <v>2380</v>
      </c>
      <c r="G360" s="13" t="s">
        <v>2381</v>
      </c>
      <c r="H360" s="13" t="s">
        <v>2382</v>
      </c>
      <c r="I360" s="13" t="str">
        <f t="shared" si="30"/>
        <v>Yes</v>
      </c>
      <c r="J360" s="15" t="str">
        <f t="shared" si="31"/>
        <v>0</v>
      </c>
      <c r="K360" s="13" t="str">
        <f t="shared" si="32"/>
        <v>Yes</v>
      </c>
      <c r="L360" s="13" t="str">
        <f t="shared" si="33"/>
        <v>Underweight</v>
      </c>
      <c r="M360" s="13" t="str">
        <f t="shared" si="34"/>
        <v>Normal</v>
      </c>
      <c r="N360" s="13" t="str">
        <f t="shared" si="35"/>
        <v>No</v>
      </c>
    </row>
    <row r="361" spans="1:14" x14ac:dyDescent="0.25">
      <c r="A361" s="13" t="s">
        <v>2012</v>
      </c>
      <c r="B361" s="13">
        <v>33.18</v>
      </c>
      <c r="C361" s="13">
        <v>4.79</v>
      </c>
      <c r="D361" s="13" t="s">
        <v>2380</v>
      </c>
      <c r="E361" s="13" t="s">
        <v>2380</v>
      </c>
      <c r="F361" s="13" t="s">
        <v>2380</v>
      </c>
      <c r="G361" s="13" t="s">
        <v>2381</v>
      </c>
      <c r="H361" s="13" t="s">
        <v>2382</v>
      </c>
      <c r="I361" s="13" t="str">
        <f t="shared" si="30"/>
        <v>Yes</v>
      </c>
      <c r="J361" s="15" t="str">
        <f t="shared" si="31"/>
        <v>0</v>
      </c>
      <c r="K361" s="13" t="str">
        <f t="shared" si="32"/>
        <v>No</v>
      </c>
      <c r="L361" s="13" t="str">
        <f t="shared" si="33"/>
        <v>Obesity</v>
      </c>
      <c r="M361" s="13" t="str">
        <f t="shared" si="34"/>
        <v>Normal</v>
      </c>
      <c r="N361" s="13" t="str">
        <f t="shared" si="35"/>
        <v>No</v>
      </c>
    </row>
    <row r="362" spans="1:14" x14ac:dyDescent="0.25">
      <c r="A362" s="13" t="s">
        <v>2011</v>
      </c>
      <c r="B362" s="13">
        <v>36.1</v>
      </c>
      <c r="C362" s="13">
        <v>11.39</v>
      </c>
      <c r="D362" s="13" t="s">
        <v>2382</v>
      </c>
      <c r="E362" s="13" t="s">
        <v>2380</v>
      </c>
      <c r="F362" s="13" t="s">
        <v>2380</v>
      </c>
      <c r="G362" s="13">
        <v>2</v>
      </c>
      <c r="H362" s="13" t="s">
        <v>2380</v>
      </c>
      <c r="I362" s="13" t="str">
        <f t="shared" si="30"/>
        <v>No</v>
      </c>
      <c r="J362" s="15">
        <f t="shared" si="31"/>
        <v>2</v>
      </c>
      <c r="K362" s="13" t="str">
        <f t="shared" si="32"/>
        <v>Yes</v>
      </c>
      <c r="L362" s="13" t="str">
        <f t="shared" si="33"/>
        <v>Obesity</v>
      </c>
      <c r="M362" s="13" t="str">
        <f t="shared" si="34"/>
        <v>Diabetes</v>
      </c>
      <c r="N362" s="13" t="str">
        <f t="shared" si="35"/>
        <v>No</v>
      </c>
    </row>
    <row r="363" spans="1:14" x14ac:dyDescent="0.25">
      <c r="A363" s="13" t="s">
        <v>2010</v>
      </c>
      <c r="B363" s="13">
        <v>22.77</v>
      </c>
      <c r="C363" s="13">
        <v>6</v>
      </c>
      <c r="D363" s="13" t="s">
        <v>2380</v>
      </c>
      <c r="E363" s="13" t="s">
        <v>2380</v>
      </c>
      <c r="F363" s="13" t="s">
        <v>2380</v>
      </c>
      <c r="G363" s="13" t="s">
        <v>2381</v>
      </c>
      <c r="H363" s="13" t="s">
        <v>2382</v>
      </c>
      <c r="I363" s="13" t="str">
        <f t="shared" si="30"/>
        <v>Yes</v>
      </c>
      <c r="J363" s="15" t="str">
        <f t="shared" si="31"/>
        <v>0</v>
      </c>
      <c r="K363" s="13" t="str">
        <f t="shared" si="32"/>
        <v>No</v>
      </c>
      <c r="L363" s="13" t="str">
        <f t="shared" si="33"/>
        <v>Normal Weight</v>
      </c>
      <c r="M363" s="13" t="str">
        <f t="shared" si="34"/>
        <v>Prediabetes</v>
      </c>
      <c r="N363" s="13" t="str">
        <f t="shared" si="35"/>
        <v>No</v>
      </c>
    </row>
    <row r="364" spans="1:14" x14ac:dyDescent="0.25">
      <c r="A364" s="13" t="s">
        <v>2009</v>
      </c>
      <c r="B364" s="13">
        <v>21.24</v>
      </c>
      <c r="C364" s="13">
        <v>5.13</v>
      </c>
      <c r="D364" s="13" t="s">
        <v>2380</v>
      </c>
      <c r="E364" s="13" t="s">
        <v>2380</v>
      </c>
      <c r="F364" s="13" t="s">
        <v>2380</v>
      </c>
      <c r="G364" s="13" t="s">
        <v>2381</v>
      </c>
      <c r="H364" s="13" t="s">
        <v>2382</v>
      </c>
      <c r="I364" s="13" t="str">
        <f t="shared" si="30"/>
        <v>Yes</v>
      </c>
      <c r="J364" s="15" t="str">
        <f t="shared" si="31"/>
        <v>0</v>
      </c>
      <c r="K364" s="13" t="str">
        <f t="shared" si="32"/>
        <v>No</v>
      </c>
      <c r="L364" s="13" t="str">
        <f t="shared" si="33"/>
        <v>Normal Weight</v>
      </c>
      <c r="M364" s="13" t="str">
        <f t="shared" si="34"/>
        <v>Normal</v>
      </c>
      <c r="N364" s="13" t="str">
        <f t="shared" si="35"/>
        <v>No</v>
      </c>
    </row>
    <row r="365" spans="1:14" x14ac:dyDescent="0.25">
      <c r="A365" s="13" t="s">
        <v>2008</v>
      </c>
      <c r="B365" s="13">
        <v>17.600000000000001</v>
      </c>
      <c r="C365" s="13">
        <v>5.26</v>
      </c>
      <c r="D365" s="13" t="s">
        <v>2382</v>
      </c>
      <c r="E365" s="13" t="s">
        <v>2380</v>
      </c>
      <c r="F365" s="13" t="s">
        <v>2380</v>
      </c>
      <c r="G365" s="13" t="s">
        <v>2381</v>
      </c>
      <c r="H365" s="13" t="s">
        <v>2382</v>
      </c>
      <c r="I365" s="13" t="str">
        <f t="shared" si="30"/>
        <v>Yes</v>
      </c>
      <c r="J365" s="15" t="str">
        <f t="shared" si="31"/>
        <v>0</v>
      </c>
      <c r="K365" s="13" t="str">
        <f t="shared" si="32"/>
        <v>Yes</v>
      </c>
      <c r="L365" s="13" t="str">
        <f t="shared" si="33"/>
        <v>Underweight</v>
      </c>
      <c r="M365" s="13" t="str">
        <f t="shared" si="34"/>
        <v>Normal</v>
      </c>
      <c r="N365" s="13" t="str">
        <f t="shared" si="35"/>
        <v>No</v>
      </c>
    </row>
    <row r="366" spans="1:14" x14ac:dyDescent="0.25">
      <c r="A366" s="13" t="s">
        <v>2007</v>
      </c>
      <c r="B366" s="13">
        <v>26.29</v>
      </c>
      <c r="C366" s="13">
        <v>6.84</v>
      </c>
      <c r="D366" s="13" t="s">
        <v>2380</v>
      </c>
      <c r="E366" s="13" t="s">
        <v>2380</v>
      </c>
      <c r="F366" s="13" t="s">
        <v>2380</v>
      </c>
      <c r="G366" s="13" t="s">
        <v>2381</v>
      </c>
      <c r="H366" s="13" t="s">
        <v>2382</v>
      </c>
      <c r="I366" s="13" t="str">
        <f t="shared" si="30"/>
        <v>Yes</v>
      </c>
      <c r="J366" s="15" t="str">
        <f t="shared" si="31"/>
        <v>0</v>
      </c>
      <c r="K366" s="13" t="str">
        <f t="shared" si="32"/>
        <v>No</v>
      </c>
      <c r="L366" s="13" t="str">
        <f t="shared" si="33"/>
        <v>Overweight</v>
      </c>
      <c r="M366" s="13" t="str">
        <f t="shared" si="34"/>
        <v>Diabetes</v>
      </c>
      <c r="N366" s="13" t="str">
        <f t="shared" si="35"/>
        <v>No</v>
      </c>
    </row>
    <row r="367" spans="1:14" x14ac:dyDescent="0.25">
      <c r="A367" s="13" t="s">
        <v>2006</v>
      </c>
      <c r="B367" s="13">
        <v>35.31</v>
      </c>
      <c r="C367" s="13">
        <v>9.0399999999999991</v>
      </c>
      <c r="D367" s="13" t="s">
        <v>2380</v>
      </c>
      <c r="E367" s="13" t="s">
        <v>2380</v>
      </c>
      <c r="F367" s="13" t="s">
        <v>2380</v>
      </c>
      <c r="G367" s="13" t="s">
        <v>2381</v>
      </c>
      <c r="H367" s="13" t="s">
        <v>2380</v>
      </c>
      <c r="I367" s="13" t="str">
        <f t="shared" si="30"/>
        <v>No</v>
      </c>
      <c r="J367" s="15" t="str">
        <f t="shared" si="31"/>
        <v>0</v>
      </c>
      <c r="K367" s="13" t="str">
        <f t="shared" si="32"/>
        <v>No</v>
      </c>
      <c r="L367" s="13" t="str">
        <f t="shared" si="33"/>
        <v>Obesity</v>
      </c>
      <c r="M367" s="13" t="str">
        <f t="shared" si="34"/>
        <v>Diabetes</v>
      </c>
      <c r="N367" s="13" t="str">
        <f t="shared" si="35"/>
        <v>No</v>
      </c>
    </row>
    <row r="368" spans="1:14" x14ac:dyDescent="0.25">
      <c r="A368" s="13" t="s">
        <v>2005</v>
      </c>
      <c r="B368" s="13">
        <v>27.04</v>
      </c>
      <c r="C368" s="13">
        <v>4.0999999999999996</v>
      </c>
      <c r="D368" s="13" t="s">
        <v>2380</v>
      </c>
      <c r="E368" s="13" t="s">
        <v>2380</v>
      </c>
      <c r="F368" s="13" t="s">
        <v>2380</v>
      </c>
      <c r="G368" s="13">
        <v>1</v>
      </c>
      <c r="H368" s="13" t="s">
        <v>2382</v>
      </c>
      <c r="I368" s="13" t="str">
        <f t="shared" si="30"/>
        <v>Yes</v>
      </c>
      <c r="J368" s="15">
        <f t="shared" si="31"/>
        <v>1</v>
      </c>
      <c r="K368" s="13" t="str">
        <f t="shared" si="32"/>
        <v>No</v>
      </c>
      <c r="L368" s="13" t="str">
        <f t="shared" si="33"/>
        <v>Overweight</v>
      </c>
      <c r="M368" s="13" t="str">
        <f t="shared" si="34"/>
        <v>Normal</v>
      </c>
      <c r="N368" s="13" t="str">
        <f t="shared" si="35"/>
        <v>No</v>
      </c>
    </row>
    <row r="369" spans="1:14" x14ac:dyDescent="0.25">
      <c r="A369" s="13" t="s">
        <v>2004</v>
      </c>
      <c r="B369" s="13">
        <v>30.23</v>
      </c>
      <c r="C369" s="13">
        <v>4.2300000000000004</v>
      </c>
      <c r="D369" s="13" t="s">
        <v>2382</v>
      </c>
      <c r="E369" s="13" t="s">
        <v>2380</v>
      </c>
      <c r="F369" s="13" t="s">
        <v>2383</v>
      </c>
      <c r="G369" s="13">
        <v>1</v>
      </c>
      <c r="H369" s="13" t="s">
        <v>2382</v>
      </c>
      <c r="I369" s="13" t="str">
        <f t="shared" si="30"/>
        <v>Yes</v>
      </c>
      <c r="J369" s="15">
        <f t="shared" si="31"/>
        <v>1</v>
      </c>
      <c r="K369" s="13" t="str">
        <f t="shared" si="32"/>
        <v>Yes</v>
      </c>
      <c r="L369" s="13" t="str">
        <f t="shared" si="33"/>
        <v>Obesity</v>
      </c>
      <c r="M369" s="13" t="str">
        <f t="shared" si="34"/>
        <v>Normal</v>
      </c>
      <c r="N369" s="13" t="str">
        <f t="shared" si="35"/>
        <v>No</v>
      </c>
    </row>
    <row r="370" spans="1:14" x14ac:dyDescent="0.25">
      <c r="A370" s="13" t="s">
        <v>2003</v>
      </c>
      <c r="B370" s="13">
        <v>30.6</v>
      </c>
      <c r="C370" s="13">
        <v>6.48</v>
      </c>
      <c r="D370" s="13" t="s">
        <v>2382</v>
      </c>
      <c r="E370" s="13" t="s">
        <v>2380</v>
      </c>
      <c r="F370" s="13" t="s">
        <v>2383</v>
      </c>
      <c r="G370" s="13">
        <v>1</v>
      </c>
      <c r="H370" s="13" t="s">
        <v>2382</v>
      </c>
      <c r="I370" s="13" t="str">
        <f t="shared" si="30"/>
        <v>Yes</v>
      </c>
      <c r="J370" s="15">
        <f t="shared" si="31"/>
        <v>1</v>
      </c>
      <c r="K370" s="13" t="str">
        <f t="shared" si="32"/>
        <v>Yes</v>
      </c>
      <c r="L370" s="13" t="str">
        <f t="shared" si="33"/>
        <v>Obesity</v>
      </c>
      <c r="M370" s="13" t="str">
        <f t="shared" si="34"/>
        <v>Prediabetes</v>
      </c>
      <c r="N370" s="13" t="str">
        <f t="shared" si="35"/>
        <v>No</v>
      </c>
    </row>
    <row r="371" spans="1:14" x14ac:dyDescent="0.25">
      <c r="A371" s="13" t="s">
        <v>2002</v>
      </c>
      <c r="B371" s="13">
        <v>26.8</v>
      </c>
      <c r="C371" s="13">
        <v>5.53</v>
      </c>
      <c r="D371" s="13" t="s">
        <v>2380</v>
      </c>
      <c r="E371" s="13" t="s">
        <v>2380</v>
      </c>
      <c r="F371" s="13" t="s">
        <v>2380</v>
      </c>
      <c r="G371" s="13">
        <v>1</v>
      </c>
      <c r="H371" s="13" t="s">
        <v>2382</v>
      </c>
      <c r="I371" s="13" t="str">
        <f t="shared" si="30"/>
        <v>Yes</v>
      </c>
      <c r="J371" s="15">
        <f t="shared" si="31"/>
        <v>1</v>
      </c>
      <c r="K371" s="13" t="str">
        <f t="shared" si="32"/>
        <v>No</v>
      </c>
      <c r="L371" s="13" t="str">
        <f t="shared" si="33"/>
        <v>Overweight</v>
      </c>
      <c r="M371" s="13" t="str">
        <f t="shared" si="34"/>
        <v>Normal</v>
      </c>
      <c r="N371" s="13" t="str">
        <f t="shared" si="35"/>
        <v>No</v>
      </c>
    </row>
    <row r="372" spans="1:14" x14ac:dyDescent="0.25">
      <c r="A372" s="13" t="s">
        <v>2001</v>
      </c>
      <c r="B372" s="13">
        <v>16.86</v>
      </c>
      <c r="C372" s="13">
        <v>4.07</v>
      </c>
      <c r="D372" s="13" t="s">
        <v>2382</v>
      </c>
      <c r="E372" s="13" t="s">
        <v>2380</v>
      </c>
      <c r="F372" s="13" t="s">
        <v>2380</v>
      </c>
      <c r="G372" s="13" t="s">
        <v>2381</v>
      </c>
      <c r="H372" s="13" t="s">
        <v>2382</v>
      </c>
      <c r="I372" s="13" t="str">
        <f t="shared" si="30"/>
        <v>Yes</v>
      </c>
      <c r="J372" s="15" t="str">
        <f t="shared" si="31"/>
        <v>0</v>
      </c>
      <c r="K372" s="13" t="str">
        <f t="shared" si="32"/>
        <v>Yes</v>
      </c>
      <c r="L372" s="13" t="str">
        <f t="shared" si="33"/>
        <v>Underweight</v>
      </c>
      <c r="M372" s="13" t="str">
        <f t="shared" si="34"/>
        <v>Normal</v>
      </c>
      <c r="N372" s="13" t="str">
        <f t="shared" si="35"/>
        <v>No</v>
      </c>
    </row>
    <row r="373" spans="1:14" x14ac:dyDescent="0.25">
      <c r="A373" s="13" t="s">
        <v>2000</v>
      </c>
      <c r="B373" s="13">
        <v>16.3</v>
      </c>
      <c r="C373" s="13">
        <v>5.51</v>
      </c>
      <c r="D373" s="13" t="s">
        <v>2380</v>
      </c>
      <c r="E373" s="13" t="s">
        <v>2380</v>
      </c>
      <c r="F373" s="13" t="s">
        <v>2380</v>
      </c>
      <c r="G373" s="13">
        <v>1</v>
      </c>
      <c r="H373" s="13" t="s">
        <v>2382</v>
      </c>
      <c r="I373" s="13" t="str">
        <f t="shared" si="30"/>
        <v>Yes</v>
      </c>
      <c r="J373" s="15">
        <f t="shared" si="31"/>
        <v>1</v>
      </c>
      <c r="K373" s="13" t="str">
        <f t="shared" si="32"/>
        <v>No</v>
      </c>
      <c r="L373" s="13" t="str">
        <f t="shared" si="33"/>
        <v>Underweight</v>
      </c>
      <c r="M373" s="13" t="str">
        <f t="shared" si="34"/>
        <v>Normal</v>
      </c>
      <c r="N373" s="13" t="str">
        <f t="shared" si="35"/>
        <v>No</v>
      </c>
    </row>
    <row r="374" spans="1:14" x14ac:dyDescent="0.25">
      <c r="A374" s="13" t="s">
        <v>1999</v>
      </c>
      <c r="B374" s="13">
        <v>29.81</v>
      </c>
      <c r="C374" s="13">
        <v>11.66</v>
      </c>
      <c r="D374" s="13" t="s">
        <v>2380</v>
      </c>
      <c r="E374" s="13" t="s">
        <v>2380</v>
      </c>
      <c r="F374" s="13" t="s">
        <v>2380</v>
      </c>
      <c r="G374" s="13" t="s">
        <v>2381</v>
      </c>
      <c r="H374" s="13" t="s">
        <v>2382</v>
      </c>
      <c r="I374" s="13" t="str">
        <f t="shared" si="30"/>
        <v>Yes</v>
      </c>
      <c r="J374" s="15" t="str">
        <f t="shared" si="31"/>
        <v>0</v>
      </c>
      <c r="K374" s="13" t="str">
        <f t="shared" si="32"/>
        <v>No</v>
      </c>
      <c r="L374" s="13" t="str">
        <f t="shared" si="33"/>
        <v>Overweight</v>
      </c>
      <c r="M374" s="13" t="str">
        <f t="shared" si="34"/>
        <v>Diabetes</v>
      </c>
      <c r="N374" s="13" t="str">
        <f t="shared" si="35"/>
        <v>No</v>
      </c>
    </row>
    <row r="375" spans="1:14" x14ac:dyDescent="0.25">
      <c r="A375" s="13" t="s">
        <v>1998</v>
      </c>
      <c r="B375" s="13">
        <v>16.329999999999998</v>
      </c>
      <c r="C375" s="13">
        <v>7.26</v>
      </c>
      <c r="D375" s="13" t="s">
        <v>2382</v>
      </c>
      <c r="E375" s="13" t="s">
        <v>2380</v>
      </c>
      <c r="F375" s="13" t="s">
        <v>2380</v>
      </c>
      <c r="G375" s="13" t="s">
        <v>2381</v>
      </c>
      <c r="H375" s="13" t="s">
        <v>2382</v>
      </c>
      <c r="I375" s="13" t="str">
        <f t="shared" si="30"/>
        <v>Yes</v>
      </c>
      <c r="J375" s="15" t="str">
        <f t="shared" si="31"/>
        <v>0</v>
      </c>
      <c r="K375" s="13" t="str">
        <f t="shared" si="32"/>
        <v>Yes</v>
      </c>
      <c r="L375" s="13" t="str">
        <f t="shared" si="33"/>
        <v>Underweight</v>
      </c>
      <c r="M375" s="13" t="str">
        <f t="shared" si="34"/>
        <v>Diabetes</v>
      </c>
      <c r="N375" s="13" t="str">
        <f t="shared" si="35"/>
        <v>No</v>
      </c>
    </row>
    <row r="376" spans="1:14" x14ac:dyDescent="0.25">
      <c r="A376" s="13" t="s">
        <v>1997</v>
      </c>
      <c r="B376" s="13">
        <v>16.37</v>
      </c>
      <c r="C376" s="13">
        <v>4.79</v>
      </c>
      <c r="D376" s="13" t="s">
        <v>2382</v>
      </c>
      <c r="E376" s="13" t="s">
        <v>2380</v>
      </c>
      <c r="F376" s="13" t="s">
        <v>2380</v>
      </c>
      <c r="G376" s="13" t="s">
        <v>2381</v>
      </c>
      <c r="H376" s="13" t="s">
        <v>2382</v>
      </c>
      <c r="I376" s="13" t="str">
        <f t="shared" si="30"/>
        <v>Yes</v>
      </c>
      <c r="J376" s="15" t="str">
        <f t="shared" si="31"/>
        <v>0</v>
      </c>
      <c r="K376" s="13" t="str">
        <f t="shared" si="32"/>
        <v>Yes</v>
      </c>
      <c r="L376" s="13" t="str">
        <f t="shared" si="33"/>
        <v>Underweight</v>
      </c>
      <c r="M376" s="13" t="str">
        <f t="shared" si="34"/>
        <v>Normal</v>
      </c>
      <c r="N376" s="13" t="str">
        <f t="shared" si="35"/>
        <v>No</v>
      </c>
    </row>
    <row r="377" spans="1:14" x14ac:dyDescent="0.25">
      <c r="A377" s="13" t="s">
        <v>1996</v>
      </c>
      <c r="B377" s="13">
        <v>22.42</v>
      </c>
      <c r="C377" s="13">
        <v>4.68</v>
      </c>
      <c r="D377" s="13" t="s">
        <v>2382</v>
      </c>
      <c r="E377" s="13" t="s">
        <v>2380</v>
      </c>
      <c r="F377" s="13" t="s">
        <v>2380</v>
      </c>
      <c r="G377" s="13">
        <v>1</v>
      </c>
      <c r="H377" s="13" t="s">
        <v>2380</v>
      </c>
      <c r="I377" s="13" t="str">
        <f t="shared" si="30"/>
        <v>No</v>
      </c>
      <c r="J377" s="15">
        <f t="shared" si="31"/>
        <v>1</v>
      </c>
      <c r="K377" s="13" t="str">
        <f t="shared" si="32"/>
        <v>Yes</v>
      </c>
      <c r="L377" s="13" t="str">
        <f t="shared" si="33"/>
        <v>Normal Weight</v>
      </c>
      <c r="M377" s="13" t="str">
        <f t="shared" si="34"/>
        <v>Normal</v>
      </c>
      <c r="N377" s="13" t="str">
        <f t="shared" si="35"/>
        <v>No</v>
      </c>
    </row>
    <row r="378" spans="1:14" x14ac:dyDescent="0.25">
      <c r="A378" s="13" t="s">
        <v>1995</v>
      </c>
      <c r="B378" s="13">
        <v>31.35</v>
      </c>
      <c r="C378" s="13">
        <v>4.33</v>
      </c>
      <c r="D378" s="13" t="s">
        <v>2382</v>
      </c>
      <c r="E378" s="13" t="s">
        <v>2380</v>
      </c>
      <c r="F378" s="13" t="s">
        <v>2383</v>
      </c>
      <c r="G378" s="13">
        <v>1</v>
      </c>
      <c r="H378" s="13" t="s">
        <v>2380</v>
      </c>
      <c r="I378" s="13" t="str">
        <f t="shared" si="30"/>
        <v>No</v>
      </c>
      <c r="J378" s="15">
        <f t="shared" si="31"/>
        <v>1</v>
      </c>
      <c r="K378" s="13" t="str">
        <f t="shared" si="32"/>
        <v>Yes</v>
      </c>
      <c r="L378" s="13" t="str">
        <f t="shared" si="33"/>
        <v>Obesity</v>
      </c>
      <c r="M378" s="13" t="str">
        <f t="shared" si="34"/>
        <v>Normal</v>
      </c>
      <c r="N378" s="13" t="str">
        <f t="shared" si="35"/>
        <v>No</v>
      </c>
    </row>
    <row r="379" spans="1:14" x14ac:dyDescent="0.25">
      <c r="A379" s="13" t="s">
        <v>1994</v>
      </c>
      <c r="B379" s="13">
        <v>31.9</v>
      </c>
      <c r="C379" s="13">
        <v>11.89</v>
      </c>
      <c r="D379" s="13" t="s">
        <v>2380</v>
      </c>
      <c r="E379" s="13" t="s">
        <v>2380</v>
      </c>
      <c r="F379" s="13" t="s">
        <v>2380</v>
      </c>
      <c r="G379" s="13" t="s">
        <v>2381</v>
      </c>
      <c r="H379" s="13" t="s">
        <v>2380</v>
      </c>
      <c r="I379" s="13" t="str">
        <f t="shared" si="30"/>
        <v>No</v>
      </c>
      <c r="J379" s="15" t="str">
        <f t="shared" si="31"/>
        <v>0</v>
      </c>
      <c r="K379" s="13" t="str">
        <f t="shared" si="32"/>
        <v>No</v>
      </c>
      <c r="L379" s="13" t="str">
        <f t="shared" si="33"/>
        <v>Obesity</v>
      </c>
      <c r="M379" s="13" t="str">
        <f t="shared" si="34"/>
        <v>Diabetes</v>
      </c>
      <c r="N379" s="13" t="str">
        <f t="shared" si="35"/>
        <v>No</v>
      </c>
    </row>
    <row r="380" spans="1:14" x14ac:dyDescent="0.25">
      <c r="A380" s="13" t="s">
        <v>1993</v>
      </c>
      <c r="B380" s="13">
        <v>30.6</v>
      </c>
      <c r="C380" s="13">
        <v>5.24</v>
      </c>
      <c r="D380" s="13" t="s">
        <v>2380</v>
      </c>
      <c r="E380" s="13" t="s">
        <v>2380</v>
      </c>
      <c r="F380" s="13" t="s">
        <v>2380</v>
      </c>
      <c r="G380" s="13" t="s">
        <v>2381</v>
      </c>
      <c r="H380" s="13" t="s">
        <v>2382</v>
      </c>
      <c r="I380" s="13" t="str">
        <f t="shared" si="30"/>
        <v>Yes</v>
      </c>
      <c r="J380" s="15" t="str">
        <f t="shared" si="31"/>
        <v>0</v>
      </c>
      <c r="K380" s="13" t="str">
        <f t="shared" si="32"/>
        <v>No</v>
      </c>
      <c r="L380" s="13" t="str">
        <f t="shared" si="33"/>
        <v>Obesity</v>
      </c>
      <c r="M380" s="13" t="str">
        <f t="shared" si="34"/>
        <v>Normal</v>
      </c>
      <c r="N380" s="13" t="str">
        <f t="shared" si="35"/>
        <v>No</v>
      </c>
    </row>
    <row r="381" spans="1:14" x14ac:dyDescent="0.25">
      <c r="A381" s="13" t="s">
        <v>1992</v>
      </c>
      <c r="B381" s="13">
        <v>28.975000000000001</v>
      </c>
      <c r="C381" s="13">
        <v>7.63</v>
      </c>
      <c r="D381" s="13" t="s">
        <v>2380</v>
      </c>
      <c r="E381" s="13" t="s">
        <v>2380</v>
      </c>
      <c r="F381" s="13" t="s">
        <v>2380</v>
      </c>
      <c r="G381" s="13" t="s">
        <v>2381</v>
      </c>
      <c r="H381" s="13" t="s">
        <v>2382</v>
      </c>
      <c r="I381" s="13" t="str">
        <f t="shared" si="30"/>
        <v>Yes</v>
      </c>
      <c r="J381" s="15" t="str">
        <f t="shared" si="31"/>
        <v>0</v>
      </c>
      <c r="K381" s="13" t="str">
        <f t="shared" si="32"/>
        <v>No</v>
      </c>
      <c r="L381" s="13" t="str">
        <f t="shared" si="33"/>
        <v>Overweight</v>
      </c>
      <c r="M381" s="13" t="str">
        <f t="shared" si="34"/>
        <v>Diabetes</v>
      </c>
      <c r="N381" s="13" t="str">
        <f t="shared" si="35"/>
        <v>No</v>
      </c>
    </row>
    <row r="382" spans="1:14" x14ac:dyDescent="0.25">
      <c r="A382" s="13" t="s">
        <v>1991</v>
      </c>
      <c r="B382" s="13">
        <v>24.86</v>
      </c>
      <c r="C382" s="13">
        <v>8.92</v>
      </c>
      <c r="D382" s="13" t="s">
        <v>2382</v>
      </c>
      <c r="E382" s="13" t="s">
        <v>2380</v>
      </c>
      <c r="F382" s="13" t="s">
        <v>2380</v>
      </c>
      <c r="G382" s="13">
        <v>2</v>
      </c>
      <c r="H382" s="13" t="s">
        <v>2380</v>
      </c>
      <c r="I382" s="13" t="str">
        <f t="shared" si="30"/>
        <v>No</v>
      </c>
      <c r="J382" s="15">
        <f t="shared" si="31"/>
        <v>2</v>
      </c>
      <c r="K382" s="13" t="str">
        <f t="shared" si="32"/>
        <v>Yes</v>
      </c>
      <c r="L382" s="13" t="str">
        <f t="shared" si="33"/>
        <v>Normal Weight</v>
      </c>
      <c r="M382" s="13" t="str">
        <f t="shared" si="34"/>
        <v>Diabetes</v>
      </c>
      <c r="N382" s="13" t="str">
        <f t="shared" si="35"/>
        <v>No</v>
      </c>
    </row>
    <row r="383" spans="1:14" x14ac:dyDescent="0.25">
      <c r="A383" s="13" t="s">
        <v>1990</v>
      </c>
      <c r="B383" s="13">
        <v>19.54</v>
      </c>
      <c r="C383" s="13">
        <v>5.37</v>
      </c>
      <c r="D383" s="13" t="s">
        <v>2380</v>
      </c>
      <c r="E383" s="13" t="s">
        <v>2380</v>
      </c>
      <c r="F383" s="13" t="s">
        <v>2380</v>
      </c>
      <c r="G383" s="13" t="s">
        <v>2381</v>
      </c>
      <c r="H383" s="13" t="s">
        <v>2382</v>
      </c>
      <c r="I383" s="13" t="str">
        <f t="shared" si="30"/>
        <v>Yes</v>
      </c>
      <c r="J383" s="15" t="str">
        <f t="shared" si="31"/>
        <v>0</v>
      </c>
      <c r="K383" s="13" t="str">
        <f t="shared" si="32"/>
        <v>No</v>
      </c>
      <c r="L383" s="13" t="str">
        <f t="shared" si="33"/>
        <v>Normal Weight</v>
      </c>
      <c r="M383" s="13" t="str">
        <f t="shared" si="34"/>
        <v>Normal</v>
      </c>
      <c r="N383" s="13" t="str">
        <f t="shared" si="35"/>
        <v>No</v>
      </c>
    </row>
    <row r="384" spans="1:14" x14ac:dyDescent="0.25">
      <c r="A384" s="13" t="s">
        <v>1989</v>
      </c>
      <c r="B384" s="13">
        <v>26.74</v>
      </c>
      <c r="C384" s="13">
        <v>4.3099999999999996</v>
      </c>
      <c r="D384" s="13" t="s">
        <v>2380</v>
      </c>
      <c r="E384" s="13" t="s">
        <v>2380</v>
      </c>
      <c r="F384" s="13" t="s">
        <v>2380</v>
      </c>
      <c r="G384" s="13" t="s">
        <v>2381</v>
      </c>
      <c r="H384" s="13" t="s">
        <v>2382</v>
      </c>
      <c r="I384" s="13" t="str">
        <f t="shared" si="30"/>
        <v>Yes</v>
      </c>
      <c r="J384" s="15" t="str">
        <f t="shared" si="31"/>
        <v>0</v>
      </c>
      <c r="K384" s="13" t="str">
        <f t="shared" si="32"/>
        <v>No</v>
      </c>
      <c r="L384" s="13" t="str">
        <f t="shared" si="33"/>
        <v>Overweight</v>
      </c>
      <c r="M384" s="13" t="str">
        <f t="shared" si="34"/>
        <v>Normal</v>
      </c>
      <c r="N384" s="13" t="str">
        <f t="shared" si="35"/>
        <v>No</v>
      </c>
    </row>
    <row r="385" spans="1:14" x14ac:dyDescent="0.25">
      <c r="A385" s="13" t="s">
        <v>1988</v>
      </c>
      <c r="B385" s="13">
        <v>22.99</v>
      </c>
      <c r="C385" s="13">
        <v>10.46</v>
      </c>
      <c r="D385" s="13" t="s">
        <v>2380</v>
      </c>
      <c r="E385" s="13" t="s">
        <v>2380</v>
      </c>
      <c r="F385" s="13" t="s">
        <v>2380</v>
      </c>
      <c r="G385" s="13">
        <v>3</v>
      </c>
      <c r="H385" s="13" t="s">
        <v>2382</v>
      </c>
      <c r="I385" s="13" t="str">
        <f t="shared" si="30"/>
        <v>Yes</v>
      </c>
      <c r="J385" s="15">
        <f t="shared" si="31"/>
        <v>3</v>
      </c>
      <c r="K385" s="13" t="str">
        <f t="shared" si="32"/>
        <v>No</v>
      </c>
      <c r="L385" s="13" t="str">
        <f t="shared" si="33"/>
        <v>Normal Weight</v>
      </c>
      <c r="M385" s="13" t="str">
        <f t="shared" si="34"/>
        <v>Diabetes</v>
      </c>
      <c r="N385" s="13" t="str">
        <f t="shared" si="35"/>
        <v>No</v>
      </c>
    </row>
    <row r="386" spans="1:14" x14ac:dyDescent="0.25">
      <c r="A386" s="13" t="s">
        <v>1987</v>
      </c>
      <c r="B386" s="13">
        <v>31.46</v>
      </c>
      <c r="C386" s="13">
        <v>7.39</v>
      </c>
      <c r="D386" s="13" t="s">
        <v>2380</v>
      </c>
      <c r="E386" s="13" t="s">
        <v>2380</v>
      </c>
      <c r="F386" s="13" t="s">
        <v>2380</v>
      </c>
      <c r="G386" s="13" t="s">
        <v>2381</v>
      </c>
      <c r="H386" s="13" t="s">
        <v>2380</v>
      </c>
      <c r="I386" s="13" t="str">
        <f t="shared" ref="I386:I449" si="36">PROPER(IF(H386="?",$P$2,H386))</f>
        <v>No</v>
      </c>
      <c r="J386" s="15" t="str">
        <f t="shared" si="31"/>
        <v>0</v>
      </c>
      <c r="K386" s="13" t="str">
        <f t="shared" si="32"/>
        <v>No</v>
      </c>
      <c r="L386" s="13" t="str">
        <f t="shared" si="33"/>
        <v>Obesity</v>
      </c>
      <c r="M386" s="13" t="str">
        <f t="shared" si="34"/>
        <v>Diabetes</v>
      </c>
      <c r="N386" s="13" t="str">
        <f t="shared" si="35"/>
        <v>No</v>
      </c>
    </row>
    <row r="387" spans="1:14" x14ac:dyDescent="0.25">
      <c r="A387" s="13" t="s">
        <v>1986</v>
      </c>
      <c r="B387" s="13">
        <v>30.86</v>
      </c>
      <c r="C387" s="13">
        <v>6.18</v>
      </c>
      <c r="D387" s="13" t="s">
        <v>2380</v>
      </c>
      <c r="E387" s="13" t="s">
        <v>2382</v>
      </c>
      <c r="F387" s="13" t="s">
        <v>2380</v>
      </c>
      <c r="G387" s="13">
        <v>2</v>
      </c>
      <c r="H387" s="13" t="s">
        <v>2382</v>
      </c>
      <c r="I387" s="13" t="str">
        <f t="shared" si="36"/>
        <v>Yes</v>
      </c>
      <c r="J387" s="15">
        <f t="shared" ref="J387:J450" si="37">IF(G387="No major Surgery","0",G387)</f>
        <v>2</v>
      </c>
      <c r="K387" s="13" t="str">
        <f t="shared" ref="K387:K450" si="38">PROPER(D387)</f>
        <v>No</v>
      </c>
      <c r="L387" s="13" t="str">
        <f t="shared" ref="L387:L450" si="39">IF(B387&lt;18.5,"Underweight",IF(B387&lt;25,"Normal Weight",IF(B387&lt;30,"Overweight","Obesity")))</f>
        <v>Obesity</v>
      </c>
      <c r="M387" s="13" t="str">
        <f t="shared" ref="M387:M450" si="40">IF(C387&lt;5.7,"Normal",IF(C387&lt;6.5,"Prediabetes","Diabetes"))</f>
        <v>Prediabetes</v>
      </c>
      <c r="N387" s="13" t="str">
        <f t="shared" ref="N387:N450" si="41">PROPER(E387)</f>
        <v>Yes</v>
      </c>
    </row>
    <row r="388" spans="1:14" x14ac:dyDescent="0.25">
      <c r="A388" s="13" t="s">
        <v>1985</v>
      </c>
      <c r="B388" s="13">
        <v>31.96</v>
      </c>
      <c r="C388" s="13">
        <v>8.86</v>
      </c>
      <c r="D388" s="13" t="s">
        <v>2380</v>
      </c>
      <c r="E388" s="13" t="s">
        <v>2380</v>
      </c>
      <c r="F388" s="13" t="s">
        <v>2380</v>
      </c>
      <c r="G388" s="13" t="s">
        <v>2381</v>
      </c>
      <c r="H388" s="13" t="s">
        <v>2382</v>
      </c>
      <c r="I388" s="13" t="str">
        <f t="shared" si="36"/>
        <v>Yes</v>
      </c>
      <c r="J388" s="15" t="str">
        <f t="shared" si="37"/>
        <v>0</v>
      </c>
      <c r="K388" s="13" t="str">
        <f t="shared" si="38"/>
        <v>No</v>
      </c>
      <c r="L388" s="13" t="str">
        <f t="shared" si="39"/>
        <v>Obesity</v>
      </c>
      <c r="M388" s="13" t="str">
        <f t="shared" si="40"/>
        <v>Diabetes</v>
      </c>
      <c r="N388" s="13" t="str">
        <f t="shared" si="41"/>
        <v>No</v>
      </c>
    </row>
    <row r="389" spans="1:14" x14ac:dyDescent="0.25">
      <c r="A389" s="13" t="s">
        <v>1984</v>
      </c>
      <c r="B389" s="13">
        <v>23.76</v>
      </c>
      <c r="C389" s="13">
        <v>10.96</v>
      </c>
      <c r="D389" s="13" t="s">
        <v>2380</v>
      </c>
      <c r="E389" s="13" t="s">
        <v>2380</v>
      </c>
      <c r="F389" s="13" t="s">
        <v>2380</v>
      </c>
      <c r="G389" s="13">
        <v>3</v>
      </c>
      <c r="H389" s="13" t="s">
        <v>2382</v>
      </c>
      <c r="I389" s="13" t="str">
        <f t="shared" si="36"/>
        <v>Yes</v>
      </c>
      <c r="J389" s="15">
        <f t="shared" si="37"/>
        <v>3</v>
      </c>
      <c r="K389" s="13" t="str">
        <f t="shared" si="38"/>
        <v>No</v>
      </c>
      <c r="L389" s="13" t="str">
        <f t="shared" si="39"/>
        <v>Normal Weight</v>
      </c>
      <c r="M389" s="13" t="str">
        <f t="shared" si="40"/>
        <v>Diabetes</v>
      </c>
      <c r="N389" s="13" t="str">
        <f t="shared" si="41"/>
        <v>No</v>
      </c>
    </row>
    <row r="390" spans="1:14" x14ac:dyDescent="0.25">
      <c r="A390" s="13" t="s">
        <v>1983</v>
      </c>
      <c r="B390" s="13">
        <v>19.38</v>
      </c>
      <c r="C390" s="13">
        <v>6.28</v>
      </c>
      <c r="D390" s="13" t="s">
        <v>2380</v>
      </c>
      <c r="E390" s="13" t="s">
        <v>2380</v>
      </c>
      <c r="F390" s="13" t="s">
        <v>2380</v>
      </c>
      <c r="G390" s="13" t="s">
        <v>2381</v>
      </c>
      <c r="H390" s="13" t="s">
        <v>2382</v>
      </c>
      <c r="I390" s="13" t="str">
        <f t="shared" si="36"/>
        <v>Yes</v>
      </c>
      <c r="J390" s="15" t="str">
        <f t="shared" si="37"/>
        <v>0</v>
      </c>
      <c r="K390" s="13" t="str">
        <f t="shared" si="38"/>
        <v>No</v>
      </c>
      <c r="L390" s="13" t="str">
        <f t="shared" si="39"/>
        <v>Normal Weight</v>
      </c>
      <c r="M390" s="13" t="str">
        <f t="shared" si="40"/>
        <v>Prediabetes</v>
      </c>
      <c r="N390" s="13" t="str">
        <f t="shared" si="41"/>
        <v>No</v>
      </c>
    </row>
    <row r="391" spans="1:14" x14ac:dyDescent="0.25">
      <c r="A391" s="13" t="s">
        <v>1982</v>
      </c>
      <c r="B391" s="13">
        <v>16.21</v>
      </c>
      <c r="C391" s="13">
        <v>6.29</v>
      </c>
      <c r="D391" s="13" t="s">
        <v>2382</v>
      </c>
      <c r="E391" s="13" t="s">
        <v>2380</v>
      </c>
      <c r="F391" s="13" t="s">
        <v>2380</v>
      </c>
      <c r="G391" s="13">
        <v>1</v>
      </c>
      <c r="H391" s="13" t="s">
        <v>2382</v>
      </c>
      <c r="I391" s="13" t="str">
        <f t="shared" si="36"/>
        <v>Yes</v>
      </c>
      <c r="J391" s="15">
        <f t="shared" si="37"/>
        <v>1</v>
      </c>
      <c r="K391" s="13" t="str">
        <f t="shared" si="38"/>
        <v>Yes</v>
      </c>
      <c r="L391" s="13" t="str">
        <f t="shared" si="39"/>
        <v>Underweight</v>
      </c>
      <c r="M391" s="13" t="str">
        <f t="shared" si="40"/>
        <v>Prediabetes</v>
      </c>
      <c r="N391" s="13" t="str">
        <f t="shared" si="41"/>
        <v>No</v>
      </c>
    </row>
    <row r="392" spans="1:14" x14ac:dyDescent="0.25">
      <c r="A392" s="13" t="s">
        <v>1981</v>
      </c>
      <c r="B392" s="13">
        <v>32.54</v>
      </c>
      <c r="C392" s="13">
        <v>4.0199999999999996</v>
      </c>
      <c r="D392" s="13" t="s">
        <v>2380</v>
      </c>
      <c r="E392" s="13" t="s">
        <v>2382</v>
      </c>
      <c r="F392" s="13" t="s">
        <v>2380</v>
      </c>
      <c r="G392" s="13">
        <v>1</v>
      </c>
      <c r="H392" s="13" t="s">
        <v>2382</v>
      </c>
      <c r="I392" s="13" t="str">
        <f t="shared" si="36"/>
        <v>Yes</v>
      </c>
      <c r="J392" s="15">
        <f t="shared" si="37"/>
        <v>1</v>
      </c>
      <c r="K392" s="13" t="str">
        <f t="shared" si="38"/>
        <v>No</v>
      </c>
      <c r="L392" s="13" t="str">
        <f t="shared" si="39"/>
        <v>Obesity</v>
      </c>
      <c r="M392" s="13" t="str">
        <f t="shared" si="40"/>
        <v>Normal</v>
      </c>
      <c r="N392" s="13" t="str">
        <f t="shared" si="41"/>
        <v>Yes</v>
      </c>
    </row>
    <row r="393" spans="1:14" x14ac:dyDescent="0.25">
      <c r="A393" s="13" t="s">
        <v>1980</v>
      </c>
      <c r="B393" s="13">
        <v>36.765000000000001</v>
      </c>
      <c r="C393" s="13">
        <v>11.95</v>
      </c>
      <c r="D393" s="13" t="s">
        <v>2382</v>
      </c>
      <c r="E393" s="13" t="s">
        <v>2380</v>
      </c>
      <c r="F393" s="13" t="s">
        <v>2380</v>
      </c>
      <c r="G393" s="13">
        <v>2</v>
      </c>
      <c r="H393" s="13" t="s">
        <v>2380</v>
      </c>
      <c r="I393" s="13" t="str">
        <f t="shared" si="36"/>
        <v>No</v>
      </c>
      <c r="J393" s="15">
        <f t="shared" si="37"/>
        <v>2</v>
      </c>
      <c r="K393" s="13" t="str">
        <f t="shared" si="38"/>
        <v>Yes</v>
      </c>
      <c r="L393" s="13" t="str">
        <f t="shared" si="39"/>
        <v>Obesity</v>
      </c>
      <c r="M393" s="13" t="str">
        <f t="shared" si="40"/>
        <v>Diabetes</v>
      </c>
      <c r="N393" s="13" t="str">
        <f t="shared" si="41"/>
        <v>No</v>
      </c>
    </row>
    <row r="394" spans="1:14" x14ac:dyDescent="0.25">
      <c r="A394" s="13" t="s">
        <v>1979</v>
      </c>
      <c r="B394" s="13">
        <v>35.909999999999997</v>
      </c>
      <c r="C394" s="13">
        <v>8.7100000000000009</v>
      </c>
      <c r="D394" s="13" t="s">
        <v>2380</v>
      </c>
      <c r="E394" s="13" t="s">
        <v>2380</v>
      </c>
      <c r="F394" s="13" t="s">
        <v>2380</v>
      </c>
      <c r="G394" s="13" t="s">
        <v>2381</v>
      </c>
      <c r="H394" s="13" t="s">
        <v>2380</v>
      </c>
      <c r="I394" s="13" t="str">
        <f t="shared" si="36"/>
        <v>No</v>
      </c>
      <c r="J394" s="15" t="str">
        <f t="shared" si="37"/>
        <v>0</v>
      </c>
      <c r="K394" s="13" t="str">
        <f t="shared" si="38"/>
        <v>No</v>
      </c>
      <c r="L394" s="13" t="str">
        <f t="shared" si="39"/>
        <v>Obesity</v>
      </c>
      <c r="M394" s="13" t="str">
        <f t="shared" si="40"/>
        <v>Diabetes</v>
      </c>
      <c r="N394" s="13" t="str">
        <f t="shared" si="41"/>
        <v>No</v>
      </c>
    </row>
    <row r="395" spans="1:14" x14ac:dyDescent="0.25">
      <c r="A395" s="13" t="s">
        <v>1978</v>
      </c>
      <c r="B395" s="13">
        <v>32.06</v>
      </c>
      <c r="C395" s="13">
        <v>4.67</v>
      </c>
      <c r="D395" s="13" t="s">
        <v>2380</v>
      </c>
      <c r="E395" s="13" t="s">
        <v>2382</v>
      </c>
      <c r="F395" s="13" t="s">
        <v>2380</v>
      </c>
      <c r="G395" s="13">
        <v>1</v>
      </c>
      <c r="H395" s="13" t="s">
        <v>2382</v>
      </c>
      <c r="I395" s="13" t="str">
        <f t="shared" si="36"/>
        <v>Yes</v>
      </c>
      <c r="J395" s="15">
        <f t="shared" si="37"/>
        <v>1</v>
      </c>
      <c r="K395" s="13" t="str">
        <f t="shared" si="38"/>
        <v>No</v>
      </c>
      <c r="L395" s="13" t="str">
        <f t="shared" si="39"/>
        <v>Obesity</v>
      </c>
      <c r="M395" s="13" t="str">
        <f t="shared" si="40"/>
        <v>Normal</v>
      </c>
      <c r="N395" s="13" t="str">
        <f t="shared" si="41"/>
        <v>Yes</v>
      </c>
    </row>
    <row r="396" spans="1:14" x14ac:dyDescent="0.25">
      <c r="A396" s="13" t="s">
        <v>1977</v>
      </c>
      <c r="B396" s="13">
        <v>24.1</v>
      </c>
      <c r="C396" s="13">
        <v>11.14</v>
      </c>
      <c r="D396" s="13" t="s">
        <v>2382</v>
      </c>
      <c r="E396" s="13" t="s">
        <v>2380</v>
      </c>
      <c r="F396" s="13" t="s">
        <v>2380</v>
      </c>
      <c r="G396" s="13">
        <v>1</v>
      </c>
      <c r="H396" s="13" t="s">
        <v>2380</v>
      </c>
      <c r="I396" s="13" t="str">
        <f t="shared" si="36"/>
        <v>No</v>
      </c>
      <c r="J396" s="15">
        <f t="shared" si="37"/>
        <v>1</v>
      </c>
      <c r="K396" s="13" t="str">
        <f t="shared" si="38"/>
        <v>Yes</v>
      </c>
      <c r="L396" s="13" t="str">
        <f t="shared" si="39"/>
        <v>Normal Weight</v>
      </c>
      <c r="M396" s="13" t="str">
        <f t="shared" si="40"/>
        <v>Diabetes</v>
      </c>
      <c r="N396" s="13" t="str">
        <f t="shared" si="41"/>
        <v>No</v>
      </c>
    </row>
    <row r="397" spans="1:14" x14ac:dyDescent="0.25">
      <c r="A397" s="13" t="s">
        <v>1976</v>
      </c>
      <c r="B397" s="13">
        <v>27.1</v>
      </c>
      <c r="C397" s="13">
        <v>9.0500000000000007</v>
      </c>
      <c r="D397" s="13" t="s">
        <v>2380</v>
      </c>
      <c r="E397" s="13" t="s">
        <v>2380</v>
      </c>
      <c r="F397" s="13" t="s">
        <v>2380</v>
      </c>
      <c r="G397" s="13">
        <v>2</v>
      </c>
      <c r="H397" s="13" t="s">
        <v>2380</v>
      </c>
      <c r="I397" s="13" t="str">
        <f t="shared" si="36"/>
        <v>No</v>
      </c>
      <c r="J397" s="15">
        <f t="shared" si="37"/>
        <v>2</v>
      </c>
      <c r="K397" s="13" t="str">
        <f t="shared" si="38"/>
        <v>No</v>
      </c>
      <c r="L397" s="13" t="str">
        <f t="shared" si="39"/>
        <v>Overweight</v>
      </c>
      <c r="M397" s="13" t="str">
        <f t="shared" si="40"/>
        <v>Diabetes</v>
      </c>
      <c r="N397" s="13" t="str">
        <f t="shared" si="41"/>
        <v>No</v>
      </c>
    </row>
    <row r="398" spans="1:14" x14ac:dyDescent="0.25">
      <c r="A398" s="13" t="s">
        <v>1975</v>
      </c>
      <c r="B398" s="13">
        <v>24.42</v>
      </c>
      <c r="C398" s="13">
        <v>11.31</v>
      </c>
      <c r="D398" s="13" t="s">
        <v>2380</v>
      </c>
      <c r="E398" s="13" t="s">
        <v>2380</v>
      </c>
      <c r="F398" s="13" t="s">
        <v>2380</v>
      </c>
      <c r="G398" s="13" t="s">
        <v>2381</v>
      </c>
      <c r="H398" s="13" t="s">
        <v>2382</v>
      </c>
      <c r="I398" s="13" t="str">
        <f t="shared" si="36"/>
        <v>Yes</v>
      </c>
      <c r="J398" s="15" t="str">
        <f t="shared" si="37"/>
        <v>0</v>
      </c>
      <c r="K398" s="13" t="str">
        <f t="shared" si="38"/>
        <v>No</v>
      </c>
      <c r="L398" s="13" t="str">
        <f t="shared" si="39"/>
        <v>Normal Weight</v>
      </c>
      <c r="M398" s="13" t="str">
        <f t="shared" si="40"/>
        <v>Diabetes</v>
      </c>
      <c r="N398" s="13" t="str">
        <f t="shared" si="41"/>
        <v>No</v>
      </c>
    </row>
    <row r="399" spans="1:14" x14ac:dyDescent="0.25">
      <c r="A399" s="13" t="s">
        <v>1974</v>
      </c>
      <c r="B399" s="13">
        <v>26.695</v>
      </c>
      <c r="C399" s="13">
        <v>4.68</v>
      </c>
      <c r="D399" s="13" t="s">
        <v>2382</v>
      </c>
      <c r="E399" s="13" t="s">
        <v>2380</v>
      </c>
      <c r="F399" s="13" t="s">
        <v>2380</v>
      </c>
      <c r="G399" s="13">
        <v>2</v>
      </c>
      <c r="H399" s="13" t="s">
        <v>2382</v>
      </c>
      <c r="I399" s="13" t="str">
        <f t="shared" si="36"/>
        <v>Yes</v>
      </c>
      <c r="J399" s="15">
        <f t="shared" si="37"/>
        <v>2</v>
      </c>
      <c r="K399" s="13" t="str">
        <f t="shared" si="38"/>
        <v>Yes</v>
      </c>
      <c r="L399" s="13" t="str">
        <f t="shared" si="39"/>
        <v>Overweight</v>
      </c>
      <c r="M399" s="13" t="str">
        <f t="shared" si="40"/>
        <v>Normal</v>
      </c>
      <c r="N399" s="13" t="str">
        <f t="shared" si="41"/>
        <v>No</v>
      </c>
    </row>
    <row r="400" spans="1:14" x14ac:dyDescent="0.25">
      <c r="A400" s="13" t="s">
        <v>1973</v>
      </c>
      <c r="B400" s="13">
        <v>27.79</v>
      </c>
      <c r="C400" s="13">
        <v>6.05</v>
      </c>
      <c r="D400" s="13" t="s">
        <v>2382</v>
      </c>
      <c r="E400" s="13" t="s">
        <v>2382</v>
      </c>
      <c r="F400" s="13" t="s">
        <v>2380</v>
      </c>
      <c r="G400" s="13">
        <v>1</v>
      </c>
      <c r="H400" s="13" t="s">
        <v>2382</v>
      </c>
      <c r="I400" s="13" t="str">
        <f t="shared" si="36"/>
        <v>Yes</v>
      </c>
      <c r="J400" s="15">
        <f t="shared" si="37"/>
        <v>1</v>
      </c>
      <c r="K400" s="13" t="str">
        <f t="shared" si="38"/>
        <v>Yes</v>
      </c>
      <c r="L400" s="13" t="str">
        <f t="shared" si="39"/>
        <v>Overweight</v>
      </c>
      <c r="M400" s="13" t="str">
        <f t="shared" si="40"/>
        <v>Prediabetes</v>
      </c>
      <c r="N400" s="13" t="str">
        <f t="shared" si="41"/>
        <v>Yes</v>
      </c>
    </row>
    <row r="401" spans="1:14" x14ac:dyDescent="0.25">
      <c r="A401" s="13" t="s">
        <v>1972</v>
      </c>
      <c r="B401" s="13">
        <v>32.68</v>
      </c>
      <c r="C401" s="13">
        <v>4.68</v>
      </c>
      <c r="D401" s="13" t="s">
        <v>2382</v>
      </c>
      <c r="E401" s="13" t="s">
        <v>2380</v>
      </c>
      <c r="F401" s="13" t="s">
        <v>2380</v>
      </c>
      <c r="G401" s="13" t="s">
        <v>2381</v>
      </c>
      <c r="H401" s="13" t="s">
        <v>2380</v>
      </c>
      <c r="I401" s="13" t="str">
        <f t="shared" si="36"/>
        <v>No</v>
      </c>
      <c r="J401" s="15" t="str">
        <f t="shared" si="37"/>
        <v>0</v>
      </c>
      <c r="K401" s="13" t="str">
        <f t="shared" si="38"/>
        <v>Yes</v>
      </c>
      <c r="L401" s="13" t="str">
        <f t="shared" si="39"/>
        <v>Obesity</v>
      </c>
      <c r="M401" s="13" t="str">
        <f t="shared" si="40"/>
        <v>Normal</v>
      </c>
      <c r="N401" s="13" t="str">
        <f t="shared" si="41"/>
        <v>No</v>
      </c>
    </row>
    <row r="402" spans="1:14" x14ac:dyDescent="0.25">
      <c r="A402" s="13" t="s">
        <v>1971</v>
      </c>
      <c r="B402" s="13">
        <v>26.4</v>
      </c>
      <c r="C402" s="13">
        <v>9.5</v>
      </c>
      <c r="D402" s="13" t="s">
        <v>2382</v>
      </c>
      <c r="E402" s="13" t="s">
        <v>2380</v>
      </c>
      <c r="F402" s="13" t="s">
        <v>2380</v>
      </c>
      <c r="G402" s="13">
        <v>2</v>
      </c>
      <c r="H402" s="13" t="s">
        <v>2380</v>
      </c>
      <c r="I402" s="13" t="str">
        <f t="shared" si="36"/>
        <v>No</v>
      </c>
      <c r="J402" s="15">
        <f t="shared" si="37"/>
        <v>2</v>
      </c>
      <c r="K402" s="13" t="str">
        <f t="shared" si="38"/>
        <v>Yes</v>
      </c>
      <c r="L402" s="13" t="str">
        <f t="shared" si="39"/>
        <v>Overweight</v>
      </c>
      <c r="M402" s="13" t="str">
        <f t="shared" si="40"/>
        <v>Diabetes</v>
      </c>
      <c r="N402" s="13" t="str">
        <f t="shared" si="41"/>
        <v>No</v>
      </c>
    </row>
    <row r="403" spans="1:14" x14ac:dyDescent="0.25">
      <c r="A403" s="13" t="s">
        <v>1970</v>
      </c>
      <c r="B403" s="13">
        <v>23.655000000000001</v>
      </c>
      <c r="C403" s="13">
        <v>10.84</v>
      </c>
      <c r="D403" s="13" t="s">
        <v>2382</v>
      </c>
      <c r="E403" s="13" t="s">
        <v>2380</v>
      </c>
      <c r="F403" s="13" t="s">
        <v>2383</v>
      </c>
      <c r="G403" s="13">
        <v>1</v>
      </c>
      <c r="H403" s="13" t="s">
        <v>2382</v>
      </c>
      <c r="I403" s="13" t="str">
        <f t="shared" si="36"/>
        <v>Yes</v>
      </c>
      <c r="J403" s="15">
        <f t="shared" si="37"/>
        <v>1</v>
      </c>
      <c r="K403" s="13" t="str">
        <f t="shared" si="38"/>
        <v>Yes</v>
      </c>
      <c r="L403" s="13" t="str">
        <f t="shared" si="39"/>
        <v>Normal Weight</v>
      </c>
      <c r="M403" s="13" t="str">
        <f t="shared" si="40"/>
        <v>Diabetes</v>
      </c>
      <c r="N403" s="13" t="str">
        <f t="shared" si="41"/>
        <v>No</v>
      </c>
    </row>
    <row r="404" spans="1:14" x14ac:dyDescent="0.25">
      <c r="A404" s="13" t="s">
        <v>1969</v>
      </c>
      <c r="B404" s="13">
        <v>27.36</v>
      </c>
      <c r="C404" s="13">
        <v>5.88</v>
      </c>
      <c r="D404" s="13" t="s">
        <v>2380</v>
      </c>
      <c r="E404" s="13" t="s">
        <v>2380</v>
      </c>
      <c r="F404" s="13" t="s">
        <v>2380</v>
      </c>
      <c r="G404" s="13">
        <v>2</v>
      </c>
      <c r="H404" s="13" t="s">
        <v>2380</v>
      </c>
      <c r="I404" s="13" t="str">
        <f t="shared" si="36"/>
        <v>No</v>
      </c>
      <c r="J404" s="15">
        <f t="shared" si="37"/>
        <v>2</v>
      </c>
      <c r="K404" s="13" t="str">
        <f t="shared" si="38"/>
        <v>No</v>
      </c>
      <c r="L404" s="13" t="str">
        <f t="shared" si="39"/>
        <v>Overweight</v>
      </c>
      <c r="M404" s="13" t="str">
        <f t="shared" si="40"/>
        <v>Prediabetes</v>
      </c>
      <c r="N404" s="13" t="str">
        <f t="shared" si="41"/>
        <v>No</v>
      </c>
    </row>
    <row r="405" spans="1:14" x14ac:dyDescent="0.25">
      <c r="A405" s="13" t="s">
        <v>1968</v>
      </c>
      <c r="B405" s="13">
        <v>27.82</v>
      </c>
      <c r="C405" s="13">
        <v>5.24</v>
      </c>
      <c r="D405" s="13" t="s">
        <v>2382</v>
      </c>
      <c r="E405" s="13" t="s">
        <v>2380</v>
      </c>
      <c r="F405" s="13" t="s">
        <v>2380</v>
      </c>
      <c r="G405" s="13" t="s">
        <v>2381</v>
      </c>
      <c r="H405" s="13" t="s">
        <v>2382</v>
      </c>
      <c r="I405" s="13" t="str">
        <f t="shared" si="36"/>
        <v>Yes</v>
      </c>
      <c r="J405" s="15" t="str">
        <f t="shared" si="37"/>
        <v>0</v>
      </c>
      <c r="K405" s="13" t="str">
        <f t="shared" si="38"/>
        <v>Yes</v>
      </c>
      <c r="L405" s="13" t="str">
        <f t="shared" si="39"/>
        <v>Overweight</v>
      </c>
      <c r="M405" s="13" t="str">
        <f t="shared" si="40"/>
        <v>Normal</v>
      </c>
      <c r="N405" s="13" t="str">
        <f t="shared" si="41"/>
        <v>No</v>
      </c>
    </row>
    <row r="406" spans="1:14" x14ac:dyDescent="0.25">
      <c r="A406" s="13" t="s">
        <v>1967</v>
      </c>
      <c r="B406" s="13">
        <v>25.46</v>
      </c>
      <c r="C406" s="13">
        <v>11.75</v>
      </c>
      <c r="D406" s="13" t="s">
        <v>2380</v>
      </c>
      <c r="E406" s="13" t="s">
        <v>2380</v>
      </c>
      <c r="F406" s="13" t="s">
        <v>2380</v>
      </c>
      <c r="G406" s="13" t="s">
        <v>2381</v>
      </c>
      <c r="H406" s="13" t="s">
        <v>2380</v>
      </c>
      <c r="I406" s="13" t="str">
        <f t="shared" si="36"/>
        <v>No</v>
      </c>
      <c r="J406" s="15" t="str">
        <f t="shared" si="37"/>
        <v>0</v>
      </c>
      <c r="K406" s="13" t="str">
        <f t="shared" si="38"/>
        <v>No</v>
      </c>
      <c r="L406" s="13" t="str">
        <f t="shared" si="39"/>
        <v>Overweight</v>
      </c>
      <c r="M406" s="13" t="str">
        <f t="shared" si="40"/>
        <v>Diabetes</v>
      </c>
      <c r="N406" s="13" t="str">
        <f t="shared" si="41"/>
        <v>No</v>
      </c>
    </row>
    <row r="407" spans="1:14" x14ac:dyDescent="0.25">
      <c r="A407" s="13" t="s">
        <v>1966</v>
      </c>
      <c r="B407" s="13">
        <v>25.1</v>
      </c>
      <c r="C407" s="13">
        <v>6.97</v>
      </c>
      <c r="D407" s="13" t="s">
        <v>2380</v>
      </c>
      <c r="E407" s="13" t="s">
        <v>2380</v>
      </c>
      <c r="F407" s="13" t="s">
        <v>2380</v>
      </c>
      <c r="G407" s="13" t="s">
        <v>2381</v>
      </c>
      <c r="H407" s="13" t="s">
        <v>2382</v>
      </c>
      <c r="I407" s="13" t="str">
        <f t="shared" si="36"/>
        <v>Yes</v>
      </c>
      <c r="J407" s="15" t="str">
        <f t="shared" si="37"/>
        <v>0</v>
      </c>
      <c r="K407" s="13" t="str">
        <f t="shared" si="38"/>
        <v>No</v>
      </c>
      <c r="L407" s="13" t="str">
        <f t="shared" si="39"/>
        <v>Overweight</v>
      </c>
      <c r="M407" s="13" t="str">
        <f t="shared" si="40"/>
        <v>Diabetes</v>
      </c>
      <c r="N407" s="13" t="str">
        <f t="shared" si="41"/>
        <v>No</v>
      </c>
    </row>
    <row r="408" spans="1:14" x14ac:dyDescent="0.25">
      <c r="A408" s="13" t="s">
        <v>1965</v>
      </c>
      <c r="B408" s="13">
        <v>32.11</v>
      </c>
      <c r="C408" s="13">
        <v>4.76</v>
      </c>
      <c r="D408" s="13" t="s">
        <v>2380</v>
      </c>
      <c r="E408" s="13" t="s">
        <v>2380</v>
      </c>
      <c r="F408" s="13" t="s">
        <v>2380</v>
      </c>
      <c r="G408" s="13">
        <v>2</v>
      </c>
      <c r="H408" s="13" t="s">
        <v>2380</v>
      </c>
      <c r="I408" s="13" t="str">
        <f t="shared" si="36"/>
        <v>No</v>
      </c>
      <c r="J408" s="15">
        <f t="shared" si="37"/>
        <v>2</v>
      </c>
      <c r="K408" s="13" t="str">
        <f t="shared" si="38"/>
        <v>No</v>
      </c>
      <c r="L408" s="13" t="str">
        <f t="shared" si="39"/>
        <v>Obesity</v>
      </c>
      <c r="M408" s="13" t="str">
        <f t="shared" si="40"/>
        <v>Normal</v>
      </c>
      <c r="N408" s="13" t="str">
        <f t="shared" si="41"/>
        <v>No</v>
      </c>
    </row>
    <row r="409" spans="1:14" x14ac:dyDescent="0.25">
      <c r="A409" s="13" t="s">
        <v>1964</v>
      </c>
      <c r="B409" s="13">
        <v>29.8</v>
      </c>
      <c r="C409" s="13">
        <v>8.24</v>
      </c>
      <c r="D409" s="13" t="s">
        <v>2382</v>
      </c>
      <c r="E409" s="13" t="s">
        <v>2380</v>
      </c>
      <c r="F409" s="13" t="s">
        <v>2380</v>
      </c>
      <c r="G409" s="13">
        <v>1</v>
      </c>
      <c r="H409" s="13" t="s">
        <v>2382</v>
      </c>
      <c r="I409" s="13" t="str">
        <f t="shared" si="36"/>
        <v>Yes</v>
      </c>
      <c r="J409" s="15">
        <f t="shared" si="37"/>
        <v>1</v>
      </c>
      <c r="K409" s="13" t="str">
        <f t="shared" si="38"/>
        <v>Yes</v>
      </c>
      <c r="L409" s="13" t="str">
        <f t="shared" si="39"/>
        <v>Overweight</v>
      </c>
      <c r="M409" s="13" t="str">
        <f t="shared" si="40"/>
        <v>Diabetes</v>
      </c>
      <c r="N409" s="13" t="str">
        <f t="shared" si="41"/>
        <v>No</v>
      </c>
    </row>
    <row r="410" spans="1:14" x14ac:dyDescent="0.25">
      <c r="A410" s="13" t="s">
        <v>1963</v>
      </c>
      <c r="B410" s="13">
        <v>24.01</v>
      </c>
      <c r="C410" s="13">
        <v>4.76</v>
      </c>
      <c r="D410" s="13" t="s">
        <v>2380</v>
      </c>
      <c r="E410" s="13" t="s">
        <v>2380</v>
      </c>
      <c r="F410" s="13" t="s">
        <v>2380</v>
      </c>
      <c r="G410" s="13">
        <v>1</v>
      </c>
      <c r="H410" s="13" t="s">
        <v>2382</v>
      </c>
      <c r="I410" s="13" t="str">
        <f t="shared" si="36"/>
        <v>Yes</v>
      </c>
      <c r="J410" s="15">
        <f t="shared" si="37"/>
        <v>1</v>
      </c>
      <c r="K410" s="13" t="str">
        <f t="shared" si="38"/>
        <v>No</v>
      </c>
      <c r="L410" s="13" t="str">
        <f t="shared" si="39"/>
        <v>Normal Weight</v>
      </c>
      <c r="M410" s="13" t="str">
        <f t="shared" si="40"/>
        <v>Normal</v>
      </c>
      <c r="N410" s="13" t="str">
        <f t="shared" si="41"/>
        <v>No</v>
      </c>
    </row>
    <row r="411" spans="1:14" x14ac:dyDescent="0.25">
      <c r="A411" s="13" t="s">
        <v>1962</v>
      </c>
      <c r="B411" s="13">
        <v>23.21</v>
      </c>
      <c r="C411" s="13">
        <v>6.03</v>
      </c>
      <c r="D411" s="13" t="s">
        <v>2380</v>
      </c>
      <c r="E411" s="13" t="s">
        <v>2380</v>
      </c>
      <c r="F411" s="13" t="s">
        <v>2380</v>
      </c>
      <c r="G411" s="13">
        <v>1</v>
      </c>
      <c r="H411" s="13" t="s">
        <v>2380</v>
      </c>
      <c r="I411" s="13" t="str">
        <f t="shared" si="36"/>
        <v>No</v>
      </c>
      <c r="J411" s="15">
        <f t="shared" si="37"/>
        <v>1</v>
      </c>
      <c r="K411" s="13" t="str">
        <f t="shared" si="38"/>
        <v>No</v>
      </c>
      <c r="L411" s="13" t="str">
        <f t="shared" si="39"/>
        <v>Normal Weight</v>
      </c>
      <c r="M411" s="13" t="str">
        <f t="shared" si="40"/>
        <v>Prediabetes</v>
      </c>
      <c r="N411" s="13" t="str">
        <f t="shared" si="41"/>
        <v>No</v>
      </c>
    </row>
    <row r="412" spans="1:14" x14ac:dyDescent="0.25">
      <c r="A412" s="13" t="s">
        <v>1961</v>
      </c>
      <c r="B412" s="13">
        <v>21.2</v>
      </c>
      <c r="C412" s="13">
        <v>4.07</v>
      </c>
      <c r="D412" s="13" t="s">
        <v>2382</v>
      </c>
      <c r="E412" s="13" t="s">
        <v>2380</v>
      </c>
      <c r="F412" s="13" t="s">
        <v>2380</v>
      </c>
      <c r="G412" s="13">
        <v>1</v>
      </c>
      <c r="H412" s="13" t="s">
        <v>2382</v>
      </c>
      <c r="I412" s="13" t="str">
        <f t="shared" si="36"/>
        <v>Yes</v>
      </c>
      <c r="J412" s="15">
        <f t="shared" si="37"/>
        <v>1</v>
      </c>
      <c r="K412" s="13" t="str">
        <f t="shared" si="38"/>
        <v>Yes</v>
      </c>
      <c r="L412" s="13" t="str">
        <f t="shared" si="39"/>
        <v>Normal Weight</v>
      </c>
      <c r="M412" s="13" t="str">
        <f t="shared" si="40"/>
        <v>Normal</v>
      </c>
      <c r="N412" s="13" t="str">
        <f t="shared" si="41"/>
        <v>No</v>
      </c>
    </row>
    <row r="413" spans="1:14" x14ac:dyDescent="0.25">
      <c r="A413" s="13" t="s">
        <v>1960</v>
      </c>
      <c r="B413" s="13">
        <v>28.215</v>
      </c>
      <c r="C413" s="13">
        <v>8.26</v>
      </c>
      <c r="D413" s="13" t="s">
        <v>2382</v>
      </c>
      <c r="E413" s="13" t="s">
        <v>2380</v>
      </c>
      <c r="F413" s="13" t="s">
        <v>2380</v>
      </c>
      <c r="G413" s="13">
        <v>1</v>
      </c>
      <c r="H413" s="13" t="s">
        <v>2382</v>
      </c>
      <c r="I413" s="13" t="str">
        <f t="shared" si="36"/>
        <v>Yes</v>
      </c>
      <c r="J413" s="15">
        <f t="shared" si="37"/>
        <v>1</v>
      </c>
      <c r="K413" s="13" t="str">
        <f t="shared" si="38"/>
        <v>Yes</v>
      </c>
      <c r="L413" s="13" t="str">
        <f t="shared" si="39"/>
        <v>Overweight</v>
      </c>
      <c r="M413" s="13" t="str">
        <f t="shared" si="40"/>
        <v>Diabetes</v>
      </c>
      <c r="N413" s="13" t="str">
        <f t="shared" si="41"/>
        <v>No</v>
      </c>
    </row>
    <row r="414" spans="1:14" x14ac:dyDescent="0.25">
      <c r="A414" s="13" t="s">
        <v>1959</v>
      </c>
      <c r="B414" s="13">
        <v>38.094999999999999</v>
      </c>
      <c r="C414" s="13">
        <v>4.76</v>
      </c>
      <c r="D414" s="13" t="s">
        <v>2380</v>
      </c>
      <c r="E414" s="13" t="s">
        <v>2380</v>
      </c>
      <c r="F414" s="13" t="s">
        <v>2380</v>
      </c>
      <c r="G414" s="13">
        <v>1</v>
      </c>
      <c r="H414" s="13" t="s">
        <v>2380</v>
      </c>
      <c r="I414" s="13" t="str">
        <f t="shared" si="36"/>
        <v>No</v>
      </c>
      <c r="J414" s="15">
        <f t="shared" si="37"/>
        <v>1</v>
      </c>
      <c r="K414" s="13" t="str">
        <f t="shared" si="38"/>
        <v>No</v>
      </c>
      <c r="L414" s="13" t="str">
        <f t="shared" si="39"/>
        <v>Obesity</v>
      </c>
      <c r="M414" s="13" t="str">
        <f t="shared" si="40"/>
        <v>Normal</v>
      </c>
      <c r="N414" s="13" t="str">
        <f t="shared" si="41"/>
        <v>No</v>
      </c>
    </row>
    <row r="415" spans="1:14" x14ac:dyDescent="0.25">
      <c r="A415" s="13" t="s">
        <v>1958</v>
      </c>
      <c r="B415" s="13">
        <v>22.61</v>
      </c>
      <c r="C415" s="13">
        <v>6.13</v>
      </c>
      <c r="D415" s="13" t="s">
        <v>2382</v>
      </c>
      <c r="E415" s="13" t="s">
        <v>2380</v>
      </c>
      <c r="F415" s="13" t="s">
        <v>2383</v>
      </c>
      <c r="G415" s="13">
        <v>1</v>
      </c>
      <c r="H415" s="13" t="s">
        <v>2382</v>
      </c>
      <c r="I415" s="13" t="str">
        <f t="shared" si="36"/>
        <v>Yes</v>
      </c>
      <c r="J415" s="15">
        <f t="shared" si="37"/>
        <v>1</v>
      </c>
      <c r="K415" s="13" t="str">
        <f t="shared" si="38"/>
        <v>Yes</v>
      </c>
      <c r="L415" s="13" t="str">
        <f t="shared" si="39"/>
        <v>Normal Weight</v>
      </c>
      <c r="M415" s="13" t="str">
        <f t="shared" si="40"/>
        <v>Prediabetes</v>
      </c>
      <c r="N415" s="13" t="str">
        <f t="shared" si="41"/>
        <v>No</v>
      </c>
    </row>
    <row r="416" spans="1:14" x14ac:dyDescent="0.25">
      <c r="A416" s="13" t="s">
        <v>1957</v>
      </c>
      <c r="B416" s="13">
        <v>24.32</v>
      </c>
      <c r="C416" s="13">
        <v>10.47</v>
      </c>
      <c r="D416" s="13" t="s">
        <v>2382</v>
      </c>
      <c r="E416" s="13" t="s">
        <v>2380</v>
      </c>
      <c r="F416" s="13" t="s">
        <v>2380</v>
      </c>
      <c r="G416" s="13">
        <v>2</v>
      </c>
      <c r="H416" s="13" t="s">
        <v>2382</v>
      </c>
      <c r="I416" s="13" t="str">
        <f t="shared" si="36"/>
        <v>Yes</v>
      </c>
      <c r="J416" s="15">
        <f t="shared" si="37"/>
        <v>2</v>
      </c>
      <c r="K416" s="13" t="str">
        <f t="shared" si="38"/>
        <v>Yes</v>
      </c>
      <c r="L416" s="13" t="str">
        <f t="shared" si="39"/>
        <v>Normal Weight</v>
      </c>
      <c r="M416" s="13" t="str">
        <f t="shared" si="40"/>
        <v>Diabetes</v>
      </c>
      <c r="N416" s="13" t="str">
        <f t="shared" si="41"/>
        <v>No</v>
      </c>
    </row>
    <row r="417" spans="1:14" x14ac:dyDescent="0.25">
      <c r="A417" s="13" t="s">
        <v>1956</v>
      </c>
      <c r="B417" s="13">
        <v>20.96</v>
      </c>
      <c r="C417" s="13">
        <v>4.04</v>
      </c>
      <c r="D417" s="13" t="s">
        <v>2382</v>
      </c>
      <c r="E417" s="13" t="s">
        <v>2380</v>
      </c>
      <c r="F417" s="13" t="s">
        <v>2380</v>
      </c>
      <c r="G417" s="13">
        <v>1</v>
      </c>
      <c r="H417" s="13" t="s">
        <v>2382</v>
      </c>
      <c r="I417" s="13" t="str">
        <f t="shared" si="36"/>
        <v>Yes</v>
      </c>
      <c r="J417" s="15">
        <f t="shared" si="37"/>
        <v>1</v>
      </c>
      <c r="K417" s="13" t="str">
        <f t="shared" si="38"/>
        <v>Yes</v>
      </c>
      <c r="L417" s="13" t="str">
        <f t="shared" si="39"/>
        <v>Normal Weight</v>
      </c>
      <c r="M417" s="13" t="str">
        <f t="shared" si="40"/>
        <v>Normal</v>
      </c>
      <c r="N417" s="13" t="str">
        <f t="shared" si="41"/>
        <v>No</v>
      </c>
    </row>
    <row r="418" spans="1:14" x14ac:dyDescent="0.25">
      <c r="A418" s="13" t="s">
        <v>1955</v>
      </c>
      <c r="B418" s="13">
        <v>19.68</v>
      </c>
      <c r="C418" s="13">
        <v>5.74</v>
      </c>
      <c r="D418" s="13" t="s">
        <v>2380</v>
      </c>
      <c r="E418" s="13" t="s">
        <v>2380</v>
      </c>
      <c r="F418" s="13" t="s">
        <v>2380</v>
      </c>
      <c r="G418" s="13" t="s">
        <v>2381</v>
      </c>
      <c r="H418" s="13" t="s">
        <v>2382</v>
      </c>
      <c r="I418" s="13" t="str">
        <f t="shared" si="36"/>
        <v>Yes</v>
      </c>
      <c r="J418" s="15" t="str">
        <f t="shared" si="37"/>
        <v>0</v>
      </c>
      <c r="K418" s="13" t="str">
        <f t="shared" si="38"/>
        <v>No</v>
      </c>
      <c r="L418" s="13" t="str">
        <f t="shared" si="39"/>
        <v>Normal Weight</v>
      </c>
      <c r="M418" s="13" t="str">
        <f t="shared" si="40"/>
        <v>Prediabetes</v>
      </c>
      <c r="N418" s="13" t="str">
        <f t="shared" si="41"/>
        <v>No</v>
      </c>
    </row>
    <row r="419" spans="1:14" x14ac:dyDescent="0.25">
      <c r="A419" s="13" t="s">
        <v>1954</v>
      </c>
      <c r="B419" s="13">
        <v>18.100000000000001</v>
      </c>
      <c r="C419" s="13">
        <v>6.33</v>
      </c>
      <c r="D419" s="13" t="s">
        <v>2380</v>
      </c>
      <c r="E419" s="13" t="s">
        <v>2380</v>
      </c>
      <c r="F419" s="13" t="s">
        <v>2380</v>
      </c>
      <c r="G419" s="13">
        <v>1</v>
      </c>
      <c r="H419" s="13" t="s">
        <v>2382</v>
      </c>
      <c r="I419" s="13" t="str">
        <f t="shared" si="36"/>
        <v>Yes</v>
      </c>
      <c r="J419" s="15">
        <f t="shared" si="37"/>
        <v>1</v>
      </c>
      <c r="K419" s="13" t="str">
        <f t="shared" si="38"/>
        <v>No</v>
      </c>
      <c r="L419" s="13" t="str">
        <f t="shared" si="39"/>
        <v>Underweight</v>
      </c>
      <c r="M419" s="13" t="str">
        <f t="shared" si="40"/>
        <v>Prediabetes</v>
      </c>
      <c r="N419" s="13" t="str">
        <f t="shared" si="41"/>
        <v>No</v>
      </c>
    </row>
    <row r="420" spans="1:14" x14ac:dyDescent="0.25">
      <c r="A420" s="13" t="s">
        <v>1953</v>
      </c>
      <c r="B420" s="13">
        <v>29.64</v>
      </c>
      <c r="C420" s="13">
        <v>4.28</v>
      </c>
      <c r="D420" s="13" t="s">
        <v>2382</v>
      </c>
      <c r="E420" s="13" t="s">
        <v>2380</v>
      </c>
      <c r="F420" s="13" t="s">
        <v>2380</v>
      </c>
      <c r="G420" s="13" t="s">
        <v>2381</v>
      </c>
      <c r="H420" s="13" t="s">
        <v>2380</v>
      </c>
      <c r="I420" s="13" t="str">
        <f t="shared" si="36"/>
        <v>No</v>
      </c>
      <c r="J420" s="15" t="str">
        <f t="shared" si="37"/>
        <v>0</v>
      </c>
      <c r="K420" s="13" t="str">
        <f t="shared" si="38"/>
        <v>Yes</v>
      </c>
      <c r="L420" s="13" t="str">
        <f t="shared" si="39"/>
        <v>Overweight</v>
      </c>
      <c r="M420" s="13" t="str">
        <f t="shared" si="40"/>
        <v>Normal</v>
      </c>
      <c r="N420" s="13" t="str">
        <f t="shared" si="41"/>
        <v>No</v>
      </c>
    </row>
    <row r="421" spans="1:14" x14ac:dyDescent="0.25">
      <c r="A421" s="13" t="s">
        <v>1952</v>
      </c>
      <c r="B421" s="13">
        <v>25.3</v>
      </c>
      <c r="C421" s="13">
        <v>9.4700000000000006</v>
      </c>
      <c r="D421" s="13" t="s">
        <v>2382</v>
      </c>
      <c r="E421" s="13" t="s">
        <v>2380</v>
      </c>
      <c r="F421" s="13" t="s">
        <v>2380</v>
      </c>
      <c r="G421" s="13">
        <v>2</v>
      </c>
      <c r="H421" s="13" t="s">
        <v>2382</v>
      </c>
      <c r="I421" s="13" t="str">
        <f t="shared" si="36"/>
        <v>Yes</v>
      </c>
      <c r="J421" s="15">
        <f t="shared" si="37"/>
        <v>2</v>
      </c>
      <c r="K421" s="13" t="str">
        <f t="shared" si="38"/>
        <v>Yes</v>
      </c>
      <c r="L421" s="13" t="str">
        <f t="shared" si="39"/>
        <v>Overweight</v>
      </c>
      <c r="M421" s="13" t="str">
        <f t="shared" si="40"/>
        <v>Diabetes</v>
      </c>
      <c r="N421" s="13" t="str">
        <f t="shared" si="41"/>
        <v>No</v>
      </c>
    </row>
    <row r="422" spans="1:14" x14ac:dyDescent="0.25">
      <c r="A422" s="13" t="s">
        <v>1951</v>
      </c>
      <c r="B422" s="13">
        <v>27.6</v>
      </c>
      <c r="C422" s="13">
        <v>4.8499999999999996</v>
      </c>
      <c r="D422" s="13" t="s">
        <v>2382</v>
      </c>
      <c r="E422" s="13" t="s">
        <v>2380</v>
      </c>
      <c r="F422" s="13" t="s">
        <v>2380</v>
      </c>
      <c r="G422" s="13" t="s">
        <v>2381</v>
      </c>
      <c r="H422" s="13" t="s">
        <v>2380</v>
      </c>
      <c r="I422" s="13" t="str">
        <f t="shared" si="36"/>
        <v>No</v>
      </c>
      <c r="J422" s="15" t="str">
        <f t="shared" si="37"/>
        <v>0</v>
      </c>
      <c r="K422" s="13" t="str">
        <f t="shared" si="38"/>
        <v>Yes</v>
      </c>
      <c r="L422" s="13" t="str">
        <f t="shared" si="39"/>
        <v>Overweight</v>
      </c>
      <c r="M422" s="13" t="str">
        <f t="shared" si="40"/>
        <v>Normal</v>
      </c>
      <c r="N422" s="13" t="str">
        <f t="shared" si="41"/>
        <v>No</v>
      </c>
    </row>
    <row r="423" spans="1:14" x14ac:dyDescent="0.25">
      <c r="A423" s="13" t="s">
        <v>1950</v>
      </c>
      <c r="B423" s="13">
        <v>27.645</v>
      </c>
      <c r="C423" s="13">
        <v>11.03</v>
      </c>
      <c r="D423" s="13" t="s">
        <v>2382</v>
      </c>
      <c r="E423" s="13" t="s">
        <v>2380</v>
      </c>
      <c r="F423" s="13" t="s">
        <v>2380</v>
      </c>
      <c r="G423" s="13">
        <v>1</v>
      </c>
      <c r="H423" s="13" t="s">
        <v>2382</v>
      </c>
      <c r="I423" s="13" t="str">
        <f t="shared" si="36"/>
        <v>Yes</v>
      </c>
      <c r="J423" s="15">
        <f t="shared" si="37"/>
        <v>1</v>
      </c>
      <c r="K423" s="13" t="str">
        <f t="shared" si="38"/>
        <v>Yes</v>
      </c>
      <c r="L423" s="13" t="str">
        <f t="shared" si="39"/>
        <v>Overweight</v>
      </c>
      <c r="M423" s="13" t="str">
        <f t="shared" si="40"/>
        <v>Diabetes</v>
      </c>
      <c r="N423" s="13" t="str">
        <f t="shared" si="41"/>
        <v>No</v>
      </c>
    </row>
    <row r="424" spans="1:14" x14ac:dyDescent="0.25">
      <c r="A424" s="13" t="s">
        <v>1949</v>
      </c>
      <c r="B424" s="13">
        <v>27.6</v>
      </c>
      <c r="C424" s="13">
        <v>5.22</v>
      </c>
      <c r="D424" s="13" t="s">
        <v>2380</v>
      </c>
      <c r="E424" s="13" t="s">
        <v>2380</v>
      </c>
      <c r="F424" s="13" t="s">
        <v>2380</v>
      </c>
      <c r="G424" s="13">
        <v>2</v>
      </c>
      <c r="H424" s="13" t="s">
        <v>2382</v>
      </c>
      <c r="I424" s="13" t="str">
        <f t="shared" si="36"/>
        <v>Yes</v>
      </c>
      <c r="J424" s="15">
        <f t="shared" si="37"/>
        <v>2</v>
      </c>
      <c r="K424" s="13" t="str">
        <f t="shared" si="38"/>
        <v>No</v>
      </c>
      <c r="L424" s="13" t="str">
        <f t="shared" si="39"/>
        <v>Overweight</v>
      </c>
      <c r="M424" s="13" t="str">
        <f t="shared" si="40"/>
        <v>Normal</v>
      </c>
      <c r="N424" s="13" t="str">
        <f t="shared" si="41"/>
        <v>No</v>
      </c>
    </row>
    <row r="425" spans="1:14" x14ac:dyDescent="0.25">
      <c r="A425" s="13" t="s">
        <v>1948</v>
      </c>
      <c r="B425" s="13">
        <v>25.08</v>
      </c>
      <c r="C425" s="13">
        <v>9.52</v>
      </c>
      <c r="D425" s="13" t="s">
        <v>2382</v>
      </c>
      <c r="E425" s="13" t="s">
        <v>2380</v>
      </c>
      <c r="F425" s="13" t="s">
        <v>2380</v>
      </c>
      <c r="G425" s="13">
        <v>2</v>
      </c>
      <c r="H425" s="13" t="s">
        <v>2380</v>
      </c>
      <c r="I425" s="13" t="str">
        <f t="shared" si="36"/>
        <v>No</v>
      </c>
      <c r="J425" s="15">
        <f t="shared" si="37"/>
        <v>2</v>
      </c>
      <c r="K425" s="13" t="str">
        <f t="shared" si="38"/>
        <v>Yes</v>
      </c>
      <c r="L425" s="13" t="str">
        <f t="shared" si="39"/>
        <v>Overweight</v>
      </c>
      <c r="M425" s="13" t="str">
        <f t="shared" si="40"/>
        <v>Diabetes</v>
      </c>
      <c r="N425" s="13" t="str">
        <f t="shared" si="41"/>
        <v>No</v>
      </c>
    </row>
    <row r="426" spans="1:14" x14ac:dyDescent="0.25">
      <c r="A426" s="13" t="s">
        <v>1947</v>
      </c>
      <c r="B426" s="13">
        <v>30.02</v>
      </c>
      <c r="C426" s="13">
        <v>11.09</v>
      </c>
      <c r="D426" s="13" t="s">
        <v>2380</v>
      </c>
      <c r="E426" s="13" t="s">
        <v>2380</v>
      </c>
      <c r="F426" s="13" t="s">
        <v>2380</v>
      </c>
      <c r="G426" s="13" t="s">
        <v>2381</v>
      </c>
      <c r="H426" s="13" t="s">
        <v>2380</v>
      </c>
      <c r="I426" s="13" t="str">
        <f t="shared" si="36"/>
        <v>No</v>
      </c>
      <c r="J426" s="15" t="str">
        <f t="shared" si="37"/>
        <v>0</v>
      </c>
      <c r="K426" s="13" t="str">
        <f t="shared" si="38"/>
        <v>No</v>
      </c>
      <c r="L426" s="13" t="str">
        <f t="shared" si="39"/>
        <v>Obesity</v>
      </c>
      <c r="M426" s="13" t="str">
        <f t="shared" si="40"/>
        <v>Diabetes</v>
      </c>
      <c r="N426" s="13" t="str">
        <f t="shared" si="41"/>
        <v>No</v>
      </c>
    </row>
    <row r="427" spans="1:14" x14ac:dyDescent="0.25">
      <c r="A427" s="13" t="s">
        <v>1946</v>
      </c>
      <c r="B427" s="13">
        <v>27.36</v>
      </c>
      <c r="C427" s="13">
        <v>9.4499999999999993</v>
      </c>
      <c r="D427" s="13" t="s">
        <v>2382</v>
      </c>
      <c r="E427" s="13" t="s">
        <v>2380</v>
      </c>
      <c r="F427" s="13" t="s">
        <v>2380</v>
      </c>
      <c r="G427" s="13">
        <v>2</v>
      </c>
      <c r="H427" s="13" t="s">
        <v>2382</v>
      </c>
      <c r="I427" s="13" t="str">
        <f t="shared" si="36"/>
        <v>Yes</v>
      </c>
      <c r="J427" s="15">
        <f t="shared" si="37"/>
        <v>2</v>
      </c>
      <c r="K427" s="13" t="str">
        <f t="shared" si="38"/>
        <v>Yes</v>
      </c>
      <c r="L427" s="13" t="str">
        <f t="shared" si="39"/>
        <v>Overweight</v>
      </c>
      <c r="M427" s="13" t="str">
        <f t="shared" si="40"/>
        <v>Diabetes</v>
      </c>
      <c r="N427" s="13" t="str">
        <f t="shared" si="41"/>
        <v>No</v>
      </c>
    </row>
    <row r="428" spans="1:14" x14ac:dyDescent="0.25">
      <c r="A428" s="13" t="s">
        <v>1945</v>
      </c>
      <c r="B428" s="13">
        <v>22.2</v>
      </c>
      <c r="C428" s="13">
        <v>5.51</v>
      </c>
      <c r="D428" s="13" t="s">
        <v>2380</v>
      </c>
      <c r="E428" s="13" t="s">
        <v>2380</v>
      </c>
      <c r="F428" s="13" t="s">
        <v>2380</v>
      </c>
      <c r="G428" s="13" t="s">
        <v>2381</v>
      </c>
      <c r="H428" s="13" t="s">
        <v>2382</v>
      </c>
      <c r="I428" s="13" t="str">
        <f t="shared" si="36"/>
        <v>Yes</v>
      </c>
      <c r="J428" s="15" t="str">
        <f t="shared" si="37"/>
        <v>0</v>
      </c>
      <c r="K428" s="13" t="str">
        <f t="shared" si="38"/>
        <v>No</v>
      </c>
      <c r="L428" s="13" t="str">
        <f t="shared" si="39"/>
        <v>Normal Weight</v>
      </c>
      <c r="M428" s="13" t="str">
        <f t="shared" si="40"/>
        <v>Normal</v>
      </c>
      <c r="N428" s="13" t="str">
        <f t="shared" si="41"/>
        <v>No</v>
      </c>
    </row>
    <row r="429" spans="1:14" x14ac:dyDescent="0.25">
      <c r="A429" s="13" t="s">
        <v>1944</v>
      </c>
      <c r="B429" s="13">
        <v>25.71</v>
      </c>
      <c r="C429" s="13">
        <v>4.18</v>
      </c>
      <c r="D429" s="13" t="s">
        <v>2380</v>
      </c>
      <c r="E429" s="13" t="s">
        <v>2382</v>
      </c>
      <c r="F429" s="13" t="s">
        <v>2380</v>
      </c>
      <c r="G429" s="13">
        <v>1</v>
      </c>
      <c r="H429" s="13" t="s">
        <v>2382</v>
      </c>
      <c r="I429" s="13" t="str">
        <f t="shared" si="36"/>
        <v>Yes</v>
      </c>
      <c r="J429" s="15">
        <f t="shared" si="37"/>
        <v>1</v>
      </c>
      <c r="K429" s="13" t="str">
        <f t="shared" si="38"/>
        <v>No</v>
      </c>
      <c r="L429" s="13" t="str">
        <f t="shared" si="39"/>
        <v>Overweight</v>
      </c>
      <c r="M429" s="13" t="str">
        <f t="shared" si="40"/>
        <v>Normal</v>
      </c>
      <c r="N429" s="13" t="str">
        <f t="shared" si="41"/>
        <v>Yes</v>
      </c>
    </row>
    <row r="430" spans="1:14" x14ac:dyDescent="0.25">
      <c r="A430" s="13" t="s">
        <v>1943</v>
      </c>
      <c r="B430" s="13">
        <v>41.91</v>
      </c>
      <c r="C430" s="13">
        <v>5.98</v>
      </c>
      <c r="D430" s="13" t="s">
        <v>2382</v>
      </c>
      <c r="E430" s="13" t="s">
        <v>2380</v>
      </c>
      <c r="F430" s="13" t="s">
        <v>2380</v>
      </c>
      <c r="G430" s="13">
        <v>1</v>
      </c>
      <c r="H430" s="13" t="s">
        <v>2380</v>
      </c>
      <c r="I430" s="13" t="str">
        <f t="shared" si="36"/>
        <v>No</v>
      </c>
      <c r="J430" s="15">
        <f t="shared" si="37"/>
        <v>1</v>
      </c>
      <c r="K430" s="13" t="str">
        <f t="shared" si="38"/>
        <v>Yes</v>
      </c>
      <c r="L430" s="13" t="str">
        <f t="shared" si="39"/>
        <v>Obesity</v>
      </c>
      <c r="M430" s="13" t="str">
        <f t="shared" si="40"/>
        <v>Prediabetes</v>
      </c>
      <c r="N430" s="13" t="str">
        <f t="shared" si="41"/>
        <v>No</v>
      </c>
    </row>
    <row r="431" spans="1:14" x14ac:dyDescent="0.25">
      <c r="A431" s="13" t="s">
        <v>1942</v>
      </c>
      <c r="B431" s="13">
        <v>25.85</v>
      </c>
      <c r="C431" s="13">
        <v>10.16</v>
      </c>
      <c r="D431" s="13" t="s">
        <v>2380</v>
      </c>
      <c r="E431" s="13" t="s">
        <v>2380</v>
      </c>
      <c r="F431" s="13" t="s">
        <v>2380</v>
      </c>
      <c r="G431" s="13" t="s">
        <v>2381</v>
      </c>
      <c r="H431" s="13" t="s">
        <v>2382</v>
      </c>
      <c r="I431" s="13" t="str">
        <f t="shared" si="36"/>
        <v>Yes</v>
      </c>
      <c r="J431" s="15" t="str">
        <f t="shared" si="37"/>
        <v>0</v>
      </c>
      <c r="K431" s="13" t="str">
        <f t="shared" si="38"/>
        <v>No</v>
      </c>
      <c r="L431" s="13" t="str">
        <f t="shared" si="39"/>
        <v>Overweight</v>
      </c>
      <c r="M431" s="13" t="str">
        <f t="shared" si="40"/>
        <v>Diabetes</v>
      </c>
      <c r="N431" s="13" t="str">
        <f t="shared" si="41"/>
        <v>No</v>
      </c>
    </row>
    <row r="432" spans="1:14" x14ac:dyDescent="0.25">
      <c r="A432" s="13" t="s">
        <v>1941</v>
      </c>
      <c r="B432" s="13">
        <v>23.844999999999999</v>
      </c>
      <c r="C432" s="13">
        <v>11.71</v>
      </c>
      <c r="D432" s="13" t="s">
        <v>2380</v>
      </c>
      <c r="E432" s="13" t="s">
        <v>2380</v>
      </c>
      <c r="F432" s="13" t="s">
        <v>2380</v>
      </c>
      <c r="G432" s="13">
        <v>2</v>
      </c>
      <c r="H432" s="13" t="s">
        <v>2382</v>
      </c>
      <c r="I432" s="13" t="str">
        <f t="shared" si="36"/>
        <v>Yes</v>
      </c>
      <c r="J432" s="15">
        <f t="shared" si="37"/>
        <v>2</v>
      </c>
      <c r="K432" s="13" t="str">
        <f t="shared" si="38"/>
        <v>No</v>
      </c>
      <c r="L432" s="13" t="str">
        <f t="shared" si="39"/>
        <v>Normal Weight</v>
      </c>
      <c r="M432" s="13" t="str">
        <f t="shared" si="40"/>
        <v>Diabetes</v>
      </c>
      <c r="N432" s="13" t="str">
        <f t="shared" si="41"/>
        <v>No</v>
      </c>
    </row>
    <row r="433" spans="1:14" x14ac:dyDescent="0.25">
      <c r="A433" s="13" t="s">
        <v>1940</v>
      </c>
      <c r="B433" s="13">
        <v>30.59</v>
      </c>
      <c r="C433" s="13">
        <v>5.23</v>
      </c>
      <c r="D433" s="13" t="s">
        <v>2380</v>
      </c>
      <c r="E433" s="13" t="s">
        <v>2380</v>
      </c>
      <c r="F433" s="13" t="s">
        <v>2383</v>
      </c>
      <c r="G433" s="13">
        <v>1</v>
      </c>
      <c r="H433" s="13" t="s">
        <v>2380</v>
      </c>
      <c r="I433" s="13" t="str">
        <f t="shared" si="36"/>
        <v>No</v>
      </c>
      <c r="J433" s="15">
        <f t="shared" si="37"/>
        <v>1</v>
      </c>
      <c r="K433" s="13" t="str">
        <f t="shared" si="38"/>
        <v>No</v>
      </c>
      <c r="L433" s="13" t="str">
        <f t="shared" si="39"/>
        <v>Obesity</v>
      </c>
      <c r="M433" s="13" t="str">
        <f t="shared" si="40"/>
        <v>Normal</v>
      </c>
      <c r="N433" s="13" t="str">
        <f t="shared" si="41"/>
        <v>No</v>
      </c>
    </row>
    <row r="434" spans="1:14" x14ac:dyDescent="0.25">
      <c r="A434" s="13" t="s">
        <v>1939</v>
      </c>
      <c r="B434" s="13">
        <v>24.795000000000002</v>
      </c>
      <c r="C434" s="13">
        <v>6.85</v>
      </c>
      <c r="D434" s="13" t="s">
        <v>2380</v>
      </c>
      <c r="E434" s="13" t="s">
        <v>2380</v>
      </c>
      <c r="F434" s="13" t="s">
        <v>2380</v>
      </c>
      <c r="G434" s="13" t="s">
        <v>2381</v>
      </c>
      <c r="H434" s="13" t="s">
        <v>2382</v>
      </c>
      <c r="I434" s="13" t="str">
        <f t="shared" si="36"/>
        <v>Yes</v>
      </c>
      <c r="J434" s="15" t="str">
        <f t="shared" si="37"/>
        <v>0</v>
      </c>
      <c r="K434" s="13" t="str">
        <f t="shared" si="38"/>
        <v>No</v>
      </c>
      <c r="L434" s="13" t="str">
        <f t="shared" si="39"/>
        <v>Normal Weight</v>
      </c>
      <c r="M434" s="13" t="str">
        <f t="shared" si="40"/>
        <v>Diabetes</v>
      </c>
      <c r="N434" s="13" t="str">
        <f t="shared" si="41"/>
        <v>No</v>
      </c>
    </row>
    <row r="435" spans="1:14" x14ac:dyDescent="0.25">
      <c r="A435" s="13" t="s">
        <v>1938</v>
      </c>
      <c r="B435" s="13">
        <v>24.13</v>
      </c>
      <c r="C435" s="13">
        <v>7.05</v>
      </c>
      <c r="D435" s="13" t="s">
        <v>2382</v>
      </c>
      <c r="E435" s="13" t="s">
        <v>2380</v>
      </c>
      <c r="F435" s="13" t="s">
        <v>2380</v>
      </c>
      <c r="G435" s="13">
        <v>2</v>
      </c>
      <c r="H435" s="13" t="s">
        <v>2382</v>
      </c>
      <c r="I435" s="13" t="str">
        <f t="shared" si="36"/>
        <v>Yes</v>
      </c>
      <c r="J435" s="15">
        <f t="shared" si="37"/>
        <v>2</v>
      </c>
      <c r="K435" s="13" t="str">
        <f t="shared" si="38"/>
        <v>Yes</v>
      </c>
      <c r="L435" s="13" t="str">
        <f t="shared" si="39"/>
        <v>Normal Weight</v>
      </c>
      <c r="M435" s="13" t="str">
        <f t="shared" si="40"/>
        <v>Diabetes</v>
      </c>
      <c r="N435" s="13" t="str">
        <f t="shared" si="41"/>
        <v>No</v>
      </c>
    </row>
    <row r="436" spans="1:14" x14ac:dyDescent="0.25">
      <c r="A436" s="13" t="s">
        <v>1937</v>
      </c>
      <c r="B436" s="13">
        <v>25.84</v>
      </c>
      <c r="C436" s="13">
        <v>11.64</v>
      </c>
      <c r="D436" s="13" t="s">
        <v>2380</v>
      </c>
      <c r="E436" s="13" t="s">
        <v>2380</v>
      </c>
      <c r="F436" s="13" t="s">
        <v>2380</v>
      </c>
      <c r="G436" s="13">
        <v>2</v>
      </c>
      <c r="H436" s="13" t="s">
        <v>2382</v>
      </c>
      <c r="I436" s="13" t="str">
        <f t="shared" si="36"/>
        <v>Yes</v>
      </c>
      <c r="J436" s="15">
        <f t="shared" si="37"/>
        <v>2</v>
      </c>
      <c r="K436" s="13" t="str">
        <f t="shared" si="38"/>
        <v>No</v>
      </c>
      <c r="L436" s="13" t="str">
        <f t="shared" si="39"/>
        <v>Overweight</v>
      </c>
      <c r="M436" s="13" t="str">
        <f t="shared" si="40"/>
        <v>Diabetes</v>
      </c>
      <c r="N436" s="13" t="str">
        <f t="shared" si="41"/>
        <v>No</v>
      </c>
    </row>
    <row r="437" spans="1:14" x14ac:dyDescent="0.25">
      <c r="A437" s="13" t="s">
        <v>1936</v>
      </c>
      <c r="B437" s="13">
        <v>28</v>
      </c>
      <c r="C437" s="13">
        <v>10.52</v>
      </c>
      <c r="D437" s="13" t="s">
        <v>2380</v>
      </c>
      <c r="E437" s="13" t="s">
        <v>2380</v>
      </c>
      <c r="F437" s="13" t="s">
        <v>2380</v>
      </c>
      <c r="G437" s="13" t="s">
        <v>2381</v>
      </c>
      <c r="H437" s="13" t="s">
        <v>2382</v>
      </c>
      <c r="I437" s="13" t="str">
        <f t="shared" si="36"/>
        <v>Yes</v>
      </c>
      <c r="J437" s="15" t="str">
        <f t="shared" si="37"/>
        <v>0</v>
      </c>
      <c r="K437" s="13" t="str">
        <f t="shared" si="38"/>
        <v>No</v>
      </c>
      <c r="L437" s="13" t="str">
        <f t="shared" si="39"/>
        <v>Overweight</v>
      </c>
      <c r="M437" s="13" t="str">
        <f t="shared" si="40"/>
        <v>Diabetes</v>
      </c>
      <c r="N437" s="13" t="str">
        <f t="shared" si="41"/>
        <v>No</v>
      </c>
    </row>
    <row r="438" spans="1:14" x14ac:dyDescent="0.25">
      <c r="A438" s="13" t="s">
        <v>1935</v>
      </c>
      <c r="B438" s="13">
        <v>34.1</v>
      </c>
      <c r="C438" s="13">
        <v>4.01</v>
      </c>
      <c r="D438" s="13" t="s">
        <v>2382</v>
      </c>
      <c r="E438" s="13" t="s">
        <v>2380</v>
      </c>
      <c r="F438" s="13" t="s">
        <v>2383</v>
      </c>
      <c r="G438" s="13">
        <v>1</v>
      </c>
      <c r="H438" s="13" t="s">
        <v>2380</v>
      </c>
      <c r="I438" s="13" t="str">
        <f t="shared" si="36"/>
        <v>No</v>
      </c>
      <c r="J438" s="15">
        <f t="shared" si="37"/>
        <v>1</v>
      </c>
      <c r="K438" s="13" t="str">
        <f t="shared" si="38"/>
        <v>Yes</v>
      </c>
      <c r="L438" s="13" t="str">
        <f t="shared" si="39"/>
        <v>Obesity</v>
      </c>
      <c r="M438" s="13" t="str">
        <f t="shared" si="40"/>
        <v>Normal</v>
      </c>
      <c r="N438" s="13" t="str">
        <f t="shared" si="41"/>
        <v>No</v>
      </c>
    </row>
    <row r="439" spans="1:14" x14ac:dyDescent="0.25">
      <c r="A439" s="13" t="s">
        <v>1934</v>
      </c>
      <c r="B439" s="13">
        <v>26.125</v>
      </c>
      <c r="C439" s="13">
        <v>8.56</v>
      </c>
      <c r="D439" s="13" t="s">
        <v>2382</v>
      </c>
      <c r="E439" s="13" t="s">
        <v>2380</v>
      </c>
      <c r="F439" s="13" t="s">
        <v>2380</v>
      </c>
      <c r="G439" s="13">
        <v>1</v>
      </c>
      <c r="H439" s="13" t="s">
        <v>2382</v>
      </c>
      <c r="I439" s="13" t="str">
        <f t="shared" si="36"/>
        <v>Yes</v>
      </c>
      <c r="J439" s="15">
        <f t="shared" si="37"/>
        <v>1</v>
      </c>
      <c r="K439" s="13" t="str">
        <f t="shared" si="38"/>
        <v>Yes</v>
      </c>
      <c r="L439" s="13" t="str">
        <f t="shared" si="39"/>
        <v>Overweight</v>
      </c>
      <c r="M439" s="13" t="str">
        <f t="shared" si="40"/>
        <v>Diabetes</v>
      </c>
      <c r="N439" s="13" t="str">
        <f t="shared" si="41"/>
        <v>No</v>
      </c>
    </row>
    <row r="440" spans="1:14" x14ac:dyDescent="0.25">
      <c r="A440" s="13" t="s">
        <v>1933</v>
      </c>
      <c r="B440" s="13">
        <v>25.6</v>
      </c>
      <c r="C440" s="13">
        <v>10.5</v>
      </c>
      <c r="D440" s="13" t="s">
        <v>2380</v>
      </c>
      <c r="E440" s="13" t="s">
        <v>2380</v>
      </c>
      <c r="F440" s="13" t="s">
        <v>2380</v>
      </c>
      <c r="G440" s="13">
        <v>2</v>
      </c>
      <c r="H440" s="13" t="s">
        <v>2382</v>
      </c>
      <c r="I440" s="13" t="str">
        <f t="shared" si="36"/>
        <v>Yes</v>
      </c>
      <c r="J440" s="15">
        <f t="shared" si="37"/>
        <v>2</v>
      </c>
      <c r="K440" s="13" t="str">
        <f t="shared" si="38"/>
        <v>No</v>
      </c>
      <c r="L440" s="13" t="str">
        <f t="shared" si="39"/>
        <v>Overweight</v>
      </c>
      <c r="M440" s="13" t="str">
        <f t="shared" si="40"/>
        <v>Diabetes</v>
      </c>
      <c r="N440" s="13" t="str">
        <f t="shared" si="41"/>
        <v>No</v>
      </c>
    </row>
    <row r="441" spans="1:14" x14ac:dyDescent="0.25">
      <c r="A441" s="13" t="s">
        <v>1932</v>
      </c>
      <c r="B441" s="13">
        <v>24.32</v>
      </c>
      <c r="C441" s="13">
        <v>6.39</v>
      </c>
      <c r="D441" s="13" t="s">
        <v>2380</v>
      </c>
      <c r="E441" s="13" t="s">
        <v>2380</v>
      </c>
      <c r="F441" s="13" t="s">
        <v>2380</v>
      </c>
      <c r="G441" s="13" t="s">
        <v>2381</v>
      </c>
      <c r="H441" s="13" t="s">
        <v>2380</v>
      </c>
      <c r="I441" s="13" t="str">
        <f t="shared" si="36"/>
        <v>No</v>
      </c>
      <c r="J441" s="15" t="str">
        <f t="shared" si="37"/>
        <v>0</v>
      </c>
      <c r="K441" s="13" t="str">
        <f t="shared" si="38"/>
        <v>No</v>
      </c>
      <c r="L441" s="13" t="str">
        <f t="shared" si="39"/>
        <v>Normal Weight</v>
      </c>
      <c r="M441" s="13" t="str">
        <f t="shared" si="40"/>
        <v>Prediabetes</v>
      </c>
      <c r="N441" s="13" t="str">
        <f t="shared" si="41"/>
        <v>No</v>
      </c>
    </row>
    <row r="442" spans="1:14" x14ac:dyDescent="0.25">
      <c r="A442" s="13" t="s">
        <v>1931</v>
      </c>
      <c r="B442" s="13">
        <v>22.88</v>
      </c>
      <c r="C442" s="13">
        <v>5.71</v>
      </c>
      <c r="D442" s="13" t="s">
        <v>2382</v>
      </c>
      <c r="E442" s="13" t="s">
        <v>2380</v>
      </c>
      <c r="F442" s="13" t="s">
        <v>2383</v>
      </c>
      <c r="G442" s="13">
        <v>1</v>
      </c>
      <c r="H442" s="13" t="s">
        <v>2382</v>
      </c>
      <c r="I442" s="13" t="str">
        <f t="shared" si="36"/>
        <v>Yes</v>
      </c>
      <c r="J442" s="15">
        <f t="shared" si="37"/>
        <v>1</v>
      </c>
      <c r="K442" s="13" t="str">
        <f t="shared" si="38"/>
        <v>Yes</v>
      </c>
      <c r="L442" s="13" t="str">
        <f t="shared" si="39"/>
        <v>Normal Weight</v>
      </c>
      <c r="M442" s="13" t="str">
        <f t="shared" si="40"/>
        <v>Prediabetes</v>
      </c>
      <c r="N442" s="13" t="str">
        <f t="shared" si="41"/>
        <v>No</v>
      </c>
    </row>
    <row r="443" spans="1:14" x14ac:dyDescent="0.25">
      <c r="A443" s="13" t="s">
        <v>1930</v>
      </c>
      <c r="B443" s="13">
        <v>24.984999999999999</v>
      </c>
      <c r="C443" s="13">
        <v>4.43</v>
      </c>
      <c r="D443" s="13" t="s">
        <v>2382</v>
      </c>
      <c r="E443" s="13" t="s">
        <v>2380</v>
      </c>
      <c r="F443" s="13" t="s">
        <v>2383</v>
      </c>
      <c r="G443" s="13">
        <v>1</v>
      </c>
      <c r="H443" s="13" t="s">
        <v>2380</v>
      </c>
      <c r="I443" s="13" t="str">
        <f t="shared" si="36"/>
        <v>No</v>
      </c>
      <c r="J443" s="15">
        <f t="shared" si="37"/>
        <v>1</v>
      </c>
      <c r="K443" s="13" t="str">
        <f t="shared" si="38"/>
        <v>Yes</v>
      </c>
      <c r="L443" s="13" t="str">
        <f t="shared" si="39"/>
        <v>Normal Weight</v>
      </c>
      <c r="M443" s="13" t="str">
        <f t="shared" si="40"/>
        <v>Normal</v>
      </c>
      <c r="N443" s="13" t="str">
        <f t="shared" si="41"/>
        <v>No</v>
      </c>
    </row>
    <row r="444" spans="1:14" x14ac:dyDescent="0.25">
      <c r="A444" s="13" t="s">
        <v>1929</v>
      </c>
      <c r="B444" s="13">
        <v>33.1</v>
      </c>
      <c r="C444" s="13">
        <v>5.52</v>
      </c>
      <c r="D444" s="13" t="s">
        <v>2380</v>
      </c>
      <c r="E444" s="13" t="s">
        <v>2380</v>
      </c>
      <c r="F444" s="13" t="s">
        <v>2383</v>
      </c>
      <c r="G444" s="13">
        <v>1</v>
      </c>
      <c r="H444" s="13" t="s">
        <v>2380</v>
      </c>
      <c r="I444" s="13" t="str">
        <f t="shared" si="36"/>
        <v>No</v>
      </c>
      <c r="J444" s="15">
        <f t="shared" si="37"/>
        <v>1</v>
      </c>
      <c r="K444" s="13" t="str">
        <f t="shared" si="38"/>
        <v>No</v>
      </c>
      <c r="L444" s="13" t="str">
        <f t="shared" si="39"/>
        <v>Obesity</v>
      </c>
      <c r="M444" s="13" t="str">
        <f t="shared" si="40"/>
        <v>Normal</v>
      </c>
      <c r="N444" s="13" t="str">
        <f t="shared" si="41"/>
        <v>No</v>
      </c>
    </row>
    <row r="445" spans="1:14" x14ac:dyDescent="0.25">
      <c r="A445" s="13" t="s">
        <v>1928</v>
      </c>
      <c r="B445" s="13">
        <v>27.83</v>
      </c>
      <c r="C445" s="13">
        <v>9.1999999999999993</v>
      </c>
      <c r="D445" s="13" t="s">
        <v>2382</v>
      </c>
      <c r="E445" s="13" t="s">
        <v>2380</v>
      </c>
      <c r="F445" s="13" t="s">
        <v>2380</v>
      </c>
      <c r="G445" s="13">
        <v>1</v>
      </c>
      <c r="H445" s="13" t="s">
        <v>2382</v>
      </c>
      <c r="I445" s="13" t="str">
        <f t="shared" si="36"/>
        <v>Yes</v>
      </c>
      <c r="J445" s="15">
        <f t="shared" si="37"/>
        <v>1</v>
      </c>
      <c r="K445" s="13" t="str">
        <f t="shared" si="38"/>
        <v>Yes</v>
      </c>
      <c r="L445" s="13" t="str">
        <f t="shared" si="39"/>
        <v>Overweight</v>
      </c>
      <c r="M445" s="13" t="str">
        <f t="shared" si="40"/>
        <v>Diabetes</v>
      </c>
      <c r="N445" s="13" t="str">
        <f t="shared" si="41"/>
        <v>No</v>
      </c>
    </row>
    <row r="446" spans="1:14" x14ac:dyDescent="0.25">
      <c r="A446" s="13" t="s">
        <v>1927</v>
      </c>
      <c r="B446" s="13">
        <v>30.875</v>
      </c>
      <c r="C446" s="13">
        <v>10.97</v>
      </c>
      <c r="D446" s="13" t="s">
        <v>2382</v>
      </c>
      <c r="E446" s="13" t="s">
        <v>2380</v>
      </c>
      <c r="F446" s="13" t="s">
        <v>2380</v>
      </c>
      <c r="G446" s="13">
        <v>2</v>
      </c>
      <c r="H446" s="13" t="s">
        <v>2380</v>
      </c>
      <c r="I446" s="13" t="str">
        <f t="shared" si="36"/>
        <v>No</v>
      </c>
      <c r="J446" s="15">
        <f t="shared" si="37"/>
        <v>2</v>
      </c>
      <c r="K446" s="13" t="str">
        <f t="shared" si="38"/>
        <v>Yes</v>
      </c>
      <c r="L446" s="13" t="str">
        <f t="shared" si="39"/>
        <v>Obesity</v>
      </c>
      <c r="M446" s="13" t="str">
        <f t="shared" si="40"/>
        <v>Diabetes</v>
      </c>
      <c r="N446" s="13" t="str">
        <f t="shared" si="41"/>
        <v>No</v>
      </c>
    </row>
    <row r="447" spans="1:14" x14ac:dyDescent="0.25">
      <c r="A447" s="13" t="s">
        <v>1926</v>
      </c>
      <c r="B447" s="13">
        <v>27.265000000000001</v>
      </c>
      <c r="C447" s="13">
        <v>4.25</v>
      </c>
      <c r="D447" s="13" t="s">
        <v>2380</v>
      </c>
      <c r="E447" s="13" t="s">
        <v>2380</v>
      </c>
      <c r="F447" s="13" t="s">
        <v>2383</v>
      </c>
      <c r="G447" s="13">
        <v>1</v>
      </c>
      <c r="H447" s="13" t="s">
        <v>2380</v>
      </c>
      <c r="I447" s="13" t="str">
        <f t="shared" si="36"/>
        <v>No</v>
      </c>
      <c r="J447" s="15">
        <f t="shared" si="37"/>
        <v>1</v>
      </c>
      <c r="K447" s="13" t="str">
        <f t="shared" si="38"/>
        <v>No</v>
      </c>
      <c r="L447" s="13" t="str">
        <f t="shared" si="39"/>
        <v>Overweight</v>
      </c>
      <c r="M447" s="13" t="str">
        <f t="shared" si="40"/>
        <v>Normal</v>
      </c>
      <c r="N447" s="13" t="str">
        <f t="shared" si="41"/>
        <v>No</v>
      </c>
    </row>
    <row r="448" spans="1:14" x14ac:dyDescent="0.25">
      <c r="A448" s="13" t="s">
        <v>1925</v>
      </c>
      <c r="B448" s="13">
        <v>26.7</v>
      </c>
      <c r="C448" s="13">
        <v>5.23</v>
      </c>
      <c r="D448" s="13" t="s">
        <v>2380</v>
      </c>
      <c r="E448" s="13" t="s">
        <v>2380</v>
      </c>
      <c r="F448" s="13" t="s">
        <v>2383</v>
      </c>
      <c r="G448" s="13">
        <v>1</v>
      </c>
      <c r="H448" s="13" t="s">
        <v>2382</v>
      </c>
      <c r="I448" s="13" t="str">
        <f t="shared" si="36"/>
        <v>Yes</v>
      </c>
      <c r="J448" s="15">
        <f t="shared" si="37"/>
        <v>1</v>
      </c>
      <c r="K448" s="13" t="str">
        <f t="shared" si="38"/>
        <v>No</v>
      </c>
      <c r="L448" s="13" t="str">
        <f t="shared" si="39"/>
        <v>Overweight</v>
      </c>
      <c r="M448" s="13" t="str">
        <f t="shared" si="40"/>
        <v>Normal</v>
      </c>
      <c r="N448" s="13" t="str">
        <f t="shared" si="41"/>
        <v>No</v>
      </c>
    </row>
    <row r="449" spans="1:14" x14ac:dyDescent="0.25">
      <c r="A449" s="13" t="s">
        <v>1924</v>
      </c>
      <c r="B449" s="13">
        <v>29.925000000000001</v>
      </c>
      <c r="C449" s="13">
        <v>5.96</v>
      </c>
      <c r="D449" s="13" t="s">
        <v>2382</v>
      </c>
      <c r="E449" s="13" t="s">
        <v>2380</v>
      </c>
      <c r="F449" s="13" t="s">
        <v>2383</v>
      </c>
      <c r="G449" s="13">
        <v>1</v>
      </c>
      <c r="H449" s="13" t="s">
        <v>2382</v>
      </c>
      <c r="I449" s="13" t="str">
        <f t="shared" si="36"/>
        <v>Yes</v>
      </c>
      <c r="J449" s="15">
        <f t="shared" si="37"/>
        <v>1</v>
      </c>
      <c r="K449" s="13" t="str">
        <f t="shared" si="38"/>
        <v>Yes</v>
      </c>
      <c r="L449" s="13" t="str">
        <f t="shared" si="39"/>
        <v>Overweight</v>
      </c>
      <c r="M449" s="13" t="str">
        <f t="shared" si="40"/>
        <v>Prediabetes</v>
      </c>
      <c r="N449" s="13" t="str">
        <f t="shared" si="41"/>
        <v>No</v>
      </c>
    </row>
    <row r="450" spans="1:14" x14ac:dyDescent="0.25">
      <c r="A450" s="13" t="s">
        <v>1923</v>
      </c>
      <c r="B450" s="13">
        <v>19.95</v>
      </c>
      <c r="C450" s="13">
        <v>4.29</v>
      </c>
      <c r="D450" s="13" t="s">
        <v>2382</v>
      </c>
      <c r="E450" s="13" t="s">
        <v>2380</v>
      </c>
      <c r="F450" s="13" t="s">
        <v>2380</v>
      </c>
      <c r="G450" s="13">
        <v>2</v>
      </c>
      <c r="H450" s="13" t="s">
        <v>2382</v>
      </c>
      <c r="I450" s="13" t="str">
        <f t="shared" ref="I450:I513" si="42">PROPER(IF(H450="?",$P$2,H450))</f>
        <v>Yes</v>
      </c>
      <c r="J450" s="15">
        <f t="shared" si="37"/>
        <v>2</v>
      </c>
      <c r="K450" s="13" t="str">
        <f t="shared" si="38"/>
        <v>Yes</v>
      </c>
      <c r="L450" s="13" t="str">
        <f t="shared" si="39"/>
        <v>Normal Weight</v>
      </c>
      <c r="M450" s="13" t="str">
        <f t="shared" si="40"/>
        <v>Normal</v>
      </c>
      <c r="N450" s="13" t="str">
        <f t="shared" si="41"/>
        <v>No</v>
      </c>
    </row>
    <row r="451" spans="1:14" x14ac:dyDescent="0.25">
      <c r="A451" s="13" t="s">
        <v>1922</v>
      </c>
      <c r="B451" s="13">
        <v>24.225000000000001</v>
      </c>
      <c r="C451" s="13">
        <v>4.09</v>
      </c>
      <c r="D451" s="13" t="s">
        <v>2380</v>
      </c>
      <c r="E451" s="13" t="s">
        <v>2380</v>
      </c>
      <c r="F451" s="13" t="s">
        <v>2380</v>
      </c>
      <c r="G451" s="13" t="s">
        <v>2381</v>
      </c>
      <c r="H451" s="13" t="s">
        <v>2380</v>
      </c>
      <c r="I451" s="13" t="str">
        <f t="shared" si="42"/>
        <v>No</v>
      </c>
      <c r="J451" s="15" t="str">
        <f t="shared" ref="J451:J514" si="43">IF(G451="No major Surgery","0",G451)</f>
        <v>0</v>
      </c>
      <c r="K451" s="13" t="str">
        <f t="shared" ref="K451:K514" si="44">PROPER(D451)</f>
        <v>No</v>
      </c>
      <c r="L451" s="13" t="str">
        <f t="shared" ref="L451:L514" si="45">IF(B451&lt;18.5,"Underweight",IF(B451&lt;25,"Normal Weight",IF(B451&lt;30,"Overweight","Obesity")))</f>
        <v>Normal Weight</v>
      </c>
      <c r="M451" s="13" t="str">
        <f t="shared" ref="M451:M514" si="46">IF(C451&lt;5.7,"Normal",IF(C451&lt;6.5,"Prediabetes","Diabetes"))</f>
        <v>Normal</v>
      </c>
      <c r="N451" s="13" t="str">
        <f t="shared" ref="N451:N514" si="47">PROPER(E451)</f>
        <v>No</v>
      </c>
    </row>
    <row r="452" spans="1:14" x14ac:dyDescent="0.25">
      <c r="A452" s="13" t="s">
        <v>1921</v>
      </c>
      <c r="B452" s="13">
        <v>28.12</v>
      </c>
      <c r="C452" s="13">
        <v>4.88</v>
      </c>
      <c r="D452" s="13" t="s">
        <v>2380</v>
      </c>
      <c r="E452" s="13" t="s">
        <v>2380</v>
      </c>
      <c r="F452" s="13" t="s">
        <v>2380</v>
      </c>
      <c r="G452" s="13" t="s">
        <v>2381</v>
      </c>
      <c r="H452" s="13" t="s">
        <v>2382</v>
      </c>
      <c r="I452" s="13" t="str">
        <f t="shared" si="42"/>
        <v>Yes</v>
      </c>
      <c r="J452" s="15" t="str">
        <f t="shared" si="43"/>
        <v>0</v>
      </c>
      <c r="K452" s="13" t="str">
        <f t="shared" si="44"/>
        <v>No</v>
      </c>
      <c r="L452" s="13" t="str">
        <f t="shared" si="45"/>
        <v>Overweight</v>
      </c>
      <c r="M452" s="13" t="str">
        <f t="shared" si="46"/>
        <v>Normal</v>
      </c>
      <c r="N452" s="13" t="str">
        <f t="shared" si="47"/>
        <v>No</v>
      </c>
    </row>
    <row r="453" spans="1:14" x14ac:dyDescent="0.25">
      <c r="A453" s="13" t="s">
        <v>1920</v>
      </c>
      <c r="B453" s="13">
        <v>23.21</v>
      </c>
      <c r="C453" s="13">
        <v>6.76</v>
      </c>
      <c r="D453" s="13" t="s">
        <v>2380</v>
      </c>
      <c r="E453" s="13" t="s">
        <v>2380</v>
      </c>
      <c r="F453" s="13" t="s">
        <v>2380</v>
      </c>
      <c r="G453" s="13" t="s">
        <v>2381</v>
      </c>
      <c r="H453" s="13" t="s">
        <v>2382</v>
      </c>
      <c r="I453" s="13" t="str">
        <f t="shared" si="42"/>
        <v>Yes</v>
      </c>
      <c r="J453" s="15" t="str">
        <f t="shared" si="43"/>
        <v>0</v>
      </c>
      <c r="K453" s="13" t="str">
        <f t="shared" si="44"/>
        <v>No</v>
      </c>
      <c r="L453" s="13" t="str">
        <f t="shared" si="45"/>
        <v>Normal Weight</v>
      </c>
      <c r="M453" s="13" t="str">
        <f t="shared" si="46"/>
        <v>Diabetes</v>
      </c>
      <c r="N453" s="13" t="str">
        <f t="shared" si="47"/>
        <v>No</v>
      </c>
    </row>
    <row r="454" spans="1:14" x14ac:dyDescent="0.25">
      <c r="A454" s="13" t="s">
        <v>1919</v>
      </c>
      <c r="B454" s="13">
        <v>23.98</v>
      </c>
      <c r="C454" s="13">
        <v>10.67</v>
      </c>
      <c r="D454" s="13" t="s">
        <v>2380</v>
      </c>
      <c r="E454" s="13" t="s">
        <v>2380</v>
      </c>
      <c r="F454" s="13" t="s">
        <v>2380</v>
      </c>
      <c r="G454" s="13" t="s">
        <v>2381</v>
      </c>
      <c r="H454" s="13" t="s">
        <v>2380</v>
      </c>
      <c r="I454" s="13" t="str">
        <f t="shared" si="42"/>
        <v>No</v>
      </c>
      <c r="J454" s="15" t="str">
        <f t="shared" si="43"/>
        <v>0</v>
      </c>
      <c r="K454" s="13" t="str">
        <f t="shared" si="44"/>
        <v>No</v>
      </c>
      <c r="L454" s="13" t="str">
        <f t="shared" si="45"/>
        <v>Normal Weight</v>
      </c>
      <c r="M454" s="13" t="str">
        <f t="shared" si="46"/>
        <v>Diabetes</v>
      </c>
      <c r="N454" s="13" t="str">
        <f t="shared" si="47"/>
        <v>No</v>
      </c>
    </row>
    <row r="455" spans="1:14" x14ac:dyDescent="0.25">
      <c r="A455" s="13" t="s">
        <v>1918</v>
      </c>
      <c r="B455" s="13">
        <v>30</v>
      </c>
      <c r="C455" s="13">
        <v>6.21</v>
      </c>
      <c r="D455" s="13" t="s">
        <v>2380</v>
      </c>
      <c r="E455" s="13" t="s">
        <v>2380</v>
      </c>
      <c r="F455" s="13" t="s">
        <v>2380</v>
      </c>
      <c r="G455" s="13" t="s">
        <v>2381</v>
      </c>
      <c r="H455" s="13" t="s">
        <v>2382</v>
      </c>
      <c r="I455" s="13" t="str">
        <f t="shared" si="42"/>
        <v>Yes</v>
      </c>
      <c r="J455" s="15" t="str">
        <f t="shared" si="43"/>
        <v>0</v>
      </c>
      <c r="K455" s="13" t="str">
        <f t="shared" si="44"/>
        <v>No</v>
      </c>
      <c r="L455" s="13" t="str">
        <f t="shared" si="45"/>
        <v>Obesity</v>
      </c>
      <c r="M455" s="13" t="str">
        <f t="shared" si="46"/>
        <v>Prediabetes</v>
      </c>
      <c r="N455" s="13" t="str">
        <f t="shared" si="47"/>
        <v>No</v>
      </c>
    </row>
    <row r="456" spans="1:14" x14ac:dyDescent="0.25">
      <c r="A456" s="13" t="s">
        <v>1917</v>
      </c>
      <c r="B456" s="13">
        <v>17.350000000000001</v>
      </c>
      <c r="C456" s="13">
        <v>5.03</v>
      </c>
      <c r="D456" s="13" t="s">
        <v>2382</v>
      </c>
      <c r="E456" s="13" t="s">
        <v>2380</v>
      </c>
      <c r="F456" s="13" t="s">
        <v>2380</v>
      </c>
      <c r="G456" s="13" t="s">
        <v>2381</v>
      </c>
      <c r="H456" s="13" t="s">
        <v>2382</v>
      </c>
      <c r="I456" s="13" t="str">
        <f t="shared" si="42"/>
        <v>Yes</v>
      </c>
      <c r="J456" s="15" t="str">
        <f t="shared" si="43"/>
        <v>0</v>
      </c>
      <c r="K456" s="13" t="str">
        <f t="shared" si="44"/>
        <v>Yes</v>
      </c>
      <c r="L456" s="13" t="str">
        <f t="shared" si="45"/>
        <v>Underweight</v>
      </c>
      <c r="M456" s="13" t="str">
        <f t="shared" si="46"/>
        <v>Normal</v>
      </c>
      <c r="N456" s="13" t="str">
        <f t="shared" si="47"/>
        <v>No</v>
      </c>
    </row>
    <row r="457" spans="1:14" x14ac:dyDescent="0.25">
      <c r="A457" s="13" t="s">
        <v>1916</v>
      </c>
      <c r="B457" s="13">
        <v>22.704999999999998</v>
      </c>
      <c r="C457" s="13">
        <v>5.27</v>
      </c>
      <c r="D457" s="13" t="s">
        <v>2380</v>
      </c>
      <c r="E457" s="13" t="s">
        <v>2380</v>
      </c>
      <c r="F457" s="13" t="s">
        <v>2380</v>
      </c>
      <c r="G457" s="13" t="s">
        <v>2381</v>
      </c>
      <c r="H457" s="13" t="s">
        <v>2380</v>
      </c>
      <c r="I457" s="13" t="str">
        <f t="shared" si="42"/>
        <v>No</v>
      </c>
      <c r="J457" s="15" t="str">
        <f t="shared" si="43"/>
        <v>0</v>
      </c>
      <c r="K457" s="13" t="str">
        <f t="shared" si="44"/>
        <v>No</v>
      </c>
      <c r="L457" s="13" t="str">
        <f t="shared" si="45"/>
        <v>Normal Weight</v>
      </c>
      <c r="M457" s="13" t="str">
        <f t="shared" si="46"/>
        <v>Normal</v>
      </c>
      <c r="N457" s="13" t="str">
        <f t="shared" si="47"/>
        <v>No</v>
      </c>
    </row>
    <row r="458" spans="1:14" x14ac:dyDescent="0.25">
      <c r="A458" s="13" t="s">
        <v>1915</v>
      </c>
      <c r="B458" s="13">
        <v>25.41</v>
      </c>
      <c r="C458" s="13">
        <v>10.53</v>
      </c>
      <c r="D458" s="13" t="s">
        <v>2382</v>
      </c>
      <c r="E458" s="13" t="s">
        <v>2380</v>
      </c>
      <c r="F458" s="13" t="s">
        <v>2380</v>
      </c>
      <c r="G458" s="13">
        <v>1</v>
      </c>
      <c r="H458" s="13" t="s">
        <v>2382</v>
      </c>
      <c r="I458" s="13" t="str">
        <f t="shared" si="42"/>
        <v>Yes</v>
      </c>
      <c r="J458" s="15">
        <f t="shared" si="43"/>
        <v>1</v>
      </c>
      <c r="K458" s="13" t="str">
        <f t="shared" si="44"/>
        <v>Yes</v>
      </c>
      <c r="L458" s="13" t="str">
        <f t="shared" si="45"/>
        <v>Overweight</v>
      </c>
      <c r="M458" s="13" t="str">
        <f t="shared" si="46"/>
        <v>Diabetes</v>
      </c>
      <c r="N458" s="13" t="str">
        <f t="shared" si="47"/>
        <v>No</v>
      </c>
    </row>
    <row r="459" spans="1:14" x14ac:dyDescent="0.25">
      <c r="A459" s="13" t="s">
        <v>1914</v>
      </c>
      <c r="B459" s="13">
        <v>18.23</v>
      </c>
      <c r="C459" s="13">
        <v>5.78</v>
      </c>
      <c r="D459" s="13" t="s">
        <v>2380</v>
      </c>
      <c r="E459" s="13" t="s">
        <v>2380</v>
      </c>
      <c r="F459" s="13" t="s">
        <v>2383</v>
      </c>
      <c r="G459" s="13">
        <v>1</v>
      </c>
      <c r="H459" s="13" t="s">
        <v>2382</v>
      </c>
      <c r="I459" s="13" t="str">
        <f t="shared" si="42"/>
        <v>Yes</v>
      </c>
      <c r="J459" s="15">
        <f t="shared" si="43"/>
        <v>1</v>
      </c>
      <c r="K459" s="13" t="str">
        <f t="shared" si="44"/>
        <v>No</v>
      </c>
      <c r="L459" s="13" t="str">
        <f t="shared" si="45"/>
        <v>Underweight</v>
      </c>
      <c r="M459" s="13" t="str">
        <f t="shared" si="46"/>
        <v>Prediabetes</v>
      </c>
      <c r="N459" s="13" t="str">
        <f t="shared" si="47"/>
        <v>No</v>
      </c>
    </row>
    <row r="460" spans="1:14" x14ac:dyDescent="0.25">
      <c r="A460" s="13" t="s">
        <v>1913</v>
      </c>
      <c r="B460" s="13">
        <v>24.7</v>
      </c>
      <c r="C460" s="13">
        <v>4.3600000000000003</v>
      </c>
      <c r="D460" s="13" t="s">
        <v>2380</v>
      </c>
      <c r="E460" s="13" t="s">
        <v>2380</v>
      </c>
      <c r="F460" s="13" t="s">
        <v>2383</v>
      </c>
      <c r="G460" s="13">
        <v>1</v>
      </c>
      <c r="H460" s="13" t="s">
        <v>2382</v>
      </c>
      <c r="I460" s="13" t="str">
        <f t="shared" si="42"/>
        <v>Yes</v>
      </c>
      <c r="J460" s="15">
        <f t="shared" si="43"/>
        <v>1</v>
      </c>
      <c r="K460" s="13" t="str">
        <f t="shared" si="44"/>
        <v>No</v>
      </c>
      <c r="L460" s="13" t="str">
        <f t="shared" si="45"/>
        <v>Normal Weight</v>
      </c>
      <c r="M460" s="13" t="str">
        <f t="shared" si="46"/>
        <v>Normal</v>
      </c>
      <c r="N460" s="13" t="str">
        <f t="shared" si="47"/>
        <v>No</v>
      </c>
    </row>
    <row r="461" spans="1:14" x14ac:dyDescent="0.25">
      <c r="A461" s="13" t="s">
        <v>1912</v>
      </c>
      <c r="B461" s="13">
        <v>37.4</v>
      </c>
      <c r="C461" s="13">
        <v>9.7200000000000006</v>
      </c>
      <c r="D461" s="13" t="s">
        <v>2382</v>
      </c>
      <c r="E461" s="13" t="s">
        <v>2380</v>
      </c>
      <c r="F461" s="13" t="s">
        <v>2383</v>
      </c>
      <c r="G461" s="13">
        <v>1</v>
      </c>
      <c r="H461" s="13" t="s">
        <v>2380</v>
      </c>
      <c r="I461" s="13" t="str">
        <f t="shared" si="42"/>
        <v>No</v>
      </c>
      <c r="J461" s="15">
        <f t="shared" si="43"/>
        <v>1</v>
      </c>
      <c r="K461" s="13" t="str">
        <f t="shared" si="44"/>
        <v>Yes</v>
      </c>
      <c r="L461" s="13" t="str">
        <f t="shared" si="45"/>
        <v>Obesity</v>
      </c>
      <c r="M461" s="13" t="str">
        <f t="shared" si="46"/>
        <v>Diabetes</v>
      </c>
      <c r="N461" s="13" t="str">
        <f t="shared" si="47"/>
        <v>No</v>
      </c>
    </row>
    <row r="462" spans="1:14" x14ac:dyDescent="0.25">
      <c r="A462" s="13" t="s">
        <v>1911</v>
      </c>
      <c r="B462" s="13">
        <v>26.885000000000002</v>
      </c>
      <c r="C462" s="13">
        <v>5.18</v>
      </c>
      <c r="D462" s="13" t="s">
        <v>2380</v>
      </c>
      <c r="E462" s="13" t="s">
        <v>2380</v>
      </c>
      <c r="F462" s="13" t="s">
        <v>2383</v>
      </c>
      <c r="G462" s="13">
        <v>1</v>
      </c>
      <c r="H462" s="13" t="s">
        <v>2382</v>
      </c>
      <c r="I462" s="13" t="str">
        <f t="shared" si="42"/>
        <v>Yes</v>
      </c>
      <c r="J462" s="15">
        <f t="shared" si="43"/>
        <v>1</v>
      </c>
      <c r="K462" s="13" t="str">
        <f t="shared" si="44"/>
        <v>No</v>
      </c>
      <c r="L462" s="13" t="str">
        <f t="shared" si="45"/>
        <v>Overweight</v>
      </c>
      <c r="M462" s="13" t="str">
        <f t="shared" si="46"/>
        <v>Normal</v>
      </c>
      <c r="N462" s="13" t="str">
        <f t="shared" si="47"/>
        <v>No</v>
      </c>
    </row>
    <row r="463" spans="1:14" x14ac:dyDescent="0.25">
      <c r="A463" s="13" t="s">
        <v>1910</v>
      </c>
      <c r="B463" s="13">
        <v>25.27</v>
      </c>
      <c r="C463" s="13">
        <v>5.29</v>
      </c>
      <c r="D463" s="13" t="s">
        <v>2380</v>
      </c>
      <c r="E463" s="13" t="s">
        <v>2380</v>
      </c>
      <c r="F463" s="13" t="s">
        <v>2383</v>
      </c>
      <c r="G463" s="13">
        <v>1</v>
      </c>
      <c r="H463" s="13" t="s">
        <v>2382</v>
      </c>
      <c r="I463" s="13" t="str">
        <f t="shared" si="42"/>
        <v>Yes</v>
      </c>
      <c r="J463" s="15">
        <f t="shared" si="43"/>
        <v>1</v>
      </c>
      <c r="K463" s="13" t="str">
        <f t="shared" si="44"/>
        <v>No</v>
      </c>
      <c r="L463" s="13" t="str">
        <f t="shared" si="45"/>
        <v>Overweight</v>
      </c>
      <c r="M463" s="13" t="str">
        <f t="shared" si="46"/>
        <v>Normal</v>
      </c>
      <c r="N463" s="13" t="str">
        <f t="shared" si="47"/>
        <v>No</v>
      </c>
    </row>
    <row r="464" spans="1:14" x14ac:dyDescent="0.25">
      <c r="A464" s="13" t="s">
        <v>1909</v>
      </c>
      <c r="B464" s="13">
        <v>23.655000000000001</v>
      </c>
      <c r="C464" s="13">
        <v>4.8600000000000003</v>
      </c>
      <c r="D464" s="13" t="s">
        <v>2382</v>
      </c>
      <c r="E464" s="13" t="s">
        <v>2380</v>
      </c>
      <c r="F464" s="13" t="s">
        <v>2380</v>
      </c>
      <c r="G464" s="13" t="s">
        <v>2381</v>
      </c>
      <c r="H464" s="13" t="s">
        <v>2382</v>
      </c>
      <c r="I464" s="13" t="str">
        <f t="shared" si="42"/>
        <v>Yes</v>
      </c>
      <c r="J464" s="15" t="str">
        <f t="shared" si="43"/>
        <v>0</v>
      </c>
      <c r="K464" s="13" t="str">
        <f t="shared" si="44"/>
        <v>Yes</v>
      </c>
      <c r="L464" s="13" t="str">
        <f t="shared" si="45"/>
        <v>Normal Weight</v>
      </c>
      <c r="M464" s="13" t="str">
        <f t="shared" si="46"/>
        <v>Normal</v>
      </c>
      <c r="N464" s="13" t="str">
        <f t="shared" si="47"/>
        <v>No</v>
      </c>
    </row>
    <row r="465" spans="1:14" x14ac:dyDescent="0.25">
      <c r="A465" s="13" t="s">
        <v>1908</v>
      </c>
      <c r="B465" s="13">
        <v>55.05</v>
      </c>
      <c r="C465" s="13">
        <v>7.66</v>
      </c>
      <c r="D465" s="13" t="s">
        <v>2380</v>
      </c>
      <c r="E465" s="13" t="s">
        <v>2380</v>
      </c>
      <c r="F465" s="13" t="s">
        <v>2380</v>
      </c>
      <c r="G465" s="13" t="s">
        <v>2381</v>
      </c>
      <c r="H465" s="13" t="s">
        <v>2380</v>
      </c>
      <c r="I465" s="13" t="str">
        <f t="shared" si="42"/>
        <v>No</v>
      </c>
      <c r="J465" s="15" t="str">
        <f t="shared" si="43"/>
        <v>0</v>
      </c>
      <c r="K465" s="13" t="str">
        <f t="shared" si="44"/>
        <v>No</v>
      </c>
      <c r="L465" s="13" t="str">
        <f t="shared" si="45"/>
        <v>Obesity</v>
      </c>
      <c r="M465" s="13" t="str">
        <f t="shared" si="46"/>
        <v>Diabetes</v>
      </c>
      <c r="N465" s="13" t="str">
        <f t="shared" si="47"/>
        <v>No</v>
      </c>
    </row>
    <row r="466" spans="1:14" x14ac:dyDescent="0.25">
      <c r="A466" s="13" t="s">
        <v>1907</v>
      </c>
      <c r="B466" s="13">
        <v>24.89</v>
      </c>
      <c r="C466" s="13">
        <v>6.1</v>
      </c>
      <c r="D466" s="13" t="s">
        <v>2382</v>
      </c>
      <c r="E466" s="13" t="s">
        <v>2380</v>
      </c>
      <c r="F466" s="13" t="s">
        <v>2383</v>
      </c>
      <c r="G466" s="13">
        <v>1</v>
      </c>
      <c r="H466" s="13" t="s">
        <v>2382</v>
      </c>
      <c r="I466" s="13" t="str">
        <f t="shared" si="42"/>
        <v>Yes</v>
      </c>
      <c r="J466" s="15">
        <f t="shared" si="43"/>
        <v>1</v>
      </c>
      <c r="K466" s="13" t="str">
        <f t="shared" si="44"/>
        <v>Yes</v>
      </c>
      <c r="L466" s="13" t="str">
        <f t="shared" si="45"/>
        <v>Normal Weight</v>
      </c>
      <c r="M466" s="13" t="str">
        <f t="shared" si="46"/>
        <v>Prediabetes</v>
      </c>
      <c r="N466" s="13" t="str">
        <f t="shared" si="47"/>
        <v>No</v>
      </c>
    </row>
    <row r="467" spans="1:14" x14ac:dyDescent="0.25">
      <c r="A467" s="13" t="s">
        <v>1906</v>
      </c>
      <c r="B467" s="13">
        <v>18.715</v>
      </c>
      <c r="C467" s="13">
        <v>4.4400000000000004</v>
      </c>
      <c r="D467" s="13" t="s">
        <v>2380</v>
      </c>
      <c r="E467" s="13" t="s">
        <v>2380</v>
      </c>
      <c r="F467" s="13" t="s">
        <v>2380</v>
      </c>
      <c r="G467" s="13" t="s">
        <v>2381</v>
      </c>
      <c r="H467" s="13" t="s">
        <v>2380</v>
      </c>
      <c r="I467" s="13" t="str">
        <f t="shared" si="42"/>
        <v>No</v>
      </c>
      <c r="J467" s="15" t="str">
        <f t="shared" si="43"/>
        <v>0</v>
      </c>
      <c r="K467" s="13" t="str">
        <f t="shared" si="44"/>
        <v>No</v>
      </c>
      <c r="L467" s="13" t="str">
        <f t="shared" si="45"/>
        <v>Normal Weight</v>
      </c>
      <c r="M467" s="13" t="str">
        <f t="shared" si="46"/>
        <v>Normal</v>
      </c>
      <c r="N467" s="13" t="str">
        <f t="shared" si="47"/>
        <v>No</v>
      </c>
    </row>
    <row r="468" spans="1:14" x14ac:dyDescent="0.25">
      <c r="A468" s="13" t="s">
        <v>1905</v>
      </c>
      <c r="B468" s="13">
        <v>28.12</v>
      </c>
      <c r="C468" s="13">
        <v>6.15</v>
      </c>
      <c r="D468" s="13" t="s">
        <v>2380</v>
      </c>
      <c r="E468" s="13" t="s">
        <v>2380</v>
      </c>
      <c r="F468" s="13" t="s">
        <v>2380</v>
      </c>
      <c r="G468" s="13" t="s">
        <v>2381</v>
      </c>
      <c r="H468" s="13" t="s">
        <v>2382</v>
      </c>
      <c r="I468" s="13" t="str">
        <f t="shared" si="42"/>
        <v>Yes</v>
      </c>
      <c r="J468" s="15" t="str">
        <f t="shared" si="43"/>
        <v>0</v>
      </c>
      <c r="K468" s="13" t="str">
        <f t="shared" si="44"/>
        <v>No</v>
      </c>
      <c r="L468" s="13" t="str">
        <f t="shared" si="45"/>
        <v>Overweight</v>
      </c>
      <c r="M468" s="13" t="str">
        <f t="shared" si="46"/>
        <v>Prediabetes</v>
      </c>
      <c r="N468" s="13" t="str">
        <f t="shared" si="47"/>
        <v>No</v>
      </c>
    </row>
    <row r="469" spans="1:14" x14ac:dyDescent="0.25">
      <c r="A469" s="13" t="s">
        <v>1904</v>
      </c>
      <c r="B469" s="13">
        <v>26.6</v>
      </c>
      <c r="C469" s="13">
        <v>4.53</v>
      </c>
      <c r="D469" s="13" t="s">
        <v>2380</v>
      </c>
      <c r="E469" s="13" t="s">
        <v>2380</v>
      </c>
      <c r="F469" s="13" t="s">
        <v>2380</v>
      </c>
      <c r="G469" s="13" t="s">
        <v>2381</v>
      </c>
      <c r="H469" s="13" t="s">
        <v>2382</v>
      </c>
      <c r="I469" s="13" t="str">
        <f t="shared" si="42"/>
        <v>Yes</v>
      </c>
      <c r="J469" s="15" t="str">
        <f t="shared" si="43"/>
        <v>0</v>
      </c>
      <c r="K469" s="13" t="str">
        <f t="shared" si="44"/>
        <v>No</v>
      </c>
      <c r="L469" s="13" t="str">
        <f t="shared" si="45"/>
        <v>Overweight</v>
      </c>
      <c r="M469" s="13" t="str">
        <f t="shared" si="46"/>
        <v>Normal</v>
      </c>
      <c r="N469" s="13" t="str">
        <f t="shared" si="47"/>
        <v>No</v>
      </c>
    </row>
    <row r="470" spans="1:14" x14ac:dyDescent="0.25">
      <c r="A470" s="13" t="s">
        <v>1903</v>
      </c>
      <c r="B470" s="13">
        <v>30.114999999999998</v>
      </c>
      <c r="C470" s="13">
        <v>5.48</v>
      </c>
      <c r="D470" s="13" t="s">
        <v>2380</v>
      </c>
      <c r="E470" s="13" t="s">
        <v>2382</v>
      </c>
      <c r="F470" s="13" t="s">
        <v>2380</v>
      </c>
      <c r="G470" s="13">
        <v>1</v>
      </c>
      <c r="H470" s="13" t="s">
        <v>2380</v>
      </c>
      <c r="I470" s="13" t="str">
        <f t="shared" si="42"/>
        <v>No</v>
      </c>
      <c r="J470" s="15">
        <f t="shared" si="43"/>
        <v>1</v>
      </c>
      <c r="K470" s="13" t="str">
        <f t="shared" si="44"/>
        <v>No</v>
      </c>
      <c r="L470" s="13" t="str">
        <f t="shared" si="45"/>
        <v>Obesity</v>
      </c>
      <c r="M470" s="13" t="str">
        <f t="shared" si="46"/>
        <v>Normal</v>
      </c>
      <c r="N470" s="13" t="str">
        <f t="shared" si="47"/>
        <v>Yes</v>
      </c>
    </row>
    <row r="471" spans="1:14" x14ac:dyDescent="0.25">
      <c r="A471" s="13" t="s">
        <v>1902</v>
      </c>
      <c r="B471" s="13">
        <v>24.605</v>
      </c>
      <c r="C471" s="13">
        <v>5.48</v>
      </c>
      <c r="D471" s="13" t="s">
        <v>2380</v>
      </c>
      <c r="E471" s="13" t="s">
        <v>2380</v>
      </c>
      <c r="F471" s="13" t="s">
        <v>2380</v>
      </c>
      <c r="G471" s="13" t="s">
        <v>2381</v>
      </c>
      <c r="H471" s="13" t="s">
        <v>2382</v>
      </c>
      <c r="I471" s="13" t="str">
        <f t="shared" si="42"/>
        <v>Yes</v>
      </c>
      <c r="J471" s="15" t="str">
        <f t="shared" si="43"/>
        <v>0</v>
      </c>
      <c r="K471" s="13" t="str">
        <f t="shared" si="44"/>
        <v>No</v>
      </c>
      <c r="L471" s="13" t="str">
        <f t="shared" si="45"/>
        <v>Normal Weight</v>
      </c>
      <c r="M471" s="13" t="str">
        <f t="shared" si="46"/>
        <v>Normal</v>
      </c>
      <c r="N471" s="13" t="str">
        <f t="shared" si="47"/>
        <v>No</v>
      </c>
    </row>
    <row r="472" spans="1:14" x14ac:dyDescent="0.25">
      <c r="A472" s="13" t="s">
        <v>1901</v>
      </c>
      <c r="B472" s="13">
        <v>29.6</v>
      </c>
      <c r="C472" s="13">
        <v>8.1</v>
      </c>
      <c r="D472" s="13" t="s">
        <v>2380</v>
      </c>
      <c r="E472" s="13" t="s">
        <v>2380</v>
      </c>
      <c r="F472" s="13" t="s">
        <v>2380</v>
      </c>
      <c r="G472" s="13" t="s">
        <v>2381</v>
      </c>
      <c r="H472" s="13" t="s">
        <v>2380</v>
      </c>
      <c r="I472" s="13" t="str">
        <f t="shared" si="42"/>
        <v>No</v>
      </c>
      <c r="J472" s="15" t="str">
        <f t="shared" si="43"/>
        <v>0</v>
      </c>
      <c r="K472" s="13" t="str">
        <f t="shared" si="44"/>
        <v>No</v>
      </c>
      <c r="L472" s="13" t="str">
        <f t="shared" si="45"/>
        <v>Overweight</v>
      </c>
      <c r="M472" s="13" t="str">
        <f t="shared" si="46"/>
        <v>Diabetes</v>
      </c>
      <c r="N472" s="13" t="str">
        <f t="shared" si="47"/>
        <v>No</v>
      </c>
    </row>
    <row r="473" spans="1:14" x14ac:dyDescent="0.25">
      <c r="A473" s="13" t="s">
        <v>1900</v>
      </c>
      <c r="B473" s="13">
        <v>24.42</v>
      </c>
      <c r="C473" s="13">
        <v>7.16</v>
      </c>
      <c r="D473" s="13" t="s">
        <v>2380</v>
      </c>
      <c r="E473" s="13" t="s">
        <v>2380</v>
      </c>
      <c r="F473" s="13" t="s">
        <v>2380</v>
      </c>
      <c r="G473" s="13" t="s">
        <v>2381</v>
      </c>
      <c r="H473" s="13" t="s">
        <v>2382</v>
      </c>
      <c r="I473" s="13" t="str">
        <f t="shared" si="42"/>
        <v>Yes</v>
      </c>
      <c r="J473" s="15" t="str">
        <f t="shared" si="43"/>
        <v>0</v>
      </c>
      <c r="K473" s="13" t="str">
        <f t="shared" si="44"/>
        <v>No</v>
      </c>
      <c r="L473" s="13" t="str">
        <f t="shared" si="45"/>
        <v>Normal Weight</v>
      </c>
      <c r="M473" s="13" t="str">
        <f t="shared" si="46"/>
        <v>Diabetes</v>
      </c>
      <c r="N473" s="13" t="str">
        <f t="shared" si="47"/>
        <v>No</v>
      </c>
    </row>
    <row r="474" spans="1:14" x14ac:dyDescent="0.25">
      <c r="A474" s="13" t="s">
        <v>1899</v>
      </c>
      <c r="B474" s="13">
        <v>20.9</v>
      </c>
      <c r="C474" s="13">
        <v>4.55</v>
      </c>
      <c r="D474" s="13" t="s">
        <v>2382</v>
      </c>
      <c r="E474" s="13" t="s">
        <v>2380</v>
      </c>
      <c r="F474" s="13" t="s">
        <v>2383</v>
      </c>
      <c r="G474" s="13">
        <v>1</v>
      </c>
      <c r="H474" s="13" t="s">
        <v>2382</v>
      </c>
      <c r="I474" s="13" t="str">
        <f t="shared" si="42"/>
        <v>Yes</v>
      </c>
      <c r="J474" s="15">
        <f t="shared" si="43"/>
        <v>1</v>
      </c>
      <c r="K474" s="13" t="str">
        <f t="shared" si="44"/>
        <v>Yes</v>
      </c>
      <c r="L474" s="13" t="str">
        <f t="shared" si="45"/>
        <v>Normal Weight</v>
      </c>
      <c r="M474" s="13" t="str">
        <f t="shared" si="46"/>
        <v>Normal</v>
      </c>
      <c r="N474" s="13" t="str">
        <f t="shared" si="47"/>
        <v>No</v>
      </c>
    </row>
    <row r="475" spans="1:14" x14ac:dyDescent="0.25">
      <c r="A475" s="13" t="s">
        <v>1898</v>
      </c>
      <c r="B475" s="13">
        <v>22.895</v>
      </c>
      <c r="C475" s="13">
        <v>6.03</v>
      </c>
      <c r="D475" s="13" t="s">
        <v>2380</v>
      </c>
      <c r="E475" s="13" t="s">
        <v>2380</v>
      </c>
      <c r="F475" s="13" t="s">
        <v>2380</v>
      </c>
      <c r="G475" s="13" t="s">
        <v>2381</v>
      </c>
      <c r="H475" s="13" t="s">
        <v>2382</v>
      </c>
      <c r="I475" s="13" t="str">
        <f t="shared" si="42"/>
        <v>Yes</v>
      </c>
      <c r="J475" s="15" t="str">
        <f t="shared" si="43"/>
        <v>0</v>
      </c>
      <c r="K475" s="13" t="str">
        <f t="shared" si="44"/>
        <v>No</v>
      </c>
      <c r="L475" s="13" t="str">
        <f t="shared" si="45"/>
        <v>Normal Weight</v>
      </c>
      <c r="M475" s="13" t="str">
        <f t="shared" si="46"/>
        <v>Prediabetes</v>
      </c>
      <c r="N475" s="13" t="str">
        <f t="shared" si="47"/>
        <v>No</v>
      </c>
    </row>
    <row r="476" spans="1:14" x14ac:dyDescent="0.25">
      <c r="A476" s="13" t="s">
        <v>1897</v>
      </c>
      <c r="B476" s="13">
        <v>28.3</v>
      </c>
      <c r="C476" s="13">
        <v>5.47</v>
      </c>
      <c r="D476" s="13" t="s">
        <v>2382</v>
      </c>
      <c r="E476" s="13" t="s">
        <v>2380</v>
      </c>
      <c r="F476" s="13" t="s">
        <v>2383</v>
      </c>
      <c r="G476" s="13">
        <v>1</v>
      </c>
      <c r="H476" s="13" t="s">
        <v>2382</v>
      </c>
      <c r="I476" s="13" t="str">
        <f t="shared" si="42"/>
        <v>Yes</v>
      </c>
      <c r="J476" s="15">
        <f t="shared" si="43"/>
        <v>1</v>
      </c>
      <c r="K476" s="13" t="str">
        <f t="shared" si="44"/>
        <v>Yes</v>
      </c>
      <c r="L476" s="13" t="str">
        <f t="shared" si="45"/>
        <v>Overweight</v>
      </c>
      <c r="M476" s="13" t="str">
        <f t="shared" si="46"/>
        <v>Normal</v>
      </c>
      <c r="N476" s="13" t="str">
        <f t="shared" si="47"/>
        <v>No</v>
      </c>
    </row>
    <row r="477" spans="1:14" x14ac:dyDescent="0.25">
      <c r="A477" s="13" t="s">
        <v>1895</v>
      </c>
      <c r="B477" s="13">
        <v>54.3</v>
      </c>
      <c r="C477" s="13">
        <v>4.1500000000000004</v>
      </c>
      <c r="D477" s="13" t="s">
        <v>2382</v>
      </c>
      <c r="E477" s="13" t="s">
        <v>2380</v>
      </c>
      <c r="F477" s="13" t="s">
        <v>2380</v>
      </c>
      <c r="G477" s="13">
        <v>1</v>
      </c>
      <c r="H477" s="13" t="s">
        <v>2380</v>
      </c>
      <c r="I477" s="13" t="str">
        <f t="shared" si="42"/>
        <v>No</v>
      </c>
      <c r="J477" s="15">
        <f t="shared" si="43"/>
        <v>1</v>
      </c>
      <c r="K477" s="13" t="str">
        <f t="shared" si="44"/>
        <v>Yes</v>
      </c>
      <c r="L477" s="13" t="str">
        <f t="shared" si="45"/>
        <v>Obesity</v>
      </c>
      <c r="M477" s="13" t="str">
        <f t="shared" si="46"/>
        <v>Normal</v>
      </c>
      <c r="N477" s="13" t="str">
        <f t="shared" si="47"/>
        <v>No</v>
      </c>
    </row>
    <row r="478" spans="1:14" x14ac:dyDescent="0.25">
      <c r="A478" s="13" t="s">
        <v>1894</v>
      </c>
      <c r="B478" s="13">
        <v>33.344999999999999</v>
      </c>
      <c r="C478" s="13">
        <v>11.32</v>
      </c>
      <c r="D478" s="13" t="s">
        <v>2382</v>
      </c>
      <c r="E478" s="13" t="s">
        <v>2380</v>
      </c>
      <c r="F478" s="13" t="s">
        <v>2380</v>
      </c>
      <c r="G478" s="13">
        <v>1</v>
      </c>
      <c r="H478" s="13" t="s">
        <v>2380</v>
      </c>
      <c r="I478" s="13" t="str">
        <f t="shared" si="42"/>
        <v>No</v>
      </c>
      <c r="J478" s="15">
        <f t="shared" si="43"/>
        <v>1</v>
      </c>
      <c r="K478" s="13" t="str">
        <f t="shared" si="44"/>
        <v>Yes</v>
      </c>
      <c r="L478" s="13" t="str">
        <f t="shared" si="45"/>
        <v>Obesity</v>
      </c>
      <c r="M478" s="13" t="str">
        <f t="shared" si="46"/>
        <v>Diabetes</v>
      </c>
      <c r="N478" s="13" t="str">
        <f t="shared" si="47"/>
        <v>No</v>
      </c>
    </row>
    <row r="479" spans="1:14" x14ac:dyDescent="0.25">
      <c r="A479" s="13" t="s">
        <v>1893</v>
      </c>
      <c r="B479" s="13">
        <v>33</v>
      </c>
      <c r="C479" s="13">
        <v>9.51</v>
      </c>
      <c r="D479" s="13" t="s">
        <v>2382</v>
      </c>
      <c r="E479" s="13" t="s">
        <v>2380</v>
      </c>
      <c r="F479" s="13" t="s">
        <v>2380</v>
      </c>
      <c r="G479" s="13" t="s">
        <v>2381</v>
      </c>
      <c r="H479" s="13" t="s">
        <v>2380</v>
      </c>
      <c r="I479" s="13" t="str">
        <f t="shared" si="42"/>
        <v>No</v>
      </c>
      <c r="J479" s="15" t="str">
        <f t="shared" si="43"/>
        <v>0</v>
      </c>
      <c r="K479" s="13" t="str">
        <f t="shared" si="44"/>
        <v>Yes</v>
      </c>
      <c r="L479" s="13" t="str">
        <f t="shared" si="45"/>
        <v>Obesity</v>
      </c>
      <c r="M479" s="13" t="str">
        <f t="shared" si="46"/>
        <v>Diabetes</v>
      </c>
      <c r="N479" s="13" t="str">
        <f t="shared" si="47"/>
        <v>No</v>
      </c>
    </row>
    <row r="480" spans="1:14" x14ac:dyDescent="0.25">
      <c r="A480" s="13" t="s">
        <v>1892</v>
      </c>
      <c r="B480" s="13">
        <v>28.024999999999999</v>
      </c>
      <c r="C480" s="13">
        <v>7.67</v>
      </c>
      <c r="D480" s="13" t="s">
        <v>2382</v>
      </c>
      <c r="E480" s="13" t="s">
        <v>2380</v>
      </c>
      <c r="F480" s="13" t="s">
        <v>2380</v>
      </c>
      <c r="G480" s="13">
        <v>1</v>
      </c>
      <c r="H480" s="13" t="s">
        <v>2382</v>
      </c>
      <c r="I480" s="13" t="str">
        <f t="shared" si="42"/>
        <v>Yes</v>
      </c>
      <c r="J480" s="15">
        <f t="shared" si="43"/>
        <v>1</v>
      </c>
      <c r="K480" s="13" t="str">
        <f t="shared" si="44"/>
        <v>Yes</v>
      </c>
      <c r="L480" s="13" t="str">
        <f t="shared" si="45"/>
        <v>Overweight</v>
      </c>
      <c r="M480" s="13" t="str">
        <f t="shared" si="46"/>
        <v>Diabetes</v>
      </c>
      <c r="N480" s="13" t="str">
        <f t="shared" si="47"/>
        <v>No</v>
      </c>
    </row>
    <row r="481" spans="1:14" x14ac:dyDescent="0.25">
      <c r="A481" s="13" t="s">
        <v>1891</v>
      </c>
      <c r="B481" s="13">
        <v>28.69</v>
      </c>
      <c r="C481" s="13">
        <v>6.23</v>
      </c>
      <c r="D481" s="13" t="s">
        <v>2380</v>
      </c>
      <c r="E481" s="13" t="s">
        <v>2380</v>
      </c>
      <c r="F481" s="13" t="s">
        <v>2380</v>
      </c>
      <c r="G481" s="13">
        <v>1</v>
      </c>
      <c r="H481" s="13" t="s">
        <v>2382</v>
      </c>
      <c r="I481" s="13" t="str">
        <f t="shared" si="42"/>
        <v>Yes</v>
      </c>
      <c r="J481" s="15">
        <f t="shared" si="43"/>
        <v>1</v>
      </c>
      <c r="K481" s="13" t="str">
        <f t="shared" si="44"/>
        <v>No</v>
      </c>
      <c r="L481" s="13" t="str">
        <f t="shared" si="45"/>
        <v>Overweight</v>
      </c>
      <c r="M481" s="13" t="str">
        <f t="shared" si="46"/>
        <v>Prediabetes</v>
      </c>
      <c r="N481" s="13" t="str">
        <f t="shared" si="47"/>
        <v>No</v>
      </c>
    </row>
    <row r="482" spans="1:14" x14ac:dyDescent="0.25">
      <c r="A482" s="13" t="s">
        <v>1890</v>
      </c>
      <c r="B482" s="13">
        <v>40.28</v>
      </c>
      <c r="C482" s="13">
        <v>8.9</v>
      </c>
      <c r="D482" s="13" t="s">
        <v>2380</v>
      </c>
      <c r="E482" s="13" t="s">
        <v>2380</v>
      </c>
      <c r="F482" s="13" t="s">
        <v>2380</v>
      </c>
      <c r="G482" s="13" t="s">
        <v>2381</v>
      </c>
      <c r="H482" s="13" t="s">
        <v>2380</v>
      </c>
      <c r="I482" s="13" t="str">
        <f t="shared" si="42"/>
        <v>No</v>
      </c>
      <c r="J482" s="15" t="str">
        <f t="shared" si="43"/>
        <v>0</v>
      </c>
      <c r="K482" s="13" t="str">
        <f t="shared" si="44"/>
        <v>No</v>
      </c>
      <c r="L482" s="13" t="str">
        <f t="shared" si="45"/>
        <v>Obesity</v>
      </c>
      <c r="M482" s="13" t="str">
        <f t="shared" si="46"/>
        <v>Diabetes</v>
      </c>
      <c r="N482" s="13" t="str">
        <f t="shared" si="47"/>
        <v>No</v>
      </c>
    </row>
    <row r="483" spans="1:14" x14ac:dyDescent="0.25">
      <c r="A483" s="13" t="s">
        <v>1889</v>
      </c>
      <c r="B483" s="13">
        <v>37.299999999999997</v>
      </c>
      <c r="C483" s="13">
        <v>7.79</v>
      </c>
      <c r="D483" s="13" t="s">
        <v>2382</v>
      </c>
      <c r="E483" s="13" t="s">
        <v>2380</v>
      </c>
      <c r="F483" s="13" t="s">
        <v>2380</v>
      </c>
      <c r="G483" s="13" t="s">
        <v>2381</v>
      </c>
      <c r="H483" s="13" t="s">
        <v>2380</v>
      </c>
      <c r="I483" s="13" t="str">
        <f t="shared" si="42"/>
        <v>No</v>
      </c>
      <c r="J483" s="15" t="str">
        <f t="shared" si="43"/>
        <v>0</v>
      </c>
      <c r="K483" s="13" t="str">
        <f t="shared" si="44"/>
        <v>Yes</v>
      </c>
      <c r="L483" s="13" t="str">
        <f t="shared" si="45"/>
        <v>Obesity</v>
      </c>
      <c r="M483" s="13" t="str">
        <f t="shared" si="46"/>
        <v>Diabetes</v>
      </c>
      <c r="N483" s="13" t="str">
        <f t="shared" si="47"/>
        <v>No</v>
      </c>
    </row>
    <row r="484" spans="1:14" x14ac:dyDescent="0.25">
      <c r="A484" s="13" t="s">
        <v>1888</v>
      </c>
      <c r="B484" s="13">
        <v>54.47</v>
      </c>
      <c r="C484" s="13">
        <v>4.49</v>
      </c>
      <c r="D484" s="13" t="s">
        <v>2382</v>
      </c>
      <c r="E484" s="13" t="s">
        <v>2380</v>
      </c>
      <c r="F484" s="13" t="s">
        <v>2380</v>
      </c>
      <c r="G484" s="13">
        <v>2</v>
      </c>
      <c r="H484" s="13" t="s">
        <v>2380</v>
      </c>
      <c r="I484" s="13" t="str">
        <f t="shared" si="42"/>
        <v>No</v>
      </c>
      <c r="J484" s="15">
        <f t="shared" si="43"/>
        <v>2</v>
      </c>
      <c r="K484" s="13" t="str">
        <f t="shared" si="44"/>
        <v>Yes</v>
      </c>
      <c r="L484" s="13" t="str">
        <f t="shared" si="45"/>
        <v>Obesity</v>
      </c>
      <c r="M484" s="13" t="str">
        <f t="shared" si="46"/>
        <v>Normal</v>
      </c>
      <c r="N484" s="13" t="str">
        <f t="shared" si="47"/>
        <v>No</v>
      </c>
    </row>
    <row r="485" spans="1:14" x14ac:dyDescent="0.25">
      <c r="A485" s="13" t="s">
        <v>1887</v>
      </c>
      <c r="B485" s="13">
        <v>38.06</v>
      </c>
      <c r="C485" s="13">
        <v>5.24</v>
      </c>
      <c r="D485" s="13" t="s">
        <v>2382</v>
      </c>
      <c r="E485" s="13" t="s">
        <v>2380</v>
      </c>
      <c r="F485" s="13" t="s">
        <v>2383</v>
      </c>
      <c r="G485" s="13">
        <v>1</v>
      </c>
      <c r="H485" s="13" t="s">
        <v>2380</v>
      </c>
      <c r="I485" s="13" t="str">
        <f t="shared" si="42"/>
        <v>No</v>
      </c>
      <c r="J485" s="15">
        <f t="shared" si="43"/>
        <v>1</v>
      </c>
      <c r="K485" s="13" t="str">
        <f t="shared" si="44"/>
        <v>Yes</v>
      </c>
      <c r="L485" s="13" t="str">
        <f t="shared" si="45"/>
        <v>Obesity</v>
      </c>
      <c r="M485" s="13" t="str">
        <f t="shared" si="46"/>
        <v>Normal</v>
      </c>
      <c r="N485" s="13" t="str">
        <f t="shared" si="47"/>
        <v>No</v>
      </c>
    </row>
    <row r="486" spans="1:14" x14ac:dyDescent="0.25">
      <c r="A486" s="13" t="s">
        <v>1886</v>
      </c>
      <c r="B486" s="13">
        <v>51.47</v>
      </c>
      <c r="C486" s="13">
        <v>9.6</v>
      </c>
      <c r="D486" s="13" t="s">
        <v>2380</v>
      </c>
      <c r="E486" s="13" t="s">
        <v>2380</v>
      </c>
      <c r="F486" s="13" t="s">
        <v>2380</v>
      </c>
      <c r="G486" s="13" t="s">
        <v>2381</v>
      </c>
      <c r="H486" s="13" t="s">
        <v>2380</v>
      </c>
      <c r="I486" s="13" t="str">
        <f t="shared" si="42"/>
        <v>No</v>
      </c>
      <c r="J486" s="15" t="str">
        <f t="shared" si="43"/>
        <v>0</v>
      </c>
      <c r="K486" s="13" t="str">
        <f t="shared" si="44"/>
        <v>No</v>
      </c>
      <c r="L486" s="13" t="str">
        <f t="shared" si="45"/>
        <v>Obesity</v>
      </c>
      <c r="M486" s="13" t="str">
        <f t="shared" si="46"/>
        <v>Diabetes</v>
      </c>
      <c r="N486" s="13" t="str">
        <f t="shared" si="47"/>
        <v>No</v>
      </c>
    </row>
    <row r="487" spans="1:14" x14ac:dyDescent="0.25">
      <c r="A487" s="13" t="s">
        <v>1885</v>
      </c>
      <c r="B487" s="13">
        <v>29.8</v>
      </c>
      <c r="C487" s="13">
        <v>5.78</v>
      </c>
      <c r="D487" s="13" t="s">
        <v>2382</v>
      </c>
      <c r="E487" s="13" t="s">
        <v>2380</v>
      </c>
      <c r="F487" s="13" t="s">
        <v>2380</v>
      </c>
      <c r="G487" s="13" t="s">
        <v>2381</v>
      </c>
      <c r="H487" s="13" t="s">
        <v>2380</v>
      </c>
      <c r="I487" s="13" t="str">
        <f t="shared" si="42"/>
        <v>No</v>
      </c>
      <c r="J487" s="15" t="str">
        <f t="shared" si="43"/>
        <v>0</v>
      </c>
      <c r="K487" s="13" t="str">
        <f t="shared" si="44"/>
        <v>Yes</v>
      </c>
      <c r="L487" s="13" t="str">
        <f t="shared" si="45"/>
        <v>Overweight</v>
      </c>
      <c r="M487" s="13" t="str">
        <f t="shared" si="46"/>
        <v>Prediabetes</v>
      </c>
      <c r="N487" s="13" t="str">
        <f t="shared" si="47"/>
        <v>No</v>
      </c>
    </row>
    <row r="488" spans="1:14" x14ac:dyDescent="0.25">
      <c r="A488" s="13" t="s">
        <v>1884</v>
      </c>
      <c r="B488" s="13">
        <v>49.77</v>
      </c>
      <c r="C488" s="13">
        <v>7.02</v>
      </c>
      <c r="D488" s="13" t="s">
        <v>2380</v>
      </c>
      <c r="E488" s="13" t="s">
        <v>2380</v>
      </c>
      <c r="F488" s="13" t="s">
        <v>2380</v>
      </c>
      <c r="G488" s="13" t="s">
        <v>2381</v>
      </c>
      <c r="H488" s="13" t="s">
        <v>2380</v>
      </c>
      <c r="I488" s="13" t="str">
        <f t="shared" si="42"/>
        <v>No</v>
      </c>
      <c r="J488" s="15" t="str">
        <f t="shared" si="43"/>
        <v>0</v>
      </c>
      <c r="K488" s="13" t="str">
        <f t="shared" si="44"/>
        <v>No</v>
      </c>
      <c r="L488" s="13" t="str">
        <f t="shared" si="45"/>
        <v>Obesity</v>
      </c>
      <c r="M488" s="13" t="str">
        <f t="shared" si="46"/>
        <v>Diabetes</v>
      </c>
      <c r="N488" s="13" t="str">
        <f t="shared" si="47"/>
        <v>No</v>
      </c>
    </row>
    <row r="489" spans="1:14" x14ac:dyDescent="0.25">
      <c r="A489" s="13" t="s">
        <v>1883</v>
      </c>
      <c r="B489" s="13">
        <v>25.555</v>
      </c>
      <c r="C489" s="13">
        <v>4.09</v>
      </c>
      <c r="D489" s="13" t="s">
        <v>2382</v>
      </c>
      <c r="E489" s="13" t="s">
        <v>2380</v>
      </c>
      <c r="F489" s="13" t="s">
        <v>2380</v>
      </c>
      <c r="G489" s="13" t="s">
        <v>2381</v>
      </c>
      <c r="H489" s="13" t="s">
        <v>2382</v>
      </c>
      <c r="I489" s="13" t="str">
        <f t="shared" si="42"/>
        <v>Yes</v>
      </c>
      <c r="J489" s="15" t="str">
        <f t="shared" si="43"/>
        <v>0</v>
      </c>
      <c r="K489" s="13" t="str">
        <f t="shared" si="44"/>
        <v>Yes</v>
      </c>
      <c r="L489" s="13" t="str">
        <f t="shared" si="45"/>
        <v>Overweight</v>
      </c>
      <c r="M489" s="13" t="str">
        <f t="shared" si="46"/>
        <v>Normal</v>
      </c>
      <c r="N489" s="13" t="str">
        <f t="shared" si="47"/>
        <v>No</v>
      </c>
    </row>
    <row r="490" spans="1:14" x14ac:dyDescent="0.25">
      <c r="A490" s="13" t="s">
        <v>1882</v>
      </c>
      <c r="B490" s="13">
        <v>29.64</v>
      </c>
      <c r="C490" s="13">
        <v>4.93</v>
      </c>
      <c r="D490" s="13" t="s">
        <v>2380</v>
      </c>
      <c r="E490" s="13" t="s">
        <v>2380</v>
      </c>
      <c r="F490" s="13" t="s">
        <v>2383</v>
      </c>
      <c r="G490" s="13">
        <v>1</v>
      </c>
      <c r="H490" s="13" t="s">
        <v>2380</v>
      </c>
      <c r="I490" s="13" t="str">
        <f t="shared" si="42"/>
        <v>No</v>
      </c>
      <c r="J490" s="15">
        <f t="shared" si="43"/>
        <v>1</v>
      </c>
      <c r="K490" s="13" t="str">
        <f t="shared" si="44"/>
        <v>No</v>
      </c>
      <c r="L490" s="13" t="str">
        <f t="shared" si="45"/>
        <v>Overweight</v>
      </c>
      <c r="M490" s="13" t="str">
        <f t="shared" si="46"/>
        <v>Normal</v>
      </c>
      <c r="N490" s="13" t="str">
        <f t="shared" si="47"/>
        <v>No</v>
      </c>
    </row>
    <row r="491" spans="1:14" x14ac:dyDescent="0.25">
      <c r="A491" s="13" t="s">
        <v>1881</v>
      </c>
      <c r="B491" s="13">
        <v>53.93</v>
      </c>
      <c r="C491" s="13">
        <v>5.34</v>
      </c>
      <c r="D491" s="13" t="s">
        <v>2382</v>
      </c>
      <c r="E491" s="13" t="s">
        <v>2380</v>
      </c>
      <c r="F491" s="13" t="s">
        <v>2380</v>
      </c>
      <c r="G491" s="13">
        <v>2</v>
      </c>
      <c r="H491" s="13" t="s">
        <v>2380</v>
      </c>
      <c r="I491" s="13" t="str">
        <f t="shared" si="42"/>
        <v>No</v>
      </c>
      <c r="J491" s="15">
        <f t="shared" si="43"/>
        <v>2</v>
      </c>
      <c r="K491" s="13" t="str">
        <f t="shared" si="44"/>
        <v>Yes</v>
      </c>
      <c r="L491" s="13" t="str">
        <f t="shared" si="45"/>
        <v>Obesity</v>
      </c>
      <c r="M491" s="13" t="str">
        <f t="shared" si="46"/>
        <v>Normal</v>
      </c>
      <c r="N491" s="13" t="str">
        <f t="shared" si="47"/>
        <v>No</v>
      </c>
    </row>
    <row r="492" spans="1:14" x14ac:dyDescent="0.25">
      <c r="A492" s="13" t="s">
        <v>1880</v>
      </c>
      <c r="B492" s="13">
        <v>28.024999999999999</v>
      </c>
      <c r="C492" s="13">
        <v>5.65</v>
      </c>
      <c r="D492" s="13" t="s">
        <v>2380</v>
      </c>
      <c r="E492" s="13" t="s">
        <v>2380</v>
      </c>
      <c r="F492" s="13" t="s">
        <v>2380</v>
      </c>
      <c r="G492" s="13">
        <v>1</v>
      </c>
      <c r="H492" s="13" t="s">
        <v>2382</v>
      </c>
      <c r="I492" s="13" t="str">
        <f t="shared" si="42"/>
        <v>Yes</v>
      </c>
      <c r="J492" s="15">
        <f t="shared" si="43"/>
        <v>1</v>
      </c>
      <c r="K492" s="13" t="str">
        <f t="shared" si="44"/>
        <v>No</v>
      </c>
      <c r="L492" s="13" t="str">
        <f t="shared" si="45"/>
        <v>Overweight</v>
      </c>
      <c r="M492" s="13" t="str">
        <f t="shared" si="46"/>
        <v>Normal</v>
      </c>
      <c r="N492" s="13" t="str">
        <f t="shared" si="47"/>
        <v>No</v>
      </c>
    </row>
    <row r="493" spans="1:14" x14ac:dyDescent="0.25">
      <c r="A493" s="13" t="s">
        <v>1879</v>
      </c>
      <c r="B493" s="13">
        <v>27.5</v>
      </c>
      <c r="C493" s="13">
        <v>4.49</v>
      </c>
      <c r="D493" s="13" t="s">
        <v>2380</v>
      </c>
      <c r="E493" s="13" t="s">
        <v>2380</v>
      </c>
      <c r="F493" s="13" t="s">
        <v>2380</v>
      </c>
      <c r="G493" s="13" t="s">
        <v>2381</v>
      </c>
      <c r="H493" s="13" t="s">
        <v>2380</v>
      </c>
      <c r="I493" s="13" t="str">
        <f t="shared" si="42"/>
        <v>No</v>
      </c>
      <c r="J493" s="15" t="str">
        <f t="shared" si="43"/>
        <v>0</v>
      </c>
      <c r="K493" s="13" t="str">
        <f t="shared" si="44"/>
        <v>No</v>
      </c>
      <c r="L493" s="13" t="str">
        <f t="shared" si="45"/>
        <v>Overweight</v>
      </c>
      <c r="M493" s="13" t="str">
        <f t="shared" si="46"/>
        <v>Normal</v>
      </c>
      <c r="N493" s="13" t="str">
        <f t="shared" si="47"/>
        <v>No</v>
      </c>
    </row>
    <row r="494" spans="1:14" x14ac:dyDescent="0.25">
      <c r="A494" s="13" t="s">
        <v>1878</v>
      </c>
      <c r="B494" s="13">
        <v>21.8</v>
      </c>
      <c r="C494" s="13">
        <v>10.55</v>
      </c>
      <c r="D494" s="13" t="s">
        <v>2380</v>
      </c>
      <c r="E494" s="13" t="s">
        <v>2380</v>
      </c>
      <c r="F494" s="13" t="s">
        <v>2380</v>
      </c>
      <c r="G494" s="13" t="s">
        <v>2381</v>
      </c>
      <c r="H494" s="13" t="s">
        <v>2382</v>
      </c>
      <c r="I494" s="13" t="str">
        <f t="shared" si="42"/>
        <v>Yes</v>
      </c>
      <c r="J494" s="15" t="str">
        <f t="shared" si="43"/>
        <v>0</v>
      </c>
      <c r="K494" s="13" t="str">
        <f t="shared" si="44"/>
        <v>No</v>
      </c>
      <c r="L494" s="13" t="str">
        <f t="shared" si="45"/>
        <v>Normal Weight</v>
      </c>
      <c r="M494" s="13" t="str">
        <f t="shared" si="46"/>
        <v>Diabetes</v>
      </c>
      <c r="N494" s="13" t="str">
        <f t="shared" si="47"/>
        <v>No</v>
      </c>
    </row>
    <row r="495" spans="1:14" x14ac:dyDescent="0.25">
      <c r="A495" s="13" t="s">
        <v>1877</v>
      </c>
      <c r="B495" s="13">
        <v>26.41</v>
      </c>
      <c r="C495" s="13">
        <v>4.92</v>
      </c>
      <c r="D495" s="13" t="s">
        <v>2382</v>
      </c>
      <c r="E495" s="13" t="s">
        <v>2380</v>
      </c>
      <c r="F495" s="13" t="s">
        <v>2383</v>
      </c>
      <c r="G495" s="13">
        <v>1</v>
      </c>
      <c r="H495" s="13" t="s">
        <v>2382</v>
      </c>
      <c r="I495" s="13" t="str">
        <f t="shared" si="42"/>
        <v>Yes</v>
      </c>
      <c r="J495" s="15">
        <f t="shared" si="43"/>
        <v>1</v>
      </c>
      <c r="K495" s="13" t="str">
        <f t="shared" si="44"/>
        <v>Yes</v>
      </c>
      <c r="L495" s="13" t="str">
        <f t="shared" si="45"/>
        <v>Overweight</v>
      </c>
      <c r="M495" s="13" t="str">
        <f t="shared" si="46"/>
        <v>Normal</v>
      </c>
      <c r="N495" s="13" t="str">
        <f t="shared" si="47"/>
        <v>No</v>
      </c>
    </row>
    <row r="496" spans="1:14" x14ac:dyDescent="0.25">
      <c r="A496" s="13" t="s">
        <v>1876</v>
      </c>
      <c r="B496" s="13">
        <v>27.835000000000001</v>
      </c>
      <c r="C496" s="13">
        <v>5.9</v>
      </c>
      <c r="D496" s="13" t="s">
        <v>2382</v>
      </c>
      <c r="E496" s="13" t="s">
        <v>2380</v>
      </c>
      <c r="F496" s="13" t="s">
        <v>2380</v>
      </c>
      <c r="G496" s="13">
        <v>1</v>
      </c>
      <c r="H496" s="13" t="s">
        <v>2382</v>
      </c>
      <c r="I496" s="13" t="str">
        <f t="shared" si="42"/>
        <v>Yes</v>
      </c>
      <c r="J496" s="15">
        <f t="shared" si="43"/>
        <v>1</v>
      </c>
      <c r="K496" s="13" t="str">
        <f t="shared" si="44"/>
        <v>Yes</v>
      </c>
      <c r="L496" s="13" t="str">
        <f t="shared" si="45"/>
        <v>Overweight</v>
      </c>
      <c r="M496" s="13" t="str">
        <f t="shared" si="46"/>
        <v>Prediabetes</v>
      </c>
      <c r="N496" s="13" t="str">
        <f t="shared" si="47"/>
        <v>No</v>
      </c>
    </row>
    <row r="497" spans="1:14" x14ac:dyDescent="0.25">
      <c r="A497" s="13" t="s">
        <v>1875</v>
      </c>
      <c r="B497" s="13">
        <v>51.74</v>
      </c>
      <c r="C497" s="13">
        <v>4.9800000000000004</v>
      </c>
      <c r="D497" s="13" t="s">
        <v>2382</v>
      </c>
      <c r="E497" s="13" t="s">
        <v>2380</v>
      </c>
      <c r="F497" s="13" t="s">
        <v>2380</v>
      </c>
      <c r="G497" s="13">
        <v>2</v>
      </c>
      <c r="H497" s="13" t="s">
        <v>2380</v>
      </c>
      <c r="I497" s="13" t="str">
        <f t="shared" si="42"/>
        <v>No</v>
      </c>
      <c r="J497" s="15">
        <f t="shared" si="43"/>
        <v>2</v>
      </c>
      <c r="K497" s="13" t="str">
        <f t="shared" si="44"/>
        <v>Yes</v>
      </c>
      <c r="L497" s="13" t="str">
        <f t="shared" si="45"/>
        <v>Obesity</v>
      </c>
      <c r="M497" s="13" t="str">
        <f t="shared" si="46"/>
        <v>Normal</v>
      </c>
      <c r="N497" s="13" t="str">
        <f t="shared" si="47"/>
        <v>No</v>
      </c>
    </row>
    <row r="498" spans="1:14" x14ac:dyDescent="0.25">
      <c r="A498" s="13" t="s">
        <v>1874</v>
      </c>
      <c r="B498" s="13">
        <v>23.37</v>
      </c>
      <c r="C498" s="13">
        <v>5.8</v>
      </c>
      <c r="D498" s="13" t="s">
        <v>2380</v>
      </c>
      <c r="E498" s="13" t="s">
        <v>2380</v>
      </c>
      <c r="F498" s="13" t="s">
        <v>2380</v>
      </c>
      <c r="G498" s="13" t="s">
        <v>2381</v>
      </c>
      <c r="H498" s="13" t="s">
        <v>2382</v>
      </c>
      <c r="I498" s="13" t="str">
        <f t="shared" si="42"/>
        <v>Yes</v>
      </c>
      <c r="J498" s="15" t="str">
        <f t="shared" si="43"/>
        <v>0</v>
      </c>
      <c r="K498" s="13" t="str">
        <f t="shared" si="44"/>
        <v>No</v>
      </c>
      <c r="L498" s="13" t="str">
        <f t="shared" si="45"/>
        <v>Normal Weight</v>
      </c>
      <c r="M498" s="13" t="str">
        <f t="shared" si="46"/>
        <v>Prediabetes</v>
      </c>
      <c r="N498" s="13" t="str">
        <f t="shared" si="47"/>
        <v>No</v>
      </c>
    </row>
    <row r="499" spans="1:14" x14ac:dyDescent="0.25">
      <c r="A499" s="13" t="s">
        <v>1873</v>
      </c>
      <c r="B499" s="13">
        <v>29.7</v>
      </c>
      <c r="C499" s="13">
        <v>6.21</v>
      </c>
      <c r="D499" s="13" t="s">
        <v>2382</v>
      </c>
      <c r="E499" s="13" t="s">
        <v>2380</v>
      </c>
      <c r="F499" s="13" t="s">
        <v>2383</v>
      </c>
      <c r="G499" s="13">
        <v>1</v>
      </c>
      <c r="H499" s="13" t="s">
        <v>2382</v>
      </c>
      <c r="I499" s="13" t="str">
        <f t="shared" si="42"/>
        <v>Yes</v>
      </c>
      <c r="J499" s="15">
        <f t="shared" si="43"/>
        <v>1</v>
      </c>
      <c r="K499" s="13" t="str">
        <f t="shared" si="44"/>
        <v>Yes</v>
      </c>
      <c r="L499" s="13" t="str">
        <f t="shared" si="45"/>
        <v>Overweight</v>
      </c>
      <c r="M499" s="13" t="str">
        <f t="shared" si="46"/>
        <v>Prediabetes</v>
      </c>
      <c r="N499" s="13" t="str">
        <f t="shared" si="47"/>
        <v>No</v>
      </c>
    </row>
    <row r="500" spans="1:14" x14ac:dyDescent="0.25">
      <c r="A500" s="13" t="s">
        <v>1872</v>
      </c>
      <c r="B500" s="13">
        <v>20.045000000000002</v>
      </c>
      <c r="C500" s="13">
        <v>6.17</v>
      </c>
      <c r="D500" s="13" t="s">
        <v>2380</v>
      </c>
      <c r="E500" s="13" t="s">
        <v>2380</v>
      </c>
      <c r="F500" s="13" t="s">
        <v>2383</v>
      </c>
      <c r="G500" s="13">
        <v>1</v>
      </c>
      <c r="H500" s="13" t="s">
        <v>2382</v>
      </c>
      <c r="I500" s="13" t="str">
        <f t="shared" si="42"/>
        <v>Yes</v>
      </c>
      <c r="J500" s="15">
        <f t="shared" si="43"/>
        <v>1</v>
      </c>
      <c r="K500" s="13" t="str">
        <f t="shared" si="44"/>
        <v>No</v>
      </c>
      <c r="L500" s="13" t="str">
        <f t="shared" si="45"/>
        <v>Normal Weight</v>
      </c>
      <c r="M500" s="13" t="str">
        <f t="shared" si="46"/>
        <v>Prediabetes</v>
      </c>
      <c r="N500" s="13" t="str">
        <f t="shared" si="47"/>
        <v>No</v>
      </c>
    </row>
    <row r="501" spans="1:14" x14ac:dyDescent="0.25">
      <c r="A501" s="13" t="s">
        <v>1871</v>
      </c>
      <c r="B501" s="13">
        <v>27.83</v>
      </c>
      <c r="C501" s="13">
        <v>5.36</v>
      </c>
      <c r="D501" s="13" t="s">
        <v>2380</v>
      </c>
      <c r="E501" s="13" t="s">
        <v>2380</v>
      </c>
      <c r="F501" s="13" t="s">
        <v>2380</v>
      </c>
      <c r="G501" s="13">
        <v>2</v>
      </c>
      <c r="H501" s="13" t="s">
        <v>2380</v>
      </c>
      <c r="I501" s="13" t="str">
        <f t="shared" si="42"/>
        <v>No</v>
      </c>
      <c r="J501" s="15">
        <f t="shared" si="43"/>
        <v>2</v>
      </c>
      <c r="K501" s="13" t="str">
        <f t="shared" si="44"/>
        <v>No</v>
      </c>
      <c r="L501" s="13" t="str">
        <f t="shared" si="45"/>
        <v>Overweight</v>
      </c>
      <c r="M501" s="13" t="str">
        <f t="shared" si="46"/>
        <v>Normal</v>
      </c>
      <c r="N501" s="13" t="str">
        <f t="shared" si="47"/>
        <v>No</v>
      </c>
    </row>
    <row r="502" spans="1:14" x14ac:dyDescent="0.25">
      <c r="A502" s="13" t="s">
        <v>1870</v>
      </c>
      <c r="B502" s="13">
        <v>28.93</v>
      </c>
      <c r="C502" s="13">
        <v>5.2</v>
      </c>
      <c r="D502" s="13" t="s">
        <v>2380</v>
      </c>
      <c r="E502" s="13" t="s">
        <v>2380</v>
      </c>
      <c r="F502" s="13" t="s">
        <v>2380</v>
      </c>
      <c r="G502" s="13" t="s">
        <v>2381</v>
      </c>
      <c r="H502" s="13" t="s">
        <v>2382</v>
      </c>
      <c r="I502" s="13" t="str">
        <f t="shared" si="42"/>
        <v>Yes</v>
      </c>
      <c r="J502" s="15" t="str">
        <f t="shared" si="43"/>
        <v>0</v>
      </c>
      <c r="K502" s="13" t="str">
        <f t="shared" si="44"/>
        <v>No</v>
      </c>
      <c r="L502" s="13" t="str">
        <f t="shared" si="45"/>
        <v>Overweight</v>
      </c>
      <c r="M502" s="13" t="str">
        <f t="shared" si="46"/>
        <v>Normal</v>
      </c>
      <c r="N502" s="13" t="str">
        <f t="shared" si="47"/>
        <v>No</v>
      </c>
    </row>
    <row r="503" spans="1:14" x14ac:dyDescent="0.25">
      <c r="A503" s="13" t="s">
        <v>1869</v>
      </c>
      <c r="B503" s="13">
        <v>33.82</v>
      </c>
      <c r="C503" s="13">
        <v>5.42</v>
      </c>
      <c r="D503" s="13" t="s">
        <v>2380</v>
      </c>
      <c r="E503" s="13" t="s">
        <v>2380</v>
      </c>
      <c r="F503" s="13" t="s">
        <v>2380</v>
      </c>
      <c r="G503" s="13" t="s">
        <v>2381</v>
      </c>
      <c r="H503" s="13" t="s">
        <v>2380</v>
      </c>
      <c r="I503" s="13" t="str">
        <f t="shared" si="42"/>
        <v>No</v>
      </c>
      <c r="J503" s="15" t="str">
        <f t="shared" si="43"/>
        <v>0</v>
      </c>
      <c r="K503" s="13" t="str">
        <f t="shared" si="44"/>
        <v>No</v>
      </c>
      <c r="L503" s="13" t="str">
        <f t="shared" si="45"/>
        <v>Obesity</v>
      </c>
      <c r="M503" s="13" t="str">
        <f t="shared" si="46"/>
        <v>Normal</v>
      </c>
      <c r="N503" s="13" t="str">
        <f t="shared" si="47"/>
        <v>No</v>
      </c>
    </row>
    <row r="504" spans="1:14" x14ac:dyDescent="0.25">
      <c r="A504" s="13" t="s">
        <v>1868</v>
      </c>
      <c r="B504" s="13">
        <v>20.234999999999999</v>
      </c>
      <c r="C504" s="13">
        <v>6.84</v>
      </c>
      <c r="D504" s="13" t="s">
        <v>2380</v>
      </c>
      <c r="E504" s="13" t="s">
        <v>2380</v>
      </c>
      <c r="F504" s="13" t="s">
        <v>2380</v>
      </c>
      <c r="G504" s="13" t="s">
        <v>2381</v>
      </c>
      <c r="H504" s="13" t="s">
        <v>2382</v>
      </c>
      <c r="I504" s="13" t="str">
        <f t="shared" si="42"/>
        <v>Yes</v>
      </c>
      <c r="J504" s="15" t="str">
        <f t="shared" si="43"/>
        <v>0</v>
      </c>
      <c r="K504" s="13" t="str">
        <f t="shared" si="44"/>
        <v>No</v>
      </c>
      <c r="L504" s="13" t="str">
        <f t="shared" si="45"/>
        <v>Normal Weight</v>
      </c>
      <c r="M504" s="13" t="str">
        <f t="shared" si="46"/>
        <v>Diabetes</v>
      </c>
      <c r="N504" s="13" t="str">
        <f t="shared" si="47"/>
        <v>No</v>
      </c>
    </row>
    <row r="505" spans="1:14" x14ac:dyDescent="0.25">
      <c r="A505" s="13" t="s">
        <v>1867</v>
      </c>
      <c r="B505" s="13">
        <v>49.2</v>
      </c>
      <c r="C505" s="13">
        <v>10.9</v>
      </c>
      <c r="D505" s="13" t="s">
        <v>2382</v>
      </c>
      <c r="E505" s="13" t="s">
        <v>2380</v>
      </c>
      <c r="F505" s="13" t="s">
        <v>2383</v>
      </c>
      <c r="G505" s="13">
        <v>1</v>
      </c>
      <c r="H505" s="13" t="s">
        <v>2380</v>
      </c>
      <c r="I505" s="13" t="str">
        <f t="shared" si="42"/>
        <v>No</v>
      </c>
      <c r="J505" s="15">
        <f t="shared" si="43"/>
        <v>1</v>
      </c>
      <c r="K505" s="13" t="str">
        <f t="shared" si="44"/>
        <v>Yes</v>
      </c>
      <c r="L505" s="13" t="str">
        <f t="shared" si="45"/>
        <v>Obesity</v>
      </c>
      <c r="M505" s="13" t="str">
        <f t="shared" si="46"/>
        <v>Diabetes</v>
      </c>
      <c r="N505" s="13" t="str">
        <f t="shared" si="47"/>
        <v>No</v>
      </c>
    </row>
    <row r="506" spans="1:14" x14ac:dyDescent="0.25">
      <c r="A506" s="13" t="s">
        <v>1866</v>
      </c>
      <c r="B506" s="13">
        <v>26.4</v>
      </c>
      <c r="C506" s="13">
        <v>4.87</v>
      </c>
      <c r="D506" s="13" t="s">
        <v>2382</v>
      </c>
      <c r="E506" s="13" t="s">
        <v>2380</v>
      </c>
      <c r="F506" s="13" t="s">
        <v>2380</v>
      </c>
      <c r="G506" s="13" t="s">
        <v>2381</v>
      </c>
      <c r="H506" s="13" t="s">
        <v>2382</v>
      </c>
      <c r="I506" s="13" t="str">
        <f t="shared" si="42"/>
        <v>Yes</v>
      </c>
      <c r="J506" s="15" t="str">
        <f t="shared" si="43"/>
        <v>0</v>
      </c>
      <c r="K506" s="13" t="str">
        <f t="shared" si="44"/>
        <v>Yes</v>
      </c>
      <c r="L506" s="13" t="str">
        <f t="shared" si="45"/>
        <v>Overweight</v>
      </c>
      <c r="M506" s="13" t="str">
        <f t="shared" si="46"/>
        <v>Normal</v>
      </c>
      <c r="N506" s="13" t="str">
        <f t="shared" si="47"/>
        <v>No</v>
      </c>
    </row>
    <row r="507" spans="1:14" x14ac:dyDescent="0.25">
      <c r="A507" s="13" t="s">
        <v>1865</v>
      </c>
      <c r="B507" s="13">
        <v>28.38</v>
      </c>
      <c r="C507" s="13">
        <v>6.07</v>
      </c>
      <c r="D507" s="13" t="s">
        <v>2380</v>
      </c>
      <c r="E507" s="13" t="s">
        <v>2380</v>
      </c>
      <c r="F507" s="13" t="s">
        <v>2380</v>
      </c>
      <c r="G507" s="13">
        <v>1</v>
      </c>
      <c r="H507" s="13" t="s">
        <v>2382</v>
      </c>
      <c r="I507" s="13" t="str">
        <f t="shared" si="42"/>
        <v>Yes</v>
      </c>
      <c r="J507" s="15">
        <f t="shared" si="43"/>
        <v>1</v>
      </c>
      <c r="K507" s="13" t="str">
        <f t="shared" si="44"/>
        <v>No</v>
      </c>
      <c r="L507" s="13" t="str">
        <f t="shared" si="45"/>
        <v>Overweight</v>
      </c>
      <c r="M507" s="13" t="str">
        <f t="shared" si="46"/>
        <v>Prediabetes</v>
      </c>
      <c r="N507" s="13" t="str">
        <f t="shared" si="47"/>
        <v>No</v>
      </c>
    </row>
    <row r="508" spans="1:14" x14ac:dyDescent="0.25">
      <c r="A508" s="13" t="s">
        <v>1864</v>
      </c>
      <c r="B508" s="13">
        <v>24.64</v>
      </c>
      <c r="C508" s="13">
        <v>4.33</v>
      </c>
      <c r="D508" s="13" t="s">
        <v>2380</v>
      </c>
      <c r="E508" s="13" t="s">
        <v>2380</v>
      </c>
      <c r="F508" s="13" t="s">
        <v>2380</v>
      </c>
      <c r="G508" s="13" t="s">
        <v>2381</v>
      </c>
      <c r="H508" s="13" t="s">
        <v>2382</v>
      </c>
      <c r="I508" s="13" t="str">
        <f t="shared" si="42"/>
        <v>Yes</v>
      </c>
      <c r="J508" s="15" t="str">
        <f t="shared" si="43"/>
        <v>0</v>
      </c>
      <c r="K508" s="13" t="str">
        <f t="shared" si="44"/>
        <v>No</v>
      </c>
      <c r="L508" s="13" t="str">
        <f t="shared" si="45"/>
        <v>Normal Weight</v>
      </c>
      <c r="M508" s="13" t="str">
        <f t="shared" si="46"/>
        <v>Normal</v>
      </c>
      <c r="N508" s="13" t="str">
        <f t="shared" si="47"/>
        <v>No</v>
      </c>
    </row>
    <row r="509" spans="1:14" x14ac:dyDescent="0.25">
      <c r="A509" s="13" t="s">
        <v>1863</v>
      </c>
      <c r="B509" s="13">
        <v>39.71</v>
      </c>
      <c r="C509" s="13">
        <v>5.83</v>
      </c>
      <c r="D509" s="13" t="s">
        <v>2380</v>
      </c>
      <c r="E509" s="13" t="s">
        <v>2380</v>
      </c>
      <c r="F509" s="13" t="s">
        <v>2380</v>
      </c>
      <c r="G509" s="13">
        <v>1</v>
      </c>
      <c r="H509" s="13" t="s">
        <v>2380</v>
      </c>
      <c r="I509" s="13" t="str">
        <f t="shared" si="42"/>
        <v>No</v>
      </c>
      <c r="J509" s="15">
        <f t="shared" si="43"/>
        <v>1</v>
      </c>
      <c r="K509" s="13" t="str">
        <f t="shared" si="44"/>
        <v>No</v>
      </c>
      <c r="L509" s="13" t="str">
        <f t="shared" si="45"/>
        <v>Obesity</v>
      </c>
      <c r="M509" s="13" t="str">
        <f t="shared" si="46"/>
        <v>Prediabetes</v>
      </c>
      <c r="N509" s="13" t="str">
        <f t="shared" si="47"/>
        <v>No</v>
      </c>
    </row>
    <row r="510" spans="1:14" x14ac:dyDescent="0.25">
      <c r="A510" s="13" t="s">
        <v>1862</v>
      </c>
      <c r="B510" s="13">
        <v>22.22</v>
      </c>
      <c r="C510" s="13">
        <v>5.5</v>
      </c>
      <c r="D510" s="13" t="s">
        <v>2380</v>
      </c>
      <c r="E510" s="13" t="s">
        <v>2380</v>
      </c>
      <c r="F510" s="13" t="s">
        <v>2380</v>
      </c>
      <c r="G510" s="13" t="s">
        <v>2381</v>
      </c>
      <c r="H510" s="13" t="s">
        <v>2382</v>
      </c>
      <c r="I510" s="13" t="str">
        <f t="shared" si="42"/>
        <v>Yes</v>
      </c>
      <c r="J510" s="15" t="str">
        <f t="shared" si="43"/>
        <v>0</v>
      </c>
      <c r="K510" s="13" t="str">
        <f t="shared" si="44"/>
        <v>No</v>
      </c>
      <c r="L510" s="13" t="str">
        <f t="shared" si="45"/>
        <v>Normal Weight</v>
      </c>
      <c r="M510" s="13" t="str">
        <f t="shared" si="46"/>
        <v>Normal</v>
      </c>
      <c r="N510" s="13" t="str">
        <f t="shared" si="47"/>
        <v>No</v>
      </c>
    </row>
    <row r="511" spans="1:14" x14ac:dyDescent="0.25">
      <c r="A511" s="13" t="s">
        <v>1861</v>
      </c>
      <c r="B511" s="13">
        <v>33.344999999999999</v>
      </c>
      <c r="C511" s="13">
        <v>4.79</v>
      </c>
      <c r="D511" s="13" t="s">
        <v>2380</v>
      </c>
      <c r="E511" s="13" t="s">
        <v>2380</v>
      </c>
      <c r="F511" s="13" t="s">
        <v>2383</v>
      </c>
      <c r="G511" s="13">
        <v>1</v>
      </c>
      <c r="H511" s="13" t="s">
        <v>2380</v>
      </c>
      <c r="I511" s="13" t="str">
        <f t="shared" si="42"/>
        <v>No</v>
      </c>
      <c r="J511" s="15">
        <f t="shared" si="43"/>
        <v>1</v>
      </c>
      <c r="K511" s="13" t="str">
        <f t="shared" si="44"/>
        <v>No</v>
      </c>
      <c r="L511" s="13" t="str">
        <f t="shared" si="45"/>
        <v>Obesity</v>
      </c>
      <c r="M511" s="13" t="str">
        <f t="shared" si="46"/>
        <v>Normal</v>
      </c>
      <c r="N511" s="13" t="str">
        <f t="shared" si="47"/>
        <v>No</v>
      </c>
    </row>
    <row r="512" spans="1:14" x14ac:dyDescent="0.25">
      <c r="A512" s="13" t="s">
        <v>1860</v>
      </c>
      <c r="B512" s="13">
        <v>24.42</v>
      </c>
      <c r="C512" s="13">
        <v>5.81</v>
      </c>
      <c r="D512" s="13" t="s">
        <v>2380</v>
      </c>
      <c r="E512" s="13" t="s">
        <v>2380</v>
      </c>
      <c r="F512" s="13" t="s">
        <v>2380</v>
      </c>
      <c r="G512" s="13">
        <v>1</v>
      </c>
      <c r="H512" s="13" t="s">
        <v>2382</v>
      </c>
      <c r="I512" s="13" t="str">
        <f t="shared" si="42"/>
        <v>Yes</v>
      </c>
      <c r="J512" s="15">
        <f t="shared" si="43"/>
        <v>1</v>
      </c>
      <c r="K512" s="13" t="str">
        <f t="shared" si="44"/>
        <v>No</v>
      </c>
      <c r="L512" s="13" t="str">
        <f t="shared" si="45"/>
        <v>Normal Weight</v>
      </c>
      <c r="M512" s="13" t="str">
        <f t="shared" si="46"/>
        <v>Prediabetes</v>
      </c>
      <c r="N512" s="13" t="str">
        <f t="shared" si="47"/>
        <v>No</v>
      </c>
    </row>
    <row r="513" spans="1:14" x14ac:dyDescent="0.25">
      <c r="A513" s="13" t="s">
        <v>1859</v>
      </c>
      <c r="B513" s="13">
        <v>29.81</v>
      </c>
      <c r="C513" s="13">
        <v>5.58</v>
      </c>
      <c r="D513" s="13" t="s">
        <v>2380</v>
      </c>
      <c r="E513" s="13" t="s">
        <v>2380</v>
      </c>
      <c r="F513" s="13" t="s">
        <v>2380</v>
      </c>
      <c r="G513" s="13" t="s">
        <v>2381</v>
      </c>
      <c r="H513" s="13" t="s">
        <v>2382</v>
      </c>
      <c r="I513" s="13" t="str">
        <f t="shared" si="42"/>
        <v>Yes</v>
      </c>
      <c r="J513" s="15" t="str">
        <f t="shared" si="43"/>
        <v>0</v>
      </c>
      <c r="K513" s="13" t="str">
        <f t="shared" si="44"/>
        <v>No</v>
      </c>
      <c r="L513" s="13" t="str">
        <f t="shared" si="45"/>
        <v>Overweight</v>
      </c>
      <c r="M513" s="13" t="str">
        <f t="shared" si="46"/>
        <v>Normal</v>
      </c>
      <c r="N513" s="13" t="str">
        <f t="shared" si="47"/>
        <v>No</v>
      </c>
    </row>
    <row r="514" spans="1:14" x14ac:dyDescent="0.25">
      <c r="A514" s="13" t="s">
        <v>1858</v>
      </c>
      <c r="B514" s="13">
        <v>51.18</v>
      </c>
      <c r="C514" s="13">
        <v>4.4000000000000004</v>
      </c>
      <c r="D514" s="13" t="s">
        <v>2382</v>
      </c>
      <c r="E514" s="13" t="s">
        <v>2380</v>
      </c>
      <c r="F514" s="13" t="s">
        <v>2380</v>
      </c>
      <c r="G514" s="13">
        <v>2</v>
      </c>
      <c r="H514" s="13" t="s">
        <v>2380</v>
      </c>
      <c r="I514" s="13" t="str">
        <f t="shared" ref="I514:I577" si="48">PROPER(IF(H514="?",$P$2,H514))</f>
        <v>No</v>
      </c>
      <c r="J514" s="15">
        <f t="shared" si="43"/>
        <v>2</v>
      </c>
      <c r="K514" s="13" t="str">
        <f t="shared" si="44"/>
        <v>Yes</v>
      </c>
      <c r="L514" s="13" t="str">
        <f t="shared" si="45"/>
        <v>Obesity</v>
      </c>
      <c r="M514" s="13" t="str">
        <f t="shared" si="46"/>
        <v>Normal</v>
      </c>
      <c r="N514" s="13" t="str">
        <f t="shared" si="47"/>
        <v>No</v>
      </c>
    </row>
    <row r="515" spans="1:14" x14ac:dyDescent="0.25">
      <c r="A515" s="13" t="s">
        <v>1857</v>
      </c>
      <c r="B515" s="13">
        <v>51.37</v>
      </c>
      <c r="C515" s="13">
        <v>8.18</v>
      </c>
      <c r="D515" s="13" t="s">
        <v>2382</v>
      </c>
      <c r="E515" s="13" t="s">
        <v>2380</v>
      </c>
      <c r="F515" s="13" t="s">
        <v>2380</v>
      </c>
      <c r="G515" s="13" t="s">
        <v>2381</v>
      </c>
      <c r="H515" s="13" t="s">
        <v>2380</v>
      </c>
      <c r="I515" s="13" t="str">
        <f t="shared" si="48"/>
        <v>No</v>
      </c>
      <c r="J515" s="15" t="str">
        <f t="shared" ref="J515:J578" si="49">IF(G515="No major Surgery","0",G515)</f>
        <v>0</v>
      </c>
      <c r="K515" s="13" t="str">
        <f t="shared" ref="K515:K578" si="50">PROPER(D515)</f>
        <v>Yes</v>
      </c>
      <c r="L515" s="13" t="str">
        <f t="shared" ref="L515:L578" si="51">IF(B515&lt;18.5,"Underweight",IF(B515&lt;25,"Normal Weight",IF(B515&lt;30,"Overweight","Obesity")))</f>
        <v>Obesity</v>
      </c>
      <c r="M515" s="13" t="str">
        <f t="shared" ref="M515:M578" si="52">IF(C515&lt;5.7,"Normal",IF(C515&lt;6.5,"Prediabetes","Diabetes"))</f>
        <v>Diabetes</v>
      </c>
      <c r="N515" s="13" t="str">
        <f t="shared" ref="N515:N578" si="53">PROPER(E515)</f>
        <v>No</v>
      </c>
    </row>
    <row r="516" spans="1:14" x14ac:dyDescent="0.25">
      <c r="A516" s="13" t="s">
        <v>1856</v>
      </c>
      <c r="B516" s="13">
        <v>36.19</v>
      </c>
      <c r="C516" s="13">
        <v>5.52</v>
      </c>
      <c r="D516" s="13" t="s">
        <v>2382</v>
      </c>
      <c r="E516" s="13" t="s">
        <v>2380</v>
      </c>
      <c r="F516" s="13" t="s">
        <v>2380</v>
      </c>
      <c r="G516" s="13" t="s">
        <v>2381</v>
      </c>
      <c r="H516" s="13" t="s">
        <v>2380</v>
      </c>
      <c r="I516" s="13" t="str">
        <f t="shared" si="48"/>
        <v>No</v>
      </c>
      <c r="J516" s="15" t="str">
        <f t="shared" si="49"/>
        <v>0</v>
      </c>
      <c r="K516" s="13" t="str">
        <f t="shared" si="50"/>
        <v>Yes</v>
      </c>
      <c r="L516" s="13" t="str">
        <f t="shared" si="51"/>
        <v>Obesity</v>
      </c>
      <c r="M516" s="13" t="str">
        <f t="shared" si="52"/>
        <v>Normal</v>
      </c>
      <c r="N516" s="13" t="str">
        <f t="shared" si="53"/>
        <v>No</v>
      </c>
    </row>
    <row r="517" spans="1:14" x14ac:dyDescent="0.25">
      <c r="A517" s="13" t="s">
        <v>1855</v>
      </c>
      <c r="B517" s="13">
        <v>25.9</v>
      </c>
      <c r="C517" s="13">
        <v>4.84</v>
      </c>
      <c r="D517" s="13" t="s">
        <v>2380</v>
      </c>
      <c r="E517" s="13" t="s">
        <v>2380</v>
      </c>
      <c r="F517" s="13" t="s">
        <v>2380</v>
      </c>
      <c r="G517" s="13" t="s">
        <v>2381</v>
      </c>
      <c r="H517" s="13" t="s">
        <v>2382</v>
      </c>
      <c r="I517" s="13" t="str">
        <f t="shared" si="48"/>
        <v>Yes</v>
      </c>
      <c r="J517" s="15" t="str">
        <f t="shared" si="49"/>
        <v>0</v>
      </c>
      <c r="K517" s="13" t="str">
        <f t="shared" si="50"/>
        <v>No</v>
      </c>
      <c r="L517" s="13" t="str">
        <f t="shared" si="51"/>
        <v>Overweight</v>
      </c>
      <c r="M517" s="13" t="str">
        <f t="shared" si="52"/>
        <v>Normal</v>
      </c>
      <c r="N517" s="13" t="str">
        <f t="shared" si="53"/>
        <v>No</v>
      </c>
    </row>
    <row r="518" spans="1:14" x14ac:dyDescent="0.25">
      <c r="A518" s="13" t="s">
        <v>1854</v>
      </c>
      <c r="B518" s="13">
        <v>35.72</v>
      </c>
      <c r="C518" s="13">
        <v>4.08</v>
      </c>
      <c r="D518" s="13" t="s">
        <v>2380</v>
      </c>
      <c r="E518" s="13" t="s">
        <v>2380</v>
      </c>
      <c r="F518" s="13" t="s">
        <v>2383</v>
      </c>
      <c r="G518" s="13">
        <v>1</v>
      </c>
      <c r="H518" s="13" t="s">
        <v>2380</v>
      </c>
      <c r="I518" s="13" t="str">
        <f t="shared" si="48"/>
        <v>No</v>
      </c>
      <c r="J518" s="15">
        <f t="shared" si="49"/>
        <v>1</v>
      </c>
      <c r="K518" s="13" t="str">
        <f t="shared" si="50"/>
        <v>No</v>
      </c>
      <c r="L518" s="13" t="str">
        <f t="shared" si="51"/>
        <v>Obesity</v>
      </c>
      <c r="M518" s="13" t="str">
        <f t="shared" si="52"/>
        <v>Normal</v>
      </c>
      <c r="N518" s="13" t="str">
        <f t="shared" si="53"/>
        <v>No</v>
      </c>
    </row>
    <row r="519" spans="1:14" x14ac:dyDescent="0.25">
      <c r="A519" s="13" t="s">
        <v>1853</v>
      </c>
      <c r="B519" s="13">
        <v>27.94</v>
      </c>
      <c r="C519" s="13">
        <v>4.4800000000000004</v>
      </c>
      <c r="D519" s="13" t="s">
        <v>2380</v>
      </c>
      <c r="E519" s="13" t="s">
        <v>2380</v>
      </c>
      <c r="F519" s="13" t="s">
        <v>2383</v>
      </c>
      <c r="G519" s="13">
        <v>1</v>
      </c>
      <c r="H519" s="13" t="s">
        <v>2382</v>
      </c>
      <c r="I519" s="13" t="str">
        <f t="shared" si="48"/>
        <v>Yes</v>
      </c>
      <c r="J519" s="15">
        <f t="shared" si="49"/>
        <v>1</v>
      </c>
      <c r="K519" s="13" t="str">
        <f t="shared" si="50"/>
        <v>No</v>
      </c>
      <c r="L519" s="13" t="str">
        <f t="shared" si="51"/>
        <v>Overweight</v>
      </c>
      <c r="M519" s="13" t="str">
        <f t="shared" si="52"/>
        <v>Normal</v>
      </c>
      <c r="N519" s="13" t="str">
        <f t="shared" si="53"/>
        <v>No</v>
      </c>
    </row>
    <row r="520" spans="1:14" x14ac:dyDescent="0.25">
      <c r="A520" s="13" t="s">
        <v>1852</v>
      </c>
      <c r="B520" s="13">
        <v>27.1</v>
      </c>
      <c r="C520" s="13">
        <v>5.73</v>
      </c>
      <c r="D520" s="13" t="s">
        <v>2380</v>
      </c>
      <c r="E520" s="13" t="s">
        <v>2380</v>
      </c>
      <c r="F520" s="13" t="s">
        <v>2380</v>
      </c>
      <c r="G520" s="13" t="s">
        <v>2381</v>
      </c>
      <c r="H520" s="13" t="s">
        <v>2382</v>
      </c>
      <c r="I520" s="13" t="str">
        <f t="shared" si="48"/>
        <v>Yes</v>
      </c>
      <c r="J520" s="15" t="str">
        <f t="shared" si="49"/>
        <v>0</v>
      </c>
      <c r="K520" s="13" t="str">
        <f t="shared" si="50"/>
        <v>No</v>
      </c>
      <c r="L520" s="13" t="str">
        <f t="shared" si="51"/>
        <v>Overweight</v>
      </c>
      <c r="M520" s="13" t="str">
        <f t="shared" si="52"/>
        <v>Prediabetes</v>
      </c>
      <c r="N520" s="13" t="str">
        <f t="shared" si="53"/>
        <v>No</v>
      </c>
    </row>
    <row r="521" spans="1:14" x14ac:dyDescent="0.25">
      <c r="A521" s="13" t="s">
        <v>1851</v>
      </c>
      <c r="B521" s="13">
        <v>18.3</v>
      </c>
      <c r="C521" s="13">
        <v>5.46</v>
      </c>
      <c r="D521" s="13" t="s">
        <v>2382</v>
      </c>
      <c r="E521" s="13" t="s">
        <v>2380</v>
      </c>
      <c r="F521" s="13" t="s">
        <v>2383</v>
      </c>
      <c r="G521" s="13">
        <v>1</v>
      </c>
      <c r="H521" s="13" t="s">
        <v>2382</v>
      </c>
      <c r="I521" s="13" t="str">
        <f t="shared" si="48"/>
        <v>Yes</v>
      </c>
      <c r="J521" s="15">
        <f t="shared" si="49"/>
        <v>1</v>
      </c>
      <c r="K521" s="13" t="str">
        <f t="shared" si="50"/>
        <v>Yes</v>
      </c>
      <c r="L521" s="13" t="str">
        <f t="shared" si="51"/>
        <v>Underweight</v>
      </c>
      <c r="M521" s="13" t="str">
        <f t="shared" si="52"/>
        <v>Normal</v>
      </c>
      <c r="N521" s="13" t="str">
        <f t="shared" si="53"/>
        <v>No</v>
      </c>
    </row>
    <row r="522" spans="1:14" x14ac:dyDescent="0.25">
      <c r="A522" s="13" t="s">
        <v>1850</v>
      </c>
      <c r="B522" s="13">
        <v>25.3</v>
      </c>
      <c r="C522" s="13">
        <v>5.0199999999999996</v>
      </c>
      <c r="D522" s="13" t="s">
        <v>2382</v>
      </c>
      <c r="E522" s="13" t="s">
        <v>2380</v>
      </c>
      <c r="F522" s="13" t="s">
        <v>2380</v>
      </c>
      <c r="G522" s="13">
        <v>1</v>
      </c>
      <c r="H522" s="13" t="s">
        <v>2382</v>
      </c>
      <c r="I522" s="13" t="str">
        <f t="shared" si="48"/>
        <v>Yes</v>
      </c>
      <c r="J522" s="15">
        <f t="shared" si="49"/>
        <v>1</v>
      </c>
      <c r="K522" s="13" t="str">
        <f t="shared" si="50"/>
        <v>Yes</v>
      </c>
      <c r="L522" s="13" t="str">
        <f t="shared" si="51"/>
        <v>Overweight</v>
      </c>
      <c r="M522" s="13" t="str">
        <f t="shared" si="52"/>
        <v>Normal</v>
      </c>
      <c r="N522" s="13" t="str">
        <f t="shared" si="53"/>
        <v>No</v>
      </c>
    </row>
    <row r="523" spans="1:14" x14ac:dyDescent="0.25">
      <c r="A523" s="13" t="s">
        <v>1849</v>
      </c>
      <c r="B523" s="13">
        <v>38.83</v>
      </c>
      <c r="C523" s="13">
        <v>6.36</v>
      </c>
      <c r="D523" s="13" t="s">
        <v>2380</v>
      </c>
      <c r="E523" s="13" t="s">
        <v>2380</v>
      </c>
      <c r="F523" s="13" t="s">
        <v>2380</v>
      </c>
      <c r="G523" s="13">
        <v>1</v>
      </c>
      <c r="H523" s="13" t="s">
        <v>2380</v>
      </c>
      <c r="I523" s="13" t="str">
        <f t="shared" si="48"/>
        <v>No</v>
      </c>
      <c r="J523" s="15">
        <f t="shared" si="49"/>
        <v>1</v>
      </c>
      <c r="K523" s="13" t="str">
        <f t="shared" si="50"/>
        <v>No</v>
      </c>
      <c r="L523" s="13" t="str">
        <f t="shared" si="51"/>
        <v>Obesity</v>
      </c>
      <c r="M523" s="13" t="str">
        <f t="shared" si="52"/>
        <v>Prediabetes</v>
      </c>
      <c r="N523" s="13" t="str">
        <f t="shared" si="53"/>
        <v>No</v>
      </c>
    </row>
    <row r="524" spans="1:14" x14ac:dyDescent="0.25">
      <c r="A524" s="13" t="s">
        <v>1848</v>
      </c>
      <c r="B524" s="13">
        <v>27.6</v>
      </c>
      <c r="C524" s="13">
        <v>5.36</v>
      </c>
      <c r="D524" s="13" t="s">
        <v>2380</v>
      </c>
      <c r="E524" s="13" t="s">
        <v>2380</v>
      </c>
      <c r="F524" s="13" t="s">
        <v>2380</v>
      </c>
      <c r="G524" s="13">
        <v>1</v>
      </c>
      <c r="H524" s="13" t="s">
        <v>2380</v>
      </c>
      <c r="I524" s="13" t="str">
        <f t="shared" si="48"/>
        <v>No</v>
      </c>
      <c r="J524" s="15">
        <f t="shared" si="49"/>
        <v>1</v>
      </c>
      <c r="K524" s="13" t="str">
        <f t="shared" si="50"/>
        <v>No</v>
      </c>
      <c r="L524" s="13" t="str">
        <f t="shared" si="51"/>
        <v>Overweight</v>
      </c>
      <c r="M524" s="13" t="str">
        <f t="shared" si="52"/>
        <v>Normal</v>
      </c>
      <c r="N524" s="13" t="str">
        <f t="shared" si="53"/>
        <v>No</v>
      </c>
    </row>
    <row r="525" spans="1:14" x14ac:dyDescent="0.25">
      <c r="A525" s="13" t="s">
        <v>1847</v>
      </c>
      <c r="B525" s="13">
        <v>46.4</v>
      </c>
      <c r="C525" s="13">
        <v>8.3699999999999992</v>
      </c>
      <c r="D525" s="13" t="s">
        <v>2382</v>
      </c>
      <c r="E525" s="13" t="s">
        <v>2380</v>
      </c>
      <c r="F525" s="13" t="s">
        <v>2383</v>
      </c>
      <c r="G525" s="13">
        <v>1</v>
      </c>
      <c r="H525" s="13" t="s">
        <v>2380</v>
      </c>
      <c r="I525" s="13" t="str">
        <f t="shared" si="48"/>
        <v>No</v>
      </c>
      <c r="J525" s="15">
        <f t="shared" si="49"/>
        <v>1</v>
      </c>
      <c r="K525" s="13" t="str">
        <f t="shared" si="50"/>
        <v>Yes</v>
      </c>
      <c r="L525" s="13" t="str">
        <f t="shared" si="51"/>
        <v>Obesity</v>
      </c>
      <c r="M525" s="13" t="str">
        <f t="shared" si="52"/>
        <v>Diabetes</v>
      </c>
      <c r="N525" s="13" t="str">
        <f t="shared" si="53"/>
        <v>No</v>
      </c>
    </row>
    <row r="526" spans="1:14" x14ac:dyDescent="0.25">
      <c r="A526" s="13" t="s">
        <v>1846</v>
      </c>
      <c r="B526" s="13">
        <v>51.92</v>
      </c>
      <c r="C526" s="13">
        <v>5.18</v>
      </c>
      <c r="D526" s="13" t="s">
        <v>2382</v>
      </c>
      <c r="E526" s="13" t="s">
        <v>2380</v>
      </c>
      <c r="F526" s="13" t="s">
        <v>2383</v>
      </c>
      <c r="G526" s="13">
        <v>1</v>
      </c>
      <c r="H526" s="13" t="s">
        <v>2380</v>
      </c>
      <c r="I526" s="13" t="str">
        <f t="shared" si="48"/>
        <v>No</v>
      </c>
      <c r="J526" s="15">
        <f t="shared" si="49"/>
        <v>1</v>
      </c>
      <c r="K526" s="13" t="str">
        <f t="shared" si="50"/>
        <v>Yes</v>
      </c>
      <c r="L526" s="13" t="str">
        <f t="shared" si="51"/>
        <v>Obesity</v>
      </c>
      <c r="M526" s="13" t="str">
        <f t="shared" si="52"/>
        <v>Normal</v>
      </c>
      <c r="N526" s="13" t="str">
        <f t="shared" si="53"/>
        <v>No</v>
      </c>
    </row>
    <row r="527" spans="1:14" x14ac:dyDescent="0.25">
      <c r="A527" s="13" t="s">
        <v>1845</v>
      </c>
      <c r="B527" s="13">
        <v>32.395000000000003</v>
      </c>
      <c r="C527" s="13">
        <v>5.68</v>
      </c>
      <c r="D527" s="13" t="s">
        <v>2382</v>
      </c>
      <c r="E527" s="13" t="s">
        <v>2380</v>
      </c>
      <c r="F527" s="13" t="s">
        <v>2380</v>
      </c>
      <c r="G527" s="13">
        <v>1</v>
      </c>
      <c r="H527" s="13" t="s">
        <v>2380</v>
      </c>
      <c r="I527" s="13" t="str">
        <f t="shared" si="48"/>
        <v>No</v>
      </c>
      <c r="J527" s="15">
        <f t="shared" si="49"/>
        <v>1</v>
      </c>
      <c r="K527" s="13" t="str">
        <f t="shared" si="50"/>
        <v>Yes</v>
      </c>
      <c r="L527" s="13" t="str">
        <f t="shared" si="51"/>
        <v>Obesity</v>
      </c>
      <c r="M527" s="13" t="str">
        <f t="shared" si="52"/>
        <v>Normal</v>
      </c>
      <c r="N527" s="13" t="str">
        <f t="shared" si="53"/>
        <v>No</v>
      </c>
    </row>
    <row r="528" spans="1:14" x14ac:dyDescent="0.25">
      <c r="A528" s="13" t="s">
        <v>1844</v>
      </c>
      <c r="B528" s="13">
        <v>46.19</v>
      </c>
      <c r="C528" s="13">
        <v>7.31</v>
      </c>
      <c r="D528" s="13" t="s">
        <v>2382</v>
      </c>
      <c r="E528" s="13" t="s">
        <v>2380</v>
      </c>
      <c r="F528" s="13" t="s">
        <v>2383</v>
      </c>
      <c r="G528" s="13">
        <v>1</v>
      </c>
      <c r="H528" s="13" t="s">
        <v>2380</v>
      </c>
      <c r="I528" s="13" t="str">
        <f t="shared" si="48"/>
        <v>No</v>
      </c>
      <c r="J528" s="15">
        <f t="shared" si="49"/>
        <v>1</v>
      </c>
      <c r="K528" s="13" t="str">
        <f t="shared" si="50"/>
        <v>Yes</v>
      </c>
      <c r="L528" s="13" t="str">
        <f t="shared" si="51"/>
        <v>Obesity</v>
      </c>
      <c r="M528" s="13" t="str">
        <f t="shared" si="52"/>
        <v>Diabetes</v>
      </c>
      <c r="N528" s="13" t="str">
        <f t="shared" si="53"/>
        <v>No</v>
      </c>
    </row>
    <row r="529" spans="1:14" x14ac:dyDescent="0.25">
      <c r="A529" s="13" t="s">
        <v>1843</v>
      </c>
      <c r="B529" s="13">
        <v>27.93</v>
      </c>
      <c r="C529" s="13">
        <v>4.67</v>
      </c>
      <c r="D529" s="13" t="s">
        <v>2380</v>
      </c>
      <c r="E529" s="13" t="s">
        <v>2380</v>
      </c>
      <c r="F529" s="13" t="s">
        <v>2383</v>
      </c>
      <c r="G529" s="13">
        <v>1</v>
      </c>
      <c r="H529" s="13" t="s">
        <v>2380</v>
      </c>
      <c r="I529" s="13" t="str">
        <f t="shared" si="48"/>
        <v>No</v>
      </c>
      <c r="J529" s="15">
        <f t="shared" si="49"/>
        <v>1</v>
      </c>
      <c r="K529" s="13" t="str">
        <f t="shared" si="50"/>
        <v>No</v>
      </c>
      <c r="L529" s="13" t="str">
        <f t="shared" si="51"/>
        <v>Overweight</v>
      </c>
      <c r="M529" s="13" t="str">
        <f t="shared" si="52"/>
        <v>Normal</v>
      </c>
      <c r="N529" s="13" t="str">
        <f t="shared" si="53"/>
        <v>No</v>
      </c>
    </row>
    <row r="530" spans="1:14" x14ac:dyDescent="0.25">
      <c r="A530" s="13" t="s">
        <v>1842</v>
      </c>
      <c r="B530" s="13">
        <v>45.62</v>
      </c>
      <c r="C530" s="13">
        <v>6.87</v>
      </c>
      <c r="D530" s="13" t="s">
        <v>2380</v>
      </c>
      <c r="E530" s="13" t="s">
        <v>2380</v>
      </c>
      <c r="F530" s="13" t="s">
        <v>2380</v>
      </c>
      <c r="G530" s="13" t="s">
        <v>2381</v>
      </c>
      <c r="H530" s="13" t="s">
        <v>2380</v>
      </c>
      <c r="I530" s="13" t="str">
        <f t="shared" si="48"/>
        <v>No</v>
      </c>
      <c r="J530" s="15" t="str">
        <f t="shared" si="49"/>
        <v>0</v>
      </c>
      <c r="K530" s="13" t="str">
        <f t="shared" si="50"/>
        <v>No</v>
      </c>
      <c r="L530" s="13" t="str">
        <f t="shared" si="51"/>
        <v>Obesity</v>
      </c>
      <c r="M530" s="13" t="str">
        <f t="shared" si="52"/>
        <v>Diabetes</v>
      </c>
      <c r="N530" s="13" t="str">
        <f t="shared" si="53"/>
        <v>No</v>
      </c>
    </row>
    <row r="531" spans="1:14" x14ac:dyDescent="0.25">
      <c r="A531" s="13" t="s">
        <v>1841</v>
      </c>
      <c r="B531" s="13">
        <v>35.31</v>
      </c>
      <c r="C531" s="13">
        <v>5.87</v>
      </c>
      <c r="D531" s="13" t="s">
        <v>2380</v>
      </c>
      <c r="E531" s="13" t="s">
        <v>2380</v>
      </c>
      <c r="F531" s="13" t="s">
        <v>2383</v>
      </c>
      <c r="G531" s="13">
        <v>1</v>
      </c>
      <c r="H531" s="13" t="s">
        <v>2380</v>
      </c>
      <c r="I531" s="13" t="str">
        <f t="shared" si="48"/>
        <v>No</v>
      </c>
      <c r="J531" s="15">
        <f t="shared" si="49"/>
        <v>1</v>
      </c>
      <c r="K531" s="13" t="str">
        <f t="shared" si="50"/>
        <v>No</v>
      </c>
      <c r="L531" s="13" t="str">
        <f t="shared" si="51"/>
        <v>Obesity</v>
      </c>
      <c r="M531" s="13" t="str">
        <f t="shared" si="52"/>
        <v>Prediabetes</v>
      </c>
      <c r="N531" s="13" t="str">
        <f t="shared" si="53"/>
        <v>No</v>
      </c>
    </row>
    <row r="532" spans="1:14" x14ac:dyDescent="0.25">
      <c r="A532" s="13" t="s">
        <v>1840</v>
      </c>
      <c r="B532" s="13">
        <v>30.4</v>
      </c>
      <c r="C532" s="13">
        <v>4.07</v>
      </c>
      <c r="D532" s="13" t="s">
        <v>2382</v>
      </c>
      <c r="E532" s="13" t="s">
        <v>2380</v>
      </c>
      <c r="F532" s="13" t="s">
        <v>2380</v>
      </c>
      <c r="G532" s="13">
        <v>1</v>
      </c>
      <c r="H532" s="13" t="s">
        <v>2380</v>
      </c>
      <c r="I532" s="13" t="str">
        <f t="shared" si="48"/>
        <v>No</v>
      </c>
      <c r="J532" s="15">
        <f t="shared" si="49"/>
        <v>1</v>
      </c>
      <c r="K532" s="13" t="str">
        <f t="shared" si="50"/>
        <v>Yes</v>
      </c>
      <c r="L532" s="13" t="str">
        <f t="shared" si="51"/>
        <v>Obesity</v>
      </c>
      <c r="M532" s="13" t="str">
        <f t="shared" si="52"/>
        <v>Normal</v>
      </c>
      <c r="N532" s="13" t="str">
        <f t="shared" si="53"/>
        <v>No</v>
      </c>
    </row>
    <row r="533" spans="1:14" x14ac:dyDescent="0.25">
      <c r="A533" s="13" t="s">
        <v>1839</v>
      </c>
      <c r="B533" s="13">
        <v>20.13</v>
      </c>
      <c r="C533" s="13">
        <v>6.47</v>
      </c>
      <c r="D533" s="13" t="s">
        <v>2380</v>
      </c>
      <c r="E533" s="13" t="s">
        <v>2380</v>
      </c>
      <c r="F533" s="13" t="s">
        <v>2383</v>
      </c>
      <c r="G533" s="13">
        <v>1</v>
      </c>
      <c r="H533" s="13" t="s">
        <v>2382</v>
      </c>
      <c r="I533" s="13" t="str">
        <f t="shared" si="48"/>
        <v>Yes</v>
      </c>
      <c r="J533" s="15">
        <f t="shared" si="49"/>
        <v>1</v>
      </c>
      <c r="K533" s="13" t="str">
        <f t="shared" si="50"/>
        <v>No</v>
      </c>
      <c r="L533" s="13" t="str">
        <f t="shared" si="51"/>
        <v>Normal Weight</v>
      </c>
      <c r="M533" s="13" t="str">
        <f t="shared" si="52"/>
        <v>Prediabetes</v>
      </c>
      <c r="N533" s="13" t="str">
        <f t="shared" si="53"/>
        <v>No</v>
      </c>
    </row>
    <row r="534" spans="1:14" x14ac:dyDescent="0.25">
      <c r="A534" s="13" t="s">
        <v>1838</v>
      </c>
      <c r="B534" s="13">
        <v>23.655000000000001</v>
      </c>
      <c r="C534" s="13">
        <v>5.14</v>
      </c>
      <c r="D534" s="13" t="s">
        <v>2380</v>
      </c>
      <c r="E534" s="13" t="s">
        <v>2380</v>
      </c>
      <c r="F534" s="13" t="s">
        <v>2380</v>
      </c>
      <c r="G534" s="13">
        <v>1</v>
      </c>
      <c r="H534" s="13" t="s">
        <v>2382</v>
      </c>
      <c r="I534" s="13" t="str">
        <f t="shared" si="48"/>
        <v>Yes</v>
      </c>
      <c r="J534" s="15">
        <f t="shared" si="49"/>
        <v>1</v>
      </c>
      <c r="K534" s="13" t="str">
        <f t="shared" si="50"/>
        <v>No</v>
      </c>
      <c r="L534" s="13" t="str">
        <f t="shared" si="51"/>
        <v>Normal Weight</v>
      </c>
      <c r="M534" s="13" t="str">
        <f t="shared" si="52"/>
        <v>Normal</v>
      </c>
      <c r="N534" s="13" t="str">
        <f t="shared" si="53"/>
        <v>No</v>
      </c>
    </row>
    <row r="535" spans="1:14" x14ac:dyDescent="0.25">
      <c r="A535" s="13" t="s">
        <v>1837</v>
      </c>
      <c r="B535" s="13">
        <v>49.05</v>
      </c>
      <c r="C535" s="13">
        <v>9.77</v>
      </c>
      <c r="D535" s="13" t="s">
        <v>2382</v>
      </c>
      <c r="E535" s="13" t="s">
        <v>2380</v>
      </c>
      <c r="F535" s="13" t="s">
        <v>2380</v>
      </c>
      <c r="G535" s="13" t="s">
        <v>2381</v>
      </c>
      <c r="H535" s="13" t="s">
        <v>2380</v>
      </c>
      <c r="I535" s="13" t="str">
        <f t="shared" si="48"/>
        <v>No</v>
      </c>
      <c r="J535" s="15" t="str">
        <f t="shared" si="49"/>
        <v>0</v>
      </c>
      <c r="K535" s="13" t="str">
        <f t="shared" si="50"/>
        <v>Yes</v>
      </c>
      <c r="L535" s="13" t="str">
        <f t="shared" si="51"/>
        <v>Obesity</v>
      </c>
      <c r="M535" s="13" t="str">
        <f t="shared" si="52"/>
        <v>Diabetes</v>
      </c>
      <c r="N535" s="13" t="str">
        <f t="shared" si="53"/>
        <v>No</v>
      </c>
    </row>
    <row r="536" spans="1:14" x14ac:dyDescent="0.25">
      <c r="A536" s="13" t="s">
        <v>1836</v>
      </c>
      <c r="B536" s="13">
        <v>51.94</v>
      </c>
      <c r="C536" s="13">
        <v>8.8000000000000007</v>
      </c>
      <c r="D536" s="13" t="s">
        <v>2382</v>
      </c>
      <c r="E536" s="13" t="s">
        <v>2380</v>
      </c>
      <c r="F536" s="13" t="s">
        <v>2380</v>
      </c>
      <c r="G536" s="13">
        <v>2</v>
      </c>
      <c r="H536" s="13" t="s">
        <v>2380</v>
      </c>
      <c r="I536" s="13" t="str">
        <f t="shared" si="48"/>
        <v>No</v>
      </c>
      <c r="J536" s="15">
        <f t="shared" si="49"/>
        <v>2</v>
      </c>
      <c r="K536" s="13" t="str">
        <f t="shared" si="50"/>
        <v>Yes</v>
      </c>
      <c r="L536" s="13" t="str">
        <f t="shared" si="51"/>
        <v>Obesity</v>
      </c>
      <c r="M536" s="13" t="str">
        <f t="shared" si="52"/>
        <v>Diabetes</v>
      </c>
      <c r="N536" s="13" t="str">
        <f t="shared" si="53"/>
        <v>No</v>
      </c>
    </row>
    <row r="537" spans="1:14" x14ac:dyDescent="0.25">
      <c r="A537" s="13" t="s">
        <v>1835</v>
      </c>
      <c r="B537" s="13">
        <v>29.83</v>
      </c>
      <c r="C537" s="13">
        <v>5.84</v>
      </c>
      <c r="D537" s="13" t="s">
        <v>2380</v>
      </c>
      <c r="E537" s="13" t="s">
        <v>2380</v>
      </c>
      <c r="F537" s="13" t="s">
        <v>2380</v>
      </c>
      <c r="G537" s="13">
        <v>1</v>
      </c>
      <c r="H537" s="13" t="s">
        <v>2382</v>
      </c>
      <c r="I537" s="13" t="str">
        <f t="shared" si="48"/>
        <v>Yes</v>
      </c>
      <c r="J537" s="15">
        <f t="shared" si="49"/>
        <v>1</v>
      </c>
      <c r="K537" s="13" t="str">
        <f t="shared" si="50"/>
        <v>No</v>
      </c>
      <c r="L537" s="13" t="str">
        <f t="shared" si="51"/>
        <v>Overweight</v>
      </c>
      <c r="M537" s="13" t="str">
        <f t="shared" si="52"/>
        <v>Prediabetes</v>
      </c>
      <c r="N537" s="13" t="str">
        <f t="shared" si="53"/>
        <v>No</v>
      </c>
    </row>
    <row r="538" spans="1:14" x14ac:dyDescent="0.25">
      <c r="A538" s="13" t="s">
        <v>1834</v>
      </c>
      <c r="B538" s="13">
        <v>22.6</v>
      </c>
      <c r="C538" s="13">
        <v>10.43</v>
      </c>
      <c r="D538" s="13" t="s">
        <v>2382</v>
      </c>
      <c r="E538" s="13" t="s">
        <v>2380</v>
      </c>
      <c r="F538" s="13" t="s">
        <v>2380</v>
      </c>
      <c r="G538" s="13">
        <v>1</v>
      </c>
      <c r="H538" s="13" t="s">
        <v>2382</v>
      </c>
      <c r="I538" s="13" t="str">
        <f t="shared" si="48"/>
        <v>Yes</v>
      </c>
      <c r="J538" s="15">
        <f t="shared" si="49"/>
        <v>1</v>
      </c>
      <c r="K538" s="13" t="str">
        <f t="shared" si="50"/>
        <v>Yes</v>
      </c>
      <c r="L538" s="13" t="str">
        <f t="shared" si="51"/>
        <v>Normal Weight</v>
      </c>
      <c r="M538" s="13" t="str">
        <f t="shared" si="52"/>
        <v>Diabetes</v>
      </c>
      <c r="N538" s="13" t="str">
        <f t="shared" si="53"/>
        <v>No</v>
      </c>
    </row>
    <row r="539" spans="1:14" x14ac:dyDescent="0.25">
      <c r="A539" s="13" t="s">
        <v>1833</v>
      </c>
      <c r="B539" s="13">
        <v>46.69</v>
      </c>
      <c r="C539" s="13">
        <v>4.25</v>
      </c>
      <c r="D539" s="13" t="s">
        <v>2382</v>
      </c>
      <c r="E539" s="13" t="s">
        <v>2380</v>
      </c>
      <c r="F539" s="13" t="s">
        <v>2380</v>
      </c>
      <c r="G539" s="13">
        <v>1</v>
      </c>
      <c r="H539" s="13" t="s">
        <v>2380</v>
      </c>
      <c r="I539" s="13" t="str">
        <f t="shared" si="48"/>
        <v>No</v>
      </c>
      <c r="J539" s="15">
        <f t="shared" si="49"/>
        <v>1</v>
      </c>
      <c r="K539" s="13" t="str">
        <f t="shared" si="50"/>
        <v>Yes</v>
      </c>
      <c r="L539" s="13" t="str">
        <f t="shared" si="51"/>
        <v>Obesity</v>
      </c>
      <c r="M539" s="13" t="str">
        <f t="shared" si="52"/>
        <v>Normal</v>
      </c>
      <c r="N539" s="13" t="str">
        <f t="shared" si="53"/>
        <v>No</v>
      </c>
    </row>
    <row r="540" spans="1:14" x14ac:dyDescent="0.25">
      <c r="A540" s="13" t="s">
        <v>1832</v>
      </c>
      <c r="B540" s="13">
        <v>28.49</v>
      </c>
      <c r="C540" s="13">
        <v>4.8899999999999997</v>
      </c>
      <c r="D540" s="13" t="s">
        <v>2380</v>
      </c>
      <c r="E540" s="13" t="s">
        <v>2380</v>
      </c>
      <c r="F540" s="13" t="s">
        <v>2380</v>
      </c>
      <c r="G540" s="13" t="s">
        <v>2381</v>
      </c>
      <c r="H540" s="13" t="s">
        <v>2382</v>
      </c>
      <c r="I540" s="13" t="str">
        <f t="shared" si="48"/>
        <v>Yes</v>
      </c>
      <c r="J540" s="15" t="str">
        <f t="shared" si="49"/>
        <v>0</v>
      </c>
      <c r="K540" s="13" t="str">
        <f t="shared" si="50"/>
        <v>No</v>
      </c>
      <c r="L540" s="13" t="str">
        <f t="shared" si="51"/>
        <v>Overweight</v>
      </c>
      <c r="M540" s="13" t="str">
        <f t="shared" si="52"/>
        <v>Normal</v>
      </c>
      <c r="N540" s="13" t="str">
        <f t="shared" si="53"/>
        <v>No</v>
      </c>
    </row>
    <row r="541" spans="1:14" x14ac:dyDescent="0.25">
      <c r="A541" s="13" t="s">
        <v>1831</v>
      </c>
      <c r="B541" s="13">
        <v>28.5</v>
      </c>
      <c r="C541" s="13">
        <v>5.55</v>
      </c>
      <c r="D541" s="13" t="s">
        <v>2382</v>
      </c>
      <c r="E541" s="13" t="s">
        <v>2380</v>
      </c>
      <c r="F541" s="13" t="s">
        <v>2380</v>
      </c>
      <c r="G541" s="13">
        <v>1</v>
      </c>
      <c r="H541" s="13" t="s">
        <v>2382</v>
      </c>
      <c r="I541" s="13" t="str">
        <f t="shared" si="48"/>
        <v>Yes</v>
      </c>
      <c r="J541" s="15">
        <f t="shared" si="49"/>
        <v>1</v>
      </c>
      <c r="K541" s="13" t="str">
        <f t="shared" si="50"/>
        <v>Yes</v>
      </c>
      <c r="L541" s="13" t="str">
        <f t="shared" si="51"/>
        <v>Overweight</v>
      </c>
      <c r="M541" s="13" t="str">
        <f t="shared" si="52"/>
        <v>Normal</v>
      </c>
      <c r="N541" s="13" t="str">
        <f t="shared" si="53"/>
        <v>No</v>
      </c>
    </row>
    <row r="542" spans="1:14" x14ac:dyDescent="0.25">
      <c r="A542" s="13" t="s">
        <v>1830</v>
      </c>
      <c r="B542" s="13">
        <v>24.4</v>
      </c>
      <c r="C542" s="13">
        <v>4.5199999999999996</v>
      </c>
      <c r="D542" s="13" t="s">
        <v>2380</v>
      </c>
      <c r="E542" s="13" t="s">
        <v>2380</v>
      </c>
      <c r="F542" s="13" t="s">
        <v>2380</v>
      </c>
      <c r="G542" s="13">
        <v>1</v>
      </c>
      <c r="H542" s="13" t="s">
        <v>2382</v>
      </c>
      <c r="I542" s="13" t="str">
        <f t="shared" si="48"/>
        <v>Yes</v>
      </c>
      <c r="J542" s="15">
        <f t="shared" si="49"/>
        <v>1</v>
      </c>
      <c r="K542" s="13" t="str">
        <f t="shared" si="50"/>
        <v>No</v>
      </c>
      <c r="L542" s="13" t="str">
        <f t="shared" si="51"/>
        <v>Normal Weight</v>
      </c>
      <c r="M542" s="13" t="str">
        <f t="shared" si="52"/>
        <v>Normal</v>
      </c>
      <c r="N542" s="13" t="str">
        <f t="shared" si="53"/>
        <v>No</v>
      </c>
    </row>
    <row r="543" spans="1:14" x14ac:dyDescent="0.25">
      <c r="A543" s="13" t="s">
        <v>1829</v>
      </c>
      <c r="B543" s="13">
        <v>29.15</v>
      </c>
      <c r="C543" s="13">
        <v>4.45</v>
      </c>
      <c r="D543" s="13" t="s">
        <v>2382</v>
      </c>
      <c r="E543" s="13" t="s">
        <v>2380</v>
      </c>
      <c r="F543" s="13" t="s">
        <v>2380</v>
      </c>
      <c r="G543" s="13">
        <v>1</v>
      </c>
      <c r="H543" s="13" t="s">
        <v>2382</v>
      </c>
      <c r="I543" s="13" t="str">
        <f t="shared" si="48"/>
        <v>Yes</v>
      </c>
      <c r="J543" s="15">
        <f t="shared" si="49"/>
        <v>1</v>
      </c>
      <c r="K543" s="13" t="str">
        <f t="shared" si="50"/>
        <v>Yes</v>
      </c>
      <c r="L543" s="13" t="str">
        <f t="shared" si="51"/>
        <v>Overweight</v>
      </c>
      <c r="M543" s="13" t="str">
        <f t="shared" si="52"/>
        <v>Normal</v>
      </c>
      <c r="N543" s="13" t="str">
        <f t="shared" si="53"/>
        <v>No</v>
      </c>
    </row>
    <row r="544" spans="1:14" x14ac:dyDescent="0.25">
      <c r="A544" s="13" t="s">
        <v>1828</v>
      </c>
      <c r="B544" s="13">
        <v>27.28</v>
      </c>
      <c r="C544" s="13">
        <v>4.72</v>
      </c>
      <c r="D544" s="13" t="s">
        <v>2380</v>
      </c>
      <c r="E544" s="13" t="s">
        <v>2382</v>
      </c>
      <c r="F544" s="13" t="s">
        <v>2380</v>
      </c>
      <c r="G544" s="13">
        <v>1</v>
      </c>
      <c r="H544" s="13" t="s">
        <v>2382</v>
      </c>
      <c r="I544" s="13" t="str">
        <f t="shared" si="48"/>
        <v>Yes</v>
      </c>
      <c r="J544" s="15">
        <f t="shared" si="49"/>
        <v>1</v>
      </c>
      <c r="K544" s="13" t="str">
        <f t="shared" si="50"/>
        <v>No</v>
      </c>
      <c r="L544" s="13" t="str">
        <f t="shared" si="51"/>
        <v>Overweight</v>
      </c>
      <c r="M544" s="13" t="str">
        <f t="shared" si="52"/>
        <v>Normal</v>
      </c>
      <c r="N544" s="13" t="str">
        <f t="shared" si="53"/>
        <v>Yes</v>
      </c>
    </row>
    <row r="545" spans="1:14" x14ac:dyDescent="0.25">
      <c r="A545" s="13" t="s">
        <v>1827</v>
      </c>
      <c r="B545" s="13">
        <v>32.229999999999997</v>
      </c>
      <c r="C545" s="13">
        <v>4.6500000000000004</v>
      </c>
      <c r="D545" s="13" t="s">
        <v>2382</v>
      </c>
      <c r="E545" s="13" t="s">
        <v>2380</v>
      </c>
      <c r="F545" s="13" t="s">
        <v>2383</v>
      </c>
      <c r="G545" s="13">
        <v>1</v>
      </c>
      <c r="H545" s="13" t="s">
        <v>2380</v>
      </c>
      <c r="I545" s="13" t="str">
        <f t="shared" si="48"/>
        <v>No</v>
      </c>
      <c r="J545" s="15">
        <f t="shared" si="49"/>
        <v>1</v>
      </c>
      <c r="K545" s="13" t="str">
        <f t="shared" si="50"/>
        <v>Yes</v>
      </c>
      <c r="L545" s="13" t="str">
        <f t="shared" si="51"/>
        <v>Obesity</v>
      </c>
      <c r="M545" s="13" t="str">
        <f t="shared" si="52"/>
        <v>Normal</v>
      </c>
      <c r="N545" s="13" t="str">
        <f t="shared" si="53"/>
        <v>No</v>
      </c>
    </row>
    <row r="546" spans="1:14" x14ac:dyDescent="0.25">
      <c r="A546" s="13" t="s">
        <v>1826</v>
      </c>
      <c r="B546" s="13">
        <v>44.2</v>
      </c>
      <c r="C546" s="13">
        <v>11.34</v>
      </c>
      <c r="D546" s="13" t="s">
        <v>2382</v>
      </c>
      <c r="E546" s="13" t="s">
        <v>2380</v>
      </c>
      <c r="F546" s="13" t="s">
        <v>2383</v>
      </c>
      <c r="G546" s="13">
        <v>1</v>
      </c>
      <c r="H546" s="13" t="s">
        <v>2380</v>
      </c>
      <c r="I546" s="13" t="str">
        <f t="shared" si="48"/>
        <v>No</v>
      </c>
      <c r="J546" s="15">
        <f t="shared" si="49"/>
        <v>1</v>
      </c>
      <c r="K546" s="13" t="str">
        <f t="shared" si="50"/>
        <v>Yes</v>
      </c>
      <c r="L546" s="13" t="str">
        <f t="shared" si="51"/>
        <v>Obesity</v>
      </c>
      <c r="M546" s="13" t="str">
        <f t="shared" si="52"/>
        <v>Diabetes</v>
      </c>
      <c r="N546" s="13" t="str">
        <f t="shared" si="53"/>
        <v>No</v>
      </c>
    </row>
    <row r="547" spans="1:14" x14ac:dyDescent="0.25">
      <c r="A547" s="13" t="s">
        <v>1825</v>
      </c>
      <c r="B547" s="13">
        <v>29.734999999999999</v>
      </c>
      <c r="C547" s="13">
        <v>4.53</v>
      </c>
      <c r="D547" s="13" t="s">
        <v>2380</v>
      </c>
      <c r="E547" s="13" t="s">
        <v>2380</v>
      </c>
      <c r="F547" s="13" t="s">
        <v>2383</v>
      </c>
      <c r="G547" s="13">
        <v>1</v>
      </c>
      <c r="H547" s="13" t="s">
        <v>2380</v>
      </c>
      <c r="I547" s="13" t="str">
        <f t="shared" si="48"/>
        <v>No</v>
      </c>
      <c r="J547" s="15">
        <f t="shared" si="49"/>
        <v>1</v>
      </c>
      <c r="K547" s="13" t="str">
        <f t="shared" si="50"/>
        <v>No</v>
      </c>
      <c r="L547" s="13" t="str">
        <f t="shared" si="51"/>
        <v>Overweight</v>
      </c>
      <c r="M547" s="13" t="str">
        <f t="shared" si="52"/>
        <v>Normal</v>
      </c>
      <c r="N547" s="13" t="str">
        <f t="shared" si="53"/>
        <v>No</v>
      </c>
    </row>
    <row r="548" spans="1:14" x14ac:dyDescent="0.25">
      <c r="A548" s="13" t="s">
        <v>1824</v>
      </c>
      <c r="B548" s="13">
        <v>28.31</v>
      </c>
      <c r="C548" s="13">
        <v>6.35</v>
      </c>
      <c r="D548" s="13" t="s">
        <v>2380</v>
      </c>
      <c r="E548" s="13" t="s">
        <v>2380</v>
      </c>
      <c r="F548" s="13" t="s">
        <v>2380</v>
      </c>
      <c r="G548" s="13" t="s">
        <v>2381</v>
      </c>
      <c r="H548" s="13" t="s">
        <v>2382</v>
      </c>
      <c r="I548" s="13" t="str">
        <f t="shared" si="48"/>
        <v>Yes</v>
      </c>
      <c r="J548" s="15" t="str">
        <f t="shared" si="49"/>
        <v>0</v>
      </c>
      <c r="K548" s="13" t="str">
        <f t="shared" si="50"/>
        <v>No</v>
      </c>
      <c r="L548" s="13" t="str">
        <f t="shared" si="51"/>
        <v>Overweight</v>
      </c>
      <c r="M548" s="13" t="str">
        <f t="shared" si="52"/>
        <v>Prediabetes</v>
      </c>
      <c r="N548" s="13" t="str">
        <f t="shared" si="53"/>
        <v>No</v>
      </c>
    </row>
    <row r="549" spans="1:14" x14ac:dyDescent="0.25">
      <c r="A549" s="13" t="s">
        <v>1823</v>
      </c>
      <c r="B549" s="13">
        <v>46.62</v>
      </c>
      <c r="C549" s="13">
        <v>8.51</v>
      </c>
      <c r="D549" s="13" t="s">
        <v>2380</v>
      </c>
      <c r="E549" s="13" t="s">
        <v>2380</v>
      </c>
      <c r="F549" s="13" t="s">
        <v>2380</v>
      </c>
      <c r="G549" s="13" t="s">
        <v>2381</v>
      </c>
      <c r="H549" s="13" t="s">
        <v>2380</v>
      </c>
      <c r="I549" s="13" t="str">
        <f t="shared" si="48"/>
        <v>No</v>
      </c>
      <c r="J549" s="15" t="str">
        <f t="shared" si="49"/>
        <v>0</v>
      </c>
      <c r="K549" s="13" t="str">
        <f t="shared" si="50"/>
        <v>No</v>
      </c>
      <c r="L549" s="13" t="str">
        <f t="shared" si="51"/>
        <v>Obesity</v>
      </c>
      <c r="M549" s="13" t="str">
        <f t="shared" si="52"/>
        <v>Diabetes</v>
      </c>
      <c r="N549" s="13" t="str">
        <f t="shared" si="53"/>
        <v>No</v>
      </c>
    </row>
    <row r="550" spans="1:14" x14ac:dyDescent="0.25">
      <c r="A550" s="13" t="s">
        <v>1822</v>
      </c>
      <c r="B550" s="13">
        <v>51.75</v>
      </c>
      <c r="C550" s="13">
        <v>8.59</v>
      </c>
      <c r="D550" s="13" t="s">
        <v>2382</v>
      </c>
      <c r="E550" s="13" t="s">
        <v>2380</v>
      </c>
      <c r="F550" s="13" t="s">
        <v>2380</v>
      </c>
      <c r="G550" s="13">
        <v>1</v>
      </c>
      <c r="H550" s="13" t="s">
        <v>2380</v>
      </c>
      <c r="I550" s="13" t="str">
        <f t="shared" si="48"/>
        <v>No</v>
      </c>
      <c r="J550" s="15">
        <f t="shared" si="49"/>
        <v>1</v>
      </c>
      <c r="K550" s="13" t="str">
        <f t="shared" si="50"/>
        <v>Yes</v>
      </c>
      <c r="L550" s="13" t="str">
        <f t="shared" si="51"/>
        <v>Obesity</v>
      </c>
      <c r="M550" s="13" t="str">
        <f t="shared" si="52"/>
        <v>Diabetes</v>
      </c>
      <c r="N550" s="13" t="str">
        <f t="shared" si="53"/>
        <v>No</v>
      </c>
    </row>
    <row r="551" spans="1:14" x14ac:dyDescent="0.25">
      <c r="A551" s="13" t="s">
        <v>1821</v>
      </c>
      <c r="B551" s="13">
        <v>25.7</v>
      </c>
      <c r="C551" s="13">
        <v>4.13</v>
      </c>
      <c r="D551" s="13" t="s">
        <v>2382</v>
      </c>
      <c r="E551" s="13" t="s">
        <v>2380</v>
      </c>
      <c r="F551" s="13" t="s">
        <v>2380</v>
      </c>
      <c r="G551" s="13" t="s">
        <v>2381</v>
      </c>
      <c r="H551" s="13" t="s">
        <v>2382</v>
      </c>
      <c r="I551" s="13" t="str">
        <f t="shared" si="48"/>
        <v>Yes</v>
      </c>
      <c r="J551" s="15" t="str">
        <f t="shared" si="49"/>
        <v>0</v>
      </c>
      <c r="K551" s="13" t="str">
        <f t="shared" si="50"/>
        <v>Yes</v>
      </c>
      <c r="L551" s="13" t="str">
        <f t="shared" si="51"/>
        <v>Overweight</v>
      </c>
      <c r="M551" s="13" t="str">
        <f t="shared" si="52"/>
        <v>Normal</v>
      </c>
      <c r="N551" s="13" t="str">
        <f t="shared" si="53"/>
        <v>No</v>
      </c>
    </row>
    <row r="552" spans="1:14" x14ac:dyDescent="0.25">
      <c r="A552" s="13" t="s">
        <v>1820</v>
      </c>
      <c r="B552" s="13">
        <v>31.79</v>
      </c>
      <c r="C552" s="13">
        <v>4.55</v>
      </c>
      <c r="D552" s="13" t="s">
        <v>2380</v>
      </c>
      <c r="E552" s="13" t="s">
        <v>2380</v>
      </c>
      <c r="F552" s="13" t="s">
        <v>2380</v>
      </c>
      <c r="G552" s="13" t="s">
        <v>2381</v>
      </c>
      <c r="H552" s="13" t="s">
        <v>2380</v>
      </c>
      <c r="I552" s="13" t="str">
        <f t="shared" si="48"/>
        <v>No</v>
      </c>
      <c r="J552" s="15" t="str">
        <f t="shared" si="49"/>
        <v>0</v>
      </c>
      <c r="K552" s="13" t="str">
        <f t="shared" si="50"/>
        <v>No</v>
      </c>
      <c r="L552" s="13" t="str">
        <f t="shared" si="51"/>
        <v>Obesity</v>
      </c>
      <c r="M552" s="13" t="str">
        <f t="shared" si="52"/>
        <v>Normal</v>
      </c>
      <c r="N552" s="13" t="str">
        <f t="shared" si="53"/>
        <v>No</v>
      </c>
    </row>
    <row r="553" spans="1:14" x14ac:dyDescent="0.25">
      <c r="A553" s="13" t="s">
        <v>1819</v>
      </c>
      <c r="B553" s="13">
        <v>24.795000000000002</v>
      </c>
      <c r="C553" s="13">
        <v>4.5199999999999996</v>
      </c>
      <c r="D553" s="13" t="s">
        <v>2380</v>
      </c>
      <c r="E553" s="13" t="s">
        <v>2380</v>
      </c>
      <c r="F553" s="13" t="s">
        <v>2380</v>
      </c>
      <c r="G553" s="13" t="s">
        <v>2381</v>
      </c>
      <c r="H553" s="13" t="s">
        <v>2382</v>
      </c>
      <c r="I553" s="13" t="str">
        <f t="shared" si="48"/>
        <v>Yes</v>
      </c>
      <c r="J553" s="15" t="str">
        <f t="shared" si="49"/>
        <v>0</v>
      </c>
      <c r="K553" s="13" t="str">
        <f t="shared" si="50"/>
        <v>No</v>
      </c>
      <c r="L553" s="13" t="str">
        <f t="shared" si="51"/>
        <v>Normal Weight</v>
      </c>
      <c r="M553" s="13" t="str">
        <f t="shared" si="52"/>
        <v>Normal</v>
      </c>
      <c r="N553" s="13" t="str">
        <f t="shared" si="53"/>
        <v>No</v>
      </c>
    </row>
    <row r="554" spans="1:14" x14ac:dyDescent="0.25">
      <c r="A554" s="13" t="s">
        <v>1818</v>
      </c>
      <c r="B554" s="13">
        <v>53.98</v>
      </c>
      <c r="C554" s="13">
        <v>5.07</v>
      </c>
      <c r="D554" s="13" t="s">
        <v>2380</v>
      </c>
      <c r="E554" s="13" t="s">
        <v>2380</v>
      </c>
      <c r="F554" s="13" t="s">
        <v>2383</v>
      </c>
      <c r="G554" s="13">
        <v>1</v>
      </c>
      <c r="H554" s="13" t="s">
        <v>2380</v>
      </c>
      <c r="I554" s="13" t="str">
        <f t="shared" si="48"/>
        <v>No</v>
      </c>
      <c r="J554" s="15">
        <f t="shared" si="49"/>
        <v>1</v>
      </c>
      <c r="K554" s="13" t="str">
        <f t="shared" si="50"/>
        <v>No</v>
      </c>
      <c r="L554" s="13" t="str">
        <f t="shared" si="51"/>
        <v>Obesity</v>
      </c>
      <c r="M554" s="13" t="str">
        <f t="shared" si="52"/>
        <v>Normal</v>
      </c>
      <c r="N554" s="13" t="str">
        <f t="shared" si="53"/>
        <v>No</v>
      </c>
    </row>
    <row r="555" spans="1:14" x14ac:dyDescent="0.25">
      <c r="A555" s="13" t="s">
        <v>1817</v>
      </c>
      <c r="B555" s="13">
        <v>41.325000000000003</v>
      </c>
      <c r="C555" s="13">
        <v>4.04</v>
      </c>
      <c r="D555" s="13" t="s">
        <v>2382</v>
      </c>
      <c r="E555" s="13" t="s">
        <v>2380</v>
      </c>
      <c r="F555" s="13" t="s">
        <v>2383</v>
      </c>
      <c r="G555" s="13">
        <v>1</v>
      </c>
      <c r="H555" s="13" t="s">
        <v>2380</v>
      </c>
      <c r="I555" s="13" t="str">
        <f t="shared" si="48"/>
        <v>No</v>
      </c>
      <c r="J555" s="15">
        <f t="shared" si="49"/>
        <v>1</v>
      </c>
      <c r="K555" s="13" t="str">
        <f t="shared" si="50"/>
        <v>Yes</v>
      </c>
      <c r="L555" s="13" t="str">
        <f t="shared" si="51"/>
        <v>Obesity</v>
      </c>
      <c r="M555" s="13" t="str">
        <f t="shared" si="52"/>
        <v>Normal</v>
      </c>
      <c r="N555" s="13" t="str">
        <f t="shared" si="53"/>
        <v>No</v>
      </c>
    </row>
    <row r="556" spans="1:14" x14ac:dyDescent="0.25">
      <c r="A556" s="13" t="s">
        <v>1816</v>
      </c>
      <c r="B556" s="13">
        <v>51.65</v>
      </c>
      <c r="C556" s="13">
        <v>5.3</v>
      </c>
      <c r="D556" s="13" t="s">
        <v>2382</v>
      </c>
      <c r="E556" s="13" t="s">
        <v>2380</v>
      </c>
      <c r="F556" s="13" t="s">
        <v>2380</v>
      </c>
      <c r="G556" s="13" t="s">
        <v>2381</v>
      </c>
      <c r="H556" s="13" t="s">
        <v>2380</v>
      </c>
      <c r="I556" s="13" t="str">
        <f t="shared" si="48"/>
        <v>No</v>
      </c>
      <c r="J556" s="15" t="str">
        <f t="shared" si="49"/>
        <v>0</v>
      </c>
      <c r="K556" s="13" t="str">
        <f t="shared" si="50"/>
        <v>Yes</v>
      </c>
      <c r="L556" s="13" t="str">
        <f t="shared" si="51"/>
        <v>Obesity</v>
      </c>
      <c r="M556" s="13" t="str">
        <f t="shared" si="52"/>
        <v>Normal</v>
      </c>
      <c r="N556" s="13" t="str">
        <f t="shared" si="53"/>
        <v>No</v>
      </c>
    </row>
    <row r="557" spans="1:14" x14ac:dyDescent="0.25">
      <c r="A557" s="13" t="s">
        <v>1815</v>
      </c>
      <c r="B557" s="13">
        <v>44.52</v>
      </c>
      <c r="C557" s="13">
        <v>8.64</v>
      </c>
      <c r="D557" s="13" t="s">
        <v>2382</v>
      </c>
      <c r="E557" s="13" t="s">
        <v>2380</v>
      </c>
      <c r="F557" s="13" t="s">
        <v>2383</v>
      </c>
      <c r="G557" s="13">
        <v>1</v>
      </c>
      <c r="H557" s="13" t="s">
        <v>2380</v>
      </c>
      <c r="I557" s="13" t="str">
        <f t="shared" si="48"/>
        <v>No</v>
      </c>
      <c r="J557" s="15">
        <f t="shared" si="49"/>
        <v>1</v>
      </c>
      <c r="K557" s="13" t="str">
        <f t="shared" si="50"/>
        <v>Yes</v>
      </c>
      <c r="L557" s="13" t="str">
        <f t="shared" si="51"/>
        <v>Obesity</v>
      </c>
      <c r="M557" s="13" t="str">
        <f t="shared" si="52"/>
        <v>Diabetes</v>
      </c>
      <c r="N557" s="13" t="str">
        <f t="shared" si="53"/>
        <v>No</v>
      </c>
    </row>
    <row r="558" spans="1:14" x14ac:dyDescent="0.25">
      <c r="A558" s="13" t="s">
        <v>1814</v>
      </c>
      <c r="B558" s="13">
        <v>53.29</v>
      </c>
      <c r="C558" s="13">
        <v>4.03</v>
      </c>
      <c r="D558" s="13" t="s">
        <v>2380</v>
      </c>
      <c r="E558" s="13" t="s">
        <v>2380</v>
      </c>
      <c r="F558" s="13" t="s">
        <v>2383</v>
      </c>
      <c r="G558" s="13">
        <v>1</v>
      </c>
      <c r="H558" s="13" t="s">
        <v>2380</v>
      </c>
      <c r="I558" s="13" t="str">
        <f t="shared" si="48"/>
        <v>No</v>
      </c>
      <c r="J558" s="15">
        <f t="shared" si="49"/>
        <v>1</v>
      </c>
      <c r="K558" s="13" t="str">
        <f t="shared" si="50"/>
        <v>No</v>
      </c>
      <c r="L558" s="13" t="str">
        <f t="shared" si="51"/>
        <v>Obesity</v>
      </c>
      <c r="M558" s="13" t="str">
        <f t="shared" si="52"/>
        <v>Normal</v>
      </c>
      <c r="N558" s="13" t="str">
        <f t="shared" si="53"/>
        <v>No</v>
      </c>
    </row>
    <row r="559" spans="1:14" x14ac:dyDescent="0.25">
      <c r="A559" s="13" t="s">
        <v>1813</v>
      </c>
      <c r="B559" s="13">
        <v>46.63</v>
      </c>
      <c r="C559" s="13">
        <v>4.26</v>
      </c>
      <c r="D559" s="13" t="s">
        <v>2382</v>
      </c>
      <c r="E559" s="13" t="s">
        <v>2380</v>
      </c>
      <c r="F559" s="13" t="s">
        <v>2380</v>
      </c>
      <c r="G559" s="13">
        <v>2</v>
      </c>
      <c r="H559" s="13" t="s">
        <v>2380</v>
      </c>
      <c r="I559" s="13" t="str">
        <f t="shared" si="48"/>
        <v>No</v>
      </c>
      <c r="J559" s="15">
        <f t="shared" si="49"/>
        <v>2</v>
      </c>
      <c r="K559" s="13" t="str">
        <f t="shared" si="50"/>
        <v>Yes</v>
      </c>
      <c r="L559" s="13" t="str">
        <f t="shared" si="51"/>
        <v>Obesity</v>
      </c>
      <c r="M559" s="13" t="str">
        <f t="shared" si="52"/>
        <v>Normal</v>
      </c>
      <c r="N559" s="13" t="str">
        <f t="shared" si="53"/>
        <v>No</v>
      </c>
    </row>
    <row r="560" spans="1:14" x14ac:dyDescent="0.25">
      <c r="A560" s="13" t="s">
        <v>1812</v>
      </c>
      <c r="B560" s="13">
        <v>28.88</v>
      </c>
      <c r="C560" s="13">
        <v>5.35</v>
      </c>
      <c r="D560" s="13" t="s">
        <v>2380</v>
      </c>
      <c r="E560" s="13" t="s">
        <v>2380</v>
      </c>
      <c r="F560" s="13" t="s">
        <v>2383</v>
      </c>
      <c r="G560" s="13">
        <v>1</v>
      </c>
      <c r="H560" s="13" t="s">
        <v>2382</v>
      </c>
      <c r="I560" s="13" t="str">
        <f t="shared" si="48"/>
        <v>Yes</v>
      </c>
      <c r="J560" s="15">
        <f t="shared" si="49"/>
        <v>1</v>
      </c>
      <c r="K560" s="13" t="str">
        <f t="shared" si="50"/>
        <v>No</v>
      </c>
      <c r="L560" s="13" t="str">
        <f t="shared" si="51"/>
        <v>Overweight</v>
      </c>
      <c r="M560" s="13" t="str">
        <f t="shared" si="52"/>
        <v>Normal</v>
      </c>
      <c r="N560" s="13" t="str">
        <f t="shared" si="53"/>
        <v>No</v>
      </c>
    </row>
    <row r="561" spans="1:14" x14ac:dyDescent="0.25">
      <c r="A561" s="13" t="s">
        <v>1811</v>
      </c>
      <c r="B561" s="13">
        <v>23.98</v>
      </c>
      <c r="C561" s="13">
        <v>4.9000000000000004</v>
      </c>
      <c r="D561" s="13" t="s">
        <v>2380</v>
      </c>
      <c r="E561" s="13" t="s">
        <v>2380</v>
      </c>
      <c r="F561" s="13" t="s">
        <v>2380</v>
      </c>
      <c r="G561" s="13" t="s">
        <v>2381</v>
      </c>
      <c r="H561" s="13" t="s">
        <v>31</v>
      </c>
      <c r="I561" s="13" t="str">
        <f t="shared" si="48"/>
        <v>No</v>
      </c>
      <c r="J561" s="15" t="str">
        <f t="shared" si="49"/>
        <v>0</v>
      </c>
      <c r="K561" s="13" t="str">
        <f t="shared" si="50"/>
        <v>No</v>
      </c>
      <c r="L561" s="13" t="str">
        <f t="shared" si="51"/>
        <v>Normal Weight</v>
      </c>
      <c r="M561" s="13" t="str">
        <f t="shared" si="52"/>
        <v>Normal</v>
      </c>
      <c r="N561" s="13" t="str">
        <f t="shared" si="53"/>
        <v>No</v>
      </c>
    </row>
    <row r="562" spans="1:14" x14ac:dyDescent="0.25">
      <c r="A562" s="13" t="s">
        <v>1810</v>
      </c>
      <c r="B562" s="13">
        <v>23.65</v>
      </c>
      <c r="C562" s="13">
        <v>4.5</v>
      </c>
      <c r="D562" s="13" t="s">
        <v>2380</v>
      </c>
      <c r="E562" s="13" t="s">
        <v>2380</v>
      </c>
      <c r="F562" s="13" t="s">
        <v>2380</v>
      </c>
      <c r="G562" s="13" t="s">
        <v>2381</v>
      </c>
      <c r="H562" s="13" t="s">
        <v>2380</v>
      </c>
      <c r="I562" s="13" t="str">
        <f t="shared" si="48"/>
        <v>No</v>
      </c>
      <c r="J562" s="15" t="str">
        <f t="shared" si="49"/>
        <v>0</v>
      </c>
      <c r="K562" s="13" t="str">
        <f t="shared" si="50"/>
        <v>No</v>
      </c>
      <c r="L562" s="13" t="str">
        <f t="shared" si="51"/>
        <v>Normal Weight</v>
      </c>
      <c r="M562" s="13" t="str">
        <f t="shared" si="52"/>
        <v>Normal</v>
      </c>
      <c r="N562" s="13" t="str">
        <f t="shared" si="53"/>
        <v>No</v>
      </c>
    </row>
    <row r="563" spans="1:14" x14ac:dyDescent="0.25">
      <c r="A563" s="13" t="s">
        <v>1809</v>
      </c>
      <c r="B563" s="13">
        <v>49.09</v>
      </c>
      <c r="C563" s="13">
        <v>8.3800000000000008</v>
      </c>
      <c r="D563" s="13" t="s">
        <v>2382</v>
      </c>
      <c r="E563" s="13" t="s">
        <v>2380</v>
      </c>
      <c r="F563" s="13" t="s">
        <v>2380</v>
      </c>
      <c r="G563" s="13">
        <v>2</v>
      </c>
      <c r="H563" s="13" t="s">
        <v>2380</v>
      </c>
      <c r="I563" s="13" t="str">
        <f t="shared" si="48"/>
        <v>No</v>
      </c>
      <c r="J563" s="15">
        <f t="shared" si="49"/>
        <v>2</v>
      </c>
      <c r="K563" s="13" t="str">
        <f t="shared" si="50"/>
        <v>Yes</v>
      </c>
      <c r="L563" s="13" t="str">
        <f t="shared" si="51"/>
        <v>Obesity</v>
      </c>
      <c r="M563" s="13" t="str">
        <f t="shared" si="52"/>
        <v>Diabetes</v>
      </c>
      <c r="N563" s="13" t="str">
        <f t="shared" si="53"/>
        <v>No</v>
      </c>
    </row>
    <row r="564" spans="1:14" x14ac:dyDescent="0.25">
      <c r="A564" s="13" t="s">
        <v>1808</v>
      </c>
      <c r="B564" s="13">
        <v>28.024999999999999</v>
      </c>
      <c r="C564" s="13">
        <v>7.03</v>
      </c>
      <c r="D564" s="13" t="s">
        <v>2380</v>
      </c>
      <c r="E564" s="13" t="s">
        <v>2380</v>
      </c>
      <c r="F564" s="13" t="s">
        <v>2380</v>
      </c>
      <c r="G564" s="13" t="s">
        <v>2381</v>
      </c>
      <c r="H564" s="13" t="s">
        <v>2382</v>
      </c>
      <c r="I564" s="13" t="str">
        <f t="shared" si="48"/>
        <v>Yes</v>
      </c>
      <c r="J564" s="15" t="str">
        <f t="shared" si="49"/>
        <v>0</v>
      </c>
      <c r="K564" s="13" t="str">
        <f t="shared" si="50"/>
        <v>No</v>
      </c>
      <c r="L564" s="13" t="str">
        <f t="shared" si="51"/>
        <v>Overweight</v>
      </c>
      <c r="M564" s="13" t="str">
        <f t="shared" si="52"/>
        <v>Diabetes</v>
      </c>
      <c r="N564" s="13" t="str">
        <f t="shared" si="53"/>
        <v>No</v>
      </c>
    </row>
    <row r="565" spans="1:14" x14ac:dyDescent="0.25">
      <c r="A565" s="13" t="s">
        <v>1807</v>
      </c>
      <c r="B565" s="13">
        <v>43.32</v>
      </c>
      <c r="C565" s="13">
        <v>8.75</v>
      </c>
      <c r="D565" s="13" t="s">
        <v>2382</v>
      </c>
      <c r="E565" s="13" t="s">
        <v>2380</v>
      </c>
      <c r="F565" s="13" t="s">
        <v>2383</v>
      </c>
      <c r="G565" s="13">
        <v>1</v>
      </c>
      <c r="H565" s="13" t="s">
        <v>2380</v>
      </c>
      <c r="I565" s="13" t="str">
        <f t="shared" si="48"/>
        <v>No</v>
      </c>
      <c r="J565" s="15">
        <f t="shared" si="49"/>
        <v>1</v>
      </c>
      <c r="K565" s="13" t="str">
        <f t="shared" si="50"/>
        <v>Yes</v>
      </c>
      <c r="L565" s="13" t="str">
        <f t="shared" si="51"/>
        <v>Obesity</v>
      </c>
      <c r="M565" s="13" t="str">
        <f t="shared" si="52"/>
        <v>Diabetes</v>
      </c>
      <c r="N565" s="13" t="str">
        <f t="shared" si="53"/>
        <v>No</v>
      </c>
    </row>
    <row r="566" spans="1:14" x14ac:dyDescent="0.25">
      <c r="A566" s="13" t="s">
        <v>1806</v>
      </c>
      <c r="B566" s="13">
        <v>45.92</v>
      </c>
      <c r="C566" s="13">
        <v>9.51</v>
      </c>
      <c r="D566" s="13" t="s">
        <v>2380</v>
      </c>
      <c r="E566" s="13" t="s">
        <v>2380</v>
      </c>
      <c r="F566" s="13" t="s">
        <v>2380</v>
      </c>
      <c r="G566" s="13" t="s">
        <v>2381</v>
      </c>
      <c r="H566" s="13" t="s">
        <v>2380</v>
      </c>
      <c r="I566" s="13" t="str">
        <f t="shared" si="48"/>
        <v>No</v>
      </c>
      <c r="J566" s="15" t="str">
        <f t="shared" si="49"/>
        <v>0</v>
      </c>
      <c r="K566" s="13" t="str">
        <f t="shared" si="50"/>
        <v>No</v>
      </c>
      <c r="L566" s="13" t="str">
        <f t="shared" si="51"/>
        <v>Obesity</v>
      </c>
      <c r="M566" s="13" t="str">
        <f t="shared" si="52"/>
        <v>Diabetes</v>
      </c>
      <c r="N566" s="13" t="str">
        <f t="shared" si="53"/>
        <v>No</v>
      </c>
    </row>
    <row r="567" spans="1:14" x14ac:dyDescent="0.25">
      <c r="A567" s="13" t="s">
        <v>1805</v>
      </c>
      <c r="B567" s="13">
        <v>44.03</v>
      </c>
      <c r="C567" s="13">
        <v>9.36</v>
      </c>
      <c r="D567" s="13" t="s">
        <v>2380</v>
      </c>
      <c r="E567" s="13" t="s">
        <v>2380</v>
      </c>
      <c r="F567" s="13" t="s">
        <v>2380</v>
      </c>
      <c r="G567" s="13" t="s">
        <v>2381</v>
      </c>
      <c r="H567" s="13" t="s">
        <v>2380</v>
      </c>
      <c r="I567" s="13" t="str">
        <f t="shared" si="48"/>
        <v>No</v>
      </c>
      <c r="J567" s="15" t="str">
        <f t="shared" si="49"/>
        <v>0</v>
      </c>
      <c r="K567" s="13" t="str">
        <f t="shared" si="50"/>
        <v>No</v>
      </c>
      <c r="L567" s="13" t="str">
        <f t="shared" si="51"/>
        <v>Obesity</v>
      </c>
      <c r="M567" s="13" t="str">
        <f t="shared" si="52"/>
        <v>Diabetes</v>
      </c>
      <c r="N567" s="13" t="str">
        <f t="shared" si="53"/>
        <v>No</v>
      </c>
    </row>
    <row r="568" spans="1:14" x14ac:dyDescent="0.25">
      <c r="A568" s="13" t="s">
        <v>1804</v>
      </c>
      <c r="B568" s="13">
        <v>24.6</v>
      </c>
      <c r="C568" s="13">
        <v>4.8099999999999996</v>
      </c>
      <c r="D568" s="13" t="s">
        <v>2380</v>
      </c>
      <c r="E568" s="13" t="s">
        <v>2380</v>
      </c>
      <c r="F568" s="13" t="s">
        <v>2380</v>
      </c>
      <c r="G568" s="13" t="s">
        <v>2381</v>
      </c>
      <c r="H568" s="13" t="s">
        <v>2382</v>
      </c>
      <c r="I568" s="13" t="str">
        <f t="shared" si="48"/>
        <v>Yes</v>
      </c>
      <c r="J568" s="15" t="str">
        <f t="shared" si="49"/>
        <v>0</v>
      </c>
      <c r="K568" s="13" t="str">
        <f t="shared" si="50"/>
        <v>No</v>
      </c>
      <c r="L568" s="13" t="str">
        <f t="shared" si="51"/>
        <v>Normal Weight</v>
      </c>
      <c r="M568" s="13" t="str">
        <f t="shared" si="52"/>
        <v>Normal</v>
      </c>
      <c r="N568" s="13" t="str">
        <f t="shared" si="53"/>
        <v>No</v>
      </c>
    </row>
    <row r="569" spans="1:14" x14ac:dyDescent="0.25">
      <c r="A569" s="13" t="s">
        <v>1803</v>
      </c>
      <c r="B569" s="13">
        <v>49.15</v>
      </c>
      <c r="C569" s="13">
        <v>8.08</v>
      </c>
      <c r="D569" s="13" t="s">
        <v>2380</v>
      </c>
      <c r="E569" s="13" t="s">
        <v>2380</v>
      </c>
      <c r="F569" s="13" t="s">
        <v>2380</v>
      </c>
      <c r="G569" s="13" t="s">
        <v>2381</v>
      </c>
      <c r="H569" s="13" t="s">
        <v>2380</v>
      </c>
      <c r="I569" s="13" t="str">
        <f t="shared" si="48"/>
        <v>No</v>
      </c>
      <c r="J569" s="15" t="str">
        <f t="shared" si="49"/>
        <v>0</v>
      </c>
      <c r="K569" s="13" t="str">
        <f t="shared" si="50"/>
        <v>No</v>
      </c>
      <c r="L569" s="13" t="str">
        <f t="shared" si="51"/>
        <v>Obesity</v>
      </c>
      <c r="M569" s="13" t="str">
        <f t="shared" si="52"/>
        <v>Diabetes</v>
      </c>
      <c r="N569" s="13" t="str">
        <f t="shared" si="53"/>
        <v>No</v>
      </c>
    </row>
    <row r="570" spans="1:14" x14ac:dyDescent="0.25">
      <c r="A570" s="13" t="s">
        <v>1802</v>
      </c>
      <c r="B570" s="13">
        <v>28.31</v>
      </c>
      <c r="C570" s="13">
        <v>6.29</v>
      </c>
      <c r="D570" s="13" t="s">
        <v>2380</v>
      </c>
      <c r="E570" s="13" t="s">
        <v>2380</v>
      </c>
      <c r="F570" s="13" t="s">
        <v>2383</v>
      </c>
      <c r="G570" s="13">
        <v>1</v>
      </c>
      <c r="H570" s="13" t="s">
        <v>2382</v>
      </c>
      <c r="I570" s="13" t="str">
        <f t="shared" si="48"/>
        <v>Yes</v>
      </c>
      <c r="J570" s="15">
        <f t="shared" si="49"/>
        <v>1</v>
      </c>
      <c r="K570" s="13" t="str">
        <f t="shared" si="50"/>
        <v>No</v>
      </c>
      <c r="L570" s="13" t="str">
        <f t="shared" si="51"/>
        <v>Overweight</v>
      </c>
      <c r="M570" s="13" t="str">
        <f t="shared" si="52"/>
        <v>Prediabetes</v>
      </c>
      <c r="N570" s="13" t="str">
        <f t="shared" si="53"/>
        <v>No</v>
      </c>
    </row>
    <row r="571" spans="1:14" x14ac:dyDescent="0.25">
      <c r="A571" s="13" t="s">
        <v>1801</v>
      </c>
      <c r="B571" s="13">
        <v>22.99</v>
      </c>
      <c r="C571" s="13">
        <v>6.29</v>
      </c>
      <c r="D571" s="13" t="s">
        <v>2380</v>
      </c>
      <c r="E571" s="13" t="s">
        <v>2380</v>
      </c>
      <c r="F571" s="13" t="s">
        <v>2380</v>
      </c>
      <c r="G571" s="13">
        <v>1</v>
      </c>
      <c r="H571" s="13" t="s">
        <v>2382</v>
      </c>
      <c r="I571" s="13" t="str">
        <f t="shared" si="48"/>
        <v>Yes</v>
      </c>
      <c r="J571" s="15">
        <f t="shared" si="49"/>
        <v>1</v>
      </c>
      <c r="K571" s="13" t="str">
        <f t="shared" si="50"/>
        <v>No</v>
      </c>
      <c r="L571" s="13" t="str">
        <f t="shared" si="51"/>
        <v>Normal Weight</v>
      </c>
      <c r="M571" s="13" t="str">
        <f t="shared" si="52"/>
        <v>Prediabetes</v>
      </c>
      <c r="N571" s="13" t="str">
        <f t="shared" si="53"/>
        <v>No</v>
      </c>
    </row>
    <row r="572" spans="1:14" x14ac:dyDescent="0.25">
      <c r="A572" s="13" t="s">
        <v>1800</v>
      </c>
      <c r="B572" s="13">
        <v>29.07</v>
      </c>
      <c r="C572" s="13">
        <v>5.12</v>
      </c>
      <c r="D572" s="13" t="s">
        <v>2380</v>
      </c>
      <c r="E572" s="13" t="s">
        <v>2380</v>
      </c>
      <c r="F572" s="13" t="s">
        <v>2383</v>
      </c>
      <c r="G572" s="13">
        <v>1</v>
      </c>
      <c r="H572" s="13" t="s">
        <v>2382</v>
      </c>
      <c r="I572" s="13" t="str">
        <f t="shared" si="48"/>
        <v>Yes</v>
      </c>
      <c r="J572" s="15">
        <f t="shared" si="49"/>
        <v>1</v>
      </c>
      <c r="K572" s="13" t="str">
        <f t="shared" si="50"/>
        <v>No</v>
      </c>
      <c r="L572" s="13" t="str">
        <f t="shared" si="51"/>
        <v>Overweight</v>
      </c>
      <c r="M572" s="13" t="str">
        <f t="shared" si="52"/>
        <v>Normal</v>
      </c>
      <c r="N572" s="13" t="str">
        <f t="shared" si="53"/>
        <v>No</v>
      </c>
    </row>
    <row r="573" spans="1:14" x14ac:dyDescent="0.25">
      <c r="A573" s="13" t="s">
        <v>1799</v>
      </c>
      <c r="B573" s="13">
        <v>42.02</v>
      </c>
      <c r="C573" s="13">
        <v>9.9499999999999993</v>
      </c>
      <c r="D573" s="13" t="s">
        <v>2382</v>
      </c>
      <c r="E573" s="13" t="s">
        <v>2380</v>
      </c>
      <c r="F573" s="13" t="s">
        <v>2383</v>
      </c>
      <c r="G573" s="13">
        <v>1</v>
      </c>
      <c r="H573" s="13" t="s">
        <v>2380</v>
      </c>
      <c r="I573" s="13" t="str">
        <f t="shared" si="48"/>
        <v>No</v>
      </c>
      <c r="J573" s="15">
        <f t="shared" si="49"/>
        <v>1</v>
      </c>
      <c r="K573" s="13" t="str">
        <f t="shared" si="50"/>
        <v>Yes</v>
      </c>
      <c r="L573" s="13" t="str">
        <f t="shared" si="51"/>
        <v>Obesity</v>
      </c>
      <c r="M573" s="13" t="str">
        <f t="shared" si="52"/>
        <v>Diabetes</v>
      </c>
      <c r="N573" s="13" t="str">
        <f t="shared" si="53"/>
        <v>No</v>
      </c>
    </row>
    <row r="574" spans="1:14" x14ac:dyDescent="0.25">
      <c r="A574" s="13" t="s">
        <v>1798</v>
      </c>
      <c r="B574" s="13">
        <v>49.07</v>
      </c>
      <c r="C574" s="13">
        <v>9.08</v>
      </c>
      <c r="D574" s="13" t="s">
        <v>2382</v>
      </c>
      <c r="E574" s="13" t="s">
        <v>2380</v>
      </c>
      <c r="F574" s="13" t="s">
        <v>2380</v>
      </c>
      <c r="G574" s="13">
        <v>1</v>
      </c>
      <c r="H574" s="13" t="s">
        <v>2380</v>
      </c>
      <c r="I574" s="13" t="str">
        <f t="shared" si="48"/>
        <v>No</v>
      </c>
      <c r="J574" s="15">
        <f t="shared" si="49"/>
        <v>1</v>
      </c>
      <c r="K574" s="13" t="str">
        <f t="shared" si="50"/>
        <v>Yes</v>
      </c>
      <c r="L574" s="13" t="str">
        <f t="shared" si="51"/>
        <v>Obesity</v>
      </c>
      <c r="M574" s="13" t="str">
        <f t="shared" si="52"/>
        <v>Diabetes</v>
      </c>
      <c r="N574" s="13" t="str">
        <f t="shared" si="53"/>
        <v>No</v>
      </c>
    </row>
    <row r="575" spans="1:14" x14ac:dyDescent="0.25">
      <c r="A575" s="13" t="s">
        <v>1797</v>
      </c>
      <c r="B575" s="13">
        <v>19.8</v>
      </c>
      <c r="C575" s="13">
        <v>4.82</v>
      </c>
      <c r="D575" s="13" t="s">
        <v>2380</v>
      </c>
      <c r="E575" s="13" t="s">
        <v>2380</v>
      </c>
      <c r="F575" s="13" t="s">
        <v>2380</v>
      </c>
      <c r="G575" s="13" t="s">
        <v>2381</v>
      </c>
      <c r="H575" s="13" t="s">
        <v>2382</v>
      </c>
      <c r="I575" s="13" t="str">
        <f t="shared" si="48"/>
        <v>Yes</v>
      </c>
      <c r="J575" s="15" t="str">
        <f t="shared" si="49"/>
        <v>0</v>
      </c>
      <c r="K575" s="13" t="str">
        <f t="shared" si="50"/>
        <v>No</v>
      </c>
      <c r="L575" s="13" t="str">
        <f t="shared" si="51"/>
        <v>Normal Weight</v>
      </c>
      <c r="M575" s="13" t="str">
        <f t="shared" si="52"/>
        <v>Normal</v>
      </c>
      <c r="N575" s="13" t="str">
        <f t="shared" si="53"/>
        <v>No</v>
      </c>
    </row>
    <row r="576" spans="1:14" x14ac:dyDescent="0.25">
      <c r="A576" s="13" t="s">
        <v>1796</v>
      </c>
      <c r="B576" s="13">
        <v>27.36</v>
      </c>
      <c r="C576" s="13">
        <v>4.6500000000000004</v>
      </c>
      <c r="D576" s="13" t="s">
        <v>2380</v>
      </c>
      <c r="E576" s="13" t="s">
        <v>2382</v>
      </c>
      <c r="F576" s="13" t="s">
        <v>2380</v>
      </c>
      <c r="G576" s="13">
        <v>1</v>
      </c>
      <c r="H576" s="13" t="s">
        <v>2382</v>
      </c>
      <c r="I576" s="13" t="str">
        <f t="shared" si="48"/>
        <v>Yes</v>
      </c>
      <c r="J576" s="15">
        <f t="shared" si="49"/>
        <v>1</v>
      </c>
      <c r="K576" s="13" t="str">
        <f t="shared" si="50"/>
        <v>No</v>
      </c>
      <c r="L576" s="13" t="str">
        <f t="shared" si="51"/>
        <v>Overweight</v>
      </c>
      <c r="M576" s="13" t="str">
        <f t="shared" si="52"/>
        <v>Normal</v>
      </c>
      <c r="N576" s="13" t="str">
        <f t="shared" si="53"/>
        <v>Yes</v>
      </c>
    </row>
    <row r="577" spans="1:14" x14ac:dyDescent="0.25">
      <c r="A577" s="13" t="s">
        <v>1795</v>
      </c>
      <c r="B577" s="13">
        <v>42.95</v>
      </c>
      <c r="C577" s="13">
        <v>5.16</v>
      </c>
      <c r="D577" s="13" t="s">
        <v>2382</v>
      </c>
      <c r="E577" s="13" t="s">
        <v>2380</v>
      </c>
      <c r="F577" s="13" t="s">
        <v>2380</v>
      </c>
      <c r="G577" s="13">
        <v>1</v>
      </c>
      <c r="H577" s="13" t="s">
        <v>2380</v>
      </c>
      <c r="I577" s="13" t="str">
        <f t="shared" si="48"/>
        <v>No</v>
      </c>
      <c r="J577" s="15">
        <f t="shared" si="49"/>
        <v>1</v>
      </c>
      <c r="K577" s="13" t="str">
        <f t="shared" si="50"/>
        <v>Yes</v>
      </c>
      <c r="L577" s="13" t="str">
        <f t="shared" si="51"/>
        <v>Obesity</v>
      </c>
      <c r="M577" s="13" t="str">
        <f t="shared" si="52"/>
        <v>Normal</v>
      </c>
      <c r="N577" s="13" t="str">
        <f t="shared" si="53"/>
        <v>No</v>
      </c>
    </row>
    <row r="578" spans="1:14" x14ac:dyDescent="0.25">
      <c r="A578" s="13" t="s">
        <v>1794</v>
      </c>
      <c r="B578" s="13">
        <v>42.66</v>
      </c>
      <c r="C578" s="13">
        <v>10.44</v>
      </c>
      <c r="D578" s="13" t="s">
        <v>2380</v>
      </c>
      <c r="E578" s="13" t="s">
        <v>2380</v>
      </c>
      <c r="F578" s="13" t="s">
        <v>2380</v>
      </c>
      <c r="G578" s="13" t="s">
        <v>2381</v>
      </c>
      <c r="H578" s="13" t="s">
        <v>2380</v>
      </c>
      <c r="I578" s="13" t="str">
        <f t="shared" ref="I578:I641" si="54">PROPER(IF(H578="?",$P$2,H578))</f>
        <v>No</v>
      </c>
      <c r="J578" s="15" t="str">
        <f t="shared" si="49"/>
        <v>0</v>
      </c>
      <c r="K578" s="13" t="str">
        <f t="shared" si="50"/>
        <v>No</v>
      </c>
      <c r="L578" s="13" t="str">
        <f t="shared" si="51"/>
        <v>Obesity</v>
      </c>
      <c r="M578" s="13" t="str">
        <f t="shared" si="52"/>
        <v>Diabetes</v>
      </c>
      <c r="N578" s="13" t="str">
        <f t="shared" si="53"/>
        <v>No</v>
      </c>
    </row>
    <row r="579" spans="1:14" x14ac:dyDescent="0.25">
      <c r="A579" s="13" t="s">
        <v>1793</v>
      </c>
      <c r="B579" s="13">
        <v>33.630000000000003</v>
      </c>
      <c r="C579" s="13">
        <v>5.69</v>
      </c>
      <c r="D579" s="13" t="s">
        <v>2380</v>
      </c>
      <c r="E579" s="13" t="s">
        <v>2380</v>
      </c>
      <c r="F579" s="13" t="s">
        <v>2380</v>
      </c>
      <c r="G579" s="13">
        <v>1</v>
      </c>
      <c r="H579" s="13" t="s">
        <v>2380</v>
      </c>
      <c r="I579" s="13" t="str">
        <f t="shared" si="54"/>
        <v>No</v>
      </c>
      <c r="J579" s="15">
        <f t="shared" ref="J579:J642" si="55">IF(G579="No major Surgery","0",G579)</f>
        <v>1</v>
      </c>
      <c r="K579" s="13" t="str">
        <f t="shared" ref="K579:K642" si="56">PROPER(D579)</f>
        <v>No</v>
      </c>
      <c r="L579" s="13" t="str">
        <f t="shared" ref="L579:L642" si="57">IF(B579&lt;18.5,"Underweight",IF(B579&lt;25,"Normal Weight",IF(B579&lt;30,"Overweight","Obesity")))</f>
        <v>Obesity</v>
      </c>
      <c r="M579" s="13" t="str">
        <f t="shared" ref="M579:M642" si="58">IF(C579&lt;5.7,"Normal",IF(C579&lt;6.5,"Prediabetes","Diabetes"))</f>
        <v>Normal</v>
      </c>
      <c r="N579" s="13" t="str">
        <f t="shared" ref="N579:N642" si="59">PROPER(E579)</f>
        <v>No</v>
      </c>
    </row>
    <row r="580" spans="1:14" x14ac:dyDescent="0.25">
      <c r="A580" s="13" t="s">
        <v>1792</v>
      </c>
      <c r="B580" s="13">
        <v>26.84</v>
      </c>
      <c r="C580" s="13">
        <v>6.5</v>
      </c>
      <c r="D580" s="13" t="s">
        <v>2380</v>
      </c>
      <c r="E580" s="13" t="s">
        <v>2380</v>
      </c>
      <c r="F580" s="13" t="s">
        <v>2380</v>
      </c>
      <c r="G580" s="13" t="s">
        <v>2381</v>
      </c>
      <c r="H580" s="13" t="s">
        <v>2382</v>
      </c>
      <c r="I580" s="13" t="str">
        <f t="shared" si="54"/>
        <v>Yes</v>
      </c>
      <c r="J580" s="15" t="str">
        <f t="shared" si="55"/>
        <v>0</v>
      </c>
      <c r="K580" s="13" t="str">
        <f t="shared" si="56"/>
        <v>No</v>
      </c>
      <c r="L580" s="13" t="str">
        <f t="shared" si="57"/>
        <v>Overweight</v>
      </c>
      <c r="M580" s="13" t="str">
        <f t="shared" si="58"/>
        <v>Diabetes</v>
      </c>
      <c r="N580" s="13" t="str">
        <f t="shared" si="59"/>
        <v>No</v>
      </c>
    </row>
    <row r="581" spans="1:14" x14ac:dyDescent="0.25">
      <c r="A581" s="13" t="s">
        <v>1791</v>
      </c>
      <c r="B581" s="13">
        <v>28.3</v>
      </c>
      <c r="C581" s="13">
        <v>5.73</v>
      </c>
      <c r="D581" s="13" t="s">
        <v>2380</v>
      </c>
      <c r="E581" s="13" t="s">
        <v>2380</v>
      </c>
      <c r="F581" s="13" t="s">
        <v>2383</v>
      </c>
      <c r="G581" s="13">
        <v>1</v>
      </c>
      <c r="H581" s="13" t="s">
        <v>2382</v>
      </c>
      <c r="I581" s="13" t="str">
        <f t="shared" si="54"/>
        <v>Yes</v>
      </c>
      <c r="J581" s="15">
        <f t="shared" si="55"/>
        <v>1</v>
      </c>
      <c r="K581" s="13" t="str">
        <f t="shared" si="56"/>
        <v>No</v>
      </c>
      <c r="L581" s="13" t="str">
        <f t="shared" si="57"/>
        <v>Overweight</v>
      </c>
      <c r="M581" s="13" t="str">
        <f t="shared" si="58"/>
        <v>Prediabetes</v>
      </c>
      <c r="N581" s="13" t="str">
        <f t="shared" si="59"/>
        <v>No</v>
      </c>
    </row>
    <row r="582" spans="1:14" x14ac:dyDescent="0.25">
      <c r="A582" s="13" t="s">
        <v>1790</v>
      </c>
      <c r="B582" s="13">
        <v>27.06</v>
      </c>
      <c r="C582" s="13">
        <v>5.74</v>
      </c>
      <c r="D582" s="13" t="s">
        <v>2382</v>
      </c>
      <c r="E582" s="13" t="s">
        <v>2380</v>
      </c>
      <c r="F582" s="13" t="s">
        <v>2380</v>
      </c>
      <c r="G582" s="13" t="s">
        <v>2381</v>
      </c>
      <c r="H582" s="13" t="s">
        <v>2382</v>
      </c>
      <c r="I582" s="13" t="str">
        <f t="shared" si="54"/>
        <v>Yes</v>
      </c>
      <c r="J582" s="15" t="str">
        <f t="shared" si="55"/>
        <v>0</v>
      </c>
      <c r="K582" s="13" t="str">
        <f t="shared" si="56"/>
        <v>Yes</v>
      </c>
      <c r="L582" s="13" t="str">
        <f t="shared" si="57"/>
        <v>Overweight</v>
      </c>
      <c r="M582" s="13" t="str">
        <f t="shared" si="58"/>
        <v>Prediabetes</v>
      </c>
      <c r="N582" s="13" t="str">
        <f t="shared" si="59"/>
        <v>No</v>
      </c>
    </row>
    <row r="583" spans="1:14" x14ac:dyDescent="0.25">
      <c r="A583" s="13" t="s">
        <v>1789</v>
      </c>
      <c r="B583" s="13">
        <v>47.13</v>
      </c>
      <c r="C583" s="13">
        <v>8.6999999999999993</v>
      </c>
      <c r="D583" s="13" t="s">
        <v>2380</v>
      </c>
      <c r="E583" s="13" t="s">
        <v>2380</v>
      </c>
      <c r="F583" s="13" t="s">
        <v>2380</v>
      </c>
      <c r="G583" s="13" t="s">
        <v>2381</v>
      </c>
      <c r="H583" s="13" t="s">
        <v>2380</v>
      </c>
      <c r="I583" s="13" t="str">
        <f t="shared" si="54"/>
        <v>No</v>
      </c>
      <c r="J583" s="15" t="str">
        <f t="shared" si="55"/>
        <v>0</v>
      </c>
      <c r="K583" s="13" t="str">
        <f t="shared" si="56"/>
        <v>No</v>
      </c>
      <c r="L583" s="13" t="str">
        <f t="shared" si="57"/>
        <v>Obesity</v>
      </c>
      <c r="M583" s="13" t="str">
        <f t="shared" si="58"/>
        <v>Diabetes</v>
      </c>
      <c r="N583" s="13" t="str">
        <f t="shared" si="59"/>
        <v>No</v>
      </c>
    </row>
    <row r="584" spans="1:14" x14ac:dyDescent="0.25">
      <c r="A584" s="13" t="s">
        <v>1788</v>
      </c>
      <c r="B584" s="13">
        <v>51.72</v>
      </c>
      <c r="C584" s="13">
        <v>5.09</v>
      </c>
      <c r="D584" s="13" t="s">
        <v>2380</v>
      </c>
      <c r="E584" s="13" t="s">
        <v>2380</v>
      </c>
      <c r="F584" s="13" t="s">
        <v>2380</v>
      </c>
      <c r="G584" s="13" t="s">
        <v>2381</v>
      </c>
      <c r="H584" s="13" t="s">
        <v>2380</v>
      </c>
      <c r="I584" s="13" t="str">
        <f t="shared" si="54"/>
        <v>No</v>
      </c>
      <c r="J584" s="15" t="str">
        <f t="shared" si="55"/>
        <v>0</v>
      </c>
      <c r="K584" s="13" t="str">
        <f t="shared" si="56"/>
        <v>No</v>
      </c>
      <c r="L584" s="13" t="str">
        <f t="shared" si="57"/>
        <v>Obesity</v>
      </c>
      <c r="M584" s="13" t="str">
        <f t="shared" si="58"/>
        <v>Normal</v>
      </c>
      <c r="N584" s="13" t="str">
        <f t="shared" si="59"/>
        <v>No</v>
      </c>
    </row>
    <row r="585" spans="1:14" x14ac:dyDescent="0.25">
      <c r="A585" s="13" t="s">
        <v>1787</v>
      </c>
      <c r="B585" s="13">
        <v>48.59</v>
      </c>
      <c r="C585" s="13">
        <v>5.57</v>
      </c>
      <c r="D585" s="13" t="s">
        <v>2380</v>
      </c>
      <c r="E585" s="13" t="s">
        <v>2380</v>
      </c>
      <c r="F585" s="13" t="s">
        <v>2380</v>
      </c>
      <c r="G585" s="13" t="s">
        <v>2381</v>
      </c>
      <c r="H585" s="13" t="s">
        <v>2380</v>
      </c>
      <c r="I585" s="13" t="str">
        <f t="shared" si="54"/>
        <v>No</v>
      </c>
      <c r="J585" s="15" t="str">
        <f t="shared" si="55"/>
        <v>0</v>
      </c>
      <c r="K585" s="13" t="str">
        <f t="shared" si="56"/>
        <v>No</v>
      </c>
      <c r="L585" s="13" t="str">
        <f t="shared" si="57"/>
        <v>Obesity</v>
      </c>
      <c r="M585" s="13" t="str">
        <f t="shared" si="58"/>
        <v>Normal</v>
      </c>
      <c r="N585" s="13" t="str">
        <f t="shared" si="59"/>
        <v>No</v>
      </c>
    </row>
    <row r="586" spans="1:14" x14ac:dyDescent="0.25">
      <c r="A586" s="13" t="s">
        <v>1786</v>
      </c>
      <c r="B586" s="13">
        <v>45.18</v>
      </c>
      <c r="C586" s="13">
        <v>10.87</v>
      </c>
      <c r="D586" s="13" t="s">
        <v>2380</v>
      </c>
      <c r="E586" s="13" t="s">
        <v>2380</v>
      </c>
      <c r="F586" s="13" t="s">
        <v>2380</v>
      </c>
      <c r="G586" s="13" t="s">
        <v>2381</v>
      </c>
      <c r="H586" s="13" t="s">
        <v>2380</v>
      </c>
      <c r="I586" s="13" t="str">
        <f t="shared" si="54"/>
        <v>No</v>
      </c>
      <c r="J586" s="15" t="str">
        <f t="shared" si="55"/>
        <v>0</v>
      </c>
      <c r="K586" s="13" t="str">
        <f t="shared" si="56"/>
        <v>No</v>
      </c>
      <c r="L586" s="13" t="str">
        <f t="shared" si="57"/>
        <v>Obesity</v>
      </c>
      <c r="M586" s="13" t="str">
        <f t="shared" si="58"/>
        <v>Diabetes</v>
      </c>
      <c r="N586" s="13" t="str">
        <f t="shared" si="59"/>
        <v>No</v>
      </c>
    </row>
    <row r="587" spans="1:14" x14ac:dyDescent="0.25">
      <c r="A587" s="13" t="s">
        <v>1785</v>
      </c>
      <c r="B587" s="13">
        <v>27.9</v>
      </c>
      <c r="C587" s="13">
        <v>6.02</v>
      </c>
      <c r="D587" s="13" t="s">
        <v>2380</v>
      </c>
      <c r="E587" s="13" t="s">
        <v>2380</v>
      </c>
      <c r="F587" s="13" t="s">
        <v>2383</v>
      </c>
      <c r="G587" s="13">
        <v>1</v>
      </c>
      <c r="H587" s="13" t="s">
        <v>2382</v>
      </c>
      <c r="I587" s="13" t="str">
        <f t="shared" si="54"/>
        <v>Yes</v>
      </c>
      <c r="J587" s="15">
        <f t="shared" si="55"/>
        <v>1</v>
      </c>
      <c r="K587" s="13" t="str">
        <f t="shared" si="56"/>
        <v>No</v>
      </c>
      <c r="L587" s="13" t="str">
        <f t="shared" si="57"/>
        <v>Overweight</v>
      </c>
      <c r="M587" s="13" t="str">
        <f t="shared" si="58"/>
        <v>Prediabetes</v>
      </c>
      <c r="N587" s="13" t="str">
        <f t="shared" si="59"/>
        <v>No</v>
      </c>
    </row>
    <row r="588" spans="1:14" x14ac:dyDescent="0.25">
      <c r="A588" s="13" t="s">
        <v>1784</v>
      </c>
      <c r="B588" s="13">
        <v>51.33</v>
      </c>
      <c r="C588" s="13">
        <v>7</v>
      </c>
      <c r="D588" s="13" t="s">
        <v>2380</v>
      </c>
      <c r="E588" s="13" t="s">
        <v>2380</v>
      </c>
      <c r="F588" s="13" t="s">
        <v>2380</v>
      </c>
      <c r="G588" s="13" t="s">
        <v>2381</v>
      </c>
      <c r="H588" s="13" t="s">
        <v>2380</v>
      </c>
      <c r="I588" s="13" t="str">
        <f t="shared" si="54"/>
        <v>No</v>
      </c>
      <c r="J588" s="15" t="str">
        <f t="shared" si="55"/>
        <v>0</v>
      </c>
      <c r="K588" s="13" t="str">
        <f t="shared" si="56"/>
        <v>No</v>
      </c>
      <c r="L588" s="13" t="str">
        <f t="shared" si="57"/>
        <v>Obesity</v>
      </c>
      <c r="M588" s="13" t="str">
        <f t="shared" si="58"/>
        <v>Diabetes</v>
      </c>
      <c r="N588" s="13" t="str">
        <f t="shared" si="59"/>
        <v>No</v>
      </c>
    </row>
    <row r="589" spans="1:14" x14ac:dyDescent="0.25">
      <c r="A589" s="13" t="s">
        <v>1783</v>
      </c>
      <c r="B589" s="13">
        <v>30.59</v>
      </c>
      <c r="C589" s="13">
        <v>5.56</v>
      </c>
      <c r="D589" s="13" t="s">
        <v>2382</v>
      </c>
      <c r="E589" s="13" t="s">
        <v>2380</v>
      </c>
      <c r="F589" s="13" t="s">
        <v>2380</v>
      </c>
      <c r="G589" s="13">
        <v>1</v>
      </c>
      <c r="H589" s="13" t="s">
        <v>2380</v>
      </c>
      <c r="I589" s="13" t="str">
        <f t="shared" si="54"/>
        <v>No</v>
      </c>
      <c r="J589" s="15">
        <f t="shared" si="55"/>
        <v>1</v>
      </c>
      <c r="K589" s="13" t="str">
        <f t="shared" si="56"/>
        <v>Yes</v>
      </c>
      <c r="L589" s="13" t="str">
        <f t="shared" si="57"/>
        <v>Obesity</v>
      </c>
      <c r="M589" s="13" t="str">
        <f t="shared" si="58"/>
        <v>Normal</v>
      </c>
      <c r="N589" s="13" t="str">
        <f t="shared" si="59"/>
        <v>No</v>
      </c>
    </row>
    <row r="590" spans="1:14" x14ac:dyDescent="0.25">
      <c r="A590" s="13" t="s">
        <v>1782</v>
      </c>
      <c r="B590" s="13">
        <v>39.229999999999997</v>
      </c>
      <c r="C590" s="13">
        <v>8.4499999999999993</v>
      </c>
      <c r="D590" s="13" t="s">
        <v>2380</v>
      </c>
      <c r="E590" s="13" t="s">
        <v>2380</v>
      </c>
      <c r="F590" s="13" t="s">
        <v>2380</v>
      </c>
      <c r="G590" s="13" t="s">
        <v>2381</v>
      </c>
      <c r="H590" s="13" t="s">
        <v>2380</v>
      </c>
      <c r="I590" s="13" t="str">
        <f t="shared" si="54"/>
        <v>No</v>
      </c>
      <c r="J590" s="15" t="str">
        <f t="shared" si="55"/>
        <v>0</v>
      </c>
      <c r="K590" s="13" t="str">
        <f t="shared" si="56"/>
        <v>No</v>
      </c>
      <c r="L590" s="13" t="str">
        <f t="shared" si="57"/>
        <v>Obesity</v>
      </c>
      <c r="M590" s="13" t="str">
        <f t="shared" si="58"/>
        <v>Diabetes</v>
      </c>
      <c r="N590" s="13" t="str">
        <f t="shared" si="59"/>
        <v>No</v>
      </c>
    </row>
    <row r="591" spans="1:14" x14ac:dyDescent="0.25">
      <c r="A591" s="13" t="s">
        <v>1781</v>
      </c>
      <c r="B591" s="13">
        <v>19.094999999999999</v>
      </c>
      <c r="C591" s="13">
        <v>6.19</v>
      </c>
      <c r="D591" s="13" t="s">
        <v>2380</v>
      </c>
      <c r="E591" s="13" t="s">
        <v>2380</v>
      </c>
      <c r="F591" s="13" t="s">
        <v>2380</v>
      </c>
      <c r="G591" s="13" t="s">
        <v>2381</v>
      </c>
      <c r="H591" s="13" t="s">
        <v>2382</v>
      </c>
      <c r="I591" s="13" t="str">
        <f t="shared" si="54"/>
        <v>Yes</v>
      </c>
      <c r="J591" s="15" t="str">
        <f t="shared" si="55"/>
        <v>0</v>
      </c>
      <c r="K591" s="13" t="str">
        <f t="shared" si="56"/>
        <v>No</v>
      </c>
      <c r="L591" s="13" t="str">
        <f t="shared" si="57"/>
        <v>Normal Weight</v>
      </c>
      <c r="M591" s="13" t="str">
        <f t="shared" si="58"/>
        <v>Prediabetes</v>
      </c>
      <c r="N591" s="13" t="str">
        <f t="shared" si="59"/>
        <v>No</v>
      </c>
    </row>
    <row r="592" spans="1:14" x14ac:dyDescent="0.25">
      <c r="A592" s="13" t="s">
        <v>1780</v>
      </c>
      <c r="B592" s="13">
        <v>49.72</v>
      </c>
      <c r="C592" s="13">
        <v>7.71</v>
      </c>
      <c r="D592" s="13" t="s">
        <v>2380</v>
      </c>
      <c r="E592" s="13" t="s">
        <v>2380</v>
      </c>
      <c r="F592" s="13" t="s">
        <v>2380</v>
      </c>
      <c r="G592" s="13" t="s">
        <v>2381</v>
      </c>
      <c r="H592" s="13" t="s">
        <v>2380</v>
      </c>
      <c r="I592" s="13" t="str">
        <f t="shared" si="54"/>
        <v>No</v>
      </c>
      <c r="J592" s="15" t="str">
        <f t="shared" si="55"/>
        <v>0</v>
      </c>
      <c r="K592" s="13" t="str">
        <f t="shared" si="56"/>
        <v>No</v>
      </c>
      <c r="L592" s="13" t="str">
        <f t="shared" si="57"/>
        <v>Obesity</v>
      </c>
      <c r="M592" s="13" t="str">
        <f t="shared" si="58"/>
        <v>Diabetes</v>
      </c>
      <c r="N592" s="13" t="str">
        <f t="shared" si="59"/>
        <v>No</v>
      </c>
    </row>
    <row r="593" spans="1:14" x14ac:dyDescent="0.25">
      <c r="A593" s="13" t="s">
        <v>1779</v>
      </c>
      <c r="B593" s="13">
        <v>21.754999999999999</v>
      </c>
      <c r="C593" s="13">
        <v>4.63</v>
      </c>
      <c r="D593" s="13" t="s">
        <v>2380</v>
      </c>
      <c r="E593" s="13" t="s">
        <v>2380</v>
      </c>
      <c r="F593" s="13" t="s">
        <v>2383</v>
      </c>
      <c r="G593" s="13">
        <v>1</v>
      </c>
      <c r="H593" s="13" t="s">
        <v>2382</v>
      </c>
      <c r="I593" s="13" t="str">
        <f t="shared" si="54"/>
        <v>Yes</v>
      </c>
      <c r="J593" s="15">
        <f t="shared" si="55"/>
        <v>1</v>
      </c>
      <c r="K593" s="13" t="str">
        <f t="shared" si="56"/>
        <v>No</v>
      </c>
      <c r="L593" s="13" t="str">
        <f t="shared" si="57"/>
        <v>Normal Weight</v>
      </c>
      <c r="M593" s="13" t="str">
        <f t="shared" si="58"/>
        <v>Normal</v>
      </c>
      <c r="N593" s="13" t="str">
        <f t="shared" si="59"/>
        <v>No</v>
      </c>
    </row>
    <row r="594" spans="1:14" x14ac:dyDescent="0.25">
      <c r="A594" s="13" t="s">
        <v>1778</v>
      </c>
      <c r="B594" s="13">
        <v>48.39</v>
      </c>
      <c r="C594" s="13">
        <v>4.6100000000000003</v>
      </c>
      <c r="D594" s="13" t="s">
        <v>2380</v>
      </c>
      <c r="E594" s="13" t="s">
        <v>2380</v>
      </c>
      <c r="F594" s="13" t="s">
        <v>2380</v>
      </c>
      <c r="G594" s="13" t="s">
        <v>2381</v>
      </c>
      <c r="H594" s="13" t="s">
        <v>2380</v>
      </c>
      <c r="I594" s="13" t="str">
        <f t="shared" si="54"/>
        <v>No</v>
      </c>
      <c r="J594" s="15" t="str">
        <f t="shared" si="55"/>
        <v>0</v>
      </c>
      <c r="K594" s="13" t="str">
        <f t="shared" si="56"/>
        <v>No</v>
      </c>
      <c r="L594" s="13" t="str">
        <f t="shared" si="57"/>
        <v>Obesity</v>
      </c>
      <c r="M594" s="13" t="str">
        <f t="shared" si="58"/>
        <v>Normal</v>
      </c>
      <c r="N594" s="13" t="str">
        <f t="shared" si="59"/>
        <v>No</v>
      </c>
    </row>
    <row r="595" spans="1:14" x14ac:dyDescent="0.25">
      <c r="A595" s="13" t="s">
        <v>1777</v>
      </c>
      <c r="B595" s="13">
        <v>47.15</v>
      </c>
      <c r="C595" s="13">
        <v>9.5299999999999994</v>
      </c>
      <c r="D595" s="13" t="s">
        <v>2382</v>
      </c>
      <c r="E595" s="13" t="s">
        <v>2380</v>
      </c>
      <c r="F595" s="13" t="s">
        <v>2380</v>
      </c>
      <c r="G595" s="13">
        <v>1</v>
      </c>
      <c r="H595" s="13" t="s">
        <v>2380</v>
      </c>
      <c r="I595" s="13" t="str">
        <f t="shared" si="54"/>
        <v>No</v>
      </c>
      <c r="J595" s="15">
        <f t="shared" si="55"/>
        <v>1</v>
      </c>
      <c r="K595" s="13" t="str">
        <f t="shared" si="56"/>
        <v>Yes</v>
      </c>
      <c r="L595" s="13" t="str">
        <f t="shared" si="57"/>
        <v>Obesity</v>
      </c>
      <c r="M595" s="13" t="str">
        <f t="shared" si="58"/>
        <v>Diabetes</v>
      </c>
      <c r="N595" s="13" t="str">
        <f t="shared" si="59"/>
        <v>No</v>
      </c>
    </row>
    <row r="596" spans="1:14" x14ac:dyDescent="0.25">
      <c r="A596" s="13" t="s">
        <v>1776</v>
      </c>
      <c r="B596" s="13">
        <v>47.59</v>
      </c>
      <c r="C596" s="13">
        <v>11.43</v>
      </c>
      <c r="D596" s="13" t="s">
        <v>2382</v>
      </c>
      <c r="E596" s="13" t="s">
        <v>2380</v>
      </c>
      <c r="F596" s="13" t="s">
        <v>2380</v>
      </c>
      <c r="G596" s="13">
        <v>2</v>
      </c>
      <c r="H596" s="13" t="s">
        <v>2380</v>
      </c>
      <c r="I596" s="13" t="str">
        <f t="shared" si="54"/>
        <v>No</v>
      </c>
      <c r="J596" s="15">
        <f t="shared" si="55"/>
        <v>2</v>
      </c>
      <c r="K596" s="13" t="str">
        <f t="shared" si="56"/>
        <v>Yes</v>
      </c>
      <c r="L596" s="13" t="str">
        <f t="shared" si="57"/>
        <v>Obesity</v>
      </c>
      <c r="M596" s="13" t="str">
        <f t="shared" si="58"/>
        <v>Diabetes</v>
      </c>
      <c r="N596" s="13" t="str">
        <f t="shared" si="59"/>
        <v>No</v>
      </c>
    </row>
    <row r="597" spans="1:14" x14ac:dyDescent="0.25">
      <c r="A597" s="13" t="s">
        <v>1775</v>
      </c>
      <c r="B597" s="13">
        <v>39.81</v>
      </c>
      <c r="C597" s="13">
        <v>7.65</v>
      </c>
      <c r="D597" s="13" t="s">
        <v>2382</v>
      </c>
      <c r="E597" s="13" t="s">
        <v>2380</v>
      </c>
      <c r="F597" s="13" t="s">
        <v>2383</v>
      </c>
      <c r="G597" s="13">
        <v>1</v>
      </c>
      <c r="H597" s="13" t="s">
        <v>2380</v>
      </c>
      <c r="I597" s="13" t="str">
        <f t="shared" si="54"/>
        <v>No</v>
      </c>
      <c r="J597" s="15">
        <f t="shared" si="55"/>
        <v>1</v>
      </c>
      <c r="K597" s="13" t="str">
        <f t="shared" si="56"/>
        <v>Yes</v>
      </c>
      <c r="L597" s="13" t="str">
        <f t="shared" si="57"/>
        <v>Obesity</v>
      </c>
      <c r="M597" s="13" t="str">
        <f t="shared" si="58"/>
        <v>Diabetes</v>
      </c>
      <c r="N597" s="13" t="str">
        <f t="shared" si="59"/>
        <v>No</v>
      </c>
    </row>
    <row r="598" spans="1:14" x14ac:dyDescent="0.25">
      <c r="A598" s="13" t="s">
        <v>1774</v>
      </c>
      <c r="B598" s="13">
        <v>31.02</v>
      </c>
      <c r="C598" s="13">
        <v>5.87</v>
      </c>
      <c r="D598" s="13" t="s">
        <v>2382</v>
      </c>
      <c r="E598" s="13" t="s">
        <v>2380</v>
      </c>
      <c r="F598" s="13" t="s">
        <v>2380</v>
      </c>
      <c r="G598" s="13" t="s">
        <v>2381</v>
      </c>
      <c r="H598" s="13" t="s">
        <v>2380</v>
      </c>
      <c r="I598" s="13" t="str">
        <f t="shared" si="54"/>
        <v>No</v>
      </c>
      <c r="J598" s="15" t="str">
        <f t="shared" si="55"/>
        <v>0</v>
      </c>
      <c r="K598" s="13" t="str">
        <f t="shared" si="56"/>
        <v>Yes</v>
      </c>
      <c r="L598" s="13" t="str">
        <f t="shared" si="57"/>
        <v>Obesity</v>
      </c>
      <c r="M598" s="13" t="str">
        <f t="shared" si="58"/>
        <v>Prediabetes</v>
      </c>
      <c r="N598" s="13" t="str">
        <f t="shared" si="59"/>
        <v>No</v>
      </c>
    </row>
    <row r="599" spans="1:14" x14ac:dyDescent="0.25">
      <c r="A599" s="13" t="s">
        <v>1773</v>
      </c>
      <c r="B599" s="13">
        <v>24.75</v>
      </c>
      <c r="C599" s="13">
        <v>4.3600000000000003</v>
      </c>
      <c r="D599" s="13" t="s">
        <v>2382</v>
      </c>
      <c r="E599" s="13" t="s">
        <v>2380</v>
      </c>
      <c r="F599" s="13" t="s">
        <v>2380</v>
      </c>
      <c r="G599" s="13">
        <v>1</v>
      </c>
      <c r="H599" s="13" t="s">
        <v>2382</v>
      </c>
      <c r="I599" s="13" t="str">
        <f t="shared" si="54"/>
        <v>Yes</v>
      </c>
      <c r="J599" s="15">
        <f t="shared" si="55"/>
        <v>1</v>
      </c>
      <c r="K599" s="13" t="str">
        <f t="shared" si="56"/>
        <v>Yes</v>
      </c>
      <c r="L599" s="13" t="str">
        <f t="shared" si="57"/>
        <v>Normal Weight</v>
      </c>
      <c r="M599" s="13" t="str">
        <f t="shared" si="58"/>
        <v>Normal</v>
      </c>
      <c r="N599" s="13" t="str">
        <f t="shared" si="59"/>
        <v>No</v>
      </c>
    </row>
    <row r="600" spans="1:14" x14ac:dyDescent="0.25">
      <c r="A600" s="13" t="s">
        <v>1772</v>
      </c>
      <c r="B600" s="13">
        <v>30.114999999999998</v>
      </c>
      <c r="C600" s="13">
        <v>10.119999999999999</v>
      </c>
      <c r="D600" s="13" t="s">
        <v>2380</v>
      </c>
      <c r="E600" s="13" t="s">
        <v>2380</v>
      </c>
      <c r="F600" s="13" t="s">
        <v>2380</v>
      </c>
      <c r="G600" s="13">
        <v>3</v>
      </c>
      <c r="H600" s="13" t="s">
        <v>2380</v>
      </c>
      <c r="I600" s="13" t="str">
        <f t="shared" si="54"/>
        <v>No</v>
      </c>
      <c r="J600" s="15">
        <f t="shared" si="55"/>
        <v>3</v>
      </c>
      <c r="K600" s="13" t="str">
        <f t="shared" si="56"/>
        <v>No</v>
      </c>
      <c r="L600" s="13" t="str">
        <f t="shared" si="57"/>
        <v>Obesity</v>
      </c>
      <c r="M600" s="13" t="str">
        <f t="shared" si="58"/>
        <v>Diabetes</v>
      </c>
      <c r="N600" s="13" t="str">
        <f t="shared" si="59"/>
        <v>No</v>
      </c>
    </row>
    <row r="601" spans="1:14" x14ac:dyDescent="0.25">
      <c r="A601" s="13" t="s">
        <v>1771</v>
      </c>
      <c r="B601" s="13">
        <v>26.03</v>
      </c>
      <c r="C601" s="13">
        <v>4.01</v>
      </c>
      <c r="D601" s="13" t="s">
        <v>2380</v>
      </c>
      <c r="E601" s="13" t="s">
        <v>2380</v>
      </c>
      <c r="F601" s="13" t="s">
        <v>2383</v>
      </c>
      <c r="G601" s="13">
        <v>1</v>
      </c>
      <c r="H601" s="13" t="s">
        <v>2382</v>
      </c>
      <c r="I601" s="13" t="str">
        <f t="shared" si="54"/>
        <v>Yes</v>
      </c>
      <c r="J601" s="15">
        <f t="shared" si="55"/>
        <v>1</v>
      </c>
      <c r="K601" s="13" t="str">
        <f t="shared" si="56"/>
        <v>No</v>
      </c>
      <c r="L601" s="13" t="str">
        <f t="shared" si="57"/>
        <v>Overweight</v>
      </c>
      <c r="M601" s="13" t="str">
        <f t="shared" si="58"/>
        <v>Normal</v>
      </c>
      <c r="N601" s="13" t="str">
        <f t="shared" si="59"/>
        <v>No</v>
      </c>
    </row>
    <row r="602" spans="1:14" x14ac:dyDescent="0.25">
      <c r="A602" s="13" t="s">
        <v>1770</v>
      </c>
      <c r="B602" s="13">
        <v>20.045000000000002</v>
      </c>
      <c r="C602" s="13">
        <v>4.7699999999999996</v>
      </c>
      <c r="D602" s="13" t="s">
        <v>2382</v>
      </c>
      <c r="E602" s="13" t="s">
        <v>2380</v>
      </c>
      <c r="F602" s="13" t="s">
        <v>2380</v>
      </c>
      <c r="G602" s="13">
        <v>1</v>
      </c>
      <c r="H602" s="13" t="s">
        <v>2382</v>
      </c>
      <c r="I602" s="13" t="str">
        <f t="shared" si="54"/>
        <v>Yes</v>
      </c>
      <c r="J602" s="15">
        <f t="shared" si="55"/>
        <v>1</v>
      </c>
      <c r="K602" s="13" t="str">
        <f t="shared" si="56"/>
        <v>Yes</v>
      </c>
      <c r="L602" s="13" t="str">
        <f t="shared" si="57"/>
        <v>Normal Weight</v>
      </c>
      <c r="M602" s="13" t="str">
        <f t="shared" si="58"/>
        <v>Normal</v>
      </c>
      <c r="N602" s="13" t="str">
        <f t="shared" si="59"/>
        <v>No</v>
      </c>
    </row>
    <row r="603" spans="1:14" x14ac:dyDescent="0.25">
      <c r="A603" s="13" t="s">
        <v>1769</v>
      </c>
      <c r="B603" s="13">
        <v>40.24</v>
      </c>
      <c r="C603" s="13">
        <v>6.83</v>
      </c>
      <c r="D603" s="13" t="s">
        <v>2380</v>
      </c>
      <c r="E603" s="13" t="s">
        <v>2380</v>
      </c>
      <c r="F603" s="13" t="s">
        <v>2380</v>
      </c>
      <c r="G603" s="13" t="s">
        <v>2381</v>
      </c>
      <c r="H603" s="13" t="s">
        <v>2380</v>
      </c>
      <c r="I603" s="13" t="str">
        <f t="shared" si="54"/>
        <v>No</v>
      </c>
      <c r="J603" s="15" t="str">
        <f t="shared" si="55"/>
        <v>0</v>
      </c>
      <c r="K603" s="13" t="str">
        <f t="shared" si="56"/>
        <v>No</v>
      </c>
      <c r="L603" s="13" t="str">
        <f t="shared" si="57"/>
        <v>Obesity</v>
      </c>
      <c r="M603" s="13" t="str">
        <f t="shared" si="58"/>
        <v>Diabetes</v>
      </c>
      <c r="N603" s="13" t="str">
        <f t="shared" si="59"/>
        <v>No</v>
      </c>
    </row>
    <row r="604" spans="1:14" x14ac:dyDescent="0.25">
      <c r="A604" s="13" t="s">
        <v>1768</v>
      </c>
      <c r="B604" s="13">
        <v>43.15</v>
      </c>
      <c r="C604" s="13">
        <v>6.14</v>
      </c>
      <c r="D604" s="13" t="s">
        <v>2382</v>
      </c>
      <c r="E604" s="13" t="s">
        <v>2380</v>
      </c>
      <c r="F604" s="13" t="s">
        <v>2383</v>
      </c>
      <c r="G604" s="13">
        <v>1</v>
      </c>
      <c r="H604" s="13" t="s">
        <v>2380</v>
      </c>
      <c r="I604" s="13" t="str">
        <f t="shared" si="54"/>
        <v>No</v>
      </c>
      <c r="J604" s="15">
        <f t="shared" si="55"/>
        <v>1</v>
      </c>
      <c r="K604" s="13" t="str">
        <f t="shared" si="56"/>
        <v>Yes</v>
      </c>
      <c r="L604" s="13" t="str">
        <f t="shared" si="57"/>
        <v>Obesity</v>
      </c>
      <c r="M604" s="13" t="str">
        <f t="shared" si="58"/>
        <v>Prediabetes</v>
      </c>
      <c r="N604" s="13" t="str">
        <f t="shared" si="59"/>
        <v>No</v>
      </c>
    </row>
    <row r="605" spans="1:14" x14ac:dyDescent="0.25">
      <c r="A605" s="13" t="s">
        <v>1767</v>
      </c>
      <c r="B605" s="13">
        <v>27.7</v>
      </c>
      <c r="C605" s="13">
        <v>5.6</v>
      </c>
      <c r="D605" s="13" t="s">
        <v>2380</v>
      </c>
      <c r="E605" s="13" t="s">
        <v>2380</v>
      </c>
      <c r="F605" s="13" t="s">
        <v>2383</v>
      </c>
      <c r="G605" s="13">
        <v>1</v>
      </c>
      <c r="H605" s="13" t="s">
        <v>2382</v>
      </c>
      <c r="I605" s="13" t="str">
        <f t="shared" si="54"/>
        <v>Yes</v>
      </c>
      <c r="J605" s="15">
        <f t="shared" si="55"/>
        <v>1</v>
      </c>
      <c r="K605" s="13" t="str">
        <f t="shared" si="56"/>
        <v>No</v>
      </c>
      <c r="L605" s="13" t="str">
        <f t="shared" si="57"/>
        <v>Overweight</v>
      </c>
      <c r="M605" s="13" t="str">
        <f t="shared" si="58"/>
        <v>Normal</v>
      </c>
      <c r="N605" s="13" t="str">
        <f t="shared" si="59"/>
        <v>No</v>
      </c>
    </row>
    <row r="606" spans="1:14" x14ac:dyDescent="0.25">
      <c r="A606" s="13" t="s">
        <v>1766</v>
      </c>
      <c r="B606" s="13">
        <v>45.68</v>
      </c>
      <c r="C606" s="13">
        <v>4.8</v>
      </c>
      <c r="D606" s="13" t="s">
        <v>2380</v>
      </c>
      <c r="E606" s="13" t="s">
        <v>2380</v>
      </c>
      <c r="F606" s="13" t="s">
        <v>2380</v>
      </c>
      <c r="G606" s="13">
        <v>2</v>
      </c>
      <c r="H606" s="13" t="s">
        <v>2380</v>
      </c>
      <c r="I606" s="13" t="str">
        <f t="shared" si="54"/>
        <v>No</v>
      </c>
      <c r="J606" s="15">
        <f t="shared" si="55"/>
        <v>2</v>
      </c>
      <c r="K606" s="13" t="str">
        <f t="shared" si="56"/>
        <v>No</v>
      </c>
      <c r="L606" s="13" t="str">
        <f t="shared" si="57"/>
        <v>Obesity</v>
      </c>
      <c r="M606" s="13" t="str">
        <f t="shared" si="58"/>
        <v>Normal</v>
      </c>
      <c r="N606" s="13" t="str">
        <f t="shared" si="59"/>
        <v>No</v>
      </c>
    </row>
    <row r="607" spans="1:14" x14ac:dyDescent="0.25">
      <c r="A607" s="13" t="s">
        <v>1765</v>
      </c>
      <c r="B607" s="13">
        <v>27.3</v>
      </c>
      <c r="C607" s="13">
        <v>11.89</v>
      </c>
      <c r="D607" s="13" t="s">
        <v>2380</v>
      </c>
      <c r="E607" s="13" t="s">
        <v>2380</v>
      </c>
      <c r="F607" s="13" t="s">
        <v>2380</v>
      </c>
      <c r="G607" s="13" t="s">
        <v>2381</v>
      </c>
      <c r="H607" s="13" t="s">
        <v>2382</v>
      </c>
      <c r="I607" s="13" t="str">
        <f t="shared" si="54"/>
        <v>Yes</v>
      </c>
      <c r="J607" s="15" t="str">
        <f t="shared" si="55"/>
        <v>0</v>
      </c>
      <c r="K607" s="13" t="str">
        <f t="shared" si="56"/>
        <v>No</v>
      </c>
      <c r="L607" s="13" t="str">
        <f t="shared" si="57"/>
        <v>Overweight</v>
      </c>
      <c r="M607" s="13" t="str">
        <f t="shared" si="58"/>
        <v>Diabetes</v>
      </c>
      <c r="N607" s="13" t="str">
        <f t="shared" si="59"/>
        <v>No</v>
      </c>
    </row>
    <row r="608" spans="1:14" x14ac:dyDescent="0.25">
      <c r="A608" s="13" t="s">
        <v>1764</v>
      </c>
      <c r="B608" s="13">
        <v>54.45</v>
      </c>
      <c r="C608" s="13">
        <v>4.7300000000000004</v>
      </c>
      <c r="D608" s="13" t="s">
        <v>2382</v>
      </c>
      <c r="E608" s="13" t="s">
        <v>2380</v>
      </c>
      <c r="F608" s="13" t="s">
        <v>2380</v>
      </c>
      <c r="G608" s="13">
        <v>1</v>
      </c>
      <c r="H608" s="13" t="s">
        <v>2380</v>
      </c>
      <c r="I608" s="13" t="str">
        <f t="shared" si="54"/>
        <v>No</v>
      </c>
      <c r="J608" s="15">
        <f t="shared" si="55"/>
        <v>1</v>
      </c>
      <c r="K608" s="13" t="str">
        <f t="shared" si="56"/>
        <v>Yes</v>
      </c>
      <c r="L608" s="13" t="str">
        <f t="shared" si="57"/>
        <v>Obesity</v>
      </c>
      <c r="M608" s="13" t="str">
        <f t="shared" si="58"/>
        <v>Normal</v>
      </c>
      <c r="N608" s="13" t="str">
        <f t="shared" si="59"/>
        <v>No</v>
      </c>
    </row>
    <row r="609" spans="1:14" x14ac:dyDescent="0.25">
      <c r="A609" s="13" t="s">
        <v>1763</v>
      </c>
      <c r="B609" s="13">
        <v>54.43</v>
      </c>
      <c r="C609" s="13">
        <v>4.6100000000000003</v>
      </c>
      <c r="D609" s="13" t="s">
        <v>2382</v>
      </c>
      <c r="E609" s="13" t="s">
        <v>2380</v>
      </c>
      <c r="F609" s="13" t="s">
        <v>2380</v>
      </c>
      <c r="G609" s="13">
        <v>1</v>
      </c>
      <c r="H609" s="13" t="s">
        <v>2380</v>
      </c>
      <c r="I609" s="13" t="str">
        <f t="shared" si="54"/>
        <v>No</v>
      </c>
      <c r="J609" s="15">
        <f t="shared" si="55"/>
        <v>1</v>
      </c>
      <c r="K609" s="13" t="str">
        <f t="shared" si="56"/>
        <v>Yes</v>
      </c>
      <c r="L609" s="13" t="str">
        <f t="shared" si="57"/>
        <v>Obesity</v>
      </c>
      <c r="M609" s="13" t="str">
        <f t="shared" si="58"/>
        <v>Normal</v>
      </c>
      <c r="N609" s="13" t="str">
        <f t="shared" si="59"/>
        <v>No</v>
      </c>
    </row>
    <row r="610" spans="1:14" x14ac:dyDescent="0.25">
      <c r="A610" s="13" t="s">
        <v>1762</v>
      </c>
      <c r="B610" s="13">
        <v>48.01</v>
      </c>
      <c r="C610" s="13">
        <v>7.3</v>
      </c>
      <c r="D610" s="13" t="s">
        <v>2380</v>
      </c>
      <c r="E610" s="13" t="s">
        <v>2380</v>
      </c>
      <c r="F610" s="13" t="s">
        <v>2380</v>
      </c>
      <c r="G610" s="13" t="s">
        <v>2381</v>
      </c>
      <c r="H610" s="13" t="s">
        <v>2380</v>
      </c>
      <c r="I610" s="13" t="str">
        <f t="shared" si="54"/>
        <v>No</v>
      </c>
      <c r="J610" s="15" t="str">
        <f t="shared" si="55"/>
        <v>0</v>
      </c>
      <c r="K610" s="13" t="str">
        <f t="shared" si="56"/>
        <v>No</v>
      </c>
      <c r="L610" s="13" t="str">
        <f t="shared" si="57"/>
        <v>Obesity</v>
      </c>
      <c r="M610" s="13" t="str">
        <f t="shared" si="58"/>
        <v>Diabetes</v>
      </c>
      <c r="N610" s="13" t="str">
        <f t="shared" si="59"/>
        <v>No</v>
      </c>
    </row>
    <row r="611" spans="1:14" x14ac:dyDescent="0.25">
      <c r="A611" s="13" t="s">
        <v>1761</v>
      </c>
      <c r="B611" s="13">
        <v>48.32</v>
      </c>
      <c r="C611" s="13">
        <v>5.88</v>
      </c>
      <c r="D611" s="13" t="s">
        <v>2380</v>
      </c>
      <c r="E611" s="13" t="s">
        <v>2380</v>
      </c>
      <c r="F611" s="13" t="s">
        <v>2380</v>
      </c>
      <c r="G611" s="13" t="s">
        <v>2381</v>
      </c>
      <c r="H611" s="13" t="s">
        <v>2380</v>
      </c>
      <c r="I611" s="13" t="str">
        <f t="shared" si="54"/>
        <v>No</v>
      </c>
      <c r="J611" s="15" t="str">
        <f t="shared" si="55"/>
        <v>0</v>
      </c>
      <c r="K611" s="13" t="str">
        <f t="shared" si="56"/>
        <v>No</v>
      </c>
      <c r="L611" s="13" t="str">
        <f t="shared" si="57"/>
        <v>Obesity</v>
      </c>
      <c r="M611" s="13" t="str">
        <f t="shared" si="58"/>
        <v>Prediabetes</v>
      </c>
      <c r="N611" s="13" t="str">
        <f t="shared" si="59"/>
        <v>No</v>
      </c>
    </row>
    <row r="612" spans="1:14" x14ac:dyDescent="0.25">
      <c r="A612" s="13" t="s">
        <v>1760</v>
      </c>
      <c r="B612" s="13">
        <v>22.895</v>
      </c>
      <c r="C612" s="13">
        <v>4.0599999999999996</v>
      </c>
      <c r="D612" s="13" t="s">
        <v>2380</v>
      </c>
      <c r="E612" s="13" t="s">
        <v>2380</v>
      </c>
      <c r="F612" s="13" t="s">
        <v>2383</v>
      </c>
      <c r="G612" s="13">
        <v>1</v>
      </c>
      <c r="H612" s="13" t="s">
        <v>2382</v>
      </c>
      <c r="I612" s="13" t="str">
        <f t="shared" si="54"/>
        <v>Yes</v>
      </c>
      <c r="J612" s="15">
        <f t="shared" si="55"/>
        <v>1</v>
      </c>
      <c r="K612" s="13" t="str">
        <f t="shared" si="56"/>
        <v>No</v>
      </c>
      <c r="L612" s="13" t="str">
        <f t="shared" si="57"/>
        <v>Normal Weight</v>
      </c>
      <c r="M612" s="13" t="str">
        <f t="shared" si="58"/>
        <v>Normal</v>
      </c>
      <c r="N612" s="13" t="str">
        <f t="shared" si="59"/>
        <v>No</v>
      </c>
    </row>
    <row r="613" spans="1:14" x14ac:dyDescent="0.25">
      <c r="A613" s="13" t="s">
        <v>1759</v>
      </c>
      <c r="B613" s="13">
        <v>54.85</v>
      </c>
      <c r="C613" s="13">
        <v>4.9000000000000004</v>
      </c>
      <c r="D613" s="13" t="s">
        <v>2380</v>
      </c>
      <c r="E613" s="13" t="s">
        <v>2380</v>
      </c>
      <c r="F613" s="13" t="s">
        <v>2380</v>
      </c>
      <c r="G613" s="13">
        <v>1</v>
      </c>
      <c r="H613" s="13" t="s">
        <v>2380</v>
      </c>
      <c r="I613" s="13" t="str">
        <f t="shared" si="54"/>
        <v>No</v>
      </c>
      <c r="J613" s="15">
        <f t="shared" si="55"/>
        <v>1</v>
      </c>
      <c r="K613" s="13" t="str">
        <f t="shared" si="56"/>
        <v>No</v>
      </c>
      <c r="L613" s="13" t="str">
        <f t="shared" si="57"/>
        <v>Obesity</v>
      </c>
      <c r="M613" s="13" t="str">
        <f t="shared" si="58"/>
        <v>Normal</v>
      </c>
      <c r="N613" s="13" t="str">
        <f t="shared" si="59"/>
        <v>No</v>
      </c>
    </row>
    <row r="614" spans="1:14" x14ac:dyDescent="0.25">
      <c r="A614" s="13" t="s">
        <v>1758</v>
      </c>
      <c r="B614" s="13">
        <v>21.85</v>
      </c>
      <c r="C614" s="13">
        <v>5.52</v>
      </c>
      <c r="D614" s="13" t="s">
        <v>2380</v>
      </c>
      <c r="E614" s="13" t="s">
        <v>2380</v>
      </c>
      <c r="F614" s="13" t="s">
        <v>2383</v>
      </c>
      <c r="G614" s="13">
        <v>1</v>
      </c>
      <c r="H614" s="13" t="s">
        <v>2382</v>
      </c>
      <c r="I614" s="13" t="str">
        <f t="shared" si="54"/>
        <v>Yes</v>
      </c>
      <c r="J614" s="15">
        <f t="shared" si="55"/>
        <v>1</v>
      </c>
      <c r="K614" s="13" t="str">
        <f t="shared" si="56"/>
        <v>No</v>
      </c>
      <c r="L614" s="13" t="str">
        <f t="shared" si="57"/>
        <v>Normal Weight</v>
      </c>
      <c r="M614" s="13" t="str">
        <f t="shared" si="58"/>
        <v>Normal</v>
      </c>
      <c r="N614" s="13" t="str">
        <f t="shared" si="59"/>
        <v>No</v>
      </c>
    </row>
    <row r="615" spans="1:14" x14ac:dyDescent="0.25">
      <c r="A615" s="13" t="s">
        <v>1757</v>
      </c>
      <c r="B615" s="13">
        <v>51.86</v>
      </c>
      <c r="C615" s="13">
        <v>5.2</v>
      </c>
      <c r="D615" s="13" t="s">
        <v>2382</v>
      </c>
      <c r="E615" s="13" t="s">
        <v>2380</v>
      </c>
      <c r="F615" s="13" t="s">
        <v>2380</v>
      </c>
      <c r="G615" s="13" t="s">
        <v>2381</v>
      </c>
      <c r="H615" s="13" t="s">
        <v>2380</v>
      </c>
      <c r="I615" s="13" t="str">
        <f t="shared" si="54"/>
        <v>No</v>
      </c>
      <c r="J615" s="15" t="str">
        <f t="shared" si="55"/>
        <v>0</v>
      </c>
      <c r="K615" s="13" t="str">
        <f t="shared" si="56"/>
        <v>Yes</v>
      </c>
      <c r="L615" s="13" t="str">
        <f t="shared" si="57"/>
        <v>Obesity</v>
      </c>
      <c r="M615" s="13" t="str">
        <f t="shared" si="58"/>
        <v>Normal</v>
      </c>
      <c r="N615" s="13" t="str">
        <f t="shared" si="59"/>
        <v>No</v>
      </c>
    </row>
    <row r="616" spans="1:14" x14ac:dyDescent="0.25">
      <c r="A616" s="13" t="s">
        <v>1756</v>
      </c>
      <c r="B616" s="13">
        <v>39.049999999999997</v>
      </c>
      <c r="C616" s="13">
        <v>7.59</v>
      </c>
      <c r="D616" s="13" t="s">
        <v>2380</v>
      </c>
      <c r="E616" s="13" t="s">
        <v>2380</v>
      </c>
      <c r="F616" s="13" t="s">
        <v>2380</v>
      </c>
      <c r="G616" s="13">
        <v>3</v>
      </c>
      <c r="H616" s="13" t="s">
        <v>2380</v>
      </c>
      <c r="I616" s="13" t="str">
        <f t="shared" si="54"/>
        <v>No</v>
      </c>
      <c r="J616" s="15">
        <f t="shared" si="55"/>
        <v>3</v>
      </c>
      <c r="K616" s="13" t="str">
        <f t="shared" si="56"/>
        <v>No</v>
      </c>
      <c r="L616" s="13" t="str">
        <f t="shared" si="57"/>
        <v>Obesity</v>
      </c>
      <c r="M616" s="13" t="str">
        <f t="shared" si="58"/>
        <v>Diabetes</v>
      </c>
      <c r="N616" s="13" t="str">
        <f t="shared" si="59"/>
        <v>No</v>
      </c>
    </row>
    <row r="617" spans="1:14" x14ac:dyDescent="0.25">
      <c r="A617" s="13" t="s">
        <v>1755</v>
      </c>
      <c r="B617" s="13">
        <v>31.824999999999999</v>
      </c>
      <c r="C617" s="13">
        <v>8.2799999999999994</v>
      </c>
      <c r="D617" s="13" t="s">
        <v>2380</v>
      </c>
      <c r="E617" s="13" t="s">
        <v>2380</v>
      </c>
      <c r="F617" s="13" t="s">
        <v>2380</v>
      </c>
      <c r="G617" s="13">
        <v>3</v>
      </c>
      <c r="H617" s="13" t="s">
        <v>2380</v>
      </c>
      <c r="I617" s="13" t="str">
        <f t="shared" si="54"/>
        <v>No</v>
      </c>
      <c r="J617" s="15">
        <f t="shared" si="55"/>
        <v>3</v>
      </c>
      <c r="K617" s="13" t="str">
        <f t="shared" si="56"/>
        <v>No</v>
      </c>
      <c r="L617" s="13" t="str">
        <f t="shared" si="57"/>
        <v>Obesity</v>
      </c>
      <c r="M617" s="13" t="str">
        <f t="shared" si="58"/>
        <v>Diabetes</v>
      </c>
      <c r="N617" s="13" t="str">
        <f t="shared" si="59"/>
        <v>No</v>
      </c>
    </row>
    <row r="618" spans="1:14" x14ac:dyDescent="0.25">
      <c r="A618" s="13" t="s">
        <v>1754</v>
      </c>
      <c r="B618" s="13">
        <v>46.43</v>
      </c>
      <c r="C618" s="13">
        <v>6.72</v>
      </c>
      <c r="D618" s="13" t="s">
        <v>2380</v>
      </c>
      <c r="E618" s="13" t="s">
        <v>2380</v>
      </c>
      <c r="F618" s="13" t="s">
        <v>2380</v>
      </c>
      <c r="G618" s="13" t="s">
        <v>2381</v>
      </c>
      <c r="H618" s="13" t="s">
        <v>2380</v>
      </c>
      <c r="I618" s="13" t="str">
        <f t="shared" si="54"/>
        <v>No</v>
      </c>
      <c r="J618" s="15" t="str">
        <f t="shared" si="55"/>
        <v>0</v>
      </c>
      <c r="K618" s="13" t="str">
        <f t="shared" si="56"/>
        <v>No</v>
      </c>
      <c r="L618" s="13" t="str">
        <f t="shared" si="57"/>
        <v>Obesity</v>
      </c>
      <c r="M618" s="13" t="str">
        <f t="shared" si="58"/>
        <v>Diabetes</v>
      </c>
      <c r="N618" s="13" t="str">
        <f t="shared" si="59"/>
        <v>No</v>
      </c>
    </row>
    <row r="619" spans="1:14" x14ac:dyDescent="0.25">
      <c r="A619" s="13" t="s">
        <v>1753</v>
      </c>
      <c r="B619" s="13">
        <v>53.63</v>
      </c>
      <c r="C619" s="13">
        <v>5.47</v>
      </c>
      <c r="D619" s="13" t="s">
        <v>2382</v>
      </c>
      <c r="E619" s="13" t="s">
        <v>2380</v>
      </c>
      <c r="F619" s="13" t="s">
        <v>2380</v>
      </c>
      <c r="G619" s="13">
        <v>1</v>
      </c>
      <c r="H619" s="13" t="s">
        <v>2380</v>
      </c>
      <c r="I619" s="13" t="str">
        <f t="shared" si="54"/>
        <v>No</v>
      </c>
      <c r="J619" s="15">
        <f t="shared" si="55"/>
        <v>1</v>
      </c>
      <c r="K619" s="13" t="str">
        <f t="shared" si="56"/>
        <v>Yes</v>
      </c>
      <c r="L619" s="13" t="str">
        <f t="shared" si="57"/>
        <v>Obesity</v>
      </c>
      <c r="M619" s="13" t="str">
        <f t="shared" si="58"/>
        <v>Normal</v>
      </c>
      <c r="N619" s="13" t="str">
        <f t="shared" si="59"/>
        <v>No</v>
      </c>
    </row>
    <row r="620" spans="1:14" x14ac:dyDescent="0.25">
      <c r="A620" s="13" t="s">
        <v>1752</v>
      </c>
      <c r="B620" s="13">
        <v>48.7</v>
      </c>
      <c r="C620" s="13">
        <v>4.71</v>
      </c>
      <c r="D620" s="13" t="s">
        <v>2380</v>
      </c>
      <c r="E620" s="13" t="s">
        <v>2380</v>
      </c>
      <c r="F620" s="13" t="s">
        <v>2380</v>
      </c>
      <c r="G620" s="13" t="s">
        <v>2381</v>
      </c>
      <c r="H620" s="13" t="s">
        <v>2380</v>
      </c>
      <c r="I620" s="13" t="str">
        <f t="shared" si="54"/>
        <v>No</v>
      </c>
      <c r="J620" s="15" t="str">
        <f t="shared" si="55"/>
        <v>0</v>
      </c>
      <c r="K620" s="13" t="str">
        <f t="shared" si="56"/>
        <v>No</v>
      </c>
      <c r="L620" s="13" t="str">
        <f t="shared" si="57"/>
        <v>Obesity</v>
      </c>
      <c r="M620" s="13" t="str">
        <f t="shared" si="58"/>
        <v>Normal</v>
      </c>
      <c r="N620" s="13" t="str">
        <f t="shared" si="59"/>
        <v>No</v>
      </c>
    </row>
    <row r="621" spans="1:14" x14ac:dyDescent="0.25">
      <c r="A621" s="13" t="s">
        <v>1751</v>
      </c>
      <c r="B621" s="13">
        <v>48.81</v>
      </c>
      <c r="C621" s="13">
        <v>5.49</v>
      </c>
      <c r="D621" s="13" t="s">
        <v>2380</v>
      </c>
      <c r="E621" s="13" t="s">
        <v>2380</v>
      </c>
      <c r="F621" s="13" t="s">
        <v>2380</v>
      </c>
      <c r="G621" s="13" t="s">
        <v>2381</v>
      </c>
      <c r="H621" s="13" t="s">
        <v>2380</v>
      </c>
      <c r="I621" s="13" t="str">
        <f t="shared" si="54"/>
        <v>No</v>
      </c>
      <c r="J621" s="15" t="str">
        <f t="shared" si="55"/>
        <v>0</v>
      </c>
      <c r="K621" s="13" t="str">
        <f t="shared" si="56"/>
        <v>No</v>
      </c>
      <c r="L621" s="13" t="str">
        <f t="shared" si="57"/>
        <v>Obesity</v>
      </c>
      <c r="M621" s="13" t="str">
        <f t="shared" si="58"/>
        <v>Normal</v>
      </c>
      <c r="N621" s="13" t="str">
        <f t="shared" si="59"/>
        <v>No</v>
      </c>
    </row>
    <row r="622" spans="1:14" x14ac:dyDescent="0.25">
      <c r="A622" s="13" t="s">
        <v>1750</v>
      </c>
      <c r="B622" s="13">
        <v>47.53</v>
      </c>
      <c r="C622" s="13">
        <v>4.72</v>
      </c>
      <c r="D622" s="13" t="s">
        <v>2380</v>
      </c>
      <c r="E622" s="13" t="s">
        <v>2380</v>
      </c>
      <c r="F622" s="13" t="s">
        <v>2380</v>
      </c>
      <c r="G622" s="13" t="s">
        <v>2381</v>
      </c>
      <c r="H622" s="13" t="s">
        <v>2380</v>
      </c>
      <c r="I622" s="13" t="str">
        <f t="shared" si="54"/>
        <v>No</v>
      </c>
      <c r="J622" s="15" t="str">
        <f t="shared" si="55"/>
        <v>0</v>
      </c>
      <c r="K622" s="13" t="str">
        <f t="shared" si="56"/>
        <v>No</v>
      </c>
      <c r="L622" s="13" t="str">
        <f t="shared" si="57"/>
        <v>Obesity</v>
      </c>
      <c r="M622" s="13" t="str">
        <f t="shared" si="58"/>
        <v>Normal</v>
      </c>
      <c r="N622" s="13" t="str">
        <f t="shared" si="59"/>
        <v>No</v>
      </c>
    </row>
    <row r="623" spans="1:14" x14ac:dyDescent="0.25">
      <c r="A623" s="13" t="s">
        <v>1749</v>
      </c>
      <c r="B623" s="13">
        <v>36.85</v>
      </c>
      <c r="C623" s="13">
        <v>6.7</v>
      </c>
      <c r="D623" s="13" t="s">
        <v>2380</v>
      </c>
      <c r="E623" s="13" t="s">
        <v>2380</v>
      </c>
      <c r="F623" s="13" t="s">
        <v>2380</v>
      </c>
      <c r="G623" s="13" t="s">
        <v>2381</v>
      </c>
      <c r="H623" s="13" t="s">
        <v>2380</v>
      </c>
      <c r="I623" s="13" t="str">
        <f t="shared" si="54"/>
        <v>No</v>
      </c>
      <c r="J623" s="15" t="str">
        <f t="shared" si="55"/>
        <v>0</v>
      </c>
      <c r="K623" s="13" t="str">
        <f t="shared" si="56"/>
        <v>No</v>
      </c>
      <c r="L623" s="13" t="str">
        <f t="shared" si="57"/>
        <v>Obesity</v>
      </c>
      <c r="M623" s="13" t="str">
        <f t="shared" si="58"/>
        <v>Diabetes</v>
      </c>
      <c r="N623" s="13" t="str">
        <f t="shared" si="59"/>
        <v>No</v>
      </c>
    </row>
    <row r="624" spans="1:14" x14ac:dyDescent="0.25">
      <c r="A624" s="13" t="s">
        <v>1748</v>
      </c>
      <c r="B624" s="13">
        <v>29.3</v>
      </c>
      <c r="C624" s="13">
        <v>5.5</v>
      </c>
      <c r="D624" s="13" t="s">
        <v>2380</v>
      </c>
      <c r="E624" s="13" t="s">
        <v>2380</v>
      </c>
      <c r="F624" s="13" t="s">
        <v>2380</v>
      </c>
      <c r="G624" s="13" t="s">
        <v>2381</v>
      </c>
      <c r="H624" s="13" t="s">
        <v>2380</v>
      </c>
      <c r="I624" s="13" t="str">
        <f t="shared" si="54"/>
        <v>No</v>
      </c>
      <c r="J624" s="15" t="str">
        <f t="shared" si="55"/>
        <v>0</v>
      </c>
      <c r="K624" s="13" t="str">
        <f t="shared" si="56"/>
        <v>No</v>
      </c>
      <c r="L624" s="13" t="str">
        <f t="shared" si="57"/>
        <v>Overweight</v>
      </c>
      <c r="M624" s="13" t="str">
        <f t="shared" si="58"/>
        <v>Normal</v>
      </c>
      <c r="N624" s="13" t="str">
        <f t="shared" si="59"/>
        <v>No</v>
      </c>
    </row>
    <row r="625" spans="1:14" x14ac:dyDescent="0.25">
      <c r="A625" s="13" t="s">
        <v>1747</v>
      </c>
      <c r="B625" s="13">
        <v>19.3</v>
      </c>
      <c r="C625" s="13">
        <v>4.46</v>
      </c>
      <c r="D625" s="13" t="s">
        <v>2380</v>
      </c>
      <c r="E625" s="13" t="s">
        <v>2380</v>
      </c>
      <c r="F625" s="13" t="s">
        <v>2380</v>
      </c>
      <c r="G625" s="13">
        <v>1</v>
      </c>
      <c r="H625" s="13" t="s">
        <v>2382</v>
      </c>
      <c r="I625" s="13" t="str">
        <f t="shared" si="54"/>
        <v>Yes</v>
      </c>
      <c r="J625" s="15">
        <f t="shared" si="55"/>
        <v>1</v>
      </c>
      <c r="K625" s="13" t="str">
        <f t="shared" si="56"/>
        <v>No</v>
      </c>
      <c r="L625" s="13" t="str">
        <f t="shared" si="57"/>
        <v>Normal Weight</v>
      </c>
      <c r="M625" s="13" t="str">
        <f t="shared" si="58"/>
        <v>Normal</v>
      </c>
      <c r="N625" s="13" t="str">
        <f t="shared" si="59"/>
        <v>No</v>
      </c>
    </row>
    <row r="626" spans="1:14" x14ac:dyDescent="0.25">
      <c r="A626" s="13" t="s">
        <v>1746</v>
      </c>
      <c r="B626" s="13">
        <v>24.13</v>
      </c>
      <c r="C626" s="13">
        <v>5.29</v>
      </c>
      <c r="D626" s="13" t="s">
        <v>2382</v>
      </c>
      <c r="E626" s="13" t="s">
        <v>2380</v>
      </c>
      <c r="F626" s="13" t="s">
        <v>2383</v>
      </c>
      <c r="G626" s="13">
        <v>1</v>
      </c>
      <c r="H626" s="13" t="s">
        <v>2382</v>
      </c>
      <c r="I626" s="13" t="str">
        <f t="shared" si="54"/>
        <v>Yes</v>
      </c>
      <c r="J626" s="15">
        <f t="shared" si="55"/>
        <v>1</v>
      </c>
      <c r="K626" s="13" t="str">
        <f t="shared" si="56"/>
        <v>Yes</v>
      </c>
      <c r="L626" s="13" t="str">
        <f t="shared" si="57"/>
        <v>Normal Weight</v>
      </c>
      <c r="M626" s="13" t="str">
        <f t="shared" si="58"/>
        <v>Normal</v>
      </c>
      <c r="N626" s="13" t="str">
        <f t="shared" si="59"/>
        <v>No</v>
      </c>
    </row>
    <row r="627" spans="1:14" x14ac:dyDescent="0.25">
      <c r="A627" s="13" t="s">
        <v>1745</v>
      </c>
      <c r="B627" s="13">
        <v>46.7</v>
      </c>
      <c r="C627" s="13">
        <v>10.99</v>
      </c>
      <c r="D627" s="13" t="s">
        <v>2380</v>
      </c>
      <c r="E627" s="13" t="s">
        <v>2380</v>
      </c>
      <c r="F627" s="13" t="s">
        <v>2380</v>
      </c>
      <c r="G627" s="13" t="s">
        <v>2381</v>
      </c>
      <c r="H627" s="13" t="s">
        <v>2380</v>
      </c>
      <c r="I627" s="13" t="str">
        <f t="shared" si="54"/>
        <v>No</v>
      </c>
      <c r="J627" s="15" t="str">
        <f t="shared" si="55"/>
        <v>0</v>
      </c>
      <c r="K627" s="13" t="str">
        <f t="shared" si="56"/>
        <v>No</v>
      </c>
      <c r="L627" s="13" t="str">
        <f t="shared" si="57"/>
        <v>Obesity</v>
      </c>
      <c r="M627" s="13" t="str">
        <f t="shared" si="58"/>
        <v>Diabetes</v>
      </c>
      <c r="N627" s="13" t="str">
        <f t="shared" si="59"/>
        <v>No</v>
      </c>
    </row>
    <row r="628" spans="1:14" x14ac:dyDescent="0.25">
      <c r="A628" s="13" t="s">
        <v>1744</v>
      </c>
      <c r="B628" s="13">
        <v>45.27</v>
      </c>
      <c r="C628" s="13">
        <v>5.2</v>
      </c>
      <c r="D628" s="13" t="s">
        <v>2382</v>
      </c>
      <c r="E628" s="13" t="s">
        <v>2380</v>
      </c>
      <c r="F628" s="13" t="s">
        <v>2380</v>
      </c>
      <c r="G628" s="13" t="s">
        <v>2381</v>
      </c>
      <c r="H628" s="13" t="s">
        <v>2380</v>
      </c>
      <c r="I628" s="13" t="str">
        <f t="shared" si="54"/>
        <v>No</v>
      </c>
      <c r="J628" s="15" t="str">
        <f t="shared" si="55"/>
        <v>0</v>
      </c>
      <c r="K628" s="13" t="str">
        <f t="shared" si="56"/>
        <v>Yes</v>
      </c>
      <c r="L628" s="13" t="str">
        <f t="shared" si="57"/>
        <v>Obesity</v>
      </c>
      <c r="M628" s="13" t="str">
        <f t="shared" si="58"/>
        <v>Normal</v>
      </c>
      <c r="N628" s="13" t="str">
        <f t="shared" si="59"/>
        <v>No</v>
      </c>
    </row>
    <row r="629" spans="1:14" x14ac:dyDescent="0.25">
      <c r="A629" s="13" t="s">
        <v>1743</v>
      </c>
      <c r="B629" s="13">
        <v>44.29</v>
      </c>
      <c r="C629" s="13">
        <v>9.66</v>
      </c>
      <c r="D629" s="13" t="s">
        <v>2380</v>
      </c>
      <c r="E629" s="13" t="s">
        <v>2380</v>
      </c>
      <c r="F629" s="13" t="s">
        <v>2380</v>
      </c>
      <c r="G629" s="13">
        <v>2</v>
      </c>
      <c r="H629" s="13" t="s">
        <v>2380</v>
      </c>
      <c r="I629" s="13" t="str">
        <f t="shared" si="54"/>
        <v>No</v>
      </c>
      <c r="J629" s="15">
        <f t="shared" si="55"/>
        <v>2</v>
      </c>
      <c r="K629" s="13" t="str">
        <f t="shared" si="56"/>
        <v>No</v>
      </c>
      <c r="L629" s="13" t="str">
        <f t="shared" si="57"/>
        <v>Obesity</v>
      </c>
      <c r="M629" s="13" t="str">
        <f t="shared" si="58"/>
        <v>Diabetes</v>
      </c>
      <c r="N629" s="13" t="str">
        <f t="shared" si="59"/>
        <v>No</v>
      </c>
    </row>
    <row r="630" spans="1:14" x14ac:dyDescent="0.25">
      <c r="A630" s="13" t="s">
        <v>1742</v>
      </c>
      <c r="B630" s="13">
        <v>54.59</v>
      </c>
      <c r="C630" s="13">
        <v>4.22</v>
      </c>
      <c r="D630" s="13" t="s">
        <v>2382</v>
      </c>
      <c r="E630" s="13" t="s">
        <v>2380</v>
      </c>
      <c r="F630" s="13" t="s">
        <v>2380</v>
      </c>
      <c r="G630" s="13">
        <v>1</v>
      </c>
      <c r="H630" s="13" t="s">
        <v>2380</v>
      </c>
      <c r="I630" s="13" t="str">
        <f t="shared" si="54"/>
        <v>No</v>
      </c>
      <c r="J630" s="15">
        <f t="shared" si="55"/>
        <v>1</v>
      </c>
      <c r="K630" s="13" t="str">
        <f t="shared" si="56"/>
        <v>Yes</v>
      </c>
      <c r="L630" s="13" t="str">
        <f t="shared" si="57"/>
        <v>Obesity</v>
      </c>
      <c r="M630" s="13" t="str">
        <f t="shared" si="58"/>
        <v>Normal</v>
      </c>
      <c r="N630" s="13" t="str">
        <f t="shared" si="59"/>
        <v>No</v>
      </c>
    </row>
    <row r="631" spans="1:14" x14ac:dyDescent="0.25">
      <c r="A631" s="13" t="s">
        <v>1741</v>
      </c>
      <c r="B631" s="13">
        <v>32.965000000000003</v>
      </c>
      <c r="C631" s="13">
        <v>11.78</v>
      </c>
      <c r="D631" s="13" t="s">
        <v>2380</v>
      </c>
      <c r="E631" s="13" t="s">
        <v>2380</v>
      </c>
      <c r="F631" s="13" t="s">
        <v>2380</v>
      </c>
      <c r="G631" s="13" t="s">
        <v>2381</v>
      </c>
      <c r="H631" s="13" t="s">
        <v>2380</v>
      </c>
      <c r="I631" s="13" t="str">
        <f t="shared" si="54"/>
        <v>No</v>
      </c>
      <c r="J631" s="15" t="str">
        <f t="shared" si="55"/>
        <v>0</v>
      </c>
      <c r="K631" s="13" t="str">
        <f t="shared" si="56"/>
        <v>No</v>
      </c>
      <c r="L631" s="13" t="str">
        <f t="shared" si="57"/>
        <v>Obesity</v>
      </c>
      <c r="M631" s="13" t="str">
        <f t="shared" si="58"/>
        <v>Diabetes</v>
      </c>
      <c r="N631" s="13" t="str">
        <f t="shared" si="59"/>
        <v>No</v>
      </c>
    </row>
    <row r="632" spans="1:14" x14ac:dyDescent="0.25">
      <c r="A632" s="13" t="s">
        <v>1740</v>
      </c>
      <c r="B632" s="13">
        <v>38.049999999999997</v>
      </c>
      <c r="C632" s="13">
        <v>9.6199999999999992</v>
      </c>
      <c r="D632" s="13" t="s">
        <v>2380</v>
      </c>
      <c r="E632" s="13" t="s">
        <v>2380</v>
      </c>
      <c r="F632" s="13" t="s">
        <v>2380</v>
      </c>
      <c r="G632" s="13" t="s">
        <v>2381</v>
      </c>
      <c r="H632" s="13" t="s">
        <v>2380</v>
      </c>
      <c r="I632" s="13" t="str">
        <f t="shared" si="54"/>
        <v>No</v>
      </c>
      <c r="J632" s="15" t="str">
        <f t="shared" si="55"/>
        <v>0</v>
      </c>
      <c r="K632" s="13" t="str">
        <f t="shared" si="56"/>
        <v>No</v>
      </c>
      <c r="L632" s="13" t="str">
        <f t="shared" si="57"/>
        <v>Obesity</v>
      </c>
      <c r="M632" s="13" t="str">
        <f t="shared" si="58"/>
        <v>Diabetes</v>
      </c>
      <c r="N632" s="13" t="str">
        <f t="shared" si="59"/>
        <v>No</v>
      </c>
    </row>
    <row r="633" spans="1:14" x14ac:dyDescent="0.25">
      <c r="A633" s="13" t="s">
        <v>1739</v>
      </c>
      <c r="B633" s="13">
        <v>46.14</v>
      </c>
      <c r="C633" s="13">
        <v>10.78</v>
      </c>
      <c r="D633" s="13" t="s">
        <v>2380</v>
      </c>
      <c r="E633" s="13" t="s">
        <v>2380</v>
      </c>
      <c r="F633" s="13" t="s">
        <v>2380</v>
      </c>
      <c r="G633" s="13" t="s">
        <v>2381</v>
      </c>
      <c r="H633" s="13" t="s">
        <v>2380</v>
      </c>
      <c r="I633" s="13" t="str">
        <f t="shared" si="54"/>
        <v>No</v>
      </c>
      <c r="J633" s="15" t="str">
        <f t="shared" si="55"/>
        <v>0</v>
      </c>
      <c r="K633" s="13" t="str">
        <f t="shared" si="56"/>
        <v>No</v>
      </c>
      <c r="L633" s="13" t="str">
        <f t="shared" si="57"/>
        <v>Obesity</v>
      </c>
      <c r="M633" s="13" t="str">
        <f t="shared" si="58"/>
        <v>Diabetes</v>
      </c>
      <c r="N633" s="13" t="str">
        <f t="shared" si="59"/>
        <v>No</v>
      </c>
    </row>
    <row r="634" spans="1:14" x14ac:dyDescent="0.25">
      <c r="A634" s="13" t="s">
        <v>1738</v>
      </c>
      <c r="B634" s="13">
        <v>41.325000000000003</v>
      </c>
      <c r="C634" s="13">
        <v>5.1100000000000003</v>
      </c>
      <c r="D634" s="13" t="s">
        <v>2382</v>
      </c>
      <c r="E634" s="13" t="s">
        <v>2380</v>
      </c>
      <c r="F634" s="13" t="s">
        <v>2380</v>
      </c>
      <c r="G634" s="13">
        <v>2</v>
      </c>
      <c r="H634" s="13" t="s">
        <v>2380</v>
      </c>
      <c r="I634" s="13" t="str">
        <f t="shared" si="54"/>
        <v>No</v>
      </c>
      <c r="J634" s="15">
        <f t="shared" si="55"/>
        <v>2</v>
      </c>
      <c r="K634" s="13" t="str">
        <f t="shared" si="56"/>
        <v>Yes</v>
      </c>
      <c r="L634" s="13" t="str">
        <f t="shared" si="57"/>
        <v>Obesity</v>
      </c>
      <c r="M634" s="13" t="str">
        <f t="shared" si="58"/>
        <v>Normal</v>
      </c>
      <c r="N634" s="13" t="str">
        <f t="shared" si="59"/>
        <v>No</v>
      </c>
    </row>
    <row r="635" spans="1:14" x14ac:dyDescent="0.25">
      <c r="A635" s="13" t="s">
        <v>1737</v>
      </c>
      <c r="B635" s="13">
        <v>44.64</v>
      </c>
      <c r="C635" s="13">
        <v>7.18</v>
      </c>
      <c r="D635" s="13" t="s">
        <v>2380</v>
      </c>
      <c r="E635" s="13" t="s">
        <v>2380</v>
      </c>
      <c r="F635" s="13" t="s">
        <v>2380</v>
      </c>
      <c r="G635" s="13" t="s">
        <v>2381</v>
      </c>
      <c r="H635" s="13" t="s">
        <v>2380</v>
      </c>
      <c r="I635" s="13" t="str">
        <f t="shared" si="54"/>
        <v>No</v>
      </c>
      <c r="J635" s="15" t="str">
        <f t="shared" si="55"/>
        <v>0</v>
      </c>
      <c r="K635" s="13" t="str">
        <f t="shared" si="56"/>
        <v>No</v>
      </c>
      <c r="L635" s="13" t="str">
        <f t="shared" si="57"/>
        <v>Obesity</v>
      </c>
      <c r="M635" s="13" t="str">
        <f t="shared" si="58"/>
        <v>Diabetes</v>
      </c>
      <c r="N635" s="13" t="str">
        <f t="shared" si="59"/>
        <v>No</v>
      </c>
    </row>
    <row r="636" spans="1:14" x14ac:dyDescent="0.25">
      <c r="A636" s="13" t="s">
        <v>1736</v>
      </c>
      <c r="B636" s="13">
        <v>25.175000000000001</v>
      </c>
      <c r="C636" s="13">
        <v>4.96</v>
      </c>
      <c r="D636" s="13" t="s">
        <v>2380</v>
      </c>
      <c r="E636" s="13" t="s">
        <v>2382</v>
      </c>
      <c r="F636" s="13" t="s">
        <v>2380</v>
      </c>
      <c r="G636" s="13">
        <v>1</v>
      </c>
      <c r="H636" s="13" t="s">
        <v>31</v>
      </c>
      <c r="I636" s="13" t="str">
        <f t="shared" si="54"/>
        <v>No</v>
      </c>
      <c r="J636" s="15">
        <f t="shared" si="55"/>
        <v>1</v>
      </c>
      <c r="K636" s="13" t="str">
        <f t="shared" si="56"/>
        <v>No</v>
      </c>
      <c r="L636" s="13" t="str">
        <f t="shared" si="57"/>
        <v>Overweight</v>
      </c>
      <c r="M636" s="13" t="str">
        <f t="shared" si="58"/>
        <v>Normal</v>
      </c>
      <c r="N636" s="13" t="str">
        <f t="shared" si="59"/>
        <v>Yes</v>
      </c>
    </row>
    <row r="637" spans="1:14" x14ac:dyDescent="0.25">
      <c r="A637" s="13" t="s">
        <v>1735</v>
      </c>
      <c r="B637" s="13">
        <v>43.11</v>
      </c>
      <c r="C637" s="13">
        <v>4.67</v>
      </c>
      <c r="D637" s="13" t="s">
        <v>2382</v>
      </c>
      <c r="E637" s="13" t="s">
        <v>2380</v>
      </c>
      <c r="F637" s="13" t="s">
        <v>2380</v>
      </c>
      <c r="G637" s="13" t="s">
        <v>2381</v>
      </c>
      <c r="H637" s="13" t="s">
        <v>2380</v>
      </c>
      <c r="I637" s="13" t="str">
        <f t="shared" si="54"/>
        <v>No</v>
      </c>
      <c r="J637" s="15" t="str">
        <f t="shared" si="55"/>
        <v>0</v>
      </c>
      <c r="K637" s="13" t="str">
        <f t="shared" si="56"/>
        <v>Yes</v>
      </c>
      <c r="L637" s="13" t="str">
        <f t="shared" si="57"/>
        <v>Obesity</v>
      </c>
      <c r="M637" s="13" t="str">
        <f t="shared" si="58"/>
        <v>Normal</v>
      </c>
      <c r="N637" s="13" t="str">
        <f t="shared" si="59"/>
        <v>No</v>
      </c>
    </row>
    <row r="638" spans="1:14" x14ac:dyDescent="0.25">
      <c r="A638" s="13" t="s">
        <v>1734</v>
      </c>
      <c r="B638" s="13">
        <v>53.32</v>
      </c>
      <c r="C638" s="13">
        <v>5.0599999999999996</v>
      </c>
      <c r="D638" s="13" t="s">
        <v>2380</v>
      </c>
      <c r="E638" s="13" t="s">
        <v>2380</v>
      </c>
      <c r="F638" s="13" t="s">
        <v>2380</v>
      </c>
      <c r="G638" s="13" t="s">
        <v>2381</v>
      </c>
      <c r="H638" s="13" t="s">
        <v>2380</v>
      </c>
      <c r="I638" s="13" t="str">
        <f t="shared" si="54"/>
        <v>No</v>
      </c>
      <c r="J638" s="15" t="str">
        <f t="shared" si="55"/>
        <v>0</v>
      </c>
      <c r="K638" s="13" t="str">
        <f t="shared" si="56"/>
        <v>No</v>
      </c>
      <c r="L638" s="13" t="str">
        <f t="shared" si="57"/>
        <v>Obesity</v>
      </c>
      <c r="M638" s="13" t="str">
        <f t="shared" si="58"/>
        <v>Normal</v>
      </c>
      <c r="N638" s="13" t="str">
        <f t="shared" si="59"/>
        <v>No</v>
      </c>
    </row>
    <row r="639" spans="1:14" x14ac:dyDescent="0.25">
      <c r="A639" s="13" t="s">
        <v>1733</v>
      </c>
      <c r="B639" s="13">
        <v>38.04</v>
      </c>
      <c r="C639" s="13">
        <v>5.0199999999999996</v>
      </c>
      <c r="D639" s="13" t="s">
        <v>2382</v>
      </c>
      <c r="E639" s="13" t="s">
        <v>2380</v>
      </c>
      <c r="F639" s="13" t="s">
        <v>2380</v>
      </c>
      <c r="G639" s="13">
        <v>1</v>
      </c>
      <c r="H639" s="13" t="s">
        <v>2380</v>
      </c>
      <c r="I639" s="13" t="str">
        <f t="shared" si="54"/>
        <v>No</v>
      </c>
      <c r="J639" s="15">
        <f t="shared" si="55"/>
        <v>1</v>
      </c>
      <c r="K639" s="13" t="str">
        <f t="shared" si="56"/>
        <v>Yes</v>
      </c>
      <c r="L639" s="13" t="str">
        <f t="shared" si="57"/>
        <v>Obesity</v>
      </c>
      <c r="M639" s="13" t="str">
        <f t="shared" si="58"/>
        <v>Normal</v>
      </c>
      <c r="N639" s="13" t="str">
        <f t="shared" si="59"/>
        <v>No</v>
      </c>
    </row>
    <row r="640" spans="1:14" x14ac:dyDescent="0.25">
      <c r="A640" s="13" t="s">
        <v>1732</v>
      </c>
      <c r="B640" s="13">
        <v>37.9</v>
      </c>
      <c r="C640" s="13">
        <v>7.76</v>
      </c>
      <c r="D640" s="13" t="s">
        <v>2380</v>
      </c>
      <c r="E640" s="13" t="s">
        <v>2380</v>
      </c>
      <c r="F640" s="13" t="s">
        <v>2380</v>
      </c>
      <c r="G640" s="13" t="s">
        <v>2381</v>
      </c>
      <c r="H640" s="13" t="s">
        <v>2380</v>
      </c>
      <c r="I640" s="13" t="str">
        <f t="shared" si="54"/>
        <v>No</v>
      </c>
      <c r="J640" s="15" t="str">
        <f t="shared" si="55"/>
        <v>0</v>
      </c>
      <c r="K640" s="13" t="str">
        <f t="shared" si="56"/>
        <v>No</v>
      </c>
      <c r="L640" s="13" t="str">
        <f t="shared" si="57"/>
        <v>Obesity</v>
      </c>
      <c r="M640" s="13" t="str">
        <f t="shared" si="58"/>
        <v>Diabetes</v>
      </c>
      <c r="N640" s="13" t="str">
        <f t="shared" si="59"/>
        <v>No</v>
      </c>
    </row>
    <row r="641" spans="1:14" x14ac:dyDescent="0.25">
      <c r="A641" s="13" t="s">
        <v>1731</v>
      </c>
      <c r="B641" s="13">
        <v>39.6</v>
      </c>
      <c r="C641" s="13">
        <v>9.32</v>
      </c>
      <c r="D641" s="13" t="s">
        <v>2380</v>
      </c>
      <c r="E641" s="13" t="s">
        <v>2380</v>
      </c>
      <c r="F641" s="13" t="s">
        <v>2380</v>
      </c>
      <c r="G641" s="13" t="s">
        <v>2381</v>
      </c>
      <c r="H641" s="13" t="s">
        <v>2380</v>
      </c>
      <c r="I641" s="13" t="str">
        <f t="shared" si="54"/>
        <v>No</v>
      </c>
      <c r="J641" s="15" t="str">
        <f t="shared" si="55"/>
        <v>0</v>
      </c>
      <c r="K641" s="13" t="str">
        <f t="shared" si="56"/>
        <v>No</v>
      </c>
      <c r="L641" s="13" t="str">
        <f t="shared" si="57"/>
        <v>Obesity</v>
      </c>
      <c r="M641" s="13" t="str">
        <f t="shared" si="58"/>
        <v>Diabetes</v>
      </c>
      <c r="N641" s="13" t="str">
        <f t="shared" si="59"/>
        <v>No</v>
      </c>
    </row>
    <row r="642" spans="1:14" x14ac:dyDescent="0.25">
      <c r="A642" s="13" t="s">
        <v>1730</v>
      </c>
      <c r="B642" s="13">
        <v>50.92</v>
      </c>
      <c r="C642" s="13">
        <v>5.31</v>
      </c>
      <c r="D642" s="13" t="s">
        <v>2382</v>
      </c>
      <c r="E642" s="13" t="s">
        <v>2380</v>
      </c>
      <c r="F642" s="13" t="s">
        <v>2380</v>
      </c>
      <c r="G642" s="13">
        <v>1</v>
      </c>
      <c r="H642" s="13" t="s">
        <v>2380</v>
      </c>
      <c r="I642" s="13" t="str">
        <f t="shared" ref="I642:I705" si="60">PROPER(IF(H642="?",$P$2,H642))</f>
        <v>No</v>
      </c>
      <c r="J642" s="15">
        <f t="shared" si="55"/>
        <v>1</v>
      </c>
      <c r="K642" s="13" t="str">
        <f t="shared" si="56"/>
        <v>Yes</v>
      </c>
      <c r="L642" s="13" t="str">
        <f t="shared" si="57"/>
        <v>Obesity</v>
      </c>
      <c r="M642" s="13" t="str">
        <f t="shared" si="58"/>
        <v>Normal</v>
      </c>
      <c r="N642" s="13" t="str">
        <f t="shared" si="59"/>
        <v>No</v>
      </c>
    </row>
    <row r="643" spans="1:14" x14ac:dyDescent="0.25">
      <c r="A643" s="13" t="s">
        <v>1729</v>
      </c>
      <c r="B643" s="13">
        <v>21.85</v>
      </c>
      <c r="C643" s="13">
        <v>5.56</v>
      </c>
      <c r="D643" s="13" t="s">
        <v>2382</v>
      </c>
      <c r="E643" s="13" t="s">
        <v>2380</v>
      </c>
      <c r="F643" s="13" t="s">
        <v>2380</v>
      </c>
      <c r="G643" s="13" t="s">
        <v>2381</v>
      </c>
      <c r="H643" s="13" t="s">
        <v>2382</v>
      </c>
      <c r="I643" s="13" t="str">
        <f t="shared" si="60"/>
        <v>Yes</v>
      </c>
      <c r="J643" s="15" t="str">
        <f t="shared" ref="J643:J706" si="61">IF(G643="No major Surgery","0",G643)</f>
        <v>0</v>
      </c>
      <c r="K643" s="13" t="str">
        <f t="shared" ref="K643:K706" si="62">PROPER(D643)</f>
        <v>Yes</v>
      </c>
      <c r="L643" s="13" t="str">
        <f t="shared" ref="L643:L706" si="63">IF(B643&lt;18.5,"Underweight",IF(B643&lt;25,"Normal Weight",IF(B643&lt;30,"Overweight","Obesity")))</f>
        <v>Normal Weight</v>
      </c>
      <c r="M643" s="13" t="str">
        <f t="shared" ref="M643:M706" si="64">IF(C643&lt;5.7,"Normal",IF(C643&lt;6.5,"Prediabetes","Diabetes"))</f>
        <v>Normal</v>
      </c>
      <c r="N643" s="13" t="str">
        <f t="shared" ref="N643:N706" si="65">PROPER(E643)</f>
        <v>No</v>
      </c>
    </row>
    <row r="644" spans="1:14" x14ac:dyDescent="0.25">
      <c r="A644" s="13" t="s">
        <v>1728</v>
      </c>
      <c r="B644" s="13">
        <v>36.08</v>
      </c>
      <c r="C644" s="13">
        <v>7.11</v>
      </c>
      <c r="D644" s="13" t="s">
        <v>2382</v>
      </c>
      <c r="E644" s="13" t="s">
        <v>2380</v>
      </c>
      <c r="F644" s="13" t="s">
        <v>2383</v>
      </c>
      <c r="G644" s="13">
        <v>1</v>
      </c>
      <c r="H644" s="13" t="s">
        <v>2380</v>
      </c>
      <c r="I644" s="13" t="str">
        <f t="shared" si="60"/>
        <v>No</v>
      </c>
      <c r="J644" s="15">
        <f t="shared" si="61"/>
        <v>1</v>
      </c>
      <c r="K644" s="13" t="str">
        <f t="shared" si="62"/>
        <v>Yes</v>
      </c>
      <c r="L644" s="13" t="str">
        <f t="shared" si="63"/>
        <v>Obesity</v>
      </c>
      <c r="M644" s="13" t="str">
        <f t="shared" si="64"/>
        <v>Diabetes</v>
      </c>
      <c r="N644" s="13" t="str">
        <f t="shared" si="65"/>
        <v>No</v>
      </c>
    </row>
    <row r="645" spans="1:14" x14ac:dyDescent="0.25">
      <c r="A645" s="13" t="s">
        <v>1727</v>
      </c>
      <c r="B645" s="13">
        <v>40.44</v>
      </c>
      <c r="C645" s="13">
        <v>5.13</v>
      </c>
      <c r="D645" s="13" t="s">
        <v>2382</v>
      </c>
      <c r="E645" s="13" t="s">
        <v>2380</v>
      </c>
      <c r="F645" s="13" t="s">
        <v>2383</v>
      </c>
      <c r="G645" s="13">
        <v>1</v>
      </c>
      <c r="H645" s="13" t="s">
        <v>2380</v>
      </c>
      <c r="I645" s="13" t="str">
        <f t="shared" si="60"/>
        <v>No</v>
      </c>
      <c r="J645" s="15">
        <f t="shared" si="61"/>
        <v>1</v>
      </c>
      <c r="K645" s="13" t="str">
        <f t="shared" si="62"/>
        <v>Yes</v>
      </c>
      <c r="L645" s="13" t="str">
        <f t="shared" si="63"/>
        <v>Obesity</v>
      </c>
      <c r="M645" s="13" t="str">
        <f t="shared" si="64"/>
        <v>Normal</v>
      </c>
      <c r="N645" s="13" t="str">
        <f t="shared" si="65"/>
        <v>No</v>
      </c>
    </row>
    <row r="646" spans="1:14" x14ac:dyDescent="0.25">
      <c r="A646" s="13" t="s">
        <v>1726</v>
      </c>
      <c r="B646" s="13">
        <v>38.094999999999999</v>
      </c>
      <c r="C646" s="13">
        <v>10.199999999999999</v>
      </c>
      <c r="D646" s="13" t="s">
        <v>2380</v>
      </c>
      <c r="E646" s="13" t="s">
        <v>2380</v>
      </c>
      <c r="F646" s="13" t="s">
        <v>2380</v>
      </c>
      <c r="G646" s="13" t="s">
        <v>2381</v>
      </c>
      <c r="H646" s="13" t="s">
        <v>2380</v>
      </c>
      <c r="I646" s="13" t="str">
        <f t="shared" si="60"/>
        <v>No</v>
      </c>
      <c r="J646" s="15" t="str">
        <f t="shared" si="61"/>
        <v>0</v>
      </c>
      <c r="K646" s="13" t="str">
        <f t="shared" si="62"/>
        <v>No</v>
      </c>
      <c r="L646" s="13" t="str">
        <f t="shared" si="63"/>
        <v>Obesity</v>
      </c>
      <c r="M646" s="13" t="str">
        <f t="shared" si="64"/>
        <v>Diabetes</v>
      </c>
      <c r="N646" s="13" t="str">
        <f t="shared" si="65"/>
        <v>No</v>
      </c>
    </row>
    <row r="647" spans="1:14" x14ac:dyDescent="0.25">
      <c r="A647" s="13" t="s">
        <v>1725</v>
      </c>
      <c r="B647" s="13">
        <v>44.95</v>
      </c>
      <c r="C647" s="13">
        <v>10.4</v>
      </c>
      <c r="D647" s="13" t="s">
        <v>2380</v>
      </c>
      <c r="E647" s="13" t="s">
        <v>2380</v>
      </c>
      <c r="F647" s="13" t="s">
        <v>2380</v>
      </c>
      <c r="G647" s="13" t="s">
        <v>2381</v>
      </c>
      <c r="H647" s="13" t="s">
        <v>2380</v>
      </c>
      <c r="I647" s="13" t="str">
        <f t="shared" si="60"/>
        <v>No</v>
      </c>
      <c r="J647" s="15" t="str">
        <f t="shared" si="61"/>
        <v>0</v>
      </c>
      <c r="K647" s="13" t="str">
        <f t="shared" si="62"/>
        <v>No</v>
      </c>
      <c r="L647" s="13" t="str">
        <f t="shared" si="63"/>
        <v>Obesity</v>
      </c>
      <c r="M647" s="13" t="str">
        <f t="shared" si="64"/>
        <v>Diabetes</v>
      </c>
      <c r="N647" s="13" t="str">
        <f t="shared" si="65"/>
        <v>No</v>
      </c>
    </row>
    <row r="648" spans="1:14" x14ac:dyDescent="0.25">
      <c r="A648" s="13" t="s">
        <v>1724</v>
      </c>
      <c r="B648" s="13">
        <v>35.54</v>
      </c>
      <c r="C648" s="13">
        <v>10.67</v>
      </c>
      <c r="D648" s="13" t="s">
        <v>2380</v>
      </c>
      <c r="E648" s="13" t="s">
        <v>2380</v>
      </c>
      <c r="F648" s="13" t="s">
        <v>2380</v>
      </c>
      <c r="G648" s="13" t="s">
        <v>2381</v>
      </c>
      <c r="H648" s="13" t="s">
        <v>2380</v>
      </c>
      <c r="I648" s="13" t="str">
        <f t="shared" si="60"/>
        <v>No</v>
      </c>
      <c r="J648" s="15" t="str">
        <f t="shared" si="61"/>
        <v>0</v>
      </c>
      <c r="K648" s="13" t="str">
        <f t="shared" si="62"/>
        <v>No</v>
      </c>
      <c r="L648" s="13" t="str">
        <f t="shared" si="63"/>
        <v>Obesity</v>
      </c>
      <c r="M648" s="13" t="str">
        <f t="shared" si="64"/>
        <v>Diabetes</v>
      </c>
      <c r="N648" s="13" t="str">
        <f t="shared" si="65"/>
        <v>No</v>
      </c>
    </row>
    <row r="649" spans="1:14" x14ac:dyDescent="0.25">
      <c r="A649" s="13" t="s">
        <v>1723</v>
      </c>
      <c r="B649" s="13">
        <v>39.799999999999997</v>
      </c>
      <c r="C649" s="13">
        <v>4.6500000000000004</v>
      </c>
      <c r="D649" s="13" t="s">
        <v>2382</v>
      </c>
      <c r="E649" s="13" t="s">
        <v>2380</v>
      </c>
      <c r="F649" s="13" t="s">
        <v>2380</v>
      </c>
      <c r="G649" s="13">
        <v>2</v>
      </c>
      <c r="H649" s="13" t="s">
        <v>2380</v>
      </c>
      <c r="I649" s="13" t="str">
        <f t="shared" si="60"/>
        <v>No</v>
      </c>
      <c r="J649" s="15">
        <f t="shared" si="61"/>
        <v>2</v>
      </c>
      <c r="K649" s="13" t="str">
        <f t="shared" si="62"/>
        <v>Yes</v>
      </c>
      <c r="L649" s="13" t="str">
        <f t="shared" si="63"/>
        <v>Obesity</v>
      </c>
      <c r="M649" s="13" t="str">
        <f t="shared" si="64"/>
        <v>Normal</v>
      </c>
      <c r="N649" s="13" t="str">
        <f t="shared" si="65"/>
        <v>No</v>
      </c>
    </row>
    <row r="650" spans="1:14" x14ac:dyDescent="0.25">
      <c r="A650" s="13" t="s">
        <v>1722</v>
      </c>
      <c r="B650" s="13">
        <v>33.659999999999997</v>
      </c>
      <c r="C650" s="13">
        <v>5.65</v>
      </c>
      <c r="D650" s="13" t="s">
        <v>2382</v>
      </c>
      <c r="E650" s="13" t="s">
        <v>2380</v>
      </c>
      <c r="F650" s="13" t="s">
        <v>2380</v>
      </c>
      <c r="G650" s="13">
        <v>2</v>
      </c>
      <c r="H650" s="13" t="s">
        <v>2380</v>
      </c>
      <c r="I650" s="13" t="str">
        <f t="shared" si="60"/>
        <v>No</v>
      </c>
      <c r="J650" s="15">
        <f t="shared" si="61"/>
        <v>2</v>
      </c>
      <c r="K650" s="13" t="str">
        <f t="shared" si="62"/>
        <v>Yes</v>
      </c>
      <c r="L650" s="13" t="str">
        <f t="shared" si="63"/>
        <v>Obesity</v>
      </c>
      <c r="M650" s="13" t="str">
        <f t="shared" si="64"/>
        <v>Normal</v>
      </c>
      <c r="N650" s="13" t="str">
        <f t="shared" si="65"/>
        <v>No</v>
      </c>
    </row>
    <row r="651" spans="1:14" x14ac:dyDescent="0.25">
      <c r="A651" s="13" t="s">
        <v>1721</v>
      </c>
      <c r="B651" s="13">
        <v>35.5</v>
      </c>
      <c r="C651" s="13">
        <v>11.97</v>
      </c>
      <c r="D651" s="13" t="s">
        <v>2380</v>
      </c>
      <c r="E651" s="13" t="s">
        <v>2380</v>
      </c>
      <c r="F651" s="13" t="s">
        <v>2380</v>
      </c>
      <c r="G651" s="13" t="s">
        <v>2381</v>
      </c>
      <c r="H651" s="13" t="s">
        <v>2380</v>
      </c>
      <c r="I651" s="13" t="str">
        <f t="shared" si="60"/>
        <v>No</v>
      </c>
      <c r="J651" s="15" t="str">
        <f t="shared" si="61"/>
        <v>0</v>
      </c>
      <c r="K651" s="13" t="str">
        <f t="shared" si="62"/>
        <v>No</v>
      </c>
      <c r="L651" s="13" t="str">
        <f t="shared" si="63"/>
        <v>Obesity</v>
      </c>
      <c r="M651" s="13" t="str">
        <f t="shared" si="64"/>
        <v>Diabetes</v>
      </c>
      <c r="N651" s="13" t="str">
        <f t="shared" si="65"/>
        <v>No</v>
      </c>
    </row>
    <row r="652" spans="1:14" x14ac:dyDescent="0.25">
      <c r="A652" s="13" t="s">
        <v>1720</v>
      </c>
      <c r="B652" s="13">
        <v>41.63</v>
      </c>
      <c r="C652" s="13">
        <v>6.71</v>
      </c>
      <c r="D652" s="13" t="s">
        <v>2380</v>
      </c>
      <c r="E652" s="13" t="s">
        <v>2380</v>
      </c>
      <c r="F652" s="13" t="s">
        <v>2380</v>
      </c>
      <c r="G652" s="13" t="s">
        <v>2381</v>
      </c>
      <c r="H652" s="13" t="s">
        <v>2380</v>
      </c>
      <c r="I652" s="13" t="str">
        <f t="shared" si="60"/>
        <v>No</v>
      </c>
      <c r="J652" s="15" t="str">
        <f t="shared" si="61"/>
        <v>0</v>
      </c>
      <c r="K652" s="13" t="str">
        <f t="shared" si="62"/>
        <v>No</v>
      </c>
      <c r="L652" s="13" t="str">
        <f t="shared" si="63"/>
        <v>Obesity</v>
      </c>
      <c r="M652" s="13" t="str">
        <f t="shared" si="64"/>
        <v>Diabetes</v>
      </c>
      <c r="N652" s="13" t="str">
        <f t="shared" si="65"/>
        <v>No</v>
      </c>
    </row>
    <row r="653" spans="1:14" x14ac:dyDescent="0.25">
      <c r="A653" s="13" t="s">
        <v>1719</v>
      </c>
      <c r="B653" s="13">
        <v>46.49</v>
      </c>
      <c r="C653" s="13">
        <v>11.92</v>
      </c>
      <c r="D653" s="13" t="s">
        <v>2380</v>
      </c>
      <c r="E653" s="13" t="s">
        <v>2380</v>
      </c>
      <c r="F653" s="13" t="s">
        <v>2380</v>
      </c>
      <c r="G653" s="13" t="s">
        <v>2381</v>
      </c>
      <c r="H653" s="13" t="s">
        <v>2380</v>
      </c>
      <c r="I653" s="13" t="str">
        <f t="shared" si="60"/>
        <v>No</v>
      </c>
      <c r="J653" s="15" t="str">
        <f t="shared" si="61"/>
        <v>0</v>
      </c>
      <c r="K653" s="13" t="str">
        <f t="shared" si="62"/>
        <v>No</v>
      </c>
      <c r="L653" s="13" t="str">
        <f t="shared" si="63"/>
        <v>Obesity</v>
      </c>
      <c r="M653" s="13" t="str">
        <f t="shared" si="64"/>
        <v>Diabetes</v>
      </c>
      <c r="N653" s="13" t="str">
        <f t="shared" si="65"/>
        <v>No</v>
      </c>
    </row>
    <row r="654" spans="1:14" x14ac:dyDescent="0.25">
      <c r="A654" s="13" t="s">
        <v>1718</v>
      </c>
      <c r="B654" s="13">
        <v>43.29</v>
      </c>
      <c r="C654" s="13">
        <v>5.35</v>
      </c>
      <c r="D654" s="13" t="s">
        <v>2380</v>
      </c>
      <c r="E654" s="13" t="s">
        <v>2380</v>
      </c>
      <c r="F654" s="13" t="s">
        <v>2380</v>
      </c>
      <c r="G654" s="13">
        <v>2</v>
      </c>
      <c r="H654" s="13" t="s">
        <v>2380</v>
      </c>
      <c r="I654" s="13" t="str">
        <f t="shared" si="60"/>
        <v>No</v>
      </c>
      <c r="J654" s="15">
        <f t="shared" si="61"/>
        <v>2</v>
      </c>
      <c r="K654" s="13" t="str">
        <f t="shared" si="62"/>
        <v>No</v>
      </c>
      <c r="L654" s="13" t="str">
        <f t="shared" si="63"/>
        <v>Obesity</v>
      </c>
      <c r="M654" s="13" t="str">
        <f t="shared" si="64"/>
        <v>Normal</v>
      </c>
      <c r="N654" s="13" t="str">
        <f t="shared" si="65"/>
        <v>No</v>
      </c>
    </row>
    <row r="655" spans="1:14" x14ac:dyDescent="0.25">
      <c r="A655" s="13" t="s">
        <v>1717</v>
      </c>
      <c r="B655" s="13">
        <v>43.08</v>
      </c>
      <c r="C655" s="13">
        <v>8.9600000000000009</v>
      </c>
      <c r="D655" s="13" t="s">
        <v>2382</v>
      </c>
      <c r="E655" s="13" t="s">
        <v>2380</v>
      </c>
      <c r="F655" s="13" t="s">
        <v>2380</v>
      </c>
      <c r="G655" s="13">
        <v>1</v>
      </c>
      <c r="H655" s="13" t="s">
        <v>2380</v>
      </c>
      <c r="I655" s="13" t="str">
        <f t="shared" si="60"/>
        <v>No</v>
      </c>
      <c r="J655" s="15">
        <f t="shared" si="61"/>
        <v>1</v>
      </c>
      <c r="K655" s="13" t="str">
        <f t="shared" si="62"/>
        <v>Yes</v>
      </c>
      <c r="L655" s="13" t="str">
        <f t="shared" si="63"/>
        <v>Obesity</v>
      </c>
      <c r="M655" s="13" t="str">
        <f t="shared" si="64"/>
        <v>Diabetes</v>
      </c>
      <c r="N655" s="13" t="str">
        <f t="shared" si="65"/>
        <v>No</v>
      </c>
    </row>
    <row r="656" spans="1:14" x14ac:dyDescent="0.25">
      <c r="A656" s="13" t="s">
        <v>1716</v>
      </c>
      <c r="B656" s="13">
        <v>39.07</v>
      </c>
      <c r="C656" s="13">
        <v>11.93</v>
      </c>
      <c r="D656" s="13" t="s">
        <v>2380</v>
      </c>
      <c r="E656" s="13" t="s">
        <v>2380</v>
      </c>
      <c r="F656" s="13" t="s">
        <v>2380</v>
      </c>
      <c r="G656" s="13" t="s">
        <v>2381</v>
      </c>
      <c r="H656" s="13" t="s">
        <v>2380</v>
      </c>
      <c r="I656" s="13" t="str">
        <f t="shared" si="60"/>
        <v>No</v>
      </c>
      <c r="J656" s="15" t="str">
        <f t="shared" si="61"/>
        <v>0</v>
      </c>
      <c r="K656" s="13" t="str">
        <f t="shared" si="62"/>
        <v>No</v>
      </c>
      <c r="L656" s="13" t="str">
        <f t="shared" si="63"/>
        <v>Obesity</v>
      </c>
      <c r="M656" s="13" t="str">
        <f t="shared" si="64"/>
        <v>Diabetes</v>
      </c>
      <c r="N656" s="13" t="str">
        <f t="shared" si="65"/>
        <v>No</v>
      </c>
    </row>
    <row r="657" spans="1:14" x14ac:dyDescent="0.25">
      <c r="A657" s="13" t="s">
        <v>1715</v>
      </c>
      <c r="B657" s="13">
        <v>41.3</v>
      </c>
      <c r="C657" s="13">
        <v>9.59</v>
      </c>
      <c r="D657" s="13" t="s">
        <v>2380</v>
      </c>
      <c r="E657" s="13" t="s">
        <v>2380</v>
      </c>
      <c r="F657" s="13" t="s">
        <v>2380</v>
      </c>
      <c r="G657" s="13" t="s">
        <v>2381</v>
      </c>
      <c r="H657" s="13" t="s">
        <v>2380</v>
      </c>
      <c r="I657" s="13" t="str">
        <f t="shared" si="60"/>
        <v>No</v>
      </c>
      <c r="J657" s="15" t="str">
        <f t="shared" si="61"/>
        <v>0</v>
      </c>
      <c r="K657" s="13" t="str">
        <f t="shared" si="62"/>
        <v>No</v>
      </c>
      <c r="L657" s="13" t="str">
        <f t="shared" si="63"/>
        <v>Obesity</v>
      </c>
      <c r="M657" s="13" t="str">
        <f t="shared" si="64"/>
        <v>Diabetes</v>
      </c>
      <c r="N657" s="13" t="str">
        <f t="shared" si="65"/>
        <v>No</v>
      </c>
    </row>
    <row r="658" spans="1:14" x14ac:dyDescent="0.25">
      <c r="A658" s="13" t="s">
        <v>1714</v>
      </c>
      <c r="B658" s="13">
        <v>42.95</v>
      </c>
      <c r="C658" s="13">
        <v>11.88</v>
      </c>
      <c r="D658" s="13" t="s">
        <v>2382</v>
      </c>
      <c r="E658" s="13" t="s">
        <v>2380</v>
      </c>
      <c r="F658" s="13" t="s">
        <v>2380</v>
      </c>
      <c r="G658" s="13">
        <v>2</v>
      </c>
      <c r="H658" s="13" t="s">
        <v>2380</v>
      </c>
      <c r="I658" s="13" t="str">
        <f t="shared" si="60"/>
        <v>No</v>
      </c>
      <c r="J658" s="15">
        <f t="shared" si="61"/>
        <v>2</v>
      </c>
      <c r="K658" s="13" t="str">
        <f t="shared" si="62"/>
        <v>Yes</v>
      </c>
      <c r="L658" s="13" t="str">
        <f t="shared" si="63"/>
        <v>Obesity</v>
      </c>
      <c r="M658" s="13" t="str">
        <f t="shared" si="64"/>
        <v>Diabetes</v>
      </c>
      <c r="N658" s="13" t="str">
        <f t="shared" si="65"/>
        <v>No</v>
      </c>
    </row>
    <row r="659" spans="1:14" x14ac:dyDescent="0.25">
      <c r="A659" s="13" t="s">
        <v>1713</v>
      </c>
      <c r="B659" s="13">
        <v>46.96</v>
      </c>
      <c r="C659" s="13">
        <v>4.6399999999999997</v>
      </c>
      <c r="D659" s="13" t="s">
        <v>2380</v>
      </c>
      <c r="E659" s="13" t="s">
        <v>2380</v>
      </c>
      <c r="F659" s="13" t="s">
        <v>2383</v>
      </c>
      <c r="G659" s="13">
        <v>1</v>
      </c>
      <c r="H659" s="13" t="s">
        <v>2380</v>
      </c>
      <c r="I659" s="13" t="str">
        <f t="shared" si="60"/>
        <v>No</v>
      </c>
      <c r="J659" s="15">
        <f t="shared" si="61"/>
        <v>1</v>
      </c>
      <c r="K659" s="13" t="str">
        <f t="shared" si="62"/>
        <v>No</v>
      </c>
      <c r="L659" s="13" t="str">
        <f t="shared" si="63"/>
        <v>Obesity</v>
      </c>
      <c r="M659" s="13" t="str">
        <f t="shared" si="64"/>
        <v>Normal</v>
      </c>
      <c r="N659" s="13" t="str">
        <f t="shared" si="65"/>
        <v>No</v>
      </c>
    </row>
    <row r="660" spans="1:14" x14ac:dyDescent="0.25">
      <c r="A660" s="13" t="s">
        <v>1712</v>
      </c>
      <c r="B660" s="13">
        <v>30.495000000000001</v>
      </c>
      <c r="C660" s="13">
        <v>9.5299999999999994</v>
      </c>
      <c r="D660" s="13" t="s">
        <v>2380</v>
      </c>
      <c r="E660" s="13" t="s">
        <v>2380</v>
      </c>
      <c r="F660" s="13" t="s">
        <v>2380</v>
      </c>
      <c r="G660" s="13" t="s">
        <v>2381</v>
      </c>
      <c r="H660" s="13" t="s">
        <v>2380</v>
      </c>
      <c r="I660" s="13" t="str">
        <f t="shared" si="60"/>
        <v>No</v>
      </c>
      <c r="J660" s="15" t="str">
        <f t="shared" si="61"/>
        <v>0</v>
      </c>
      <c r="K660" s="13" t="str">
        <f t="shared" si="62"/>
        <v>No</v>
      </c>
      <c r="L660" s="13" t="str">
        <f t="shared" si="63"/>
        <v>Obesity</v>
      </c>
      <c r="M660" s="13" t="str">
        <f t="shared" si="64"/>
        <v>Diabetes</v>
      </c>
      <c r="N660" s="13" t="str">
        <f t="shared" si="65"/>
        <v>No</v>
      </c>
    </row>
    <row r="661" spans="1:14" x14ac:dyDescent="0.25">
      <c r="A661" s="13" t="s">
        <v>1711</v>
      </c>
      <c r="B661" s="13">
        <v>17.954999999999998</v>
      </c>
      <c r="C661" s="13">
        <v>5.29</v>
      </c>
      <c r="D661" s="13" t="s">
        <v>2382</v>
      </c>
      <c r="E661" s="13" t="s">
        <v>2380</v>
      </c>
      <c r="F661" s="13" t="s">
        <v>2380</v>
      </c>
      <c r="G661" s="13">
        <v>1</v>
      </c>
      <c r="H661" s="13" t="s">
        <v>2382</v>
      </c>
      <c r="I661" s="13" t="str">
        <f t="shared" si="60"/>
        <v>Yes</v>
      </c>
      <c r="J661" s="15">
        <f t="shared" si="61"/>
        <v>1</v>
      </c>
      <c r="K661" s="13" t="str">
        <f t="shared" si="62"/>
        <v>Yes</v>
      </c>
      <c r="L661" s="13" t="str">
        <f t="shared" si="63"/>
        <v>Underweight</v>
      </c>
      <c r="M661" s="13" t="str">
        <f t="shared" si="64"/>
        <v>Normal</v>
      </c>
      <c r="N661" s="13" t="str">
        <f t="shared" si="65"/>
        <v>No</v>
      </c>
    </row>
    <row r="662" spans="1:14" x14ac:dyDescent="0.25">
      <c r="A662" s="13" t="s">
        <v>1710</v>
      </c>
      <c r="B662" s="13">
        <v>25.6</v>
      </c>
      <c r="C662" s="13">
        <v>10.95</v>
      </c>
      <c r="D662" s="13" t="s">
        <v>2380</v>
      </c>
      <c r="E662" s="13" t="s">
        <v>2380</v>
      </c>
      <c r="F662" s="13" t="s">
        <v>2380</v>
      </c>
      <c r="G662" s="13">
        <v>3</v>
      </c>
      <c r="H662" s="13" t="s">
        <v>2380</v>
      </c>
      <c r="I662" s="13" t="str">
        <f t="shared" si="60"/>
        <v>No</v>
      </c>
      <c r="J662" s="15">
        <f t="shared" si="61"/>
        <v>3</v>
      </c>
      <c r="K662" s="13" t="str">
        <f t="shared" si="62"/>
        <v>No</v>
      </c>
      <c r="L662" s="13" t="str">
        <f t="shared" si="63"/>
        <v>Overweight</v>
      </c>
      <c r="M662" s="13" t="str">
        <f t="shared" si="64"/>
        <v>Diabetes</v>
      </c>
      <c r="N662" s="13" t="str">
        <f t="shared" si="65"/>
        <v>No</v>
      </c>
    </row>
    <row r="663" spans="1:14" x14ac:dyDescent="0.25">
      <c r="A663" s="13" t="s">
        <v>1709</v>
      </c>
      <c r="B663" s="13">
        <v>34.21</v>
      </c>
      <c r="C663" s="13">
        <v>9.17</v>
      </c>
      <c r="D663" s="13" t="s">
        <v>2380</v>
      </c>
      <c r="E663" s="13" t="s">
        <v>2380</v>
      </c>
      <c r="F663" s="13" t="s">
        <v>2380</v>
      </c>
      <c r="G663" s="13" t="s">
        <v>2381</v>
      </c>
      <c r="H663" s="13" t="s">
        <v>2380</v>
      </c>
      <c r="I663" s="13" t="str">
        <f t="shared" si="60"/>
        <v>No</v>
      </c>
      <c r="J663" s="15" t="str">
        <f t="shared" si="61"/>
        <v>0</v>
      </c>
      <c r="K663" s="13" t="str">
        <f t="shared" si="62"/>
        <v>No</v>
      </c>
      <c r="L663" s="13" t="str">
        <f t="shared" si="63"/>
        <v>Obesity</v>
      </c>
      <c r="M663" s="13" t="str">
        <f t="shared" si="64"/>
        <v>Diabetes</v>
      </c>
      <c r="N663" s="13" t="str">
        <f t="shared" si="65"/>
        <v>No</v>
      </c>
    </row>
    <row r="664" spans="1:14" x14ac:dyDescent="0.25">
      <c r="A664" s="13" t="s">
        <v>1708</v>
      </c>
      <c r="B664" s="13">
        <v>39.74</v>
      </c>
      <c r="C664" s="13">
        <v>7.39</v>
      </c>
      <c r="D664" s="13" t="s">
        <v>2380</v>
      </c>
      <c r="E664" s="13" t="s">
        <v>2380</v>
      </c>
      <c r="F664" s="13" t="s">
        <v>2380</v>
      </c>
      <c r="G664" s="13" t="s">
        <v>2381</v>
      </c>
      <c r="H664" s="13" t="s">
        <v>2380</v>
      </c>
      <c r="I664" s="13" t="str">
        <f t="shared" si="60"/>
        <v>No</v>
      </c>
      <c r="J664" s="15" t="str">
        <f t="shared" si="61"/>
        <v>0</v>
      </c>
      <c r="K664" s="13" t="str">
        <f t="shared" si="62"/>
        <v>No</v>
      </c>
      <c r="L664" s="13" t="str">
        <f t="shared" si="63"/>
        <v>Obesity</v>
      </c>
      <c r="M664" s="13" t="str">
        <f t="shared" si="64"/>
        <v>Diabetes</v>
      </c>
      <c r="N664" s="13" t="str">
        <f t="shared" si="65"/>
        <v>No</v>
      </c>
    </row>
    <row r="665" spans="1:14" x14ac:dyDescent="0.25">
      <c r="A665" s="13" t="s">
        <v>1707</v>
      </c>
      <c r="B665" s="13">
        <v>49.53</v>
      </c>
      <c r="C665" s="13">
        <v>9.1300000000000008</v>
      </c>
      <c r="D665" s="13" t="s">
        <v>2382</v>
      </c>
      <c r="E665" s="13" t="s">
        <v>2380</v>
      </c>
      <c r="F665" s="13" t="s">
        <v>2380</v>
      </c>
      <c r="G665" s="13" t="s">
        <v>2381</v>
      </c>
      <c r="H665" s="13" t="s">
        <v>2380</v>
      </c>
      <c r="I665" s="13" t="str">
        <f t="shared" si="60"/>
        <v>No</v>
      </c>
      <c r="J665" s="15" t="str">
        <f t="shared" si="61"/>
        <v>0</v>
      </c>
      <c r="K665" s="13" t="str">
        <f t="shared" si="62"/>
        <v>Yes</v>
      </c>
      <c r="L665" s="13" t="str">
        <f t="shared" si="63"/>
        <v>Obesity</v>
      </c>
      <c r="M665" s="13" t="str">
        <f t="shared" si="64"/>
        <v>Diabetes</v>
      </c>
      <c r="N665" s="13" t="str">
        <f t="shared" si="65"/>
        <v>No</v>
      </c>
    </row>
    <row r="666" spans="1:14" x14ac:dyDescent="0.25">
      <c r="A666" s="13" t="s">
        <v>1706</v>
      </c>
      <c r="B666" s="13">
        <v>39.33</v>
      </c>
      <c r="C666" s="13">
        <v>10.4</v>
      </c>
      <c r="D666" s="13" t="s">
        <v>2380</v>
      </c>
      <c r="E666" s="13" t="s">
        <v>2380</v>
      </c>
      <c r="F666" s="13" t="s">
        <v>2380</v>
      </c>
      <c r="G666" s="13">
        <v>3</v>
      </c>
      <c r="H666" s="13" t="s">
        <v>2380</v>
      </c>
      <c r="I666" s="13" t="str">
        <f t="shared" si="60"/>
        <v>No</v>
      </c>
      <c r="J666" s="15">
        <f t="shared" si="61"/>
        <v>3</v>
      </c>
      <c r="K666" s="13" t="str">
        <f t="shared" si="62"/>
        <v>No</v>
      </c>
      <c r="L666" s="13" t="str">
        <f t="shared" si="63"/>
        <v>Obesity</v>
      </c>
      <c r="M666" s="13" t="str">
        <f t="shared" si="64"/>
        <v>Diabetes</v>
      </c>
      <c r="N666" s="13" t="str">
        <f t="shared" si="65"/>
        <v>No</v>
      </c>
    </row>
    <row r="667" spans="1:14" x14ac:dyDescent="0.25">
      <c r="A667" s="13" t="s">
        <v>1705</v>
      </c>
      <c r="B667" s="13">
        <v>39.979999999999997</v>
      </c>
      <c r="C667" s="13">
        <v>9.4600000000000009</v>
      </c>
      <c r="D667" s="13" t="s">
        <v>2382</v>
      </c>
      <c r="E667" s="13" t="s">
        <v>2380</v>
      </c>
      <c r="F667" s="13" t="s">
        <v>2380</v>
      </c>
      <c r="G667" s="13">
        <v>2</v>
      </c>
      <c r="H667" s="13" t="s">
        <v>2380</v>
      </c>
      <c r="I667" s="13" t="str">
        <f t="shared" si="60"/>
        <v>No</v>
      </c>
      <c r="J667" s="15">
        <f t="shared" si="61"/>
        <v>2</v>
      </c>
      <c r="K667" s="13" t="str">
        <f t="shared" si="62"/>
        <v>Yes</v>
      </c>
      <c r="L667" s="13" t="str">
        <f t="shared" si="63"/>
        <v>Obesity</v>
      </c>
      <c r="M667" s="13" t="str">
        <f t="shared" si="64"/>
        <v>Diabetes</v>
      </c>
      <c r="N667" s="13" t="str">
        <f t="shared" si="65"/>
        <v>No</v>
      </c>
    </row>
    <row r="668" spans="1:14" x14ac:dyDescent="0.25">
      <c r="A668" s="13" t="s">
        <v>1704</v>
      </c>
      <c r="B668" s="13">
        <v>46.51</v>
      </c>
      <c r="C668" s="13">
        <v>8.69</v>
      </c>
      <c r="D668" s="13" t="s">
        <v>2382</v>
      </c>
      <c r="E668" s="13" t="s">
        <v>2380</v>
      </c>
      <c r="F668" s="13" t="s">
        <v>2380</v>
      </c>
      <c r="G668" s="13" t="s">
        <v>2381</v>
      </c>
      <c r="H668" s="13" t="s">
        <v>2380</v>
      </c>
      <c r="I668" s="13" t="str">
        <f t="shared" si="60"/>
        <v>No</v>
      </c>
      <c r="J668" s="15" t="str">
        <f t="shared" si="61"/>
        <v>0</v>
      </c>
      <c r="K668" s="13" t="str">
        <f t="shared" si="62"/>
        <v>Yes</v>
      </c>
      <c r="L668" s="13" t="str">
        <f t="shared" si="63"/>
        <v>Obesity</v>
      </c>
      <c r="M668" s="13" t="str">
        <f t="shared" si="64"/>
        <v>Diabetes</v>
      </c>
      <c r="N668" s="13" t="str">
        <f t="shared" si="65"/>
        <v>No</v>
      </c>
    </row>
    <row r="669" spans="1:14" x14ac:dyDescent="0.25">
      <c r="A669" s="13" t="s">
        <v>1703</v>
      </c>
      <c r="B669" s="13">
        <v>43.58</v>
      </c>
      <c r="C669" s="13">
        <v>4.2300000000000004</v>
      </c>
      <c r="D669" s="13" t="s">
        <v>2380</v>
      </c>
      <c r="E669" s="13" t="s">
        <v>2380</v>
      </c>
      <c r="F669" s="13" t="s">
        <v>2383</v>
      </c>
      <c r="G669" s="13">
        <v>1</v>
      </c>
      <c r="H669" s="13" t="s">
        <v>2380</v>
      </c>
      <c r="I669" s="13" t="str">
        <f t="shared" si="60"/>
        <v>No</v>
      </c>
      <c r="J669" s="15">
        <f t="shared" si="61"/>
        <v>1</v>
      </c>
      <c r="K669" s="13" t="str">
        <f t="shared" si="62"/>
        <v>No</v>
      </c>
      <c r="L669" s="13" t="str">
        <f t="shared" si="63"/>
        <v>Obesity</v>
      </c>
      <c r="M669" s="13" t="str">
        <f t="shared" si="64"/>
        <v>Normal</v>
      </c>
      <c r="N669" s="13" t="str">
        <f t="shared" si="65"/>
        <v>No</v>
      </c>
    </row>
    <row r="670" spans="1:14" x14ac:dyDescent="0.25">
      <c r="A670" s="13" t="s">
        <v>1702</v>
      </c>
      <c r="B670" s="13">
        <v>42.28</v>
      </c>
      <c r="C670" s="13">
        <v>9.16</v>
      </c>
      <c r="D670" s="13" t="s">
        <v>2382</v>
      </c>
      <c r="E670" s="13" t="s">
        <v>2380</v>
      </c>
      <c r="F670" s="13" t="s">
        <v>2380</v>
      </c>
      <c r="G670" s="13">
        <v>1</v>
      </c>
      <c r="H670" s="13" t="s">
        <v>2380</v>
      </c>
      <c r="I670" s="13" t="str">
        <f t="shared" si="60"/>
        <v>No</v>
      </c>
      <c r="J670" s="15">
        <f t="shared" si="61"/>
        <v>1</v>
      </c>
      <c r="K670" s="13" t="str">
        <f t="shared" si="62"/>
        <v>Yes</v>
      </c>
      <c r="L670" s="13" t="str">
        <f t="shared" si="63"/>
        <v>Obesity</v>
      </c>
      <c r="M670" s="13" t="str">
        <f t="shared" si="64"/>
        <v>Diabetes</v>
      </c>
      <c r="N670" s="13" t="str">
        <f t="shared" si="65"/>
        <v>No</v>
      </c>
    </row>
    <row r="671" spans="1:14" x14ac:dyDescent="0.25">
      <c r="A671" s="13" t="s">
        <v>1701</v>
      </c>
      <c r="B671" s="13">
        <v>35.520000000000003</v>
      </c>
      <c r="C671" s="13">
        <v>8.26</v>
      </c>
      <c r="D671" s="13" t="s">
        <v>2380</v>
      </c>
      <c r="E671" s="13" t="s">
        <v>2380</v>
      </c>
      <c r="F671" s="13" t="s">
        <v>2380</v>
      </c>
      <c r="G671" s="13" t="s">
        <v>2381</v>
      </c>
      <c r="H671" s="13" t="s">
        <v>2380</v>
      </c>
      <c r="I671" s="13" t="str">
        <f t="shared" si="60"/>
        <v>No</v>
      </c>
      <c r="J671" s="15" t="str">
        <f t="shared" si="61"/>
        <v>0</v>
      </c>
      <c r="K671" s="13" t="str">
        <f t="shared" si="62"/>
        <v>No</v>
      </c>
      <c r="L671" s="13" t="str">
        <f t="shared" si="63"/>
        <v>Obesity</v>
      </c>
      <c r="M671" s="13" t="str">
        <f t="shared" si="64"/>
        <v>Diabetes</v>
      </c>
      <c r="N671" s="13" t="str">
        <f t="shared" si="65"/>
        <v>No</v>
      </c>
    </row>
    <row r="672" spans="1:14" x14ac:dyDescent="0.25">
      <c r="A672" s="13" t="s">
        <v>1700</v>
      </c>
      <c r="B672" s="13">
        <v>33.6</v>
      </c>
      <c r="C672" s="13">
        <v>11.25</v>
      </c>
      <c r="D672" s="13" t="s">
        <v>2380</v>
      </c>
      <c r="E672" s="13" t="s">
        <v>2380</v>
      </c>
      <c r="F672" s="13" t="s">
        <v>2380</v>
      </c>
      <c r="G672" s="13" t="s">
        <v>2381</v>
      </c>
      <c r="H672" s="13" t="s">
        <v>2380</v>
      </c>
      <c r="I672" s="13" t="str">
        <f t="shared" si="60"/>
        <v>No</v>
      </c>
      <c r="J672" s="15" t="str">
        <f t="shared" si="61"/>
        <v>0</v>
      </c>
      <c r="K672" s="13" t="str">
        <f t="shared" si="62"/>
        <v>No</v>
      </c>
      <c r="L672" s="13" t="str">
        <f t="shared" si="63"/>
        <v>Obesity</v>
      </c>
      <c r="M672" s="13" t="str">
        <f t="shared" si="64"/>
        <v>Diabetes</v>
      </c>
      <c r="N672" s="13" t="str">
        <f t="shared" si="65"/>
        <v>No</v>
      </c>
    </row>
    <row r="673" spans="1:14" x14ac:dyDescent="0.25">
      <c r="A673" s="13" t="s">
        <v>1699</v>
      </c>
      <c r="B673" s="13">
        <v>22.42</v>
      </c>
      <c r="C673" s="13">
        <v>6.74</v>
      </c>
      <c r="D673" s="13" t="s">
        <v>2380</v>
      </c>
      <c r="E673" s="13" t="s">
        <v>2380</v>
      </c>
      <c r="F673" s="13" t="s">
        <v>2380</v>
      </c>
      <c r="G673" s="13" t="s">
        <v>2381</v>
      </c>
      <c r="H673" s="13" t="s">
        <v>2382</v>
      </c>
      <c r="I673" s="13" t="str">
        <f t="shared" si="60"/>
        <v>Yes</v>
      </c>
      <c r="J673" s="15" t="str">
        <f t="shared" si="61"/>
        <v>0</v>
      </c>
      <c r="K673" s="13" t="str">
        <f t="shared" si="62"/>
        <v>No</v>
      </c>
      <c r="L673" s="13" t="str">
        <f t="shared" si="63"/>
        <v>Normal Weight</v>
      </c>
      <c r="M673" s="13" t="str">
        <f t="shared" si="64"/>
        <v>Diabetes</v>
      </c>
      <c r="N673" s="13" t="str">
        <f t="shared" si="65"/>
        <v>No</v>
      </c>
    </row>
    <row r="674" spans="1:14" x14ac:dyDescent="0.25">
      <c r="A674" s="13" t="s">
        <v>1698</v>
      </c>
      <c r="B674" s="13">
        <v>46.86</v>
      </c>
      <c r="C674" s="13">
        <v>4.87</v>
      </c>
      <c r="D674" s="13" t="s">
        <v>2380</v>
      </c>
      <c r="E674" s="13" t="s">
        <v>2380</v>
      </c>
      <c r="F674" s="13" t="s">
        <v>2380</v>
      </c>
      <c r="G674" s="13" t="s">
        <v>2381</v>
      </c>
      <c r="H674" s="13" t="s">
        <v>2380</v>
      </c>
      <c r="I674" s="13" t="str">
        <f t="shared" si="60"/>
        <v>No</v>
      </c>
      <c r="J674" s="15" t="str">
        <f t="shared" si="61"/>
        <v>0</v>
      </c>
      <c r="K674" s="13" t="str">
        <f t="shared" si="62"/>
        <v>No</v>
      </c>
      <c r="L674" s="13" t="str">
        <f t="shared" si="63"/>
        <v>Obesity</v>
      </c>
      <c r="M674" s="13" t="str">
        <f t="shared" si="64"/>
        <v>Normal</v>
      </c>
      <c r="N674" s="13" t="str">
        <f t="shared" si="65"/>
        <v>No</v>
      </c>
    </row>
    <row r="675" spans="1:14" x14ac:dyDescent="0.25">
      <c r="A675" s="13" t="s">
        <v>1697</v>
      </c>
      <c r="B675" s="13">
        <v>32.965000000000003</v>
      </c>
      <c r="C675" s="13">
        <v>6.68</v>
      </c>
      <c r="D675" s="13" t="s">
        <v>2380</v>
      </c>
      <c r="E675" s="13" t="s">
        <v>2380</v>
      </c>
      <c r="F675" s="13" t="s">
        <v>2380</v>
      </c>
      <c r="G675" s="13">
        <v>3</v>
      </c>
      <c r="H675" s="13" t="s">
        <v>2380</v>
      </c>
      <c r="I675" s="13" t="str">
        <f t="shared" si="60"/>
        <v>No</v>
      </c>
      <c r="J675" s="15">
        <f t="shared" si="61"/>
        <v>3</v>
      </c>
      <c r="K675" s="13" t="str">
        <f t="shared" si="62"/>
        <v>No</v>
      </c>
      <c r="L675" s="13" t="str">
        <f t="shared" si="63"/>
        <v>Obesity</v>
      </c>
      <c r="M675" s="13" t="str">
        <f t="shared" si="64"/>
        <v>Diabetes</v>
      </c>
      <c r="N675" s="13" t="str">
        <f t="shared" si="65"/>
        <v>No</v>
      </c>
    </row>
    <row r="676" spans="1:14" x14ac:dyDescent="0.25">
      <c r="A676" s="13" t="s">
        <v>1696</v>
      </c>
      <c r="B676" s="13">
        <v>39.340000000000003</v>
      </c>
      <c r="C676" s="13">
        <v>5.0199999999999996</v>
      </c>
      <c r="D676" s="13" t="s">
        <v>2382</v>
      </c>
      <c r="E676" s="13" t="s">
        <v>2380</v>
      </c>
      <c r="F676" s="13" t="s">
        <v>2383</v>
      </c>
      <c r="G676" s="13">
        <v>1</v>
      </c>
      <c r="H676" s="13" t="s">
        <v>2380</v>
      </c>
      <c r="I676" s="13" t="str">
        <f t="shared" si="60"/>
        <v>No</v>
      </c>
      <c r="J676" s="15">
        <f t="shared" si="61"/>
        <v>1</v>
      </c>
      <c r="K676" s="13" t="str">
        <f t="shared" si="62"/>
        <v>Yes</v>
      </c>
      <c r="L676" s="13" t="str">
        <f t="shared" si="63"/>
        <v>Obesity</v>
      </c>
      <c r="M676" s="13" t="str">
        <f t="shared" si="64"/>
        <v>Normal</v>
      </c>
      <c r="N676" s="13" t="str">
        <f t="shared" si="65"/>
        <v>No</v>
      </c>
    </row>
    <row r="677" spans="1:14" x14ac:dyDescent="0.25">
      <c r="A677" s="13" t="s">
        <v>1695</v>
      </c>
      <c r="B677" s="13">
        <v>47</v>
      </c>
      <c r="C677" s="13">
        <v>10.64</v>
      </c>
      <c r="D677" s="13" t="s">
        <v>2382</v>
      </c>
      <c r="E677" s="13" t="s">
        <v>2380</v>
      </c>
      <c r="F677" s="13" t="s">
        <v>2380</v>
      </c>
      <c r="G677" s="13" t="s">
        <v>2381</v>
      </c>
      <c r="H677" s="13" t="s">
        <v>2380</v>
      </c>
      <c r="I677" s="13" t="str">
        <f t="shared" si="60"/>
        <v>No</v>
      </c>
      <c r="J677" s="15" t="str">
        <f t="shared" si="61"/>
        <v>0</v>
      </c>
      <c r="K677" s="13" t="str">
        <f t="shared" si="62"/>
        <v>Yes</v>
      </c>
      <c r="L677" s="13" t="str">
        <f t="shared" si="63"/>
        <v>Obesity</v>
      </c>
      <c r="M677" s="13" t="str">
        <f t="shared" si="64"/>
        <v>Diabetes</v>
      </c>
      <c r="N677" s="13" t="str">
        <f t="shared" si="65"/>
        <v>No</v>
      </c>
    </row>
    <row r="678" spans="1:14" x14ac:dyDescent="0.25">
      <c r="A678" s="13" t="s">
        <v>1694</v>
      </c>
      <c r="B678" s="13">
        <v>36.71</v>
      </c>
      <c r="C678" s="13">
        <v>8.74</v>
      </c>
      <c r="D678" s="13" t="s">
        <v>2382</v>
      </c>
      <c r="E678" s="13" t="s">
        <v>2380</v>
      </c>
      <c r="F678" s="13" t="s">
        <v>2380</v>
      </c>
      <c r="G678" s="13" t="s">
        <v>2381</v>
      </c>
      <c r="H678" s="13" t="s">
        <v>2380</v>
      </c>
      <c r="I678" s="13" t="str">
        <f t="shared" si="60"/>
        <v>No</v>
      </c>
      <c r="J678" s="15" t="str">
        <f t="shared" si="61"/>
        <v>0</v>
      </c>
      <c r="K678" s="13" t="str">
        <f t="shared" si="62"/>
        <v>Yes</v>
      </c>
      <c r="L678" s="13" t="str">
        <f t="shared" si="63"/>
        <v>Obesity</v>
      </c>
      <c r="M678" s="13" t="str">
        <f t="shared" si="64"/>
        <v>Diabetes</v>
      </c>
      <c r="N678" s="13" t="str">
        <f t="shared" si="65"/>
        <v>No</v>
      </c>
    </row>
    <row r="679" spans="1:14" x14ac:dyDescent="0.25">
      <c r="A679" s="13" t="s">
        <v>1693</v>
      </c>
      <c r="B679" s="13">
        <v>53.48</v>
      </c>
      <c r="C679" s="13">
        <v>5.64</v>
      </c>
      <c r="D679" s="13" t="s">
        <v>2380</v>
      </c>
      <c r="E679" s="13" t="s">
        <v>2380</v>
      </c>
      <c r="F679" s="13" t="s">
        <v>2380</v>
      </c>
      <c r="G679" s="13" t="s">
        <v>2381</v>
      </c>
      <c r="H679" s="13" t="s">
        <v>2380</v>
      </c>
      <c r="I679" s="13" t="str">
        <f t="shared" si="60"/>
        <v>No</v>
      </c>
      <c r="J679" s="15" t="str">
        <f t="shared" si="61"/>
        <v>0</v>
      </c>
      <c r="K679" s="13" t="str">
        <f t="shared" si="62"/>
        <v>No</v>
      </c>
      <c r="L679" s="13" t="str">
        <f t="shared" si="63"/>
        <v>Obesity</v>
      </c>
      <c r="M679" s="13" t="str">
        <f t="shared" si="64"/>
        <v>Normal</v>
      </c>
      <c r="N679" s="13" t="str">
        <f t="shared" si="65"/>
        <v>No</v>
      </c>
    </row>
    <row r="680" spans="1:14" x14ac:dyDescent="0.25">
      <c r="A680" s="13" t="s">
        <v>1692</v>
      </c>
      <c r="B680" s="13">
        <v>35.5</v>
      </c>
      <c r="C680" s="13">
        <v>10.37</v>
      </c>
      <c r="D680" s="13" t="s">
        <v>2380</v>
      </c>
      <c r="E680" s="13" t="s">
        <v>2380</v>
      </c>
      <c r="F680" s="13" t="s">
        <v>2380</v>
      </c>
      <c r="G680" s="13" t="s">
        <v>2381</v>
      </c>
      <c r="H680" s="13" t="s">
        <v>2380</v>
      </c>
      <c r="I680" s="13" t="str">
        <f t="shared" si="60"/>
        <v>No</v>
      </c>
      <c r="J680" s="15" t="str">
        <f t="shared" si="61"/>
        <v>0</v>
      </c>
      <c r="K680" s="13" t="str">
        <f t="shared" si="62"/>
        <v>No</v>
      </c>
      <c r="L680" s="13" t="str">
        <f t="shared" si="63"/>
        <v>Obesity</v>
      </c>
      <c r="M680" s="13" t="str">
        <f t="shared" si="64"/>
        <v>Diabetes</v>
      </c>
      <c r="N680" s="13" t="str">
        <f t="shared" si="65"/>
        <v>No</v>
      </c>
    </row>
    <row r="681" spans="1:14" x14ac:dyDescent="0.25">
      <c r="A681" s="13" t="s">
        <v>1691</v>
      </c>
      <c r="B681" s="13">
        <v>36.979999999999997</v>
      </c>
      <c r="C681" s="13">
        <v>9.56</v>
      </c>
      <c r="D681" s="13" t="s">
        <v>2382</v>
      </c>
      <c r="E681" s="13" t="s">
        <v>2380</v>
      </c>
      <c r="F681" s="13" t="s">
        <v>2380</v>
      </c>
      <c r="G681" s="13" t="s">
        <v>2381</v>
      </c>
      <c r="H681" s="13" t="s">
        <v>2380</v>
      </c>
      <c r="I681" s="13" t="str">
        <f t="shared" si="60"/>
        <v>No</v>
      </c>
      <c r="J681" s="15" t="str">
        <f t="shared" si="61"/>
        <v>0</v>
      </c>
      <c r="K681" s="13" t="str">
        <f t="shared" si="62"/>
        <v>Yes</v>
      </c>
      <c r="L681" s="13" t="str">
        <f t="shared" si="63"/>
        <v>Obesity</v>
      </c>
      <c r="M681" s="13" t="str">
        <f t="shared" si="64"/>
        <v>Diabetes</v>
      </c>
      <c r="N681" s="13" t="str">
        <f t="shared" si="65"/>
        <v>No</v>
      </c>
    </row>
    <row r="682" spans="1:14" x14ac:dyDescent="0.25">
      <c r="A682" s="13" t="s">
        <v>1690</v>
      </c>
      <c r="B682" s="13">
        <v>32.395000000000003</v>
      </c>
      <c r="C682" s="13">
        <v>8.23</v>
      </c>
      <c r="D682" s="13" t="s">
        <v>2382</v>
      </c>
      <c r="E682" s="13" t="s">
        <v>2380</v>
      </c>
      <c r="F682" s="13" t="s">
        <v>2383</v>
      </c>
      <c r="G682" s="13">
        <v>1</v>
      </c>
      <c r="H682" s="13" t="s">
        <v>2380</v>
      </c>
      <c r="I682" s="13" t="str">
        <f t="shared" si="60"/>
        <v>No</v>
      </c>
      <c r="J682" s="15">
        <f t="shared" si="61"/>
        <v>1</v>
      </c>
      <c r="K682" s="13" t="str">
        <f t="shared" si="62"/>
        <v>Yes</v>
      </c>
      <c r="L682" s="13" t="str">
        <f t="shared" si="63"/>
        <v>Obesity</v>
      </c>
      <c r="M682" s="13" t="str">
        <f t="shared" si="64"/>
        <v>Diabetes</v>
      </c>
      <c r="N682" s="13" t="str">
        <f t="shared" si="65"/>
        <v>No</v>
      </c>
    </row>
    <row r="683" spans="1:14" x14ac:dyDescent="0.25">
      <c r="A683" s="13" t="s">
        <v>1689</v>
      </c>
      <c r="B683" s="13">
        <v>32.729999999999997</v>
      </c>
      <c r="C683" s="13">
        <v>7.03</v>
      </c>
      <c r="D683" s="13" t="s">
        <v>2380</v>
      </c>
      <c r="E683" s="13" t="s">
        <v>2380</v>
      </c>
      <c r="F683" s="13" t="s">
        <v>2380</v>
      </c>
      <c r="G683" s="13" t="s">
        <v>2381</v>
      </c>
      <c r="H683" s="13" t="s">
        <v>2380</v>
      </c>
      <c r="I683" s="13" t="str">
        <f t="shared" si="60"/>
        <v>No</v>
      </c>
      <c r="J683" s="15" t="str">
        <f t="shared" si="61"/>
        <v>0</v>
      </c>
      <c r="K683" s="13" t="str">
        <f t="shared" si="62"/>
        <v>No</v>
      </c>
      <c r="L683" s="13" t="str">
        <f t="shared" si="63"/>
        <v>Obesity</v>
      </c>
      <c r="M683" s="13" t="str">
        <f t="shared" si="64"/>
        <v>Diabetes</v>
      </c>
      <c r="N683" s="13" t="str">
        <f t="shared" si="65"/>
        <v>No</v>
      </c>
    </row>
    <row r="684" spans="1:14" x14ac:dyDescent="0.25">
      <c r="A684" s="13" t="s">
        <v>1688</v>
      </c>
      <c r="B684" s="13">
        <v>20.52</v>
      </c>
      <c r="C684" s="13">
        <v>5.45</v>
      </c>
      <c r="D684" s="13" t="s">
        <v>2380</v>
      </c>
      <c r="E684" s="13" t="s">
        <v>2380</v>
      </c>
      <c r="F684" s="13" t="s">
        <v>2380</v>
      </c>
      <c r="G684" s="13">
        <v>1</v>
      </c>
      <c r="H684" s="13" t="s">
        <v>2382</v>
      </c>
      <c r="I684" s="13" t="str">
        <f t="shared" si="60"/>
        <v>Yes</v>
      </c>
      <c r="J684" s="15">
        <f t="shared" si="61"/>
        <v>1</v>
      </c>
      <c r="K684" s="13" t="str">
        <f t="shared" si="62"/>
        <v>No</v>
      </c>
      <c r="L684" s="13" t="str">
        <f t="shared" si="63"/>
        <v>Normal Weight</v>
      </c>
      <c r="M684" s="13" t="str">
        <f t="shared" si="64"/>
        <v>Normal</v>
      </c>
      <c r="N684" s="13" t="str">
        <f t="shared" si="65"/>
        <v>No</v>
      </c>
    </row>
    <row r="685" spans="1:14" x14ac:dyDescent="0.25">
      <c r="A685" s="13" t="s">
        <v>1687</v>
      </c>
      <c r="B685" s="13">
        <v>51.72</v>
      </c>
      <c r="C685" s="13">
        <v>5.76</v>
      </c>
      <c r="D685" s="13" t="s">
        <v>2380</v>
      </c>
      <c r="E685" s="13" t="s">
        <v>2380</v>
      </c>
      <c r="F685" s="13" t="s">
        <v>2380</v>
      </c>
      <c r="G685" s="13" t="s">
        <v>2381</v>
      </c>
      <c r="H685" s="13" t="s">
        <v>2380</v>
      </c>
      <c r="I685" s="13" t="str">
        <f t="shared" si="60"/>
        <v>No</v>
      </c>
      <c r="J685" s="15" t="str">
        <f t="shared" si="61"/>
        <v>0</v>
      </c>
      <c r="K685" s="13" t="str">
        <f t="shared" si="62"/>
        <v>No</v>
      </c>
      <c r="L685" s="13" t="str">
        <f t="shared" si="63"/>
        <v>Obesity</v>
      </c>
      <c r="M685" s="13" t="str">
        <f t="shared" si="64"/>
        <v>Prediabetes</v>
      </c>
      <c r="N685" s="13" t="str">
        <f t="shared" si="65"/>
        <v>No</v>
      </c>
    </row>
    <row r="686" spans="1:14" x14ac:dyDescent="0.25">
      <c r="A686" s="13" t="s">
        <v>1686</v>
      </c>
      <c r="B686" s="13">
        <v>50.2</v>
      </c>
      <c r="C686" s="13">
        <v>5.4</v>
      </c>
      <c r="D686" s="13" t="s">
        <v>2380</v>
      </c>
      <c r="E686" s="13" t="s">
        <v>2380</v>
      </c>
      <c r="F686" s="13" t="s">
        <v>2380</v>
      </c>
      <c r="G686" s="13" t="s">
        <v>2381</v>
      </c>
      <c r="H686" s="13" t="s">
        <v>2380</v>
      </c>
      <c r="I686" s="13" t="str">
        <f t="shared" si="60"/>
        <v>No</v>
      </c>
      <c r="J686" s="15" t="str">
        <f t="shared" si="61"/>
        <v>0</v>
      </c>
      <c r="K686" s="13" t="str">
        <f t="shared" si="62"/>
        <v>No</v>
      </c>
      <c r="L686" s="13" t="str">
        <f t="shared" si="63"/>
        <v>Obesity</v>
      </c>
      <c r="M686" s="13" t="str">
        <f t="shared" si="64"/>
        <v>Normal</v>
      </c>
      <c r="N686" s="13" t="str">
        <f t="shared" si="65"/>
        <v>No</v>
      </c>
    </row>
    <row r="687" spans="1:14" x14ac:dyDescent="0.25">
      <c r="A687" s="13" t="s">
        <v>1685</v>
      </c>
      <c r="B687" s="13">
        <v>25.52</v>
      </c>
      <c r="C687" s="13">
        <v>6.35</v>
      </c>
      <c r="D687" s="13" t="s">
        <v>2380</v>
      </c>
      <c r="E687" s="13" t="s">
        <v>2380</v>
      </c>
      <c r="F687" s="13" t="s">
        <v>2383</v>
      </c>
      <c r="G687" s="13">
        <v>1</v>
      </c>
      <c r="H687" s="13" t="s">
        <v>2380</v>
      </c>
      <c r="I687" s="13" t="str">
        <f t="shared" si="60"/>
        <v>No</v>
      </c>
      <c r="J687" s="15">
        <f t="shared" si="61"/>
        <v>1</v>
      </c>
      <c r="K687" s="13" t="str">
        <f t="shared" si="62"/>
        <v>No</v>
      </c>
      <c r="L687" s="13" t="str">
        <f t="shared" si="63"/>
        <v>Overweight</v>
      </c>
      <c r="M687" s="13" t="str">
        <f t="shared" si="64"/>
        <v>Prediabetes</v>
      </c>
      <c r="N687" s="13" t="str">
        <f t="shared" si="65"/>
        <v>No</v>
      </c>
    </row>
    <row r="688" spans="1:14" x14ac:dyDescent="0.25">
      <c r="A688" s="13" t="s">
        <v>1684</v>
      </c>
      <c r="B688" s="13">
        <v>35.200000000000003</v>
      </c>
      <c r="C688" s="13">
        <v>6.26</v>
      </c>
      <c r="D688" s="13" t="s">
        <v>2382</v>
      </c>
      <c r="E688" s="13" t="s">
        <v>2380</v>
      </c>
      <c r="F688" s="13" t="s">
        <v>2380</v>
      </c>
      <c r="G688" s="13">
        <v>2</v>
      </c>
      <c r="H688" s="13" t="s">
        <v>2380</v>
      </c>
      <c r="I688" s="13" t="str">
        <f t="shared" si="60"/>
        <v>No</v>
      </c>
      <c r="J688" s="15">
        <f t="shared" si="61"/>
        <v>2</v>
      </c>
      <c r="K688" s="13" t="str">
        <f t="shared" si="62"/>
        <v>Yes</v>
      </c>
      <c r="L688" s="13" t="str">
        <f t="shared" si="63"/>
        <v>Obesity</v>
      </c>
      <c r="M688" s="13" t="str">
        <f t="shared" si="64"/>
        <v>Prediabetes</v>
      </c>
      <c r="N688" s="13" t="str">
        <f t="shared" si="65"/>
        <v>No</v>
      </c>
    </row>
    <row r="689" spans="1:14" x14ac:dyDescent="0.25">
      <c r="A689" s="13" t="s">
        <v>1683</v>
      </c>
      <c r="B689" s="13">
        <v>41.26</v>
      </c>
      <c r="C689" s="13">
        <v>5.97</v>
      </c>
      <c r="D689" s="13" t="s">
        <v>2382</v>
      </c>
      <c r="E689" s="13" t="s">
        <v>2380</v>
      </c>
      <c r="F689" s="13" t="s">
        <v>2380</v>
      </c>
      <c r="G689" s="13" t="s">
        <v>2381</v>
      </c>
      <c r="H689" s="13" t="s">
        <v>2380</v>
      </c>
      <c r="I689" s="13" t="str">
        <f t="shared" si="60"/>
        <v>No</v>
      </c>
      <c r="J689" s="15" t="str">
        <f t="shared" si="61"/>
        <v>0</v>
      </c>
      <c r="K689" s="13" t="str">
        <f t="shared" si="62"/>
        <v>Yes</v>
      </c>
      <c r="L689" s="13" t="str">
        <f t="shared" si="63"/>
        <v>Obesity</v>
      </c>
      <c r="M689" s="13" t="str">
        <f t="shared" si="64"/>
        <v>Prediabetes</v>
      </c>
      <c r="N689" s="13" t="str">
        <f t="shared" si="65"/>
        <v>No</v>
      </c>
    </row>
    <row r="690" spans="1:14" x14ac:dyDescent="0.25">
      <c r="A690" s="13" t="s">
        <v>1682</v>
      </c>
      <c r="B690" s="13">
        <v>17.195</v>
      </c>
      <c r="C690" s="13">
        <v>5.29</v>
      </c>
      <c r="D690" s="13" t="s">
        <v>2382</v>
      </c>
      <c r="E690" s="13" t="s">
        <v>2380</v>
      </c>
      <c r="F690" s="13" t="s">
        <v>2380</v>
      </c>
      <c r="G690" s="13" t="s">
        <v>2381</v>
      </c>
      <c r="H690" s="13" t="s">
        <v>2382</v>
      </c>
      <c r="I690" s="13" t="str">
        <f t="shared" si="60"/>
        <v>Yes</v>
      </c>
      <c r="J690" s="15" t="str">
        <f t="shared" si="61"/>
        <v>0</v>
      </c>
      <c r="K690" s="13" t="str">
        <f t="shared" si="62"/>
        <v>Yes</v>
      </c>
      <c r="L690" s="13" t="str">
        <f t="shared" si="63"/>
        <v>Underweight</v>
      </c>
      <c r="M690" s="13" t="str">
        <f t="shared" si="64"/>
        <v>Normal</v>
      </c>
      <c r="N690" s="13" t="str">
        <f t="shared" si="65"/>
        <v>No</v>
      </c>
    </row>
    <row r="691" spans="1:14" x14ac:dyDescent="0.25">
      <c r="A691" s="13" t="s">
        <v>1681</v>
      </c>
      <c r="B691" s="13">
        <v>23.085000000000001</v>
      </c>
      <c r="C691" s="13">
        <v>4.2699999999999996</v>
      </c>
      <c r="D691" s="13" t="s">
        <v>2382</v>
      </c>
      <c r="E691" s="13" t="s">
        <v>2380</v>
      </c>
      <c r="F691" s="13" t="s">
        <v>2380</v>
      </c>
      <c r="G691" s="13">
        <v>2</v>
      </c>
      <c r="H691" s="13" t="s">
        <v>2380</v>
      </c>
      <c r="I691" s="13" t="str">
        <f t="shared" si="60"/>
        <v>No</v>
      </c>
      <c r="J691" s="15">
        <f t="shared" si="61"/>
        <v>2</v>
      </c>
      <c r="K691" s="13" t="str">
        <f t="shared" si="62"/>
        <v>Yes</v>
      </c>
      <c r="L691" s="13" t="str">
        <f t="shared" si="63"/>
        <v>Normal Weight</v>
      </c>
      <c r="M691" s="13" t="str">
        <f t="shared" si="64"/>
        <v>Normal</v>
      </c>
      <c r="N691" s="13" t="str">
        <f t="shared" si="65"/>
        <v>No</v>
      </c>
    </row>
    <row r="692" spans="1:14" x14ac:dyDescent="0.25">
      <c r="A692" s="13" t="s">
        <v>1680</v>
      </c>
      <c r="B692" s="13">
        <v>21.66</v>
      </c>
      <c r="C692" s="13">
        <v>5.2</v>
      </c>
      <c r="D692" s="13" t="s">
        <v>2382</v>
      </c>
      <c r="E692" s="13" t="s">
        <v>2380</v>
      </c>
      <c r="F692" s="13" t="s">
        <v>2380</v>
      </c>
      <c r="G692" s="13">
        <v>2</v>
      </c>
      <c r="H692" s="13" t="s">
        <v>2380</v>
      </c>
      <c r="I692" s="13" t="str">
        <f t="shared" si="60"/>
        <v>No</v>
      </c>
      <c r="J692" s="15">
        <f t="shared" si="61"/>
        <v>2</v>
      </c>
      <c r="K692" s="13" t="str">
        <f t="shared" si="62"/>
        <v>Yes</v>
      </c>
      <c r="L692" s="13" t="str">
        <f t="shared" si="63"/>
        <v>Normal Weight</v>
      </c>
      <c r="M692" s="13" t="str">
        <f t="shared" si="64"/>
        <v>Normal</v>
      </c>
      <c r="N692" s="13" t="str">
        <f t="shared" si="65"/>
        <v>No</v>
      </c>
    </row>
    <row r="693" spans="1:14" x14ac:dyDescent="0.25">
      <c r="A693" s="13" t="s">
        <v>1679</v>
      </c>
      <c r="B693" s="13">
        <v>36.47</v>
      </c>
      <c r="C693" s="13">
        <v>8.23</v>
      </c>
      <c r="D693" s="13" t="s">
        <v>2382</v>
      </c>
      <c r="E693" s="13" t="s">
        <v>2380</v>
      </c>
      <c r="F693" s="13" t="s">
        <v>2380</v>
      </c>
      <c r="G693" s="13" t="s">
        <v>2381</v>
      </c>
      <c r="H693" s="13" t="s">
        <v>2380</v>
      </c>
      <c r="I693" s="13" t="str">
        <f t="shared" si="60"/>
        <v>No</v>
      </c>
      <c r="J693" s="15" t="str">
        <f t="shared" si="61"/>
        <v>0</v>
      </c>
      <c r="K693" s="13" t="str">
        <f t="shared" si="62"/>
        <v>Yes</v>
      </c>
      <c r="L693" s="13" t="str">
        <f t="shared" si="63"/>
        <v>Obesity</v>
      </c>
      <c r="M693" s="13" t="str">
        <f t="shared" si="64"/>
        <v>Diabetes</v>
      </c>
      <c r="N693" s="13" t="str">
        <f t="shared" si="65"/>
        <v>No</v>
      </c>
    </row>
    <row r="694" spans="1:14" x14ac:dyDescent="0.25">
      <c r="A694" s="13" t="s">
        <v>1678</v>
      </c>
      <c r="B694" s="13">
        <v>36.08</v>
      </c>
      <c r="C694" s="13">
        <v>10.33</v>
      </c>
      <c r="D694" s="13" t="s">
        <v>2382</v>
      </c>
      <c r="E694" s="13" t="s">
        <v>2380</v>
      </c>
      <c r="F694" s="13" t="s">
        <v>2380</v>
      </c>
      <c r="G694" s="13" t="s">
        <v>2381</v>
      </c>
      <c r="H694" s="13" t="s">
        <v>2380</v>
      </c>
      <c r="I694" s="13" t="str">
        <f t="shared" si="60"/>
        <v>No</v>
      </c>
      <c r="J694" s="15" t="str">
        <f t="shared" si="61"/>
        <v>0</v>
      </c>
      <c r="K694" s="13" t="str">
        <f t="shared" si="62"/>
        <v>Yes</v>
      </c>
      <c r="L694" s="13" t="str">
        <f t="shared" si="63"/>
        <v>Obesity</v>
      </c>
      <c r="M694" s="13" t="str">
        <f t="shared" si="64"/>
        <v>Diabetes</v>
      </c>
      <c r="N694" s="13" t="str">
        <f t="shared" si="65"/>
        <v>No</v>
      </c>
    </row>
    <row r="695" spans="1:14" x14ac:dyDescent="0.25">
      <c r="A695" s="13" t="s">
        <v>1677</v>
      </c>
      <c r="B695" s="13">
        <v>23.18</v>
      </c>
      <c r="C695" s="13">
        <v>6.13</v>
      </c>
      <c r="D695" s="13" t="s">
        <v>2380</v>
      </c>
      <c r="E695" s="13" t="s">
        <v>2380</v>
      </c>
      <c r="F695" s="13" t="s">
        <v>2380</v>
      </c>
      <c r="G695" s="13" t="s">
        <v>2381</v>
      </c>
      <c r="H695" s="13" t="s">
        <v>2380</v>
      </c>
      <c r="I695" s="13" t="str">
        <f t="shared" si="60"/>
        <v>No</v>
      </c>
      <c r="J695" s="15" t="str">
        <f t="shared" si="61"/>
        <v>0</v>
      </c>
      <c r="K695" s="13" t="str">
        <f t="shared" si="62"/>
        <v>No</v>
      </c>
      <c r="L695" s="13" t="str">
        <f t="shared" si="63"/>
        <v>Normal Weight</v>
      </c>
      <c r="M695" s="13" t="str">
        <f t="shared" si="64"/>
        <v>Prediabetes</v>
      </c>
      <c r="N695" s="13" t="str">
        <f t="shared" si="65"/>
        <v>No</v>
      </c>
    </row>
    <row r="696" spans="1:14" x14ac:dyDescent="0.25">
      <c r="A696" s="13" t="s">
        <v>1676</v>
      </c>
      <c r="B696" s="13">
        <v>39.159999999999997</v>
      </c>
      <c r="C696" s="13">
        <v>8.08</v>
      </c>
      <c r="D696" s="13" t="s">
        <v>2380</v>
      </c>
      <c r="E696" s="13" t="s">
        <v>2380</v>
      </c>
      <c r="F696" s="13" t="s">
        <v>2380</v>
      </c>
      <c r="G696" s="13">
        <v>3</v>
      </c>
      <c r="H696" s="13" t="s">
        <v>2380</v>
      </c>
      <c r="I696" s="13" t="str">
        <f t="shared" si="60"/>
        <v>No</v>
      </c>
      <c r="J696" s="15">
        <f t="shared" si="61"/>
        <v>3</v>
      </c>
      <c r="K696" s="13" t="str">
        <f t="shared" si="62"/>
        <v>No</v>
      </c>
      <c r="L696" s="13" t="str">
        <f t="shared" si="63"/>
        <v>Obesity</v>
      </c>
      <c r="M696" s="13" t="str">
        <f t="shared" si="64"/>
        <v>Diabetes</v>
      </c>
      <c r="N696" s="13" t="str">
        <f t="shared" si="65"/>
        <v>No</v>
      </c>
    </row>
    <row r="697" spans="1:14" x14ac:dyDescent="0.25">
      <c r="A697" s="13" t="s">
        <v>1675</v>
      </c>
      <c r="B697" s="13">
        <v>38.19</v>
      </c>
      <c r="C697" s="13">
        <v>10.49</v>
      </c>
      <c r="D697" s="13" t="s">
        <v>2380</v>
      </c>
      <c r="E697" s="13" t="s">
        <v>2380</v>
      </c>
      <c r="F697" s="13" t="s">
        <v>2380</v>
      </c>
      <c r="G697" s="13">
        <v>3</v>
      </c>
      <c r="H697" s="13" t="s">
        <v>2380</v>
      </c>
      <c r="I697" s="13" t="str">
        <f t="shared" si="60"/>
        <v>No</v>
      </c>
      <c r="J697" s="15">
        <f t="shared" si="61"/>
        <v>3</v>
      </c>
      <c r="K697" s="13" t="str">
        <f t="shared" si="62"/>
        <v>No</v>
      </c>
      <c r="L697" s="13" t="str">
        <f t="shared" si="63"/>
        <v>Obesity</v>
      </c>
      <c r="M697" s="13" t="str">
        <f t="shared" si="64"/>
        <v>Diabetes</v>
      </c>
      <c r="N697" s="13" t="str">
        <f t="shared" si="65"/>
        <v>No</v>
      </c>
    </row>
    <row r="698" spans="1:14" x14ac:dyDescent="0.25">
      <c r="A698" s="13" t="s">
        <v>1674</v>
      </c>
      <c r="B698" s="13">
        <v>26.41</v>
      </c>
      <c r="C698" s="13">
        <v>8.11</v>
      </c>
      <c r="D698" s="13" t="s">
        <v>2380</v>
      </c>
      <c r="E698" s="13" t="s">
        <v>2380</v>
      </c>
      <c r="F698" s="13" t="s">
        <v>2380</v>
      </c>
      <c r="G698" s="13">
        <v>3</v>
      </c>
      <c r="H698" s="13" t="s">
        <v>2380</v>
      </c>
      <c r="I698" s="13" t="str">
        <f t="shared" si="60"/>
        <v>No</v>
      </c>
      <c r="J698" s="15">
        <f t="shared" si="61"/>
        <v>3</v>
      </c>
      <c r="K698" s="13" t="str">
        <f t="shared" si="62"/>
        <v>No</v>
      </c>
      <c r="L698" s="13" t="str">
        <f t="shared" si="63"/>
        <v>Overweight</v>
      </c>
      <c r="M698" s="13" t="str">
        <f t="shared" si="64"/>
        <v>Diabetes</v>
      </c>
      <c r="N698" s="13" t="str">
        <f t="shared" si="65"/>
        <v>No</v>
      </c>
    </row>
    <row r="699" spans="1:14" x14ac:dyDescent="0.25">
      <c r="A699" s="13" t="s">
        <v>1673</v>
      </c>
      <c r="B699" s="13">
        <v>28.785</v>
      </c>
      <c r="C699" s="13">
        <v>6.6</v>
      </c>
      <c r="D699" s="13" t="s">
        <v>2380</v>
      </c>
      <c r="E699" s="13" t="s">
        <v>2380</v>
      </c>
      <c r="F699" s="13" t="s">
        <v>2380</v>
      </c>
      <c r="G699" s="13" t="s">
        <v>2381</v>
      </c>
      <c r="H699" s="13" t="s">
        <v>2380</v>
      </c>
      <c r="I699" s="13" t="str">
        <f t="shared" si="60"/>
        <v>No</v>
      </c>
      <c r="J699" s="15" t="str">
        <f t="shared" si="61"/>
        <v>0</v>
      </c>
      <c r="K699" s="13" t="str">
        <f t="shared" si="62"/>
        <v>No</v>
      </c>
      <c r="L699" s="13" t="str">
        <f t="shared" si="63"/>
        <v>Overweight</v>
      </c>
      <c r="M699" s="13" t="str">
        <f t="shared" si="64"/>
        <v>Diabetes</v>
      </c>
      <c r="N699" s="13" t="str">
        <f t="shared" si="65"/>
        <v>No</v>
      </c>
    </row>
    <row r="700" spans="1:14" x14ac:dyDescent="0.25">
      <c r="A700" s="13" t="s">
        <v>1672</v>
      </c>
      <c r="B700" s="13">
        <v>26.695</v>
      </c>
      <c r="C700" s="13">
        <v>10.14</v>
      </c>
      <c r="D700" s="13" t="s">
        <v>2382</v>
      </c>
      <c r="E700" s="13" t="s">
        <v>2380</v>
      </c>
      <c r="F700" s="13" t="s">
        <v>2383</v>
      </c>
      <c r="G700" s="13">
        <v>1</v>
      </c>
      <c r="H700" s="13" t="s">
        <v>2380</v>
      </c>
      <c r="I700" s="13" t="str">
        <f t="shared" si="60"/>
        <v>No</v>
      </c>
      <c r="J700" s="15">
        <f t="shared" si="61"/>
        <v>1</v>
      </c>
      <c r="K700" s="13" t="str">
        <f t="shared" si="62"/>
        <v>Yes</v>
      </c>
      <c r="L700" s="13" t="str">
        <f t="shared" si="63"/>
        <v>Overweight</v>
      </c>
      <c r="M700" s="13" t="str">
        <f t="shared" si="64"/>
        <v>Diabetes</v>
      </c>
      <c r="N700" s="13" t="str">
        <f t="shared" si="65"/>
        <v>No</v>
      </c>
    </row>
    <row r="701" spans="1:14" x14ac:dyDescent="0.25">
      <c r="A701" s="13" t="s">
        <v>1671</v>
      </c>
      <c r="B701" s="13">
        <v>32.799999999999997</v>
      </c>
      <c r="C701" s="13">
        <v>6.06</v>
      </c>
      <c r="D701" s="13" t="s">
        <v>2382</v>
      </c>
      <c r="E701" s="13" t="s">
        <v>2380</v>
      </c>
      <c r="F701" s="13" t="s">
        <v>2380</v>
      </c>
      <c r="G701" s="13">
        <v>1</v>
      </c>
      <c r="H701" s="13" t="s">
        <v>2380</v>
      </c>
      <c r="I701" s="13" t="str">
        <f t="shared" si="60"/>
        <v>No</v>
      </c>
      <c r="J701" s="15">
        <f t="shared" si="61"/>
        <v>1</v>
      </c>
      <c r="K701" s="13" t="str">
        <f t="shared" si="62"/>
        <v>Yes</v>
      </c>
      <c r="L701" s="13" t="str">
        <f t="shared" si="63"/>
        <v>Obesity</v>
      </c>
      <c r="M701" s="13" t="str">
        <f t="shared" si="64"/>
        <v>Prediabetes</v>
      </c>
      <c r="N701" s="13" t="str">
        <f t="shared" si="65"/>
        <v>No</v>
      </c>
    </row>
    <row r="702" spans="1:14" x14ac:dyDescent="0.25">
      <c r="A702" s="13" t="s">
        <v>1670</v>
      </c>
      <c r="B702" s="13">
        <v>35.869999999999997</v>
      </c>
      <c r="C702" s="13">
        <v>9.91</v>
      </c>
      <c r="D702" s="13" t="s">
        <v>2382</v>
      </c>
      <c r="E702" s="13" t="s">
        <v>2380</v>
      </c>
      <c r="F702" s="13" t="s">
        <v>2380</v>
      </c>
      <c r="G702" s="13" t="s">
        <v>2381</v>
      </c>
      <c r="H702" s="13" t="s">
        <v>2380</v>
      </c>
      <c r="I702" s="13" t="str">
        <f t="shared" si="60"/>
        <v>No</v>
      </c>
      <c r="J702" s="15" t="str">
        <f t="shared" si="61"/>
        <v>0</v>
      </c>
      <c r="K702" s="13" t="str">
        <f t="shared" si="62"/>
        <v>Yes</v>
      </c>
      <c r="L702" s="13" t="str">
        <f t="shared" si="63"/>
        <v>Obesity</v>
      </c>
      <c r="M702" s="13" t="str">
        <f t="shared" si="64"/>
        <v>Diabetes</v>
      </c>
      <c r="N702" s="13" t="str">
        <f t="shared" si="65"/>
        <v>No</v>
      </c>
    </row>
    <row r="703" spans="1:14" x14ac:dyDescent="0.25">
      <c r="A703" s="13" t="s">
        <v>1669</v>
      </c>
      <c r="B703" s="13">
        <v>21.66</v>
      </c>
      <c r="C703" s="13">
        <v>4.1399999999999997</v>
      </c>
      <c r="D703" s="13" t="s">
        <v>2382</v>
      </c>
      <c r="E703" s="13" t="s">
        <v>2380</v>
      </c>
      <c r="F703" s="13" t="s">
        <v>2380</v>
      </c>
      <c r="G703" s="13">
        <v>2</v>
      </c>
      <c r="H703" s="13" t="s">
        <v>2380</v>
      </c>
      <c r="I703" s="13" t="str">
        <f t="shared" si="60"/>
        <v>No</v>
      </c>
      <c r="J703" s="15">
        <f t="shared" si="61"/>
        <v>2</v>
      </c>
      <c r="K703" s="13" t="str">
        <f t="shared" si="62"/>
        <v>Yes</v>
      </c>
      <c r="L703" s="13" t="str">
        <f t="shared" si="63"/>
        <v>Normal Weight</v>
      </c>
      <c r="M703" s="13" t="str">
        <f t="shared" si="64"/>
        <v>Normal</v>
      </c>
      <c r="N703" s="13" t="str">
        <f t="shared" si="65"/>
        <v>No</v>
      </c>
    </row>
    <row r="704" spans="1:14" x14ac:dyDescent="0.25">
      <c r="A704" s="13" t="s">
        <v>1668</v>
      </c>
      <c r="B704" s="13">
        <v>37.72</v>
      </c>
      <c r="C704" s="13">
        <v>4.38</v>
      </c>
      <c r="D704" s="13" t="s">
        <v>2382</v>
      </c>
      <c r="E704" s="13" t="s">
        <v>2380</v>
      </c>
      <c r="F704" s="13" t="s">
        <v>2383</v>
      </c>
      <c r="G704" s="13">
        <v>1</v>
      </c>
      <c r="H704" s="13" t="s">
        <v>2380</v>
      </c>
      <c r="I704" s="13" t="str">
        <f t="shared" si="60"/>
        <v>No</v>
      </c>
      <c r="J704" s="15">
        <f t="shared" si="61"/>
        <v>1</v>
      </c>
      <c r="K704" s="13" t="str">
        <f t="shared" si="62"/>
        <v>Yes</v>
      </c>
      <c r="L704" s="13" t="str">
        <f t="shared" si="63"/>
        <v>Obesity</v>
      </c>
      <c r="M704" s="13" t="str">
        <f t="shared" si="64"/>
        <v>Normal</v>
      </c>
      <c r="N704" s="13" t="str">
        <f t="shared" si="65"/>
        <v>No</v>
      </c>
    </row>
    <row r="705" spans="1:14" x14ac:dyDescent="0.25">
      <c r="A705" s="13" t="s">
        <v>1667</v>
      </c>
      <c r="B705" s="13">
        <v>39.700000000000003</v>
      </c>
      <c r="C705" s="13">
        <v>9.83</v>
      </c>
      <c r="D705" s="13" t="s">
        <v>2380</v>
      </c>
      <c r="E705" s="13" t="s">
        <v>2380</v>
      </c>
      <c r="F705" s="13" t="s">
        <v>2380</v>
      </c>
      <c r="G705" s="13">
        <v>3</v>
      </c>
      <c r="H705" s="13" t="s">
        <v>2380</v>
      </c>
      <c r="I705" s="13" t="str">
        <f t="shared" si="60"/>
        <v>No</v>
      </c>
      <c r="J705" s="15">
        <f t="shared" si="61"/>
        <v>3</v>
      </c>
      <c r="K705" s="13" t="str">
        <f t="shared" si="62"/>
        <v>No</v>
      </c>
      <c r="L705" s="13" t="str">
        <f t="shared" si="63"/>
        <v>Obesity</v>
      </c>
      <c r="M705" s="13" t="str">
        <f t="shared" si="64"/>
        <v>Diabetes</v>
      </c>
      <c r="N705" s="13" t="str">
        <f t="shared" si="65"/>
        <v>No</v>
      </c>
    </row>
    <row r="706" spans="1:14" x14ac:dyDescent="0.25">
      <c r="A706" s="13" t="s">
        <v>1666</v>
      </c>
      <c r="B706" s="13">
        <v>35.97</v>
      </c>
      <c r="C706" s="13">
        <v>11.08</v>
      </c>
      <c r="D706" s="13" t="s">
        <v>2380</v>
      </c>
      <c r="E706" s="13" t="s">
        <v>2380</v>
      </c>
      <c r="F706" s="13" t="s">
        <v>2380</v>
      </c>
      <c r="G706" s="13">
        <v>3</v>
      </c>
      <c r="H706" s="13" t="s">
        <v>2380</v>
      </c>
      <c r="I706" s="13" t="str">
        <f t="shared" ref="I706:I769" si="66">PROPER(IF(H706="?",$P$2,H706))</f>
        <v>No</v>
      </c>
      <c r="J706" s="15">
        <f t="shared" si="61"/>
        <v>3</v>
      </c>
      <c r="K706" s="13" t="str">
        <f t="shared" si="62"/>
        <v>No</v>
      </c>
      <c r="L706" s="13" t="str">
        <f t="shared" si="63"/>
        <v>Obesity</v>
      </c>
      <c r="M706" s="13" t="str">
        <f t="shared" si="64"/>
        <v>Diabetes</v>
      </c>
      <c r="N706" s="13" t="str">
        <f t="shared" si="65"/>
        <v>No</v>
      </c>
    </row>
    <row r="707" spans="1:14" x14ac:dyDescent="0.25">
      <c r="A707" s="13" t="s">
        <v>1665</v>
      </c>
      <c r="B707" s="13">
        <v>37.85</v>
      </c>
      <c r="C707" s="13">
        <v>11.01</v>
      </c>
      <c r="D707" s="13" t="s">
        <v>2380</v>
      </c>
      <c r="E707" s="13" t="s">
        <v>2380</v>
      </c>
      <c r="F707" s="13" t="s">
        <v>2380</v>
      </c>
      <c r="G707" s="13" t="s">
        <v>2381</v>
      </c>
      <c r="H707" s="13" t="s">
        <v>2380</v>
      </c>
      <c r="I707" s="13" t="str">
        <f t="shared" si="66"/>
        <v>No</v>
      </c>
      <c r="J707" s="15" t="str">
        <f t="shared" ref="J707:J770" si="67">IF(G707="No major Surgery","0",G707)</f>
        <v>0</v>
      </c>
      <c r="K707" s="13" t="str">
        <f t="shared" ref="K707:K770" si="68">PROPER(D707)</f>
        <v>No</v>
      </c>
      <c r="L707" s="13" t="str">
        <f t="shared" ref="L707:L770" si="69">IF(B707&lt;18.5,"Underweight",IF(B707&lt;25,"Normal Weight",IF(B707&lt;30,"Overweight","Obesity")))</f>
        <v>Obesity</v>
      </c>
      <c r="M707" s="13" t="str">
        <f t="shared" ref="M707:M770" si="70">IF(C707&lt;5.7,"Normal",IF(C707&lt;6.5,"Prediabetes","Diabetes"))</f>
        <v>Diabetes</v>
      </c>
      <c r="N707" s="13" t="str">
        <f t="shared" ref="N707:N770" si="71">PROPER(E707)</f>
        <v>No</v>
      </c>
    </row>
    <row r="708" spans="1:14" x14ac:dyDescent="0.25">
      <c r="A708" s="13" t="s">
        <v>1664</v>
      </c>
      <c r="B708" s="13">
        <v>21.66</v>
      </c>
      <c r="C708" s="13">
        <v>4.37</v>
      </c>
      <c r="D708" s="13" t="s">
        <v>2380</v>
      </c>
      <c r="E708" s="13" t="s">
        <v>2382</v>
      </c>
      <c r="F708" s="13" t="s">
        <v>2380</v>
      </c>
      <c r="G708" s="13">
        <v>1</v>
      </c>
      <c r="H708" s="13" t="s">
        <v>2382</v>
      </c>
      <c r="I708" s="13" t="str">
        <f t="shared" si="66"/>
        <v>Yes</v>
      </c>
      <c r="J708" s="15">
        <f t="shared" si="67"/>
        <v>1</v>
      </c>
      <c r="K708" s="13" t="str">
        <f t="shared" si="68"/>
        <v>No</v>
      </c>
      <c r="L708" s="13" t="str">
        <f t="shared" si="69"/>
        <v>Normal Weight</v>
      </c>
      <c r="M708" s="13" t="str">
        <f t="shared" si="70"/>
        <v>Normal</v>
      </c>
      <c r="N708" s="13" t="str">
        <f t="shared" si="71"/>
        <v>Yes</v>
      </c>
    </row>
    <row r="709" spans="1:14" x14ac:dyDescent="0.25">
      <c r="A709" s="13" t="s">
        <v>1663</v>
      </c>
      <c r="B709" s="13">
        <v>39.369999999999997</v>
      </c>
      <c r="C709" s="13">
        <v>5.91</v>
      </c>
      <c r="D709" s="13" t="s">
        <v>2380</v>
      </c>
      <c r="E709" s="13" t="s">
        <v>2380</v>
      </c>
      <c r="F709" s="13" t="s">
        <v>2380</v>
      </c>
      <c r="G709" s="13">
        <v>2</v>
      </c>
      <c r="H709" s="13" t="s">
        <v>2380</v>
      </c>
      <c r="I709" s="13" t="str">
        <f t="shared" si="66"/>
        <v>No</v>
      </c>
      <c r="J709" s="15">
        <f t="shared" si="67"/>
        <v>2</v>
      </c>
      <c r="K709" s="13" t="str">
        <f t="shared" si="68"/>
        <v>No</v>
      </c>
      <c r="L709" s="13" t="str">
        <f t="shared" si="69"/>
        <v>Obesity</v>
      </c>
      <c r="M709" s="13" t="str">
        <f t="shared" si="70"/>
        <v>Prediabetes</v>
      </c>
      <c r="N709" s="13" t="str">
        <f t="shared" si="71"/>
        <v>No</v>
      </c>
    </row>
    <row r="710" spans="1:14" x14ac:dyDescent="0.25">
      <c r="A710" s="13" t="s">
        <v>1662</v>
      </c>
      <c r="B710" s="13">
        <v>40.880000000000003</v>
      </c>
      <c r="C710" s="13">
        <v>7.65</v>
      </c>
      <c r="D710" s="13" t="s">
        <v>2380</v>
      </c>
      <c r="E710" s="13" t="s">
        <v>2380</v>
      </c>
      <c r="F710" s="13" t="s">
        <v>2380</v>
      </c>
      <c r="G710" s="13" t="s">
        <v>2381</v>
      </c>
      <c r="H710" s="13" t="s">
        <v>2380</v>
      </c>
      <c r="I710" s="13" t="str">
        <f t="shared" si="66"/>
        <v>No</v>
      </c>
      <c r="J710" s="15" t="str">
        <f t="shared" si="67"/>
        <v>0</v>
      </c>
      <c r="K710" s="13" t="str">
        <f t="shared" si="68"/>
        <v>No</v>
      </c>
      <c r="L710" s="13" t="str">
        <f t="shared" si="69"/>
        <v>Obesity</v>
      </c>
      <c r="M710" s="13" t="str">
        <f t="shared" si="70"/>
        <v>Diabetes</v>
      </c>
      <c r="N710" s="13" t="str">
        <f t="shared" si="71"/>
        <v>No</v>
      </c>
    </row>
    <row r="711" spans="1:14" x14ac:dyDescent="0.25">
      <c r="A711" s="13" t="s">
        <v>1661</v>
      </c>
      <c r="B711" s="13">
        <v>26.22</v>
      </c>
      <c r="C711" s="13">
        <v>5.37</v>
      </c>
      <c r="D711" s="13" t="s">
        <v>2382</v>
      </c>
      <c r="E711" s="13" t="s">
        <v>2380</v>
      </c>
      <c r="F711" s="13" t="s">
        <v>2380</v>
      </c>
      <c r="G711" s="13">
        <v>2</v>
      </c>
      <c r="H711" s="13" t="s">
        <v>2380</v>
      </c>
      <c r="I711" s="13" t="str">
        <f t="shared" si="66"/>
        <v>No</v>
      </c>
      <c r="J711" s="15">
        <f t="shared" si="67"/>
        <v>2</v>
      </c>
      <c r="K711" s="13" t="str">
        <f t="shared" si="68"/>
        <v>Yes</v>
      </c>
      <c r="L711" s="13" t="str">
        <f t="shared" si="69"/>
        <v>Overweight</v>
      </c>
      <c r="M711" s="13" t="str">
        <f t="shared" si="70"/>
        <v>Normal</v>
      </c>
      <c r="N711" s="13" t="str">
        <f t="shared" si="71"/>
        <v>No</v>
      </c>
    </row>
    <row r="712" spans="1:14" x14ac:dyDescent="0.25">
      <c r="A712" s="13" t="s">
        <v>1660</v>
      </c>
      <c r="B712" s="13">
        <v>25.08</v>
      </c>
      <c r="C712" s="13">
        <v>5.75</v>
      </c>
      <c r="D712" s="13" t="s">
        <v>2382</v>
      </c>
      <c r="E712" s="13" t="s">
        <v>2380</v>
      </c>
      <c r="F712" s="13" t="s">
        <v>2380</v>
      </c>
      <c r="G712" s="13">
        <v>2</v>
      </c>
      <c r="H712" s="13" t="s">
        <v>2380</v>
      </c>
      <c r="I712" s="13" t="str">
        <f t="shared" si="66"/>
        <v>No</v>
      </c>
      <c r="J712" s="15">
        <f t="shared" si="67"/>
        <v>2</v>
      </c>
      <c r="K712" s="13" t="str">
        <f t="shared" si="68"/>
        <v>Yes</v>
      </c>
      <c r="L712" s="13" t="str">
        <f t="shared" si="69"/>
        <v>Overweight</v>
      </c>
      <c r="M712" s="13" t="str">
        <f t="shared" si="70"/>
        <v>Prediabetes</v>
      </c>
      <c r="N712" s="13" t="str">
        <f t="shared" si="71"/>
        <v>No</v>
      </c>
    </row>
    <row r="713" spans="1:14" x14ac:dyDescent="0.25">
      <c r="A713" s="13" t="s">
        <v>1659</v>
      </c>
      <c r="B713" s="13">
        <v>39.1</v>
      </c>
      <c r="C713" s="13">
        <v>6.79</v>
      </c>
      <c r="D713" s="13" t="s">
        <v>2382</v>
      </c>
      <c r="E713" s="13" t="s">
        <v>2380</v>
      </c>
      <c r="F713" s="13" t="s">
        <v>2380</v>
      </c>
      <c r="G713" s="13">
        <v>2</v>
      </c>
      <c r="H713" s="13" t="s">
        <v>2380</v>
      </c>
      <c r="I713" s="13" t="str">
        <f t="shared" si="66"/>
        <v>No</v>
      </c>
      <c r="J713" s="15">
        <f t="shared" si="67"/>
        <v>2</v>
      </c>
      <c r="K713" s="13" t="str">
        <f t="shared" si="68"/>
        <v>Yes</v>
      </c>
      <c r="L713" s="13" t="str">
        <f t="shared" si="69"/>
        <v>Obesity</v>
      </c>
      <c r="M713" s="13" t="str">
        <f t="shared" si="70"/>
        <v>Diabetes</v>
      </c>
      <c r="N713" s="13" t="str">
        <f t="shared" si="71"/>
        <v>No</v>
      </c>
    </row>
    <row r="714" spans="1:14" x14ac:dyDescent="0.25">
      <c r="A714" s="13" t="s">
        <v>1658</v>
      </c>
      <c r="B714" s="13">
        <v>37.905000000000001</v>
      </c>
      <c r="C714" s="13">
        <v>7.03</v>
      </c>
      <c r="D714" s="13" t="s">
        <v>2380</v>
      </c>
      <c r="E714" s="13" t="s">
        <v>2380</v>
      </c>
      <c r="F714" s="13" t="s">
        <v>2380</v>
      </c>
      <c r="G714" s="13">
        <v>3</v>
      </c>
      <c r="H714" s="13" t="s">
        <v>2380</v>
      </c>
      <c r="I714" s="13" t="str">
        <f t="shared" si="66"/>
        <v>No</v>
      </c>
      <c r="J714" s="15">
        <f t="shared" si="67"/>
        <v>3</v>
      </c>
      <c r="K714" s="13" t="str">
        <f t="shared" si="68"/>
        <v>No</v>
      </c>
      <c r="L714" s="13" t="str">
        <f t="shared" si="69"/>
        <v>Obesity</v>
      </c>
      <c r="M714" s="13" t="str">
        <f t="shared" si="70"/>
        <v>Diabetes</v>
      </c>
      <c r="N714" s="13" t="str">
        <f t="shared" si="71"/>
        <v>No</v>
      </c>
    </row>
    <row r="715" spans="1:14" x14ac:dyDescent="0.25">
      <c r="A715" s="13" t="s">
        <v>1657</v>
      </c>
      <c r="B715" s="13">
        <v>43.35</v>
      </c>
      <c r="C715" s="13">
        <v>5.41</v>
      </c>
      <c r="D715" s="13" t="s">
        <v>2382</v>
      </c>
      <c r="E715" s="13" t="s">
        <v>2380</v>
      </c>
      <c r="F715" s="13" t="s">
        <v>2383</v>
      </c>
      <c r="G715" s="13">
        <v>1</v>
      </c>
      <c r="H715" s="13" t="s">
        <v>2380</v>
      </c>
      <c r="I715" s="13" t="str">
        <f t="shared" si="66"/>
        <v>No</v>
      </c>
      <c r="J715" s="15">
        <f t="shared" si="67"/>
        <v>1</v>
      </c>
      <c r="K715" s="13" t="str">
        <f t="shared" si="68"/>
        <v>Yes</v>
      </c>
      <c r="L715" s="13" t="str">
        <f t="shared" si="69"/>
        <v>Obesity</v>
      </c>
      <c r="M715" s="13" t="str">
        <f t="shared" si="70"/>
        <v>Normal</v>
      </c>
      <c r="N715" s="13" t="str">
        <f t="shared" si="71"/>
        <v>No</v>
      </c>
    </row>
    <row r="716" spans="1:14" x14ac:dyDescent="0.25">
      <c r="A716" s="13" t="s">
        <v>1656</v>
      </c>
      <c r="B716" s="13">
        <v>36.15</v>
      </c>
      <c r="C716" s="13">
        <v>8.0500000000000007</v>
      </c>
      <c r="D716" s="13" t="s">
        <v>2380</v>
      </c>
      <c r="E716" s="13" t="s">
        <v>2380</v>
      </c>
      <c r="F716" s="13" t="s">
        <v>2380</v>
      </c>
      <c r="G716" s="13" t="s">
        <v>2381</v>
      </c>
      <c r="H716" s="13" t="s">
        <v>2380</v>
      </c>
      <c r="I716" s="13" t="str">
        <f t="shared" si="66"/>
        <v>No</v>
      </c>
      <c r="J716" s="15" t="str">
        <f t="shared" si="67"/>
        <v>0</v>
      </c>
      <c r="K716" s="13" t="str">
        <f t="shared" si="68"/>
        <v>No</v>
      </c>
      <c r="L716" s="13" t="str">
        <f t="shared" si="69"/>
        <v>Obesity</v>
      </c>
      <c r="M716" s="13" t="str">
        <f t="shared" si="70"/>
        <v>Diabetes</v>
      </c>
      <c r="N716" s="13" t="str">
        <f t="shared" si="71"/>
        <v>No</v>
      </c>
    </row>
    <row r="717" spans="1:14" x14ac:dyDescent="0.25">
      <c r="A717" s="13" t="s">
        <v>1655</v>
      </c>
      <c r="B717" s="13">
        <v>44.98</v>
      </c>
      <c r="C717" s="13">
        <v>5.94</v>
      </c>
      <c r="D717" s="13" t="s">
        <v>2380</v>
      </c>
      <c r="E717" s="13" t="s">
        <v>2380</v>
      </c>
      <c r="F717" s="13" t="s">
        <v>2380</v>
      </c>
      <c r="G717" s="13">
        <v>1</v>
      </c>
      <c r="H717" s="13" t="s">
        <v>2380</v>
      </c>
      <c r="I717" s="13" t="str">
        <f t="shared" si="66"/>
        <v>No</v>
      </c>
      <c r="J717" s="15">
        <f t="shared" si="67"/>
        <v>1</v>
      </c>
      <c r="K717" s="13" t="str">
        <f t="shared" si="68"/>
        <v>No</v>
      </c>
      <c r="L717" s="13" t="str">
        <f t="shared" si="69"/>
        <v>Obesity</v>
      </c>
      <c r="M717" s="13" t="str">
        <f t="shared" si="70"/>
        <v>Prediabetes</v>
      </c>
      <c r="N717" s="13" t="str">
        <f t="shared" si="71"/>
        <v>No</v>
      </c>
    </row>
    <row r="718" spans="1:14" x14ac:dyDescent="0.25">
      <c r="A718" s="13" t="s">
        <v>1654</v>
      </c>
      <c r="B718" s="13">
        <v>38.28</v>
      </c>
      <c r="C718" s="13">
        <v>5.51</v>
      </c>
      <c r="D718" s="13" t="s">
        <v>2380</v>
      </c>
      <c r="E718" s="13" t="s">
        <v>2382</v>
      </c>
      <c r="F718" s="13" t="s">
        <v>2380</v>
      </c>
      <c r="G718" s="13">
        <v>1</v>
      </c>
      <c r="H718" s="13" t="s">
        <v>2380</v>
      </c>
      <c r="I718" s="13" t="str">
        <f t="shared" si="66"/>
        <v>No</v>
      </c>
      <c r="J718" s="15">
        <f t="shared" si="67"/>
        <v>1</v>
      </c>
      <c r="K718" s="13" t="str">
        <f t="shared" si="68"/>
        <v>No</v>
      </c>
      <c r="L718" s="13" t="str">
        <f t="shared" si="69"/>
        <v>Obesity</v>
      </c>
      <c r="M718" s="13" t="str">
        <f t="shared" si="70"/>
        <v>Normal</v>
      </c>
      <c r="N718" s="13" t="str">
        <f t="shared" si="71"/>
        <v>Yes</v>
      </c>
    </row>
    <row r="719" spans="1:14" x14ac:dyDescent="0.25">
      <c r="A719" s="13" t="s">
        <v>1653</v>
      </c>
      <c r="B719" s="13">
        <v>32.299999999999997</v>
      </c>
      <c r="C719" s="13">
        <v>6.55</v>
      </c>
      <c r="D719" s="13" t="s">
        <v>2382</v>
      </c>
      <c r="E719" s="13" t="s">
        <v>2380</v>
      </c>
      <c r="F719" s="13" t="s">
        <v>2380</v>
      </c>
      <c r="G719" s="13">
        <v>2</v>
      </c>
      <c r="H719" s="13" t="s">
        <v>2380</v>
      </c>
      <c r="I719" s="13" t="str">
        <f t="shared" si="66"/>
        <v>No</v>
      </c>
      <c r="J719" s="15">
        <f t="shared" si="67"/>
        <v>2</v>
      </c>
      <c r="K719" s="13" t="str">
        <f t="shared" si="68"/>
        <v>Yes</v>
      </c>
      <c r="L719" s="13" t="str">
        <f t="shared" si="69"/>
        <v>Obesity</v>
      </c>
      <c r="M719" s="13" t="str">
        <f t="shared" si="70"/>
        <v>Diabetes</v>
      </c>
      <c r="N719" s="13" t="str">
        <f t="shared" si="71"/>
        <v>No</v>
      </c>
    </row>
    <row r="720" spans="1:14" x14ac:dyDescent="0.25">
      <c r="A720" s="13" t="s">
        <v>1652</v>
      </c>
      <c r="B720" s="13">
        <v>39.51</v>
      </c>
      <c r="C720" s="13">
        <v>5.79</v>
      </c>
      <c r="D720" s="13" t="s">
        <v>2382</v>
      </c>
      <c r="E720" s="13" t="s">
        <v>2380</v>
      </c>
      <c r="F720" s="13" t="s">
        <v>2380</v>
      </c>
      <c r="G720" s="13" t="s">
        <v>2381</v>
      </c>
      <c r="H720" s="13" t="s">
        <v>2380</v>
      </c>
      <c r="I720" s="13" t="str">
        <f t="shared" si="66"/>
        <v>No</v>
      </c>
      <c r="J720" s="15" t="str">
        <f t="shared" si="67"/>
        <v>0</v>
      </c>
      <c r="K720" s="13" t="str">
        <f t="shared" si="68"/>
        <v>Yes</v>
      </c>
      <c r="L720" s="13" t="str">
        <f t="shared" si="69"/>
        <v>Obesity</v>
      </c>
      <c r="M720" s="13" t="str">
        <f t="shared" si="70"/>
        <v>Prediabetes</v>
      </c>
      <c r="N720" s="13" t="str">
        <f t="shared" si="71"/>
        <v>No</v>
      </c>
    </row>
    <row r="721" spans="1:14" x14ac:dyDescent="0.25">
      <c r="A721" s="13" t="s">
        <v>1651</v>
      </c>
      <c r="B721" s="13">
        <v>50.46</v>
      </c>
      <c r="C721" s="13">
        <v>4.5599999999999996</v>
      </c>
      <c r="D721" s="13" t="s">
        <v>2380</v>
      </c>
      <c r="E721" s="13" t="s">
        <v>2380</v>
      </c>
      <c r="F721" s="13" t="s">
        <v>2380</v>
      </c>
      <c r="G721" s="13" t="s">
        <v>2381</v>
      </c>
      <c r="H721" s="13" t="s">
        <v>2380</v>
      </c>
      <c r="I721" s="13" t="str">
        <f t="shared" si="66"/>
        <v>No</v>
      </c>
      <c r="J721" s="15" t="str">
        <f t="shared" si="67"/>
        <v>0</v>
      </c>
      <c r="K721" s="13" t="str">
        <f t="shared" si="68"/>
        <v>No</v>
      </c>
      <c r="L721" s="13" t="str">
        <f t="shared" si="69"/>
        <v>Obesity</v>
      </c>
      <c r="M721" s="13" t="str">
        <f t="shared" si="70"/>
        <v>Normal</v>
      </c>
      <c r="N721" s="13" t="str">
        <f t="shared" si="71"/>
        <v>No</v>
      </c>
    </row>
    <row r="722" spans="1:14" x14ac:dyDescent="0.25">
      <c r="A722" s="13" t="s">
        <v>1650</v>
      </c>
      <c r="B722" s="13">
        <v>31.73</v>
      </c>
      <c r="C722" s="13">
        <v>7</v>
      </c>
      <c r="D722" s="13" t="s">
        <v>2380</v>
      </c>
      <c r="E722" s="13" t="s">
        <v>2380</v>
      </c>
      <c r="F722" s="13" t="s">
        <v>2380</v>
      </c>
      <c r="G722" s="13" t="s">
        <v>2381</v>
      </c>
      <c r="H722" s="13" t="s">
        <v>2380</v>
      </c>
      <c r="I722" s="13" t="str">
        <f t="shared" si="66"/>
        <v>No</v>
      </c>
      <c r="J722" s="15" t="str">
        <f t="shared" si="67"/>
        <v>0</v>
      </c>
      <c r="K722" s="13" t="str">
        <f t="shared" si="68"/>
        <v>No</v>
      </c>
      <c r="L722" s="13" t="str">
        <f t="shared" si="69"/>
        <v>Obesity</v>
      </c>
      <c r="M722" s="13" t="str">
        <f t="shared" si="70"/>
        <v>Diabetes</v>
      </c>
      <c r="N722" s="13" t="str">
        <f t="shared" si="71"/>
        <v>No</v>
      </c>
    </row>
    <row r="723" spans="1:14" x14ac:dyDescent="0.25">
      <c r="A723" s="13" t="s">
        <v>1649</v>
      </c>
      <c r="B723" s="13">
        <v>32.1</v>
      </c>
      <c r="C723" s="13">
        <v>6.57</v>
      </c>
      <c r="D723" s="13" t="s">
        <v>2382</v>
      </c>
      <c r="E723" s="13" t="s">
        <v>2380</v>
      </c>
      <c r="F723" s="13" t="s">
        <v>2383</v>
      </c>
      <c r="G723" s="13">
        <v>1</v>
      </c>
      <c r="H723" s="13" t="s">
        <v>2380</v>
      </c>
      <c r="I723" s="13" t="str">
        <f t="shared" si="66"/>
        <v>No</v>
      </c>
      <c r="J723" s="15">
        <f t="shared" si="67"/>
        <v>1</v>
      </c>
      <c r="K723" s="13" t="str">
        <f t="shared" si="68"/>
        <v>Yes</v>
      </c>
      <c r="L723" s="13" t="str">
        <f t="shared" si="69"/>
        <v>Obesity</v>
      </c>
      <c r="M723" s="13" t="str">
        <f t="shared" si="70"/>
        <v>Diabetes</v>
      </c>
      <c r="N723" s="13" t="str">
        <f t="shared" si="71"/>
        <v>No</v>
      </c>
    </row>
    <row r="724" spans="1:14" x14ac:dyDescent="0.25">
      <c r="A724" s="13" t="s">
        <v>1648</v>
      </c>
      <c r="B724" s="13">
        <v>27.83</v>
      </c>
      <c r="C724" s="13">
        <v>11.61</v>
      </c>
      <c r="D724" s="13" t="s">
        <v>2382</v>
      </c>
      <c r="E724" s="13" t="s">
        <v>2380</v>
      </c>
      <c r="F724" s="13" t="s">
        <v>2383</v>
      </c>
      <c r="G724" s="13">
        <v>1</v>
      </c>
      <c r="H724" s="13" t="s">
        <v>2380</v>
      </c>
      <c r="I724" s="13" t="str">
        <f t="shared" si="66"/>
        <v>No</v>
      </c>
      <c r="J724" s="15">
        <f t="shared" si="67"/>
        <v>1</v>
      </c>
      <c r="K724" s="13" t="str">
        <f t="shared" si="68"/>
        <v>Yes</v>
      </c>
      <c r="L724" s="13" t="str">
        <f t="shared" si="69"/>
        <v>Overweight</v>
      </c>
      <c r="M724" s="13" t="str">
        <f t="shared" si="70"/>
        <v>Diabetes</v>
      </c>
      <c r="N724" s="13" t="str">
        <f t="shared" si="71"/>
        <v>No</v>
      </c>
    </row>
    <row r="725" spans="1:14" x14ac:dyDescent="0.25">
      <c r="A725" s="13" t="s">
        <v>1647</v>
      </c>
      <c r="B725" s="13">
        <v>27.72</v>
      </c>
      <c r="C725" s="13">
        <v>8.16</v>
      </c>
      <c r="D725" s="13" t="s">
        <v>2382</v>
      </c>
      <c r="E725" s="13" t="s">
        <v>2380</v>
      </c>
      <c r="F725" s="13" t="s">
        <v>2383</v>
      </c>
      <c r="G725" s="13">
        <v>1</v>
      </c>
      <c r="H725" s="13" t="s">
        <v>2380</v>
      </c>
      <c r="I725" s="13" t="str">
        <f t="shared" si="66"/>
        <v>No</v>
      </c>
      <c r="J725" s="15">
        <f t="shared" si="67"/>
        <v>1</v>
      </c>
      <c r="K725" s="13" t="str">
        <f t="shared" si="68"/>
        <v>Yes</v>
      </c>
      <c r="L725" s="13" t="str">
        <f t="shared" si="69"/>
        <v>Overweight</v>
      </c>
      <c r="M725" s="13" t="str">
        <f t="shared" si="70"/>
        <v>Diabetes</v>
      </c>
      <c r="N725" s="13" t="str">
        <f t="shared" si="71"/>
        <v>No</v>
      </c>
    </row>
    <row r="726" spans="1:14" x14ac:dyDescent="0.25">
      <c r="A726" s="13" t="s">
        <v>1646</v>
      </c>
      <c r="B726" s="13">
        <v>36.765000000000001</v>
      </c>
      <c r="C726" s="13">
        <v>4.4800000000000004</v>
      </c>
      <c r="D726" s="13" t="s">
        <v>2382</v>
      </c>
      <c r="E726" s="13" t="s">
        <v>2380</v>
      </c>
      <c r="F726" s="13" t="s">
        <v>2380</v>
      </c>
      <c r="G726" s="13">
        <v>2</v>
      </c>
      <c r="H726" s="13" t="s">
        <v>2380</v>
      </c>
      <c r="I726" s="13" t="str">
        <f t="shared" si="66"/>
        <v>No</v>
      </c>
      <c r="J726" s="15">
        <f t="shared" si="67"/>
        <v>2</v>
      </c>
      <c r="K726" s="13" t="str">
        <f t="shared" si="68"/>
        <v>Yes</v>
      </c>
      <c r="L726" s="13" t="str">
        <f t="shared" si="69"/>
        <v>Obesity</v>
      </c>
      <c r="M726" s="13" t="str">
        <f t="shared" si="70"/>
        <v>Normal</v>
      </c>
      <c r="N726" s="13" t="str">
        <f t="shared" si="71"/>
        <v>No</v>
      </c>
    </row>
    <row r="727" spans="1:14" x14ac:dyDescent="0.25">
      <c r="A727" s="13" t="s">
        <v>1645</v>
      </c>
      <c r="B727" s="13">
        <v>48.36</v>
      </c>
      <c r="C727" s="13">
        <v>4.08</v>
      </c>
      <c r="D727" s="13" t="s">
        <v>2380</v>
      </c>
      <c r="E727" s="13" t="s">
        <v>2380</v>
      </c>
      <c r="F727" s="13" t="s">
        <v>2380</v>
      </c>
      <c r="G727" s="13" t="s">
        <v>2381</v>
      </c>
      <c r="H727" s="13" t="s">
        <v>2380</v>
      </c>
      <c r="I727" s="13" t="str">
        <f t="shared" si="66"/>
        <v>No</v>
      </c>
      <c r="J727" s="15" t="str">
        <f t="shared" si="67"/>
        <v>0</v>
      </c>
      <c r="K727" s="13" t="str">
        <f t="shared" si="68"/>
        <v>No</v>
      </c>
      <c r="L727" s="13" t="str">
        <f t="shared" si="69"/>
        <v>Obesity</v>
      </c>
      <c r="M727" s="13" t="str">
        <f t="shared" si="70"/>
        <v>Normal</v>
      </c>
      <c r="N727" s="13" t="str">
        <f t="shared" si="71"/>
        <v>No</v>
      </c>
    </row>
    <row r="728" spans="1:14" x14ac:dyDescent="0.25">
      <c r="A728" s="13" t="s">
        <v>1644</v>
      </c>
      <c r="B728" s="13">
        <v>31.445</v>
      </c>
      <c r="C728" s="13">
        <v>4.4000000000000004</v>
      </c>
      <c r="D728" s="13" t="s">
        <v>2382</v>
      </c>
      <c r="E728" s="13" t="s">
        <v>2380</v>
      </c>
      <c r="F728" s="13" t="s">
        <v>2380</v>
      </c>
      <c r="G728" s="13">
        <v>2</v>
      </c>
      <c r="H728" s="13" t="s">
        <v>2380</v>
      </c>
      <c r="I728" s="13" t="str">
        <f t="shared" si="66"/>
        <v>No</v>
      </c>
      <c r="J728" s="15">
        <f t="shared" si="67"/>
        <v>2</v>
      </c>
      <c r="K728" s="13" t="str">
        <f t="shared" si="68"/>
        <v>Yes</v>
      </c>
      <c r="L728" s="13" t="str">
        <f t="shared" si="69"/>
        <v>Obesity</v>
      </c>
      <c r="M728" s="13" t="str">
        <f t="shared" si="70"/>
        <v>Normal</v>
      </c>
      <c r="N728" s="13" t="str">
        <f t="shared" si="71"/>
        <v>No</v>
      </c>
    </row>
    <row r="729" spans="1:14" x14ac:dyDescent="0.25">
      <c r="A729" s="13" t="s">
        <v>1643</v>
      </c>
      <c r="B729" s="13">
        <v>27.55</v>
      </c>
      <c r="C729" s="13">
        <v>9.02</v>
      </c>
      <c r="D729" s="13" t="s">
        <v>2380</v>
      </c>
      <c r="E729" s="13" t="s">
        <v>2380</v>
      </c>
      <c r="F729" s="13" t="s">
        <v>2380</v>
      </c>
      <c r="G729" s="13" t="s">
        <v>2381</v>
      </c>
      <c r="H729" s="13" t="s">
        <v>2380</v>
      </c>
      <c r="I729" s="13" t="str">
        <f t="shared" si="66"/>
        <v>No</v>
      </c>
      <c r="J729" s="15" t="str">
        <f t="shared" si="67"/>
        <v>0</v>
      </c>
      <c r="K729" s="13" t="str">
        <f t="shared" si="68"/>
        <v>No</v>
      </c>
      <c r="L729" s="13" t="str">
        <f t="shared" si="69"/>
        <v>Overweight</v>
      </c>
      <c r="M729" s="13" t="str">
        <f t="shared" si="70"/>
        <v>Diabetes</v>
      </c>
      <c r="N729" s="13" t="str">
        <f t="shared" si="71"/>
        <v>No</v>
      </c>
    </row>
    <row r="730" spans="1:14" x14ac:dyDescent="0.25">
      <c r="A730" s="13" t="s">
        <v>1642</v>
      </c>
      <c r="B730" s="13">
        <v>33.11</v>
      </c>
      <c r="C730" s="13">
        <v>8.06</v>
      </c>
      <c r="D730" s="13" t="s">
        <v>2380</v>
      </c>
      <c r="E730" s="13" t="s">
        <v>2380</v>
      </c>
      <c r="F730" s="13" t="s">
        <v>2380</v>
      </c>
      <c r="G730" s="13" t="s">
        <v>2381</v>
      </c>
      <c r="H730" s="13" t="s">
        <v>2380</v>
      </c>
      <c r="I730" s="13" t="str">
        <f t="shared" si="66"/>
        <v>No</v>
      </c>
      <c r="J730" s="15" t="str">
        <f t="shared" si="67"/>
        <v>0</v>
      </c>
      <c r="K730" s="13" t="str">
        <f t="shared" si="68"/>
        <v>No</v>
      </c>
      <c r="L730" s="13" t="str">
        <f t="shared" si="69"/>
        <v>Obesity</v>
      </c>
      <c r="M730" s="13" t="str">
        <f t="shared" si="70"/>
        <v>Diabetes</v>
      </c>
      <c r="N730" s="13" t="str">
        <f t="shared" si="71"/>
        <v>No</v>
      </c>
    </row>
    <row r="731" spans="1:14" x14ac:dyDescent="0.25">
      <c r="A731" s="13" t="s">
        <v>1641</v>
      </c>
      <c r="B731" s="13">
        <v>36.85</v>
      </c>
      <c r="C731" s="13">
        <v>6.21</v>
      </c>
      <c r="D731" s="13" t="s">
        <v>2382</v>
      </c>
      <c r="E731" s="13" t="s">
        <v>2380</v>
      </c>
      <c r="F731" s="13" t="s">
        <v>2380</v>
      </c>
      <c r="G731" s="13">
        <v>2</v>
      </c>
      <c r="H731" s="13" t="s">
        <v>2380</v>
      </c>
      <c r="I731" s="13" t="str">
        <f t="shared" si="66"/>
        <v>No</v>
      </c>
      <c r="J731" s="15">
        <f t="shared" si="67"/>
        <v>2</v>
      </c>
      <c r="K731" s="13" t="str">
        <f t="shared" si="68"/>
        <v>Yes</v>
      </c>
      <c r="L731" s="13" t="str">
        <f t="shared" si="69"/>
        <v>Obesity</v>
      </c>
      <c r="M731" s="13" t="str">
        <f t="shared" si="70"/>
        <v>Prediabetes</v>
      </c>
      <c r="N731" s="13" t="str">
        <f t="shared" si="71"/>
        <v>No</v>
      </c>
    </row>
    <row r="732" spans="1:14" x14ac:dyDescent="0.25">
      <c r="A732" s="13" t="s">
        <v>1640</v>
      </c>
      <c r="B732" s="13">
        <v>36.299999999999997</v>
      </c>
      <c r="C732" s="13">
        <v>5.79</v>
      </c>
      <c r="D732" s="13" t="s">
        <v>2382</v>
      </c>
      <c r="E732" s="13" t="s">
        <v>2380</v>
      </c>
      <c r="F732" s="13" t="s">
        <v>2380</v>
      </c>
      <c r="G732" s="13">
        <v>2</v>
      </c>
      <c r="H732" s="13" t="s">
        <v>2380</v>
      </c>
      <c r="I732" s="13" t="str">
        <f t="shared" si="66"/>
        <v>No</v>
      </c>
      <c r="J732" s="15">
        <f t="shared" si="67"/>
        <v>2</v>
      </c>
      <c r="K732" s="13" t="str">
        <f t="shared" si="68"/>
        <v>Yes</v>
      </c>
      <c r="L732" s="13" t="str">
        <f t="shared" si="69"/>
        <v>Obesity</v>
      </c>
      <c r="M732" s="13" t="str">
        <f t="shared" si="70"/>
        <v>Prediabetes</v>
      </c>
      <c r="N732" s="13" t="str">
        <f t="shared" si="71"/>
        <v>No</v>
      </c>
    </row>
    <row r="733" spans="1:14" x14ac:dyDescent="0.25">
      <c r="A733" s="13" t="s">
        <v>1639</v>
      </c>
      <c r="B733" s="13">
        <v>45.34</v>
      </c>
      <c r="C733" s="13">
        <v>5.69</v>
      </c>
      <c r="D733" s="13" t="s">
        <v>2382</v>
      </c>
      <c r="E733" s="13" t="s">
        <v>2380</v>
      </c>
      <c r="F733" s="13" t="s">
        <v>2380</v>
      </c>
      <c r="G733" s="13" t="s">
        <v>2381</v>
      </c>
      <c r="H733" s="13" t="s">
        <v>2380</v>
      </c>
      <c r="I733" s="13" t="str">
        <f t="shared" si="66"/>
        <v>No</v>
      </c>
      <c r="J733" s="15" t="str">
        <f t="shared" si="67"/>
        <v>0</v>
      </c>
      <c r="K733" s="13" t="str">
        <f t="shared" si="68"/>
        <v>Yes</v>
      </c>
      <c r="L733" s="13" t="str">
        <f t="shared" si="69"/>
        <v>Obesity</v>
      </c>
      <c r="M733" s="13" t="str">
        <f t="shared" si="70"/>
        <v>Normal</v>
      </c>
      <c r="N733" s="13" t="str">
        <f t="shared" si="71"/>
        <v>No</v>
      </c>
    </row>
    <row r="734" spans="1:14" x14ac:dyDescent="0.25">
      <c r="A734" s="13" t="s">
        <v>1638</v>
      </c>
      <c r="B734" s="13">
        <v>31.8</v>
      </c>
      <c r="C734" s="13">
        <v>5.36</v>
      </c>
      <c r="D734" s="13" t="s">
        <v>2382</v>
      </c>
      <c r="E734" s="13" t="s">
        <v>2380</v>
      </c>
      <c r="F734" s="13" t="s">
        <v>2380</v>
      </c>
      <c r="G734" s="13">
        <v>2</v>
      </c>
      <c r="H734" s="13" t="s">
        <v>2380</v>
      </c>
      <c r="I734" s="13" t="str">
        <f t="shared" si="66"/>
        <v>No</v>
      </c>
      <c r="J734" s="15">
        <f t="shared" si="67"/>
        <v>2</v>
      </c>
      <c r="K734" s="13" t="str">
        <f t="shared" si="68"/>
        <v>Yes</v>
      </c>
      <c r="L734" s="13" t="str">
        <f t="shared" si="69"/>
        <v>Obesity</v>
      </c>
      <c r="M734" s="13" t="str">
        <f t="shared" si="70"/>
        <v>Normal</v>
      </c>
      <c r="N734" s="13" t="str">
        <f t="shared" si="71"/>
        <v>No</v>
      </c>
    </row>
    <row r="735" spans="1:14" x14ac:dyDescent="0.25">
      <c r="A735" s="13" t="s">
        <v>1637</v>
      </c>
      <c r="B735" s="13">
        <v>41.02</v>
      </c>
      <c r="C735" s="13">
        <v>11.37</v>
      </c>
      <c r="D735" s="13" t="s">
        <v>2380</v>
      </c>
      <c r="E735" s="13" t="s">
        <v>2380</v>
      </c>
      <c r="F735" s="13" t="s">
        <v>2380</v>
      </c>
      <c r="G735" s="13" t="s">
        <v>2381</v>
      </c>
      <c r="H735" s="13" t="s">
        <v>2380</v>
      </c>
      <c r="I735" s="13" t="str">
        <f t="shared" si="66"/>
        <v>No</v>
      </c>
      <c r="J735" s="15" t="str">
        <f t="shared" si="67"/>
        <v>0</v>
      </c>
      <c r="K735" s="13" t="str">
        <f t="shared" si="68"/>
        <v>No</v>
      </c>
      <c r="L735" s="13" t="str">
        <f t="shared" si="69"/>
        <v>Obesity</v>
      </c>
      <c r="M735" s="13" t="str">
        <f t="shared" si="70"/>
        <v>Diabetes</v>
      </c>
      <c r="N735" s="13" t="str">
        <f t="shared" si="71"/>
        <v>No</v>
      </c>
    </row>
    <row r="736" spans="1:14" x14ac:dyDescent="0.25">
      <c r="A736" s="13" t="s">
        <v>1636</v>
      </c>
      <c r="B736" s="13">
        <v>32.68</v>
      </c>
      <c r="C736" s="13">
        <v>11.87</v>
      </c>
      <c r="D736" s="13" t="s">
        <v>2380</v>
      </c>
      <c r="E736" s="13" t="s">
        <v>2380</v>
      </c>
      <c r="F736" s="13" t="s">
        <v>2380</v>
      </c>
      <c r="G736" s="13" t="s">
        <v>2381</v>
      </c>
      <c r="H736" s="13" t="s">
        <v>2380</v>
      </c>
      <c r="I736" s="13" t="str">
        <f t="shared" si="66"/>
        <v>No</v>
      </c>
      <c r="J736" s="15" t="str">
        <f t="shared" si="67"/>
        <v>0</v>
      </c>
      <c r="K736" s="13" t="str">
        <f t="shared" si="68"/>
        <v>No</v>
      </c>
      <c r="L736" s="13" t="str">
        <f t="shared" si="69"/>
        <v>Obesity</v>
      </c>
      <c r="M736" s="13" t="str">
        <f t="shared" si="70"/>
        <v>Diabetes</v>
      </c>
      <c r="N736" s="13" t="str">
        <f t="shared" si="71"/>
        <v>No</v>
      </c>
    </row>
    <row r="737" spans="1:14" x14ac:dyDescent="0.25">
      <c r="A737" s="13" t="s">
        <v>1635</v>
      </c>
      <c r="B737" s="13">
        <v>21.7</v>
      </c>
      <c r="C737" s="13">
        <v>4.9000000000000004</v>
      </c>
      <c r="D737" s="13" t="s">
        <v>2380</v>
      </c>
      <c r="E737" s="13" t="s">
        <v>2380</v>
      </c>
      <c r="F737" s="13" t="s">
        <v>2383</v>
      </c>
      <c r="G737" s="13">
        <v>1</v>
      </c>
      <c r="H737" s="13" t="s">
        <v>2382</v>
      </c>
      <c r="I737" s="13" t="str">
        <f t="shared" si="66"/>
        <v>Yes</v>
      </c>
      <c r="J737" s="15">
        <f t="shared" si="67"/>
        <v>1</v>
      </c>
      <c r="K737" s="13" t="str">
        <f t="shared" si="68"/>
        <v>No</v>
      </c>
      <c r="L737" s="13" t="str">
        <f t="shared" si="69"/>
        <v>Normal Weight</v>
      </c>
      <c r="M737" s="13" t="str">
        <f t="shared" si="70"/>
        <v>Normal</v>
      </c>
      <c r="N737" s="13" t="str">
        <f t="shared" si="71"/>
        <v>No</v>
      </c>
    </row>
    <row r="738" spans="1:14" x14ac:dyDescent="0.25">
      <c r="A738" s="13" t="s">
        <v>1634</v>
      </c>
      <c r="B738" s="13">
        <v>40.479999999999997</v>
      </c>
      <c r="C738" s="13">
        <v>6.7</v>
      </c>
      <c r="D738" s="13" t="s">
        <v>2380</v>
      </c>
      <c r="E738" s="13" t="s">
        <v>2380</v>
      </c>
      <c r="F738" s="13" t="s">
        <v>2380</v>
      </c>
      <c r="G738" s="13">
        <v>3</v>
      </c>
      <c r="H738" s="13" t="s">
        <v>2380</v>
      </c>
      <c r="I738" s="13" t="str">
        <f t="shared" si="66"/>
        <v>No</v>
      </c>
      <c r="J738" s="15">
        <f t="shared" si="67"/>
        <v>3</v>
      </c>
      <c r="K738" s="13" t="str">
        <f t="shared" si="68"/>
        <v>No</v>
      </c>
      <c r="L738" s="13" t="str">
        <f t="shared" si="69"/>
        <v>Obesity</v>
      </c>
      <c r="M738" s="13" t="str">
        <f t="shared" si="70"/>
        <v>Diabetes</v>
      </c>
      <c r="N738" s="13" t="str">
        <f t="shared" si="71"/>
        <v>No</v>
      </c>
    </row>
    <row r="739" spans="1:14" x14ac:dyDescent="0.25">
      <c r="A739" s="13" t="s">
        <v>1633</v>
      </c>
      <c r="B739" s="13">
        <v>34.5</v>
      </c>
      <c r="C739" s="13">
        <v>10.3</v>
      </c>
      <c r="D739" s="13" t="s">
        <v>2380</v>
      </c>
      <c r="E739" s="13" t="s">
        <v>2380</v>
      </c>
      <c r="F739" s="13" t="s">
        <v>2380</v>
      </c>
      <c r="G739" s="13">
        <v>3</v>
      </c>
      <c r="H739" s="13" t="s">
        <v>2380</v>
      </c>
      <c r="I739" s="13" t="str">
        <f t="shared" si="66"/>
        <v>No</v>
      </c>
      <c r="J739" s="15">
        <f t="shared" si="67"/>
        <v>3</v>
      </c>
      <c r="K739" s="13" t="str">
        <f t="shared" si="68"/>
        <v>No</v>
      </c>
      <c r="L739" s="13" t="str">
        <f t="shared" si="69"/>
        <v>Obesity</v>
      </c>
      <c r="M739" s="13" t="str">
        <f t="shared" si="70"/>
        <v>Diabetes</v>
      </c>
      <c r="N739" s="13" t="str">
        <f t="shared" si="71"/>
        <v>No</v>
      </c>
    </row>
    <row r="740" spans="1:14" x14ac:dyDescent="0.25">
      <c r="A740" s="13" t="s">
        <v>1632</v>
      </c>
      <c r="B740" s="13">
        <v>45.9</v>
      </c>
      <c r="C740" s="13">
        <v>11.14</v>
      </c>
      <c r="D740" s="13" t="s">
        <v>2382</v>
      </c>
      <c r="E740" s="13" t="s">
        <v>2380</v>
      </c>
      <c r="F740" s="13" t="s">
        <v>2380</v>
      </c>
      <c r="G740" s="13">
        <v>1</v>
      </c>
      <c r="H740" s="13" t="s">
        <v>2380</v>
      </c>
      <c r="I740" s="13" t="str">
        <f t="shared" si="66"/>
        <v>No</v>
      </c>
      <c r="J740" s="15">
        <f t="shared" si="67"/>
        <v>1</v>
      </c>
      <c r="K740" s="13" t="str">
        <f t="shared" si="68"/>
        <v>Yes</v>
      </c>
      <c r="L740" s="13" t="str">
        <f t="shared" si="69"/>
        <v>Obesity</v>
      </c>
      <c r="M740" s="13" t="str">
        <f t="shared" si="70"/>
        <v>Diabetes</v>
      </c>
      <c r="N740" s="13" t="str">
        <f t="shared" si="71"/>
        <v>No</v>
      </c>
    </row>
    <row r="741" spans="1:14" x14ac:dyDescent="0.25">
      <c r="A741" s="13" t="s">
        <v>1631</v>
      </c>
      <c r="B741" s="13">
        <v>33.479999999999997</v>
      </c>
      <c r="C741" s="13">
        <v>4.74</v>
      </c>
      <c r="D741" s="13" t="s">
        <v>2382</v>
      </c>
      <c r="E741" s="13" t="s">
        <v>2380</v>
      </c>
      <c r="F741" s="13" t="s">
        <v>2380</v>
      </c>
      <c r="G741" s="13">
        <v>2</v>
      </c>
      <c r="H741" s="13" t="s">
        <v>2380</v>
      </c>
      <c r="I741" s="13" t="str">
        <f t="shared" si="66"/>
        <v>No</v>
      </c>
      <c r="J741" s="15">
        <f t="shared" si="67"/>
        <v>2</v>
      </c>
      <c r="K741" s="13" t="str">
        <f t="shared" si="68"/>
        <v>Yes</v>
      </c>
      <c r="L741" s="13" t="str">
        <f t="shared" si="69"/>
        <v>Obesity</v>
      </c>
      <c r="M741" s="13" t="str">
        <f t="shared" si="70"/>
        <v>Normal</v>
      </c>
      <c r="N741" s="13" t="str">
        <f t="shared" si="71"/>
        <v>No</v>
      </c>
    </row>
    <row r="742" spans="1:14" x14ac:dyDescent="0.25">
      <c r="A742" s="13" t="s">
        <v>1630</v>
      </c>
      <c r="B742" s="13">
        <v>28.31</v>
      </c>
      <c r="C742" s="13">
        <v>5.96</v>
      </c>
      <c r="D742" s="13" t="s">
        <v>2382</v>
      </c>
      <c r="E742" s="13" t="s">
        <v>2380</v>
      </c>
      <c r="F742" s="13" t="s">
        <v>2380</v>
      </c>
      <c r="G742" s="13">
        <v>2</v>
      </c>
      <c r="H742" s="13" t="s">
        <v>2380</v>
      </c>
      <c r="I742" s="13" t="str">
        <f t="shared" si="66"/>
        <v>No</v>
      </c>
      <c r="J742" s="15">
        <f t="shared" si="67"/>
        <v>2</v>
      </c>
      <c r="K742" s="13" t="str">
        <f t="shared" si="68"/>
        <v>Yes</v>
      </c>
      <c r="L742" s="13" t="str">
        <f t="shared" si="69"/>
        <v>Overweight</v>
      </c>
      <c r="M742" s="13" t="str">
        <f t="shared" si="70"/>
        <v>Prediabetes</v>
      </c>
      <c r="N742" s="13" t="str">
        <f t="shared" si="71"/>
        <v>No</v>
      </c>
    </row>
    <row r="743" spans="1:14" x14ac:dyDescent="0.25">
      <c r="A743" s="13" t="s">
        <v>1629</v>
      </c>
      <c r="B743" s="13">
        <v>21.565000000000001</v>
      </c>
      <c r="C743" s="13">
        <v>4.95</v>
      </c>
      <c r="D743" s="13" t="s">
        <v>2380</v>
      </c>
      <c r="E743" s="13" t="s">
        <v>2382</v>
      </c>
      <c r="F743" s="13" t="s">
        <v>2380</v>
      </c>
      <c r="G743" s="13">
        <v>1</v>
      </c>
      <c r="H743" s="13" t="s">
        <v>2382</v>
      </c>
      <c r="I743" s="13" t="str">
        <f t="shared" si="66"/>
        <v>Yes</v>
      </c>
      <c r="J743" s="15">
        <f t="shared" si="67"/>
        <v>1</v>
      </c>
      <c r="K743" s="13" t="str">
        <f t="shared" si="68"/>
        <v>No</v>
      </c>
      <c r="L743" s="13" t="str">
        <f t="shared" si="69"/>
        <v>Normal Weight</v>
      </c>
      <c r="M743" s="13" t="str">
        <f t="shared" si="70"/>
        <v>Normal</v>
      </c>
      <c r="N743" s="13" t="str">
        <f t="shared" si="71"/>
        <v>Yes</v>
      </c>
    </row>
    <row r="744" spans="1:14" x14ac:dyDescent="0.25">
      <c r="A744" s="13" t="s">
        <v>1628</v>
      </c>
      <c r="B744" s="13">
        <v>35.590000000000003</v>
      </c>
      <c r="C744" s="13">
        <v>5.21</v>
      </c>
      <c r="D744" s="13" t="s">
        <v>2382</v>
      </c>
      <c r="E744" s="13" t="s">
        <v>2380</v>
      </c>
      <c r="F744" s="13" t="s">
        <v>2383</v>
      </c>
      <c r="G744" s="13">
        <v>1</v>
      </c>
      <c r="H744" s="13" t="s">
        <v>2380</v>
      </c>
      <c r="I744" s="13" t="str">
        <f t="shared" si="66"/>
        <v>No</v>
      </c>
      <c r="J744" s="15">
        <f t="shared" si="67"/>
        <v>1</v>
      </c>
      <c r="K744" s="13" t="str">
        <f t="shared" si="68"/>
        <v>Yes</v>
      </c>
      <c r="L744" s="13" t="str">
        <f t="shared" si="69"/>
        <v>Obesity</v>
      </c>
      <c r="M744" s="13" t="str">
        <f t="shared" si="70"/>
        <v>Normal</v>
      </c>
      <c r="N744" s="13" t="str">
        <f t="shared" si="71"/>
        <v>No</v>
      </c>
    </row>
    <row r="745" spans="1:14" x14ac:dyDescent="0.25">
      <c r="A745" s="13" t="s">
        <v>1627</v>
      </c>
      <c r="B745" s="13">
        <v>43.44</v>
      </c>
      <c r="C745" s="13">
        <v>4.8600000000000003</v>
      </c>
      <c r="D745" s="13" t="s">
        <v>2382</v>
      </c>
      <c r="E745" s="13" t="s">
        <v>2380</v>
      </c>
      <c r="F745" s="13" t="s">
        <v>2380</v>
      </c>
      <c r="G745" s="13" t="s">
        <v>2381</v>
      </c>
      <c r="H745" s="13" t="s">
        <v>2380</v>
      </c>
      <c r="I745" s="13" t="str">
        <f t="shared" si="66"/>
        <v>No</v>
      </c>
      <c r="J745" s="15" t="str">
        <f t="shared" si="67"/>
        <v>0</v>
      </c>
      <c r="K745" s="13" t="str">
        <f t="shared" si="68"/>
        <v>Yes</v>
      </c>
      <c r="L745" s="13" t="str">
        <f t="shared" si="69"/>
        <v>Obesity</v>
      </c>
      <c r="M745" s="13" t="str">
        <f t="shared" si="70"/>
        <v>Normal</v>
      </c>
      <c r="N745" s="13" t="str">
        <f t="shared" si="71"/>
        <v>No</v>
      </c>
    </row>
    <row r="746" spans="1:14" x14ac:dyDescent="0.25">
      <c r="A746" s="13" t="s">
        <v>1626</v>
      </c>
      <c r="B746" s="13">
        <v>21.754999999999999</v>
      </c>
      <c r="C746" s="13">
        <v>7.79</v>
      </c>
      <c r="D746" s="13" t="s">
        <v>2382</v>
      </c>
      <c r="E746" s="13" t="s">
        <v>2380</v>
      </c>
      <c r="F746" s="13" t="s">
        <v>2380</v>
      </c>
      <c r="G746" s="13" t="s">
        <v>2381</v>
      </c>
      <c r="H746" s="13" t="s">
        <v>2380</v>
      </c>
      <c r="I746" s="13" t="str">
        <f t="shared" si="66"/>
        <v>No</v>
      </c>
      <c r="J746" s="15" t="str">
        <f t="shared" si="67"/>
        <v>0</v>
      </c>
      <c r="K746" s="13" t="str">
        <f t="shared" si="68"/>
        <v>Yes</v>
      </c>
      <c r="L746" s="13" t="str">
        <f t="shared" si="69"/>
        <v>Normal Weight</v>
      </c>
      <c r="M746" s="13" t="str">
        <f t="shared" si="70"/>
        <v>Diabetes</v>
      </c>
      <c r="N746" s="13" t="str">
        <f t="shared" si="71"/>
        <v>No</v>
      </c>
    </row>
    <row r="747" spans="1:14" x14ac:dyDescent="0.25">
      <c r="A747" s="13" t="s">
        <v>1625</v>
      </c>
      <c r="B747" s="13">
        <v>44.55</v>
      </c>
      <c r="C747" s="13">
        <v>7.12</v>
      </c>
      <c r="D747" s="13" t="s">
        <v>2382</v>
      </c>
      <c r="E747" s="13" t="s">
        <v>2380</v>
      </c>
      <c r="F747" s="13" t="s">
        <v>2380</v>
      </c>
      <c r="G747" s="13">
        <v>1</v>
      </c>
      <c r="H747" s="13" t="s">
        <v>2380</v>
      </c>
      <c r="I747" s="13" t="str">
        <f t="shared" si="66"/>
        <v>No</v>
      </c>
      <c r="J747" s="15">
        <f t="shared" si="67"/>
        <v>1</v>
      </c>
      <c r="K747" s="13" t="str">
        <f t="shared" si="68"/>
        <v>Yes</v>
      </c>
      <c r="L747" s="13" t="str">
        <f t="shared" si="69"/>
        <v>Obesity</v>
      </c>
      <c r="M747" s="13" t="str">
        <f t="shared" si="70"/>
        <v>Diabetes</v>
      </c>
      <c r="N747" s="13" t="str">
        <f t="shared" si="71"/>
        <v>No</v>
      </c>
    </row>
    <row r="748" spans="1:14" x14ac:dyDescent="0.25">
      <c r="A748" s="13" t="s">
        <v>1624</v>
      </c>
      <c r="B748" s="13">
        <v>43.32</v>
      </c>
      <c r="C748" s="13">
        <v>4.67</v>
      </c>
      <c r="D748" s="13" t="s">
        <v>2382</v>
      </c>
      <c r="E748" s="13" t="s">
        <v>2380</v>
      </c>
      <c r="F748" s="13" t="s">
        <v>2380</v>
      </c>
      <c r="G748" s="13" t="s">
        <v>2381</v>
      </c>
      <c r="H748" s="13" t="s">
        <v>2380</v>
      </c>
      <c r="I748" s="13" t="str">
        <f t="shared" si="66"/>
        <v>No</v>
      </c>
      <c r="J748" s="15" t="str">
        <f t="shared" si="67"/>
        <v>0</v>
      </c>
      <c r="K748" s="13" t="str">
        <f t="shared" si="68"/>
        <v>Yes</v>
      </c>
      <c r="L748" s="13" t="str">
        <f t="shared" si="69"/>
        <v>Obesity</v>
      </c>
      <c r="M748" s="13" t="str">
        <f t="shared" si="70"/>
        <v>Normal</v>
      </c>
      <c r="N748" s="13" t="str">
        <f t="shared" si="71"/>
        <v>No</v>
      </c>
    </row>
    <row r="749" spans="1:14" x14ac:dyDescent="0.25">
      <c r="A749" s="13" t="s">
        <v>1623</v>
      </c>
      <c r="B749" s="13">
        <v>31.23</v>
      </c>
      <c r="C749" s="13">
        <v>9.1199999999999992</v>
      </c>
      <c r="D749" s="13" t="s">
        <v>2382</v>
      </c>
      <c r="E749" s="13" t="s">
        <v>2380</v>
      </c>
      <c r="F749" s="13" t="s">
        <v>2383</v>
      </c>
      <c r="G749" s="13">
        <v>1</v>
      </c>
      <c r="H749" s="13" t="s">
        <v>2380</v>
      </c>
      <c r="I749" s="13" t="str">
        <f t="shared" si="66"/>
        <v>No</v>
      </c>
      <c r="J749" s="15">
        <f t="shared" si="67"/>
        <v>1</v>
      </c>
      <c r="K749" s="13" t="str">
        <f t="shared" si="68"/>
        <v>Yes</v>
      </c>
      <c r="L749" s="13" t="str">
        <f t="shared" si="69"/>
        <v>Obesity</v>
      </c>
      <c r="M749" s="13" t="str">
        <f t="shared" si="70"/>
        <v>Diabetes</v>
      </c>
      <c r="N749" s="13" t="str">
        <f t="shared" si="71"/>
        <v>No</v>
      </c>
    </row>
    <row r="750" spans="1:14" x14ac:dyDescent="0.25">
      <c r="A750" s="13" t="s">
        <v>1622</v>
      </c>
      <c r="B750" s="13">
        <v>42.81</v>
      </c>
      <c r="C750" s="13">
        <v>4.1500000000000004</v>
      </c>
      <c r="D750" s="13" t="s">
        <v>2380</v>
      </c>
      <c r="E750" s="13" t="s">
        <v>2380</v>
      </c>
      <c r="F750" s="13" t="s">
        <v>2380</v>
      </c>
      <c r="G750" s="13">
        <v>1</v>
      </c>
      <c r="H750" s="13" t="s">
        <v>2380</v>
      </c>
      <c r="I750" s="13" t="str">
        <f t="shared" si="66"/>
        <v>No</v>
      </c>
      <c r="J750" s="15">
        <f t="shared" si="67"/>
        <v>1</v>
      </c>
      <c r="K750" s="13" t="str">
        <f t="shared" si="68"/>
        <v>No</v>
      </c>
      <c r="L750" s="13" t="str">
        <f t="shared" si="69"/>
        <v>Obesity</v>
      </c>
      <c r="M750" s="13" t="str">
        <f t="shared" si="70"/>
        <v>Normal</v>
      </c>
      <c r="N750" s="13" t="str">
        <f t="shared" si="71"/>
        <v>No</v>
      </c>
    </row>
    <row r="751" spans="1:14" x14ac:dyDescent="0.25">
      <c r="A751" s="13" t="s">
        <v>1621</v>
      </c>
      <c r="B751" s="13">
        <v>35.909999999999997</v>
      </c>
      <c r="C751" s="13">
        <v>6.72</v>
      </c>
      <c r="D751" s="13" t="s">
        <v>2382</v>
      </c>
      <c r="E751" s="13" t="s">
        <v>2380</v>
      </c>
      <c r="F751" s="13" t="s">
        <v>2380</v>
      </c>
      <c r="G751" s="13">
        <v>2</v>
      </c>
      <c r="H751" s="13" t="s">
        <v>2380</v>
      </c>
      <c r="I751" s="13" t="str">
        <f t="shared" si="66"/>
        <v>No</v>
      </c>
      <c r="J751" s="15">
        <f t="shared" si="67"/>
        <v>2</v>
      </c>
      <c r="K751" s="13" t="str">
        <f t="shared" si="68"/>
        <v>Yes</v>
      </c>
      <c r="L751" s="13" t="str">
        <f t="shared" si="69"/>
        <v>Obesity</v>
      </c>
      <c r="M751" s="13" t="str">
        <f t="shared" si="70"/>
        <v>Diabetes</v>
      </c>
      <c r="N751" s="13" t="str">
        <f t="shared" si="71"/>
        <v>No</v>
      </c>
    </row>
    <row r="752" spans="1:14" x14ac:dyDescent="0.25">
      <c r="A752" s="13" t="s">
        <v>1620</v>
      </c>
      <c r="B752" s="13">
        <v>36.65</v>
      </c>
      <c r="C752" s="13">
        <v>5.01</v>
      </c>
      <c r="D752" s="13" t="s">
        <v>2382</v>
      </c>
      <c r="E752" s="13" t="s">
        <v>2380</v>
      </c>
      <c r="F752" s="13" t="s">
        <v>2383</v>
      </c>
      <c r="G752" s="13">
        <v>1</v>
      </c>
      <c r="H752" s="13" t="s">
        <v>2380</v>
      </c>
      <c r="I752" s="13" t="str">
        <f t="shared" si="66"/>
        <v>No</v>
      </c>
      <c r="J752" s="15">
        <f t="shared" si="67"/>
        <v>1</v>
      </c>
      <c r="K752" s="13" t="str">
        <f t="shared" si="68"/>
        <v>Yes</v>
      </c>
      <c r="L752" s="13" t="str">
        <f t="shared" si="69"/>
        <v>Obesity</v>
      </c>
      <c r="M752" s="13" t="str">
        <f t="shared" si="70"/>
        <v>Normal</v>
      </c>
      <c r="N752" s="13" t="str">
        <f t="shared" si="71"/>
        <v>No</v>
      </c>
    </row>
    <row r="753" spans="1:14" x14ac:dyDescent="0.25">
      <c r="A753" s="13" t="s">
        <v>1619</v>
      </c>
      <c r="B753" s="13">
        <v>22.04</v>
      </c>
      <c r="C753" s="13">
        <v>10.9</v>
      </c>
      <c r="D753" s="13" t="s">
        <v>2382</v>
      </c>
      <c r="E753" s="13" t="s">
        <v>2380</v>
      </c>
      <c r="F753" s="13" t="s">
        <v>2380</v>
      </c>
      <c r="G753" s="13">
        <v>2</v>
      </c>
      <c r="H753" s="13" t="s">
        <v>2380</v>
      </c>
      <c r="I753" s="13" t="str">
        <f t="shared" si="66"/>
        <v>No</v>
      </c>
      <c r="J753" s="15">
        <f t="shared" si="67"/>
        <v>2</v>
      </c>
      <c r="K753" s="13" t="str">
        <f t="shared" si="68"/>
        <v>Yes</v>
      </c>
      <c r="L753" s="13" t="str">
        <f t="shared" si="69"/>
        <v>Normal Weight</v>
      </c>
      <c r="M753" s="13" t="str">
        <f t="shared" si="70"/>
        <v>Diabetes</v>
      </c>
      <c r="N753" s="13" t="str">
        <f t="shared" si="71"/>
        <v>No</v>
      </c>
    </row>
    <row r="754" spans="1:14" x14ac:dyDescent="0.25">
      <c r="A754" s="13" t="s">
        <v>1618</v>
      </c>
      <c r="B754" s="13">
        <v>31.824999999999999</v>
      </c>
      <c r="C754" s="13">
        <v>5.52</v>
      </c>
      <c r="D754" s="13" t="s">
        <v>2382</v>
      </c>
      <c r="E754" s="13" t="s">
        <v>2380</v>
      </c>
      <c r="F754" s="13" t="s">
        <v>2380</v>
      </c>
      <c r="G754" s="13">
        <v>1</v>
      </c>
      <c r="H754" s="13" t="s">
        <v>2380</v>
      </c>
      <c r="I754" s="13" t="str">
        <f t="shared" si="66"/>
        <v>No</v>
      </c>
      <c r="J754" s="15">
        <f t="shared" si="67"/>
        <v>1</v>
      </c>
      <c r="K754" s="13" t="str">
        <f t="shared" si="68"/>
        <v>Yes</v>
      </c>
      <c r="L754" s="13" t="str">
        <f t="shared" si="69"/>
        <v>Obesity</v>
      </c>
      <c r="M754" s="13" t="str">
        <f t="shared" si="70"/>
        <v>Normal</v>
      </c>
      <c r="N754" s="13" t="str">
        <f t="shared" si="71"/>
        <v>No</v>
      </c>
    </row>
    <row r="755" spans="1:14" x14ac:dyDescent="0.25">
      <c r="A755" s="13" t="s">
        <v>1617</v>
      </c>
      <c r="B755" s="13">
        <v>53.58</v>
      </c>
      <c r="C755" s="13">
        <v>4.55</v>
      </c>
      <c r="D755" s="13" t="s">
        <v>2380</v>
      </c>
      <c r="E755" s="13" t="s">
        <v>2380</v>
      </c>
      <c r="F755" s="13" t="s">
        <v>2380</v>
      </c>
      <c r="G755" s="13">
        <v>1</v>
      </c>
      <c r="H755" s="13" t="s">
        <v>2380</v>
      </c>
      <c r="I755" s="13" t="str">
        <f t="shared" si="66"/>
        <v>No</v>
      </c>
      <c r="J755" s="15">
        <f t="shared" si="67"/>
        <v>1</v>
      </c>
      <c r="K755" s="13" t="str">
        <f t="shared" si="68"/>
        <v>No</v>
      </c>
      <c r="L755" s="13" t="str">
        <f t="shared" si="69"/>
        <v>Obesity</v>
      </c>
      <c r="M755" s="13" t="str">
        <f t="shared" si="70"/>
        <v>Normal</v>
      </c>
      <c r="N755" s="13" t="str">
        <f t="shared" si="71"/>
        <v>No</v>
      </c>
    </row>
    <row r="756" spans="1:14" x14ac:dyDescent="0.25">
      <c r="A756" s="13" t="s">
        <v>1616</v>
      </c>
      <c r="B756" s="13">
        <v>34.299999999999997</v>
      </c>
      <c r="C756" s="13">
        <v>11.76</v>
      </c>
      <c r="D756" s="13" t="s">
        <v>2380</v>
      </c>
      <c r="E756" s="13" t="s">
        <v>2380</v>
      </c>
      <c r="F756" s="13" t="s">
        <v>2380</v>
      </c>
      <c r="G756" s="13" t="s">
        <v>2381</v>
      </c>
      <c r="H756" s="13" t="s">
        <v>2380</v>
      </c>
      <c r="I756" s="13" t="str">
        <f t="shared" si="66"/>
        <v>No</v>
      </c>
      <c r="J756" s="15" t="str">
        <f t="shared" si="67"/>
        <v>0</v>
      </c>
      <c r="K756" s="13" t="str">
        <f t="shared" si="68"/>
        <v>No</v>
      </c>
      <c r="L756" s="13" t="str">
        <f t="shared" si="69"/>
        <v>Obesity</v>
      </c>
      <c r="M756" s="13" t="str">
        <f t="shared" si="70"/>
        <v>Diabetes</v>
      </c>
      <c r="N756" s="13" t="str">
        <f t="shared" si="71"/>
        <v>No</v>
      </c>
    </row>
    <row r="757" spans="1:14" x14ac:dyDescent="0.25">
      <c r="A757" s="13" t="s">
        <v>1615</v>
      </c>
      <c r="B757" s="13">
        <v>32.11</v>
      </c>
      <c r="C757" s="13">
        <v>7.06</v>
      </c>
      <c r="D757" s="13" t="s">
        <v>2380</v>
      </c>
      <c r="E757" s="13" t="s">
        <v>2380</v>
      </c>
      <c r="F757" s="13" t="s">
        <v>2380</v>
      </c>
      <c r="G757" s="13" t="s">
        <v>2381</v>
      </c>
      <c r="H757" s="13" t="s">
        <v>2380</v>
      </c>
      <c r="I757" s="13" t="str">
        <f t="shared" si="66"/>
        <v>No</v>
      </c>
      <c r="J757" s="15" t="str">
        <f t="shared" si="67"/>
        <v>0</v>
      </c>
      <c r="K757" s="13" t="str">
        <f t="shared" si="68"/>
        <v>No</v>
      </c>
      <c r="L757" s="13" t="str">
        <f t="shared" si="69"/>
        <v>Obesity</v>
      </c>
      <c r="M757" s="13" t="str">
        <f t="shared" si="70"/>
        <v>Diabetes</v>
      </c>
      <c r="N757" s="13" t="str">
        <f t="shared" si="71"/>
        <v>No</v>
      </c>
    </row>
    <row r="758" spans="1:14" x14ac:dyDescent="0.25">
      <c r="A758" s="13" t="s">
        <v>1614</v>
      </c>
      <c r="B758" s="13">
        <v>31.78</v>
      </c>
      <c r="C758" s="13">
        <v>11.35</v>
      </c>
      <c r="D758" s="13" t="s">
        <v>2382</v>
      </c>
      <c r="E758" s="13" t="s">
        <v>2380</v>
      </c>
      <c r="F758" s="13" t="s">
        <v>2383</v>
      </c>
      <c r="G758" s="13">
        <v>1</v>
      </c>
      <c r="H758" s="13" t="s">
        <v>2380</v>
      </c>
      <c r="I758" s="13" t="str">
        <f t="shared" si="66"/>
        <v>No</v>
      </c>
      <c r="J758" s="15">
        <f t="shared" si="67"/>
        <v>1</v>
      </c>
      <c r="K758" s="13" t="str">
        <f t="shared" si="68"/>
        <v>Yes</v>
      </c>
      <c r="L758" s="13" t="str">
        <f t="shared" si="69"/>
        <v>Obesity</v>
      </c>
      <c r="M758" s="13" t="str">
        <f t="shared" si="70"/>
        <v>Diabetes</v>
      </c>
      <c r="N758" s="13" t="str">
        <f t="shared" si="71"/>
        <v>No</v>
      </c>
    </row>
    <row r="759" spans="1:14" x14ac:dyDescent="0.25">
      <c r="A759" s="13" t="s">
        <v>1613</v>
      </c>
      <c r="B759" s="13">
        <v>46.89</v>
      </c>
      <c r="C759" s="13">
        <v>5.52</v>
      </c>
      <c r="D759" s="13" t="s">
        <v>2380</v>
      </c>
      <c r="E759" s="13" t="s">
        <v>2380</v>
      </c>
      <c r="F759" s="13" t="s">
        <v>2380</v>
      </c>
      <c r="G759" s="13" t="s">
        <v>2381</v>
      </c>
      <c r="H759" s="13" t="s">
        <v>2380</v>
      </c>
      <c r="I759" s="13" t="str">
        <f t="shared" si="66"/>
        <v>No</v>
      </c>
      <c r="J759" s="15" t="str">
        <f t="shared" si="67"/>
        <v>0</v>
      </c>
      <c r="K759" s="13" t="str">
        <f t="shared" si="68"/>
        <v>No</v>
      </c>
      <c r="L759" s="13" t="str">
        <f t="shared" si="69"/>
        <v>Obesity</v>
      </c>
      <c r="M759" s="13" t="str">
        <f t="shared" si="70"/>
        <v>Normal</v>
      </c>
      <c r="N759" s="13" t="str">
        <f t="shared" si="71"/>
        <v>No</v>
      </c>
    </row>
    <row r="760" spans="1:14" x14ac:dyDescent="0.25">
      <c r="A760" s="13" t="s">
        <v>1612</v>
      </c>
      <c r="B760" s="13">
        <v>39.35</v>
      </c>
      <c r="C760" s="13">
        <v>7.86</v>
      </c>
      <c r="D760" s="13" t="s">
        <v>2382</v>
      </c>
      <c r="E760" s="13" t="s">
        <v>2380</v>
      </c>
      <c r="F760" s="13" t="s">
        <v>2380</v>
      </c>
      <c r="G760" s="13">
        <v>1</v>
      </c>
      <c r="H760" s="13" t="s">
        <v>2380</v>
      </c>
      <c r="I760" s="13" t="str">
        <f t="shared" si="66"/>
        <v>No</v>
      </c>
      <c r="J760" s="15">
        <f t="shared" si="67"/>
        <v>1</v>
      </c>
      <c r="K760" s="13" t="str">
        <f t="shared" si="68"/>
        <v>Yes</v>
      </c>
      <c r="L760" s="13" t="str">
        <f t="shared" si="69"/>
        <v>Obesity</v>
      </c>
      <c r="M760" s="13" t="str">
        <f t="shared" si="70"/>
        <v>Diabetes</v>
      </c>
      <c r="N760" s="13" t="str">
        <f t="shared" si="71"/>
        <v>No</v>
      </c>
    </row>
    <row r="761" spans="1:14" x14ac:dyDescent="0.25">
      <c r="A761" s="13" t="s">
        <v>1611</v>
      </c>
      <c r="B761" s="13">
        <v>39.200000000000003</v>
      </c>
      <c r="C761" s="13">
        <v>11.38</v>
      </c>
      <c r="D761" s="13" t="s">
        <v>2380</v>
      </c>
      <c r="E761" s="13" t="s">
        <v>2380</v>
      </c>
      <c r="F761" s="13" t="s">
        <v>2380</v>
      </c>
      <c r="G761" s="13" t="s">
        <v>2381</v>
      </c>
      <c r="H761" s="13" t="s">
        <v>2380</v>
      </c>
      <c r="I761" s="13" t="str">
        <f t="shared" si="66"/>
        <v>No</v>
      </c>
      <c r="J761" s="15" t="str">
        <f t="shared" si="67"/>
        <v>0</v>
      </c>
      <c r="K761" s="13" t="str">
        <f t="shared" si="68"/>
        <v>No</v>
      </c>
      <c r="L761" s="13" t="str">
        <f t="shared" si="69"/>
        <v>Obesity</v>
      </c>
      <c r="M761" s="13" t="str">
        <f t="shared" si="70"/>
        <v>Diabetes</v>
      </c>
      <c r="N761" s="13" t="str">
        <f t="shared" si="71"/>
        <v>No</v>
      </c>
    </row>
    <row r="762" spans="1:14" x14ac:dyDescent="0.25">
      <c r="A762" s="13" t="s">
        <v>1610</v>
      </c>
      <c r="B762" s="13">
        <v>39.159999999999997</v>
      </c>
      <c r="C762" s="13">
        <v>10.48</v>
      </c>
      <c r="D762" s="13" t="s">
        <v>2380</v>
      </c>
      <c r="E762" s="13" t="s">
        <v>2380</v>
      </c>
      <c r="F762" s="13" t="s">
        <v>2380</v>
      </c>
      <c r="G762" s="13" t="s">
        <v>2381</v>
      </c>
      <c r="H762" s="13" t="s">
        <v>2380</v>
      </c>
      <c r="I762" s="13" t="str">
        <f t="shared" si="66"/>
        <v>No</v>
      </c>
      <c r="J762" s="15" t="str">
        <f t="shared" si="67"/>
        <v>0</v>
      </c>
      <c r="K762" s="13" t="str">
        <f t="shared" si="68"/>
        <v>No</v>
      </c>
      <c r="L762" s="13" t="str">
        <f t="shared" si="69"/>
        <v>Obesity</v>
      </c>
      <c r="M762" s="13" t="str">
        <f t="shared" si="70"/>
        <v>Diabetes</v>
      </c>
      <c r="N762" s="13" t="str">
        <f t="shared" si="71"/>
        <v>No</v>
      </c>
    </row>
    <row r="763" spans="1:14" x14ac:dyDescent="0.25">
      <c r="A763" s="13" t="s">
        <v>1609</v>
      </c>
      <c r="B763" s="13">
        <v>44.1</v>
      </c>
      <c r="C763" s="13">
        <v>5.04</v>
      </c>
      <c r="D763" s="13" t="s">
        <v>2382</v>
      </c>
      <c r="E763" s="13" t="s">
        <v>2380</v>
      </c>
      <c r="F763" s="13" t="s">
        <v>2380</v>
      </c>
      <c r="G763" s="13" t="s">
        <v>2381</v>
      </c>
      <c r="H763" s="13" t="s">
        <v>2380</v>
      </c>
      <c r="I763" s="13" t="str">
        <f t="shared" si="66"/>
        <v>No</v>
      </c>
      <c r="J763" s="15" t="str">
        <f t="shared" si="67"/>
        <v>0</v>
      </c>
      <c r="K763" s="13" t="str">
        <f t="shared" si="68"/>
        <v>Yes</v>
      </c>
      <c r="L763" s="13" t="str">
        <f t="shared" si="69"/>
        <v>Obesity</v>
      </c>
      <c r="M763" s="13" t="str">
        <f t="shared" si="70"/>
        <v>Normal</v>
      </c>
      <c r="N763" s="13" t="str">
        <f t="shared" si="71"/>
        <v>No</v>
      </c>
    </row>
    <row r="764" spans="1:14" x14ac:dyDescent="0.25">
      <c r="A764" s="13" t="s">
        <v>1608</v>
      </c>
      <c r="B764" s="13">
        <v>33.200000000000003</v>
      </c>
      <c r="C764" s="13">
        <v>9.06</v>
      </c>
      <c r="D764" s="13" t="s">
        <v>2380</v>
      </c>
      <c r="E764" s="13" t="s">
        <v>2380</v>
      </c>
      <c r="F764" s="13" t="s">
        <v>2380</v>
      </c>
      <c r="G764" s="13" t="s">
        <v>2381</v>
      </c>
      <c r="H764" s="13" t="s">
        <v>2380</v>
      </c>
      <c r="I764" s="13" t="str">
        <f t="shared" si="66"/>
        <v>No</v>
      </c>
      <c r="J764" s="15" t="str">
        <f t="shared" si="67"/>
        <v>0</v>
      </c>
      <c r="K764" s="13" t="str">
        <f t="shared" si="68"/>
        <v>No</v>
      </c>
      <c r="L764" s="13" t="str">
        <f t="shared" si="69"/>
        <v>Obesity</v>
      </c>
      <c r="M764" s="13" t="str">
        <f t="shared" si="70"/>
        <v>Diabetes</v>
      </c>
      <c r="N764" s="13" t="str">
        <f t="shared" si="71"/>
        <v>No</v>
      </c>
    </row>
    <row r="765" spans="1:14" x14ac:dyDescent="0.25">
      <c r="A765" s="13" t="s">
        <v>1607</v>
      </c>
      <c r="B765" s="13">
        <v>29.92</v>
      </c>
      <c r="C765" s="13">
        <v>11.07</v>
      </c>
      <c r="D765" s="13" t="s">
        <v>2380</v>
      </c>
      <c r="E765" s="13" t="s">
        <v>2380</v>
      </c>
      <c r="F765" s="13" t="s">
        <v>2380</v>
      </c>
      <c r="G765" s="13" t="s">
        <v>2381</v>
      </c>
      <c r="H765" s="13" t="s">
        <v>2380</v>
      </c>
      <c r="I765" s="13" t="str">
        <f t="shared" si="66"/>
        <v>No</v>
      </c>
      <c r="J765" s="15" t="str">
        <f t="shared" si="67"/>
        <v>0</v>
      </c>
      <c r="K765" s="13" t="str">
        <f t="shared" si="68"/>
        <v>No</v>
      </c>
      <c r="L765" s="13" t="str">
        <f t="shared" si="69"/>
        <v>Overweight</v>
      </c>
      <c r="M765" s="13" t="str">
        <f t="shared" si="70"/>
        <v>Diabetes</v>
      </c>
      <c r="N765" s="13" t="str">
        <f t="shared" si="71"/>
        <v>No</v>
      </c>
    </row>
    <row r="766" spans="1:14" x14ac:dyDescent="0.25">
      <c r="A766" s="13" t="s">
        <v>1606</v>
      </c>
      <c r="B766" s="13">
        <v>25</v>
      </c>
      <c r="C766" s="13">
        <v>10.45</v>
      </c>
      <c r="D766" s="13" t="s">
        <v>2380</v>
      </c>
      <c r="E766" s="13" t="s">
        <v>2380</v>
      </c>
      <c r="F766" s="13" t="s">
        <v>2380</v>
      </c>
      <c r="G766" s="13" t="s">
        <v>2381</v>
      </c>
      <c r="H766" s="13" t="s">
        <v>2380</v>
      </c>
      <c r="I766" s="13" t="str">
        <f t="shared" si="66"/>
        <v>No</v>
      </c>
      <c r="J766" s="15" t="str">
        <f t="shared" si="67"/>
        <v>0</v>
      </c>
      <c r="K766" s="13" t="str">
        <f t="shared" si="68"/>
        <v>No</v>
      </c>
      <c r="L766" s="13" t="str">
        <f t="shared" si="69"/>
        <v>Overweight</v>
      </c>
      <c r="M766" s="13" t="str">
        <f t="shared" si="70"/>
        <v>Diabetes</v>
      </c>
      <c r="N766" s="13" t="str">
        <f t="shared" si="71"/>
        <v>No</v>
      </c>
    </row>
    <row r="767" spans="1:14" x14ac:dyDescent="0.25">
      <c r="A767" s="13" t="s">
        <v>1605</v>
      </c>
      <c r="B767" s="13">
        <v>38.869999999999997</v>
      </c>
      <c r="C767" s="13">
        <v>8.6300000000000008</v>
      </c>
      <c r="D767" s="13" t="s">
        <v>2382</v>
      </c>
      <c r="E767" s="13" t="s">
        <v>2380</v>
      </c>
      <c r="F767" s="13" t="s">
        <v>2380</v>
      </c>
      <c r="G767" s="13">
        <v>1</v>
      </c>
      <c r="H767" s="13" t="s">
        <v>2380</v>
      </c>
      <c r="I767" s="13" t="str">
        <f t="shared" si="66"/>
        <v>No</v>
      </c>
      <c r="J767" s="15">
        <f t="shared" si="67"/>
        <v>1</v>
      </c>
      <c r="K767" s="13" t="str">
        <f t="shared" si="68"/>
        <v>Yes</v>
      </c>
      <c r="L767" s="13" t="str">
        <f t="shared" si="69"/>
        <v>Obesity</v>
      </c>
      <c r="M767" s="13" t="str">
        <f t="shared" si="70"/>
        <v>Diabetes</v>
      </c>
      <c r="N767" s="13" t="str">
        <f t="shared" si="71"/>
        <v>No</v>
      </c>
    </row>
    <row r="768" spans="1:14" x14ac:dyDescent="0.25">
      <c r="A768" s="13" t="s">
        <v>1604</v>
      </c>
      <c r="B768" s="13">
        <v>32.299999999999997</v>
      </c>
      <c r="C768" s="13">
        <v>5.28</v>
      </c>
      <c r="D768" s="13" t="s">
        <v>2382</v>
      </c>
      <c r="E768" s="13" t="s">
        <v>2380</v>
      </c>
      <c r="F768" s="13" t="s">
        <v>2380</v>
      </c>
      <c r="G768" s="13">
        <v>2</v>
      </c>
      <c r="H768" s="13" t="s">
        <v>2380</v>
      </c>
      <c r="I768" s="13" t="str">
        <f t="shared" si="66"/>
        <v>No</v>
      </c>
      <c r="J768" s="15">
        <f t="shared" si="67"/>
        <v>2</v>
      </c>
      <c r="K768" s="13" t="str">
        <f t="shared" si="68"/>
        <v>Yes</v>
      </c>
      <c r="L768" s="13" t="str">
        <f t="shared" si="69"/>
        <v>Obesity</v>
      </c>
      <c r="M768" s="13" t="str">
        <f t="shared" si="70"/>
        <v>Normal</v>
      </c>
      <c r="N768" s="13" t="str">
        <f t="shared" si="71"/>
        <v>No</v>
      </c>
    </row>
    <row r="769" spans="1:14" x14ac:dyDescent="0.25">
      <c r="A769" s="13" t="s">
        <v>1603</v>
      </c>
      <c r="B769" s="13">
        <v>31.16</v>
      </c>
      <c r="C769" s="13">
        <v>7.49</v>
      </c>
      <c r="D769" s="13" t="s">
        <v>2382</v>
      </c>
      <c r="E769" s="13" t="s">
        <v>2380</v>
      </c>
      <c r="F769" s="13" t="s">
        <v>2380</v>
      </c>
      <c r="G769" s="13">
        <v>2</v>
      </c>
      <c r="H769" s="13" t="s">
        <v>2380</v>
      </c>
      <c r="I769" s="13" t="str">
        <f t="shared" si="66"/>
        <v>No</v>
      </c>
      <c r="J769" s="15">
        <f t="shared" si="67"/>
        <v>2</v>
      </c>
      <c r="K769" s="13" t="str">
        <f t="shared" si="68"/>
        <v>Yes</v>
      </c>
      <c r="L769" s="13" t="str">
        <f t="shared" si="69"/>
        <v>Obesity</v>
      </c>
      <c r="M769" s="13" t="str">
        <f t="shared" si="70"/>
        <v>Diabetes</v>
      </c>
      <c r="N769" s="13" t="str">
        <f t="shared" si="71"/>
        <v>No</v>
      </c>
    </row>
    <row r="770" spans="1:14" x14ac:dyDescent="0.25">
      <c r="A770" s="13" t="s">
        <v>1602</v>
      </c>
      <c r="B770" s="13">
        <v>54.59</v>
      </c>
      <c r="C770" s="13">
        <v>4.2699999999999996</v>
      </c>
      <c r="D770" s="13" t="s">
        <v>2380</v>
      </c>
      <c r="E770" s="13" t="s">
        <v>2380</v>
      </c>
      <c r="F770" s="13" t="s">
        <v>2380</v>
      </c>
      <c r="G770" s="13" t="s">
        <v>2381</v>
      </c>
      <c r="H770" s="13" t="s">
        <v>2380</v>
      </c>
      <c r="I770" s="13" t="str">
        <f t="shared" ref="I770:I833" si="72">PROPER(IF(H770="?",$P$2,H770))</f>
        <v>No</v>
      </c>
      <c r="J770" s="15" t="str">
        <f t="shared" si="67"/>
        <v>0</v>
      </c>
      <c r="K770" s="13" t="str">
        <f t="shared" si="68"/>
        <v>No</v>
      </c>
      <c r="L770" s="13" t="str">
        <f t="shared" si="69"/>
        <v>Obesity</v>
      </c>
      <c r="M770" s="13" t="str">
        <f t="shared" si="70"/>
        <v>Normal</v>
      </c>
      <c r="N770" s="13" t="str">
        <f t="shared" si="71"/>
        <v>No</v>
      </c>
    </row>
    <row r="771" spans="1:14" x14ac:dyDescent="0.25">
      <c r="A771" s="13" t="s">
        <v>1601</v>
      </c>
      <c r="B771" s="13">
        <v>21.09</v>
      </c>
      <c r="C771" s="13">
        <v>9.2200000000000006</v>
      </c>
      <c r="D771" s="13" t="s">
        <v>2382</v>
      </c>
      <c r="E771" s="13" t="s">
        <v>2380</v>
      </c>
      <c r="F771" s="13" t="s">
        <v>2380</v>
      </c>
      <c r="G771" s="13">
        <v>2</v>
      </c>
      <c r="H771" s="13" t="s">
        <v>2380</v>
      </c>
      <c r="I771" s="13" t="str">
        <f t="shared" si="72"/>
        <v>No</v>
      </c>
      <c r="J771" s="15">
        <f t="shared" ref="J771:J834" si="73">IF(G771="No major Surgery","0",G771)</f>
        <v>2</v>
      </c>
      <c r="K771" s="13" t="str">
        <f t="shared" ref="K771:K834" si="74">PROPER(D771)</f>
        <v>Yes</v>
      </c>
      <c r="L771" s="13" t="str">
        <f t="shared" ref="L771:L834" si="75">IF(B771&lt;18.5,"Underweight",IF(B771&lt;25,"Normal Weight",IF(B771&lt;30,"Overweight","Obesity")))</f>
        <v>Normal Weight</v>
      </c>
      <c r="M771" s="13" t="str">
        <f t="shared" ref="M771:M834" si="76">IF(C771&lt;5.7,"Normal",IF(C771&lt;6.5,"Prediabetes","Diabetes"))</f>
        <v>Diabetes</v>
      </c>
      <c r="N771" s="13" t="str">
        <f t="shared" ref="N771:N834" si="77">PROPER(E771)</f>
        <v>No</v>
      </c>
    </row>
    <row r="772" spans="1:14" x14ac:dyDescent="0.25">
      <c r="A772" s="13" t="s">
        <v>1600</v>
      </c>
      <c r="B772" s="13">
        <v>52.41</v>
      </c>
      <c r="C772" s="13">
        <v>5.99</v>
      </c>
      <c r="D772" s="13" t="s">
        <v>2380</v>
      </c>
      <c r="E772" s="13" t="s">
        <v>2380</v>
      </c>
      <c r="F772" s="13" t="s">
        <v>2380</v>
      </c>
      <c r="G772" s="13">
        <v>1</v>
      </c>
      <c r="H772" s="13" t="s">
        <v>2380</v>
      </c>
      <c r="I772" s="13" t="str">
        <f t="shared" si="72"/>
        <v>No</v>
      </c>
      <c r="J772" s="15">
        <f t="shared" si="73"/>
        <v>1</v>
      </c>
      <c r="K772" s="13" t="str">
        <f t="shared" si="74"/>
        <v>No</v>
      </c>
      <c r="L772" s="13" t="str">
        <f t="shared" si="75"/>
        <v>Obesity</v>
      </c>
      <c r="M772" s="13" t="str">
        <f t="shared" si="76"/>
        <v>Prediabetes</v>
      </c>
      <c r="N772" s="13" t="str">
        <f t="shared" si="77"/>
        <v>No</v>
      </c>
    </row>
    <row r="773" spans="1:14" x14ac:dyDescent="0.25">
      <c r="A773" s="13" t="s">
        <v>1599</v>
      </c>
      <c r="B773" s="13">
        <v>41.47</v>
      </c>
      <c r="C773" s="13">
        <v>5.86</v>
      </c>
      <c r="D773" s="13" t="s">
        <v>2382</v>
      </c>
      <c r="E773" s="13" t="s">
        <v>2380</v>
      </c>
      <c r="F773" s="13" t="s">
        <v>2380</v>
      </c>
      <c r="G773" s="13">
        <v>2</v>
      </c>
      <c r="H773" s="13" t="s">
        <v>2380</v>
      </c>
      <c r="I773" s="13" t="str">
        <f t="shared" si="72"/>
        <v>No</v>
      </c>
      <c r="J773" s="15">
        <f t="shared" si="73"/>
        <v>2</v>
      </c>
      <c r="K773" s="13" t="str">
        <f t="shared" si="74"/>
        <v>Yes</v>
      </c>
      <c r="L773" s="13" t="str">
        <f t="shared" si="75"/>
        <v>Obesity</v>
      </c>
      <c r="M773" s="13" t="str">
        <f t="shared" si="76"/>
        <v>Prediabetes</v>
      </c>
      <c r="N773" s="13" t="str">
        <f t="shared" si="77"/>
        <v>No</v>
      </c>
    </row>
    <row r="774" spans="1:14" x14ac:dyDescent="0.25">
      <c r="A774" s="13" t="s">
        <v>1598</v>
      </c>
      <c r="B774" s="13">
        <v>33.1</v>
      </c>
      <c r="C774" s="13">
        <v>5.19</v>
      </c>
      <c r="D774" s="13" t="s">
        <v>2382</v>
      </c>
      <c r="E774" s="13" t="s">
        <v>2380</v>
      </c>
      <c r="F774" s="13" t="s">
        <v>2380</v>
      </c>
      <c r="G774" s="13">
        <v>2</v>
      </c>
      <c r="H774" s="13" t="s">
        <v>2380</v>
      </c>
      <c r="I774" s="13" t="str">
        <f t="shared" si="72"/>
        <v>No</v>
      </c>
      <c r="J774" s="15">
        <f t="shared" si="73"/>
        <v>2</v>
      </c>
      <c r="K774" s="13" t="str">
        <f t="shared" si="74"/>
        <v>Yes</v>
      </c>
      <c r="L774" s="13" t="str">
        <f t="shared" si="75"/>
        <v>Obesity</v>
      </c>
      <c r="M774" s="13" t="str">
        <f t="shared" si="76"/>
        <v>Normal</v>
      </c>
      <c r="N774" s="13" t="str">
        <f t="shared" si="77"/>
        <v>No</v>
      </c>
    </row>
    <row r="775" spans="1:14" x14ac:dyDescent="0.25">
      <c r="A775" s="13" t="s">
        <v>1597</v>
      </c>
      <c r="B775" s="13">
        <v>30.8</v>
      </c>
      <c r="C775" s="13">
        <v>4.37</v>
      </c>
      <c r="D775" s="13" t="s">
        <v>2382</v>
      </c>
      <c r="E775" s="13" t="s">
        <v>2380</v>
      </c>
      <c r="F775" s="13" t="s">
        <v>2380</v>
      </c>
      <c r="G775" s="13">
        <v>2</v>
      </c>
      <c r="H775" s="13" t="s">
        <v>2380</v>
      </c>
      <c r="I775" s="13" t="str">
        <f t="shared" si="72"/>
        <v>No</v>
      </c>
      <c r="J775" s="15">
        <f t="shared" si="73"/>
        <v>2</v>
      </c>
      <c r="K775" s="13" t="str">
        <f t="shared" si="74"/>
        <v>Yes</v>
      </c>
      <c r="L775" s="13" t="str">
        <f t="shared" si="75"/>
        <v>Obesity</v>
      </c>
      <c r="M775" s="13" t="str">
        <f t="shared" si="76"/>
        <v>Normal</v>
      </c>
      <c r="N775" s="13" t="str">
        <f t="shared" si="77"/>
        <v>No</v>
      </c>
    </row>
    <row r="776" spans="1:14" x14ac:dyDescent="0.25">
      <c r="A776" s="13" t="s">
        <v>1596</v>
      </c>
      <c r="B776" s="13">
        <v>42.06</v>
      </c>
      <c r="C776" s="13">
        <v>5.32</v>
      </c>
      <c r="D776" s="13" t="s">
        <v>2380</v>
      </c>
      <c r="E776" s="13" t="s">
        <v>2380</v>
      </c>
      <c r="F776" s="13" t="s">
        <v>2380</v>
      </c>
      <c r="G776" s="13">
        <v>1</v>
      </c>
      <c r="H776" s="13" t="s">
        <v>2380</v>
      </c>
      <c r="I776" s="13" t="str">
        <f t="shared" si="72"/>
        <v>No</v>
      </c>
      <c r="J776" s="15">
        <f t="shared" si="73"/>
        <v>1</v>
      </c>
      <c r="K776" s="13" t="str">
        <f t="shared" si="74"/>
        <v>No</v>
      </c>
      <c r="L776" s="13" t="str">
        <f t="shared" si="75"/>
        <v>Obesity</v>
      </c>
      <c r="M776" s="13" t="str">
        <f t="shared" si="76"/>
        <v>Normal</v>
      </c>
      <c r="N776" s="13" t="str">
        <f t="shared" si="77"/>
        <v>No</v>
      </c>
    </row>
    <row r="777" spans="1:14" x14ac:dyDescent="0.25">
      <c r="A777" s="13" t="s">
        <v>1595</v>
      </c>
      <c r="B777" s="13">
        <v>39.270000000000003</v>
      </c>
      <c r="C777" s="13">
        <v>5.64</v>
      </c>
      <c r="D777" s="13" t="s">
        <v>2380</v>
      </c>
      <c r="E777" s="13" t="s">
        <v>2380</v>
      </c>
      <c r="F777" s="13" t="s">
        <v>2383</v>
      </c>
      <c r="G777" s="13">
        <v>1</v>
      </c>
      <c r="H777" s="13" t="s">
        <v>2380</v>
      </c>
      <c r="I777" s="13" t="str">
        <f t="shared" si="72"/>
        <v>No</v>
      </c>
      <c r="J777" s="15">
        <f t="shared" si="73"/>
        <v>1</v>
      </c>
      <c r="K777" s="13" t="str">
        <f t="shared" si="74"/>
        <v>No</v>
      </c>
      <c r="L777" s="13" t="str">
        <f t="shared" si="75"/>
        <v>Obesity</v>
      </c>
      <c r="M777" s="13" t="str">
        <f t="shared" si="76"/>
        <v>Normal</v>
      </c>
      <c r="N777" s="13" t="str">
        <f t="shared" si="77"/>
        <v>No</v>
      </c>
    </row>
    <row r="778" spans="1:14" x14ac:dyDescent="0.25">
      <c r="A778" s="13" t="s">
        <v>1594</v>
      </c>
      <c r="B778" s="13">
        <v>30.71</v>
      </c>
      <c r="C778" s="13">
        <v>5.59</v>
      </c>
      <c r="D778" s="13" t="s">
        <v>2382</v>
      </c>
      <c r="E778" s="13" t="s">
        <v>2380</v>
      </c>
      <c r="F778" s="13" t="s">
        <v>2380</v>
      </c>
      <c r="G778" s="13">
        <v>1</v>
      </c>
      <c r="H778" s="13" t="s">
        <v>2380</v>
      </c>
      <c r="I778" s="13" t="str">
        <f t="shared" si="72"/>
        <v>No</v>
      </c>
      <c r="J778" s="15">
        <f t="shared" si="73"/>
        <v>1</v>
      </c>
      <c r="K778" s="13" t="str">
        <f t="shared" si="74"/>
        <v>Yes</v>
      </c>
      <c r="L778" s="13" t="str">
        <f t="shared" si="75"/>
        <v>Obesity</v>
      </c>
      <c r="M778" s="13" t="str">
        <f t="shared" si="76"/>
        <v>Normal</v>
      </c>
      <c r="N778" s="13" t="str">
        <f t="shared" si="77"/>
        <v>No</v>
      </c>
    </row>
    <row r="779" spans="1:14" x14ac:dyDescent="0.25">
      <c r="A779" s="13" t="s">
        <v>1593</v>
      </c>
      <c r="B779" s="13">
        <v>47.19</v>
      </c>
      <c r="C779" s="13">
        <v>5.29</v>
      </c>
      <c r="D779" s="13" t="s">
        <v>2380</v>
      </c>
      <c r="E779" s="13" t="s">
        <v>2380</v>
      </c>
      <c r="F779" s="13" t="s">
        <v>2380</v>
      </c>
      <c r="G779" s="13" t="s">
        <v>2381</v>
      </c>
      <c r="H779" s="13" t="s">
        <v>2380</v>
      </c>
      <c r="I779" s="13" t="str">
        <f t="shared" si="72"/>
        <v>No</v>
      </c>
      <c r="J779" s="15" t="str">
        <f t="shared" si="73"/>
        <v>0</v>
      </c>
      <c r="K779" s="13" t="str">
        <f t="shared" si="74"/>
        <v>No</v>
      </c>
      <c r="L779" s="13" t="str">
        <f t="shared" si="75"/>
        <v>Obesity</v>
      </c>
      <c r="M779" s="13" t="str">
        <f t="shared" si="76"/>
        <v>Normal</v>
      </c>
      <c r="N779" s="13" t="str">
        <f t="shared" si="77"/>
        <v>No</v>
      </c>
    </row>
    <row r="780" spans="1:14" x14ac:dyDescent="0.25">
      <c r="A780" s="13" t="s">
        <v>1592</v>
      </c>
      <c r="B780" s="13">
        <v>30.02</v>
      </c>
      <c r="C780" s="13">
        <v>6.65</v>
      </c>
      <c r="D780" s="13" t="s">
        <v>2380</v>
      </c>
      <c r="E780" s="13" t="s">
        <v>2380</v>
      </c>
      <c r="F780" s="13" t="s">
        <v>2380</v>
      </c>
      <c r="G780" s="13" t="s">
        <v>2381</v>
      </c>
      <c r="H780" s="13" t="s">
        <v>2380</v>
      </c>
      <c r="I780" s="13" t="str">
        <f t="shared" si="72"/>
        <v>No</v>
      </c>
      <c r="J780" s="15" t="str">
        <f t="shared" si="73"/>
        <v>0</v>
      </c>
      <c r="K780" s="13" t="str">
        <f t="shared" si="74"/>
        <v>No</v>
      </c>
      <c r="L780" s="13" t="str">
        <f t="shared" si="75"/>
        <v>Obesity</v>
      </c>
      <c r="M780" s="13" t="str">
        <f t="shared" si="76"/>
        <v>Diabetes</v>
      </c>
      <c r="N780" s="13" t="str">
        <f t="shared" si="77"/>
        <v>No</v>
      </c>
    </row>
    <row r="781" spans="1:14" x14ac:dyDescent="0.25">
      <c r="A781" s="13" t="s">
        <v>1591</v>
      </c>
      <c r="B781" s="13">
        <v>37.909999999999997</v>
      </c>
      <c r="C781" s="13">
        <v>5.68</v>
      </c>
      <c r="D781" s="13" t="s">
        <v>2382</v>
      </c>
      <c r="E781" s="13" t="s">
        <v>2380</v>
      </c>
      <c r="F781" s="13" t="s">
        <v>2380</v>
      </c>
      <c r="G781" s="13" t="s">
        <v>2381</v>
      </c>
      <c r="H781" s="13" t="s">
        <v>2380</v>
      </c>
      <c r="I781" s="13" t="str">
        <f t="shared" si="72"/>
        <v>No</v>
      </c>
      <c r="J781" s="15" t="str">
        <f t="shared" si="73"/>
        <v>0</v>
      </c>
      <c r="K781" s="13" t="str">
        <f t="shared" si="74"/>
        <v>Yes</v>
      </c>
      <c r="L781" s="13" t="str">
        <f t="shared" si="75"/>
        <v>Obesity</v>
      </c>
      <c r="M781" s="13" t="str">
        <f t="shared" si="76"/>
        <v>Normal</v>
      </c>
      <c r="N781" s="13" t="str">
        <f t="shared" si="77"/>
        <v>No</v>
      </c>
    </row>
    <row r="782" spans="1:14" x14ac:dyDescent="0.25">
      <c r="A782" s="13" t="s">
        <v>1590</v>
      </c>
      <c r="B782" s="13">
        <v>54.61</v>
      </c>
      <c r="C782" s="13">
        <v>4.49</v>
      </c>
      <c r="D782" s="13" t="s">
        <v>2380</v>
      </c>
      <c r="E782" s="13" t="s">
        <v>2380</v>
      </c>
      <c r="F782" s="13" t="s">
        <v>2380</v>
      </c>
      <c r="G782" s="13" t="s">
        <v>2381</v>
      </c>
      <c r="H782" s="13" t="s">
        <v>2380</v>
      </c>
      <c r="I782" s="13" t="str">
        <f t="shared" si="72"/>
        <v>No</v>
      </c>
      <c r="J782" s="15" t="str">
        <f t="shared" si="73"/>
        <v>0</v>
      </c>
      <c r="K782" s="13" t="str">
        <f t="shared" si="74"/>
        <v>No</v>
      </c>
      <c r="L782" s="13" t="str">
        <f t="shared" si="75"/>
        <v>Obesity</v>
      </c>
      <c r="M782" s="13" t="str">
        <f t="shared" si="76"/>
        <v>Normal</v>
      </c>
      <c r="N782" s="13" t="str">
        <f t="shared" si="77"/>
        <v>No</v>
      </c>
    </row>
    <row r="783" spans="1:14" x14ac:dyDescent="0.25">
      <c r="A783" s="13" t="s">
        <v>1589</v>
      </c>
      <c r="B783" s="13">
        <v>36.005000000000003</v>
      </c>
      <c r="C783" s="13">
        <v>6.9</v>
      </c>
      <c r="D783" s="13" t="s">
        <v>2380</v>
      </c>
      <c r="E783" s="13" t="s">
        <v>2380</v>
      </c>
      <c r="F783" s="13" t="s">
        <v>2380</v>
      </c>
      <c r="G783" s="13" t="s">
        <v>2381</v>
      </c>
      <c r="H783" s="13" t="s">
        <v>2380</v>
      </c>
      <c r="I783" s="13" t="str">
        <f t="shared" si="72"/>
        <v>No</v>
      </c>
      <c r="J783" s="15" t="str">
        <f t="shared" si="73"/>
        <v>0</v>
      </c>
      <c r="K783" s="13" t="str">
        <f t="shared" si="74"/>
        <v>No</v>
      </c>
      <c r="L783" s="13" t="str">
        <f t="shared" si="75"/>
        <v>Obesity</v>
      </c>
      <c r="M783" s="13" t="str">
        <f t="shared" si="76"/>
        <v>Diabetes</v>
      </c>
      <c r="N783" s="13" t="str">
        <f t="shared" si="77"/>
        <v>No</v>
      </c>
    </row>
    <row r="784" spans="1:14" x14ac:dyDescent="0.25">
      <c r="A784" s="13" t="s">
        <v>1588</v>
      </c>
      <c r="B784" s="13">
        <v>28.7</v>
      </c>
      <c r="C784" s="13">
        <v>11.52</v>
      </c>
      <c r="D784" s="13" t="s">
        <v>2380</v>
      </c>
      <c r="E784" s="13" t="s">
        <v>2380</v>
      </c>
      <c r="F784" s="13" t="s">
        <v>2380</v>
      </c>
      <c r="G784" s="13" t="s">
        <v>2381</v>
      </c>
      <c r="H784" s="13" t="s">
        <v>2380</v>
      </c>
      <c r="I784" s="13" t="str">
        <f t="shared" si="72"/>
        <v>No</v>
      </c>
      <c r="J784" s="15" t="str">
        <f t="shared" si="73"/>
        <v>0</v>
      </c>
      <c r="K784" s="13" t="str">
        <f t="shared" si="74"/>
        <v>No</v>
      </c>
      <c r="L784" s="13" t="str">
        <f t="shared" si="75"/>
        <v>Overweight</v>
      </c>
      <c r="M784" s="13" t="str">
        <f t="shared" si="76"/>
        <v>Diabetes</v>
      </c>
      <c r="N784" s="13" t="str">
        <f t="shared" si="77"/>
        <v>No</v>
      </c>
    </row>
    <row r="785" spans="1:14" x14ac:dyDescent="0.25">
      <c r="A785" s="13" t="s">
        <v>1587</v>
      </c>
      <c r="B785" s="13">
        <v>34.295000000000002</v>
      </c>
      <c r="C785" s="13">
        <v>11.24</v>
      </c>
      <c r="D785" s="13" t="s">
        <v>2380</v>
      </c>
      <c r="E785" s="13" t="s">
        <v>2380</v>
      </c>
      <c r="F785" s="13" t="s">
        <v>2380</v>
      </c>
      <c r="G785" s="13" t="s">
        <v>2381</v>
      </c>
      <c r="H785" s="13" t="s">
        <v>2380</v>
      </c>
      <c r="I785" s="13" t="str">
        <f t="shared" si="72"/>
        <v>No</v>
      </c>
      <c r="J785" s="15" t="str">
        <f t="shared" si="73"/>
        <v>0</v>
      </c>
      <c r="K785" s="13" t="str">
        <f t="shared" si="74"/>
        <v>No</v>
      </c>
      <c r="L785" s="13" t="str">
        <f t="shared" si="75"/>
        <v>Obesity</v>
      </c>
      <c r="M785" s="13" t="str">
        <f t="shared" si="76"/>
        <v>Diabetes</v>
      </c>
      <c r="N785" s="13" t="str">
        <f t="shared" si="77"/>
        <v>No</v>
      </c>
    </row>
    <row r="786" spans="1:14" x14ac:dyDescent="0.25">
      <c r="A786" s="13" t="s">
        <v>1586</v>
      </c>
      <c r="B786" s="13">
        <v>27.55</v>
      </c>
      <c r="C786" s="13">
        <v>10.98</v>
      </c>
      <c r="D786" s="13" t="s">
        <v>2380</v>
      </c>
      <c r="E786" s="13" t="s">
        <v>2380</v>
      </c>
      <c r="F786" s="13" t="s">
        <v>2380</v>
      </c>
      <c r="G786" s="13" t="s">
        <v>2381</v>
      </c>
      <c r="H786" s="13" t="s">
        <v>2380</v>
      </c>
      <c r="I786" s="13" t="str">
        <f t="shared" si="72"/>
        <v>No</v>
      </c>
      <c r="J786" s="15" t="str">
        <f t="shared" si="73"/>
        <v>0</v>
      </c>
      <c r="K786" s="13" t="str">
        <f t="shared" si="74"/>
        <v>No</v>
      </c>
      <c r="L786" s="13" t="str">
        <f t="shared" si="75"/>
        <v>Overweight</v>
      </c>
      <c r="M786" s="13" t="str">
        <f t="shared" si="76"/>
        <v>Diabetes</v>
      </c>
      <c r="N786" s="13" t="str">
        <f t="shared" si="77"/>
        <v>No</v>
      </c>
    </row>
    <row r="787" spans="1:14" x14ac:dyDescent="0.25">
      <c r="A787" s="13" t="s">
        <v>1585</v>
      </c>
      <c r="B787" s="13">
        <v>40.700000000000003</v>
      </c>
      <c r="C787" s="13">
        <v>5.42</v>
      </c>
      <c r="D787" s="13" t="s">
        <v>2380</v>
      </c>
      <c r="E787" s="13" t="s">
        <v>2380</v>
      </c>
      <c r="F787" s="13" t="s">
        <v>2380</v>
      </c>
      <c r="G787" s="13" t="s">
        <v>2381</v>
      </c>
      <c r="H787" s="13" t="s">
        <v>2380</v>
      </c>
      <c r="I787" s="13" t="str">
        <f t="shared" si="72"/>
        <v>No</v>
      </c>
      <c r="J787" s="15" t="str">
        <f t="shared" si="73"/>
        <v>0</v>
      </c>
      <c r="K787" s="13" t="str">
        <f t="shared" si="74"/>
        <v>No</v>
      </c>
      <c r="L787" s="13" t="str">
        <f t="shared" si="75"/>
        <v>Obesity</v>
      </c>
      <c r="M787" s="13" t="str">
        <f t="shared" si="76"/>
        <v>Normal</v>
      </c>
      <c r="N787" s="13" t="str">
        <f t="shared" si="77"/>
        <v>No</v>
      </c>
    </row>
    <row r="788" spans="1:14" x14ac:dyDescent="0.25">
      <c r="A788" s="13" t="s">
        <v>1584</v>
      </c>
      <c r="B788" s="13">
        <v>18.335000000000001</v>
      </c>
      <c r="C788" s="13">
        <v>10.97</v>
      </c>
      <c r="D788" s="13" t="s">
        <v>2380</v>
      </c>
      <c r="E788" s="13" t="s">
        <v>2380</v>
      </c>
      <c r="F788" s="13" t="s">
        <v>2380</v>
      </c>
      <c r="G788" s="13" t="s">
        <v>2381</v>
      </c>
      <c r="H788" s="13" t="s">
        <v>2380</v>
      </c>
      <c r="I788" s="13" t="str">
        <f t="shared" si="72"/>
        <v>No</v>
      </c>
      <c r="J788" s="15" t="str">
        <f t="shared" si="73"/>
        <v>0</v>
      </c>
      <c r="K788" s="13" t="str">
        <f t="shared" si="74"/>
        <v>No</v>
      </c>
      <c r="L788" s="13" t="str">
        <f t="shared" si="75"/>
        <v>Underweight</v>
      </c>
      <c r="M788" s="13" t="str">
        <f t="shared" si="76"/>
        <v>Diabetes</v>
      </c>
      <c r="N788" s="13" t="str">
        <f t="shared" si="77"/>
        <v>No</v>
      </c>
    </row>
    <row r="789" spans="1:14" x14ac:dyDescent="0.25">
      <c r="A789" s="13" t="s">
        <v>1583</v>
      </c>
      <c r="B789" s="13">
        <v>33.914999999999999</v>
      </c>
      <c r="C789" s="13">
        <v>9.56</v>
      </c>
      <c r="D789" s="13" t="s">
        <v>2382</v>
      </c>
      <c r="E789" s="13" t="s">
        <v>2380</v>
      </c>
      <c r="F789" s="13" t="s">
        <v>2380</v>
      </c>
      <c r="G789" s="13">
        <v>2</v>
      </c>
      <c r="H789" s="13" t="s">
        <v>2380</v>
      </c>
      <c r="I789" s="13" t="str">
        <f t="shared" si="72"/>
        <v>No</v>
      </c>
      <c r="J789" s="15">
        <f t="shared" si="73"/>
        <v>2</v>
      </c>
      <c r="K789" s="13" t="str">
        <f t="shared" si="74"/>
        <v>Yes</v>
      </c>
      <c r="L789" s="13" t="str">
        <f t="shared" si="75"/>
        <v>Obesity</v>
      </c>
      <c r="M789" s="13" t="str">
        <f t="shared" si="76"/>
        <v>Diabetes</v>
      </c>
      <c r="N789" s="13" t="str">
        <f t="shared" si="77"/>
        <v>No</v>
      </c>
    </row>
    <row r="790" spans="1:14" x14ac:dyDescent="0.25">
      <c r="A790" s="13" t="s">
        <v>1582</v>
      </c>
      <c r="B790" s="13">
        <v>33.534999999999997</v>
      </c>
      <c r="C790" s="13">
        <v>9.4</v>
      </c>
      <c r="D790" s="13" t="s">
        <v>2382</v>
      </c>
      <c r="E790" s="13" t="s">
        <v>2380</v>
      </c>
      <c r="F790" s="13" t="s">
        <v>2380</v>
      </c>
      <c r="G790" s="13">
        <v>2</v>
      </c>
      <c r="H790" s="13" t="s">
        <v>2380</v>
      </c>
      <c r="I790" s="13" t="str">
        <f t="shared" si="72"/>
        <v>No</v>
      </c>
      <c r="J790" s="15">
        <f t="shared" si="73"/>
        <v>2</v>
      </c>
      <c r="K790" s="13" t="str">
        <f t="shared" si="74"/>
        <v>Yes</v>
      </c>
      <c r="L790" s="13" t="str">
        <f t="shared" si="75"/>
        <v>Obesity</v>
      </c>
      <c r="M790" s="13" t="str">
        <f t="shared" si="76"/>
        <v>Diabetes</v>
      </c>
      <c r="N790" s="13" t="str">
        <f t="shared" si="77"/>
        <v>No</v>
      </c>
    </row>
    <row r="791" spans="1:14" x14ac:dyDescent="0.25">
      <c r="A791" s="13" t="s">
        <v>1581</v>
      </c>
      <c r="B791" s="13">
        <v>23.655000000000001</v>
      </c>
      <c r="C791" s="13">
        <v>8.48</v>
      </c>
      <c r="D791" s="13" t="s">
        <v>2382</v>
      </c>
      <c r="E791" s="13" t="s">
        <v>2380</v>
      </c>
      <c r="F791" s="13" t="s">
        <v>2380</v>
      </c>
      <c r="G791" s="13">
        <v>2</v>
      </c>
      <c r="H791" s="13" t="s">
        <v>2380</v>
      </c>
      <c r="I791" s="13" t="str">
        <f t="shared" si="72"/>
        <v>No</v>
      </c>
      <c r="J791" s="15">
        <f t="shared" si="73"/>
        <v>2</v>
      </c>
      <c r="K791" s="13" t="str">
        <f t="shared" si="74"/>
        <v>Yes</v>
      </c>
      <c r="L791" s="13" t="str">
        <f t="shared" si="75"/>
        <v>Normal Weight</v>
      </c>
      <c r="M791" s="13" t="str">
        <f t="shared" si="76"/>
        <v>Diabetes</v>
      </c>
      <c r="N791" s="13" t="str">
        <f t="shared" si="77"/>
        <v>No</v>
      </c>
    </row>
    <row r="792" spans="1:14" x14ac:dyDescent="0.25">
      <c r="A792" s="13" t="s">
        <v>1580</v>
      </c>
      <c r="B792" s="13">
        <v>28</v>
      </c>
      <c r="C792" s="13">
        <v>5.57</v>
      </c>
      <c r="D792" s="13" t="s">
        <v>2380</v>
      </c>
      <c r="E792" s="13" t="s">
        <v>2380</v>
      </c>
      <c r="F792" s="13" t="s">
        <v>2380</v>
      </c>
      <c r="G792" s="13" t="s">
        <v>2381</v>
      </c>
      <c r="H792" s="13" t="s">
        <v>2380</v>
      </c>
      <c r="I792" s="13" t="str">
        <f t="shared" si="72"/>
        <v>No</v>
      </c>
      <c r="J792" s="15" t="str">
        <f t="shared" si="73"/>
        <v>0</v>
      </c>
      <c r="K792" s="13" t="str">
        <f t="shared" si="74"/>
        <v>No</v>
      </c>
      <c r="L792" s="13" t="str">
        <f t="shared" si="75"/>
        <v>Overweight</v>
      </c>
      <c r="M792" s="13" t="str">
        <f t="shared" si="76"/>
        <v>Normal</v>
      </c>
      <c r="N792" s="13" t="str">
        <f t="shared" si="77"/>
        <v>No</v>
      </c>
    </row>
    <row r="793" spans="1:14" x14ac:dyDescent="0.25">
      <c r="A793" s="13" t="s">
        <v>1579</v>
      </c>
      <c r="B793" s="13">
        <v>30.23</v>
      </c>
      <c r="C793" s="13">
        <v>6.94</v>
      </c>
      <c r="D793" s="13" t="s">
        <v>2382</v>
      </c>
      <c r="E793" s="13" t="s">
        <v>2380</v>
      </c>
      <c r="F793" s="13" t="s">
        <v>2383</v>
      </c>
      <c r="G793" s="13">
        <v>1</v>
      </c>
      <c r="H793" s="13" t="s">
        <v>2380</v>
      </c>
      <c r="I793" s="13" t="str">
        <f t="shared" si="72"/>
        <v>No</v>
      </c>
      <c r="J793" s="15">
        <f t="shared" si="73"/>
        <v>1</v>
      </c>
      <c r="K793" s="13" t="str">
        <f t="shared" si="74"/>
        <v>Yes</v>
      </c>
      <c r="L793" s="13" t="str">
        <f t="shared" si="75"/>
        <v>Obesity</v>
      </c>
      <c r="M793" s="13" t="str">
        <f t="shared" si="76"/>
        <v>Diabetes</v>
      </c>
      <c r="N793" s="13" t="str">
        <f t="shared" si="77"/>
        <v>No</v>
      </c>
    </row>
    <row r="794" spans="1:14" x14ac:dyDescent="0.25">
      <c r="A794" s="13" t="s">
        <v>1578</v>
      </c>
      <c r="B794" s="13">
        <v>51.14</v>
      </c>
      <c r="C794" s="13">
        <v>4.05</v>
      </c>
      <c r="D794" s="13" t="s">
        <v>2380</v>
      </c>
      <c r="E794" s="13" t="s">
        <v>2380</v>
      </c>
      <c r="F794" s="13" t="s">
        <v>2380</v>
      </c>
      <c r="G794" s="13">
        <v>1</v>
      </c>
      <c r="H794" s="13" t="s">
        <v>2380</v>
      </c>
      <c r="I794" s="13" t="str">
        <f t="shared" si="72"/>
        <v>No</v>
      </c>
      <c r="J794" s="15">
        <f t="shared" si="73"/>
        <v>1</v>
      </c>
      <c r="K794" s="13" t="str">
        <f t="shared" si="74"/>
        <v>No</v>
      </c>
      <c r="L794" s="13" t="str">
        <f t="shared" si="75"/>
        <v>Obesity</v>
      </c>
      <c r="M794" s="13" t="str">
        <f t="shared" si="76"/>
        <v>Normal</v>
      </c>
      <c r="N794" s="13" t="str">
        <f t="shared" si="77"/>
        <v>No</v>
      </c>
    </row>
    <row r="795" spans="1:14" x14ac:dyDescent="0.25">
      <c r="A795" s="13" t="s">
        <v>1577</v>
      </c>
      <c r="B795" s="13">
        <v>24.32</v>
      </c>
      <c r="C795" s="13">
        <v>10.220000000000001</v>
      </c>
      <c r="D795" s="13" t="s">
        <v>2380</v>
      </c>
      <c r="E795" s="13" t="s">
        <v>2380</v>
      </c>
      <c r="F795" s="13" t="s">
        <v>2380</v>
      </c>
      <c r="G795" s="13" t="s">
        <v>2381</v>
      </c>
      <c r="H795" s="13" t="s">
        <v>2380</v>
      </c>
      <c r="I795" s="13" t="str">
        <f t="shared" si="72"/>
        <v>No</v>
      </c>
      <c r="J795" s="15" t="str">
        <f t="shared" si="73"/>
        <v>0</v>
      </c>
      <c r="K795" s="13" t="str">
        <f t="shared" si="74"/>
        <v>No</v>
      </c>
      <c r="L795" s="13" t="str">
        <f t="shared" si="75"/>
        <v>Normal Weight</v>
      </c>
      <c r="M795" s="13" t="str">
        <f t="shared" si="76"/>
        <v>Diabetes</v>
      </c>
      <c r="N795" s="13" t="str">
        <f t="shared" si="77"/>
        <v>No</v>
      </c>
    </row>
    <row r="796" spans="1:14" x14ac:dyDescent="0.25">
      <c r="A796" s="13" t="s">
        <v>1576</v>
      </c>
      <c r="B796" s="13">
        <v>38.06</v>
      </c>
      <c r="C796" s="13">
        <v>9.24</v>
      </c>
      <c r="D796" s="13" t="s">
        <v>2380</v>
      </c>
      <c r="E796" s="13" t="s">
        <v>2380</v>
      </c>
      <c r="F796" s="13" t="s">
        <v>2380</v>
      </c>
      <c r="G796" s="13" t="s">
        <v>2381</v>
      </c>
      <c r="H796" s="13" t="s">
        <v>2380</v>
      </c>
      <c r="I796" s="13" t="str">
        <f t="shared" si="72"/>
        <v>No</v>
      </c>
      <c r="J796" s="15" t="str">
        <f t="shared" si="73"/>
        <v>0</v>
      </c>
      <c r="K796" s="13" t="str">
        <f t="shared" si="74"/>
        <v>No</v>
      </c>
      <c r="L796" s="13" t="str">
        <f t="shared" si="75"/>
        <v>Obesity</v>
      </c>
      <c r="M796" s="13" t="str">
        <f t="shared" si="76"/>
        <v>Diabetes</v>
      </c>
      <c r="N796" s="13" t="str">
        <f t="shared" si="77"/>
        <v>No</v>
      </c>
    </row>
    <row r="797" spans="1:14" x14ac:dyDescent="0.25">
      <c r="A797" s="13" t="s">
        <v>1575</v>
      </c>
      <c r="B797" s="13">
        <v>37.700000000000003</v>
      </c>
      <c r="C797" s="13">
        <v>8.6</v>
      </c>
      <c r="D797" s="13" t="s">
        <v>2380</v>
      </c>
      <c r="E797" s="13" t="s">
        <v>2380</v>
      </c>
      <c r="F797" s="13" t="s">
        <v>2380</v>
      </c>
      <c r="G797" s="13" t="s">
        <v>2381</v>
      </c>
      <c r="H797" s="13" t="s">
        <v>2380</v>
      </c>
      <c r="I797" s="13" t="str">
        <f t="shared" si="72"/>
        <v>No</v>
      </c>
      <c r="J797" s="15" t="str">
        <f t="shared" si="73"/>
        <v>0</v>
      </c>
      <c r="K797" s="13" t="str">
        <f t="shared" si="74"/>
        <v>No</v>
      </c>
      <c r="L797" s="13" t="str">
        <f t="shared" si="75"/>
        <v>Obesity</v>
      </c>
      <c r="M797" s="13" t="str">
        <f t="shared" si="76"/>
        <v>Diabetes</v>
      </c>
      <c r="N797" s="13" t="str">
        <f t="shared" si="77"/>
        <v>No</v>
      </c>
    </row>
    <row r="798" spans="1:14" x14ac:dyDescent="0.25">
      <c r="A798" s="13" t="s">
        <v>1574</v>
      </c>
      <c r="B798" s="13">
        <v>44</v>
      </c>
      <c r="C798" s="13">
        <v>9.32</v>
      </c>
      <c r="D798" s="13" t="s">
        <v>2382</v>
      </c>
      <c r="E798" s="13" t="s">
        <v>2380</v>
      </c>
      <c r="F798" s="13" t="s">
        <v>2380</v>
      </c>
      <c r="G798" s="13">
        <v>2</v>
      </c>
      <c r="H798" s="13" t="s">
        <v>2380</v>
      </c>
      <c r="I798" s="13" t="str">
        <f t="shared" si="72"/>
        <v>No</v>
      </c>
      <c r="J798" s="15">
        <f t="shared" si="73"/>
        <v>2</v>
      </c>
      <c r="K798" s="13" t="str">
        <f t="shared" si="74"/>
        <v>Yes</v>
      </c>
      <c r="L798" s="13" t="str">
        <f t="shared" si="75"/>
        <v>Obesity</v>
      </c>
      <c r="M798" s="13" t="str">
        <f t="shared" si="76"/>
        <v>Diabetes</v>
      </c>
      <c r="N798" s="13" t="str">
        <f t="shared" si="77"/>
        <v>No</v>
      </c>
    </row>
    <row r="799" spans="1:14" x14ac:dyDescent="0.25">
      <c r="A799" s="13" t="s">
        <v>1573</v>
      </c>
      <c r="B799" s="13">
        <v>41.45</v>
      </c>
      <c r="C799" s="13">
        <v>6.12</v>
      </c>
      <c r="D799" s="13" t="s">
        <v>2382</v>
      </c>
      <c r="E799" s="13" t="s">
        <v>2380</v>
      </c>
      <c r="F799" s="13" t="s">
        <v>2380</v>
      </c>
      <c r="G799" s="13" t="s">
        <v>2381</v>
      </c>
      <c r="H799" s="13" t="s">
        <v>2380</v>
      </c>
      <c r="I799" s="13" t="str">
        <f t="shared" si="72"/>
        <v>No</v>
      </c>
      <c r="J799" s="15" t="str">
        <f t="shared" si="73"/>
        <v>0</v>
      </c>
      <c r="K799" s="13" t="str">
        <f t="shared" si="74"/>
        <v>Yes</v>
      </c>
      <c r="L799" s="13" t="str">
        <f t="shared" si="75"/>
        <v>Obesity</v>
      </c>
      <c r="M799" s="13" t="str">
        <f t="shared" si="76"/>
        <v>Prediabetes</v>
      </c>
      <c r="N799" s="13" t="str">
        <f t="shared" si="77"/>
        <v>No</v>
      </c>
    </row>
    <row r="800" spans="1:14" x14ac:dyDescent="0.25">
      <c r="A800" s="13" t="s">
        <v>1572</v>
      </c>
      <c r="B800" s="13">
        <v>25.364999999999998</v>
      </c>
      <c r="C800" s="13">
        <v>9.19</v>
      </c>
      <c r="D800" s="13" t="s">
        <v>2382</v>
      </c>
      <c r="E800" s="13" t="s">
        <v>2380</v>
      </c>
      <c r="F800" s="13" t="s">
        <v>2380</v>
      </c>
      <c r="G800" s="13" t="s">
        <v>2381</v>
      </c>
      <c r="H800" s="13" t="s">
        <v>2380</v>
      </c>
      <c r="I800" s="13" t="str">
        <f t="shared" si="72"/>
        <v>No</v>
      </c>
      <c r="J800" s="15" t="str">
        <f t="shared" si="73"/>
        <v>0</v>
      </c>
      <c r="K800" s="13" t="str">
        <f t="shared" si="74"/>
        <v>Yes</v>
      </c>
      <c r="L800" s="13" t="str">
        <f t="shared" si="75"/>
        <v>Overweight</v>
      </c>
      <c r="M800" s="13" t="str">
        <f t="shared" si="76"/>
        <v>Diabetes</v>
      </c>
      <c r="N800" s="13" t="str">
        <f t="shared" si="77"/>
        <v>No</v>
      </c>
    </row>
    <row r="801" spans="1:14" x14ac:dyDescent="0.25">
      <c r="A801" s="13" t="s">
        <v>1571</v>
      </c>
      <c r="B801" s="13">
        <v>34.56</v>
      </c>
      <c r="C801" s="13">
        <v>5.84</v>
      </c>
      <c r="D801" s="13" t="s">
        <v>2382</v>
      </c>
      <c r="E801" s="13" t="s">
        <v>2380</v>
      </c>
      <c r="F801" s="13" t="s">
        <v>2383</v>
      </c>
      <c r="G801" s="13">
        <v>1</v>
      </c>
      <c r="H801" s="13" t="s">
        <v>2380</v>
      </c>
      <c r="I801" s="13" t="str">
        <f t="shared" si="72"/>
        <v>No</v>
      </c>
      <c r="J801" s="15">
        <f t="shared" si="73"/>
        <v>1</v>
      </c>
      <c r="K801" s="13" t="str">
        <f t="shared" si="74"/>
        <v>Yes</v>
      </c>
      <c r="L801" s="13" t="str">
        <f t="shared" si="75"/>
        <v>Obesity</v>
      </c>
      <c r="M801" s="13" t="str">
        <f t="shared" si="76"/>
        <v>Prediabetes</v>
      </c>
      <c r="N801" s="13" t="str">
        <f t="shared" si="77"/>
        <v>No</v>
      </c>
    </row>
    <row r="802" spans="1:14" x14ac:dyDescent="0.25">
      <c r="A802" s="13" t="s">
        <v>1570</v>
      </c>
      <c r="B802" s="13">
        <v>28.2</v>
      </c>
      <c r="C802" s="13">
        <v>7.19</v>
      </c>
      <c r="D802" s="13" t="s">
        <v>2382</v>
      </c>
      <c r="E802" s="13" t="s">
        <v>2380</v>
      </c>
      <c r="F802" s="13" t="s">
        <v>2380</v>
      </c>
      <c r="G802" s="13">
        <v>2</v>
      </c>
      <c r="H802" s="13" t="s">
        <v>2380</v>
      </c>
      <c r="I802" s="13" t="str">
        <f t="shared" si="72"/>
        <v>No</v>
      </c>
      <c r="J802" s="15">
        <f t="shared" si="73"/>
        <v>2</v>
      </c>
      <c r="K802" s="13" t="str">
        <f t="shared" si="74"/>
        <v>Yes</v>
      </c>
      <c r="L802" s="13" t="str">
        <f t="shared" si="75"/>
        <v>Overweight</v>
      </c>
      <c r="M802" s="13" t="str">
        <f t="shared" si="76"/>
        <v>Diabetes</v>
      </c>
      <c r="N802" s="13" t="str">
        <f t="shared" si="77"/>
        <v>No</v>
      </c>
    </row>
    <row r="803" spans="1:14" x14ac:dyDescent="0.25">
      <c r="A803" s="13" t="s">
        <v>1569</v>
      </c>
      <c r="B803" s="13">
        <v>30.43</v>
      </c>
      <c r="C803" s="13">
        <v>9.39</v>
      </c>
      <c r="D803" s="13" t="s">
        <v>2380</v>
      </c>
      <c r="E803" s="13" t="s">
        <v>2380</v>
      </c>
      <c r="F803" s="13" t="s">
        <v>2380</v>
      </c>
      <c r="G803" s="13" t="s">
        <v>2381</v>
      </c>
      <c r="H803" s="13" t="s">
        <v>2380</v>
      </c>
      <c r="I803" s="13" t="str">
        <f t="shared" si="72"/>
        <v>No</v>
      </c>
      <c r="J803" s="15" t="str">
        <f t="shared" si="73"/>
        <v>0</v>
      </c>
      <c r="K803" s="13" t="str">
        <f t="shared" si="74"/>
        <v>No</v>
      </c>
      <c r="L803" s="13" t="str">
        <f t="shared" si="75"/>
        <v>Obesity</v>
      </c>
      <c r="M803" s="13" t="str">
        <f t="shared" si="76"/>
        <v>Diabetes</v>
      </c>
      <c r="N803" s="13" t="str">
        <f t="shared" si="77"/>
        <v>No</v>
      </c>
    </row>
    <row r="804" spans="1:14" x14ac:dyDescent="0.25">
      <c r="A804" s="13" t="s">
        <v>1568</v>
      </c>
      <c r="B804" s="13">
        <v>32.395000000000003</v>
      </c>
      <c r="C804" s="13">
        <v>4.2699999999999996</v>
      </c>
      <c r="D804" s="13" t="s">
        <v>2382</v>
      </c>
      <c r="E804" s="13" t="s">
        <v>2380</v>
      </c>
      <c r="F804" s="13" t="s">
        <v>2380</v>
      </c>
      <c r="G804" s="13">
        <v>1</v>
      </c>
      <c r="H804" s="13" t="s">
        <v>2380</v>
      </c>
      <c r="I804" s="13" t="str">
        <f t="shared" si="72"/>
        <v>No</v>
      </c>
      <c r="J804" s="15">
        <f t="shared" si="73"/>
        <v>1</v>
      </c>
      <c r="K804" s="13" t="str">
        <f t="shared" si="74"/>
        <v>Yes</v>
      </c>
      <c r="L804" s="13" t="str">
        <f t="shared" si="75"/>
        <v>Obesity</v>
      </c>
      <c r="M804" s="13" t="str">
        <f t="shared" si="76"/>
        <v>Normal</v>
      </c>
      <c r="N804" s="13" t="str">
        <f t="shared" si="77"/>
        <v>No</v>
      </c>
    </row>
    <row r="805" spans="1:14" x14ac:dyDescent="0.25">
      <c r="A805" s="13" t="s">
        <v>1567</v>
      </c>
      <c r="B805" s="13">
        <v>24.035</v>
      </c>
      <c r="C805" s="13">
        <v>11.71</v>
      </c>
      <c r="D805" s="13" t="s">
        <v>2380</v>
      </c>
      <c r="E805" s="13" t="s">
        <v>2380</v>
      </c>
      <c r="F805" s="13" t="s">
        <v>2380</v>
      </c>
      <c r="G805" s="13" t="s">
        <v>2381</v>
      </c>
      <c r="H805" s="13" t="s">
        <v>2380</v>
      </c>
      <c r="I805" s="13" t="str">
        <f t="shared" si="72"/>
        <v>No</v>
      </c>
      <c r="J805" s="15" t="str">
        <f t="shared" si="73"/>
        <v>0</v>
      </c>
      <c r="K805" s="13" t="str">
        <f t="shared" si="74"/>
        <v>No</v>
      </c>
      <c r="L805" s="13" t="str">
        <f t="shared" si="75"/>
        <v>Normal Weight</v>
      </c>
      <c r="M805" s="13" t="str">
        <f t="shared" si="76"/>
        <v>Diabetes</v>
      </c>
      <c r="N805" s="13" t="str">
        <f t="shared" si="77"/>
        <v>No</v>
      </c>
    </row>
    <row r="806" spans="1:14" x14ac:dyDescent="0.25">
      <c r="A806" s="13" t="s">
        <v>1566</v>
      </c>
      <c r="B806" s="13">
        <v>37.119999999999997</v>
      </c>
      <c r="C806" s="13">
        <v>5.29</v>
      </c>
      <c r="D806" s="13" t="s">
        <v>2380</v>
      </c>
      <c r="E806" s="13" t="s">
        <v>2380</v>
      </c>
      <c r="F806" s="13" t="s">
        <v>2380</v>
      </c>
      <c r="G806" s="13">
        <v>2</v>
      </c>
      <c r="H806" s="13" t="s">
        <v>2380</v>
      </c>
      <c r="I806" s="13" t="str">
        <f t="shared" si="72"/>
        <v>No</v>
      </c>
      <c r="J806" s="15">
        <f t="shared" si="73"/>
        <v>2</v>
      </c>
      <c r="K806" s="13" t="str">
        <f t="shared" si="74"/>
        <v>No</v>
      </c>
      <c r="L806" s="13" t="str">
        <f t="shared" si="75"/>
        <v>Obesity</v>
      </c>
      <c r="M806" s="13" t="str">
        <f t="shared" si="76"/>
        <v>Normal</v>
      </c>
      <c r="N806" s="13" t="str">
        <f t="shared" si="77"/>
        <v>No</v>
      </c>
    </row>
    <row r="807" spans="1:14" x14ac:dyDescent="0.25">
      <c r="A807" s="13" t="s">
        <v>1565</v>
      </c>
      <c r="B807" s="13">
        <v>34.840000000000003</v>
      </c>
      <c r="C807" s="13">
        <v>6</v>
      </c>
      <c r="D807" s="13" t="s">
        <v>2382</v>
      </c>
      <c r="E807" s="13" t="s">
        <v>2380</v>
      </c>
      <c r="F807" s="13" t="s">
        <v>2383</v>
      </c>
      <c r="G807" s="13">
        <v>1</v>
      </c>
      <c r="H807" s="13" t="s">
        <v>2380</v>
      </c>
      <c r="I807" s="13" t="str">
        <f t="shared" si="72"/>
        <v>No</v>
      </c>
      <c r="J807" s="15">
        <f t="shared" si="73"/>
        <v>1</v>
      </c>
      <c r="K807" s="13" t="str">
        <f t="shared" si="74"/>
        <v>Yes</v>
      </c>
      <c r="L807" s="13" t="str">
        <f t="shared" si="75"/>
        <v>Obesity</v>
      </c>
      <c r="M807" s="13" t="str">
        <f t="shared" si="76"/>
        <v>Prediabetes</v>
      </c>
      <c r="N807" s="13" t="str">
        <f t="shared" si="77"/>
        <v>No</v>
      </c>
    </row>
    <row r="808" spans="1:14" x14ac:dyDescent="0.25">
      <c r="A808" s="13" t="s">
        <v>1564</v>
      </c>
      <c r="B808" s="13">
        <v>29.53</v>
      </c>
      <c r="C808" s="13">
        <v>10.64</v>
      </c>
      <c r="D808" s="13" t="s">
        <v>2380</v>
      </c>
      <c r="E808" s="13" t="s">
        <v>2380</v>
      </c>
      <c r="F808" s="13" t="s">
        <v>2380</v>
      </c>
      <c r="G808" s="13" t="s">
        <v>2381</v>
      </c>
      <c r="H808" s="13" t="s">
        <v>2380</v>
      </c>
      <c r="I808" s="13" t="str">
        <f t="shared" si="72"/>
        <v>No</v>
      </c>
      <c r="J808" s="15" t="str">
        <f t="shared" si="73"/>
        <v>0</v>
      </c>
      <c r="K808" s="13" t="str">
        <f t="shared" si="74"/>
        <v>No</v>
      </c>
      <c r="L808" s="13" t="str">
        <f t="shared" si="75"/>
        <v>Overweight</v>
      </c>
      <c r="M808" s="13" t="str">
        <f t="shared" si="76"/>
        <v>Diabetes</v>
      </c>
      <c r="N808" s="13" t="str">
        <f t="shared" si="77"/>
        <v>No</v>
      </c>
    </row>
    <row r="809" spans="1:14" x14ac:dyDescent="0.25">
      <c r="A809" s="13" t="s">
        <v>1563</v>
      </c>
      <c r="B809" s="13">
        <v>42.51</v>
      </c>
      <c r="C809" s="13">
        <v>8.2100000000000009</v>
      </c>
      <c r="D809" s="13" t="s">
        <v>2382</v>
      </c>
      <c r="E809" s="13" t="s">
        <v>2380</v>
      </c>
      <c r="F809" s="13" t="s">
        <v>2380</v>
      </c>
      <c r="G809" s="13" t="s">
        <v>2381</v>
      </c>
      <c r="H809" s="13" t="s">
        <v>2380</v>
      </c>
      <c r="I809" s="13" t="str">
        <f t="shared" si="72"/>
        <v>No</v>
      </c>
      <c r="J809" s="15" t="str">
        <f t="shared" si="73"/>
        <v>0</v>
      </c>
      <c r="K809" s="13" t="str">
        <f t="shared" si="74"/>
        <v>Yes</v>
      </c>
      <c r="L809" s="13" t="str">
        <f t="shared" si="75"/>
        <v>Obesity</v>
      </c>
      <c r="M809" s="13" t="str">
        <f t="shared" si="76"/>
        <v>Diabetes</v>
      </c>
      <c r="N809" s="13" t="str">
        <f t="shared" si="77"/>
        <v>No</v>
      </c>
    </row>
    <row r="810" spans="1:14" x14ac:dyDescent="0.25">
      <c r="A810" s="13" t="s">
        <v>1562</v>
      </c>
      <c r="B810" s="13">
        <v>38.14</v>
      </c>
      <c r="C810" s="13">
        <v>5.58</v>
      </c>
      <c r="D810" s="13" t="s">
        <v>2380</v>
      </c>
      <c r="E810" s="13" t="s">
        <v>2380</v>
      </c>
      <c r="F810" s="13" t="s">
        <v>2383</v>
      </c>
      <c r="G810" s="13">
        <v>1</v>
      </c>
      <c r="H810" s="13" t="s">
        <v>2380</v>
      </c>
      <c r="I810" s="13" t="str">
        <f t="shared" si="72"/>
        <v>No</v>
      </c>
      <c r="J810" s="15">
        <f t="shared" si="73"/>
        <v>1</v>
      </c>
      <c r="K810" s="13" t="str">
        <f t="shared" si="74"/>
        <v>No</v>
      </c>
      <c r="L810" s="13" t="str">
        <f t="shared" si="75"/>
        <v>Obesity</v>
      </c>
      <c r="M810" s="13" t="str">
        <f t="shared" si="76"/>
        <v>Normal</v>
      </c>
      <c r="N810" s="13" t="str">
        <f t="shared" si="77"/>
        <v>No</v>
      </c>
    </row>
    <row r="811" spans="1:14" x14ac:dyDescent="0.25">
      <c r="A811" s="13" t="s">
        <v>1561</v>
      </c>
      <c r="B811" s="13">
        <v>39.93</v>
      </c>
      <c r="C811" s="13">
        <v>8.75</v>
      </c>
      <c r="D811" s="13" t="s">
        <v>2380</v>
      </c>
      <c r="E811" s="13" t="s">
        <v>2380</v>
      </c>
      <c r="F811" s="13" t="s">
        <v>2380</v>
      </c>
      <c r="G811" s="13" t="s">
        <v>2381</v>
      </c>
      <c r="H811" s="13" t="s">
        <v>2380</v>
      </c>
      <c r="I811" s="13" t="str">
        <f t="shared" si="72"/>
        <v>No</v>
      </c>
      <c r="J811" s="15" t="str">
        <f t="shared" si="73"/>
        <v>0</v>
      </c>
      <c r="K811" s="13" t="str">
        <f t="shared" si="74"/>
        <v>No</v>
      </c>
      <c r="L811" s="13" t="str">
        <f t="shared" si="75"/>
        <v>Obesity</v>
      </c>
      <c r="M811" s="13" t="str">
        <f t="shared" si="76"/>
        <v>Diabetes</v>
      </c>
      <c r="N811" s="13" t="str">
        <f t="shared" si="77"/>
        <v>No</v>
      </c>
    </row>
    <row r="812" spans="1:14" x14ac:dyDescent="0.25">
      <c r="A812" s="13" t="s">
        <v>1560</v>
      </c>
      <c r="B812" s="13">
        <v>38.83</v>
      </c>
      <c r="C812" s="13">
        <v>11.86</v>
      </c>
      <c r="D812" s="13" t="s">
        <v>2380</v>
      </c>
      <c r="E812" s="13" t="s">
        <v>2380</v>
      </c>
      <c r="F812" s="13" t="s">
        <v>2380</v>
      </c>
      <c r="G812" s="13" t="s">
        <v>2381</v>
      </c>
      <c r="H812" s="13" t="s">
        <v>2380</v>
      </c>
      <c r="I812" s="13" t="str">
        <f t="shared" si="72"/>
        <v>No</v>
      </c>
      <c r="J812" s="15" t="str">
        <f t="shared" si="73"/>
        <v>0</v>
      </c>
      <c r="K812" s="13" t="str">
        <f t="shared" si="74"/>
        <v>No</v>
      </c>
      <c r="L812" s="13" t="str">
        <f t="shared" si="75"/>
        <v>Obesity</v>
      </c>
      <c r="M812" s="13" t="str">
        <f t="shared" si="76"/>
        <v>Diabetes</v>
      </c>
      <c r="N812" s="13" t="str">
        <f t="shared" si="77"/>
        <v>No</v>
      </c>
    </row>
    <row r="813" spans="1:14" x14ac:dyDescent="0.25">
      <c r="A813" s="13" t="s">
        <v>1559</v>
      </c>
      <c r="B813" s="13">
        <v>37.4</v>
      </c>
      <c r="C813" s="13">
        <v>11.46</v>
      </c>
      <c r="D813" s="13" t="s">
        <v>2380</v>
      </c>
      <c r="E813" s="13" t="s">
        <v>2380</v>
      </c>
      <c r="F813" s="13" t="s">
        <v>2380</v>
      </c>
      <c r="G813" s="13" t="s">
        <v>2381</v>
      </c>
      <c r="H813" s="13" t="s">
        <v>2380</v>
      </c>
      <c r="I813" s="13" t="str">
        <f t="shared" si="72"/>
        <v>No</v>
      </c>
      <c r="J813" s="15" t="str">
        <f t="shared" si="73"/>
        <v>0</v>
      </c>
      <c r="K813" s="13" t="str">
        <f t="shared" si="74"/>
        <v>No</v>
      </c>
      <c r="L813" s="13" t="str">
        <f t="shared" si="75"/>
        <v>Obesity</v>
      </c>
      <c r="M813" s="13" t="str">
        <f t="shared" si="76"/>
        <v>Diabetes</v>
      </c>
      <c r="N813" s="13" t="str">
        <f t="shared" si="77"/>
        <v>No</v>
      </c>
    </row>
    <row r="814" spans="1:14" x14ac:dyDescent="0.25">
      <c r="A814" s="13" t="s">
        <v>1558</v>
      </c>
      <c r="B814" s="13">
        <v>21.4</v>
      </c>
      <c r="C814" s="13">
        <v>9.0299999999999994</v>
      </c>
      <c r="D814" s="13" t="s">
        <v>2380</v>
      </c>
      <c r="E814" s="13" t="s">
        <v>2380</v>
      </c>
      <c r="F814" s="13" t="s">
        <v>2380</v>
      </c>
      <c r="G814" s="13" t="s">
        <v>2381</v>
      </c>
      <c r="H814" s="13" t="s">
        <v>2380</v>
      </c>
      <c r="I814" s="13" t="str">
        <f t="shared" si="72"/>
        <v>No</v>
      </c>
      <c r="J814" s="15" t="str">
        <f t="shared" si="73"/>
        <v>0</v>
      </c>
      <c r="K814" s="13" t="str">
        <f t="shared" si="74"/>
        <v>No</v>
      </c>
      <c r="L814" s="13" t="str">
        <f t="shared" si="75"/>
        <v>Normal Weight</v>
      </c>
      <c r="M814" s="13" t="str">
        <f t="shared" si="76"/>
        <v>Diabetes</v>
      </c>
      <c r="N814" s="13" t="str">
        <f t="shared" si="77"/>
        <v>No</v>
      </c>
    </row>
    <row r="815" spans="1:14" x14ac:dyDescent="0.25">
      <c r="A815" s="13" t="s">
        <v>1557</v>
      </c>
      <c r="B815" s="13">
        <v>38.380000000000003</v>
      </c>
      <c r="C815" s="13">
        <v>8.26</v>
      </c>
      <c r="D815" s="13" t="s">
        <v>2382</v>
      </c>
      <c r="E815" s="13" t="s">
        <v>2380</v>
      </c>
      <c r="F815" s="13" t="s">
        <v>2380</v>
      </c>
      <c r="G815" s="13">
        <v>2</v>
      </c>
      <c r="H815" s="13" t="s">
        <v>2380</v>
      </c>
      <c r="I815" s="13" t="str">
        <f t="shared" si="72"/>
        <v>No</v>
      </c>
      <c r="J815" s="15">
        <f t="shared" si="73"/>
        <v>2</v>
      </c>
      <c r="K815" s="13" t="str">
        <f t="shared" si="74"/>
        <v>Yes</v>
      </c>
      <c r="L815" s="13" t="str">
        <f t="shared" si="75"/>
        <v>Obesity</v>
      </c>
      <c r="M815" s="13" t="str">
        <f t="shared" si="76"/>
        <v>Diabetes</v>
      </c>
      <c r="N815" s="13" t="str">
        <f t="shared" si="77"/>
        <v>No</v>
      </c>
    </row>
    <row r="816" spans="1:14" x14ac:dyDescent="0.25">
      <c r="A816" s="13" t="s">
        <v>1556</v>
      </c>
      <c r="B816" s="13">
        <v>33.659999999999997</v>
      </c>
      <c r="C816" s="13">
        <v>5.42</v>
      </c>
      <c r="D816" s="13" t="s">
        <v>2382</v>
      </c>
      <c r="E816" s="13" t="s">
        <v>2380</v>
      </c>
      <c r="F816" s="13" t="s">
        <v>2380</v>
      </c>
      <c r="G816" s="13">
        <v>2</v>
      </c>
      <c r="H816" s="13" t="s">
        <v>2380</v>
      </c>
      <c r="I816" s="13" t="str">
        <f t="shared" si="72"/>
        <v>No</v>
      </c>
      <c r="J816" s="15">
        <f t="shared" si="73"/>
        <v>2</v>
      </c>
      <c r="K816" s="13" t="str">
        <f t="shared" si="74"/>
        <v>Yes</v>
      </c>
      <c r="L816" s="13" t="str">
        <f t="shared" si="75"/>
        <v>Obesity</v>
      </c>
      <c r="M816" s="13" t="str">
        <f t="shared" si="76"/>
        <v>Normal</v>
      </c>
      <c r="N816" s="13" t="str">
        <f t="shared" si="77"/>
        <v>No</v>
      </c>
    </row>
    <row r="817" spans="1:14" x14ac:dyDescent="0.25">
      <c r="A817" s="13" t="s">
        <v>1555</v>
      </c>
      <c r="B817" s="13">
        <v>31.79</v>
      </c>
      <c r="C817" s="13">
        <v>11.33</v>
      </c>
      <c r="D817" s="13" t="s">
        <v>2382</v>
      </c>
      <c r="E817" s="13" t="s">
        <v>2380</v>
      </c>
      <c r="F817" s="13" t="s">
        <v>2383</v>
      </c>
      <c r="G817" s="13">
        <v>1</v>
      </c>
      <c r="H817" s="13" t="s">
        <v>2380</v>
      </c>
      <c r="I817" s="13" t="str">
        <f t="shared" si="72"/>
        <v>No</v>
      </c>
      <c r="J817" s="15">
        <f t="shared" si="73"/>
        <v>1</v>
      </c>
      <c r="K817" s="13" t="str">
        <f t="shared" si="74"/>
        <v>Yes</v>
      </c>
      <c r="L817" s="13" t="str">
        <f t="shared" si="75"/>
        <v>Obesity</v>
      </c>
      <c r="M817" s="13" t="str">
        <f t="shared" si="76"/>
        <v>Diabetes</v>
      </c>
      <c r="N817" s="13" t="str">
        <f t="shared" si="77"/>
        <v>No</v>
      </c>
    </row>
    <row r="818" spans="1:14" x14ac:dyDescent="0.25">
      <c r="A818" s="13" t="s">
        <v>1554</v>
      </c>
      <c r="B818" s="13">
        <v>29.7</v>
      </c>
      <c r="C818" s="13">
        <v>7.69</v>
      </c>
      <c r="D818" s="13" t="s">
        <v>2382</v>
      </c>
      <c r="E818" s="13" t="s">
        <v>2380</v>
      </c>
      <c r="F818" s="13" t="s">
        <v>2383</v>
      </c>
      <c r="G818" s="13">
        <v>1</v>
      </c>
      <c r="H818" s="13" t="s">
        <v>2380</v>
      </c>
      <c r="I818" s="13" t="str">
        <f t="shared" si="72"/>
        <v>No</v>
      </c>
      <c r="J818" s="15">
        <f t="shared" si="73"/>
        <v>1</v>
      </c>
      <c r="K818" s="13" t="str">
        <f t="shared" si="74"/>
        <v>Yes</v>
      </c>
      <c r="L818" s="13" t="str">
        <f t="shared" si="75"/>
        <v>Overweight</v>
      </c>
      <c r="M818" s="13" t="str">
        <f t="shared" si="76"/>
        <v>Diabetes</v>
      </c>
      <c r="N818" s="13" t="str">
        <f t="shared" si="77"/>
        <v>No</v>
      </c>
    </row>
    <row r="819" spans="1:14" x14ac:dyDescent="0.25">
      <c r="A819" s="13" t="s">
        <v>1553</v>
      </c>
      <c r="B819" s="13">
        <v>25.46</v>
      </c>
      <c r="C819" s="13">
        <v>8.77</v>
      </c>
      <c r="D819" s="13" t="s">
        <v>2382</v>
      </c>
      <c r="E819" s="13" t="s">
        <v>2380</v>
      </c>
      <c r="F819" s="13" t="s">
        <v>2383</v>
      </c>
      <c r="G819" s="13">
        <v>1</v>
      </c>
      <c r="H819" s="13" t="s">
        <v>2380</v>
      </c>
      <c r="I819" s="13" t="str">
        <f t="shared" si="72"/>
        <v>No</v>
      </c>
      <c r="J819" s="15">
        <f t="shared" si="73"/>
        <v>1</v>
      </c>
      <c r="K819" s="13" t="str">
        <f t="shared" si="74"/>
        <v>Yes</v>
      </c>
      <c r="L819" s="13" t="str">
        <f t="shared" si="75"/>
        <v>Overweight</v>
      </c>
      <c r="M819" s="13" t="str">
        <f t="shared" si="76"/>
        <v>Diabetes</v>
      </c>
      <c r="N819" s="13" t="str">
        <f t="shared" si="77"/>
        <v>No</v>
      </c>
    </row>
    <row r="820" spans="1:14" x14ac:dyDescent="0.25">
      <c r="A820" s="13" t="s">
        <v>1552</v>
      </c>
      <c r="B820" s="13">
        <v>39.14</v>
      </c>
      <c r="C820" s="13">
        <v>4.91</v>
      </c>
      <c r="D820" s="13" t="s">
        <v>2380</v>
      </c>
      <c r="E820" s="13" t="s">
        <v>2382</v>
      </c>
      <c r="F820" s="13" t="s">
        <v>2380</v>
      </c>
      <c r="G820" s="13">
        <v>1</v>
      </c>
      <c r="H820" s="13" t="s">
        <v>2380</v>
      </c>
      <c r="I820" s="13" t="str">
        <f t="shared" si="72"/>
        <v>No</v>
      </c>
      <c r="J820" s="15">
        <f t="shared" si="73"/>
        <v>1</v>
      </c>
      <c r="K820" s="13" t="str">
        <f t="shared" si="74"/>
        <v>No</v>
      </c>
      <c r="L820" s="13" t="str">
        <f t="shared" si="75"/>
        <v>Obesity</v>
      </c>
      <c r="M820" s="13" t="str">
        <f t="shared" si="76"/>
        <v>Normal</v>
      </c>
      <c r="N820" s="13" t="str">
        <f t="shared" si="77"/>
        <v>Yes</v>
      </c>
    </row>
    <row r="821" spans="1:14" x14ac:dyDescent="0.25">
      <c r="A821" s="13" t="s">
        <v>1551</v>
      </c>
      <c r="B821" s="13">
        <v>41.2</v>
      </c>
      <c r="C821" s="13">
        <v>4.95</v>
      </c>
      <c r="D821" s="13" t="s">
        <v>2380</v>
      </c>
      <c r="E821" s="13" t="s">
        <v>2380</v>
      </c>
      <c r="F821" s="13" t="s">
        <v>2380</v>
      </c>
      <c r="G821" s="13">
        <v>1</v>
      </c>
      <c r="H821" s="13" t="s">
        <v>2380</v>
      </c>
      <c r="I821" s="13" t="str">
        <f t="shared" si="72"/>
        <v>No</v>
      </c>
      <c r="J821" s="15">
        <f t="shared" si="73"/>
        <v>1</v>
      </c>
      <c r="K821" s="13" t="str">
        <f t="shared" si="74"/>
        <v>No</v>
      </c>
      <c r="L821" s="13" t="str">
        <f t="shared" si="75"/>
        <v>Obesity</v>
      </c>
      <c r="M821" s="13" t="str">
        <f t="shared" si="76"/>
        <v>Normal</v>
      </c>
      <c r="N821" s="13" t="str">
        <f t="shared" si="77"/>
        <v>No</v>
      </c>
    </row>
    <row r="822" spans="1:14" x14ac:dyDescent="0.25">
      <c r="A822" s="13" t="s">
        <v>1550</v>
      </c>
      <c r="B822" s="13">
        <v>28.81</v>
      </c>
      <c r="C822" s="13">
        <v>10.8</v>
      </c>
      <c r="D822" s="13" t="s">
        <v>2382</v>
      </c>
      <c r="E822" s="13" t="s">
        <v>2380</v>
      </c>
      <c r="F822" s="13" t="s">
        <v>2383</v>
      </c>
      <c r="G822" s="13">
        <v>1</v>
      </c>
      <c r="H822" s="13" t="s">
        <v>2380</v>
      </c>
      <c r="I822" s="13" t="str">
        <f t="shared" si="72"/>
        <v>No</v>
      </c>
      <c r="J822" s="15">
        <f t="shared" si="73"/>
        <v>1</v>
      </c>
      <c r="K822" s="13" t="str">
        <f t="shared" si="74"/>
        <v>Yes</v>
      </c>
      <c r="L822" s="13" t="str">
        <f t="shared" si="75"/>
        <v>Overweight</v>
      </c>
      <c r="M822" s="13" t="str">
        <f t="shared" si="76"/>
        <v>Diabetes</v>
      </c>
      <c r="N822" s="13" t="str">
        <f t="shared" si="77"/>
        <v>No</v>
      </c>
    </row>
    <row r="823" spans="1:14" x14ac:dyDescent="0.25">
      <c r="A823" s="13" t="s">
        <v>1549</v>
      </c>
      <c r="B823" s="13">
        <v>37.409999999999997</v>
      </c>
      <c r="C823" s="13">
        <v>7.21</v>
      </c>
      <c r="D823" s="13" t="s">
        <v>2380</v>
      </c>
      <c r="E823" s="13" t="s">
        <v>2380</v>
      </c>
      <c r="F823" s="13" t="s">
        <v>2380</v>
      </c>
      <c r="G823" s="13">
        <v>2</v>
      </c>
      <c r="H823" s="13" t="s">
        <v>2380</v>
      </c>
      <c r="I823" s="13" t="str">
        <f t="shared" si="72"/>
        <v>No</v>
      </c>
      <c r="J823" s="15">
        <f t="shared" si="73"/>
        <v>2</v>
      </c>
      <c r="K823" s="13" t="str">
        <f t="shared" si="74"/>
        <v>No</v>
      </c>
      <c r="L823" s="13" t="str">
        <f t="shared" si="75"/>
        <v>Obesity</v>
      </c>
      <c r="M823" s="13" t="str">
        <f t="shared" si="76"/>
        <v>Diabetes</v>
      </c>
      <c r="N823" s="13" t="str">
        <f t="shared" si="77"/>
        <v>No</v>
      </c>
    </row>
    <row r="824" spans="1:14" x14ac:dyDescent="0.25">
      <c r="A824" s="13" t="s">
        <v>1548</v>
      </c>
      <c r="B824" s="13">
        <v>52.54</v>
      </c>
      <c r="C824" s="13">
        <v>5.12</v>
      </c>
      <c r="D824" s="13" t="s">
        <v>2380</v>
      </c>
      <c r="E824" s="13" t="s">
        <v>2380</v>
      </c>
      <c r="F824" s="13" t="s">
        <v>2383</v>
      </c>
      <c r="G824" s="13">
        <v>1</v>
      </c>
      <c r="H824" s="13" t="s">
        <v>2380</v>
      </c>
      <c r="I824" s="13" t="str">
        <f t="shared" si="72"/>
        <v>No</v>
      </c>
      <c r="J824" s="15">
        <f t="shared" si="73"/>
        <v>1</v>
      </c>
      <c r="K824" s="13" t="str">
        <f t="shared" si="74"/>
        <v>No</v>
      </c>
      <c r="L824" s="13" t="str">
        <f t="shared" si="75"/>
        <v>Obesity</v>
      </c>
      <c r="M824" s="13" t="str">
        <f t="shared" si="76"/>
        <v>Normal</v>
      </c>
      <c r="N824" s="13" t="str">
        <f t="shared" si="77"/>
        <v>No</v>
      </c>
    </row>
    <row r="825" spans="1:14" x14ac:dyDescent="0.25">
      <c r="A825" s="13" t="s">
        <v>1547</v>
      </c>
      <c r="B825" s="13">
        <v>17.29</v>
      </c>
      <c r="C825" s="13">
        <v>4.62</v>
      </c>
      <c r="D825" s="13" t="s">
        <v>2380</v>
      </c>
      <c r="E825" s="13" t="s">
        <v>2382</v>
      </c>
      <c r="F825" s="13" t="s">
        <v>2380</v>
      </c>
      <c r="G825" s="13">
        <v>1</v>
      </c>
      <c r="H825" s="13" t="s">
        <v>2382</v>
      </c>
      <c r="I825" s="13" t="str">
        <f t="shared" si="72"/>
        <v>Yes</v>
      </c>
      <c r="J825" s="15">
        <f t="shared" si="73"/>
        <v>1</v>
      </c>
      <c r="K825" s="13" t="str">
        <f t="shared" si="74"/>
        <v>No</v>
      </c>
      <c r="L825" s="13" t="str">
        <f t="shared" si="75"/>
        <v>Underweight</v>
      </c>
      <c r="M825" s="13" t="str">
        <f t="shared" si="76"/>
        <v>Normal</v>
      </c>
      <c r="N825" s="13" t="str">
        <f t="shared" si="77"/>
        <v>Yes</v>
      </c>
    </row>
    <row r="826" spans="1:14" x14ac:dyDescent="0.25">
      <c r="A826" s="13" t="s">
        <v>1546</v>
      </c>
      <c r="B826" s="13">
        <v>31.74</v>
      </c>
      <c r="C826" s="13">
        <v>7.68</v>
      </c>
      <c r="D826" s="13" t="s">
        <v>2382</v>
      </c>
      <c r="E826" s="13" t="s">
        <v>2380</v>
      </c>
      <c r="F826" s="13" t="s">
        <v>2380</v>
      </c>
      <c r="G826" s="13" t="s">
        <v>2381</v>
      </c>
      <c r="H826" s="13" t="s">
        <v>2380</v>
      </c>
      <c r="I826" s="13" t="str">
        <f t="shared" si="72"/>
        <v>No</v>
      </c>
      <c r="J826" s="15" t="str">
        <f t="shared" si="73"/>
        <v>0</v>
      </c>
      <c r="K826" s="13" t="str">
        <f t="shared" si="74"/>
        <v>Yes</v>
      </c>
      <c r="L826" s="13" t="str">
        <f t="shared" si="75"/>
        <v>Obesity</v>
      </c>
      <c r="M826" s="13" t="str">
        <f t="shared" si="76"/>
        <v>Diabetes</v>
      </c>
      <c r="N826" s="13" t="str">
        <f t="shared" si="77"/>
        <v>No</v>
      </c>
    </row>
    <row r="827" spans="1:14" x14ac:dyDescent="0.25">
      <c r="A827" s="13" t="s">
        <v>1545</v>
      </c>
      <c r="B827" s="13">
        <v>26.504999999999999</v>
      </c>
      <c r="C827" s="13">
        <v>6.79</v>
      </c>
      <c r="D827" s="13" t="s">
        <v>2382</v>
      </c>
      <c r="E827" s="13" t="s">
        <v>2380</v>
      </c>
      <c r="F827" s="13" t="s">
        <v>2383</v>
      </c>
      <c r="G827" s="13">
        <v>1</v>
      </c>
      <c r="H827" s="13" t="s">
        <v>2380</v>
      </c>
      <c r="I827" s="13" t="str">
        <f t="shared" si="72"/>
        <v>No</v>
      </c>
      <c r="J827" s="15">
        <f t="shared" si="73"/>
        <v>1</v>
      </c>
      <c r="K827" s="13" t="str">
        <f t="shared" si="74"/>
        <v>Yes</v>
      </c>
      <c r="L827" s="13" t="str">
        <f t="shared" si="75"/>
        <v>Overweight</v>
      </c>
      <c r="M827" s="13" t="str">
        <f t="shared" si="76"/>
        <v>Diabetes</v>
      </c>
      <c r="N827" s="13" t="str">
        <f t="shared" si="77"/>
        <v>No</v>
      </c>
    </row>
    <row r="828" spans="1:14" x14ac:dyDescent="0.25">
      <c r="A828" s="13" t="s">
        <v>1544</v>
      </c>
      <c r="B828" s="13">
        <v>36.479999999999997</v>
      </c>
      <c r="C828" s="13">
        <v>11.09</v>
      </c>
      <c r="D828" s="13" t="s">
        <v>2380</v>
      </c>
      <c r="E828" s="13" t="s">
        <v>2380</v>
      </c>
      <c r="F828" s="13" t="s">
        <v>2380</v>
      </c>
      <c r="G828" s="13" t="s">
        <v>2381</v>
      </c>
      <c r="H828" s="13" t="s">
        <v>2380</v>
      </c>
      <c r="I828" s="13" t="str">
        <f t="shared" si="72"/>
        <v>No</v>
      </c>
      <c r="J828" s="15" t="str">
        <f t="shared" si="73"/>
        <v>0</v>
      </c>
      <c r="K828" s="13" t="str">
        <f t="shared" si="74"/>
        <v>No</v>
      </c>
      <c r="L828" s="13" t="str">
        <f t="shared" si="75"/>
        <v>Obesity</v>
      </c>
      <c r="M828" s="13" t="str">
        <f t="shared" si="76"/>
        <v>Diabetes</v>
      </c>
      <c r="N828" s="13" t="str">
        <f t="shared" si="77"/>
        <v>No</v>
      </c>
    </row>
    <row r="829" spans="1:14" x14ac:dyDescent="0.25">
      <c r="A829" s="13" t="s">
        <v>1543</v>
      </c>
      <c r="B829" s="13">
        <v>39.159999999999997</v>
      </c>
      <c r="C829" s="13">
        <v>5.24</v>
      </c>
      <c r="D829" s="13" t="s">
        <v>2382</v>
      </c>
      <c r="E829" s="13" t="s">
        <v>2380</v>
      </c>
      <c r="F829" s="13" t="s">
        <v>2383</v>
      </c>
      <c r="G829" s="13">
        <v>1</v>
      </c>
      <c r="H829" s="13" t="s">
        <v>2380</v>
      </c>
      <c r="I829" s="13" t="str">
        <f t="shared" si="72"/>
        <v>No</v>
      </c>
      <c r="J829" s="15">
        <f t="shared" si="73"/>
        <v>1</v>
      </c>
      <c r="K829" s="13" t="str">
        <f t="shared" si="74"/>
        <v>Yes</v>
      </c>
      <c r="L829" s="13" t="str">
        <f t="shared" si="75"/>
        <v>Obesity</v>
      </c>
      <c r="M829" s="13" t="str">
        <f t="shared" si="76"/>
        <v>Normal</v>
      </c>
      <c r="N829" s="13" t="str">
        <f t="shared" si="77"/>
        <v>No</v>
      </c>
    </row>
    <row r="830" spans="1:14" x14ac:dyDescent="0.25">
      <c r="A830" s="13" t="s">
        <v>1542</v>
      </c>
      <c r="B830" s="13">
        <v>28.22</v>
      </c>
      <c r="C830" s="13">
        <v>7.51</v>
      </c>
      <c r="D830" s="13" t="s">
        <v>2382</v>
      </c>
      <c r="E830" s="13" t="s">
        <v>2380</v>
      </c>
      <c r="F830" s="13" t="s">
        <v>2383</v>
      </c>
      <c r="G830" s="13">
        <v>1</v>
      </c>
      <c r="H830" s="13" t="s">
        <v>2380</v>
      </c>
      <c r="I830" s="13" t="str">
        <f t="shared" si="72"/>
        <v>No</v>
      </c>
      <c r="J830" s="15">
        <f t="shared" si="73"/>
        <v>1</v>
      </c>
      <c r="K830" s="13" t="str">
        <f t="shared" si="74"/>
        <v>Yes</v>
      </c>
      <c r="L830" s="13" t="str">
        <f t="shared" si="75"/>
        <v>Overweight</v>
      </c>
      <c r="M830" s="13" t="str">
        <f t="shared" si="76"/>
        <v>Diabetes</v>
      </c>
      <c r="N830" s="13" t="str">
        <f t="shared" si="77"/>
        <v>No</v>
      </c>
    </row>
    <row r="831" spans="1:14" x14ac:dyDescent="0.25">
      <c r="A831" s="13" t="s">
        <v>1541</v>
      </c>
      <c r="B831" s="13">
        <v>35</v>
      </c>
      <c r="C831" s="13">
        <v>4.13</v>
      </c>
      <c r="D831" s="13" t="s">
        <v>2380</v>
      </c>
      <c r="E831" s="13" t="s">
        <v>2380</v>
      </c>
      <c r="F831" s="13" t="s">
        <v>2380</v>
      </c>
      <c r="G831" s="13">
        <v>2</v>
      </c>
      <c r="H831" s="13" t="s">
        <v>2380</v>
      </c>
      <c r="I831" s="13" t="str">
        <f t="shared" si="72"/>
        <v>No</v>
      </c>
      <c r="J831" s="15">
        <f t="shared" si="73"/>
        <v>2</v>
      </c>
      <c r="K831" s="13" t="str">
        <f t="shared" si="74"/>
        <v>No</v>
      </c>
      <c r="L831" s="13" t="str">
        <f t="shared" si="75"/>
        <v>Obesity</v>
      </c>
      <c r="M831" s="13" t="str">
        <f t="shared" si="76"/>
        <v>Normal</v>
      </c>
      <c r="N831" s="13" t="str">
        <f t="shared" si="77"/>
        <v>No</v>
      </c>
    </row>
    <row r="832" spans="1:14" x14ac:dyDescent="0.25">
      <c r="A832" s="13" t="s">
        <v>1540</v>
      </c>
      <c r="B832" s="13">
        <v>36.24</v>
      </c>
      <c r="C832" s="13">
        <v>8.3800000000000008</v>
      </c>
      <c r="D832" s="13" t="s">
        <v>2382</v>
      </c>
      <c r="E832" s="13" t="s">
        <v>2380</v>
      </c>
      <c r="F832" s="13" t="s">
        <v>2380</v>
      </c>
      <c r="G832" s="13">
        <v>1</v>
      </c>
      <c r="H832" s="13" t="s">
        <v>2380</v>
      </c>
      <c r="I832" s="13" t="str">
        <f t="shared" si="72"/>
        <v>No</v>
      </c>
      <c r="J832" s="15">
        <f t="shared" si="73"/>
        <v>1</v>
      </c>
      <c r="K832" s="13" t="str">
        <f t="shared" si="74"/>
        <v>Yes</v>
      </c>
      <c r="L832" s="13" t="str">
        <f t="shared" si="75"/>
        <v>Obesity</v>
      </c>
      <c r="M832" s="13" t="str">
        <f t="shared" si="76"/>
        <v>Diabetes</v>
      </c>
      <c r="N832" s="13" t="str">
        <f t="shared" si="77"/>
        <v>No</v>
      </c>
    </row>
    <row r="833" spans="1:14" x14ac:dyDescent="0.25">
      <c r="A833" s="13" t="s">
        <v>1539</v>
      </c>
      <c r="B833" s="13">
        <v>36.954999999999998</v>
      </c>
      <c r="C833" s="13">
        <v>8.07</v>
      </c>
      <c r="D833" s="13" t="s">
        <v>2380</v>
      </c>
      <c r="E833" s="13" t="s">
        <v>2380</v>
      </c>
      <c r="F833" s="13" t="s">
        <v>2380</v>
      </c>
      <c r="G833" s="13" t="s">
        <v>2381</v>
      </c>
      <c r="H833" s="13" t="s">
        <v>2380</v>
      </c>
      <c r="I833" s="13" t="str">
        <f t="shared" si="72"/>
        <v>No</v>
      </c>
      <c r="J833" s="15" t="str">
        <f t="shared" si="73"/>
        <v>0</v>
      </c>
      <c r="K833" s="13" t="str">
        <f t="shared" si="74"/>
        <v>No</v>
      </c>
      <c r="L833" s="13" t="str">
        <f t="shared" si="75"/>
        <v>Obesity</v>
      </c>
      <c r="M833" s="13" t="str">
        <f t="shared" si="76"/>
        <v>Diabetes</v>
      </c>
      <c r="N833" s="13" t="str">
        <f t="shared" si="77"/>
        <v>No</v>
      </c>
    </row>
    <row r="834" spans="1:14" x14ac:dyDescent="0.25">
      <c r="A834" s="13" t="s">
        <v>1538</v>
      </c>
      <c r="B834" s="13">
        <v>29.64</v>
      </c>
      <c r="C834" s="13">
        <v>8.9499999999999993</v>
      </c>
      <c r="D834" s="13" t="s">
        <v>2380</v>
      </c>
      <c r="E834" s="13" t="s">
        <v>2380</v>
      </c>
      <c r="F834" s="13" t="s">
        <v>2380</v>
      </c>
      <c r="G834" s="13" t="s">
        <v>2381</v>
      </c>
      <c r="H834" s="13" t="s">
        <v>2380</v>
      </c>
      <c r="I834" s="13" t="str">
        <f t="shared" ref="I834:I897" si="78">PROPER(IF(H834="?",$P$2,H834))</f>
        <v>No</v>
      </c>
      <c r="J834" s="15" t="str">
        <f t="shared" si="73"/>
        <v>0</v>
      </c>
      <c r="K834" s="13" t="str">
        <f t="shared" si="74"/>
        <v>No</v>
      </c>
      <c r="L834" s="13" t="str">
        <f t="shared" si="75"/>
        <v>Overweight</v>
      </c>
      <c r="M834" s="13" t="str">
        <f t="shared" si="76"/>
        <v>Diabetes</v>
      </c>
      <c r="N834" s="13" t="str">
        <f t="shared" si="77"/>
        <v>No</v>
      </c>
    </row>
    <row r="835" spans="1:14" x14ac:dyDescent="0.25">
      <c r="A835" s="13" t="s">
        <v>1537</v>
      </c>
      <c r="B835" s="13">
        <v>42.74</v>
      </c>
      <c r="C835" s="13">
        <v>6.31</v>
      </c>
      <c r="D835" s="13" t="s">
        <v>2382</v>
      </c>
      <c r="E835" s="13" t="s">
        <v>2380</v>
      </c>
      <c r="F835" s="13" t="s">
        <v>2380</v>
      </c>
      <c r="G835" s="13">
        <v>1</v>
      </c>
      <c r="H835" s="13" t="s">
        <v>2380</v>
      </c>
      <c r="I835" s="13" t="str">
        <f t="shared" si="78"/>
        <v>No</v>
      </c>
      <c r="J835" s="15">
        <f t="shared" ref="J835:J898" si="79">IF(G835="No major Surgery","0",G835)</f>
        <v>1</v>
      </c>
      <c r="K835" s="13" t="str">
        <f t="shared" ref="K835:K898" si="80">PROPER(D835)</f>
        <v>Yes</v>
      </c>
      <c r="L835" s="13" t="str">
        <f t="shared" ref="L835:L898" si="81">IF(B835&lt;18.5,"Underweight",IF(B835&lt;25,"Normal Weight",IF(B835&lt;30,"Overweight","Obesity")))</f>
        <v>Obesity</v>
      </c>
      <c r="M835" s="13" t="str">
        <f t="shared" ref="M835:M898" si="82">IF(C835&lt;5.7,"Normal",IF(C835&lt;6.5,"Prediabetes","Diabetes"))</f>
        <v>Prediabetes</v>
      </c>
      <c r="N835" s="13" t="str">
        <f t="shared" ref="N835:N898" si="83">PROPER(E835)</f>
        <v>No</v>
      </c>
    </row>
    <row r="836" spans="1:14" x14ac:dyDescent="0.25">
      <c r="A836" s="13" t="s">
        <v>1536</v>
      </c>
      <c r="B836" s="13">
        <v>36.130000000000003</v>
      </c>
      <c r="C836" s="13">
        <v>7.19</v>
      </c>
      <c r="D836" s="13" t="s">
        <v>2382</v>
      </c>
      <c r="E836" s="13" t="s">
        <v>2380</v>
      </c>
      <c r="F836" s="13" t="s">
        <v>2380</v>
      </c>
      <c r="G836" s="13">
        <v>2</v>
      </c>
      <c r="H836" s="13" t="s">
        <v>2380</v>
      </c>
      <c r="I836" s="13" t="str">
        <f t="shared" si="78"/>
        <v>No</v>
      </c>
      <c r="J836" s="15">
        <f t="shared" si="79"/>
        <v>2</v>
      </c>
      <c r="K836" s="13" t="str">
        <f t="shared" si="80"/>
        <v>Yes</v>
      </c>
      <c r="L836" s="13" t="str">
        <f t="shared" si="81"/>
        <v>Obesity</v>
      </c>
      <c r="M836" s="13" t="str">
        <f t="shared" si="82"/>
        <v>Diabetes</v>
      </c>
      <c r="N836" s="13" t="str">
        <f t="shared" si="83"/>
        <v>No</v>
      </c>
    </row>
    <row r="837" spans="1:14" x14ac:dyDescent="0.25">
      <c r="A837" s="13" t="s">
        <v>1535</v>
      </c>
      <c r="B837" s="13">
        <v>31.55</v>
      </c>
      <c r="C837" s="13">
        <v>6.11</v>
      </c>
      <c r="D837" s="13" t="s">
        <v>2382</v>
      </c>
      <c r="E837" s="13" t="s">
        <v>2380</v>
      </c>
      <c r="F837" s="13" t="s">
        <v>2380</v>
      </c>
      <c r="G837" s="13">
        <v>1</v>
      </c>
      <c r="H837" s="13" t="s">
        <v>2380</v>
      </c>
      <c r="I837" s="13" t="str">
        <f t="shared" si="78"/>
        <v>No</v>
      </c>
      <c r="J837" s="15">
        <f t="shared" si="79"/>
        <v>1</v>
      </c>
      <c r="K837" s="13" t="str">
        <f t="shared" si="80"/>
        <v>Yes</v>
      </c>
      <c r="L837" s="13" t="str">
        <f t="shared" si="81"/>
        <v>Obesity</v>
      </c>
      <c r="M837" s="13" t="str">
        <f t="shared" si="82"/>
        <v>Prediabetes</v>
      </c>
      <c r="N837" s="13" t="str">
        <f t="shared" si="83"/>
        <v>No</v>
      </c>
    </row>
    <row r="838" spans="1:14" x14ac:dyDescent="0.25">
      <c r="A838" s="13" t="s">
        <v>1534</v>
      </c>
      <c r="B838" s="13">
        <v>52.75</v>
      </c>
      <c r="C838" s="13">
        <v>6.02</v>
      </c>
      <c r="D838" s="13" t="s">
        <v>2380</v>
      </c>
      <c r="E838" s="13" t="s">
        <v>2380</v>
      </c>
      <c r="F838" s="13" t="s">
        <v>2380</v>
      </c>
      <c r="G838" s="13">
        <v>1</v>
      </c>
      <c r="H838" s="13" t="s">
        <v>2380</v>
      </c>
      <c r="I838" s="13" t="str">
        <f t="shared" si="78"/>
        <v>No</v>
      </c>
      <c r="J838" s="15">
        <f t="shared" si="79"/>
        <v>1</v>
      </c>
      <c r="K838" s="13" t="str">
        <f t="shared" si="80"/>
        <v>No</v>
      </c>
      <c r="L838" s="13" t="str">
        <f t="shared" si="81"/>
        <v>Obesity</v>
      </c>
      <c r="M838" s="13" t="str">
        <f t="shared" si="82"/>
        <v>Prediabetes</v>
      </c>
      <c r="N838" s="13" t="str">
        <f t="shared" si="83"/>
        <v>No</v>
      </c>
    </row>
    <row r="839" spans="1:14" x14ac:dyDescent="0.25">
      <c r="A839" s="13" t="s">
        <v>1533</v>
      </c>
      <c r="B839" s="13">
        <v>36.67</v>
      </c>
      <c r="C839" s="13">
        <v>11.86</v>
      </c>
      <c r="D839" s="13" t="s">
        <v>2380</v>
      </c>
      <c r="E839" s="13" t="s">
        <v>2380</v>
      </c>
      <c r="F839" s="13" t="s">
        <v>2380</v>
      </c>
      <c r="G839" s="13" t="s">
        <v>2381</v>
      </c>
      <c r="H839" s="13" t="s">
        <v>2380</v>
      </c>
      <c r="I839" s="13" t="str">
        <f t="shared" si="78"/>
        <v>No</v>
      </c>
      <c r="J839" s="15" t="str">
        <f t="shared" si="79"/>
        <v>0</v>
      </c>
      <c r="K839" s="13" t="str">
        <f t="shared" si="80"/>
        <v>No</v>
      </c>
      <c r="L839" s="13" t="str">
        <f t="shared" si="81"/>
        <v>Obesity</v>
      </c>
      <c r="M839" s="13" t="str">
        <f t="shared" si="82"/>
        <v>Diabetes</v>
      </c>
      <c r="N839" s="13" t="str">
        <f t="shared" si="83"/>
        <v>No</v>
      </c>
    </row>
    <row r="840" spans="1:14" x14ac:dyDescent="0.25">
      <c r="A840" s="13" t="s">
        <v>1532</v>
      </c>
      <c r="B840" s="13">
        <v>38.06</v>
      </c>
      <c r="C840" s="13">
        <v>8.25</v>
      </c>
      <c r="D840" s="13" t="s">
        <v>2380</v>
      </c>
      <c r="E840" s="13" t="s">
        <v>2380</v>
      </c>
      <c r="F840" s="13" t="s">
        <v>2380</v>
      </c>
      <c r="G840" s="13" t="s">
        <v>2381</v>
      </c>
      <c r="H840" s="13" t="s">
        <v>2380</v>
      </c>
      <c r="I840" s="13" t="str">
        <f t="shared" si="78"/>
        <v>No</v>
      </c>
      <c r="J840" s="15" t="str">
        <f t="shared" si="79"/>
        <v>0</v>
      </c>
      <c r="K840" s="13" t="str">
        <f t="shared" si="80"/>
        <v>No</v>
      </c>
      <c r="L840" s="13" t="str">
        <f t="shared" si="81"/>
        <v>Obesity</v>
      </c>
      <c r="M840" s="13" t="str">
        <f t="shared" si="82"/>
        <v>Diabetes</v>
      </c>
      <c r="N840" s="13" t="str">
        <f t="shared" si="83"/>
        <v>No</v>
      </c>
    </row>
    <row r="841" spans="1:14" x14ac:dyDescent="0.25">
      <c r="A841" s="13" t="s">
        <v>1531</v>
      </c>
      <c r="B841" s="13">
        <v>38</v>
      </c>
      <c r="C841" s="13">
        <v>8.1300000000000008</v>
      </c>
      <c r="D841" s="13" t="s">
        <v>2380</v>
      </c>
      <c r="E841" s="13" t="s">
        <v>2380</v>
      </c>
      <c r="F841" s="13" t="s">
        <v>2380</v>
      </c>
      <c r="G841" s="13" t="s">
        <v>2381</v>
      </c>
      <c r="H841" s="13" t="s">
        <v>2380</v>
      </c>
      <c r="I841" s="13" t="str">
        <f t="shared" si="78"/>
        <v>No</v>
      </c>
      <c r="J841" s="15" t="str">
        <f t="shared" si="79"/>
        <v>0</v>
      </c>
      <c r="K841" s="13" t="str">
        <f t="shared" si="80"/>
        <v>No</v>
      </c>
      <c r="L841" s="13" t="str">
        <f t="shared" si="81"/>
        <v>Obesity</v>
      </c>
      <c r="M841" s="13" t="str">
        <f t="shared" si="82"/>
        <v>Diabetes</v>
      </c>
      <c r="N841" s="13" t="str">
        <f t="shared" si="83"/>
        <v>No</v>
      </c>
    </row>
    <row r="842" spans="1:14" x14ac:dyDescent="0.25">
      <c r="A842" s="13" t="s">
        <v>1530</v>
      </c>
      <c r="B842" s="13">
        <v>35.1</v>
      </c>
      <c r="C842" s="13">
        <v>10.1</v>
      </c>
      <c r="D842" s="13" t="s">
        <v>2380</v>
      </c>
      <c r="E842" s="13" t="s">
        <v>2380</v>
      </c>
      <c r="F842" s="13" t="s">
        <v>2380</v>
      </c>
      <c r="G842" s="13" t="s">
        <v>2381</v>
      </c>
      <c r="H842" s="13" t="s">
        <v>2380</v>
      </c>
      <c r="I842" s="13" t="str">
        <f t="shared" si="78"/>
        <v>No</v>
      </c>
      <c r="J842" s="15" t="str">
        <f t="shared" si="79"/>
        <v>0</v>
      </c>
      <c r="K842" s="13" t="str">
        <f t="shared" si="80"/>
        <v>No</v>
      </c>
      <c r="L842" s="13" t="str">
        <f t="shared" si="81"/>
        <v>Obesity</v>
      </c>
      <c r="M842" s="13" t="str">
        <f t="shared" si="82"/>
        <v>Diabetes</v>
      </c>
      <c r="N842" s="13" t="str">
        <f t="shared" si="83"/>
        <v>No</v>
      </c>
    </row>
    <row r="843" spans="1:14" x14ac:dyDescent="0.25">
      <c r="A843" s="13" t="s">
        <v>1529</v>
      </c>
      <c r="B843" s="13">
        <v>33.82</v>
      </c>
      <c r="C843" s="13">
        <v>5.89</v>
      </c>
      <c r="D843" s="13" t="s">
        <v>2382</v>
      </c>
      <c r="E843" s="13" t="s">
        <v>2380</v>
      </c>
      <c r="F843" s="13" t="s">
        <v>2380</v>
      </c>
      <c r="G843" s="13">
        <v>2</v>
      </c>
      <c r="H843" s="13" t="s">
        <v>2380</v>
      </c>
      <c r="I843" s="13" t="str">
        <f t="shared" si="78"/>
        <v>No</v>
      </c>
      <c r="J843" s="15">
        <f t="shared" si="79"/>
        <v>2</v>
      </c>
      <c r="K843" s="13" t="str">
        <f t="shared" si="80"/>
        <v>Yes</v>
      </c>
      <c r="L843" s="13" t="str">
        <f t="shared" si="81"/>
        <v>Obesity</v>
      </c>
      <c r="M843" s="13" t="str">
        <f t="shared" si="82"/>
        <v>Prediabetes</v>
      </c>
      <c r="N843" s="13" t="str">
        <f t="shared" si="83"/>
        <v>No</v>
      </c>
    </row>
    <row r="844" spans="1:14" x14ac:dyDescent="0.25">
      <c r="A844" s="13" t="s">
        <v>1528</v>
      </c>
      <c r="B844" s="13">
        <v>37.43</v>
      </c>
      <c r="C844" s="13">
        <v>4.97</v>
      </c>
      <c r="D844" s="13" t="s">
        <v>2380</v>
      </c>
      <c r="E844" s="13" t="s">
        <v>2380</v>
      </c>
      <c r="F844" s="13" t="s">
        <v>2380</v>
      </c>
      <c r="G844" s="13">
        <v>2</v>
      </c>
      <c r="H844" s="13" t="s">
        <v>2380</v>
      </c>
      <c r="I844" s="13" t="str">
        <f t="shared" si="78"/>
        <v>No</v>
      </c>
      <c r="J844" s="15">
        <f t="shared" si="79"/>
        <v>2</v>
      </c>
      <c r="K844" s="13" t="str">
        <f t="shared" si="80"/>
        <v>No</v>
      </c>
      <c r="L844" s="13" t="str">
        <f t="shared" si="81"/>
        <v>Obesity</v>
      </c>
      <c r="M844" s="13" t="str">
        <f t="shared" si="82"/>
        <v>Normal</v>
      </c>
      <c r="N844" s="13" t="str">
        <f t="shared" si="83"/>
        <v>No</v>
      </c>
    </row>
    <row r="845" spans="1:14" x14ac:dyDescent="0.25">
      <c r="A845" s="13" t="s">
        <v>1527</v>
      </c>
      <c r="B845" s="13">
        <v>30.5</v>
      </c>
      <c r="C845" s="13">
        <v>9.9</v>
      </c>
      <c r="D845" s="13" t="s">
        <v>2380</v>
      </c>
      <c r="E845" s="13" t="s">
        <v>2380</v>
      </c>
      <c r="F845" s="13" t="s">
        <v>2380</v>
      </c>
      <c r="G845" s="13" t="s">
        <v>2381</v>
      </c>
      <c r="H845" s="13" t="s">
        <v>2380</v>
      </c>
      <c r="I845" s="13" t="str">
        <f t="shared" si="78"/>
        <v>No</v>
      </c>
      <c r="J845" s="15" t="str">
        <f t="shared" si="79"/>
        <v>0</v>
      </c>
      <c r="K845" s="13" t="str">
        <f t="shared" si="80"/>
        <v>No</v>
      </c>
      <c r="L845" s="13" t="str">
        <f t="shared" si="81"/>
        <v>Obesity</v>
      </c>
      <c r="M845" s="13" t="str">
        <f t="shared" si="82"/>
        <v>Diabetes</v>
      </c>
      <c r="N845" s="13" t="str">
        <f t="shared" si="83"/>
        <v>No</v>
      </c>
    </row>
    <row r="846" spans="1:14" x14ac:dyDescent="0.25">
      <c r="A846" s="13" t="s">
        <v>1526</v>
      </c>
      <c r="B846" s="13">
        <v>24.53</v>
      </c>
      <c r="C846" s="13">
        <v>9.0500000000000007</v>
      </c>
      <c r="D846" s="13" t="s">
        <v>2380</v>
      </c>
      <c r="E846" s="13" t="s">
        <v>2380</v>
      </c>
      <c r="F846" s="13" t="s">
        <v>2380</v>
      </c>
      <c r="G846" s="13" t="s">
        <v>2381</v>
      </c>
      <c r="H846" s="13" t="s">
        <v>2380</v>
      </c>
      <c r="I846" s="13" t="str">
        <f t="shared" si="78"/>
        <v>No</v>
      </c>
      <c r="J846" s="15" t="str">
        <f t="shared" si="79"/>
        <v>0</v>
      </c>
      <c r="K846" s="13" t="str">
        <f t="shared" si="80"/>
        <v>No</v>
      </c>
      <c r="L846" s="13" t="str">
        <f t="shared" si="81"/>
        <v>Normal Weight</v>
      </c>
      <c r="M846" s="13" t="str">
        <f t="shared" si="82"/>
        <v>Diabetes</v>
      </c>
      <c r="N846" s="13" t="str">
        <f t="shared" si="83"/>
        <v>No</v>
      </c>
    </row>
    <row r="847" spans="1:14" x14ac:dyDescent="0.25">
      <c r="A847" s="13" t="s">
        <v>1525</v>
      </c>
      <c r="B847" s="13">
        <v>25.74</v>
      </c>
      <c r="C847" s="13">
        <v>10.93</v>
      </c>
      <c r="D847" s="13" t="s">
        <v>2380</v>
      </c>
      <c r="E847" s="13" t="s">
        <v>2380</v>
      </c>
      <c r="F847" s="13" t="s">
        <v>2380</v>
      </c>
      <c r="G847" s="13" t="s">
        <v>2381</v>
      </c>
      <c r="H847" s="13" t="s">
        <v>2380</v>
      </c>
      <c r="I847" s="13" t="str">
        <f t="shared" si="78"/>
        <v>No</v>
      </c>
      <c r="J847" s="15" t="str">
        <f t="shared" si="79"/>
        <v>0</v>
      </c>
      <c r="K847" s="13" t="str">
        <f t="shared" si="80"/>
        <v>No</v>
      </c>
      <c r="L847" s="13" t="str">
        <f t="shared" si="81"/>
        <v>Overweight</v>
      </c>
      <c r="M847" s="13" t="str">
        <f t="shared" si="82"/>
        <v>Diabetes</v>
      </c>
      <c r="N847" s="13" t="str">
        <f t="shared" si="83"/>
        <v>No</v>
      </c>
    </row>
    <row r="848" spans="1:14" x14ac:dyDescent="0.25">
      <c r="A848" s="13" t="s">
        <v>1524</v>
      </c>
      <c r="B848" s="13">
        <v>34.08</v>
      </c>
      <c r="C848" s="13">
        <v>7.58</v>
      </c>
      <c r="D848" s="13" t="s">
        <v>2382</v>
      </c>
      <c r="E848" s="13" t="s">
        <v>2380</v>
      </c>
      <c r="F848" s="13" t="s">
        <v>2380</v>
      </c>
      <c r="G848" s="13">
        <v>2</v>
      </c>
      <c r="H848" s="13" t="s">
        <v>2380</v>
      </c>
      <c r="I848" s="13" t="str">
        <f t="shared" si="78"/>
        <v>No</v>
      </c>
      <c r="J848" s="15">
        <f t="shared" si="79"/>
        <v>2</v>
      </c>
      <c r="K848" s="13" t="str">
        <f t="shared" si="80"/>
        <v>Yes</v>
      </c>
      <c r="L848" s="13" t="str">
        <f t="shared" si="81"/>
        <v>Obesity</v>
      </c>
      <c r="M848" s="13" t="str">
        <f t="shared" si="82"/>
        <v>Diabetes</v>
      </c>
      <c r="N848" s="13" t="str">
        <f t="shared" si="83"/>
        <v>No</v>
      </c>
    </row>
    <row r="849" spans="1:14" x14ac:dyDescent="0.25">
      <c r="A849" s="13" t="s">
        <v>1523</v>
      </c>
      <c r="B849" s="13">
        <v>31.35</v>
      </c>
      <c r="C849" s="13">
        <v>11</v>
      </c>
      <c r="D849" s="13" t="s">
        <v>2382</v>
      </c>
      <c r="E849" s="13" t="s">
        <v>2380</v>
      </c>
      <c r="F849" s="13" t="s">
        <v>2383</v>
      </c>
      <c r="G849" s="13">
        <v>1</v>
      </c>
      <c r="H849" s="13" t="s">
        <v>2380</v>
      </c>
      <c r="I849" s="13" t="str">
        <f t="shared" si="78"/>
        <v>No</v>
      </c>
      <c r="J849" s="15">
        <f t="shared" si="79"/>
        <v>1</v>
      </c>
      <c r="K849" s="13" t="str">
        <f t="shared" si="80"/>
        <v>Yes</v>
      </c>
      <c r="L849" s="13" t="str">
        <f t="shared" si="81"/>
        <v>Obesity</v>
      </c>
      <c r="M849" s="13" t="str">
        <f t="shared" si="82"/>
        <v>Diabetes</v>
      </c>
      <c r="N849" s="13" t="str">
        <f t="shared" si="83"/>
        <v>No</v>
      </c>
    </row>
    <row r="850" spans="1:14" x14ac:dyDescent="0.25">
      <c r="A850" s="13" t="s">
        <v>1522</v>
      </c>
      <c r="B850" s="13">
        <v>26.79</v>
      </c>
      <c r="C850" s="13">
        <v>5.0599999999999996</v>
      </c>
      <c r="D850" s="13" t="s">
        <v>2380</v>
      </c>
      <c r="E850" s="13" t="s">
        <v>2380</v>
      </c>
      <c r="F850" s="13" t="s">
        <v>2380</v>
      </c>
      <c r="G850" s="13">
        <v>1</v>
      </c>
      <c r="H850" s="13" t="s">
        <v>2380</v>
      </c>
      <c r="I850" s="13" t="str">
        <f t="shared" si="78"/>
        <v>No</v>
      </c>
      <c r="J850" s="15">
        <f t="shared" si="79"/>
        <v>1</v>
      </c>
      <c r="K850" s="13" t="str">
        <f t="shared" si="80"/>
        <v>No</v>
      </c>
      <c r="L850" s="13" t="str">
        <f t="shared" si="81"/>
        <v>Overweight</v>
      </c>
      <c r="M850" s="13" t="str">
        <f t="shared" si="82"/>
        <v>Normal</v>
      </c>
      <c r="N850" s="13" t="str">
        <f t="shared" si="83"/>
        <v>No</v>
      </c>
    </row>
    <row r="851" spans="1:14" x14ac:dyDescent="0.25">
      <c r="A851" s="13" t="s">
        <v>1521</v>
      </c>
      <c r="B851" s="13">
        <v>42.78</v>
      </c>
      <c r="C851" s="13">
        <v>6.11</v>
      </c>
      <c r="D851" s="13" t="s">
        <v>2382</v>
      </c>
      <c r="E851" s="13" t="s">
        <v>2380</v>
      </c>
      <c r="F851" s="13" t="s">
        <v>2380</v>
      </c>
      <c r="G851" s="13">
        <v>1</v>
      </c>
      <c r="H851" s="13" t="s">
        <v>2380</v>
      </c>
      <c r="I851" s="13" t="str">
        <f t="shared" si="78"/>
        <v>No</v>
      </c>
      <c r="J851" s="15">
        <f t="shared" si="79"/>
        <v>1</v>
      </c>
      <c r="K851" s="13" t="str">
        <f t="shared" si="80"/>
        <v>Yes</v>
      </c>
      <c r="L851" s="13" t="str">
        <f t="shared" si="81"/>
        <v>Obesity</v>
      </c>
      <c r="M851" s="13" t="str">
        <f t="shared" si="82"/>
        <v>Prediabetes</v>
      </c>
      <c r="N851" s="13" t="str">
        <f t="shared" si="83"/>
        <v>No</v>
      </c>
    </row>
    <row r="852" spans="1:14" x14ac:dyDescent="0.25">
      <c r="A852" s="13" t="s">
        <v>1520</v>
      </c>
      <c r="B852" s="13">
        <v>46.75</v>
      </c>
      <c r="C852" s="13">
        <v>6.66</v>
      </c>
      <c r="D852" s="13" t="s">
        <v>2382</v>
      </c>
      <c r="E852" s="13" t="s">
        <v>2380</v>
      </c>
      <c r="F852" s="13" t="s">
        <v>2380</v>
      </c>
      <c r="G852" s="13">
        <v>2</v>
      </c>
      <c r="H852" s="13" t="s">
        <v>2380</v>
      </c>
      <c r="I852" s="13" t="str">
        <f t="shared" si="78"/>
        <v>No</v>
      </c>
      <c r="J852" s="15">
        <f t="shared" si="79"/>
        <v>2</v>
      </c>
      <c r="K852" s="13" t="str">
        <f t="shared" si="80"/>
        <v>Yes</v>
      </c>
      <c r="L852" s="13" t="str">
        <f t="shared" si="81"/>
        <v>Obesity</v>
      </c>
      <c r="M852" s="13" t="str">
        <f t="shared" si="82"/>
        <v>Diabetes</v>
      </c>
      <c r="N852" s="13" t="str">
        <f t="shared" si="83"/>
        <v>No</v>
      </c>
    </row>
    <row r="853" spans="1:14" x14ac:dyDescent="0.25">
      <c r="A853" s="13" t="s">
        <v>1519</v>
      </c>
      <c r="B853" s="13">
        <v>32.15</v>
      </c>
      <c r="C853" s="13">
        <v>4.0199999999999996</v>
      </c>
      <c r="D853" s="13" t="s">
        <v>2382</v>
      </c>
      <c r="E853" s="13" t="s">
        <v>2380</v>
      </c>
      <c r="F853" s="13" t="s">
        <v>2383</v>
      </c>
      <c r="G853" s="13">
        <v>1</v>
      </c>
      <c r="H853" s="13" t="s">
        <v>2380</v>
      </c>
      <c r="I853" s="13" t="str">
        <f t="shared" si="78"/>
        <v>No</v>
      </c>
      <c r="J853" s="15">
        <f t="shared" si="79"/>
        <v>1</v>
      </c>
      <c r="K853" s="13" t="str">
        <f t="shared" si="80"/>
        <v>Yes</v>
      </c>
      <c r="L853" s="13" t="str">
        <f t="shared" si="81"/>
        <v>Obesity</v>
      </c>
      <c r="M853" s="13" t="str">
        <f t="shared" si="82"/>
        <v>Normal</v>
      </c>
      <c r="N853" s="13" t="str">
        <f t="shared" si="83"/>
        <v>No</v>
      </c>
    </row>
    <row r="854" spans="1:14" x14ac:dyDescent="0.25">
      <c r="A854" s="13" t="s">
        <v>1518</v>
      </c>
      <c r="B854" s="13">
        <v>43.4</v>
      </c>
      <c r="C854" s="13">
        <v>8.81</v>
      </c>
      <c r="D854" s="13" t="s">
        <v>2382</v>
      </c>
      <c r="E854" s="13" t="s">
        <v>2380</v>
      </c>
      <c r="F854" s="13" t="s">
        <v>2380</v>
      </c>
      <c r="G854" s="13">
        <v>2</v>
      </c>
      <c r="H854" s="13" t="s">
        <v>2380</v>
      </c>
      <c r="I854" s="13" t="str">
        <f t="shared" si="78"/>
        <v>No</v>
      </c>
      <c r="J854" s="15">
        <f t="shared" si="79"/>
        <v>2</v>
      </c>
      <c r="K854" s="13" t="str">
        <f t="shared" si="80"/>
        <v>Yes</v>
      </c>
      <c r="L854" s="13" t="str">
        <f t="shared" si="81"/>
        <v>Obesity</v>
      </c>
      <c r="M854" s="13" t="str">
        <f t="shared" si="82"/>
        <v>Diabetes</v>
      </c>
      <c r="N854" s="13" t="str">
        <f t="shared" si="83"/>
        <v>No</v>
      </c>
    </row>
    <row r="855" spans="1:14" x14ac:dyDescent="0.25">
      <c r="A855" s="13" t="s">
        <v>1517</v>
      </c>
      <c r="B855" s="13">
        <v>31.57</v>
      </c>
      <c r="C855" s="13">
        <v>7.92</v>
      </c>
      <c r="D855" s="13" t="s">
        <v>2382</v>
      </c>
      <c r="E855" s="13" t="s">
        <v>2380</v>
      </c>
      <c r="F855" s="13" t="s">
        <v>2380</v>
      </c>
      <c r="G855" s="13">
        <v>2</v>
      </c>
      <c r="H855" s="13" t="s">
        <v>2380</v>
      </c>
      <c r="I855" s="13" t="str">
        <f t="shared" si="78"/>
        <v>No</v>
      </c>
      <c r="J855" s="15">
        <f t="shared" si="79"/>
        <v>2</v>
      </c>
      <c r="K855" s="13" t="str">
        <f t="shared" si="80"/>
        <v>Yes</v>
      </c>
      <c r="L855" s="13" t="str">
        <f t="shared" si="81"/>
        <v>Obesity</v>
      </c>
      <c r="M855" s="13" t="str">
        <f t="shared" si="82"/>
        <v>Diabetes</v>
      </c>
      <c r="N855" s="13" t="str">
        <f t="shared" si="83"/>
        <v>No</v>
      </c>
    </row>
    <row r="856" spans="1:14" x14ac:dyDescent="0.25">
      <c r="A856" s="13" t="s">
        <v>1516</v>
      </c>
      <c r="B856" s="13">
        <v>24.32</v>
      </c>
      <c r="C856" s="13">
        <v>7.48</v>
      </c>
      <c r="D856" s="13" t="s">
        <v>2380</v>
      </c>
      <c r="E856" s="13" t="s">
        <v>2380</v>
      </c>
      <c r="F856" s="13" t="s">
        <v>2380</v>
      </c>
      <c r="G856" s="13" t="s">
        <v>2381</v>
      </c>
      <c r="H856" s="13" t="s">
        <v>2380</v>
      </c>
      <c r="I856" s="13" t="str">
        <f t="shared" si="78"/>
        <v>No</v>
      </c>
      <c r="J856" s="15" t="str">
        <f t="shared" si="79"/>
        <v>0</v>
      </c>
      <c r="K856" s="13" t="str">
        <f t="shared" si="80"/>
        <v>No</v>
      </c>
      <c r="L856" s="13" t="str">
        <f t="shared" si="81"/>
        <v>Normal Weight</v>
      </c>
      <c r="M856" s="13" t="str">
        <f t="shared" si="82"/>
        <v>Diabetes</v>
      </c>
      <c r="N856" s="13" t="str">
        <f t="shared" si="83"/>
        <v>No</v>
      </c>
    </row>
    <row r="857" spans="1:14" x14ac:dyDescent="0.25">
      <c r="A857" s="13" t="s">
        <v>1515</v>
      </c>
      <c r="B857" s="13">
        <v>31.07</v>
      </c>
      <c r="C857" s="13">
        <v>4.62</v>
      </c>
      <c r="D857" s="13" t="s">
        <v>2382</v>
      </c>
      <c r="E857" s="13" t="s">
        <v>2380</v>
      </c>
      <c r="F857" s="13" t="s">
        <v>2380</v>
      </c>
      <c r="G857" s="13">
        <v>2</v>
      </c>
      <c r="H857" s="13" t="s">
        <v>2380</v>
      </c>
      <c r="I857" s="13" t="str">
        <f t="shared" si="78"/>
        <v>No</v>
      </c>
      <c r="J857" s="15">
        <f t="shared" si="79"/>
        <v>2</v>
      </c>
      <c r="K857" s="13" t="str">
        <f t="shared" si="80"/>
        <v>Yes</v>
      </c>
      <c r="L857" s="13" t="str">
        <f t="shared" si="81"/>
        <v>Obesity</v>
      </c>
      <c r="M857" s="13" t="str">
        <f t="shared" si="82"/>
        <v>Normal</v>
      </c>
      <c r="N857" s="13" t="str">
        <f t="shared" si="83"/>
        <v>No</v>
      </c>
    </row>
    <row r="858" spans="1:14" x14ac:dyDescent="0.25">
      <c r="A858" s="13" t="s">
        <v>1514</v>
      </c>
      <c r="B858" s="13">
        <v>35.814999999999998</v>
      </c>
      <c r="C858" s="13">
        <v>8.4700000000000006</v>
      </c>
      <c r="D858" s="13" t="s">
        <v>2380</v>
      </c>
      <c r="E858" s="13" t="s">
        <v>2380</v>
      </c>
      <c r="F858" s="13" t="s">
        <v>2380</v>
      </c>
      <c r="G858" s="13" t="s">
        <v>2381</v>
      </c>
      <c r="H858" s="13" t="s">
        <v>2380</v>
      </c>
      <c r="I858" s="13" t="str">
        <f t="shared" si="78"/>
        <v>No</v>
      </c>
      <c r="J858" s="15" t="str">
        <f t="shared" si="79"/>
        <v>0</v>
      </c>
      <c r="K858" s="13" t="str">
        <f t="shared" si="80"/>
        <v>No</v>
      </c>
      <c r="L858" s="13" t="str">
        <f t="shared" si="81"/>
        <v>Obesity</v>
      </c>
      <c r="M858" s="13" t="str">
        <f t="shared" si="82"/>
        <v>Diabetes</v>
      </c>
      <c r="N858" s="13" t="str">
        <f t="shared" si="83"/>
        <v>No</v>
      </c>
    </row>
    <row r="859" spans="1:14" x14ac:dyDescent="0.25">
      <c r="A859" s="13" t="s">
        <v>1513</v>
      </c>
      <c r="B859" s="13">
        <v>40.81</v>
      </c>
      <c r="C859" s="13">
        <v>10.58</v>
      </c>
      <c r="D859" s="13" t="s">
        <v>2382</v>
      </c>
      <c r="E859" s="13" t="s">
        <v>2380</v>
      </c>
      <c r="F859" s="13" t="s">
        <v>2380</v>
      </c>
      <c r="G859" s="13" t="s">
        <v>2381</v>
      </c>
      <c r="H859" s="13" t="s">
        <v>2380</v>
      </c>
      <c r="I859" s="13" t="str">
        <f t="shared" si="78"/>
        <v>No</v>
      </c>
      <c r="J859" s="15" t="str">
        <f t="shared" si="79"/>
        <v>0</v>
      </c>
      <c r="K859" s="13" t="str">
        <f t="shared" si="80"/>
        <v>Yes</v>
      </c>
      <c r="L859" s="13" t="str">
        <f t="shared" si="81"/>
        <v>Obesity</v>
      </c>
      <c r="M859" s="13" t="str">
        <f t="shared" si="82"/>
        <v>Diabetes</v>
      </c>
      <c r="N859" s="13" t="str">
        <f t="shared" si="83"/>
        <v>No</v>
      </c>
    </row>
    <row r="860" spans="1:14" x14ac:dyDescent="0.25">
      <c r="A860" s="13" t="s">
        <v>1512</v>
      </c>
      <c r="B860" s="13">
        <v>24.605</v>
      </c>
      <c r="C860" s="13">
        <v>7.48</v>
      </c>
      <c r="D860" s="13" t="s">
        <v>2380</v>
      </c>
      <c r="E860" s="13" t="s">
        <v>2380</v>
      </c>
      <c r="F860" s="13" t="s">
        <v>2380</v>
      </c>
      <c r="G860" s="13" t="s">
        <v>2381</v>
      </c>
      <c r="H860" s="13" t="s">
        <v>2380</v>
      </c>
      <c r="I860" s="13" t="str">
        <f t="shared" si="78"/>
        <v>No</v>
      </c>
      <c r="J860" s="15" t="str">
        <f t="shared" si="79"/>
        <v>0</v>
      </c>
      <c r="K860" s="13" t="str">
        <f t="shared" si="80"/>
        <v>No</v>
      </c>
      <c r="L860" s="13" t="str">
        <f t="shared" si="81"/>
        <v>Normal Weight</v>
      </c>
      <c r="M860" s="13" t="str">
        <f t="shared" si="82"/>
        <v>Diabetes</v>
      </c>
      <c r="N860" s="13" t="str">
        <f t="shared" si="83"/>
        <v>No</v>
      </c>
    </row>
    <row r="861" spans="1:14" x14ac:dyDescent="0.25">
      <c r="A861" s="13" t="s">
        <v>1511</v>
      </c>
      <c r="B861" s="13">
        <v>21.47</v>
      </c>
      <c r="C861" s="13">
        <v>7.82</v>
      </c>
      <c r="D861" s="13" t="s">
        <v>2380</v>
      </c>
      <c r="E861" s="13" t="s">
        <v>2380</v>
      </c>
      <c r="F861" s="13" t="s">
        <v>2380</v>
      </c>
      <c r="G861" s="13" t="s">
        <v>2381</v>
      </c>
      <c r="H861" s="13" t="s">
        <v>2380</v>
      </c>
      <c r="I861" s="13" t="str">
        <f t="shared" si="78"/>
        <v>No</v>
      </c>
      <c r="J861" s="15" t="str">
        <f t="shared" si="79"/>
        <v>0</v>
      </c>
      <c r="K861" s="13" t="str">
        <f t="shared" si="80"/>
        <v>No</v>
      </c>
      <c r="L861" s="13" t="str">
        <f t="shared" si="81"/>
        <v>Normal Weight</v>
      </c>
      <c r="M861" s="13" t="str">
        <f t="shared" si="82"/>
        <v>Diabetes</v>
      </c>
      <c r="N861" s="13" t="str">
        <f t="shared" si="83"/>
        <v>No</v>
      </c>
    </row>
    <row r="862" spans="1:14" x14ac:dyDescent="0.25">
      <c r="A862" s="13" t="s">
        <v>1510</v>
      </c>
      <c r="B862" s="13">
        <v>52.89</v>
      </c>
      <c r="C862" s="13">
        <v>4.96</v>
      </c>
      <c r="D862" s="13" t="s">
        <v>2382</v>
      </c>
      <c r="E862" s="13" t="s">
        <v>2380</v>
      </c>
      <c r="F862" s="13" t="s">
        <v>2380</v>
      </c>
      <c r="G862" s="13">
        <v>1</v>
      </c>
      <c r="H862" s="13" t="s">
        <v>2380</v>
      </c>
      <c r="I862" s="13" t="str">
        <f t="shared" si="78"/>
        <v>No</v>
      </c>
      <c r="J862" s="15">
        <f t="shared" si="79"/>
        <v>1</v>
      </c>
      <c r="K862" s="13" t="str">
        <f t="shared" si="80"/>
        <v>Yes</v>
      </c>
      <c r="L862" s="13" t="str">
        <f t="shared" si="81"/>
        <v>Obesity</v>
      </c>
      <c r="M862" s="13" t="str">
        <f t="shared" si="82"/>
        <v>Normal</v>
      </c>
      <c r="N862" s="13" t="str">
        <f t="shared" si="83"/>
        <v>No</v>
      </c>
    </row>
    <row r="863" spans="1:14" x14ac:dyDescent="0.25">
      <c r="A863" s="13" t="s">
        <v>1509</v>
      </c>
      <c r="B863" s="13">
        <v>32.965000000000003</v>
      </c>
      <c r="C863" s="13">
        <v>6.15</v>
      </c>
      <c r="D863" s="13" t="s">
        <v>2382</v>
      </c>
      <c r="E863" s="13" t="s">
        <v>2380</v>
      </c>
      <c r="F863" s="13" t="s">
        <v>2380</v>
      </c>
      <c r="G863" s="13">
        <v>1</v>
      </c>
      <c r="H863" s="13" t="s">
        <v>2380</v>
      </c>
      <c r="I863" s="13" t="str">
        <f t="shared" si="78"/>
        <v>No</v>
      </c>
      <c r="J863" s="15">
        <f t="shared" si="79"/>
        <v>1</v>
      </c>
      <c r="K863" s="13" t="str">
        <f t="shared" si="80"/>
        <v>Yes</v>
      </c>
      <c r="L863" s="13" t="str">
        <f t="shared" si="81"/>
        <v>Obesity</v>
      </c>
      <c r="M863" s="13" t="str">
        <f t="shared" si="82"/>
        <v>Prediabetes</v>
      </c>
      <c r="N863" s="13" t="str">
        <f t="shared" si="83"/>
        <v>No</v>
      </c>
    </row>
    <row r="864" spans="1:14" x14ac:dyDescent="0.25">
      <c r="A864" s="13" t="s">
        <v>1508</v>
      </c>
      <c r="B864" s="13">
        <v>36.799999999999997</v>
      </c>
      <c r="C864" s="13">
        <v>4.62</v>
      </c>
      <c r="D864" s="13" t="s">
        <v>2380</v>
      </c>
      <c r="E864" s="13" t="s">
        <v>2380</v>
      </c>
      <c r="F864" s="13" t="s">
        <v>2383</v>
      </c>
      <c r="G864" s="13">
        <v>1</v>
      </c>
      <c r="H864" s="13" t="s">
        <v>2380</v>
      </c>
      <c r="I864" s="13" t="str">
        <f t="shared" si="78"/>
        <v>No</v>
      </c>
      <c r="J864" s="15">
        <f t="shared" si="79"/>
        <v>1</v>
      </c>
      <c r="K864" s="13" t="str">
        <f t="shared" si="80"/>
        <v>No</v>
      </c>
      <c r="L864" s="13" t="str">
        <f t="shared" si="81"/>
        <v>Obesity</v>
      </c>
      <c r="M864" s="13" t="str">
        <f t="shared" si="82"/>
        <v>Normal</v>
      </c>
      <c r="N864" s="13" t="str">
        <f t="shared" si="83"/>
        <v>No</v>
      </c>
    </row>
    <row r="865" spans="1:14" x14ac:dyDescent="0.25">
      <c r="A865" s="13" t="s">
        <v>1507</v>
      </c>
      <c r="B865" s="13">
        <v>34.299999999999997</v>
      </c>
      <c r="C865" s="13">
        <v>4.87</v>
      </c>
      <c r="D865" s="13" t="s">
        <v>2380</v>
      </c>
      <c r="E865" s="13" t="s">
        <v>2380</v>
      </c>
      <c r="F865" s="13" t="s">
        <v>2380</v>
      </c>
      <c r="G865" s="13">
        <v>2</v>
      </c>
      <c r="H865" s="13" t="s">
        <v>2380</v>
      </c>
      <c r="I865" s="13" t="str">
        <f t="shared" si="78"/>
        <v>No</v>
      </c>
      <c r="J865" s="15">
        <f t="shared" si="79"/>
        <v>2</v>
      </c>
      <c r="K865" s="13" t="str">
        <f t="shared" si="80"/>
        <v>No</v>
      </c>
      <c r="L865" s="13" t="str">
        <f t="shared" si="81"/>
        <v>Obesity</v>
      </c>
      <c r="M865" s="13" t="str">
        <f t="shared" si="82"/>
        <v>Normal</v>
      </c>
      <c r="N865" s="13" t="str">
        <f t="shared" si="83"/>
        <v>No</v>
      </c>
    </row>
    <row r="866" spans="1:14" x14ac:dyDescent="0.25">
      <c r="A866" s="13" t="s">
        <v>1506</v>
      </c>
      <c r="B866" s="13">
        <v>35.244999999999997</v>
      </c>
      <c r="C866" s="13">
        <v>4.63</v>
      </c>
      <c r="D866" s="13" t="s">
        <v>2380</v>
      </c>
      <c r="E866" s="13" t="s">
        <v>2380</v>
      </c>
      <c r="F866" s="13" t="s">
        <v>2380</v>
      </c>
      <c r="G866" s="13" t="s">
        <v>2381</v>
      </c>
      <c r="H866" s="13" t="s">
        <v>2380</v>
      </c>
      <c r="I866" s="13" t="str">
        <f t="shared" si="78"/>
        <v>No</v>
      </c>
      <c r="J866" s="15" t="str">
        <f t="shared" si="79"/>
        <v>0</v>
      </c>
      <c r="K866" s="13" t="str">
        <f t="shared" si="80"/>
        <v>No</v>
      </c>
      <c r="L866" s="13" t="str">
        <f t="shared" si="81"/>
        <v>Obesity</v>
      </c>
      <c r="M866" s="13" t="str">
        <f t="shared" si="82"/>
        <v>Normal</v>
      </c>
      <c r="N866" s="13" t="str">
        <f t="shared" si="83"/>
        <v>No</v>
      </c>
    </row>
    <row r="867" spans="1:14" x14ac:dyDescent="0.25">
      <c r="A867" s="13" t="s">
        <v>1505</v>
      </c>
      <c r="B867" s="13">
        <v>26.23</v>
      </c>
      <c r="C867" s="13">
        <v>11.93</v>
      </c>
      <c r="D867" s="13" t="s">
        <v>2380</v>
      </c>
      <c r="E867" s="13" t="s">
        <v>2380</v>
      </c>
      <c r="F867" s="13" t="s">
        <v>2380</v>
      </c>
      <c r="G867" s="13" t="s">
        <v>2381</v>
      </c>
      <c r="H867" s="13" t="s">
        <v>2380</v>
      </c>
      <c r="I867" s="13" t="str">
        <f t="shared" si="78"/>
        <v>No</v>
      </c>
      <c r="J867" s="15" t="str">
        <f t="shared" si="79"/>
        <v>0</v>
      </c>
      <c r="K867" s="13" t="str">
        <f t="shared" si="80"/>
        <v>No</v>
      </c>
      <c r="L867" s="13" t="str">
        <f t="shared" si="81"/>
        <v>Overweight</v>
      </c>
      <c r="M867" s="13" t="str">
        <f t="shared" si="82"/>
        <v>Diabetes</v>
      </c>
      <c r="N867" s="13" t="str">
        <f t="shared" si="83"/>
        <v>No</v>
      </c>
    </row>
    <row r="868" spans="1:14" x14ac:dyDescent="0.25">
      <c r="A868" s="13" t="s">
        <v>1504</v>
      </c>
      <c r="B868" s="13">
        <v>36.1</v>
      </c>
      <c r="C868" s="13">
        <v>5.65</v>
      </c>
      <c r="D868" s="13" t="s">
        <v>2382</v>
      </c>
      <c r="E868" s="13" t="s">
        <v>2380</v>
      </c>
      <c r="F868" s="13" t="s">
        <v>2380</v>
      </c>
      <c r="G868" s="13">
        <v>2</v>
      </c>
      <c r="H868" s="13" t="s">
        <v>2380</v>
      </c>
      <c r="I868" s="13" t="str">
        <f t="shared" si="78"/>
        <v>No</v>
      </c>
      <c r="J868" s="15">
        <f t="shared" si="79"/>
        <v>2</v>
      </c>
      <c r="K868" s="13" t="str">
        <f t="shared" si="80"/>
        <v>Yes</v>
      </c>
      <c r="L868" s="13" t="str">
        <f t="shared" si="81"/>
        <v>Obesity</v>
      </c>
      <c r="M868" s="13" t="str">
        <f t="shared" si="82"/>
        <v>Normal</v>
      </c>
      <c r="N868" s="13" t="str">
        <f t="shared" si="83"/>
        <v>No</v>
      </c>
    </row>
    <row r="869" spans="1:14" x14ac:dyDescent="0.25">
      <c r="A869" s="13" t="s">
        <v>1503</v>
      </c>
      <c r="B869" s="13">
        <v>37.1</v>
      </c>
      <c r="C869" s="13">
        <v>11.21</v>
      </c>
      <c r="D869" s="13" t="s">
        <v>2382</v>
      </c>
      <c r="E869" s="13" t="s">
        <v>2380</v>
      </c>
      <c r="F869" s="13" t="s">
        <v>2383</v>
      </c>
      <c r="G869" s="13">
        <v>1</v>
      </c>
      <c r="H869" s="13" t="s">
        <v>2380</v>
      </c>
      <c r="I869" s="13" t="str">
        <f t="shared" si="78"/>
        <v>No</v>
      </c>
      <c r="J869" s="15">
        <f t="shared" si="79"/>
        <v>1</v>
      </c>
      <c r="K869" s="13" t="str">
        <f t="shared" si="80"/>
        <v>Yes</v>
      </c>
      <c r="L869" s="13" t="str">
        <f t="shared" si="81"/>
        <v>Obesity</v>
      </c>
      <c r="M869" s="13" t="str">
        <f t="shared" si="82"/>
        <v>Diabetes</v>
      </c>
      <c r="N869" s="13" t="str">
        <f t="shared" si="83"/>
        <v>No</v>
      </c>
    </row>
    <row r="870" spans="1:14" x14ac:dyDescent="0.25">
      <c r="A870" s="13" t="s">
        <v>1502</v>
      </c>
      <c r="B870" s="13">
        <v>27.5</v>
      </c>
      <c r="C870" s="13">
        <v>10.62</v>
      </c>
      <c r="D870" s="13" t="s">
        <v>2382</v>
      </c>
      <c r="E870" s="13" t="s">
        <v>2380</v>
      </c>
      <c r="F870" s="13" t="s">
        <v>2383</v>
      </c>
      <c r="G870" s="13">
        <v>1</v>
      </c>
      <c r="H870" s="13" t="s">
        <v>2380</v>
      </c>
      <c r="I870" s="13" t="str">
        <f t="shared" si="78"/>
        <v>No</v>
      </c>
      <c r="J870" s="15">
        <f t="shared" si="79"/>
        <v>1</v>
      </c>
      <c r="K870" s="13" t="str">
        <f t="shared" si="80"/>
        <v>Yes</v>
      </c>
      <c r="L870" s="13" t="str">
        <f t="shared" si="81"/>
        <v>Overweight</v>
      </c>
      <c r="M870" s="13" t="str">
        <f t="shared" si="82"/>
        <v>Diabetes</v>
      </c>
      <c r="N870" s="13" t="str">
        <f t="shared" si="83"/>
        <v>No</v>
      </c>
    </row>
    <row r="871" spans="1:14" x14ac:dyDescent="0.25">
      <c r="A871" s="13" t="s">
        <v>1501</v>
      </c>
      <c r="B871" s="13">
        <v>24.7</v>
      </c>
      <c r="C871" s="13">
        <v>10.7</v>
      </c>
      <c r="D871" s="13" t="s">
        <v>2382</v>
      </c>
      <c r="E871" s="13" t="s">
        <v>2380</v>
      </c>
      <c r="F871" s="13" t="s">
        <v>2383</v>
      </c>
      <c r="G871" s="13">
        <v>1</v>
      </c>
      <c r="H871" s="13" t="s">
        <v>2380</v>
      </c>
      <c r="I871" s="13" t="str">
        <f t="shared" si="78"/>
        <v>No</v>
      </c>
      <c r="J871" s="15">
        <f t="shared" si="79"/>
        <v>1</v>
      </c>
      <c r="K871" s="13" t="str">
        <f t="shared" si="80"/>
        <v>Yes</v>
      </c>
      <c r="L871" s="13" t="str">
        <f t="shared" si="81"/>
        <v>Normal Weight</v>
      </c>
      <c r="M871" s="13" t="str">
        <f t="shared" si="82"/>
        <v>Diabetes</v>
      </c>
      <c r="N871" s="13" t="str">
        <f t="shared" si="83"/>
        <v>No</v>
      </c>
    </row>
    <row r="872" spans="1:14" x14ac:dyDescent="0.25">
      <c r="A872" s="13" t="s">
        <v>1500</v>
      </c>
      <c r="B872" s="13">
        <v>26.78</v>
      </c>
      <c r="C872" s="13">
        <v>10.02</v>
      </c>
      <c r="D872" s="13" t="s">
        <v>2382</v>
      </c>
      <c r="E872" s="13" t="s">
        <v>2380</v>
      </c>
      <c r="F872" s="13" t="s">
        <v>2383</v>
      </c>
      <c r="G872" s="13">
        <v>1</v>
      </c>
      <c r="H872" s="13" t="s">
        <v>2380</v>
      </c>
      <c r="I872" s="13" t="str">
        <f t="shared" si="78"/>
        <v>No</v>
      </c>
      <c r="J872" s="15">
        <f t="shared" si="79"/>
        <v>1</v>
      </c>
      <c r="K872" s="13" t="str">
        <f t="shared" si="80"/>
        <v>Yes</v>
      </c>
      <c r="L872" s="13" t="str">
        <f t="shared" si="81"/>
        <v>Overweight</v>
      </c>
      <c r="M872" s="13" t="str">
        <f t="shared" si="82"/>
        <v>Diabetes</v>
      </c>
      <c r="N872" s="13" t="str">
        <f t="shared" si="83"/>
        <v>No</v>
      </c>
    </row>
    <row r="873" spans="1:14" x14ac:dyDescent="0.25">
      <c r="A873" s="13" t="s">
        <v>1499</v>
      </c>
      <c r="B873" s="13">
        <v>45.8</v>
      </c>
      <c r="C873" s="13">
        <v>4.8499999999999996</v>
      </c>
      <c r="D873" s="13" t="s">
        <v>2380</v>
      </c>
      <c r="E873" s="13" t="s">
        <v>2380</v>
      </c>
      <c r="F873" s="13" t="s">
        <v>2380</v>
      </c>
      <c r="G873" s="13" t="s">
        <v>2381</v>
      </c>
      <c r="H873" s="13" t="s">
        <v>2380</v>
      </c>
      <c r="I873" s="13" t="str">
        <f t="shared" si="78"/>
        <v>No</v>
      </c>
      <c r="J873" s="15" t="str">
        <f t="shared" si="79"/>
        <v>0</v>
      </c>
      <c r="K873" s="13" t="str">
        <f t="shared" si="80"/>
        <v>No</v>
      </c>
      <c r="L873" s="13" t="str">
        <f t="shared" si="81"/>
        <v>Obesity</v>
      </c>
      <c r="M873" s="13" t="str">
        <f t="shared" si="82"/>
        <v>Normal</v>
      </c>
      <c r="N873" s="13" t="str">
        <f t="shared" si="83"/>
        <v>No</v>
      </c>
    </row>
    <row r="874" spans="1:14" x14ac:dyDescent="0.25">
      <c r="A874" s="13" t="s">
        <v>1498</v>
      </c>
      <c r="B874" s="13">
        <v>29</v>
      </c>
      <c r="C874" s="13">
        <v>4.3899999999999997</v>
      </c>
      <c r="D874" s="13" t="s">
        <v>2382</v>
      </c>
      <c r="E874" s="13" t="s">
        <v>2380</v>
      </c>
      <c r="F874" s="13" t="s">
        <v>2380</v>
      </c>
      <c r="G874" s="13">
        <v>2</v>
      </c>
      <c r="H874" s="13" t="s">
        <v>2380</v>
      </c>
      <c r="I874" s="13" t="str">
        <f t="shared" si="78"/>
        <v>No</v>
      </c>
      <c r="J874" s="15">
        <f t="shared" si="79"/>
        <v>2</v>
      </c>
      <c r="K874" s="13" t="str">
        <f t="shared" si="80"/>
        <v>Yes</v>
      </c>
      <c r="L874" s="13" t="str">
        <f t="shared" si="81"/>
        <v>Overweight</v>
      </c>
      <c r="M874" s="13" t="str">
        <f t="shared" si="82"/>
        <v>Normal</v>
      </c>
      <c r="N874" s="13" t="str">
        <f t="shared" si="83"/>
        <v>No</v>
      </c>
    </row>
    <row r="875" spans="1:14" x14ac:dyDescent="0.25">
      <c r="A875" s="13" t="s">
        <v>1497</v>
      </c>
      <c r="B875" s="13">
        <v>33.534999999999997</v>
      </c>
      <c r="C875" s="13">
        <v>8.24</v>
      </c>
      <c r="D875" s="13" t="s">
        <v>2382</v>
      </c>
      <c r="E875" s="13" t="s">
        <v>2380</v>
      </c>
      <c r="F875" s="13" t="s">
        <v>2380</v>
      </c>
      <c r="G875" s="13" t="s">
        <v>2381</v>
      </c>
      <c r="H875" s="13" t="s">
        <v>2380</v>
      </c>
      <c r="I875" s="13" t="str">
        <f t="shared" si="78"/>
        <v>No</v>
      </c>
      <c r="J875" s="15" t="str">
        <f t="shared" si="79"/>
        <v>0</v>
      </c>
      <c r="K875" s="13" t="str">
        <f t="shared" si="80"/>
        <v>Yes</v>
      </c>
      <c r="L875" s="13" t="str">
        <f t="shared" si="81"/>
        <v>Obesity</v>
      </c>
      <c r="M875" s="13" t="str">
        <f t="shared" si="82"/>
        <v>Diabetes</v>
      </c>
      <c r="N875" s="13" t="str">
        <f t="shared" si="83"/>
        <v>No</v>
      </c>
    </row>
    <row r="876" spans="1:14" x14ac:dyDescent="0.25">
      <c r="A876" s="13" t="s">
        <v>1496</v>
      </c>
      <c r="B876" s="13">
        <v>32.774999999999999</v>
      </c>
      <c r="C876" s="13">
        <v>9.77</v>
      </c>
      <c r="D876" s="13" t="s">
        <v>2382</v>
      </c>
      <c r="E876" s="13" t="s">
        <v>2380</v>
      </c>
      <c r="F876" s="13" t="s">
        <v>2380</v>
      </c>
      <c r="G876" s="13" t="s">
        <v>2381</v>
      </c>
      <c r="H876" s="13" t="s">
        <v>2380</v>
      </c>
      <c r="I876" s="13" t="str">
        <f t="shared" si="78"/>
        <v>No</v>
      </c>
      <c r="J876" s="15" t="str">
        <f t="shared" si="79"/>
        <v>0</v>
      </c>
      <c r="K876" s="13" t="str">
        <f t="shared" si="80"/>
        <v>Yes</v>
      </c>
      <c r="L876" s="13" t="str">
        <f t="shared" si="81"/>
        <v>Obesity</v>
      </c>
      <c r="M876" s="13" t="str">
        <f t="shared" si="82"/>
        <v>Diabetes</v>
      </c>
      <c r="N876" s="13" t="str">
        <f t="shared" si="83"/>
        <v>No</v>
      </c>
    </row>
    <row r="877" spans="1:14" x14ac:dyDescent="0.25">
      <c r="A877" s="13" t="s">
        <v>1495</v>
      </c>
      <c r="B877" s="13">
        <v>37.51</v>
      </c>
      <c r="C877" s="13">
        <v>5.5</v>
      </c>
      <c r="D877" s="13" t="s">
        <v>2382</v>
      </c>
      <c r="E877" s="13" t="s">
        <v>2380</v>
      </c>
      <c r="F877" s="13" t="s">
        <v>2380</v>
      </c>
      <c r="G877" s="13">
        <v>2</v>
      </c>
      <c r="H877" s="13" t="s">
        <v>2380</v>
      </c>
      <c r="I877" s="13" t="str">
        <f t="shared" si="78"/>
        <v>No</v>
      </c>
      <c r="J877" s="15">
        <f t="shared" si="79"/>
        <v>2</v>
      </c>
      <c r="K877" s="13" t="str">
        <f t="shared" si="80"/>
        <v>Yes</v>
      </c>
      <c r="L877" s="13" t="str">
        <f t="shared" si="81"/>
        <v>Obesity</v>
      </c>
      <c r="M877" s="13" t="str">
        <f t="shared" si="82"/>
        <v>Normal</v>
      </c>
      <c r="N877" s="13" t="str">
        <f t="shared" si="83"/>
        <v>No</v>
      </c>
    </row>
    <row r="878" spans="1:14" x14ac:dyDescent="0.25">
      <c r="A878" s="13" t="s">
        <v>1494</v>
      </c>
      <c r="B878" s="13">
        <v>39.86</v>
      </c>
      <c r="C878" s="13">
        <v>11.84</v>
      </c>
      <c r="D878" s="13" t="s">
        <v>2382</v>
      </c>
      <c r="E878" s="13" t="s">
        <v>2380</v>
      </c>
      <c r="F878" s="13" t="s">
        <v>2380</v>
      </c>
      <c r="G878" s="13">
        <v>1</v>
      </c>
      <c r="H878" s="13" t="s">
        <v>2380</v>
      </c>
      <c r="I878" s="13" t="str">
        <f t="shared" si="78"/>
        <v>No</v>
      </c>
      <c r="J878" s="15">
        <f t="shared" si="79"/>
        <v>1</v>
      </c>
      <c r="K878" s="13" t="str">
        <f t="shared" si="80"/>
        <v>Yes</v>
      </c>
      <c r="L878" s="13" t="str">
        <f t="shared" si="81"/>
        <v>Obesity</v>
      </c>
      <c r="M878" s="13" t="str">
        <f t="shared" si="82"/>
        <v>Diabetes</v>
      </c>
      <c r="N878" s="13" t="str">
        <f t="shared" si="83"/>
        <v>No</v>
      </c>
    </row>
    <row r="879" spans="1:14" x14ac:dyDescent="0.25">
      <c r="A879" s="13" t="s">
        <v>1493</v>
      </c>
      <c r="B879" s="13">
        <v>42.13</v>
      </c>
      <c r="C879" s="13">
        <v>4.66</v>
      </c>
      <c r="D879" s="13" t="s">
        <v>2380</v>
      </c>
      <c r="E879" s="13" t="s">
        <v>2380</v>
      </c>
      <c r="F879" s="13" t="s">
        <v>2380</v>
      </c>
      <c r="G879" s="13" t="s">
        <v>2381</v>
      </c>
      <c r="H879" s="13" t="s">
        <v>2380</v>
      </c>
      <c r="I879" s="13" t="str">
        <f t="shared" si="78"/>
        <v>No</v>
      </c>
      <c r="J879" s="15" t="str">
        <f t="shared" si="79"/>
        <v>0</v>
      </c>
      <c r="K879" s="13" t="str">
        <f t="shared" si="80"/>
        <v>No</v>
      </c>
      <c r="L879" s="13" t="str">
        <f t="shared" si="81"/>
        <v>Obesity</v>
      </c>
      <c r="M879" s="13" t="str">
        <f t="shared" si="82"/>
        <v>Normal</v>
      </c>
      <c r="N879" s="13" t="str">
        <f t="shared" si="83"/>
        <v>No</v>
      </c>
    </row>
    <row r="880" spans="1:14" x14ac:dyDescent="0.25">
      <c r="A880" s="13" t="s">
        <v>1492</v>
      </c>
      <c r="B880" s="13">
        <v>35.99</v>
      </c>
      <c r="C880" s="13">
        <v>11.11</v>
      </c>
      <c r="D880" s="13" t="s">
        <v>2380</v>
      </c>
      <c r="E880" s="13" t="s">
        <v>2380</v>
      </c>
      <c r="F880" s="13" t="s">
        <v>2380</v>
      </c>
      <c r="G880" s="13" t="s">
        <v>2381</v>
      </c>
      <c r="H880" s="13" t="s">
        <v>2380</v>
      </c>
      <c r="I880" s="13" t="str">
        <f t="shared" si="78"/>
        <v>No</v>
      </c>
      <c r="J880" s="15" t="str">
        <f t="shared" si="79"/>
        <v>0</v>
      </c>
      <c r="K880" s="13" t="str">
        <f t="shared" si="80"/>
        <v>No</v>
      </c>
      <c r="L880" s="13" t="str">
        <f t="shared" si="81"/>
        <v>Obesity</v>
      </c>
      <c r="M880" s="13" t="str">
        <f t="shared" si="82"/>
        <v>Diabetes</v>
      </c>
      <c r="N880" s="13" t="str">
        <f t="shared" si="83"/>
        <v>No</v>
      </c>
    </row>
    <row r="881" spans="1:14" x14ac:dyDescent="0.25">
      <c r="A881" s="13" t="s">
        <v>1491</v>
      </c>
      <c r="B881" s="13">
        <v>35.200000000000003</v>
      </c>
      <c r="C881" s="13">
        <v>7.72</v>
      </c>
      <c r="D881" s="13" t="s">
        <v>2382</v>
      </c>
      <c r="E881" s="13" t="s">
        <v>2380</v>
      </c>
      <c r="F881" s="13" t="s">
        <v>2383</v>
      </c>
      <c r="G881" s="13">
        <v>1</v>
      </c>
      <c r="H881" s="13" t="s">
        <v>2380</v>
      </c>
      <c r="I881" s="13" t="str">
        <f t="shared" si="78"/>
        <v>No</v>
      </c>
      <c r="J881" s="15">
        <f t="shared" si="79"/>
        <v>1</v>
      </c>
      <c r="K881" s="13" t="str">
        <f t="shared" si="80"/>
        <v>Yes</v>
      </c>
      <c r="L881" s="13" t="str">
        <f t="shared" si="81"/>
        <v>Obesity</v>
      </c>
      <c r="M881" s="13" t="str">
        <f t="shared" si="82"/>
        <v>Diabetes</v>
      </c>
      <c r="N881" s="13" t="str">
        <f t="shared" si="83"/>
        <v>No</v>
      </c>
    </row>
    <row r="882" spans="1:14" x14ac:dyDescent="0.25">
      <c r="A882" s="13" t="s">
        <v>1490</v>
      </c>
      <c r="B882" s="13">
        <v>29.91</v>
      </c>
      <c r="C882" s="13">
        <v>5.55</v>
      </c>
      <c r="D882" s="13" t="s">
        <v>2382</v>
      </c>
      <c r="E882" s="13" t="s">
        <v>2380</v>
      </c>
      <c r="F882" s="13" t="s">
        <v>2380</v>
      </c>
      <c r="G882" s="13">
        <v>2</v>
      </c>
      <c r="H882" s="13" t="s">
        <v>2380</v>
      </c>
      <c r="I882" s="13" t="str">
        <f t="shared" si="78"/>
        <v>No</v>
      </c>
      <c r="J882" s="15">
        <f t="shared" si="79"/>
        <v>2</v>
      </c>
      <c r="K882" s="13" t="str">
        <f t="shared" si="80"/>
        <v>Yes</v>
      </c>
      <c r="L882" s="13" t="str">
        <f t="shared" si="81"/>
        <v>Overweight</v>
      </c>
      <c r="M882" s="13" t="str">
        <f t="shared" si="82"/>
        <v>Normal</v>
      </c>
      <c r="N882" s="13" t="str">
        <f t="shared" si="83"/>
        <v>No</v>
      </c>
    </row>
    <row r="883" spans="1:14" x14ac:dyDescent="0.25">
      <c r="A883" s="13" t="s">
        <v>1489</v>
      </c>
      <c r="B883" s="13">
        <v>36.479999999999997</v>
      </c>
      <c r="C883" s="13">
        <v>5.05</v>
      </c>
      <c r="D883" s="13" t="s">
        <v>2382</v>
      </c>
      <c r="E883" s="13" t="s">
        <v>2380</v>
      </c>
      <c r="F883" s="13" t="s">
        <v>2380</v>
      </c>
      <c r="G883" s="13">
        <v>1</v>
      </c>
      <c r="H883" s="13" t="s">
        <v>2380</v>
      </c>
      <c r="I883" s="13" t="str">
        <f t="shared" si="78"/>
        <v>No</v>
      </c>
      <c r="J883" s="15">
        <f t="shared" si="79"/>
        <v>1</v>
      </c>
      <c r="K883" s="13" t="str">
        <f t="shared" si="80"/>
        <v>Yes</v>
      </c>
      <c r="L883" s="13" t="str">
        <f t="shared" si="81"/>
        <v>Obesity</v>
      </c>
      <c r="M883" s="13" t="str">
        <f t="shared" si="82"/>
        <v>Normal</v>
      </c>
      <c r="N883" s="13" t="str">
        <f t="shared" si="83"/>
        <v>No</v>
      </c>
    </row>
    <row r="884" spans="1:14" x14ac:dyDescent="0.25">
      <c r="A884" s="13" t="s">
        <v>1488</v>
      </c>
      <c r="B884" s="13">
        <v>27.5</v>
      </c>
      <c r="C884" s="13">
        <v>8.69</v>
      </c>
      <c r="D884" s="13" t="s">
        <v>2382</v>
      </c>
      <c r="E884" s="13" t="s">
        <v>2380</v>
      </c>
      <c r="F884" s="13" t="s">
        <v>2383</v>
      </c>
      <c r="G884" s="13">
        <v>1</v>
      </c>
      <c r="H884" s="13" t="s">
        <v>2380</v>
      </c>
      <c r="I884" s="13" t="str">
        <f t="shared" si="78"/>
        <v>No</v>
      </c>
      <c r="J884" s="15">
        <f t="shared" si="79"/>
        <v>1</v>
      </c>
      <c r="K884" s="13" t="str">
        <f t="shared" si="80"/>
        <v>Yes</v>
      </c>
      <c r="L884" s="13" t="str">
        <f t="shared" si="81"/>
        <v>Overweight</v>
      </c>
      <c r="M884" s="13" t="str">
        <f t="shared" si="82"/>
        <v>Diabetes</v>
      </c>
      <c r="N884" s="13" t="str">
        <f t="shared" si="83"/>
        <v>No</v>
      </c>
    </row>
    <row r="885" spans="1:14" x14ac:dyDescent="0.25">
      <c r="A885" s="13" t="s">
        <v>1487</v>
      </c>
      <c r="B885" s="13">
        <v>33.44</v>
      </c>
      <c r="C885" s="13">
        <v>5.9</v>
      </c>
      <c r="D885" s="13" t="s">
        <v>2382</v>
      </c>
      <c r="E885" s="13" t="s">
        <v>2380</v>
      </c>
      <c r="F885" s="13" t="s">
        <v>2380</v>
      </c>
      <c r="G885" s="13">
        <v>1</v>
      </c>
      <c r="H885" s="13" t="s">
        <v>2380</v>
      </c>
      <c r="I885" s="13" t="str">
        <f t="shared" si="78"/>
        <v>No</v>
      </c>
      <c r="J885" s="15">
        <f t="shared" si="79"/>
        <v>1</v>
      </c>
      <c r="K885" s="13" t="str">
        <f t="shared" si="80"/>
        <v>Yes</v>
      </c>
      <c r="L885" s="13" t="str">
        <f t="shared" si="81"/>
        <v>Obesity</v>
      </c>
      <c r="M885" s="13" t="str">
        <f t="shared" si="82"/>
        <v>Prediabetes</v>
      </c>
      <c r="N885" s="13" t="str">
        <f t="shared" si="83"/>
        <v>No</v>
      </c>
    </row>
    <row r="886" spans="1:14" x14ac:dyDescent="0.25">
      <c r="A886" s="13" t="s">
        <v>1486</v>
      </c>
      <c r="B886" s="13">
        <v>28.215</v>
      </c>
      <c r="C886" s="13">
        <v>6.29</v>
      </c>
      <c r="D886" s="13" t="s">
        <v>2382</v>
      </c>
      <c r="E886" s="13" t="s">
        <v>2380</v>
      </c>
      <c r="F886" s="13" t="s">
        <v>2380</v>
      </c>
      <c r="G886" s="13">
        <v>1</v>
      </c>
      <c r="H886" s="13" t="s">
        <v>2380</v>
      </c>
      <c r="I886" s="13" t="str">
        <f t="shared" si="78"/>
        <v>No</v>
      </c>
      <c r="J886" s="15">
        <f t="shared" si="79"/>
        <v>1</v>
      </c>
      <c r="K886" s="13" t="str">
        <f t="shared" si="80"/>
        <v>Yes</v>
      </c>
      <c r="L886" s="13" t="str">
        <f t="shared" si="81"/>
        <v>Overweight</v>
      </c>
      <c r="M886" s="13" t="str">
        <f t="shared" si="82"/>
        <v>Prediabetes</v>
      </c>
      <c r="N886" s="13" t="str">
        <f t="shared" si="83"/>
        <v>No</v>
      </c>
    </row>
    <row r="887" spans="1:14" x14ac:dyDescent="0.25">
      <c r="A887" s="13" t="s">
        <v>1485</v>
      </c>
      <c r="B887" s="13">
        <v>27.17</v>
      </c>
      <c r="C887" s="13">
        <v>5.84</v>
      </c>
      <c r="D887" s="13" t="s">
        <v>2382</v>
      </c>
      <c r="E887" s="13" t="s">
        <v>2380</v>
      </c>
      <c r="F887" s="13" t="s">
        <v>2380</v>
      </c>
      <c r="G887" s="13">
        <v>1</v>
      </c>
      <c r="H887" s="13" t="s">
        <v>2380</v>
      </c>
      <c r="I887" s="13" t="str">
        <f t="shared" si="78"/>
        <v>No</v>
      </c>
      <c r="J887" s="15">
        <f t="shared" si="79"/>
        <v>1</v>
      </c>
      <c r="K887" s="13" t="str">
        <f t="shared" si="80"/>
        <v>Yes</v>
      </c>
      <c r="L887" s="13" t="str">
        <f t="shared" si="81"/>
        <v>Overweight</v>
      </c>
      <c r="M887" s="13" t="str">
        <f t="shared" si="82"/>
        <v>Prediabetes</v>
      </c>
      <c r="N887" s="13" t="str">
        <f t="shared" si="83"/>
        <v>No</v>
      </c>
    </row>
    <row r="888" spans="1:14" x14ac:dyDescent="0.25">
      <c r="A888" s="13" t="s">
        <v>1484</v>
      </c>
      <c r="B888" s="13">
        <v>35.380000000000003</v>
      </c>
      <c r="C888" s="13">
        <v>6.12</v>
      </c>
      <c r="D888" s="13" t="s">
        <v>2380</v>
      </c>
      <c r="E888" s="13" t="s">
        <v>2380</v>
      </c>
      <c r="F888" s="13" t="s">
        <v>2380</v>
      </c>
      <c r="G888" s="13" t="s">
        <v>2381</v>
      </c>
      <c r="H888" s="13" t="s">
        <v>2380</v>
      </c>
      <c r="I888" s="13" t="str">
        <f t="shared" si="78"/>
        <v>No</v>
      </c>
      <c r="J888" s="15" t="str">
        <f t="shared" si="79"/>
        <v>0</v>
      </c>
      <c r="K888" s="13" t="str">
        <f t="shared" si="80"/>
        <v>No</v>
      </c>
      <c r="L888" s="13" t="str">
        <f t="shared" si="81"/>
        <v>Obesity</v>
      </c>
      <c r="M888" s="13" t="str">
        <f t="shared" si="82"/>
        <v>Prediabetes</v>
      </c>
      <c r="N888" s="13" t="str">
        <f t="shared" si="83"/>
        <v>No</v>
      </c>
    </row>
    <row r="889" spans="1:14" x14ac:dyDescent="0.25">
      <c r="A889" s="13" t="s">
        <v>1483</v>
      </c>
      <c r="B889" s="13">
        <v>43.48</v>
      </c>
      <c r="C889" s="13">
        <v>6.24</v>
      </c>
      <c r="D889" s="13" t="s">
        <v>2380</v>
      </c>
      <c r="E889" s="13" t="s">
        <v>2380</v>
      </c>
      <c r="F889" s="13" t="s">
        <v>2380</v>
      </c>
      <c r="G889" s="13" t="s">
        <v>2381</v>
      </c>
      <c r="H889" s="13" t="s">
        <v>2380</v>
      </c>
      <c r="I889" s="13" t="str">
        <f t="shared" si="78"/>
        <v>No</v>
      </c>
      <c r="J889" s="15" t="str">
        <f t="shared" si="79"/>
        <v>0</v>
      </c>
      <c r="K889" s="13" t="str">
        <f t="shared" si="80"/>
        <v>No</v>
      </c>
      <c r="L889" s="13" t="str">
        <f t="shared" si="81"/>
        <v>Obesity</v>
      </c>
      <c r="M889" s="13" t="str">
        <f t="shared" si="82"/>
        <v>Prediabetes</v>
      </c>
      <c r="N889" s="13" t="str">
        <f t="shared" si="83"/>
        <v>No</v>
      </c>
    </row>
    <row r="890" spans="1:14" x14ac:dyDescent="0.25">
      <c r="A890" s="13" t="s">
        <v>1482</v>
      </c>
      <c r="B890" s="13">
        <v>41.73</v>
      </c>
      <c r="C890" s="13">
        <v>6.25</v>
      </c>
      <c r="D890" s="13" t="s">
        <v>2380</v>
      </c>
      <c r="E890" s="13" t="s">
        <v>2380</v>
      </c>
      <c r="F890" s="13" t="s">
        <v>2380</v>
      </c>
      <c r="G890" s="13">
        <v>1</v>
      </c>
      <c r="H890" s="13" t="s">
        <v>2380</v>
      </c>
      <c r="I890" s="13" t="str">
        <f t="shared" si="78"/>
        <v>No</v>
      </c>
      <c r="J890" s="15">
        <f t="shared" si="79"/>
        <v>1</v>
      </c>
      <c r="K890" s="13" t="str">
        <f t="shared" si="80"/>
        <v>No</v>
      </c>
      <c r="L890" s="13" t="str">
        <f t="shared" si="81"/>
        <v>Obesity</v>
      </c>
      <c r="M890" s="13" t="str">
        <f t="shared" si="82"/>
        <v>Prediabetes</v>
      </c>
      <c r="N890" s="13" t="str">
        <f t="shared" si="83"/>
        <v>No</v>
      </c>
    </row>
    <row r="891" spans="1:14" x14ac:dyDescent="0.25">
      <c r="A891" s="13" t="s">
        <v>1481</v>
      </c>
      <c r="B891" s="13">
        <v>28.9</v>
      </c>
      <c r="C891" s="13">
        <v>11.96</v>
      </c>
      <c r="D891" s="13" t="s">
        <v>2380</v>
      </c>
      <c r="E891" s="13" t="s">
        <v>2380</v>
      </c>
      <c r="F891" s="13" t="s">
        <v>2380</v>
      </c>
      <c r="G891" s="13" t="s">
        <v>2381</v>
      </c>
      <c r="H891" s="13" t="s">
        <v>2380</v>
      </c>
      <c r="I891" s="13" t="str">
        <f t="shared" si="78"/>
        <v>No</v>
      </c>
      <c r="J891" s="15" t="str">
        <f t="shared" si="79"/>
        <v>0</v>
      </c>
      <c r="K891" s="13" t="str">
        <f t="shared" si="80"/>
        <v>No</v>
      </c>
      <c r="L891" s="13" t="str">
        <f t="shared" si="81"/>
        <v>Overweight</v>
      </c>
      <c r="M891" s="13" t="str">
        <f t="shared" si="82"/>
        <v>Diabetes</v>
      </c>
      <c r="N891" s="13" t="str">
        <f t="shared" si="83"/>
        <v>No</v>
      </c>
    </row>
    <row r="892" spans="1:14" x14ac:dyDescent="0.25">
      <c r="A892" s="13" t="s">
        <v>1480</v>
      </c>
      <c r="B892" s="13">
        <v>25.74</v>
      </c>
      <c r="C892" s="13">
        <v>7.69</v>
      </c>
      <c r="D892" s="13" t="s">
        <v>2380</v>
      </c>
      <c r="E892" s="13" t="s">
        <v>2380</v>
      </c>
      <c r="F892" s="13" t="s">
        <v>2380</v>
      </c>
      <c r="G892" s="13" t="s">
        <v>2381</v>
      </c>
      <c r="H892" s="13" t="s">
        <v>2380</v>
      </c>
      <c r="I892" s="13" t="str">
        <f t="shared" si="78"/>
        <v>No</v>
      </c>
      <c r="J892" s="15" t="str">
        <f t="shared" si="79"/>
        <v>0</v>
      </c>
      <c r="K892" s="13" t="str">
        <f t="shared" si="80"/>
        <v>No</v>
      </c>
      <c r="L892" s="13" t="str">
        <f t="shared" si="81"/>
        <v>Overweight</v>
      </c>
      <c r="M892" s="13" t="str">
        <f t="shared" si="82"/>
        <v>Diabetes</v>
      </c>
      <c r="N892" s="13" t="str">
        <f t="shared" si="83"/>
        <v>No</v>
      </c>
    </row>
    <row r="893" spans="1:14" x14ac:dyDescent="0.25">
      <c r="A893" s="13" t="s">
        <v>1479</v>
      </c>
      <c r="B893" s="13">
        <v>36.06</v>
      </c>
      <c r="C893" s="13">
        <v>8.83</v>
      </c>
      <c r="D893" s="13" t="s">
        <v>2380</v>
      </c>
      <c r="E893" s="13" t="s">
        <v>2380</v>
      </c>
      <c r="F893" s="13" t="s">
        <v>2380</v>
      </c>
      <c r="G893" s="13" t="s">
        <v>2381</v>
      </c>
      <c r="H893" s="13" t="s">
        <v>2380</v>
      </c>
      <c r="I893" s="13" t="str">
        <f t="shared" si="78"/>
        <v>No</v>
      </c>
      <c r="J893" s="15" t="str">
        <f t="shared" si="79"/>
        <v>0</v>
      </c>
      <c r="K893" s="13" t="str">
        <f t="shared" si="80"/>
        <v>No</v>
      </c>
      <c r="L893" s="13" t="str">
        <f t="shared" si="81"/>
        <v>Obesity</v>
      </c>
      <c r="M893" s="13" t="str">
        <f t="shared" si="82"/>
        <v>Diabetes</v>
      </c>
      <c r="N893" s="13" t="str">
        <f t="shared" si="83"/>
        <v>No</v>
      </c>
    </row>
    <row r="894" spans="1:14" x14ac:dyDescent="0.25">
      <c r="A894" s="13" t="s">
        <v>1478</v>
      </c>
      <c r="B894" s="13">
        <v>43.28</v>
      </c>
      <c r="C894" s="13">
        <v>4.41</v>
      </c>
      <c r="D894" s="13" t="s">
        <v>2380</v>
      </c>
      <c r="E894" s="13" t="s">
        <v>2380</v>
      </c>
      <c r="F894" s="13" t="s">
        <v>2380</v>
      </c>
      <c r="G894" s="13" t="s">
        <v>2381</v>
      </c>
      <c r="H894" s="13" t="s">
        <v>2380</v>
      </c>
      <c r="I894" s="13" t="str">
        <f t="shared" si="78"/>
        <v>No</v>
      </c>
      <c r="J894" s="15" t="str">
        <f t="shared" si="79"/>
        <v>0</v>
      </c>
      <c r="K894" s="13" t="str">
        <f t="shared" si="80"/>
        <v>No</v>
      </c>
      <c r="L894" s="13" t="str">
        <f t="shared" si="81"/>
        <v>Obesity</v>
      </c>
      <c r="M894" s="13" t="str">
        <f t="shared" si="82"/>
        <v>Normal</v>
      </c>
      <c r="N894" s="13" t="str">
        <f t="shared" si="83"/>
        <v>No</v>
      </c>
    </row>
    <row r="895" spans="1:14" x14ac:dyDescent="0.25">
      <c r="A895" s="13" t="s">
        <v>1477</v>
      </c>
      <c r="B895" s="13">
        <v>28.785</v>
      </c>
      <c r="C895" s="13">
        <v>9.1</v>
      </c>
      <c r="D895" s="13" t="s">
        <v>2382</v>
      </c>
      <c r="E895" s="13" t="s">
        <v>2380</v>
      </c>
      <c r="F895" s="13" t="s">
        <v>2383</v>
      </c>
      <c r="G895" s="13">
        <v>1</v>
      </c>
      <c r="H895" s="13" t="s">
        <v>2380</v>
      </c>
      <c r="I895" s="13" t="str">
        <f t="shared" si="78"/>
        <v>No</v>
      </c>
      <c r="J895" s="15">
        <f t="shared" si="79"/>
        <v>1</v>
      </c>
      <c r="K895" s="13" t="str">
        <f t="shared" si="80"/>
        <v>Yes</v>
      </c>
      <c r="L895" s="13" t="str">
        <f t="shared" si="81"/>
        <v>Overweight</v>
      </c>
      <c r="M895" s="13" t="str">
        <f t="shared" si="82"/>
        <v>Diabetes</v>
      </c>
      <c r="N895" s="13" t="str">
        <f t="shared" si="83"/>
        <v>No</v>
      </c>
    </row>
    <row r="896" spans="1:14" x14ac:dyDescent="0.25">
      <c r="A896" s="13" t="s">
        <v>1476</v>
      </c>
      <c r="B896" s="13">
        <v>25.46</v>
      </c>
      <c r="C896" s="13">
        <v>11.52</v>
      </c>
      <c r="D896" s="13" t="s">
        <v>2382</v>
      </c>
      <c r="E896" s="13" t="s">
        <v>2380</v>
      </c>
      <c r="F896" s="13" t="s">
        <v>2383</v>
      </c>
      <c r="G896" s="13">
        <v>1</v>
      </c>
      <c r="H896" s="13" t="s">
        <v>2380</v>
      </c>
      <c r="I896" s="13" t="str">
        <f t="shared" si="78"/>
        <v>No</v>
      </c>
      <c r="J896" s="15">
        <f t="shared" si="79"/>
        <v>1</v>
      </c>
      <c r="K896" s="13" t="str">
        <f t="shared" si="80"/>
        <v>Yes</v>
      </c>
      <c r="L896" s="13" t="str">
        <f t="shared" si="81"/>
        <v>Overweight</v>
      </c>
      <c r="M896" s="13" t="str">
        <f t="shared" si="82"/>
        <v>Diabetes</v>
      </c>
      <c r="N896" s="13" t="str">
        <f t="shared" si="83"/>
        <v>No</v>
      </c>
    </row>
    <row r="897" spans="1:14" x14ac:dyDescent="0.25">
      <c r="A897" s="13" t="s">
        <v>1475</v>
      </c>
      <c r="B897" s="13">
        <v>30.8</v>
      </c>
      <c r="C897" s="13">
        <v>10.95</v>
      </c>
      <c r="D897" s="13" t="s">
        <v>2380</v>
      </c>
      <c r="E897" s="13" t="s">
        <v>2380</v>
      </c>
      <c r="F897" s="13" t="s">
        <v>2380</v>
      </c>
      <c r="G897" s="13" t="s">
        <v>2381</v>
      </c>
      <c r="H897" s="13" t="s">
        <v>2380</v>
      </c>
      <c r="I897" s="13" t="str">
        <f t="shared" si="78"/>
        <v>No</v>
      </c>
      <c r="J897" s="15" t="str">
        <f t="shared" si="79"/>
        <v>0</v>
      </c>
      <c r="K897" s="13" t="str">
        <f t="shared" si="80"/>
        <v>No</v>
      </c>
      <c r="L897" s="13" t="str">
        <f t="shared" si="81"/>
        <v>Obesity</v>
      </c>
      <c r="M897" s="13" t="str">
        <f t="shared" si="82"/>
        <v>Diabetes</v>
      </c>
      <c r="N897" s="13" t="str">
        <f t="shared" si="83"/>
        <v>No</v>
      </c>
    </row>
    <row r="898" spans="1:14" x14ac:dyDescent="0.25">
      <c r="A898" s="13" t="s">
        <v>1474</v>
      </c>
      <c r="B898" s="13">
        <v>28.88</v>
      </c>
      <c r="C898" s="13">
        <v>11.5</v>
      </c>
      <c r="D898" s="13" t="s">
        <v>2380</v>
      </c>
      <c r="E898" s="13" t="s">
        <v>2380</v>
      </c>
      <c r="F898" s="13" t="s">
        <v>2380</v>
      </c>
      <c r="G898" s="13" t="s">
        <v>2381</v>
      </c>
      <c r="H898" s="13" t="s">
        <v>2380</v>
      </c>
      <c r="I898" s="13" t="str">
        <f t="shared" ref="I898:I961" si="84">PROPER(IF(H898="?",$P$2,H898))</f>
        <v>No</v>
      </c>
      <c r="J898" s="15" t="str">
        <f t="shared" si="79"/>
        <v>0</v>
      </c>
      <c r="K898" s="13" t="str">
        <f t="shared" si="80"/>
        <v>No</v>
      </c>
      <c r="L898" s="13" t="str">
        <f t="shared" si="81"/>
        <v>Overweight</v>
      </c>
      <c r="M898" s="13" t="str">
        <f t="shared" si="82"/>
        <v>Diabetes</v>
      </c>
      <c r="N898" s="13" t="str">
        <f t="shared" si="83"/>
        <v>No</v>
      </c>
    </row>
    <row r="899" spans="1:14" x14ac:dyDescent="0.25">
      <c r="A899" s="13" t="s">
        <v>1473</v>
      </c>
      <c r="B899" s="13">
        <v>23</v>
      </c>
      <c r="C899" s="13">
        <v>9.8800000000000008</v>
      </c>
      <c r="D899" s="13" t="s">
        <v>2380</v>
      </c>
      <c r="E899" s="13" t="s">
        <v>2380</v>
      </c>
      <c r="F899" s="13" t="s">
        <v>2380</v>
      </c>
      <c r="G899" s="13" t="s">
        <v>2381</v>
      </c>
      <c r="H899" s="13" t="s">
        <v>2380</v>
      </c>
      <c r="I899" s="13" t="str">
        <f t="shared" si="84"/>
        <v>No</v>
      </c>
      <c r="J899" s="15" t="str">
        <f t="shared" ref="J899:J962" si="85">IF(G899="No major Surgery","0",G899)</f>
        <v>0</v>
      </c>
      <c r="K899" s="13" t="str">
        <f t="shared" ref="K899:K962" si="86">PROPER(D899)</f>
        <v>No</v>
      </c>
      <c r="L899" s="13" t="str">
        <f t="shared" ref="L899:L962" si="87">IF(B899&lt;18.5,"Underweight",IF(B899&lt;25,"Normal Weight",IF(B899&lt;30,"Overweight","Obesity")))</f>
        <v>Normal Weight</v>
      </c>
      <c r="M899" s="13" t="str">
        <f t="shared" ref="M899:M962" si="88">IF(C899&lt;5.7,"Normal",IF(C899&lt;6.5,"Prediabetes","Diabetes"))</f>
        <v>Diabetes</v>
      </c>
      <c r="N899" s="13" t="str">
        <f t="shared" ref="N899:N962" si="89">PROPER(E899)</f>
        <v>No</v>
      </c>
    </row>
    <row r="900" spans="1:14" x14ac:dyDescent="0.25">
      <c r="A900" s="13" t="s">
        <v>1472</v>
      </c>
      <c r="B900" s="13">
        <v>38.25</v>
      </c>
      <c r="C900" s="13">
        <v>6.2</v>
      </c>
      <c r="D900" s="13" t="s">
        <v>2380</v>
      </c>
      <c r="E900" s="13" t="s">
        <v>2380</v>
      </c>
      <c r="F900" s="13" t="s">
        <v>2380</v>
      </c>
      <c r="G900" s="13">
        <v>1</v>
      </c>
      <c r="H900" s="13" t="s">
        <v>2380</v>
      </c>
      <c r="I900" s="13" t="str">
        <f t="shared" si="84"/>
        <v>No</v>
      </c>
      <c r="J900" s="15">
        <f t="shared" si="85"/>
        <v>1</v>
      </c>
      <c r="K900" s="13" t="str">
        <f t="shared" si="86"/>
        <v>No</v>
      </c>
      <c r="L900" s="13" t="str">
        <f t="shared" si="87"/>
        <v>Obesity</v>
      </c>
      <c r="M900" s="13" t="str">
        <f t="shared" si="88"/>
        <v>Prediabetes</v>
      </c>
      <c r="N900" s="13" t="str">
        <f t="shared" si="89"/>
        <v>No</v>
      </c>
    </row>
    <row r="901" spans="1:14" x14ac:dyDescent="0.25">
      <c r="A901" s="13" t="s">
        <v>1471</v>
      </c>
      <c r="B901" s="13">
        <v>39.25</v>
      </c>
      <c r="C901" s="13">
        <v>8.41</v>
      </c>
      <c r="D901" s="13" t="s">
        <v>2382</v>
      </c>
      <c r="E901" s="13" t="s">
        <v>2380</v>
      </c>
      <c r="F901" s="13" t="s">
        <v>2380</v>
      </c>
      <c r="G901" s="13">
        <v>1</v>
      </c>
      <c r="H901" s="13" t="s">
        <v>2380</v>
      </c>
      <c r="I901" s="13" t="str">
        <f t="shared" si="84"/>
        <v>No</v>
      </c>
      <c r="J901" s="15">
        <f t="shared" si="85"/>
        <v>1</v>
      </c>
      <c r="K901" s="13" t="str">
        <f t="shared" si="86"/>
        <v>Yes</v>
      </c>
      <c r="L901" s="13" t="str">
        <f t="shared" si="87"/>
        <v>Obesity</v>
      </c>
      <c r="M901" s="13" t="str">
        <f t="shared" si="88"/>
        <v>Diabetes</v>
      </c>
      <c r="N901" s="13" t="str">
        <f t="shared" si="89"/>
        <v>No</v>
      </c>
    </row>
    <row r="902" spans="1:14" x14ac:dyDescent="0.25">
      <c r="A902" s="13" t="s">
        <v>1470</v>
      </c>
      <c r="B902" s="13">
        <v>26.6</v>
      </c>
      <c r="C902" s="13">
        <v>5.07</v>
      </c>
      <c r="D902" s="13" t="s">
        <v>2382</v>
      </c>
      <c r="E902" s="13" t="s">
        <v>2380</v>
      </c>
      <c r="F902" s="13" t="s">
        <v>2380</v>
      </c>
      <c r="G902" s="13">
        <v>2</v>
      </c>
      <c r="H902" s="13" t="s">
        <v>2380</v>
      </c>
      <c r="I902" s="13" t="str">
        <f t="shared" si="84"/>
        <v>No</v>
      </c>
      <c r="J902" s="15">
        <f t="shared" si="85"/>
        <v>2</v>
      </c>
      <c r="K902" s="13" t="str">
        <f t="shared" si="86"/>
        <v>Yes</v>
      </c>
      <c r="L902" s="13" t="str">
        <f t="shared" si="87"/>
        <v>Overweight</v>
      </c>
      <c r="M902" s="13" t="str">
        <f t="shared" si="88"/>
        <v>Normal</v>
      </c>
      <c r="N902" s="13" t="str">
        <f t="shared" si="89"/>
        <v>No</v>
      </c>
    </row>
    <row r="903" spans="1:14" x14ac:dyDescent="0.25">
      <c r="A903" s="13" t="s">
        <v>1469</v>
      </c>
      <c r="B903" s="13">
        <v>35.700000000000003</v>
      </c>
      <c r="C903" s="13">
        <v>4.0599999999999996</v>
      </c>
      <c r="D903" s="13" t="s">
        <v>2380</v>
      </c>
      <c r="E903" s="13" t="s">
        <v>2380</v>
      </c>
      <c r="F903" s="13" t="s">
        <v>2383</v>
      </c>
      <c r="G903" s="13">
        <v>1</v>
      </c>
      <c r="H903" s="13" t="s">
        <v>2380</v>
      </c>
      <c r="I903" s="13" t="str">
        <f t="shared" si="84"/>
        <v>No</v>
      </c>
      <c r="J903" s="15">
        <f t="shared" si="85"/>
        <v>1</v>
      </c>
      <c r="K903" s="13" t="str">
        <f t="shared" si="86"/>
        <v>No</v>
      </c>
      <c r="L903" s="13" t="str">
        <f t="shared" si="87"/>
        <v>Obesity</v>
      </c>
      <c r="M903" s="13" t="str">
        <f t="shared" si="88"/>
        <v>Normal</v>
      </c>
      <c r="N903" s="13" t="str">
        <f t="shared" si="89"/>
        <v>No</v>
      </c>
    </row>
    <row r="904" spans="1:14" x14ac:dyDescent="0.25">
      <c r="A904" s="13" t="s">
        <v>1468</v>
      </c>
      <c r="B904" s="13">
        <v>20.100000000000001</v>
      </c>
      <c r="C904" s="13">
        <v>10.52</v>
      </c>
      <c r="D904" s="13" t="s">
        <v>2380</v>
      </c>
      <c r="E904" s="13" t="s">
        <v>2380</v>
      </c>
      <c r="F904" s="13" t="s">
        <v>2380</v>
      </c>
      <c r="G904" s="13" t="s">
        <v>2381</v>
      </c>
      <c r="H904" s="13" t="s">
        <v>2380</v>
      </c>
      <c r="I904" s="13" t="str">
        <f t="shared" si="84"/>
        <v>No</v>
      </c>
      <c r="J904" s="15" t="str">
        <f t="shared" si="85"/>
        <v>0</v>
      </c>
      <c r="K904" s="13" t="str">
        <f t="shared" si="86"/>
        <v>No</v>
      </c>
      <c r="L904" s="13" t="str">
        <f t="shared" si="87"/>
        <v>Normal Weight</v>
      </c>
      <c r="M904" s="13" t="str">
        <f t="shared" si="88"/>
        <v>Diabetes</v>
      </c>
      <c r="N904" s="13" t="str">
        <f t="shared" si="89"/>
        <v>No</v>
      </c>
    </row>
    <row r="905" spans="1:14" x14ac:dyDescent="0.25">
      <c r="A905" s="13" t="s">
        <v>1467</v>
      </c>
      <c r="B905" s="13">
        <v>22.23</v>
      </c>
      <c r="C905" s="13">
        <v>9.65</v>
      </c>
      <c r="D905" s="13" t="s">
        <v>2380</v>
      </c>
      <c r="E905" s="13" t="s">
        <v>2380</v>
      </c>
      <c r="F905" s="13" t="s">
        <v>2380</v>
      </c>
      <c r="G905" s="13" t="s">
        <v>2381</v>
      </c>
      <c r="H905" s="13" t="s">
        <v>2380</v>
      </c>
      <c r="I905" s="13" t="str">
        <f t="shared" si="84"/>
        <v>No</v>
      </c>
      <c r="J905" s="15" t="str">
        <f t="shared" si="85"/>
        <v>0</v>
      </c>
      <c r="K905" s="13" t="str">
        <f t="shared" si="86"/>
        <v>No</v>
      </c>
      <c r="L905" s="13" t="str">
        <f t="shared" si="87"/>
        <v>Normal Weight</v>
      </c>
      <c r="M905" s="13" t="str">
        <f t="shared" si="88"/>
        <v>Diabetes</v>
      </c>
      <c r="N905" s="13" t="str">
        <f t="shared" si="89"/>
        <v>No</v>
      </c>
    </row>
    <row r="906" spans="1:14" x14ac:dyDescent="0.25">
      <c r="A906" s="13" t="s">
        <v>1466</v>
      </c>
      <c r="B906" s="13">
        <v>36.47</v>
      </c>
      <c r="C906" s="13">
        <v>6.21</v>
      </c>
      <c r="D906" s="13" t="s">
        <v>2380</v>
      </c>
      <c r="E906" s="13" t="s">
        <v>2380</v>
      </c>
      <c r="F906" s="13" t="s">
        <v>2380</v>
      </c>
      <c r="G906" s="13" t="s">
        <v>2381</v>
      </c>
      <c r="H906" s="13" t="s">
        <v>2380</v>
      </c>
      <c r="I906" s="13" t="str">
        <f t="shared" si="84"/>
        <v>No</v>
      </c>
      <c r="J906" s="15" t="str">
        <f t="shared" si="85"/>
        <v>0</v>
      </c>
      <c r="K906" s="13" t="str">
        <f t="shared" si="86"/>
        <v>No</v>
      </c>
      <c r="L906" s="13" t="str">
        <f t="shared" si="87"/>
        <v>Obesity</v>
      </c>
      <c r="M906" s="13" t="str">
        <f t="shared" si="88"/>
        <v>Prediabetes</v>
      </c>
      <c r="N906" s="13" t="str">
        <f t="shared" si="89"/>
        <v>No</v>
      </c>
    </row>
    <row r="907" spans="1:14" x14ac:dyDescent="0.25">
      <c r="A907" s="13" t="s">
        <v>1465</v>
      </c>
      <c r="B907" s="13">
        <v>49.64</v>
      </c>
      <c r="C907" s="13">
        <v>4.76</v>
      </c>
      <c r="D907" s="13" t="s">
        <v>2380</v>
      </c>
      <c r="E907" s="13" t="s">
        <v>2380</v>
      </c>
      <c r="F907" s="13" t="s">
        <v>2383</v>
      </c>
      <c r="G907" s="13">
        <v>1</v>
      </c>
      <c r="H907" s="13" t="s">
        <v>2380</v>
      </c>
      <c r="I907" s="13" t="str">
        <f t="shared" si="84"/>
        <v>No</v>
      </c>
      <c r="J907" s="15">
        <f t="shared" si="85"/>
        <v>1</v>
      </c>
      <c r="K907" s="13" t="str">
        <f t="shared" si="86"/>
        <v>No</v>
      </c>
      <c r="L907" s="13" t="str">
        <f t="shared" si="87"/>
        <v>Obesity</v>
      </c>
      <c r="M907" s="13" t="str">
        <f t="shared" si="88"/>
        <v>Normal</v>
      </c>
      <c r="N907" s="13" t="str">
        <f t="shared" si="89"/>
        <v>No</v>
      </c>
    </row>
    <row r="908" spans="1:14" x14ac:dyDescent="0.25">
      <c r="A908" s="13" t="s">
        <v>1464</v>
      </c>
      <c r="B908" s="13">
        <v>36.799999999999997</v>
      </c>
      <c r="C908" s="13">
        <v>5.73</v>
      </c>
      <c r="D908" s="13" t="s">
        <v>2382</v>
      </c>
      <c r="E908" s="13" t="s">
        <v>2380</v>
      </c>
      <c r="F908" s="13" t="s">
        <v>2383</v>
      </c>
      <c r="G908" s="13">
        <v>1</v>
      </c>
      <c r="H908" s="13" t="s">
        <v>2380</v>
      </c>
      <c r="I908" s="13" t="str">
        <f t="shared" si="84"/>
        <v>No</v>
      </c>
      <c r="J908" s="15">
        <f t="shared" si="85"/>
        <v>1</v>
      </c>
      <c r="K908" s="13" t="str">
        <f t="shared" si="86"/>
        <v>Yes</v>
      </c>
      <c r="L908" s="13" t="str">
        <f t="shared" si="87"/>
        <v>Obesity</v>
      </c>
      <c r="M908" s="13" t="str">
        <f t="shared" si="88"/>
        <v>Prediabetes</v>
      </c>
      <c r="N908" s="13" t="str">
        <f t="shared" si="89"/>
        <v>No</v>
      </c>
    </row>
    <row r="909" spans="1:14" x14ac:dyDescent="0.25">
      <c r="A909" s="13" t="s">
        <v>1463</v>
      </c>
      <c r="B909" s="13">
        <v>33.880000000000003</v>
      </c>
      <c r="C909" s="13">
        <v>10.78</v>
      </c>
      <c r="D909" s="13" t="s">
        <v>2382</v>
      </c>
      <c r="E909" s="13" t="s">
        <v>2380</v>
      </c>
      <c r="F909" s="13" t="s">
        <v>2380</v>
      </c>
      <c r="G909" s="13" t="s">
        <v>2381</v>
      </c>
      <c r="H909" s="13" t="s">
        <v>2380</v>
      </c>
      <c r="I909" s="13" t="str">
        <f t="shared" si="84"/>
        <v>No</v>
      </c>
      <c r="J909" s="15" t="str">
        <f t="shared" si="85"/>
        <v>0</v>
      </c>
      <c r="K909" s="13" t="str">
        <f t="shared" si="86"/>
        <v>Yes</v>
      </c>
      <c r="L909" s="13" t="str">
        <f t="shared" si="87"/>
        <v>Obesity</v>
      </c>
      <c r="M909" s="13" t="str">
        <f t="shared" si="88"/>
        <v>Diabetes</v>
      </c>
      <c r="N909" s="13" t="str">
        <f t="shared" si="89"/>
        <v>No</v>
      </c>
    </row>
    <row r="910" spans="1:14" x14ac:dyDescent="0.25">
      <c r="A910" s="13" t="s">
        <v>1462</v>
      </c>
      <c r="B910" s="13">
        <v>32.01</v>
      </c>
      <c r="C910" s="13">
        <v>5.08</v>
      </c>
      <c r="D910" s="13" t="s">
        <v>2382</v>
      </c>
      <c r="E910" s="13" t="s">
        <v>2380</v>
      </c>
      <c r="F910" s="13" t="s">
        <v>2380</v>
      </c>
      <c r="G910" s="13">
        <v>1</v>
      </c>
      <c r="H910" s="13" t="s">
        <v>2380</v>
      </c>
      <c r="I910" s="13" t="str">
        <f t="shared" si="84"/>
        <v>No</v>
      </c>
      <c r="J910" s="15">
        <f t="shared" si="85"/>
        <v>1</v>
      </c>
      <c r="K910" s="13" t="str">
        <f t="shared" si="86"/>
        <v>Yes</v>
      </c>
      <c r="L910" s="13" t="str">
        <f t="shared" si="87"/>
        <v>Obesity</v>
      </c>
      <c r="M910" s="13" t="str">
        <f t="shared" si="88"/>
        <v>Normal</v>
      </c>
      <c r="N910" s="13" t="str">
        <f t="shared" si="89"/>
        <v>No</v>
      </c>
    </row>
    <row r="911" spans="1:14" x14ac:dyDescent="0.25">
      <c r="A911" s="13" t="s">
        <v>1461</v>
      </c>
      <c r="B911" s="13">
        <v>33.630000000000003</v>
      </c>
      <c r="C911" s="13">
        <v>11.39</v>
      </c>
      <c r="D911" s="13" t="s">
        <v>2380</v>
      </c>
      <c r="E911" s="13" t="s">
        <v>2380</v>
      </c>
      <c r="F911" s="13" t="s">
        <v>2380</v>
      </c>
      <c r="G911" s="13" t="s">
        <v>2381</v>
      </c>
      <c r="H911" s="13" t="s">
        <v>2380</v>
      </c>
      <c r="I911" s="13" t="str">
        <f t="shared" si="84"/>
        <v>No</v>
      </c>
      <c r="J911" s="15" t="str">
        <f t="shared" si="85"/>
        <v>0</v>
      </c>
      <c r="K911" s="13" t="str">
        <f t="shared" si="86"/>
        <v>No</v>
      </c>
      <c r="L911" s="13" t="str">
        <f t="shared" si="87"/>
        <v>Obesity</v>
      </c>
      <c r="M911" s="13" t="str">
        <f t="shared" si="88"/>
        <v>Diabetes</v>
      </c>
      <c r="N911" s="13" t="str">
        <f t="shared" si="89"/>
        <v>No</v>
      </c>
    </row>
    <row r="912" spans="1:14" x14ac:dyDescent="0.25">
      <c r="A912" s="13" t="s">
        <v>1460</v>
      </c>
      <c r="B912" s="13">
        <v>34.865000000000002</v>
      </c>
      <c r="C912" s="13">
        <v>5.35</v>
      </c>
      <c r="D912" s="13" t="s">
        <v>2382</v>
      </c>
      <c r="E912" s="13" t="s">
        <v>2380</v>
      </c>
      <c r="F912" s="13" t="s">
        <v>2380</v>
      </c>
      <c r="G912" s="13">
        <v>1</v>
      </c>
      <c r="H912" s="13" t="s">
        <v>2380</v>
      </c>
      <c r="I912" s="13" t="str">
        <f t="shared" si="84"/>
        <v>No</v>
      </c>
      <c r="J912" s="15">
        <f t="shared" si="85"/>
        <v>1</v>
      </c>
      <c r="K912" s="13" t="str">
        <f t="shared" si="86"/>
        <v>Yes</v>
      </c>
      <c r="L912" s="13" t="str">
        <f t="shared" si="87"/>
        <v>Obesity</v>
      </c>
      <c r="M912" s="13" t="str">
        <f t="shared" si="88"/>
        <v>Normal</v>
      </c>
      <c r="N912" s="13" t="str">
        <f t="shared" si="89"/>
        <v>No</v>
      </c>
    </row>
    <row r="913" spans="1:14" x14ac:dyDescent="0.25">
      <c r="A913" s="13" t="s">
        <v>1459</v>
      </c>
      <c r="B913" s="13">
        <v>43.11</v>
      </c>
      <c r="C913" s="13">
        <v>5.6</v>
      </c>
      <c r="D913" s="13" t="s">
        <v>2380</v>
      </c>
      <c r="E913" s="13" t="s">
        <v>2380</v>
      </c>
      <c r="F913" s="13" t="s">
        <v>2380</v>
      </c>
      <c r="G913" s="13" t="s">
        <v>2381</v>
      </c>
      <c r="H913" s="13" t="s">
        <v>2380</v>
      </c>
      <c r="I913" s="13" t="str">
        <f t="shared" si="84"/>
        <v>No</v>
      </c>
      <c r="J913" s="15" t="str">
        <f t="shared" si="85"/>
        <v>0</v>
      </c>
      <c r="K913" s="13" t="str">
        <f t="shared" si="86"/>
        <v>No</v>
      </c>
      <c r="L913" s="13" t="str">
        <f t="shared" si="87"/>
        <v>Obesity</v>
      </c>
      <c r="M913" s="13" t="str">
        <f t="shared" si="88"/>
        <v>Normal</v>
      </c>
      <c r="N913" s="13" t="str">
        <f t="shared" si="89"/>
        <v>No</v>
      </c>
    </row>
    <row r="914" spans="1:14" x14ac:dyDescent="0.25">
      <c r="A914" s="13" t="s">
        <v>1458</v>
      </c>
      <c r="B914" s="13">
        <v>30.305</v>
      </c>
      <c r="C914" s="13">
        <v>4.2699999999999996</v>
      </c>
      <c r="D914" s="13" t="s">
        <v>2382</v>
      </c>
      <c r="E914" s="13" t="s">
        <v>2380</v>
      </c>
      <c r="F914" s="13" t="s">
        <v>2380</v>
      </c>
      <c r="G914" s="13">
        <v>1</v>
      </c>
      <c r="H914" s="13" t="s">
        <v>2380</v>
      </c>
      <c r="I914" s="13" t="str">
        <f t="shared" si="84"/>
        <v>No</v>
      </c>
      <c r="J914" s="15">
        <f t="shared" si="85"/>
        <v>1</v>
      </c>
      <c r="K914" s="13" t="str">
        <f t="shared" si="86"/>
        <v>Yes</v>
      </c>
      <c r="L914" s="13" t="str">
        <f t="shared" si="87"/>
        <v>Obesity</v>
      </c>
      <c r="M914" s="13" t="str">
        <f t="shared" si="88"/>
        <v>Normal</v>
      </c>
      <c r="N914" s="13" t="str">
        <f t="shared" si="89"/>
        <v>No</v>
      </c>
    </row>
    <row r="915" spans="1:14" x14ac:dyDescent="0.25">
      <c r="A915" s="13" t="s">
        <v>1457</v>
      </c>
      <c r="B915" s="13">
        <v>25.175000000000001</v>
      </c>
      <c r="C915" s="13">
        <v>5.57</v>
      </c>
      <c r="D915" s="13" t="s">
        <v>2382</v>
      </c>
      <c r="E915" s="13" t="s">
        <v>2380</v>
      </c>
      <c r="F915" s="13" t="s">
        <v>2380</v>
      </c>
      <c r="G915" s="13">
        <v>1</v>
      </c>
      <c r="H915" s="13" t="s">
        <v>2380</v>
      </c>
      <c r="I915" s="13" t="str">
        <f t="shared" si="84"/>
        <v>No</v>
      </c>
      <c r="J915" s="15">
        <f t="shared" si="85"/>
        <v>1</v>
      </c>
      <c r="K915" s="13" t="str">
        <f t="shared" si="86"/>
        <v>Yes</v>
      </c>
      <c r="L915" s="13" t="str">
        <f t="shared" si="87"/>
        <v>Overweight</v>
      </c>
      <c r="M915" s="13" t="str">
        <f t="shared" si="88"/>
        <v>Normal</v>
      </c>
      <c r="N915" s="13" t="str">
        <f t="shared" si="89"/>
        <v>No</v>
      </c>
    </row>
    <row r="916" spans="1:14" x14ac:dyDescent="0.25">
      <c r="A916" s="13" t="s">
        <v>1456</v>
      </c>
      <c r="B916" s="13">
        <v>26.8</v>
      </c>
      <c r="C916" s="13">
        <v>5.68</v>
      </c>
      <c r="D916" s="13" t="s">
        <v>2382</v>
      </c>
      <c r="E916" s="13" t="s">
        <v>2380</v>
      </c>
      <c r="F916" s="13" t="s">
        <v>2380</v>
      </c>
      <c r="G916" s="13">
        <v>1</v>
      </c>
      <c r="H916" s="13" t="s">
        <v>2380</v>
      </c>
      <c r="I916" s="13" t="str">
        <f t="shared" si="84"/>
        <v>No</v>
      </c>
      <c r="J916" s="15">
        <f t="shared" si="85"/>
        <v>1</v>
      </c>
      <c r="K916" s="13" t="str">
        <f t="shared" si="86"/>
        <v>Yes</v>
      </c>
      <c r="L916" s="13" t="str">
        <f t="shared" si="87"/>
        <v>Overweight</v>
      </c>
      <c r="M916" s="13" t="str">
        <f t="shared" si="88"/>
        <v>Normal</v>
      </c>
      <c r="N916" s="13" t="str">
        <f t="shared" si="89"/>
        <v>No</v>
      </c>
    </row>
    <row r="917" spans="1:14" x14ac:dyDescent="0.25">
      <c r="A917" s="13" t="s">
        <v>1455</v>
      </c>
      <c r="B917" s="13">
        <v>21.78</v>
      </c>
      <c r="C917" s="13">
        <v>5.3</v>
      </c>
      <c r="D917" s="13" t="s">
        <v>2380</v>
      </c>
      <c r="E917" s="13" t="s">
        <v>2382</v>
      </c>
      <c r="F917" s="13" t="s">
        <v>2380</v>
      </c>
      <c r="G917" s="13">
        <v>1</v>
      </c>
      <c r="H917" s="13" t="s">
        <v>2380</v>
      </c>
      <c r="I917" s="13" t="str">
        <f t="shared" si="84"/>
        <v>No</v>
      </c>
      <c r="J917" s="15">
        <f t="shared" si="85"/>
        <v>1</v>
      </c>
      <c r="K917" s="13" t="str">
        <f t="shared" si="86"/>
        <v>No</v>
      </c>
      <c r="L917" s="13" t="str">
        <f t="shared" si="87"/>
        <v>Normal Weight</v>
      </c>
      <c r="M917" s="13" t="str">
        <f t="shared" si="88"/>
        <v>Normal</v>
      </c>
      <c r="N917" s="13" t="str">
        <f t="shared" si="89"/>
        <v>Yes</v>
      </c>
    </row>
    <row r="918" spans="1:14" x14ac:dyDescent="0.25">
      <c r="A918" s="13" t="s">
        <v>1454</v>
      </c>
      <c r="B918" s="13">
        <v>30.14</v>
      </c>
      <c r="C918" s="13">
        <v>9.4499999999999993</v>
      </c>
      <c r="D918" s="13" t="s">
        <v>2382</v>
      </c>
      <c r="E918" s="13" t="s">
        <v>2380</v>
      </c>
      <c r="F918" s="13" t="s">
        <v>2380</v>
      </c>
      <c r="G918" s="13" t="s">
        <v>2381</v>
      </c>
      <c r="H918" s="13" t="s">
        <v>2380</v>
      </c>
      <c r="I918" s="13" t="str">
        <f t="shared" si="84"/>
        <v>No</v>
      </c>
      <c r="J918" s="15" t="str">
        <f t="shared" si="85"/>
        <v>0</v>
      </c>
      <c r="K918" s="13" t="str">
        <f t="shared" si="86"/>
        <v>Yes</v>
      </c>
      <c r="L918" s="13" t="str">
        <f t="shared" si="87"/>
        <v>Obesity</v>
      </c>
      <c r="M918" s="13" t="str">
        <f t="shared" si="88"/>
        <v>Diabetes</v>
      </c>
      <c r="N918" s="13" t="str">
        <f t="shared" si="89"/>
        <v>No</v>
      </c>
    </row>
    <row r="919" spans="1:14" x14ac:dyDescent="0.25">
      <c r="A919" s="13" t="s">
        <v>1453</v>
      </c>
      <c r="B919" s="13">
        <v>29.7</v>
      </c>
      <c r="C919" s="13">
        <v>6.79</v>
      </c>
      <c r="D919" s="13" t="s">
        <v>2382</v>
      </c>
      <c r="E919" s="13" t="s">
        <v>2380</v>
      </c>
      <c r="F919" s="13" t="s">
        <v>2380</v>
      </c>
      <c r="G919" s="13" t="s">
        <v>2381</v>
      </c>
      <c r="H919" s="13" t="s">
        <v>2380</v>
      </c>
      <c r="I919" s="13" t="str">
        <f t="shared" si="84"/>
        <v>No</v>
      </c>
      <c r="J919" s="15" t="str">
        <f t="shared" si="85"/>
        <v>0</v>
      </c>
      <c r="K919" s="13" t="str">
        <f t="shared" si="86"/>
        <v>Yes</v>
      </c>
      <c r="L919" s="13" t="str">
        <f t="shared" si="87"/>
        <v>Overweight</v>
      </c>
      <c r="M919" s="13" t="str">
        <f t="shared" si="88"/>
        <v>Diabetes</v>
      </c>
      <c r="N919" s="13" t="str">
        <f t="shared" si="89"/>
        <v>No</v>
      </c>
    </row>
    <row r="920" spans="1:14" x14ac:dyDescent="0.25">
      <c r="A920" s="13" t="s">
        <v>1452</v>
      </c>
      <c r="B920" s="13">
        <v>32.395000000000003</v>
      </c>
      <c r="C920" s="13">
        <v>11.1</v>
      </c>
      <c r="D920" s="13" t="s">
        <v>2382</v>
      </c>
      <c r="E920" s="13" t="s">
        <v>2380</v>
      </c>
      <c r="F920" s="13" t="s">
        <v>2380</v>
      </c>
      <c r="G920" s="13" t="s">
        <v>2381</v>
      </c>
      <c r="H920" s="13" t="s">
        <v>2380</v>
      </c>
      <c r="I920" s="13" t="str">
        <f t="shared" si="84"/>
        <v>No</v>
      </c>
      <c r="J920" s="15" t="str">
        <f t="shared" si="85"/>
        <v>0</v>
      </c>
      <c r="K920" s="13" t="str">
        <f t="shared" si="86"/>
        <v>Yes</v>
      </c>
      <c r="L920" s="13" t="str">
        <f t="shared" si="87"/>
        <v>Obesity</v>
      </c>
      <c r="M920" s="13" t="str">
        <f t="shared" si="88"/>
        <v>Diabetes</v>
      </c>
      <c r="N920" s="13" t="str">
        <f t="shared" si="89"/>
        <v>No</v>
      </c>
    </row>
    <row r="921" spans="1:14" x14ac:dyDescent="0.25">
      <c r="A921" s="13" t="s">
        <v>1451</v>
      </c>
      <c r="B921" s="13">
        <v>36.64</v>
      </c>
      <c r="C921" s="13">
        <v>7.26</v>
      </c>
      <c r="D921" s="13" t="s">
        <v>2380</v>
      </c>
      <c r="E921" s="13" t="s">
        <v>2380</v>
      </c>
      <c r="F921" s="13" t="s">
        <v>2380</v>
      </c>
      <c r="G921" s="13" t="s">
        <v>2381</v>
      </c>
      <c r="H921" s="13" t="s">
        <v>2380</v>
      </c>
      <c r="I921" s="13" t="str">
        <f t="shared" si="84"/>
        <v>No</v>
      </c>
      <c r="J921" s="15" t="str">
        <f t="shared" si="85"/>
        <v>0</v>
      </c>
      <c r="K921" s="13" t="str">
        <f t="shared" si="86"/>
        <v>No</v>
      </c>
      <c r="L921" s="13" t="str">
        <f t="shared" si="87"/>
        <v>Obesity</v>
      </c>
      <c r="M921" s="13" t="str">
        <f t="shared" si="88"/>
        <v>Diabetes</v>
      </c>
      <c r="N921" s="13" t="str">
        <f t="shared" si="89"/>
        <v>No</v>
      </c>
    </row>
    <row r="922" spans="1:14" x14ac:dyDescent="0.25">
      <c r="A922" s="13" t="s">
        <v>1450</v>
      </c>
      <c r="B922" s="13">
        <v>39.049999999999997</v>
      </c>
      <c r="C922" s="13">
        <v>5.27</v>
      </c>
      <c r="D922" s="13" t="s">
        <v>2382</v>
      </c>
      <c r="E922" s="13" t="s">
        <v>2380</v>
      </c>
      <c r="F922" s="13" t="s">
        <v>2380</v>
      </c>
      <c r="G922" s="13">
        <v>1</v>
      </c>
      <c r="H922" s="13" t="s">
        <v>2380</v>
      </c>
      <c r="I922" s="13" t="str">
        <f t="shared" si="84"/>
        <v>No</v>
      </c>
      <c r="J922" s="15">
        <f t="shared" si="85"/>
        <v>1</v>
      </c>
      <c r="K922" s="13" t="str">
        <f t="shared" si="86"/>
        <v>Yes</v>
      </c>
      <c r="L922" s="13" t="str">
        <f t="shared" si="87"/>
        <v>Obesity</v>
      </c>
      <c r="M922" s="13" t="str">
        <f t="shared" si="88"/>
        <v>Normal</v>
      </c>
      <c r="N922" s="13" t="str">
        <f t="shared" si="89"/>
        <v>No</v>
      </c>
    </row>
    <row r="923" spans="1:14" x14ac:dyDescent="0.25">
      <c r="A923" s="13" t="s">
        <v>1449</v>
      </c>
      <c r="B923" s="13">
        <v>33.1</v>
      </c>
      <c r="C923" s="13">
        <v>5.46</v>
      </c>
      <c r="D923" s="13" t="s">
        <v>2382</v>
      </c>
      <c r="E923" s="13" t="s">
        <v>2380</v>
      </c>
      <c r="F923" s="13" t="s">
        <v>2380</v>
      </c>
      <c r="G923" s="13">
        <v>1</v>
      </c>
      <c r="H923" s="13" t="s">
        <v>2380</v>
      </c>
      <c r="I923" s="13" t="str">
        <f t="shared" si="84"/>
        <v>No</v>
      </c>
      <c r="J923" s="15">
        <f t="shared" si="85"/>
        <v>1</v>
      </c>
      <c r="K923" s="13" t="str">
        <f t="shared" si="86"/>
        <v>Yes</v>
      </c>
      <c r="L923" s="13" t="str">
        <f t="shared" si="87"/>
        <v>Obesity</v>
      </c>
      <c r="M923" s="13" t="str">
        <f t="shared" si="88"/>
        <v>Normal</v>
      </c>
      <c r="N923" s="13" t="str">
        <f t="shared" si="89"/>
        <v>No</v>
      </c>
    </row>
    <row r="924" spans="1:14" x14ac:dyDescent="0.25">
      <c r="A924" s="13" t="s">
        <v>1448</v>
      </c>
      <c r="B924" s="13">
        <v>31.824999999999999</v>
      </c>
      <c r="C924" s="13">
        <v>8.1300000000000008</v>
      </c>
      <c r="D924" s="13" t="s">
        <v>2380</v>
      </c>
      <c r="E924" s="13" t="s">
        <v>2380</v>
      </c>
      <c r="F924" s="13" t="s">
        <v>2380</v>
      </c>
      <c r="G924" s="13" t="s">
        <v>2381</v>
      </c>
      <c r="H924" s="13" t="s">
        <v>2380</v>
      </c>
      <c r="I924" s="13" t="str">
        <f t="shared" si="84"/>
        <v>No</v>
      </c>
      <c r="J924" s="15" t="str">
        <f t="shared" si="85"/>
        <v>0</v>
      </c>
      <c r="K924" s="13" t="str">
        <f t="shared" si="86"/>
        <v>No</v>
      </c>
      <c r="L924" s="13" t="str">
        <f t="shared" si="87"/>
        <v>Obesity</v>
      </c>
      <c r="M924" s="13" t="str">
        <f t="shared" si="88"/>
        <v>Diabetes</v>
      </c>
      <c r="N924" s="13" t="str">
        <f t="shared" si="89"/>
        <v>No</v>
      </c>
    </row>
    <row r="925" spans="1:14" x14ac:dyDescent="0.25">
      <c r="A925" s="13" t="s">
        <v>1447</v>
      </c>
      <c r="B925" s="13">
        <v>29</v>
      </c>
      <c r="C925" s="13">
        <v>4.25</v>
      </c>
      <c r="D925" s="13" t="s">
        <v>2382</v>
      </c>
      <c r="E925" s="13" t="s">
        <v>2380</v>
      </c>
      <c r="F925" s="13" t="s">
        <v>2380</v>
      </c>
      <c r="G925" s="13">
        <v>1</v>
      </c>
      <c r="H925" s="13" t="s">
        <v>2380</v>
      </c>
      <c r="I925" s="13" t="str">
        <f t="shared" si="84"/>
        <v>No</v>
      </c>
      <c r="J925" s="15">
        <f t="shared" si="85"/>
        <v>1</v>
      </c>
      <c r="K925" s="13" t="str">
        <f t="shared" si="86"/>
        <v>Yes</v>
      </c>
      <c r="L925" s="13" t="str">
        <f t="shared" si="87"/>
        <v>Overweight</v>
      </c>
      <c r="M925" s="13" t="str">
        <f t="shared" si="88"/>
        <v>Normal</v>
      </c>
      <c r="N925" s="13" t="str">
        <f t="shared" si="89"/>
        <v>No</v>
      </c>
    </row>
    <row r="926" spans="1:14" x14ac:dyDescent="0.25">
      <c r="A926" s="13" t="s">
        <v>1446</v>
      </c>
      <c r="B926" s="13">
        <v>30.495000000000001</v>
      </c>
      <c r="C926" s="13">
        <v>8.68</v>
      </c>
      <c r="D926" s="13" t="s">
        <v>2380</v>
      </c>
      <c r="E926" s="13" t="s">
        <v>2380</v>
      </c>
      <c r="F926" s="13" t="s">
        <v>2380</v>
      </c>
      <c r="G926" s="13" t="s">
        <v>2381</v>
      </c>
      <c r="H926" s="13" t="s">
        <v>2380</v>
      </c>
      <c r="I926" s="13" t="str">
        <f t="shared" si="84"/>
        <v>No</v>
      </c>
      <c r="J926" s="15" t="str">
        <f t="shared" si="85"/>
        <v>0</v>
      </c>
      <c r="K926" s="13" t="str">
        <f t="shared" si="86"/>
        <v>No</v>
      </c>
      <c r="L926" s="13" t="str">
        <f t="shared" si="87"/>
        <v>Obesity</v>
      </c>
      <c r="M926" s="13" t="str">
        <f t="shared" si="88"/>
        <v>Diabetes</v>
      </c>
      <c r="N926" s="13" t="str">
        <f t="shared" si="89"/>
        <v>No</v>
      </c>
    </row>
    <row r="927" spans="1:14" x14ac:dyDescent="0.25">
      <c r="A927" s="13" t="s">
        <v>1445</v>
      </c>
      <c r="B927" s="13">
        <v>25.2</v>
      </c>
      <c r="C927" s="13">
        <v>6.25</v>
      </c>
      <c r="D927" s="13" t="s">
        <v>2382</v>
      </c>
      <c r="E927" s="13" t="s">
        <v>2380</v>
      </c>
      <c r="F927" s="13" t="s">
        <v>2380</v>
      </c>
      <c r="G927" s="13">
        <v>1</v>
      </c>
      <c r="H927" s="13" t="s">
        <v>2380</v>
      </c>
      <c r="I927" s="13" t="str">
        <f t="shared" si="84"/>
        <v>No</v>
      </c>
      <c r="J927" s="15">
        <f t="shared" si="85"/>
        <v>1</v>
      </c>
      <c r="K927" s="13" t="str">
        <f t="shared" si="86"/>
        <v>Yes</v>
      </c>
      <c r="L927" s="13" t="str">
        <f t="shared" si="87"/>
        <v>Overweight</v>
      </c>
      <c r="M927" s="13" t="str">
        <f t="shared" si="88"/>
        <v>Prediabetes</v>
      </c>
      <c r="N927" s="13" t="str">
        <f t="shared" si="89"/>
        <v>No</v>
      </c>
    </row>
    <row r="928" spans="1:14" x14ac:dyDescent="0.25">
      <c r="A928" s="13" t="s">
        <v>1444</v>
      </c>
      <c r="B928" s="13">
        <v>22.77</v>
      </c>
      <c r="C928" s="13">
        <v>4.47</v>
      </c>
      <c r="D928" s="13" t="s">
        <v>2382</v>
      </c>
      <c r="E928" s="13" t="s">
        <v>2380</v>
      </c>
      <c r="F928" s="13" t="s">
        <v>2380</v>
      </c>
      <c r="G928" s="13">
        <v>1</v>
      </c>
      <c r="H928" s="13" t="s">
        <v>2380</v>
      </c>
      <c r="I928" s="13" t="str">
        <f t="shared" si="84"/>
        <v>No</v>
      </c>
      <c r="J928" s="15">
        <f t="shared" si="85"/>
        <v>1</v>
      </c>
      <c r="K928" s="13" t="str">
        <f t="shared" si="86"/>
        <v>Yes</v>
      </c>
      <c r="L928" s="13" t="str">
        <f t="shared" si="87"/>
        <v>Normal Weight</v>
      </c>
      <c r="M928" s="13" t="str">
        <f t="shared" si="88"/>
        <v>Normal</v>
      </c>
      <c r="N928" s="13" t="str">
        <f t="shared" si="89"/>
        <v>No</v>
      </c>
    </row>
    <row r="929" spans="1:14" x14ac:dyDescent="0.25">
      <c r="A929" s="13" t="s">
        <v>1443</v>
      </c>
      <c r="B929" s="13">
        <v>23.18</v>
      </c>
      <c r="C929" s="13">
        <v>8.31</v>
      </c>
      <c r="D929" s="13" t="s">
        <v>2380</v>
      </c>
      <c r="E929" s="13" t="s">
        <v>2380</v>
      </c>
      <c r="F929" s="13" t="s">
        <v>2380</v>
      </c>
      <c r="G929" s="13" t="s">
        <v>2381</v>
      </c>
      <c r="H929" s="13" t="s">
        <v>2380</v>
      </c>
      <c r="I929" s="13" t="str">
        <f t="shared" si="84"/>
        <v>No</v>
      </c>
      <c r="J929" s="15" t="str">
        <f t="shared" si="85"/>
        <v>0</v>
      </c>
      <c r="K929" s="13" t="str">
        <f t="shared" si="86"/>
        <v>No</v>
      </c>
      <c r="L929" s="13" t="str">
        <f t="shared" si="87"/>
        <v>Normal Weight</v>
      </c>
      <c r="M929" s="13" t="str">
        <f t="shared" si="88"/>
        <v>Diabetes</v>
      </c>
      <c r="N929" s="13" t="str">
        <f t="shared" si="89"/>
        <v>No</v>
      </c>
    </row>
    <row r="930" spans="1:14" x14ac:dyDescent="0.25">
      <c r="A930" s="13" t="s">
        <v>1442</v>
      </c>
      <c r="B930" s="13">
        <v>35.409999999999997</v>
      </c>
      <c r="C930" s="13">
        <v>5.68</v>
      </c>
      <c r="D930" s="13" t="s">
        <v>2380</v>
      </c>
      <c r="E930" s="13" t="s">
        <v>2380</v>
      </c>
      <c r="F930" s="13" t="s">
        <v>2380</v>
      </c>
      <c r="G930" s="13" t="s">
        <v>2381</v>
      </c>
      <c r="H930" s="13" t="s">
        <v>2380</v>
      </c>
      <c r="I930" s="13" t="str">
        <f t="shared" si="84"/>
        <v>No</v>
      </c>
      <c r="J930" s="15" t="str">
        <f t="shared" si="85"/>
        <v>0</v>
      </c>
      <c r="K930" s="13" t="str">
        <f t="shared" si="86"/>
        <v>No</v>
      </c>
      <c r="L930" s="13" t="str">
        <f t="shared" si="87"/>
        <v>Obesity</v>
      </c>
      <c r="M930" s="13" t="str">
        <f t="shared" si="88"/>
        <v>Normal</v>
      </c>
      <c r="N930" s="13" t="str">
        <f t="shared" si="89"/>
        <v>No</v>
      </c>
    </row>
    <row r="931" spans="1:14" x14ac:dyDescent="0.25">
      <c r="A931" s="13" t="s">
        <v>1441</v>
      </c>
      <c r="B931" s="13">
        <v>32.11</v>
      </c>
      <c r="C931" s="13">
        <v>4.75</v>
      </c>
      <c r="D931" s="13" t="s">
        <v>2382</v>
      </c>
      <c r="E931" s="13" t="s">
        <v>2380</v>
      </c>
      <c r="F931" s="13" t="s">
        <v>2380</v>
      </c>
      <c r="G931" s="13">
        <v>2</v>
      </c>
      <c r="H931" s="13" t="s">
        <v>2380</v>
      </c>
      <c r="I931" s="13" t="str">
        <f t="shared" si="84"/>
        <v>No</v>
      </c>
      <c r="J931" s="15">
        <f t="shared" si="85"/>
        <v>2</v>
      </c>
      <c r="K931" s="13" t="str">
        <f t="shared" si="86"/>
        <v>Yes</v>
      </c>
      <c r="L931" s="13" t="str">
        <f t="shared" si="87"/>
        <v>Obesity</v>
      </c>
      <c r="M931" s="13" t="str">
        <f t="shared" si="88"/>
        <v>Normal</v>
      </c>
      <c r="N931" s="13" t="str">
        <f t="shared" si="89"/>
        <v>No</v>
      </c>
    </row>
    <row r="932" spans="1:14" x14ac:dyDescent="0.25">
      <c r="A932" s="13" t="s">
        <v>1440</v>
      </c>
      <c r="B932" s="13">
        <v>34.479999999999997</v>
      </c>
      <c r="C932" s="13">
        <v>6.31</v>
      </c>
      <c r="D932" s="13" t="s">
        <v>2380</v>
      </c>
      <c r="E932" s="13" t="s">
        <v>2380</v>
      </c>
      <c r="F932" s="13" t="s">
        <v>2383</v>
      </c>
      <c r="G932" s="13">
        <v>1</v>
      </c>
      <c r="H932" s="13" t="s">
        <v>2380</v>
      </c>
      <c r="I932" s="13" t="str">
        <f t="shared" si="84"/>
        <v>No</v>
      </c>
      <c r="J932" s="15">
        <f t="shared" si="85"/>
        <v>1</v>
      </c>
      <c r="K932" s="13" t="str">
        <f t="shared" si="86"/>
        <v>No</v>
      </c>
      <c r="L932" s="13" t="str">
        <f t="shared" si="87"/>
        <v>Obesity</v>
      </c>
      <c r="M932" s="13" t="str">
        <f t="shared" si="88"/>
        <v>Prediabetes</v>
      </c>
      <c r="N932" s="13" t="str">
        <f t="shared" si="89"/>
        <v>No</v>
      </c>
    </row>
    <row r="933" spans="1:14" x14ac:dyDescent="0.25">
      <c r="A933" s="13" t="s">
        <v>1439</v>
      </c>
      <c r="B933" s="13">
        <v>34.39</v>
      </c>
      <c r="C933" s="13">
        <v>6.28</v>
      </c>
      <c r="D933" s="13" t="s">
        <v>2382</v>
      </c>
      <c r="E933" s="13" t="s">
        <v>2380</v>
      </c>
      <c r="F933" s="13" t="s">
        <v>2380</v>
      </c>
      <c r="G933" s="13">
        <v>1</v>
      </c>
      <c r="H933" s="13" t="s">
        <v>2380</v>
      </c>
      <c r="I933" s="13" t="str">
        <f t="shared" si="84"/>
        <v>No</v>
      </c>
      <c r="J933" s="15">
        <f t="shared" si="85"/>
        <v>1</v>
      </c>
      <c r="K933" s="13" t="str">
        <f t="shared" si="86"/>
        <v>Yes</v>
      </c>
      <c r="L933" s="13" t="str">
        <f t="shared" si="87"/>
        <v>Obesity</v>
      </c>
      <c r="M933" s="13" t="str">
        <f t="shared" si="88"/>
        <v>Prediabetes</v>
      </c>
      <c r="N933" s="13" t="str">
        <f t="shared" si="89"/>
        <v>No</v>
      </c>
    </row>
    <row r="934" spans="1:14" x14ac:dyDescent="0.25">
      <c r="A934" s="13" t="s">
        <v>1438</v>
      </c>
      <c r="B934" s="13">
        <v>26.4</v>
      </c>
      <c r="C934" s="13">
        <v>9.2899999999999991</v>
      </c>
      <c r="D934" s="13" t="s">
        <v>2382</v>
      </c>
      <c r="E934" s="13" t="s">
        <v>2380</v>
      </c>
      <c r="F934" s="13" t="s">
        <v>2383</v>
      </c>
      <c r="G934" s="13">
        <v>1</v>
      </c>
      <c r="H934" s="13" t="s">
        <v>2380</v>
      </c>
      <c r="I934" s="13" t="str">
        <f t="shared" si="84"/>
        <v>No</v>
      </c>
      <c r="J934" s="15">
        <f t="shared" si="85"/>
        <v>1</v>
      </c>
      <c r="K934" s="13" t="str">
        <f t="shared" si="86"/>
        <v>Yes</v>
      </c>
      <c r="L934" s="13" t="str">
        <f t="shared" si="87"/>
        <v>Overweight</v>
      </c>
      <c r="M934" s="13" t="str">
        <f t="shared" si="88"/>
        <v>Diabetes</v>
      </c>
      <c r="N934" s="13" t="str">
        <f t="shared" si="89"/>
        <v>No</v>
      </c>
    </row>
    <row r="935" spans="1:14" x14ac:dyDescent="0.25">
      <c r="A935" s="13" t="s">
        <v>1437</v>
      </c>
      <c r="B935" s="13">
        <v>28.1</v>
      </c>
      <c r="C935" s="13">
        <v>5.79</v>
      </c>
      <c r="D935" s="13" t="s">
        <v>2382</v>
      </c>
      <c r="E935" s="13" t="s">
        <v>2380</v>
      </c>
      <c r="F935" s="13" t="s">
        <v>2383</v>
      </c>
      <c r="G935" s="13">
        <v>1</v>
      </c>
      <c r="H935" s="13" t="s">
        <v>2380</v>
      </c>
      <c r="I935" s="13" t="str">
        <f t="shared" si="84"/>
        <v>No</v>
      </c>
      <c r="J935" s="15">
        <f t="shared" si="85"/>
        <v>1</v>
      </c>
      <c r="K935" s="13" t="str">
        <f t="shared" si="86"/>
        <v>Yes</v>
      </c>
      <c r="L935" s="13" t="str">
        <f t="shared" si="87"/>
        <v>Overweight</v>
      </c>
      <c r="M935" s="13" t="str">
        <f t="shared" si="88"/>
        <v>Prediabetes</v>
      </c>
      <c r="N935" s="13" t="str">
        <f t="shared" si="89"/>
        <v>No</v>
      </c>
    </row>
    <row r="936" spans="1:14" x14ac:dyDescent="0.25">
      <c r="A936" s="13" t="s">
        <v>1436</v>
      </c>
      <c r="B936" s="13">
        <v>27</v>
      </c>
      <c r="C936" s="13">
        <v>4.54</v>
      </c>
      <c r="D936" s="13" t="s">
        <v>2382</v>
      </c>
      <c r="E936" s="13" t="s">
        <v>2380</v>
      </c>
      <c r="F936" s="13" t="s">
        <v>2380</v>
      </c>
      <c r="G936" s="13">
        <v>1</v>
      </c>
      <c r="H936" s="13" t="s">
        <v>2380</v>
      </c>
      <c r="I936" s="13" t="str">
        <f t="shared" si="84"/>
        <v>No</v>
      </c>
      <c r="J936" s="15">
        <f t="shared" si="85"/>
        <v>1</v>
      </c>
      <c r="K936" s="13" t="str">
        <f t="shared" si="86"/>
        <v>Yes</v>
      </c>
      <c r="L936" s="13" t="str">
        <f t="shared" si="87"/>
        <v>Overweight</v>
      </c>
      <c r="M936" s="13" t="str">
        <f t="shared" si="88"/>
        <v>Normal</v>
      </c>
      <c r="N936" s="13" t="str">
        <f t="shared" si="89"/>
        <v>No</v>
      </c>
    </row>
    <row r="937" spans="1:14" x14ac:dyDescent="0.25">
      <c r="A937" s="13" t="s">
        <v>1435</v>
      </c>
      <c r="B937" s="13">
        <v>28.594999999999999</v>
      </c>
      <c r="C937" s="13">
        <v>4.68</v>
      </c>
      <c r="D937" s="13" t="s">
        <v>2382</v>
      </c>
      <c r="E937" s="13" t="s">
        <v>2380</v>
      </c>
      <c r="F937" s="13" t="s">
        <v>2380</v>
      </c>
      <c r="G937" s="13">
        <v>1</v>
      </c>
      <c r="H937" s="13" t="s">
        <v>2380</v>
      </c>
      <c r="I937" s="13" t="str">
        <f t="shared" si="84"/>
        <v>No</v>
      </c>
      <c r="J937" s="15">
        <f t="shared" si="85"/>
        <v>1</v>
      </c>
      <c r="K937" s="13" t="str">
        <f t="shared" si="86"/>
        <v>Yes</v>
      </c>
      <c r="L937" s="13" t="str">
        <f t="shared" si="87"/>
        <v>Overweight</v>
      </c>
      <c r="M937" s="13" t="str">
        <f t="shared" si="88"/>
        <v>Normal</v>
      </c>
      <c r="N937" s="13" t="str">
        <f t="shared" si="89"/>
        <v>No</v>
      </c>
    </row>
    <row r="938" spans="1:14" x14ac:dyDescent="0.25">
      <c r="A938" s="13" t="s">
        <v>1434</v>
      </c>
      <c r="B938" s="13">
        <v>36.799999999999997</v>
      </c>
      <c r="C938" s="13">
        <v>5.88</v>
      </c>
      <c r="D938" s="13" t="s">
        <v>2380</v>
      </c>
      <c r="E938" s="13" t="s">
        <v>2380</v>
      </c>
      <c r="F938" s="13" t="s">
        <v>2380</v>
      </c>
      <c r="G938" s="13">
        <v>1</v>
      </c>
      <c r="H938" s="13" t="s">
        <v>2380</v>
      </c>
      <c r="I938" s="13" t="str">
        <f t="shared" si="84"/>
        <v>No</v>
      </c>
      <c r="J938" s="15">
        <f t="shared" si="85"/>
        <v>1</v>
      </c>
      <c r="K938" s="13" t="str">
        <f t="shared" si="86"/>
        <v>No</v>
      </c>
      <c r="L938" s="13" t="str">
        <f t="shared" si="87"/>
        <v>Obesity</v>
      </c>
      <c r="M938" s="13" t="str">
        <f t="shared" si="88"/>
        <v>Prediabetes</v>
      </c>
      <c r="N938" s="13" t="str">
        <f t="shared" si="89"/>
        <v>No</v>
      </c>
    </row>
    <row r="939" spans="1:14" x14ac:dyDescent="0.25">
      <c r="A939" s="13" t="s">
        <v>1433</v>
      </c>
      <c r="B939" s="13">
        <v>23.75</v>
      </c>
      <c r="C939" s="13">
        <v>5.42</v>
      </c>
      <c r="D939" s="13" t="s">
        <v>2382</v>
      </c>
      <c r="E939" s="13" t="s">
        <v>2380</v>
      </c>
      <c r="F939" s="13" t="s">
        <v>2383</v>
      </c>
      <c r="G939" s="13">
        <v>1</v>
      </c>
      <c r="H939" s="13" t="s">
        <v>2380</v>
      </c>
      <c r="I939" s="13" t="str">
        <f t="shared" si="84"/>
        <v>No</v>
      </c>
      <c r="J939" s="15">
        <f t="shared" si="85"/>
        <v>1</v>
      </c>
      <c r="K939" s="13" t="str">
        <f t="shared" si="86"/>
        <v>Yes</v>
      </c>
      <c r="L939" s="13" t="str">
        <f t="shared" si="87"/>
        <v>Normal Weight</v>
      </c>
      <c r="M939" s="13" t="str">
        <f t="shared" si="88"/>
        <v>Normal</v>
      </c>
      <c r="N939" s="13" t="str">
        <f t="shared" si="89"/>
        <v>No</v>
      </c>
    </row>
    <row r="940" spans="1:14" x14ac:dyDescent="0.25">
      <c r="A940" s="13" t="s">
        <v>1432</v>
      </c>
      <c r="B940" s="13">
        <v>35.619999999999997</v>
      </c>
      <c r="C940" s="13">
        <v>4.16</v>
      </c>
      <c r="D940" s="13" t="s">
        <v>2380</v>
      </c>
      <c r="E940" s="13" t="s">
        <v>2380</v>
      </c>
      <c r="F940" s="13" t="s">
        <v>2380</v>
      </c>
      <c r="G940" s="13" t="s">
        <v>2381</v>
      </c>
      <c r="H940" s="13" t="s">
        <v>2380</v>
      </c>
      <c r="I940" s="13" t="str">
        <f t="shared" si="84"/>
        <v>No</v>
      </c>
      <c r="J940" s="15" t="str">
        <f t="shared" si="85"/>
        <v>0</v>
      </c>
      <c r="K940" s="13" t="str">
        <f t="shared" si="86"/>
        <v>No</v>
      </c>
      <c r="L940" s="13" t="str">
        <f t="shared" si="87"/>
        <v>Obesity</v>
      </c>
      <c r="M940" s="13" t="str">
        <f t="shared" si="88"/>
        <v>Normal</v>
      </c>
      <c r="N940" s="13" t="str">
        <f t="shared" si="89"/>
        <v>No</v>
      </c>
    </row>
    <row r="941" spans="1:14" x14ac:dyDescent="0.25">
      <c r="A941" s="13" t="s">
        <v>1431</v>
      </c>
      <c r="B941" s="13">
        <v>30.69</v>
      </c>
      <c r="C941" s="13">
        <v>7.05</v>
      </c>
      <c r="D941" s="13" t="s">
        <v>2382</v>
      </c>
      <c r="E941" s="13" t="s">
        <v>2380</v>
      </c>
      <c r="F941" s="13" t="s">
        <v>2380</v>
      </c>
      <c r="G941" s="13">
        <v>2</v>
      </c>
      <c r="H941" s="13" t="s">
        <v>2380</v>
      </c>
      <c r="I941" s="13" t="str">
        <f t="shared" si="84"/>
        <v>No</v>
      </c>
      <c r="J941" s="15">
        <f t="shared" si="85"/>
        <v>2</v>
      </c>
      <c r="K941" s="13" t="str">
        <f t="shared" si="86"/>
        <v>Yes</v>
      </c>
      <c r="L941" s="13" t="str">
        <f t="shared" si="87"/>
        <v>Obesity</v>
      </c>
      <c r="M941" s="13" t="str">
        <f t="shared" si="88"/>
        <v>Diabetes</v>
      </c>
      <c r="N941" s="13" t="str">
        <f t="shared" si="89"/>
        <v>No</v>
      </c>
    </row>
    <row r="942" spans="1:14" x14ac:dyDescent="0.25">
      <c r="A942" s="13" t="s">
        <v>1430</v>
      </c>
      <c r="B942" s="13">
        <v>35.799999999999997</v>
      </c>
      <c r="C942" s="13">
        <v>5.63</v>
      </c>
      <c r="D942" s="13" t="s">
        <v>2382</v>
      </c>
      <c r="E942" s="13" t="s">
        <v>2380</v>
      </c>
      <c r="F942" s="13" t="s">
        <v>2380</v>
      </c>
      <c r="G942" s="13">
        <v>2</v>
      </c>
      <c r="H942" s="13" t="s">
        <v>2380</v>
      </c>
      <c r="I942" s="13" t="str">
        <f t="shared" si="84"/>
        <v>No</v>
      </c>
      <c r="J942" s="15">
        <f t="shared" si="85"/>
        <v>2</v>
      </c>
      <c r="K942" s="13" t="str">
        <f t="shared" si="86"/>
        <v>Yes</v>
      </c>
      <c r="L942" s="13" t="str">
        <f t="shared" si="87"/>
        <v>Obesity</v>
      </c>
      <c r="M942" s="13" t="str">
        <f t="shared" si="88"/>
        <v>Normal</v>
      </c>
      <c r="N942" s="13" t="str">
        <f t="shared" si="89"/>
        <v>No</v>
      </c>
    </row>
    <row r="943" spans="1:14" x14ac:dyDescent="0.25">
      <c r="A943" s="13" t="s">
        <v>1429</v>
      </c>
      <c r="B943" s="13">
        <v>28.785</v>
      </c>
      <c r="C943" s="13">
        <v>4.24</v>
      </c>
      <c r="D943" s="13" t="s">
        <v>2382</v>
      </c>
      <c r="E943" s="13" t="s">
        <v>2380</v>
      </c>
      <c r="F943" s="13" t="s">
        <v>2380</v>
      </c>
      <c r="G943" s="13">
        <v>2</v>
      </c>
      <c r="H943" s="13" t="s">
        <v>2380</v>
      </c>
      <c r="I943" s="13" t="str">
        <f t="shared" si="84"/>
        <v>No</v>
      </c>
      <c r="J943" s="15">
        <f t="shared" si="85"/>
        <v>2</v>
      </c>
      <c r="K943" s="13" t="str">
        <f t="shared" si="86"/>
        <v>Yes</v>
      </c>
      <c r="L943" s="13" t="str">
        <f t="shared" si="87"/>
        <v>Overweight</v>
      </c>
      <c r="M943" s="13" t="str">
        <f t="shared" si="88"/>
        <v>Normal</v>
      </c>
      <c r="N943" s="13" t="str">
        <f t="shared" si="89"/>
        <v>No</v>
      </c>
    </row>
    <row r="944" spans="1:14" x14ac:dyDescent="0.25">
      <c r="A944" s="13" t="s">
        <v>1428</v>
      </c>
      <c r="B944" s="13">
        <v>28.594999999999999</v>
      </c>
      <c r="C944" s="13">
        <v>4.96</v>
      </c>
      <c r="D944" s="13" t="s">
        <v>2382</v>
      </c>
      <c r="E944" s="13" t="s">
        <v>2380</v>
      </c>
      <c r="F944" s="13" t="s">
        <v>2380</v>
      </c>
      <c r="G944" s="13">
        <v>2</v>
      </c>
      <c r="H944" s="13" t="s">
        <v>2380</v>
      </c>
      <c r="I944" s="13" t="str">
        <f t="shared" si="84"/>
        <v>No</v>
      </c>
      <c r="J944" s="15">
        <f t="shared" si="85"/>
        <v>2</v>
      </c>
      <c r="K944" s="13" t="str">
        <f t="shared" si="86"/>
        <v>Yes</v>
      </c>
      <c r="L944" s="13" t="str">
        <f t="shared" si="87"/>
        <v>Overweight</v>
      </c>
      <c r="M944" s="13" t="str">
        <f t="shared" si="88"/>
        <v>Normal</v>
      </c>
      <c r="N944" s="13" t="str">
        <f t="shared" si="89"/>
        <v>No</v>
      </c>
    </row>
    <row r="945" spans="1:14" x14ac:dyDescent="0.25">
      <c r="A945" s="13" t="s">
        <v>1427</v>
      </c>
      <c r="B945" s="13">
        <v>48.75</v>
      </c>
      <c r="C945" s="13">
        <v>4.34</v>
      </c>
      <c r="D945" s="13" t="s">
        <v>2380</v>
      </c>
      <c r="E945" s="13" t="s">
        <v>2380</v>
      </c>
      <c r="F945" s="13" t="s">
        <v>2380</v>
      </c>
      <c r="G945" s="13" t="s">
        <v>2381</v>
      </c>
      <c r="H945" s="13" t="s">
        <v>2380</v>
      </c>
      <c r="I945" s="13" t="str">
        <f t="shared" si="84"/>
        <v>No</v>
      </c>
      <c r="J945" s="15" t="str">
        <f t="shared" si="85"/>
        <v>0</v>
      </c>
      <c r="K945" s="13" t="str">
        <f t="shared" si="86"/>
        <v>No</v>
      </c>
      <c r="L945" s="13" t="str">
        <f t="shared" si="87"/>
        <v>Obesity</v>
      </c>
      <c r="M945" s="13" t="str">
        <f t="shared" si="88"/>
        <v>Normal</v>
      </c>
      <c r="N945" s="13" t="str">
        <f t="shared" si="89"/>
        <v>No</v>
      </c>
    </row>
    <row r="946" spans="1:14" x14ac:dyDescent="0.25">
      <c r="A946" s="13" t="s">
        <v>1426</v>
      </c>
      <c r="B946" s="13">
        <v>28.31</v>
      </c>
      <c r="C946" s="13">
        <v>5.43</v>
      </c>
      <c r="D946" s="13" t="s">
        <v>2382</v>
      </c>
      <c r="E946" s="13" t="s">
        <v>2380</v>
      </c>
      <c r="F946" s="13" t="s">
        <v>2380</v>
      </c>
      <c r="G946" s="13">
        <v>2</v>
      </c>
      <c r="H946" s="13" t="s">
        <v>2380</v>
      </c>
      <c r="I946" s="13" t="str">
        <f t="shared" si="84"/>
        <v>No</v>
      </c>
      <c r="J946" s="15">
        <f t="shared" si="85"/>
        <v>2</v>
      </c>
      <c r="K946" s="13" t="str">
        <f t="shared" si="86"/>
        <v>Yes</v>
      </c>
      <c r="L946" s="13" t="str">
        <f t="shared" si="87"/>
        <v>Overweight</v>
      </c>
      <c r="M946" s="13" t="str">
        <f t="shared" si="88"/>
        <v>Normal</v>
      </c>
      <c r="N946" s="13" t="str">
        <f t="shared" si="89"/>
        <v>No</v>
      </c>
    </row>
    <row r="947" spans="1:14" x14ac:dyDescent="0.25">
      <c r="A947" s="13" t="s">
        <v>1425</v>
      </c>
      <c r="B947" s="13">
        <v>38.39</v>
      </c>
      <c r="C947" s="13">
        <v>8.33</v>
      </c>
      <c r="D947" s="13" t="s">
        <v>2382</v>
      </c>
      <c r="E947" s="13" t="s">
        <v>2380</v>
      </c>
      <c r="F947" s="13" t="s">
        <v>2380</v>
      </c>
      <c r="G947" s="13">
        <v>1</v>
      </c>
      <c r="H947" s="13" t="s">
        <v>2380</v>
      </c>
      <c r="I947" s="13" t="str">
        <f t="shared" si="84"/>
        <v>No</v>
      </c>
      <c r="J947" s="15">
        <f t="shared" si="85"/>
        <v>1</v>
      </c>
      <c r="K947" s="13" t="str">
        <f t="shared" si="86"/>
        <v>Yes</v>
      </c>
      <c r="L947" s="13" t="str">
        <f t="shared" si="87"/>
        <v>Obesity</v>
      </c>
      <c r="M947" s="13" t="str">
        <f t="shared" si="88"/>
        <v>Diabetes</v>
      </c>
      <c r="N947" s="13" t="str">
        <f t="shared" si="89"/>
        <v>No</v>
      </c>
    </row>
    <row r="948" spans="1:14" x14ac:dyDescent="0.25">
      <c r="A948" s="13" t="s">
        <v>1424</v>
      </c>
      <c r="B948" s="13">
        <v>25.87</v>
      </c>
      <c r="C948" s="13">
        <v>5.63</v>
      </c>
      <c r="D948" s="13" t="s">
        <v>2382</v>
      </c>
      <c r="E948" s="13" t="s">
        <v>2380</v>
      </c>
      <c r="F948" s="13" t="s">
        <v>2380</v>
      </c>
      <c r="G948" s="13">
        <v>1</v>
      </c>
      <c r="H948" s="13" t="s">
        <v>2380</v>
      </c>
      <c r="I948" s="13" t="str">
        <f t="shared" si="84"/>
        <v>No</v>
      </c>
      <c r="J948" s="15">
        <f t="shared" si="85"/>
        <v>1</v>
      </c>
      <c r="K948" s="13" t="str">
        <f t="shared" si="86"/>
        <v>Yes</v>
      </c>
      <c r="L948" s="13" t="str">
        <f t="shared" si="87"/>
        <v>Overweight</v>
      </c>
      <c r="M948" s="13" t="str">
        <f t="shared" si="88"/>
        <v>Normal</v>
      </c>
      <c r="N948" s="13" t="str">
        <f t="shared" si="89"/>
        <v>No</v>
      </c>
    </row>
    <row r="949" spans="1:14" x14ac:dyDescent="0.25">
      <c r="A949" s="13" t="s">
        <v>1423</v>
      </c>
      <c r="B949" s="13">
        <v>43.7</v>
      </c>
      <c r="C949" s="13">
        <v>7.23</v>
      </c>
      <c r="D949" s="13" t="s">
        <v>2380</v>
      </c>
      <c r="E949" s="13" t="s">
        <v>2380</v>
      </c>
      <c r="F949" s="13" t="s">
        <v>2380</v>
      </c>
      <c r="G949" s="13" t="s">
        <v>2381</v>
      </c>
      <c r="H949" s="13" t="s">
        <v>2380</v>
      </c>
      <c r="I949" s="13" t="str">
        <f t="shared" si="84"/>
        <v>No</v>
      </c>
      <c r="J949" s="15" t="str">
        <f t="shared" si="85"/>
        <v>0</v>
      </c>
      <c r="K949" s="13" t="str">
        <f t="shared" si="86"/>
        <v>No</v>
      </c>
      <c r="L949" s="13" t="str">
        <f t="shared" si="87"/>
        <v>Obesity</v>
      </c>
      <c r="M949" s="13" t="str">
        <f t="shared" si="88"/>
        <v>Diabetes</v>
      </c>
      <c r="N949" s="13" t="str">
        <f t="shared" si="89"/>
        <v>No</v>
      </c>
    </row>
    <row r="950" spans="1:14" x14ac:dyDescent="0.25">
      <c r="A950" s="13" t="s">
        <v>1422</v>
      </c>
      <c r="B950" s="13">
        <v>40.945</v>
      </c>
      <c r="C950" s="13">
        <v>10.57</v>
      </c>
      <c r="D950" s="13" t="s">
        <v>2380</v>
      </c>
      <c r="E950" s="13" t="s">
        <v>2380</v>
      </c>
      <c r="F950" s="13" t="s">
        <v>2380</v>
      </c>
      <c r="G950" s="13" t="s">
        <v>2381</v>
      </c>
      <c r="H950" s="13" t="s">
        <v>2380</v>
      </c>
      <c r="I950" s="13" t="str">
        <f t="shared" si="84"/>
        <v>No</v>
      </c>
      <c r="J950" s="15" t="str">
        <f t="shared" si="85"/>
        <v>0</v>
      </c>
      <c r="K950" s="13" t="str">
        <f t="shared" si="86"/>
        <v>No</v>
      </c>
      <c r="L950" s="13" t="str">
        <f t="shared" si="87"/>
        <v>Obesity</v>
      </c>
      <c r="M950" s="13" t="str">
        <f t="shared" si="88"/>
        <v>Diabetes</v>
      </c>
      <c r="N950" s="13" t="str">
        <f t="shared" si="89"/>
        <v>No</v>
      </c>
    </row>
    <row r="951" spans="1:14" x14ac:dyDescent="0.25">
      <c r="A951" s="13" t="s">
        <v>1421</v>
      </c>
      <c r="B951" s="13">
        <v>27.94</v>
      </c>
      <c r="C951" s="13">
        <v>7.92</v>
      </c>
      <c r="D951" s="13" t="s">
        <v>2380</v>
      </c>
      <c r="E951" s="13" t="s">
        <v>2380</v>
      </c>
      <c r="F951" s="13" t="s">
        <v>2380</v>
      </c>
      <c r="G951" s="13" t="s">
        <v>2381</v>
      </c>
      <c r="H951" s="13" t="s">
        <v>2380</v>
      </c>
      <c r="I951" s="13" t="str">
        <f t="shared" si="84"/>
        <v>No</v>
      </c>
      <c r="J951" s="15" t="str">
        <f t="shared" si="85"/>
        <v>0</v>
      </c>
      <c r="K951" s="13" t="str">
        <f t="shared" si="86"/>
        <v>No</v>
      </c>
      <c r="L951" s="13" t="str">
        <f t="shared" si="87"/>
        <v>Overweight</v>
      </c>
      <c r="M951" s="13" t="str">
        <f t="shared" si="88"/>
        <v>Diabetes</v>
      </c>
      <c r="N951" s="13" t="str">
        <f t="shared" si="89"/>
        <v>No</v>
      </c>
    </row>
    <row r="952" spans="1:14" x14ac:dyDescent="0.25">
      <c r="A952" s="13" t="s">
        <v>1420</v>
      </c>
      <c r="B952" s="13">
        <v>31.9</v>
      </c>
      <c r="C952" s="13">
        <v>10.119999999999999</v>
      </c>
      <c r="D952" s="13" t="s">
        <v>2380</v>
      </c>
      <c r="E952" s="13" t="s">
        <v>2380</v>
      </c>
      <c r="F952" s="13" t="s">
        <v>2380</v>
      </c>
      <c r="G952" s="13">
        <v>2</v>
      </c>
      <c r="H952" s="13" t="s">
        <v>2380</v>
      </c>
      <c r="I952" s="13" t="str">
        <f t="shared" si="84"/>
        <v>No</v>
      </c>
      <c r="J952" s="15">
        <f t="shared" si="85"/>
        <v>2</v>
      </c>
      <c r="K952" s="13" t="str">
        <f t="shared" si="86"/>
        <v>No</v>
      </c>
      <c r="L952" s="13" t="str">
        <f t="shared" si="87"/>
        <v>Obesity</v>
      </c>
      <c r="M952" s="13" t="str">
        <f t="shared" si="88"/>
        <v>Diabetes</v>
      </c>
      <c r="N952" s="13" t="str">
        <f t="shared" si="89"/>
        <v>No</v>
      </c>
    </row>
    <row r="953" spans="1:14" x14ac:dyDescent="0.25">
      <c r="A953" s="13" t="s">
        <v>1419</v>
      </c>
      <c r="B953" s="13">
        <v>31.64</v>
      </c>
      <c r="C953" s="13">
        <v>7.91</v>
      </c>
      <c r="D953" s="13" t="s">
        <v>2380</v>
      </c>
      <c r="E953" s="13" t="s">
        <v>2380</v>
      </c>
      <c r="F953" s="13" t="s">
        <v>2380</v>
      </c>
      <c r="G953" s="13" t="s">
        <v>2381</v>
      </c>
      <c r="H953" s="13" t="s">
        <v>2380</v>
      </c>
      <c r="I953" s="13" t="str">
        <f t="shared" si="84"/>
        <v>No</v>
      </c>
      <c r="J953" s="15" t="str">
        <f t="shared" si="85"/>
        <v>0</v>
      </c>
      <c r="K953" s="13" t="str">
        <f t="shared" si="86"/>
        <v>No</v>
      </c>
      <c r="L953" s="13" t="str">
        <f t="shared" si="87"/>
        <v>Obesity</v>
      </c>
      <c r="M953" s="13" t="str">
        <f t="shared" si="88"/>
        <v>Diabetes</v>
      </c>
      <c r="N953" s="13" t="str">
        <f t="shared" si="89"/>
        <v>No</v>
      </c>
    </row>
    <row r="954" spans="1:14" x14ac:dyDescent="0.25">
      <c r="A954" s="13" t="s">
        <v>1418</v>
      </c>
      <c r="B954" s="13">
        <v>46.7</v>
      </c>
      <c r="C954" s="13">
        <v>10.9</v>
      </c>
      <c r="D954" s="13" t="s">
        <v>2380</v>
      </c>
      <c r="E954" s="13" t="s">
        <v>2380</v>
      </c>
      <c r="F954" s="13" t="s">
        <v>2380</v>
      </c>
      <c r="G954" s="13" t="s">
        <v>2381</v>
      </c>
      <c r="H954" s="13" t="s">
        <v>2380</v>
      </c>
      <c r="I954" s="13" t="str">
        <f t="shared" si="84"/>
        <v>No</v>
      </c>
      <c r="J954" s="15" t="str">
        <f t="shared" si="85"/>
        <v>0</v>
      </c>
      <c r="K954" s="13" t="str">
        <f t="shared" si="86"/>
        <v>No</v>
      </c>
      <c r="L954" s="13" t="str">
        <f t="shared" si="87"/>
        <v>Obesity</v>
      </c>
      <c r="M954" s="13" t="str">
        <f t="shared" si="88"/>
        <v>Diabetes</v>
      </c>
      <c r="N954" s="13" t="str">
        <f t="shared" si="89"/>
        <v>No</v>
      </c>
    </row>
    <row r="955" spans="1:14" x14ac:dyDescent="0.25">
      <c r="A955" s="13" t="s">
        <v>1417</v>
      </c>
      <c r="B955" s="13">
        <v>18.335000000000001</v>
      </c>
      <c r="C955" s="13">
        <v>11.83</v>
      </c>
      <c r="D955" s="13" t="s">
        <v>2380</v>
      </c>
      <c r="E955" s="13" t="s">
        <v>2380</v>
      </c>
      <c r="F955" s="13" t="s">
        <v>2380</v>
      </c>
      <c r="G955" s="13" t="s">
        <v>2381</v>
      </c>
      <c r="H955" s="13" t="s">
        <v>2380</v>
      </c>
      <c r="I955" s="13" t="str">
        <f t="shared" si="84"/>
        <v>No</v>
      </c>
      <c r="J955" s="15" t="str">
        <f t="shared" si="85"/>
        <v>0</v>
      </c>
      <c r="K955" s="13" t="str">
        <f t="shared" si="86"/>
        <v>No</v>
      </c>
      <c r="L955" s="13" t="str">
        <f t="shared" si="87"/>
        <v>Underweight</v>
      </c>
      <c r="M955" s="13" t="str">
        <f t="shared" si="88"/>
        <v>Diabetes</v>
      </c>
      <c r="N955" s="13" t="str">
        <f t="shared" si="89"/>
        <v>No</v>
      </c>
    </row>
    <row r="956" spans="1:14" x14ac:dyDescent="0.25">
      <c r="A956" s="13" t="s">
        <v>1416</v>
      </c>
      <c r="B956" s="13">
        <v>31.24</v>
      </c>
      <c r="C956" s="13">
        <v>7.42</v>
      </c>
      <c r="D956" s="13" t="s">
        <v>2382</v>
      </c>
      <c r="E956" s="13" t="s">
        <v>2380</v>
      </c>
      <c r="F956" s="13" t="s">
        <v>2380</v>
      </c>
      <c r="G956" s="13">
        <v>2</v>
      </c>
      <c r="H956" s="13" t="s">
        <v>2380</v>
      </c>
      <c r="I956" s="13" t="str">
        <f t="shared" si="84"/>
        <v>No</v>
      </c>
      <c r="J956" s="15">
        <f t="shared" si="85"/>
        <v>2</v>
      </c>
      <c r="K956" s="13" t="str">
        <f t="shared" si="86"/>
        <v>Yes</v>
      </c>
      <c r="L956" s="13" t="str">
        <f t="shared" si="87"/>
        <v>Obesity</v>
      </c>
      <c r="M956" s="13" t="str">
        <f t="shared" si="88"/>
        <v>Diabetes</v>
      </c>
      <c r="N956" s="13" t="str">
        <f t="shared" si="89"/>
        <v>No</v>
      </c>
    </row>
    <row r="957" spans="1:14" x14ac:dyDescent="0.25">
      <c r="A957" s="13" t="s">
        <v>1415</v>
      </c>
      <c r="B957" s="13">
        <v>39.22</v>
      </c>
      <c r="C957" s="13">
        <v>5.62</v>
      </c>
      <c r="D957" s="13" t="s">
        <v>2382</v>
      </c>
      <c r="E957" s="13" t="s">
        <v>2380</v>
      </c>
      <c r="F957" s="13" t="s">
        <v>2380</v>
      </c>
      <c r="G957" s="13">
        <v>1</v>
      </c>
      <c r="H957" s="13" t="s">
        <v>2380</v>
      </c>
      <c r="I957" s="13" t="str">
        <f t="shared" si="84"/>
        <v>No</v>
      </c>
      <c r="J957" s="15">
        <f t="shared" si="85"/>
        <v>1</v>
      </c>
      <c r="K957" s="13" t="str">
        <f t="shared" si="86"/>
        <v>Yes</v>
      </c>
      <c r="L957" s="13" t="str">
        <f t="shared" si="87"/>
        <v>Obesity</v>
      </c>
      <c r="M957" s="13" t="str">
        <f t="shared" si="88"/>
        <v>Normal</v>
      </c>
      <c r="N957" s="13" t="str">
        <f t="shared" si="89"/>
        <v>No</v>
      </c>
    </row>
    <row r="958" spans="1:14" x14ac:dyDescent="0.25">
      <c r="A958" s="13" t="s">
        <v>1414</v>
      </c>
      <c r="B958" s="13">
        <v>24.414999999999999</v>
      </c>
      <c r="C958" s="13">
        <v>7.16</v>
      </c>
      <c r="D958" s="13" t="s">
        <v>2380</v>
      </c>
      <c r="E958" s="13" t="s">
        <v>2380</v>
      </c>
      <c r="F958" s="13" t="s">
        <v>2380</v>
      </c>
      <c r="G958" s="13" t="s">
        <v>2381</v>
      </c>
      <c r="H958" s="13" t="s">
        <v>2380</v>
      </c>
      <c r="I958" s="13" t="str">
        <f t="shared" si="84"/>
        <v>No</v>
      </c>
      <c r="J958" s="15" t="str">
        <f t="shared" si="85"/>
        <v>0</v>
      </c>
      <c r="K958" s="13" t="str">
        <f t="shared" si="86"/>
        <v>No</v>
      </c>
      <c r="L958" s="13" t="str">
        <f t="shared" si="87"/>
        <v>Normal Weight</v>
      </c>
      <c r="M958" s="13" t="str">
        <f t="shared" si="88"/>
        <v>Diabetes</v>
      </c>
      <c r="N958" s="13" t="str">
        <f t="shared" si="89"/>
        <v>No</v>
      </c>
    </row>
    <row r="959" spans="1:14" x14ac:dyDescent="0.25">
      <c r="A959" s="13" t="s">
        <v>1413</v>
      </c>
      <c r="B959" s="13">
        <v>32.299999999999997</v>
      </c>
      <c r="C959" s="13">
        <v>9.89</v>
      </c>
      <c r="D959" s="13" t="s">
        <v>2380</v>
      </c>
      <c r="E959" s="13" t="s">
        <v>2380</v>
      </c>
      <c r="F959" s="13" t="s">
        <v>2380</v>
      </c>
      <c r="G959" s="13" t="s">
        <v>2381</v>
      </c>
      <c r="H959" s="13" t="s">
        <v>2380</v>
      </c>
      <c r="I959" s="13" t="str">
        <f t="shared" si="84"/>
        <v>No</v>
      </c>
      <c r="J959" s="15" t="str">
        <f t="shared" si="85"/>
        <v>0</v>
      </c>
      <c r="K959" s="13" t="str">
        <f t="shared" si="86"/>
        <v>No</v>
      </c>
      <c r="L959" s="13" t="str">
        <f t="shared" si="87"/>
        <v>Obesity</v>
      </c>
      <c r="M959" s="13" t="str">
        <f t="shared" si="88"/>
        <v>Diabetes</v>
      </c>
      <c r="N959" s="13" t="str">
        <f t="shared" si="89"/>
        <v>No</v>
      </c>
    </row>
    <row r="960" spans="1:14" x14ac:dyDescent="0.25">
      <c r="A960" s="13" t="s">
        <v>1412</v>
      </c>
      <c r="B960" s="13">
        <v>39.94</v>
      </c>
      <c r="C960" s="13">
        <v>5.14</v>
      </c>
      <c r="D960" s="13" t="s">
        <v>2380</v>
      </c>
      <c r="E960" s="13" t="s">
        <v>2380</v>
      </c>
      <c r="F960" s="13" t="s">
        <v>2380</v>
      </c>
      <c r="G960" s="13" t="s">
        <v>2381</v>
      </c>
      <c r="H960" s="13" t="s">
        <v>2380</v>
      </c>
      <c r="I960" s="13" t="str">
        <f t="shared" si="84"/>
        <v>No</v>
      </c>
      <c r="J960" s="15" t="str">
        <f t="shared" si="85"/>
        <v>0</v>
      </c>
      <c r="K960" s="13" t="str">
        <f t="shared" si="86"/>
        <v>No</v>
      </c>
      <c r="L960" s="13" t="str">
        <f t="shared" si="87"/>
        <v>Obesity</v>
      </c>
      <c r="M960" s="13" t="str">
        <f t="shared" si="88"/>
        <v>Normal</v>
      </c>
      <c r="N960" s="13" t="str">
        <f t="shared" si="89"/>
        <v>No</v>
      </c>
    </row>
    <row r="961" spans="1:14" x14ac:dyDescent="0.25">
      <c r="A961" s="13" t="s">
        <v>1411</v>
      </c>
      <c r="B961" s="13">
        <v>30</v>
      </c>
      <c r="C961" s="13">
        <v>5.61</v>
      </c>
      <c r="D961" s="13" t="s">
        <v>2382</v>
      </c>
      <c r="E961" s="13" t="s">
        <v>2380</v>
      </c>
      <c r="F961" s="13" t="s">
        <v>2383</v>
      </c>
      <c r="G961" s="13">
        <v>1</v>
      </c>
      <c r="H961" s="13" t="s">
        <v>2380</v>
      </c>
      <c r="I961" s="13" t="str">
        <f t="shared" si="84"/>
        <v>No</v>
      </c>
      <c r="J961" s="15">
        <f t="shared" si="85"/>
        <v>1</v>
      </c>
      <c r="K961" s="13" t="str">
        <f t="shared" si="86"/>
        <v>Yes</v>
      </c>
      <c r="L961" s="13" t="str">
        <f t="shared" si="87"/>
        <v>Obesity</v>
      </c>
      <c r="M961" s="13" t="str">
        <f t="shared" si="88"/>
        <v>Normal</v>
      </c>
      <c r="N961" s="13" t="str">
        <f t="shared" si="89"/>
        <v>No</v>
      </c>
    </row>
    <row r="962" spans="1:14" x14ac:dyDescent="0.25">
      <c r="A962" s="13" t="s">
        <v>1410</v>
      </c>
      <c r="B962" s="13">
        <v>35.340000000000003</v>
      </c>
      <c r="C962" s="13">
        <v>5.51</v>
      </c>
      <c r="D962" s="13" t="s">
        <v>2382</v>
      </c>
      <c r="E962" s="13" t="s">
        <v>2380</v>
      </c>
      <c r="F962" s="13" t="s">
        <v>2383</v>
      </c>
      <c r="G962" s="13">
        <v>1</v>
      </c>
      <c r="H962" s="13" t="s">
        <v>2380</v>
      </c>
      <c r="I962" s="13" t="str">
        <f t="shared" ref="I962:I1025" si="90">PROPER(IF(H962="?",$P$2,H962))</f>
        <v>No</v>
      </c>
      <c r="J962" s="15">
        <f t="shared" si="85"/>
        <v>1</v>
      </c>
      <c r="K962" s="13" t="str">
        <f t="shared" si="86"/>
        <v>Yes</v>
      </c>
      <c r="L962" s="13" t="str">
        <f t="shared" si="87"/>
        <v>Obesity</v>
      </c>
      <c r="M962" s="13" t="str">
        <f t="shared" si="88"/>
        <v>Normal</v>
      </c>
      <c r="N962" s="13" t="str">
        <f t="shared" si="89"/>
        <v>No</v>
      </c>
    </row>
    <row r="963" spans="1:14" x14ac:dyDescent="0.25">
      <c r="A963" s="13" t="s">
        <v>1409</v>
      </c>
      <c r="B963" s="13">
        <v>32.204999999999998</v>
      </c>
      <c r="C963" s="13">
        <v>8.3800000000000008</v>
      </c>
      <c r="D963" s="13" t="s">
        <v>2382</v>
      </c>
      <c r="E963" s="13" t="s">
        <v>2380</v>
      </c>
      <c r="F963" s="13" t="s">
        <v>2380</v>
      </c>
      <c r="G963" s="13">
        <v>2</v>
      </c>
      <c r="H963" s="13" t="s">
        <v>2380</v>
      </c>
      <c r="I963" s="13" t="str">
        <f t="shared" si="90"/>
        <v>No</v>
      </c>
      <c r="J963" s="15">
        <f t="shared" ref="J963:J1026" si="91">IF(G963="No major Surgery","0",G963)</f>
        <v>2</v>
      </c>
      <c r="K963" s="13" t="str">
        <f t="shared" ref="K963:K1026" si="92">PROPER(D963)</f>
        <v>Yes</v>
      </c>
      <c r="L963" s="13" t="str">
        <f t="shared" ref="L963:L1026" si="93">IF(B963&lt;18.5,"Underweight",IF(B963&lt;25,"Normal Weight",IF(B963&lt;30,"Overweight","Obesity")))</f>
        <v>Obesity</v>
      </c>
      <c r="M963" s="13" t="str">
        <f t="shared" ref="M963:M1026" si="94">IF(C963&lt;5.7,"Normal",IF(C963&lt;6.5,"Prediabetes","Diabetes"))</f>
        <v>Diabetes</v>
      </c>
      <c r="N963" s="13" t="str">
        <f t="shared" ref="N963:N1026" si="95">PROPER(E963)</f>
        <v>No</v>
      </c>
    </row>
    <row r="964" spans="1:14" x14ac:dyDescent="0.25">
      <c r="A964" s="13" t="s">
        <v>1408</v>
      </c>
      <c r="B964" s="13">
        <v>33.880000000000003</v>
      </c>
      <c r="C964" s="13">
        <v>4.68</v>
      </c>
      <c r="D964" s="13" t="s">
        <v>2380</v>
      </c>
      <c r="E964" s="13" t="s">
        <v>2382</v>
      </c>
      <c r="F964" s="13" t="s">
        <v>2380</v>
      </c>
      <c r="G964" s="13">
        <v>1</v>
      </c>
      <c r="H964" s="13" t="s">
        <v>2380</v>
      </c>
      <c r="I964" s="13" t="str">
        <f t="shared" si="90"/>
        <v>No</v>
      </c>
      <c r="J964" s="15">
        <f t="shared" si="91"/>
        <v>1</v>
      </c>
      <c r="K964" s="13" t="str">
        <f t="shared" si="92"/>
        <v>No</v>
      </c>
      <c r="L964" s="13" t="str">
        <f t="shared" si="93"/>
        <v>Obesity</v>
      </c>
      <c r="M964" s="13" t="str">
        <f t="shared" si="94"/>
        <v>Normal</v>
      </c>
      <c r="N964" s="13" t="str">
        <f t="shared" si="95"/>
        <v>Yes</v>
      </c>
    </row>
    <row r="965" spans="1:14" x14ac:dyDescent="0.25">
      <c r="A965" s="13" t="s">
        <v>1407</v>
      </c>
      <c r="B965" s="13">
        <v>26.63</v>
      </c>
      <c r="C965" s="13">
        <v>4.3600000000000003</v>
      </c>
      <c r="D965" s="13" t="s">
        <v>2382</v>
      </c>
      <c r="E965" s="13" t="s">
        <v>2380</v>
      </c>
      <c r="F965" s="13" t="s">
        <v>2380</v>
      </c>
      <c r="G965" s="13">
        <v>2</v>
      </c>
      <c r="H965" s="13" t="s">
        <v>2380</v>
      </c>
      <c r="I965" s="13" t="str">
        <f t="shared" si="90"/>
        <v>No</v>
      </c>
      <c r="J965" s="15">
        <f t="shared" si="91"/>
        <v>2</v>
      </c>
      <c r="K965" s="13" t="str">
        <f t="shared" si="92"/>
        <v>Yes</v>
      </c>
      <c r="L965" s="13" t="str">
        <f t="shared" si="93"/>
        <v>Overweight</v>
      </c>
      <c r="M965" s="13" t="str">
        <f t="shared" si="94"/>
        <v>Normal</v>
      </c>
      <c r="N965" s="13" t="str">
        <f t="shared" si="95"/>
        <v>No</v>
      </c>
    </row>
    <row r="966" spans="1:14" x14ac:dyDescent="0.25">
      <c r="A966" s="13" t="s">
        <v>1406</v>
      </c>
      <c r="B966" s="13">
        <v>28.7</v>
      </c>
      <c r="C966" s="13">
        <v>7.74</v>
      </c>
      <c r="D966" s="13" t="s">
        <v>2380</v>
      </c>
      <c r="E966" s="13" t="s">
        <v>2380</v>
      </c>
      <c r="F966" s="13" t="s">
        <v>2380</v>
      </c>
      <c r="G966" s="13" t="s">
        <v>2381</v>
      </c>
      <c r="H966" s="13" t="s">
        <v>2380</v>
      </c>
      <c r="I966" s="13" t="str">
        <f t="shared" si="90"/>
        <v>No</v>
      </c>
      <c r="J966" s="15" t="str">
        <f t="shared" si="91"/>
        <v>0</v>
      </c>
      <c r="K966" s="13" t="str">
        <f t="shared" si="92"/>
        <v>No</v>
      </c>
      <c r="L966" s="13" t="str">
        <f t="shared" si="93"/>
        <v>Overweight</v>
      </c>
      <c r="M966" s="13" t="str">
        <f t="shared" si="94"/>
        <v>Diabetes</v>
      </c>
      <c r="N966" s="13" t="str">
        <f t="shared" si="95"/>
        <v>No</v>
      </c>
    </row>
    <row r="967" spans="1:14" x14ac:dyDescent="0.25">
      <c r="A967" s="13" t="s">
        <v>1405</v>
      </c>
      <c r="B967" s="13">
        <v>25.65</v>
      </c>
      <c r="C967" s="13">
        <v>4.05</v>
      </c>
      <c r="D967" s="13" t="s">
        <v>2382</v>
      </c>
      <c r="E967" s="13" t="s">
        <v>2380</v>
      </c>
      <c r="F967" s="13" t="s">
        <v>2380</v>
      </c>
      <c r="G967" s="13">
        <v>2</v>
      </c>
      <c r="H967" s="13" t="s">
        <v>2380</v>
      </c>
      <c r="I967" s="13" t="str">
        <f t="shared" si="90"/>
        <v>No</v>
      </c>
      <c r="J967" s="15">
        <f t="shared" si="91"/>
        <v>2</v>
      </c>
      <c r="K967" s="13" t="str">
        <f t="shared" si="92"/>
        <v>Yes</v>
      </c>
      <c r="L967" s="13" t="str">
        <f t="shared" si="93"/>
        <v>Overweight</v>
      </c>
      <c r="M967" s="13" t="str">
        <f t="shared" si="94"/>
        <v>Normal</v>
      </c>
      <c r="N967" s="13" t="str">
        <f t="shared" si="95"/>
        <v>No</v>
      </c>
    </row>
    <row r="968" spans="1:14" x14ac:dyDescent="0.25">
      <c r="A968" s="13" t="s">
        <v>1404</v>
      </c>
      <c r="B968" s="13">
        <v>36.384999999999998</v>
      </c>
      <c r="C968" s="13">
        <v>11.49</v>
      </c>
      <c r="D968" s="13" t="s">
        <v>2380</v>
      </c>
      <c r="E968" s="13" t="s">
        <v>2380</v>
      </c>
      <c r="F968" s="13" t="s">
        <v>2380</v>
      </c>
      <c r="G968" s="13" t="s">
        <v>2381</v>
      </c>
      <c r="H968" s="13" t="s">
        <v>2380</v>
      </c>
      <c r="I968" s="13" t="str">
        <f t="shared" si="90"/>
        <v>No</v>
      </c>
      <c r="J968" s="15" t="str">
        <f t="shared" si="91"/>
        <v>0</v>
      </c>
      <c r="K968" s="13" t="str">
        <f t="shared" si="92"/>
        <v>No</v>
      </c>
      <c r="L968" s="13" t="str">
        <f t="shared" si="93"/>
        <v>Obesity</v>
      </c>
      <c r="M968" s="13" t="str">
        <f t="shared" si="94"/>
        <v>Diabetes</v>
      </c>
      <c r="N968" s="13" t="str">
        <f t="shared" si="95"/>
        <v>No</v>
      </c>
    </row>
    <row r="969" spans="1:14" x14ac:dyDescent="0.25">
      <c r="A969" s="13" t="s">
        <v>1403</v>
      </c>
      <c r="B969" s="13">
        <v>34.69</v>
      </c>
      <c r="C969" s="13">
        <v>5.65</v>
      </c>
      <c r="D969" s="13" t="s">
        <v>2380</v>
      </c>
      <c r="E969" s="13" t="s">
        <v>2380</v>
      </c>
      <c r="F969" s="13" t="s">
        <v>2380</v>
      </c>
      <c r="G969" s="13" t="s">
        <v>2381</v>
      </c>
      <c r="H969" s="13" t="s">
        <v>2380</v>
      </c>
      <c r="I969" s="13" t="str">
        <f t="shared" si="90"/>
        <v>No</v>
      </c>
      <c r="J969" s="15" t="str">
        <f t="shared" si="91"/>
        <v>0</v>
      </c>
      <c r="K969" s="13" t="str">
        <f t="shared" si="92"/>
        <v>No</v>
      </c>
      <c r="L969" s="13" t="str">
        <f t="shared" si="93"/>
        <v>Obesity</v>
      </c>
      <c r="M969" s="13" t="str">
        <f t="shared" si="94"/>
        <v>Normal</v>
      </c>
      <c r="N969" s="13" t="str">
        <f t="shared" si="95"/>
        <v>No</v>
      </c>
    </row>
    <row r="970" spans="1:14" x14ac:dyDescent="0.25">
      <c r="A970" s="13" t="s">
        <v>1402</v>
      </c>
      <c r="B970" s="13">
        <v>37.68</v>
      </c>
      <c r="C970" s="13">
        <v>4.29</v>
      </c>
      <c r="D970" s="13" t="s">
        <v>2382</v>
      </c>
      <c r="E970" s="13" t="s">
        <v>2380</v>
      </c>
      <c r="F970" s="13" t="s">
        <v>2380</v>
      </c>
      <c r="G970" s="13" t="s">
        <v>2381</v>
      </c>
      <c r="H970" s="13" t="s">
        <v>2380</v>
      </c>
      <c r="I970" s="13" t="str">
        <f t="shared" si="90"/>
        <v>No</v>
      </c>
      <c r="J970" s="15" t="str">
        <f t="shared" si="91"/>
        <v>0</v>
      </c>
      <c r="K970" s="13" t="str">
        <f t="shared" si="92"/>
        <v>Yes</v>
      </c>
      <c r="L970" s="13" t="str">
        <f t="shared" si="93"/>
        <v>Obesity</v>
      </c>
      <c r="M970" s="13" t="str">
        <f t="shared" si="94"/>
        <v>Normal</v>
      </c>
      <c r="N970" s="13" t="str">
        <f t="shared" si="95"/>
        <v>No</v>
      </c>
    </row>
    <row r="971" spans="1:14" x14ac:dyDescent="0.25">
      <c r="A971" s="13" t="s">
        <v>1401</v>
      </c>
      <c r="B971" s="13">
        <v>35.49</v>
      </c>
      <c r="C971" s="13">
        <v>4.74</v>
      </c>
      <c r="D971" s="13" t="s">
        <v>2382</v>
      </c>
      <c r="E971" s="13" t="s">
        <v>2380</v>
      </c>
      <c r="F971" s="13" t="s">
        <v>2383</v>
      </c>
      <c r="G971" s="13">
        <v>1</v>
      </c>
      <c r="H971" s="13" t="s">
        <v>2380</v>
      </c>
      <c r="I971" s="13" t="str">
        <f t="shared" si="90"/>
        <v>No</v>
      </c>
      <c r="J971" s="15">
        <f t="shared" si="91"/>
        <v>1</v>
      </c>
      <c r="K971" s="13" t="str">
        <f t="shared" si="92"/>
        <v>Yes</v>
      </c>
      <c r="L971" s="13" t="str">
        <f t="shared" si="93"/>
        <v>Obesity</v>
      </c>
      <c r="M971" s="13" t="str">
        <f t="shared" si="94"/>
        <v>Normal</v>
      </c>
      <c r="N971" s="13" t="str">
        <f t="shared" si="95"/>
        <v>No</v>
      </c>
    </row>
    <row r="972" spans="1:14" x14ac:dyDescent="0.25">
      <c r="A972" s="13" t="s">
        <v>1400</v>
      </c>
      <c r="B972" s="13">
        <v>44.7</v>
      </c>
      <c r="C972" s="13">
        <v>7.6</v>
      </c>
      <c r="D972" s="13" t="s">
        <v>2382</v>
      </c>
      <c r="E972" s="13" t="s">
        <v>2380</v>
      </c>
      <c r="F972" s="13" t="s">
        <v>2380</v>
      </c>
      <c r="G972" s="13">
        <v>2</v>
      </c>
      <c r="H972" s="13" t="s">
        <v>2380</v>
      </c>
      <c r="I972" s="13" t="str">
        <f t="shared" si="90"/>
        <v>No</v>
      </c>
      <c r="J972" s="15">
        <f t="shared" si="91"/>
        <v>2</v>
      </c>
      <c r="K972" s="13" t="str">
        <f t="shared" si="92"/>
        <v>Yes</v>
      </c>
      <c r="L972" s="13" t="str">
        <f t="shared" si="93"/>
        <v>Obesity</v>
      </c>
      <c r="M972" s="13" t="str">
        <f t="shared" si="94"/>
        <v>Diabetes</v>
      </c>
      <c r="N972" s="13" t="str">
        <f t="shared" si="95"/>
        <v>No</v>
      </c>
    </row>
    <row r="973" spans="1:14" x14ac:dyDescent="0.25">
      <c r="A973" s="13" t="s">
        <v>1399</v>
      </c>
      <c r="B973" s="13">
        <v>38.380000000000003</v>
      </c>
      <c r="C973" s="13">
        <v>8.5</v>
      </c>
      <c r="D973" s="13" t="s">
        <v>2382</v>
      </c>
      <c r="E973" s="13" t="s">
        <v>2380</v>
      </c>
      <c r="F973" s="13" t="s">
        <v>2380</v>
      </c>
      <c r="G973" s="13">
        <v>2</v>
      </c>
      <c r="H973" s="13" t="s">
        <v>2380</v>
      </c>
      <c r="I973" s="13" t="str">
        <f t="shared" si="90"/>
        <v>No</v>
      </c>
      <c r="J973" s="15">
        <f t="shared" si="91"/>
        <v>2</v>
      </c>
      <c r="K973" s="13" t="str">
        <f t="shared" si="92"/>
        <v>Yes</v>
      </c>
      <c r="L973" s="13" t="str">
        <f t="shared" si="93"/>
        <v>Obesity</v>
      </c>
      <c r="M973" s="13" t="str">
        <f t="shared" si="94"/>
        <v>Diabetes</v>
      </c>
      <c r="N973" s="13" t="str">
        <f t="shared" si="95"/>
        <v>No</v>
      </c>
    </row>
    <row r="974" spans="1:14" x14ac:dyDescent="0.25">
      <c r="A974" s="13" t="s">
        <v>1398</v>
      </c>
      <c r="B974" s="13">
        <v>35.244999999999997</v>
      </c>
      <c r="C974" s="13">
        <v>11.22</v>
      </c>
      <c r="D974" s="13" t="s">
        <v>2382</v>
      </c>
      <c r="E974" s="13" t="s">
        <v>2380</v>
      </c>
      <c r="F974" s="13" t="s">
        <v>2380</v>
      </c>
      <c r="G974" s="13" t="s">
        <v>2381</v>
      </c>
      <c r="H974" s="13" t="s">
        <v>2380</v>
      </c>
      <c r="I974" s="13" t="str">
        <f t="shared" si="90"/>
        <v>No</v>
      </c>
      <c r="J974" s="15" t="str">
        <f t="shared" si="91"/>
        <v>0</v>
      </c>
      <c r="K974" s="13" t="str">
        <f t="shared" si="92"/>
        <v>Yes</v>
      </c>
      <c r="L974" s="13" t="str">
        <f t="shared" si="93"/>
        <v>Obesity</v>
      </c>
      <c r="M974" s="13" t="str">
        <f t="shared" si="94"/>
        <v>Diabetes</v>
      </c>
      <c r="N974" s="13" t="str">
        <f t="shared" si="95"/>
        <v>No</v>
      </c>
    </row>
    <row r="975" spans="1:14" x14ac:dyDescent="0.25">
      <c r="A975" s="13" t="s">
        <v>1397</v>
      </c>
      <c r="B975" s="13">
        <v>49.84</v>
      </c>
      <c r="C975" s="13">
        <v>5.0999999999999996</v>
      </c>
      <c r="D975" s="13" t="s">
        <v>2382</v>
      </c>
      <c r="E975" s="13" t="s">
        <v>2380</v>
      </c>
      <c r="F975" s="13" t="s">
        <v>2383</v>
      </c>
      <c r="G975" s="13">
        <v>1</v>
      </c>
      <c r="H975" s="13" t="s">
        <v>2380</v>
      </c>
      <c r="I975" s="13" t="str">
        <f t="shared" si="90"/>
        <v>No</v>
      </c>
      <c r="J975" s="15">
        <f t="shared" si="91"/>
        <v>1</v>
      </c>
      <c r="K975" s="13" t="str">
        <f t="shared" si="92"/>
        <v>Yes</v>
      </c>
      <c r="L975" s="13" t="str">
        <f t="shared" si="93"/>
        <v>Obesity</v>
      </c>
      <c r="M975" s="13" t="str">
        <f t="shared" si="94"/>
        <v>Normal</v>
      </c>
      <c r="N975" s="13" t="str">
        <f t="shared" si="95"/>
        <v>No</v>
      </c>
    </row>
    <row r="976" spans="1:14" x14ac:dyDescent="0.25">
      <c r="A976" s="13" t="s">
        <v>1396</v>
      </c>
      <c r="B976" s="13">
        <v>49.06</v>
      </c>
      <c r="C976" s="13">
        <v>5.43</v>
      </c>
      <c r="D976" s="13" t="s">
        <v>2382</v>
      </c>
      <c r="E976" s="13" t="s">
        <v>2380</v>
      </c>
      <c r="F976" s="13" t="s">
        <v>2380</v>
      </c>
      <c r="G976" s="13">
        <v>1</v>
      </c>
      <c r="H976" s="13" t="s">
        <v>2380</v>
      </c>
      <c r="I976" s="13" t="str">
        <f t="shared" si="90"/>
        <v>No</v>
      </c>
      <c r="J976" s="15">
        <f t="shared" si="91"/>
        <v>1</v>
      </c>
      <c r="K976" s="13" t="str">
        <f t="shared" si="92"/>
        <v>Yes</v>
      </c>
      <c r="L976" s="13" t="str">
        <f t="shared" si="93"/>
        <v>Obesity</v>
      </c>
      <c r="M976" s="13" t="str">
        <f t="shared" si="94"/>
        <v>Normal</v>
      </c>
      <c r="N976" s="13" t="str">
        <f t="shared" si="95"/>
        <v>No</v>
      </c>
    </row>
    <row r="977" spans="1:14" x14ac:dyDescent="0.25">
      <c r="A977" s="13" t="s">
        <v>1395</v>
      </c>
      <c r="B977" s="13">
        <v>30.88</v>
      </c>
      <c r="C977" s="13">
        <v>5.82</v>
      </c>
      <c r="D977" s="13" t="s">
        <v>2380</v>
      </c>
      <c r="E977" s="13" t="s">
        <v>2380</v>
      </c>
      <c r="F977" s="13" t="s">
        <v>2380</v>
      </c>
      <c r="G977" s="13">
        <v>2</v>
      </c>
      <c r="H977" s="13" t="s">
        <v>2380</v>
      </c>
      <c r="I977" s="13" t="str">
        <f t="shared" si="90"/>
        <v>No</v>
      </c>
      <c r="J977" s="15">
        <f t="shared" si="91"/>
        <v>2</v>
      </c>
      <c r="K977" s="13" t="str">
        <f t="shared" si="92"/>
        <v>No</v>
      </c>
      <c r="L977" s="13" t="str">
        <f t="shared" si="93"/>
        <v>Obesity</v>
      </c>
      <c r="M977" s="13" t="str">
        <f t="shared" si="94"/>
        <v>Prediabetes</v>
      </c>
      <c r="N977" s="13" t="str">
        <f t="shared" si="95"/>
        <v>No</v>
      </c>
    </row>
    <row r="978" spans="1:14" x14ac:dyDescent="0.25">
      <c r="A978" s="13" t="s">
        <v>1394</v>
      </c>
      <c r="B978" s="13">
        <v>33.35</v>
      </c>
      <c r="C978" s="13">
        <v>6.05</v>
      </c>
      <c r="D978" s="13" t="s">
        <v>2380</v>
      </c>
      <c r="E978" s="13" t="s">
        <v>2380</v>
      </c>
      <c r="F978" s="13" t="s">
        <v>2383</v>
      </c>
      <c r="G978" s="13">
        <v>1</v>
      </c>
      <c r="H978" s="13" t="s">
        <v>2380</v>
      </c>
      <c r="I978" s="13" t="str">
        <f t="shared" si="90"/>
        <v>No</v>
      </c>
      <c r="J978" s="15">
        <f t="shared" si="91"/>
        <v>1</v>
      </c>
      <c r="K978" s="13" t="str">
        <f t="shared" si="92"/>
        <v>No</v>
      </c>
      <c r="L978" s="13" t="str">
        <f t="shared" si="93"/>
        <v>Obesity</v>
      </c>
      <c r="M978" s="13" t="str">
        <f t="shared" si="94"/>
        <v>Prediabetes</v>
      </c>
      <c r="N978" s="13" t="str">
        <f t="shared" si="95"/>
        <v>No</v>
      </c>
    </row>
    <row r="979" spans="1:14" x14ac:dyDescent="0.25">
      <c r="A979" s="13" t="s">
        <v>1393</v>
      </c>
      <c r="B979" s="13">
        <v>38</v>
      </c>
      <c r="C979" s="13">
        <v>6.38</v>
      </c>
      <c r="D979" s="13" t="s">
        <v>2382</v>
      </c>
      <c r="E979" s="13" t="s">
        <v>2380</v>
      </c>
      <c r="F979" s="13" t="s">
        <v>2380</v>
      </c>
      <c r="G979" s="13">
        <v>1</v>
      </c>
      <c r="H979" s="13" t="s">
        <v>2380</v>
      </c>
      <c r="I979" s="13" t="str">
        <f t="shared" si="90"/>
        <v>No</v>
      </c>
      <c r="J979" s="15">
        <f t="shared" si="91"/>
        <v>1</v>
      </c>
      <c r="K979" s="13" t="str">
        <f t="shared" si="92"/>
        <v>Yes</v>
      </c>
      <c r="L979" s="13" t="str">
        <f t="shared" si="93"/>
        <v>Obesity</v>
      </c>
      <c r="M979" s="13" t="str">
        <f t="shared" si="94"/>
        <v>Prediabetes</v>
      </c>
      <c r="N979" s="13" t="str">
        <f t="shared" si="95"/>
        <v>No</v>
      </c>
    </row>
    <row r="980" spans="1:14" x14ac:dyDescent="0.25">
      <c r="A980" s="13" t="s">
        <v>1392</v>
      </c>
      <c r="B980" s="13">
        <v>36.08</v>
      </c>
      <c r="C980" s="13">
        <v>5.73</v>
      </c>
      <c r="D980" s="13" t="s">
        <v>2382</v>
      </c>
      <c r="E980" s="13" t="s">
        <v>2380</v>
      </c>
      <c r="F980" s="13" t="s">
        <v>2380</v>
      </c>
      <c r="G980" s="13">
        <v>1</v>
      </c>
      <c r="H980" s="13" t="s">
        <v>2380</v>
      </c>
      <c r="I980" s="13" t="str">
        <f t="shared" si="90"/>
        <v>No</v>
      </c>
      <c r="J980" s="15">
        <f t="shared" si="91"/>
        <v>1</v>
      </c>
      <c r="K980" s="13" t="str">
        <f t="shared" si="92"/>
        <v>Yes</v>
      </c>
      <c r="L980" s="13" t="str">
        <f t="shared" si="93"/>
        <v>Obesity</v>
      </c>
      <c r="M980" s="13" t="str">
        <f t="shared" si="94"/>
        <v>Prediabetes</v>
      </c>
      <c r="N980" s="13" t="str">
        <f t="shared" si="95"/>
        <v>No</v>
      </c>
    </row>
    <row r="981" spans="1:14" x14ac:dyDescent="0.25">
      <c r="A981" s="13" t="s">
        <v>1391</v>
      </c>
      <c r="B981" s="13">
        <v>35.700000000000003</v>
      </c>
      <c r="C981" s="13">
        <v>5.47</v>
      </c>
      <c r="D981" s="13" t="s">
        <v>2382</v>
      </c>
      <c r="E981" s="13" t="s">
        <v>2380</v>
      </c>
      <c r="F981" s="13" t="s">
        <v>2380</v>
      </c>
      <c r="G981" s="13">
        <v>1</v>
      </c>
      <c r="H981" s="13" t="s">
        <v>2380</v>
      </c>
      <c r="I981" s="13" t="str">
        <f t="shared" si="90"/>
        <v>No</v>
      </c>
      <c r="J981" s="15">
        <f t="shared" si="91"/>
        <v>1</v>
      </c>
      <c r="K981" s="13" t="str">
        <f t="shared" si="92"/>
        <v>Yes</v>
      </c>
      <c r="L981" s="13" t="str">
        <f t="shared" si="93"/>
        <v>Obesity</v>
      </c>
      <c r="M981" s="13" t="str">
        <f t="shared" si="94"/>
        <v>Normal</v>
      </c>
      <c r="N981" s="13" t="str">
        <f t="shared" si="95"/>
        <v>No</v>
      </c>
    </row>
    <row r="982" spans="1:14" x14ac:dyDescent="0.25">
      <c r="A982" s="13" t="s">
        <v>1390</v>
      </c>
      <c r="B982" s="13">
        <v>34.01</v>
      </c>
      <c r="C982" s="13">
        <v>11.3</v>
      </c>
      <c r="D982" s="13" t="s">
        <v>2380</v>
      </c>
      <c r="E982" s="13" t="s">
        <v>2380</v>
      </c>
      <c r="F982" s="13" t="s">
        <v>2380</v>
      </c>
      <c r="G982" s="13" t="s">
        <v>2381</v>
      </c>
      <c r="H982" s="13" t="s">
        <v>2380</v>
      </c>
      <c r="I982" s="13" t="str">
        <f t="shared" si="90"/>
        <v>No</v>
      </c>
      <c r="J982" s="15" t="str">
        <f t="shared" si="91"/>
        <v>0</v>
      </c>
      <c r="K982" s="13" t="str">
        <f t="shared" si="92"/>
        <v>No</v>
      </c>
      <c r="L982" s="13" t="str">
        <f t="shared" si="93"/>
        <v>Obesity</v>
      </c>
      <c r="M982" s="13" t="str">
        <f t="shared" si="94"/>
        <v>Diabetes</v>
      </c>
      <c r="N982" s="13" t="str">
        <f t="shared" si="95"/>
        <v>No</v>
      </c>
    </row>
    <row r="983" spans="1:14" x14ac:dyDescent="0.25">
      <c r="A983" s="13" t="s">
        <v>1389</v>
      </c>
      <c r="B983" s="13">
        <v>31.54</v>
      </c>
      <c r="C983" s="13">
        <v>6.72</v>
      </c>
      <c r="D983" s="13" t="s">
        <v>2380</v>
      </c>
      <c r="E983" s="13" t="s">
        <v>2380</v>
      </c>
      <c r="F983" s="13" t="s">
        <v>2380</v>
      </c>
      <c r="G983" s="13" t="s">
        <v>2381</v>
      </c>
      <c r="H983" s="13" t="s">
        <v>2380</v>
      </c>
      <c r="I983" s="13" t="str">
        <f t="shared" si="90"/>
        <v>No</v>
      </c>
      <c r="J983" s="15" t="str">
        <f t="shared" si="91"/>
        <v>0</v>
      </c>
      <c r="K983" s="13" t="str">
        <f t="shared" si="92"/>
        <v>No</v>
      </c>
      <c r="L983" s="13" t="str">
        <f t="shared" si="93"/>
        <v>Obesity</v>
      </c>
      <c r="M983" s="13" t="str">
        <f t="shared" si="94"/>
        <v>Diabetes</v>
      </c>
      <c r="N983" s="13" t="str">
        <f t="shared" si="95"/>
        <v>No</v>
      </c>
    </row>
    <row r="984" spans="1:14" x14ac:dyDescent="0.25">
      <c r="A984" s="13" t="s">
        <v>1388</v>
      </c>
      <c r="B984" s="13">
        <v>23.3</v>
      </c>
      <c r="C984" s="13">
        <v>5.36</v>
      </c>
      <c r="D984" s="13" t="s">
        <v>2382</v>
      </c>
      <c r="E984" s="13" t="s">
        <v>2380</v>
      </c>
      <c r="F984" s="13" t="s">
        <v>2380</v>
      </c>
      <c r="G984" s="13">
        <v>1</v>
      </c>
      <c r="H984" s="13" t="s">
        <v>2380</v>
      </c>
      <c r="I984" s="13" t="str">
        <f t="shared" si="90"/>
        <v>No</v>
      </c>
      <c r="J984" s="15">
        <f t="shared" si="91"/>
        <v>1</v>
      </c>
      <c r="K984" s="13" t="str">
        <f t="shared" si="92"/>
        <v>Yes</v>
      </c>
      <c r="L984" s="13" t="str">
        <f t="shared" si="93"/>
        <v>Normal Weight</v>
      </c>
      <c r="M984" s="13" t="str">
        <f t="shared" si="94"/>
        <v>Normal</v>
      </c>
      <c r="N984" s="13" t="str">
        <f t="shared" si="95"/>
        <v>No</v>
      </c>
    </row>
    <row r="985" spans="1:14" x14ac:dyDescent="0.25">
      <c r="A985" s="13" t="s">
        <v>1387</v>
      </c>
      <c r="B985" s="13">
        <v>27.75</v>
      </c>
      <c r="C985" s="13">
        <v>9.8800000000000008</v>
      </c>
      <c r="D985" s="13" t="s">
        <v>2380</v>
      </c>
      <c r="E985" s="13" t="s">
        <v>2380</v>
      </c>
      <c r="F985" s="13" t="s">
        <v>2380</v>
      </c>
      <c r="G985" s="13" t="s">
        <v>2381</v>
      </c>
      <c r="H985" s="13" t="s">
        <v>2380</v>
      </c>
      <c r="I985" s="13" t="str">
        <f t="shared" si="90"/>
        <v>No</v>
      </c>
      <c r="J985" s="15" t="str">
        <f t="shared" si="91"/>
        <v>0</v>
      </c>
      <c r="K985" s="13" t="str">
        <f t="shared" si="92"/>
        <v>No</v>
      </c>
      <c r="L985" s="13" t="str">
        <f t="shared" si="93"/>
        <v>Overweight</v>
      </c>
      <c r="M985" s="13" t="str">
        <f t="shared" si="94"/>
        <v>Diabetes</v>
      </c>
      <c r="N985" s="13" t="str">
        <f t="shared" si="95"/>
        <v>No</v>
      </c>
    </row>
    <row r="986" spans="1:14" x14ac:dyDescent="0.25">
      <c r="A986" s="13" t="s">
        <v>1386</v>
      </c>
      <c r="B986" s="13">
        <v>42.46</v>
      </c>
      <c r="C986" s="13">
        <v>4.1100000000000003</v>
      </c>
      <c r="D986" s="13" t="s">
        <v>2380</v>
      </c>
      <c r="E986" s="13" t="s">
        <v>2380</v>
      </c>
      <c r="F986" s="13" t="s">
        <v>2380</v>
      </c>
      <c r="G986" s="13" t="s">
        <v>2381</v>
      </c>
      <c r="H986" s="13" t="s">
        <v>2380</v>
      </c>
      <c r="I986" s="13" t="str">
        <f t="shared" si="90"/>
        <v>No</v>
      </c>
      <c r="J986" s="15" t="str">
        <f t="shared" si="91"/>
        <v>0</v>
      </c>
      <c r="K986" s="13" t="str">
        <f t="shared" si="92"/>
        <v>No</v>
      </c>
      <c r="L986" s="13" t="str">
        <f t="shared" si="93"/>
        <v>Obesity</v>
      </c>
      <c r="M986" s="13" t="str">
        <f t="shared" si="94"/>
        <v>Normal</v>
      </c>
      <c r="N986" s="13" t="str">
        <f t="shared" si="95"/>
        <v>No</v>
      </c>
    </row>
    <row r="987" spans="1:14" x14ac:dyDescent="0.25">
      <c r="A987" s="13" t="s">
        <v>1385</v>
      </c>
      <c r="B987" s="13">
        <v>54.47</v>
      </c>
      <c r="C987" s="13">
        <v>7.48</v>
      </c>
      <c r="D987" s="13" t="s">
        <v>2380</v>
      </c>
      <c r="E987" s="13" t="s">
        <v>2380</v>
      </c>
      <c r="F987" s="13" t="s">
        <v>2380</v>
      </c>
      <c r="G987" s="13" t="s">
        <v>2381</v>
      </c>
      <c r="H987" s="13" t="s">
        <v>2380</v>
      </c>
      <c r="I987" s="13" t="str">
        <f t="shared" si="90"/>
        <v>No</v>
      </c>
      <c r="J987" s="15" t="str">
        <f t="shared" si="91"/>
        <v>0</v>
      </c>
      <c r="K987" s="13" t="str">
        <f t="shared" si="92"/>
        <v>No</v>
      </c>
      <c r="L987" s="13" t="str">
        <f t="shared" si="93"/>
        <v>Obesity</v>
      </c>
      <c r="M987" s="13" t="str">
        <f t="shared" si="94"/>
        <v>Diabetes</v>
      </c>
      <c r="N987" s="13" t="str">
        <f t="shared" si="95"/>
        <v>No</v>
      </c>
    </row>
    <row r="988" spans="1:14" x14ac:dyDescent="0.25">
      <c r="A988" s="13" t="s">
        <v>1384</v>
      </c>
      <c r="B988" s="13">
        <v>24.93</v>
      </c>
      <c r="C988" s="13">
        <v>9.18</v>
      </c>
      <c r="D988" s="13" t="s">
        <v>2382</v>
      </c>
      <c r="E988" s="13" t="s">
        <v>2380</v>
      </c>
      <c r="F988" s="13" t="s">
        <v>2383</v>
      </c>
      <c r="G988" s="13">
        <v>1</v>
      </c>
      <c r="H988" s="13" t="s">
        <v>2380</v>
      </c>
      <c r="I988" s="13" t="str">
        <f t="shared" si="90"/>
        <v>No</v>
      </c>
      <c r="J988" s="15">
        <f t="shared" si="91"/>
        <v>1</v>
      </c>
      <c r="K988" s="13" t="str">
        <f t="shared" si="92"/>
        <v>Yes</v>
      </c>
      <c r="L988" s="13" t="str">
        <f t="shared" si="93"/>
        <v>Normal Weight</v>
      </c>
      <c r="M988" s="13" t="str">
        <f t="shared" si="94"/>
        <v>Diabetes</v>
      </c>
      <c r="N988" s="13" t="str">
        <f t="shared" si="95"/>
        <v>No</v>
      </c>
    </row>
    <row r="989" spans="1:14" x14ac:dyDescent="0.25">
      <c r="A989" s="13" t="s">
        <v>1383</v>
      </c>
      <c r="B989" s="13">
        <v>48.12</v>
      </c>
      <c r="C989" s="13">
        <v>4.51</v>
      </c>
      <c r="D989" s="13" t="s">
        <v>2382</v>
      </c>
      <c r="E989" s="13" t="s">
        <v>2380</v>
      </c>
      <c r="F989" s="13" t="s">
        <v>2380</v>
      </c>
      <c r="G989" s="13">
        <v>1</v>
      </c>
      <c r="H989" s="13" t="s">
        <v>2380</v>
      </c>
      <c r="I989" s="13" t="str">
        <f t="shared" si="90"/>
        <v>No</v>
      </c>
      <c r="J989" s="15">
        <f t="shared" si="91"/>
        <v>1</v>
      </c>
      <c r="K989" s="13" t="str">
        <f t="shared" si="92"/>
        <v>Yes</v>
      </c>
      <c r="L989" s="13" t="str">
        <f t="shared" si="93"/>
        <v>Obesity</v>
      </c>
      <c r="M989" s="13" t="str">
        <f t="shared" si="94"/>
        <v>Normal</v>
      </c>
      <c r="N989" s="13" t="str">
        <f t="shared" si="95"/>
        <v>No</v>
      </c>
    </row>
    <row r="990" spans="1:14" x14ac:dyDescent="0.25">
      <c r="A990" s="13" t="s">
        <v>1382</v>
      </c>
      <c r="B990" s="13">
        <v>24.91</v>
      </c>
      <c r="C990" s="13">
        <v>7.33</v>
      </c>
      <c r="D990" s="13" t="s">
        <v>2382</v>
      </c>
      <c r="E990" s="13" t="s">
        <v>2380</v>
      </c>
      <c r="F990" s="13" t="s">
        <v>2383</v>
      </c>
      <c r="G990" s="13">
        <v>1</v>
      </c>
      <c r="H990" s="13" t="s">
        <v>2380</v>
      </c>
      <c r="I990" s="13" t="str">
        <f t="shared" si="90"/>
        <v>No</v>
      </c>
      <c r="J990" s="15">
        <f t="shared" si="91"/>
        <v>1</v>
      </c>
      <c r="K990" s="13" t="str">
        <f t="shared" si="92"/>
        <v>Yes</v>
      </c>
      <c r="L990" s="13" t="str">
        <f t="shared" si="93"/>
        <v>Normal Weight</v>
      </c>
      <c r="M990" s="13" t="str">
        <f t="shared" si="94"/>
        <v>Diabetes</v>
      </c>
      <c r="N990" s="13" t="str">
        <f t="shared" si="95"/>
        <v>No</v>
      </c>
    </row>
    <row r="991" spans="1:14" x14ac:dyDescent="0.25">
      <c r="A991" s="13" t="s">
        <v>1381</v>
      </c>
      <c r="B991" s="13">
        <v>27.645</v>
      </c>
      <c r="C991" s="13">
        <v>10.56</v>
      </c>
      <c r="D991" s="13" t="s">
        <v>2380</v>
      </c>
      <c r="E991" s="13" t="s">
        <v>2380</v>
      </c>
      <c r="F991" s="13" t="s">
        <v>2380</v>
      </c>
      <c r="G991" s="13" t="s">
        <v>2381</v>
      </c>
      <c r="H991" s="13" t="s">
        <v>2380</v>
      </c>
      <c r="I991" s="13" t="str">
        <f t="shared" si="90"/>
        <v>No</v>
      </c>
      <c r="J991" s="15" t="str">
        <f t="shared" si="91"/>
        <v>0</v>
      </c>
      <c r="K991" s="13" t="str">
        <f t="shared" si="92"/>
        <v>No</v>
      </c>
      <c r="L991" s="13" t="str">
        <f t="shared" si="93"/>
        <v>Overweight</v>
      </c>
      <c r="M991" s="13" t="str">
        <f t="shared" si="94"/>
        <v>Diabetes</v>
      </c>
      <c r="N991" s="13" t="str">
        <f t="shared" si="95"/>
        <v>No</v>
      </c>
    </row>
    <row r="992" spans="1:14" x14ac:dyDescent="0.25">
      <c r="A992" s="13" t="s">
        <v>1380</v>
      </c>
      <c r="B992" s="13">
        <v>33.700000000000003</v>
      </c>
      <c r="C992" s="13">
        <v>4.01</v>
      </c>
      <c r="D992" s="13" t="s">
        <v>2380</v>
      </c>
      <c r="E992" s="13" t="s">
        <v>2380</v>
      </c>
      <c r="F992" s="13" t="s">
        <v>2380</v>
      </c>
      <c r="G992" s="13">
        <v>2</v>
      </c>
      <c r="H992" s="13" t="s">
        <v>2380</v>
      </c>
      <c r="I992" s="13" t="str">
        <f t="shared" si="90"/>
        <v>No</v>
      </c>
      <c r="J992" s="15">
        <f t="shared" si="91"/>
        <v>2</v>
      </c>
      <c r="K992" s="13" t="str">
        <f t="shared" si="92"/>
        <v>No</v>
      </c>
      <c r="L992" s="13" t="str">
        <f t="shared" si="93"/>
        <v>Obesity</v>
      </c>
      <c r="M992" s="13" t="str">
        <f t="shared" si="94"/>
        <v>Normal</v>
      </c>
      <c r="N992" s="13" t="str">
        <f t="shared" si="95"/>
        <v>No</v>
      </c>
    </row>
    <row r="993" spans="1:14" x14ac:dyDescent="0.25">
      <c r="A993" s="13" t="s">
        <v>1379</v>
      </c>
      <c r="B993" s="13">
        <v>38.93</v>
      </c>
      <c r="C993" s="13">
        <v>5.64</v>
      </c>
      <c r="D993" s="13" t="s">
        <v>2382</v>
      </c>
      <c r="E993" s="13" t="s">
        <v>2380</v>
      </c>
      <c r="F993" s="13" t="s">
        <v>2380</v>
      </c>
      <c r="G993" s="13">
        <v>1</v>
      </c>
      <c r="H993" s="13" t="s">
        <v>2380</v>
      </c>
      <c r="I993" s="13" t="str">
        <f t="shared" si="90"/>
        <v>No</v>
      </c>
      <c r="J993" s="15">
        <f t="shared" si="91"/>
        <v>1</v>
      </c>
      <c r="K993" s="13" t="str">
        <f t="shared" si="92"/>
        <v>Yes</v>
      </c>
      <c r="L993" s="13" t="str">
        <f t="shared" si="93"/>
        <v>Obesity</v>
      </c>
      <c r="M993" s="13" t="str">
        <f t="shared" si="94"/>
        <v>Normal</v>
      </c>
      <c r="N993" s="13" t="str">
        <f t="shared" si="95"/>
        <v>No</v>
      </c>
    </row>
    <row r="994" spans="1:14" x14ac:dyDescent="0.25">
      <c r="A994" s="13" t="s">
        <v>1378</v>
      </c>
      <c r="B994" s="13">
        <v>32.774999999999999</v>
      </c>
      <c r="C994" s="13">
        <v>8.02</v>
      </c>
      <c r="D994" s="13" t="s">
        <v>2382</v>
      </c>
      <c r="E994" s="13" t="s">
        <v>2380</v>
      </c>
      <c r="F994" s="13" t="s">
        <v>2380</v>
      </c>
      <c r="G994" s="13">
        <v>2</v>
      </c>
      <c r="H994" s="13" t="s">
        <v>2380</v>
      </c>
      <c r="I994" s="13" t="str">
        <f t="shared" si="90"/>
        <v>No</v>
      </c>
      <c r="J994" s="15">
        <f t="shared" si="91"/>
        <v>2</v>
      </c>
      <c r="K994" s="13" t="str">
        <f t="shared" si="92"/>
        <v>Yes</v>
      </c>
      <c r="L994" s="13" t="str">
        <f t="shared" si="93"/>
        <v>Obesity</v>
      </c>
      <c r="M994" s="13" t="str">
        <f t="shared" si="94"/>
        <v>Diabetes</v>
      </c>
      <c r="N994" s="13" t="str">
        <f t="shared" si="95"/>
        <v>No</v>
      </c>
    </row>
    <row r="995" spans="1:14" x14ac:dyDescent="0.25">
      <c r="A995" s="13" t="s">
        <v>1377</v>
      </c>
      <c r="B995" s="13">
        <v>29.83</v>
      </c>
      <c r="C995" s="13">
        <v>7.2</v>
      </c>
      <c r="D995" s="13" t="s">
        <v>2382</v>
      </c>
      <c r="E995" s="13" t="s">
        <v>2380</v>
      </c>
      <c r="F995" s="13" t="s">
        <v>2380</v>
      </c>
      <c r="G995" s="13" t="s">
        <v>2381</v>
      </c>
      <c r="H995" s="13" t="s">
        <v>2380</v>
      </c>
      <c r="I995" s="13" t="str">
        <f t="shared" si="90"/>
        <v>No</v>
      </c>
      <c r="J995" s="15" t="str">
        <f t="shared" si="91"/>
        <v>0</v>
      </c>
      <c r="K995" s="13" t="str">
        <f t="shared" si="92"/>
        <v>Yes</v>
      </c>
      <c r="L995" s="13" t="str">
        <f t="shared" si="93"/>
        <v>Overweight</v>
      </c>
      <c r="M995" s="13" t="str">
        <f t="shared" si="94"/>
        <v>Diabetes</v>
      </c>
      <c r="N995" s="13" t="str">
        <f t="shared" si="95"/>
        <v>No</v>
      </c>
    </row>
    <row r="996" spans="1:14" x14ac:dyDescent="0.25">
      <c r="A996" s="13" t="s">
        <v>1376</v>
      </c>
      <c r="B996" s="13">
        <v>28.31</v>
      </c>
      <c r="C996" s="13">
        <v>4.55</v>
      </c>
      <c r="D996" s="13" t="s">
        <v>2380</v>
      </c>
      <c r="E996" s="13" t="s">
        <v>2382</v>
      </c>
      <c r="F996" s="13" t="s">
        <v>2380</v>
      </c>
      <c r="G996" s="13">
        <v>1</v>
      </c>
      <c r="H996" s="13" t="s">
        <v>2380</v>
      </c>
      <c r="I996" s="13" t="str">
        <f t="shared" si="90"/>
        <v>No</v>
      </c>
      <c r="J996" s="15">
        <f t="shared" si="91"/>
        <v>1</v>
      </c>
      <c r="K996" s="13" t="str">
        <f t="shared" si="92"/>
        <v>No</v>
      </c>
      <c r="L996" s="13" t="str">
        <f t="shared" si="93"/>
        <v>Overweight</v>
      </c>
      <c r="M996" s="13" t="str">
        <f t="shared" si="94"/>
        <v>Normal</v>
      </c>
      <c r="N996" s="13" t="str">
        <f t="shared" si="95"/>
        <v>Yes</v>
      </c>
    </row>
    <row r="997" spans="1:14" x14ac:dyDescent="0.25">
      <c r="A997" s="13" t="s">
        <v>1375</v>
      </c>
      <c r="B997" s="13">
        <v>29.79</v>
      </c>
      <c r="C997" s="13">
        <v>9.0299999999999994</v>
      </c>
      <c r="D997" s="13" t="s">
        <v>2380</v>
      </c>
      <c r="E997" s="13" t="s">
        <v>2380</v>
      </c>
      <c r="F997" s="13" t="s">
        <v>2380</v>
      </c>
      <c r="G997" s="13" t="s">
        <v>2381</v>
      </c>
      <c r="H997" s="13" t="s">
        <v>2380</v>
      </c>
      <c r="I997" s="13" t="str">
        <f t="shared" si="90"/>
        <v>No</v>
      </c>
      <c r="J997" s="15" t="str">
        <f t="shared" si="91"/>
        <v>0</v>
      </c>
      <c r="K997" s="13" t="str">
        <f t="shared" si="92"/>
        <v>No</v>
      </c>
      <c r="L997" s="13" t="str">
        <f t="shared" si="93"/>
        <v>Overweight</v>
      </c>
      <c r="M997" s="13" t="str">
        <f t="shared" si="94"/>
        <v>Diabetes</v>
      </c>
      <c r="N997" s="13" t="str">
        <f t="shared" si="95"/>
        <v>No</v>
      </c>
    </row>
    <row r="998" spans="1:14" x14ac:dyDescent="0.25">
      <c r="A998" s="13" t="s">
        <v>1374</v>
      </c>
      <c r="B998" s="13">
        <v>36.6</v>
      </c>
      <c r="C998" s="13">
        <v>5.2</v>
      </c>
      <c r="D998" s="13" t="s">
        <v>2382</v>
      </c>
      <c r="E998" s="13" t="s">
        <v>2380</v>
      </c>
      <c r="F998" s="13" t="s">
        <v>2383</v>
      </c>
      <c r="G998" s="13">
        <v>1</v>
      </c>
      <c r="H998" s="13" t="s">
        <v>2380</v>
      </c>
      <c r="I998" s="13" t="str">
        <f t="shared" si="90"/>
        <v>No</v>
      </c>
      <c r="J998" s="15">
        <f t="shared" si="91"/>
        <v>1</v>
      </c>
      <c r="K998" s="13" t="str">
        <f t="shared" si="92"/>
        <v>Yes</v>
      </c>
      <c r="L998" s="13" t="str">
        <f t="shared" si="93"/>
        <v>Obesity</v>
      </c>
      <c r="M998" s="13" t="str">
        <f t="shared" si="94"/>
        <v>Normal</v>
      </c>
      <c r="N998" s="13" t="str">
        <f t="shared" si="95"/>
        <v>No</v>
      </c>
    </row>
    <row r="999" spans="1:14" x14ac:dyDescent="0.25">
      <c r="A999" s="13" t="s">
        <v>1373</v>
      </c>
      <c r="B999" s="13">
        <v>35.93</v>
      </c>
      <c r="C999" s="13">
        <v>8.3000000000000007</v>
      </c>
      <c r="D999" s="13" t="s">
        <v>2382</v>
      </c>
      <c r="E999" s="13" t="s">
        <v>2380</v>
      </c>
      <c r="F999" s="13" t="s">
        <v>2380</v>
      </c>
      <c r="G999" s="13" t="s">
        <v>2381</v>
      </c>
      <c r="H999" s="13" t="s">
        <v>2380</v>
      </c>
      <c r="I999" s="13" t="str">
        <f t="shared" si="90"/>
        <v>No</v>
      </c>
      <c r="J999" s="15" t="str">
        <f t="shared" si="91"/>
        <v>0</v>
      </c>
      <c r="K999" s="13" t="str">
        <f t="shared" si="92"/>
        <v>Yes</v>
      </c>
      <c r="L999" s="13" t="str">
        <f t="shared" si="93"/>
        <v>Obesity</v>
      </c>
      <c r="M999" s="13" t="str">
        <f t="shared" si="94"/>
        <v>Diabetes</v>
      </c>
      <c r="N999" s="13" t="str">
        <f t="shared" si="95"/>
        <v>No</v>
      </c>
    </row>
    <row r="1000" spans="1:14" x14ac:dyDescent="0.25">
      <c r="A1000" s="13" t="s">
        <v>1372</v>
      </c>
      <c r="B1000" s="13">
        <v>28.6</v>
      </c>
      <c r="C1000" s="13">
        <v>5.56</v>
      </c>
      <c r="D1000" s="13" t="s">
        <v>2382</v>
      </c>
      <c r="E1000" s="13" t="s">
        <v>2380</v>
      </c>
      <c r="F1000" s="13" t="s">
        <v>2383</v>
      </c>
      <c r="G1000" s="13">
        <v>1</v>
      </c>
      <c r="H1000" s="13" t="s">
        <v>2380</v>
      </c>
      <c r="I1000" s="13" t="str">
        <f t="shared" si="90"/>
        <v>No</v>
      </c>
      <c r="J1000" s="15">
        <f t="shared" si="91"/>
        <v>1</v>
      </c>
      <c r="K1000" s="13" t="str">
        <f t="shared" si="92"/>
        <v>Yes</v>
      </c>
      <c r="L1000" s="13" t="str">
        <f t="shared" si="93"/>
        <v>Overweight</v>
      </c>
      <c r="M1000" s="13" t="str">
        <f t="shared" si="94"/>
        <v>Normal</v>
      </c>
      <c r="N1000" s="13" t="str">
        <f t="shared" si="95"/>
        <v>No</v>
      </c>
    </row>
    <row r="1001" spans="1:14" x14ac:dyDescent="0.25">
      <c r="A1001" s="13" t="s">
        <v>1371</v>
      </c>
      <c r="B1001" s="13">
        <v>39.17</v>
      </c>
      <c r="C1001" s="13">
        <v>4.1500000000000004</v>
      </c>
      <c r="D1001" s="13" t="s">
        <v>2380</v>
      </c>
      <c r="E1001" s="13" t="s">
        <v>2380</v>
      </c>
      <c r="F1001" s="13" t="s">
        <v>2380</v>
      </c>
      <c r="G1001" s="13" t="s">
        <v>2381</v>
      </c>
      <c r="H1001" s="13" t="s">
        <v>2380</v>
      </c>
      <c r="I1001" s="13" t="str">
        <f t="shared" si="90"/>
        <v>No</v>
      </c>
      <c r="J1001" s="15" t="str">
        <f t="shared" si="91"/>
        <v>0</v>
      </c>
      <c r="K1001" s="13" t="str">
        <f t="shared" si="92"/>
        <v>No</v>
      </c>
      <c r="L1001" s="13" t="str">
        <f t="shared" si="93"/>
        <v>Obesity</v>
      </c>
      <c r="M1001" s="13" t="str">
        <f t="shared" si="94"/>
        <v>Normal</v>
      </c>
      <c r="N1001" s="13" t="str">
        <f t="shared" si="95"/>
        <v>No</v>
      </c>
    </row>
    <row r="1002" spans="1:14" x14ac:dyDescent="0.25">
      <c r="A1002" s="13" t="s">
        <v>1370</v>
      </c>
      <c r="B1002" s="13">
        <v>26.41</v>
      </c>
      <c r="C1002" s="13">
        <v>5.99</v>
      </c>
      <c r="D1002" s="13" t="s">
        <v>2382</v>
      </c>
      <c r="E1002" s="13" t="s">
        <v>2380</v>
      </c>
      <c r="F1002" s="13" t="s">
        <v>2383</v>
      </c>
      <c r="G1002" s="13">
        <v>1</v>
      </c>
      <c r="H1002" s="13" t="s">
        <v>2380</v>
      </c>
      <c r="I1002" s="13" t="str">
        <f t="shared" si="90"/>
        <v>No</v>
      </c>
      <c r="J1002" s="15">
        <f t="shared" si="91"/>
        <v>1</v>
      </c>
      <c r="K1002" s="13" t="str">
        <f t="shared" si="92"/>
        <v>Yes</v>
      </c>
      <c r="L1002" s="13" t="str">
        <f t="shared" si="93"/>
        <v>Overweight</v>
      </c>
      <c r="M1002" s="13" t="str">
        <f t="shared" si="94"/>
        <v>Prediabetes</v>
      </c>
      <c r="N1002" s="13" t="str">
        <f t="shared" si="95"/>
        <v>No</v>
      </c>
    </row>
    <row r="1003" spans="1:14" x14ac:dyDescent="0.25">
      <c r="A1003" s="13" t="s">
        <v>1369</v>
      </c>
      <c r="B1003" s="13">
        <v>30.63</v>
      </c>
      <c r="C1003" s="13">
        <v>5.8</v>
      </c>
      <c r="D1003" s="13" t="s">
        <v>2382</v>
      </c>
      <c r="E1003" s="13" t="s">
        <v>2380</v>
      </c>
      <c r="F1003" s="13" t="s">
        <v>2380</v>
      </c>
      <c r="G1003" s="13" t="s">
        <v>2381</v>
      </c>
      <c r="H1003" s="13" t="s">
        <v>2380</v>
      </c>
      <c r="I1003" s="13" t="str">
        <f t="shared" si="90"/>
        <v>No</v>
      </c>
      <c r="J1003" s="15" t="str">
        <f t="shared" si="91"/>
        <v>0</v>
      </c>
      <c r="K1003" s="13" t="str">
        <f t="shared" si="92"/>
        <v>Yes</v>
      </c>
      <c r="L1003" s="13" t="str">
        <f t="shared" si="93"/>
        <v>Obesity</v>
      </c>
      <c r="M1003" s="13" t="str">
        <f t="shared" si="94"/>
        <v>Prediabetes</v>
      </c>
      <c r="N1003" s="13" t="str">
        <f t="shared" si="95"/>
        <v>No</v>
      </c>
    </row>
    <row r="1004" spans="1:14" x14ac:dyDescent="0.25">
      <c r="A1004" s="13" t="s">
        <v>1368</v>
      </c>
      <c r="B1004" s="13">
        <v>31.73</v>
      </c>
      <c r="C1004" s="13">
        <v>7.32</v>
      </c>
      <c r="D1004" s="13" t="s">
        <v>2382</v>
      </c>
      <c r="E1004" s="13" t="s">
        <v>2380</v>
      </c>
      <c r="F1004" s="13" t="s">
        <v>2380</v>
      </c>
      <c r="G1004" s="13">
        <v>2</v>
      </c>
      <c r="H1004" s="13" t="s">
        <v>2380</v>
      </c>
      <c r="I1004" s="13" t="str">
        <f t="shared" si="90"/>
        <v>No</v>
      </c>
      <c r="J1004" s="15">
        <f t="shared" si="91"/>
        <v>2</v>
      </c>
      <c r="K1004" s="13" t="str">
        <f t="shared" si="92"/>
        <v>Yes</v>
      </c>
      <c r="L1004" s="13" t="str">
        <f t="shared" si="93"/>
        <v>Obesity</v>
      </c>
      <c r="M1004" s="13" t="str">
        <f t="shared" si="94"/>
        <v>Diabetes</v>
      </c>
      <c r="N1004" s="13" t="str">
        <f t="shared" si="95"/>
        <v>No</v>
      </c>
    </row>
    <row r="1005" spans="1:14" x14ac:dyDescent="0.25">
      <c r="A1005" s="13" t="s">
        <v>1367</v>
      </c>
      <c r="B1005" s="13">
        <v>30.7</v>
      </c>
      <c r="C1005" s="13">
        <v>5.16</v>
      </c>
      <c r="D1005" s="13" t="s">
        <v>2380</v>
      </c>
      <c r="E1005" s="13" t="s">
        <v>2380</v>
      </c>
      <c r="F1005" s="13" t="s">
        <v>2380</v>
      </c>
      <c r="G1005" s="13">
        <v>2</v>
      </c>
      <c r="H1005" s="13" t="s">
        <v>2380</v>
      </c>
      <c r="I1005" s="13" t="str">
        <f t="shared" si="90"/>
        <v>No</v>
      </c>
      <c r="J1005" s="15">
        <f t="shared" si="91"/>
        <v>2</v>
      </c>
      <c r="K1005" s="13" t="str">
        <f t="shared" si="92"/>
        <v>No</v>
      </c>
      <c r="L1005" s="13" t="str">
        <f t="shared" si="93"/>
        <v>Obesity</v>
      </c>
      <c r="M1005" s="13" t="str">
        <f t="shared" si="94"/>
        <v>Normal</v>
      </c>
      <c r="N1005" s="13" t="str">
        <f t="shared" si="95"/>
        <v>No</v>
      </c>
    </row>
    <row r="1006" spans="1:14" x14ac:dyDescent="0.25">
      <c r="A1006" s="13" t="s">
        <v>1366</v>
      </c>
      <c r="B1006" s="13">
        <v>25.934999999999999</v>
      </c>
      <c r="C1006" s="13">
        <v>5.96</v>
      </c>
      <c r="D1006" s="13" t="s">
        <v>2382</v>
      </c>
      <c r="E1006" s="13" t="s">
        <v>2380</v>
      </c>
      <c r="F1006" s="13" t="s">
        <v>2380</v>
      </c>
      <c r="G1006" s="13">
        <v>2</v>
      </c>
      <c r="H1006" s="13" t="s">
        <v>2380</v>
      </c>
      <c r="I1006" s="13" t="str">
        <f t="shared" si="90"/>
        <v>No</v>
      </c>
      <c r="J1006" s="15">
        <f t="shared" si="91"/>
        <v>2</v>
      </c>
      <c r="K1006" s="13" t="str">
        <f t="shared" si="92"/>
        <v>Yes</v>
      </c>
      <c r="L1006" s="13" t="str">
        <f t="shared" si="93"/>
        <v>Overweight</v>
      </c>
      <c r="M1006" s="13" t="str">
        <f t="shared" si="94"/>
        <v>Prediabetes</v>
      </c>
      <c r="N1006" s="13" t="str">
        <f t="shared" si="95"/>
        <v>No</v>
      </c>
    </row>
    <row r="1007" spans="1:14" x14ac:dyDescent="0.25">
      <c r="A1007" s="13" t="s">
        <v>1365</v>
      </c>
      <c r="B1007" s="13">
        <v>35.9</v>
      </c>
      <c r="C1007" s="13">
        <v>4.8499999999999996</v>
      </c>
      <c r="D1007" s="13" t="s">
        <v>2382</v>
      </c>
      <c r="E1007" s="13" t="s">
        <v>2380</v>
      </c>
      <c r="F1007" s="13" t="s">
        <v>2383</v>
      </c>
      <c r="G1007" s="13">
        <v>1</v>
      </c>
      <c r="H1007" s="13" t="s">
        <v>2380</v>
      </c>
      <c r="I1007" s="13" t="str">
        <f t="shared" si="90"/>
        <v>No</v>
      </c>
      <c r="J1007" s="15">
        <f t="shared" si="91"/>
        <v>1</v>
      </c>
      <c r="K1007" s="13" t="str">
        <f t="shared" si="92"/>
        <v>Yes</v>
      </c>
      <c r="L1007" s="13" t="str">
        <f t="shared" si="93"/>
        <v>Obesity</v>
      </c>
      <c r="M1007" s="13" t="str">
        <f t="shared" si="94"/>
        <v>Normal</v>
      </c>
      <c r="N1007" s="13" t="str">
        <f t="shared" si="95"/>
        <v>No</v>
      </c>
    </row>
    <row r="1008" spans="1:14" x14ac:dyDescent="0.25">
      <c r="A1008" s="13" t="s">
        <v>1364</v>
      </c>
      <c r="B1008" s="13">
        <v>26.7</v>
      </c>
      <c r="C1008" s="13">
        <v>5.09</v>
      </c>
      <c r="D1008" s="13" t="s">
        <v>2382</v>
      </c>
      <c r="E1008" s="13" t="s">
        <v>2380</v>
      </c>
      <c r="F1008" s="13" t="s">
        <v>2383</v>
      </c>
      <c r="G1008" s="13">
        <v>1</v>
      </c>
      <c r="H1008" s="13" t="s">
        <v>2380</v>
      </c>
      <c r="I1008" s="13" t="str">
        <f t="shared" si="90"/>
        <v>No</v>
      </c>
      <c r="J1008" s="15">
        <f t="shared" si="91"/>
        <v>1</v>
      </c>
      <c r="K1008" s="13" t="str">
        <f t="shared" si="92"/>
        <v>Yes</v>
      </c>
      <c r="L1008" s="13" t="str">
        <f t="shared" si="93"/>
        <v>Overweight</v>
      </c>
      <c r="M1008" s="13" t="str">
        <f t="shared" si="94"/>
        <v>Normal</v>
      </c>
      <c r="N1008" s="13" t="str">
        <f t="shared" si="95"/>
        <v>No</v>
      </c>
    </row>
    <row r="1009" spans="1:14" x14ac:dyDescent="0.25">
      <c r="A1009" s="13" t="s">
        <v>1363</v>
      </c>
      <c r="B1009" s="13">
        <v>33.71</v>
      </c>
      <c r="C1009" s="13">
        <v>4.9400000000000004</v>
      </c>
      <c r="D1009" s="13" t="s">
        <v>2380</v>
      </c>
      <c r="E1009" s="13" t="s">
        <v>2380</v>
      </c>
      <c r="F1009" s="13" t="s">
        <v>2380</v>
      </c>
      <c r="G1009" s="13" t="s">
        <v>2381</v>
      </c>
      <c r="H1009" s="13" t="s">
        <v>2380</v>
      </c>
      <c r="I1009" s="13" t="str">
        <f t="shared" si="90"/>
        <v>No</v>
      </c>
      <c r="J1009" s="15" t="str">
        <f t="shared" si="91"/>
        <v>0</v>
      </c>
      <c r="K1009" s="13" t="str">
        <f t="shared" si="92"/>
        <v>No</v>
      </c>
      <c r="L1009" s="13" t="str">
        <f t="shared" si="93"/>
        <v>Obesity</v>
      </c>
      <c r="M1009" s="13" t="str">
        <f t="shared" si="94"/>
        <v>Normal</v>
      </c>
      <c r="N1009" s="13" t="str">
        <f t="shared" si="95"/>
        <v>No</v>
      </c>
    </row>
    <row r="1010" spans="1:14" x14ac:dyDescent="0.25">
      <c r="A1010" s="13" t="s">
        <v>1362</v>
      </c>
      <c r="B1010" s="13">
        <v>41.91</v>
      </c>
      <c r="C1010" s="13">
        <v>4.92</v>
      </c>
      <c r="D1010" s="13" t="s">
        <v>2382</v>
      </c>
      <c r="E1010" s="13" t="s">
        <v>2380</v>
      </c>
      <c r="F1010" s="13" t="s">
        <v>2380</v>
      </c>
      <c r="G1010" s="13">
        <v>2</v>
      </c>
      <c r="H1010" s="13" t="s">
        <v>2380</v>
      </c>
      <c r="I1010" s="13" t="str">
        <f t="shared" si="90"/>
        <v>No</v>
      </c>
      <c r="J1010" s="15">
        <f t="shared" si="91"/>
        <v>2</v>
      </c>
      <c r="K1010" s="13" t="str">
        <f t="shared" si="92"/>
        <v>Yes</v>
      </c>
      <c r="L1010" s="13" t="str">
        <f t="shared" si="93"/>
        <v>Obesity</v>
      </c>
      <c r="M1010" s="13" t="str">
        <f t="shared" si="94"/>
        <v>Normal</v>
      </c>
      <c r="N1010" s="13" t="str">
        <f t="shared" si="95"/>
        <v>No</v>
      </c>
    </row>
    <row r="1011" spans="1:14" x14ac:dyDescent="0.25">
      <c r="A1011" s="13" t="s">
        <v>1361</v>
      </c>
      <c r="B1011" s="13">
        <v>39.82</v>
      </c>
      <c r="C1011" s="13">
        <v>6.05</v>
      </c>
      <c r="D1011" s="13" t="s">
        <v>2382</v>
      </c>
      <c r="E1011" s="13" t="s">
        <v>2380</v>
      </c>
      <c r="F1011" s="13" t="s">
        <v>2380</v>
      </c>
      <c r="G1011" s="13">
        <v>2</v>
      </c>
      <c r="H1011" s="13" t="s">
        <v>2380</v>
      </c>
      <c r="I1011" s="13" t="str">
        <f t="shared" si="90"/>
        <v>No</v>
      </c>
      <c r="J1011" s="15">
        <f t="shared" si="91"/>
        <v>2</v>
      </c>
      <c r="K1011" s="13" t="str">
        <f t="shared" si="92"/>
        <v>Yes</v>
      </c>
      <c r="L1011" s="13" t="str">
        <f t="shared" si="93"/>
        <v>Obesity</v>
      </c>
      <c r="M1011" s="13" t="str">
        <f t="shared" si="94"/>
        <v>Prediabetes</v>
      </c>
      <c r="N1011" s="13" t="str">
        <f t="shared" si="95"/>
        <v>No</v>
      </c>
    </row>
    <row r="1012" spans="1:14" x14ac:dyDescent="0.25">
      <c r="A1012" s="13" t="s">
        <v>1360</v>
      </c>
      <c r="B1012" s="13">
        <v>28.12</v>
      </c>
      <c r="C1012" s="13">
        <v>4.67</v>
      </c>
      <c r="D1012" s="13" t="s">
        <v>2380</v>
      </c>
      <c r="E1012" s="13" t="s">
        <v>2380</v>
      </c>
      <c r="F1012" s="13" t="s">
        <v>2380</v>
      </c>
      <c r="G1012" s="13">
        <v>2</v>
      </c>
      <c r="H1012" s="13" t="s">
        <v>2380</v>
      </c>
      <c r="I1012" s="13" t="str">
        <f t="shared" si="90"/>
        <v>No</v>
      </c>
      <c r="J1012" s="15">
        <f t="shared" si="91"/>
        <v>2</v>
      </c>
      <c r="K1012" s="13" t="str">
        <f t="shared" si="92"/>
        <v>No</v>
      </c>
      <c r="L1012" s="13" t="str">
        <f t="shared" si="93"/>
        <v>Overweight</v>
      </c>
      <c r="M1012" s="13" t="str">
        <f t="shared" si="94"/>
        <v>Normal</v>
      </c>
      <c r="N1012" s="13" t="str">
        <f t="shared" si="95"/>
        <v>No</v>
      </c>
    </row>
    <row r="1013" spans="1:14" x14ac:dyDescent="0.25">
      <c r="A1013" s="13" t="s">
        <v>1359</v>
      </c>
      <c r="B1013" s="13">
        <v>26.98</v>
      </c>
      <c r="C1013" s="13">
        <v>9.81</v>
      </c>
      <c r="D1013" s="13" t="s">
        <v>2382</v>
      </c>
      <c r="E1013" s="13" t="s">
        <v>2380</v>
      </c>
      <c r="F1013" s="13" t="s">
        <v>2380</v>
      </c>
      <c r="G1013" s="13" t="s">
        <v>2381</v>
      </c>
      <c r="H1013" s="13" t="s">
        <v>2380</v>
      </c>
      <c r="I1013" s="13" t="str">
        <f t="shared" si="90"/>
        <v>No</v>
      </c>
      <c r="J1013" s="15" t="str">
        <f t="shared" si="91"/>
        <v>0</v>
      </c>
      <c r="K1013" s="13" t="str">
        <f t="shared" si="92"/>
        <v>Yes</v>
      </c>
      <c r="L1013" s="13" t="str">
        <f t="shared" si="93"/>
        <v>Overweight</v>
      </c>
      <c r="M1013" s="13" t="str">
        <f t="shared" si="94"/>
        <v>Diabetes</v>
      </c>
      <c r="N1013" s="13" t="str">
        <f t="shared" si="95"/>
        <v>No</v>
      </c>
    </row>
    <row r="1014" spans="1:14" x14ac:dyDescent="0.25">
      <c r="A1014" s="13" t="s">
        <v>1358</v>
      </c>
      <c r="B1014" s="13">
        <v>27.2</v>
      </c>
      <c r="C1014" s="13">
        <v>6.06</v>
      </c>
      <c r="D1014" s="13" t="s">
        <v>2382</v>
      </c>
      <c r="E1014" s="13" t="s">
        <v>2380</v>
      </c>
      <c r="F1014" s="13" t="s">
        <v>2380</v>
      </c>
      <c r="G1014" s="13">
        <v>2</v>
      </c>
      <c r="H1014" s="13" t="s">
        <v>2380</v>
      </c>
      <c r="I1014" s="13" t="str">
        <f t="shared" si="90"/>
        <v>No</v>
      </c>
      <c r="J1014" s="15">
        <f t="shared" si="91"/>
        <v>2</v>
      </c>
      <c r="K1014" s="13" t="str">
        <f t="shared" si="92"/>
        <v>Yes</v>
      </c>
      <c r="L1014" s="13" t="str">
        <f t="shared" si="93"/>
        <v>Overweight</v>
      </c>
      <c r="M1014" s="13" t="str">
        <f t="shared" si="94"/>
        <v>Prediabetes</v>
      </c>
      <c r="N1014" s="13" t="str">
        <f t="shared" si="95"/>
        <v>No</v>
      </c>
    </row>
    <row r="1015" spans="1:14" x14ac:dyDescent="0.25">
      <c r="A1015" s="13" t="s">
        <v>1357</v>
      </c>
      <c r="B1015" s="13">
        <v>25.3</v>
      </c>
      <c r="C1015" s="13">
        <v>5.19</v>
      </c>
      <c r="D1015" s="13" t="s">
        <v>2382</v>
      </c>
      <c r="E1015" s="13" t="s">
        <v>2380</v>
      </c>
      <c r="F1015" s="13" t="s">
        <v>2380</v>
      </c>
      <c r="G1015" s="13">
        <v>2</v>
      </c>
      <c r="H1015" s="13" t="s">
        <v>2380</v>
      </c>
      <c r="I1015" s="13" t="str">
        <f t="shared" si="90"/>
        <v>No</v>
      </c>
      <c r="J1015" s="15">
        <f t="shared" si="91"/>
        <v>2</v>
      </c>
      <c r="K1015" s="13" t="str">
        <f t="shared" si="92"/>
        <v>Yes</v>
      </c>
      <c r="L1015" s="13" t="str">
        <f t="shared" si="93"/>
        <v>Overweight</v>
      </c>
      <c r="M1015" s="13" t="str">
        <f t="shared" si="94"/>
        <v>Normal</v>
      </c>
      <c r="N1015" s="13" t="str">
        <f t="shared" si="95"/>
        <v>No</v>
      </c>
    </row>
    <row r="1016" spans="1:14" x14ac:dyDescent="0.25">
      <c r="A1016" s="13" t="s">
        <v>1356</v>
      </c>
      <c r="B1016" s="13">
        <v>30.25</v>
      </c>
      <c r="C1016" s="13">
        <v>10.16</v>
      </c>
      <c r="D1016" s="13" t="s">
        <v>2380</v>
      </c>
      <c r="E1016" s="13" t="s">
        <v>2380</v>
      </c>
      <c r="F1016" s="13" t="s">
        <v>2380</v>
      </c>
      <c r="G1016" s="13" t="s">
        <v>2381</v>
      </c>
      <c r="H1016" s="13" t="s">
        <v>2380</v>
      </c>
      <c r="I1016" s="13" t="str">
        <f t="shared" si="90"/>
        <v>No</v>
      </c>
      <c r="J1016" s="15" t="str">
        <f t="shared" si="91"/>
        <v>0</v>
      </c>
      <c r="K1016" s="13" t="str">
        <f t="shared" si="92"/>
        <v>No</v>
      </c>
      <c r="L1016" s="13" t="str">
        <f t="shared" si="93"/>
        <v>Obesity</v>
      </c>
      <c r="M1016" s="13" t="str">
        <f t="shared" si="94"/>
        <v>Diabetes</v>
      </c>
      <c r="N1016" s="13" t="str">
        <f t="shared" si="95"/>
        <v>No</v>
      </c>
    </row>
    <row r="1017" spans="1:14" x14ac:dyDescent="0.25">
      <c r="A1017" s="13" t="s">
        <v>1355</v>
      </c>
      <c r="B1017" s="13">
        <v>54</v>
      </c>
      <c r="C1017" s="13">
        <v>4.68</v>
      </c>
      <c r="D1017" s="13" t="s">
        <v>2382</v>
      </c>
      <c r="E1017" s="13" t="s">
        <v>2382</v>
      </c>
      <c r="F1017" s="13" t="s">
        <v>2380</v>
      </c>
      <c r="G1017" s="13">
        <v>2</v>
      </c>
      <c r="H1017" s="13" t="s">
        <v>2380</v>
      </c>
      <c r="I1017" s="13" t="str">
        <f t="shared" si="90"/>
        <v>No</v>
      </c>
      <c r="J1017" s="15">
        <f t="shared" si="91"/>
        <v>2</v>
      </c>
      <c r="K1017" s="13" t="str">
        <f t="shared" si="92"/>
        <v>Yes</v>
      </c>
      <c r="L1017" s="13" t="str">
        <f t="shared" si="93"/>
        <v>Obesity</v>
      </c>
      <c r="M1017" s="13" t="str">
        <f t="shared" si="94"/>
        <v>Normal</v>
      </c>
      <c r="N1017" s="13" t="str">
        <f t="shared" si="95"/>
        <v>Yes</v>
      </c>
    </row>
    <row r="1018" spans="1:14" x14ac:dyDescent="0.25">
      <c r="A1018" s="13" t="s">
        <v>1354</v>
      </c>
      <c r="B1018" s="13">
        <v>51.86</v>
      </c>
      <c r="C1018" s="13">
        <v>5.32</v>
      </c>
      <c r="D1018" s="13" t="s">
        <v>2382</v>
      </c>
      <c r="E1018" s="13" t="s">
        <v>2380</v>
      </c>
      <c r="F1018" s="13" t="s">
        <v>2380</v>
      </c>
      <c r="G1018" s="13" t="s">
        <v>2381</v>
      </c>
      <c r="H1018" s="13" t="s">
        <v>2380</v>
      </c>
      <c r="I1018" s="13" t="str">
        <f t="shared" si="90"/>
        <v>No</v>
      </c>
      <c r="J1018" s="15" t="str">
        <f t="shared" si="91"/>
        <v>0</v>
      </c>
      <c r="K1018" s="13" t="str">
        <f t="shared" si="92"/>
        <v>Yes</v>
      </c>
      <c r="L1018" s="13" t="str">
        <f t="shared" si="93"/>
        <v>Obesity</v>
      </c>
      <c r="M1018" s="13" t="str">
        <f t="shared" si="94"/>
        <v>Normal</v>
      </c>
      <c r="N1018" s="13" t="str">
        <f t="shared" si="95"/>
        <v>No</v>
      </c>
    </row>
    <row r="1019" spans="1:14" x14ac:dyDescent="0.25">
      <c r="A1019" s="13" t="s">
        <v>1353</v>
      </c>
      <c r="B1019" s="13">
        <v>31.39</v>
      </c>
      <c r="C1019" s="13">
        <v>6.99</v>
      </c>
      <c r="D1019" s="13" t="s">
        <v>2380</v>
      </c>
      <c r="E1019" s="13" t="s">
        <v>2380</v>
      </c>
      <c r="F1019" s="13" t="s">
        <v>2380</v>
      </c>
      <c r="G1019" s="13" t="s">
        <v>2381</v>
      </c>
      <c r="H1019" s="13" t="s">
        <v>2380</v>
      </c>
      <c r="I1019" s="13" t="str">
        <f t="shared" si="90"/>
        <v>No</v>
      </c>
      <c r="J1019" s="15" t="str">
        <f t="shared" si="91"/>
        <v>0</v>
      </c>
      <c r="K1019" s="13" t="str">
        <f t="shared" si="92"/>
        <v>No</v>
      </c>
      <c r="L1019" s="13" t="str">
        <f t="shared" si="93"/>
        <v>Obesity</v>
      </c>
      <c r="M1019" s="13" t="str">
        <f t="shared" si="94"/>
        <v>Diabetes</v>
      </c>
      <c r="N1019" s="13" t="str">
        <f t="shared" si="95"/>
        <v>No</v>
      </c>
    </row>
    <row r="1020" spans="1:14" x14ac:dyDescent="0.25">
      <c r="A1020" s="13" t="s">
        <v>1352</v>
      </c>
      <c r="B1020" s="13">
        <v>39.97</v>
      </c>
      <c r="C1020" s="13">
        <v>5.55</v>
      </c>
      <c r="D1020" s="13" t="s">
        <v>2380</v>
      </c>
      <c r="E1020" s="13" t="s">
        <v>2380</v>
      </c>
      <c r="F1020" s="13" t="s">
        <v>2380</v>
      </c>
      <c r="G1020" s="13" t="s">
        <v>2381</v>
      </c>
      <c r="H1020" s="13" t="s">
        <v>2380</v>
      </c>
      <c r="I1020" s="13" t="str">
        <f t="shared" si="90"/>
        <v>No</v>
      </c>
      <c r="J1020" s="15" t="str">
        <f t="shared" si="91"/>
        <v>0</v>
      </c>
      <c r="K1020" s="13" t="str">
        <f t="shared" si="92"/>
        <v>No</v>
      </c>
      <c r="L1020" s="13" t="str">
        <f t="shared" si="93"/>
        <v>Obesity</v>
      </c>
      <c r="M1020" s="13" t="str">
        <f t="shared" si="94"/>
        <v>Normal</v>
      </c>
      <c r="N1020" s="13" t="str">
        <f t="shared" si="95"/>
        <v>No</v>
      </c>
    </row>
    <row r="1021" spans="1:14" x14ac:dyDescent="0.25">
      <c r="A1021" s="13" t="s">
        <v>1351</v>
      </c>
      <c r="B1021" s="13">
        <v>41.23</v>
      </c>
      <c r="C1021" s="13">
        <v>6.94</v>
      </c>
      <c r="D1021" s="13" t="s">
        <v>2380</v>
      </c>
      <c r="E1021" s="13" t="s">
        <v>2380</v>
      </c>
      <c r="F1021" s="13" t="s">
        <v>2380</v>
      </c>
      <c r="G1021" s="13" t="s">
        <v>2381</v>
      </c>
      <c r="H1021" s="13" t="s">
        <v>2380</v>
      </c>
      <c r="I1021" s="13" t="str">
        <f t="shared" si="90"/>
        <v>No</v>
      </c>
      <c r="J1021" s="15" t="str">
        <f t="shared" si="91"/>
        <v>0</v>
      </c>
      <c r="K1021" s="13" t="str">
        <f t="shared" si="92"/>
        <v>No</v>
      </c>
      <c r="L1021" s="13" t="str">
        <f t="shared" si="93"/>
        <v>Obesity</v>
      </c>
      <c r="M1021" s="13" t="str">
        <f t="shared" si="94"/>
        <v>Diabetes</v>
      </c>
      <c r="N1021" s="13" t="str">
        <f t="shared" si="95"/>
        <v>No</v>
      </c>
    </row>
    <row r="1022" spans="1:14" x14ac:dyDescent="0.25">
      <c r="A1022" s="13" t="s">
        <v>1350</v>
      </c>
      <c r="B1022" s="13">
        <v>49.45</v>
      </c>
      <c r="C1022" s="13">
        <v>4.2</v>
      </c>
      <c r="D1022" s="13" t="s">
        <v>2382</v>
      </c>
      <c r="E1022" s="13" t="s">
        <v>2380</v>
      </c>
      <c r="F1022" s="13" t="s">
        <v>2380</v>
      </c>
      <c r="G1022" s="13" t="s">
        <v>2381</v>
      </c>
      <c r="H1022" s="13" t="s">
        <v>2380</v>
      </c>
      <c r="I1022" s="13" t="str">
        <f t="shared" si="90"/>
        <v>No</v>
      </c>
      <c r="J1022" s="15" t="str">
        <f t="shared" si="91"/>
        <v>0</v>
      </c>
      <c r="K1022" s="13" t="str">
        <f t="shared" si="92"/>
        <v>Yes</v>
      </c>
      <c r="L1022" s="13" t="str">
        <f t="shared" si="93"/>
        <v>Obesity</v>
      </c>
      <c r="M1022" s="13" t="str">
        <f t="shared" si="94"/>
        <v>Normal</v>
      </c>
      <c r="N1022" s="13" t="str">
        <f t="shared" si="95"/>
        <v>No</v>
      </c>
    </row>
    <row r="1023" spans="1:14" x14ac:dyDescent="0.25">
      <c r="A1023" s="13" t="s">
        <v>1349</v>
      </c>
      <c r="B1023" s="13">
        <v>41.04</v>
      </c>
      <c r="C1023" s="13">
        <v>5.59</v>
      </c>
      <c r="D1023" s="13" t="s">
        <v>2380</v>
      </c>
      <c r="E1023" s="13" t="s">
        <v>2380</v>
      </c>
      <c r="F1023" s="13" t="s">
        <v>2380</v>
      </c>
      <c r="G1023" s="13" t="s">
        <v>2381</v>
      </c>
      <c r="H1023" s="13" t="s">
        <v>2380</v>
      </c>
      <c r="I1023" s="13" t="str">
        <f t="shared" si="90"/>
        <v>No</v>
      </c>
      <c r="J1023" s="15" t="str">
        <f t="shared" si="91"/>
        <v>0</v>
      </c>
      <c r="K1023" s="13" t="str">
        <f t="shared" si="92"/>
        <v>No</v>
      </c>
      <c r="L1023" s="13" t="str">
        <f t="shared" si="93"/>
        <v>Obesity</v>
      </c>
      <c r="M1023" s="13" t="str">
        <f t="shared" si="94"/>
        <v>Normal</v>
      </c>
      <c r="N1023" s="13" t="str">
        <f t="shared" si="95"/>
        <v>No</v>
      </c>
    </row>
    <row r="1024" spans="1:14" x14ac:dyDescent="0.25">
      <c r="A1024" s="13" t="s">
        <v>1348</v>
      </c>
      <c r="B1024" s="13">
        <v>27.93</v>
      </c>
      <c r="C1024" s="13">
        <v>9.9600000000000009</v>
      </c>
      <c r="D1024" s="13" t="s">
        <v>2380</v>
      </c>
      <c r="E1024" s="13" t="s">
        <v>2380</v>
      </c>
      <c r="F1024" s="13" t="s">
        <v>2380</v>
      </c>
      <c r="G1024" s="13" t="s">
        <v>2381</v>
      </c>
      <c r="H1024" s="13" t="s">
        <v>2380</v>
      </c>
      <c r="I1024" s="13" t="str">
        <f t="shared" si="90"/>
        <v>No</v>
      </c>
      <c r="J1024" s="15" t="str">
        <f t="shared" si="91"/>
        <v>0</v>
      </c>
      <c r="K1024" s="13" t="str">
        <f t="shared" si="92"/>
        <v>No</v>
      </c>
      <c r="L1024" s="13" t="str">
        <f t="shared" si="93"/>
        <v>Overweight</v>
      </c>
      <c r="M1024" s="13" t="str">
        <f t="shared" si="94"/>
        <v>Diabetes</v>
      </c>
      <c r="N1024" s="13" t="str">
        <f t="shared" si="95"/>
        <v>No</v>
      </c>
    </row>
    <row r="1025" spans="1:14" x14ac:dyDescent="0.25">
      <c r="A1025" s="13" t="s">
        <v>1347</v>
      </c>
      <c r="B1025" s="13">
        <v>21.01</v>
      </c>
      <c r="C1025" s="13">
        <v>7.37</v>
      </c>
      <c r="D1025" s="13" t="s">
        <v>2380</v>
      </c>
      <c r="E1025" s="13" t="s">
        <v>2380</v>
      </c>
      <c r="F1025" s="13" t="s">
        <v>2380</v>
      </c>
      <c r="G1025" s="13" t="s">
        <v>2381</v>
      </c>
      <c r="H1025" s="13" t="s">
        <v>2380</v>
      </c>
      <c r="I1025" s="13" t="str">
        <f t="shared" si="90"/>
        <v>No</v>
      </c>
      <c r="J1025" s="15" t="str">
        <f t="shared" si="91"/>
        <v>0</v>
      </c>
      <c r="K1025" s="13" t="str">
        <f t="shared" si="92"/>
        <v>No</v>
      </c>
      <c r="L1025" s="13" t="str">
        <f t="shared" si="93"/>
        <v>Normal Weight</v>
      </c>
      <c r="M1025" s="13" t="str">
        <f t="shared" si="94"/>
        <v>Diabetes</v>
      </c>
      <c r="N1025" s="13" t="str">
        <f t="shared" si="95"/>
        <v>No</v>
      </c>
    </row>
    <row r="1026" spans="1:14" x14ac:dyDescent="0.25">
      <c r="A1026" s="13" t="s">
        <v>1346</v>
      </c>
      <c r="B1026" s="13">
        <v>52.37</v>
      </c>
      <c r="C1026" s="13">
        <v>5.0599999999999996</v>
      </c>
      <c r="D1026" s="13" t="s">
        <v>2382</v>
      </c>
      <c r="E1026" s="13" t="s">
        <v>2382</v>
      </c>
      <c r="F1026" s="13" t="s">
        <v>2380</v>
      </c>
      <c r="G1026" s="13">
        <v>2</v>
      </c>
      <c r="H1026" s="13" t="s">
        <v>2380</v>
      </c>
      <c r="I1026" s="13" t="str">
        <f t="shared" ref="I1026:I1089" si="96">PROPER(IF(H1026="?",$P$2,H1026))</f>
        <v>No</v>
      </c>
      <c r="J1026" s="15">
        <f t="shared" si="91"/>
        <v>2</v>
      </c>
      <c r="K1026" s="13" t="str">
        <f t="shared" si="92"/>
        <v>Yes</v>
      </c>
      <c r="L1026" s="13" t="str">
        <f t="shared" si="93"/>
        <v>Obesity</v>
      </c>
      <c r="M1026" s="13" t="str">
        <f t="shared" si="94"/>
        <v>Normal</v>
      </c>
      <c r="N1026" s="13" t="str">
        <f t="shared" si="95"/>
        <v>Yes</v>
      </c>
    </row>
    <row r="1027" spans="1:14" x14ac:dyDescent="0.25">
      <c r="A1027" s="13" t="s">
        <v>1345</v>
      </c>
      <c r="B1027" s="13">
        <v>40.369999999999997</v>
      </c>
      <c r="C1027" s="13">
        <v>8.2100000000000009</v>
      </c>
      <c r="D1027" s="13" t="s">
        <v>2380</v>
      </c>
      <c r="E1027" s="13" t="s">
        <v>2380</v>
      </c>
      <c r="F1027" s="13" t="s">
        <v>2380</v>
      </c>
      <c r="G1027" s="13" t="s">
        <v>2381</v>
      </c>
      <c r="H1027" s="13" t="s">
        <v>2380</v>
      </c>
      <c r="I1027" s="13" t="str">
        <f t="shared" si="96"/>
        <v>No</v>
      </c>
      <c r="J1027" s="15" t="str">
        <f t="shared" ref="J1027:J1090" si="97">IF(G1027="No major Surgery","0",G1027)</f>
        <v>0</v>
      </c>
      <c r="K1027" s="13" t="str">
        <f t="shared" ref="K1027:K1090" si="98">PROPER(D1027)</f>
        <v>No</v>
      </c>
      <c r="L1027" s="13" t="str">
        <f t="shared" ref="L1027:L1090" si="99">IF(B1027&lt;18.5,"Underweight",IF(B1027&lt;25,"Normal Weight",IF(B1027&lt;30,"Overweight","Obesity")))</f>
        <v>Obesity</v>
      </c>
      <c r="M1027" s="13" t="str">
        <f t="shared" ref="M1027:M1090" si="100">IF(C1027&lt;5.7,"Normal",IF(C1027&lt;6.5,"Prediabetes","Diabetes"))</f>
        <v>Diabetes</v>
      </c>
      <c r="N1027" s="13" t="str">
        <f t="shared" ref="N1027:N1090" si="101">PROPER(E1027)</f>
        <v>No</v>
      </c>
    </row>
    <row r="1028" spans="1:14" x14ac:dyDescent="0.25">
      <c r="A1028" s="13" t="s">
        <v>1344</v>
      </c>
      <c r="B1028" s="13">
        <v>41.47</v>
      </c>
      <c r="C1028" s="13">
        <v>10.34</v>
      </c>
      <c r="D1028" s="13" t="s">
        <v>2380</v>
      </c>
      <c r="E1028" s="13" t="s">
        <v>2380</v>
      </c>
      <c r="F1028" s="13" t="s">
        <v>2380</v>
      </c>
      <c r="G1028" s="13">
        <v>2</v>
      </c>
      <c r="H1028" s="13" t="s">
        <v>2380</v>
      </c>
      <c r="I1028" s="13" t="str">
        <f t="shared" si="96"/>
        <v>No</v>
      </c>
      <c r="J1028" s="15">
        <f t="shared" si="97"/>
        <v>2</v>
      </c>
      <c r="K1028" s="13" t="str">
        <f t="shared" si="98"/>
        <v>No</v>
      </c>
      <c r="L1028" s="13" t="str">
        <f t="shared" si="99"/>
        <v>Obesity</v>
      </c>
      <c r="M1028" s="13" t="str">
        <f t="shared" si="100"/>
        <v>Diabetes</v>
      </c>
      <c r="N1028" s="13" t="str">
        <f t="shared" si="101"/>
        <v>No</v>
      </c>
    </row>
    <row r="1029" spans="1:14" x14ac:dyDescent="0.25">
      <c r="A1029" s="13" t="s">
        <v>1343</v>
      </c>
      <c r="B1029" s="13">
        <v>33.725000000000001</v>
      </c>
      <c r="C1029" s="13">
        <v>5.51</v>
      </c>
      <c r="D1029" s="13" t="s">
        <v>2382</v>
      </c>
      <c r="E1029" s="13" t="s">
        <v>2380</v>
      </c>
      <c r="F1029" s="13" t="s">
        <v>2380</v>
      </c>
      <c r="G1029" s="13">
        <v>2</v>
      </c>
      <c r="H1029" s="13" t="s">
        <v>2380</v>
      </c>
      <c r="I1029" s="13" t="str">
        <f t="shared" si="96"/>
        <v>No</v>
      </c>
      <c r="J1029" s="15">
        <f t="shared" si="97"/>
        <v>2</v>
      </c>
      <c r="K1029" s="13" t="str">
        <f t="shared" si="98"/>
        <v>Yes</v>
      </c>
      <c r="L1029" s="13" t="str">
        <f t="shared" si="99"/>
        <v>Obesity</v>
      </c>
      <c r="M1029" s="13" t="str">
        <f t="shared" si="100"/>
        <v>Normal</v>
      </c>
      <c r="N1029" s="13" t="str">
        <f t="shared" si="101"/>
        <v>No</v>
      </c>
    </row>
    <row r="1030" spans="1:14" x14ac:dyDescent="0.25">
      <c r="A1030" s="13" t="s">
        <v>1342</v>
      </c>
      <c r="B1030" s="13">
        <v>28.1</v>
      </c>
      <c r="C1030" s="13">
        <v>11.2</v>
      </c>
      <c r="D1030" s="13" t="s">
        <v>2380</v>
      </c>
      <c r="E1030" s="13" t="s">
        <v>2380</v>
      </c>
      <c r="F1030" s="13" t="s">
        <v>2380</v>
      </c>
      <c r="G1030" s="13" t="s">
        <v>2381</v>
      </c>
      <c r="H1030" s="13" t="s">
        <v>2380</v>
      </c>
      <c r="I1030" s="13" t="str">
        <f t="shared" si="96"/>
        <v>No</v>
      </c>
      <c r="J1030" s="15" t="str">
        <f t="shared" si="97"/>
        <v>0</v>
      </c>
      <c r="K1030" s="13" t="str">
        <f t="shared" si="98"/>
        <v>No</v>
      </c>
      <c r="L1030" s="13" t="str">
        <f t="shared" si="99"/>
        <v>Overweight</v>
      </c>
      <c r="M1030" s="13" t="str">
        <f t="shared" si="100"/>
        <v>Diabetes</v>
      </c>
      <c r="N1030" s="13" t="str">
        <f t="shared" si="101"/>
        <v>No</v>
      </c>
    </row>
    <row r="1031" spans="1:14" x14ac:dyDescent="0.25">
      <c r="A1031" s="13" t="s">
        <v>1341</v>
      </c>
      <c r="B1031" s="13">
        <v>37.43</v>
      </c>
      <c r="C1031" s="13">
        <v>4.3499999999999996</v>
      </c>
      <c r="D1031" s="13" t="s">
        <v>2382</v>
      </c>
      <c r="E1031" s="13" t="s">
        <v>2380</v>
      </c>
      <c r="F1031" s="13" t="s">
        <v>2383</v>
      </c>
      <c r="G1031" s="13">
        <v>1</v>
      </c>
      <c r="H1031" s="13" t="s">
        <v>2380</v>
      </c>
      <c r="I1031" s="13" t="str">
        <f t="shared" si="96"/>
        <v>No</v>
      </c>
      <c r="J1031" s="15">
        <f t="shared" si="97"/>
        <v>1</v>
      </c>
      <c r="K1031" s="13" t="str">
        <f t="shared" si="98"/>
        <v>Yes</v>
      </c>
      <c r="L1031" s="13" t="str">
        <f t="shared" si="99"/>
        <v>Obesity</v>
      </c>
      <c r="M1031" s="13" t="str">
        <f t="shared" si="100"/>
        <v>Normal</v>
      </c>
      <c r="N1031" s="13" t="str">
        <f t="shared" si="101"/>
        <v>No</v>
      </c>
    </row>
    <row r="1032" spans="1:14" x14ac:dyDescent="0.25">
      <c r="A1032" s="13" t="s">
        <v>1340</v>
      </c>
      <c r="B1032" s="13">
        <v>23.7</v>
      </c>
      <c r="C1032" s="13">
        <v>10.45</v>
      </c>
      <c r="D1032" s="13" t="s">
        <v>2380</v>
      </c>
      <c r="E1032" s="13" t="s">
        <v>2380</v>
      </c>
      <c r="F1032" s="13" t="s">
        <v>2380</v>
      </c>
      <c r="G1032" s="13" t="s">
        <v>2381</v>
      </c>
      <c r="H1032" s="13" t="s">
        <v>2380</v>
      </c>
      <c r="I1032" s="13" t="str">
        <f t="shared" si="96"/>
        <v>No</v>
      </c>
      <c r="J1032" s="15" t="str">
        <f t="shared" si="97"/>
        <v>0</v>
      </c>
      <c r="K1032" s="13" t="str">
        <f t="shared" si="98"/>
        <v>No</v>
      </c>
      <c r="L1032" s="13" t="str">
        <f t="shared" si="99"/>
        <v>Normal Weight</v>
      </c>
      <c r="M1032" s="13" t="str">
        <f t="shared" si="100"/>
        <v>Diabetes</v>
      </c>
      <c r="N1032" s="13" t="str">
        <f t="shared" si="101"/>
        <v>No</v>
      </c>
    </row>
    <row r="1033" spans="1:14" x14ac:dyDescent="0.25">
      <c r="A1033" s="13" t="s">
        <v>1339</v>
      </c>
      <c r="B1033" s="13">
        <v>24.795000000000002</v>
      </c>
      <c r="C1033" s="13">
        <v>4.07</v>
      </c>
      <c r="D1033" s="13" t="s">
        <v>2382</v>
      </c>
      <c r="E1033" s="13" t="s">
        <v>2380</v>
      </c>
      <c r="F1033" s="13" t="s">
        <v>2383</v>
      </c>
      <c r="G1033" s="13">
        <v>1</v>
      </c>
      <c r="H1033" s="13" t="s">
        <v>2380</v>
      </c>
      <c r="I1033" s="13" t="str">
        <f t="shared" si="96"/>
        <v>No</v>
      </c>
      <c r="J1033" s="15">
        <f t="shared" si="97"/>
        <v>1</v>
      </c>
      <c r="K1033" s="13" t="str">
        <f t="shared" si="98"/>
        <v>Yes</v>
      </c>
      <c r="L1033" s="13" t="str">
        <f t="shared" si="99"/>
        <v>Normal Weight</v>
      </c>
      <c r="M1033" s="13" t="str">
        <f t="shared" si="100"/>
        <v>Normal</v>
      </c>
      <c r="N1033" s="13" t="str">
        <f t="shared" si="101"/>
        <v>No</v>
      </c>
    </row>
    <row r="1034" spans="1:14" x14ac:dyDescent="0.25">
      <c r="A1034" s="13" t="s">
        <v>1338</v>
      </c>
      <c r="B1034" s="13">
        <v>31.9</v>
      </c>
      <c r="C1034" s="13">
        <v>8.34</v>
      </c>
      <c r="D1034" s="13" t="s">
        <v>2380</v>
      </c>
      <c r="E1034" s="13" t="s">
        <v>2380</v>
      </c>
      <c r="F1034" s="13" t="s">
        <v>2380</v>
      </c>
      <c r="G1034" s="13" t="s">
        <v>2381</v>
      </c>
      <c r="H1034" s="13" t="s">
        <v>2380</v>
      </c>
      <c r="I1034" s="13" t="str">
        <f t="shared" si="96"/>
        <v>No</v>
      </c>
      <c r="J1034" s="15" t="str">
        <f t="shared" si="97"/>
        <v>0</v>
      </c>
      <c r="K1034" s="13" t="str">
        <f t="shared" si="98"/>
        <v>No</v>
      </c>
      <c r="L1034" s="13" t="str">
        <f t="shared" si="99"/>
        <v>Obesity</v>
      </c>
      <c r="M1034" s="13" t="str">
        <f t="shared" si="100"/>
        <v>Diabetes</v>
      </c>
      <c r="N1034" s="13" t="str">
        <f t="shared" si="101"/>
        <v>No</v>
      </c>
    </row>
    <row r="1035" spans="1:14" x14ac:dyDescent="0.25">
      <c r="A1035" s="13" t="s">
        <v>1337</v>
      </c>
      <c r="B1035" s="13">
        <v>32.68</v>
      </c>
      <c r="C1035" s="13">
        <v>7.41</v>
      </c>
      <c r="D1035" s="13" t="s">
        <v>2380</v>
      </c>
      <c r="E1035" s="13" t="s">
        <v>2380</v>
      </c>
      <c r="F1035" s="13" t="s">
        <v>2380</v>
      </c>
      <c r="G1035" s="13" t="s">
        <v>2381</v>
      </c>
      <c r="H1035" s="13" t="s">
        <v>2380</v>
      </c>
      <c r="I1035" s="13" t="str">
        <f t="shared" si="96"/>
        <v>No</v>
      </c>
      <c r="J1035" s="15" t="str">
        <f t="shared" si="97"/>
        <v>0</v>
      </c>
      <c r="K1035" s="13" t="str">
        <f t="shared" si="98"/>
        <v>No</v>
      </c>
      <c r="L1035" s="13" t="str">
        <f t="shared" si="99"/>
        <v>Obesity</v>
      </c>
      <c r="M1035" s="13" t="str">
        <f t="shared" si="100"/>
        <v>Diabetes</v>
      </c>
      <c r="N1035" s="13" t="str">
        <f t="shared" si="101"/>
        <v>No</v>
      </c>
    </row>
    <row r="1036" spans="1:14" x14ac:dyDescent="0.25">
      <c r="A1036" s="13" t="s">
        <v>1336</v>
      </c>
      <c r="B1036" s="13">
        <v>47.13</v>
      </c>
      <c r="C1036" s="13">
        <v>4.3099999999999996</v>
      </c>
      <c r="D1036" s="13" t="s">
        <v>2380</v>
      </c>
      <c r="E1036" s="13" t="s">
        <v>2380</v>
      </c>
      <c r="F1036" s="13" t="s">
        <v>2380</v>
      </c>
      <c r="G1036" s="13" t="s">
        <v>2381</v>
      </c>
      <c r="H1036" s="13" t="s">
        <v>2380</v>
      </c>
      <c r="I1036" s="13" t="str">
        <f t="shared" si="96"/>
        <v>No</v>
      </c>
      <c r="J1036" s="15" t="str">
        <f t="shared" si="97"/>
        <v>0</v>
      </c>
      <c r="K1036" s="13" t="str">
        <f t="shared" si="98"/>
        <v>No</v>
      </c>
      <c r="L1036" s="13" t="str">
        <f t="shared" si="99"/>
        <v>Obesity</v>
      </c>
      <c r="M1036" s="13" t="str">
        <f t="shared" si="100"/>
        <v>Normal</v>
      </c>
      <c r="N1036" s="13" t="str">
        <f t="shared" si="101"/>
        <v>No</v>
      </c>
    </row>
    <row r="1037" spans="1:14" x14ac:dyDescent="0.25">
      <c r="A1037" s="13" t="s">
        <v>1335</v>
      </c>
      <c r="B1037" s="13">
        <v>36.67</v>
      </c>
      <c r="C1037" s="13">
        <v>10.83</v>
      </c>
      <c r="D1037" s="13" t="s">
        <v>2380</v>
      </c>
      <c r="E1037" s="13" t="s">
        <v>2380</v>
      </c>
      <c r="F1037" s="13" t="s">
        <v>2380</v>
      </c>
      <c r="G1037" s="13" t="s">
        <v>2381</v>
      </c>
      <c r="H1037" s="13" t="s">
        <v>2380</v>
      </c>
      <c r="I1037" s="13" t="str">
        <f t="shared" si="96"/>
        <v>No</v>
      </c>
      <c r="J1037" s="15" t="str">
        <f t="shared" si="97"/>
        <v>0</v>
      </c>
      <c r="K1037" s="13" t="str">
        <f t="shared" si="98"/>
        <v>No</v>
      </c>
      <c r="L1037" s="13" t="str">
        <f t="shared" si="99"/>
        <v>Obesity</v>
      </c>
      <c r="M1037" s="13" t="str">
        <f t="shared" si="100"/>
        <v>Diabetes</v>
      </c>
      <c r="N1037" s="13" t="str">
        <f t="shared" si="101"/>
        <v>No</v>
      </c>
    </row>
    <row r="1038" spans="1:14" x14ac:dyDescent="0.25">
      <c r="A1038" s="13" t="s">
        <v>1334</v>
      </c>
      <c r="B1038" s="13">
        <v>33.630000000000003</v>
      </c>
      <c r="C1038" s="13">
        <v>11.31</v>
      </c>
      <c r="D1038" s="13" t="s">
        <v>2380</v>
      </c>
      <c r="E1038" s="13" t="s">
        <v>2380</v>
      </c>
      <c r="F1038" s="13" t="s">
        <v>2380</v>
      </c>
      <c r="G1038" s="13" t="s">
        <v>2381</v>
      </c>
      <c r="H1038" s="13" t="s">
        <v>2380</v>
      </c>
      <c r="I1038" s="13" t="str">
        <f t="shared" si="96"/>
        <v>No</v>
      </c>
      <c r="J1038" s="15" t="str">
        <f t="shared" si="97"/>
        <v>0</v>
      </c>
      <c r="K1038" s="13" t="str">
        <f t="shared" si="98"/>
        <v>No</v>
      </c>
      <c r="L1038" s="13" t="str">
        <f t="shared" si="99"/>
        <v>Obesity</v>
      </c>
      <c r="M1038" s="13" t="str">
        <f t="shared" si="100"/>
        <v>Diabetes</v>
      </c>
      <c r="N1038" s="13" t="str">
        <f t="shared" si="101"/>
        <v>No</v>
      </c>
    </row>
    <row r="1039" spans="1:14" x14ac:dyDescent="0.25">
      <c r="A1039" s="13" t="s">
        <v>1333</v>
      </c>
      <c r="B1039" s="13">
        <v>32.67</v>
      </c>
      <c r="C1039" s="13">
        <v>11.81</v>
      </c>
      <c r="D1039" s="13" t="s">
        <v>2382</v>
      </c>
      <c r="E1039" s="13" t="s">
        <v>2380</v>
      </c>
      <c r="F1039" s="13" t="s">
        <v>2380</v>
      </c>
      <c r="G1039" s="13" t="s">
        <v>2381</v>
      </c>
      <c r="H1039" s="13" t="s">
        <v>2380</v>
      </c>
      <c r="I1039" s="13" t="str">
        <f t="shared" si="96"/>
        <v>No</v>
      </c>
      <c r="J1039" s="15" t="str">
        <f t="shared" si="97"/>
        <v>0</v>
      </c>
      <c r="K1039" s="13" t="str">
        <f t="shared" si="98"/>
        <v>Yes</v>
      </c>
      <c r="L1039" s="13" t="str">
        <f t="shared" si="99"/>
        <v>Obesity</v>
      </c>
      <c r="M1039" s="13" t="str">
        <f t="shared" si="100"/>
        <v>Diabetes</v>
      </c>
      <c r="N1039" s="13" t="str">
        <f t="shared" si="101"/>
        <v>No</v>
      </c>
    </row>
    <row r="1040" spans="1:14" x14ac:dyDescent="0.25">
      <c r="A1040" s="13" t="s">
        <v>1332</v>
      </c>
      <c r="B1040" s="13">
        <v>33.299999999999997</v>
      </c>
      <c r="C1040" s="13">
        <v>8.26</v>
      </c>
      <c r="D1040" s="13" t="s">
        <v>2382</v>
      </c>
      <c r="E1040" s="13" t="s">
        <v>2380</v>
      </c>
      <c r="F1040" s="13" t="s">
        <v>2380</v>
      </c>
      <c r="G1040" s="13">
        <v>2</v>
      </c>
      <c r="H1040" s="13" t="s">
        <v>2380</v>
      </c>
      <c r="I1040" s="13" t="str">
        <f t="shared" si="96"/>
        <v>No</v>
      </c>
      <c r="J1040" s="15">
        <f t="shared" si="97"/>
        <v>2</v>
      </c>
      <c r="K1040" s="13" t="str">
        <f t="shared" si="98"/>
        <v>Yes</v>
      </c>
      <c r="L1040" s="13" t="str">
        <f t="shared" si="99"/>
        <v>Obesity</v>
      </c>
      <c r="M1040" s="13" t="str">
        <f t="shared" si="100"/>
        <v>Diabetes</v>
      </c>
      <c r="N1040" s="13" t="str">
        <f t="shared" si="101"/>
        <v>No</v>
      </c>
    </row>
    <row r="1041" spans="1:14" x14ac:dyDescent="0.25">
      <c r="A1041" s="13" t="s">
        <v>1331</v>
      </c>
      <c r="B1041" s="13">
        <v>30.78</v>
      </c>
      <c r="C1041" s="13">
        <v>10.74</v>
      </c>
      <c r="D1041" s="13" t="s">
        <v>2382</v>
      </c>
      <c r="E1041" s="13" t="s">
        <v>2380</v>
      </c>
      <c r="F1041" s="13" t="s">
        <v>2380</v>
      </c>
      <c r="G1041" s="13">
        <v>2</v>
      </c>
      <c r="H1041" s="13" t="s">
        <v>2380</v>
      </c>
      <c r="I1041" s="13" t="str">
        <f t="shared" si="96"/>
        <v>No</v>
      </c>
      <c r="J1041" s="15">
        <f t="shared" si="97"/>
        <v>2</v>
      </c>
      <c r="K1041" s="13" t="str">
        <f t="shared" si="98"/>
        <v>Yes</v>
      </c>
      <c r="L1041" s="13" t="str">
        <f t="shared" si="99"/>
        <v>Obesity</v>
      </c>
      <c r="M1041" s="13" t="str">
        <f t="shared" si="100"/>
        <v>Diabetes</v>
      </c>
      <c r="N1041" s="13" t="str">
        <f t="shared" si="101"/>
        <v>No</v>
      </c>
    </row>
    <row r="1042" spans="1:14" x14ac:dyDescent="0.25">
      <c r="A1042" s="13" t="s">
        <v>1330</v>
      </c>
      <c r="B1042" s="13">
        <v>28.975000000000001</v>
      </c>
      <c r="C1042" s="13">
        <v>7.69</v>
      </c>
      <c r="D1042" s="13" t="s">
        <v>2382</v>
      </c>
      <c r="E1042" s="13" t="s">
        <v>2380</v>
      </c>
      <c r="F1042" s="13" t="s">
        <v>2380</v>
      </c>
      <c r="G1042" s="13" t="s">
        <v>2381</v>
      </c>
      <c r="H1042" s="13" t="s">
        <v>2380</v>
      </c>
      <c r="I1042" s="13" t="str">
        <f t="shared" si="96"/>
        <v>No</v>
      </c>
      <c r="J1042" s="15" t="str">
        <f t="shared" si="97"/>
        <v>0</v>
      </c>
      <c r="K1042" s="13" t="str">
        <f t="shared" si="98"/>
        <v>Yes</v>
      </c>
      <c r="L1042" s="13" t="str">
        <f t="shared" si="99"/>
        <v>Overweight</v>
      </c>
      <c r="M1042" s="13" t="str">
        <f t="shared" si="100"/>
        <v>Diabetes</v>
      </c>
      <c r="N1042" s="13" t="str">
        <f t="shared" si="101"/>
        <v>No</v>
      </c>
    </row>
    <row r="1043" spans="1:14" x14ac:dyDescent="0.25">
      <c r="A1043" s="13" t="s">
        <v>1329</v>
      </c>
      <c r="B1043" s="13">
        <v>33.4</v>
      </c>
      <c r="C1043" s="13">
        <v>4.84</v>
      </c>
      <c r="D1043" s="13" t="s">
        <v>2380</v>
      </c>
      <c r="E1043" s="13" t="s">
        <v>2380</v>
      </c>
      <c r="F1043" s="13" t="s">
        <v>2380</v>
      </c>
      <c r="G1043" s="13" t="s">
        <v>2381</v>
      </c>
      <c r="H1043" s="13" t="s">
        <v>2380</v>
      </c>
      <c r="I1043" s="13" t="str">
        <f t="shared" si="96"/>
        <v>No</v>
      </c>
      <c r="J1043" s="15" t="str">
        <f t="shared" si="97"/>
        <v>0</v>
      </c>
      <c r="K1043" s="13" t="str">
        <f t="shared" si="98"/>
        <v>No</v>
      </c>
      <c r="L1043" s="13" t="str">
        <f t="shared" si="99"/>
        <v>Obesity</v>
      </c>
      <c r="M1043" s="13" t="str">
        <f t="shared" si="100"/>
        <v>Normal</v>
      </c>
      <c r="N1043" s="13" t="str">
        <f t="shared" si="101"/>
        <v>No</v>
      </c>
    </row>
    <row r="1044" spans="1:14" x14ac:dyDescent="0.25">
      <c r="A1044" s="13" t="s">
        <v>1328</v>
      </c>
      <c r="B1044" s="13">
        <v>21.5</v>
      </c>
      <c r="C1044" s="13">
        <v>9.77</v>
      </c>
      <c r="D1044" s="13" t="s">
        <v>2382</v>
      </c>
      <c r="E1044" s="13" t="s">
        <v>2380</v>
      </c>
      <c r="F1044" s="13" t="s">
        <v>2380</v>
      </c>
      <c r="G1044" s="13" t="s">
        <v>2381</v>
      </c>
      <c r="H1044" s="13" t="s">
        <v>2380</v>
      </c>
      <c r="I1044" s="13" t="str">
        <f t="shared" si="96"/>
        <v>No</v>
      </c>
      <c r="J1044" s="15" t="str">
        <f t="shared" si="97"/>
        <v>0</v>
      </c>
      <c r="K1044" s="13" t="str">
        <f t="shared" si="98"/>
        <v>Yes</v>
      </c>
      <c r="L1044" s="13" t="str">
        <f t="shared" si="99"/>
        <v>Normal Weight</v>
      </c>
      <c r="M1044" s="13" t="str">
        <f t="shared" si="100"/>
        <v>Diabetes</v>
      </c>
      <c r="N1044" s="13" t="str">
        <f t="shared" si="101"/>
        <v>No</v>
      </c>
    </row>
    <row r="1045" spans="1:14" x14ac:dyDescent="0.25">
      <c r="A1045" s="13" t="s">
        <v>1327</v>
      </c>
      <c r="B1045" s="13">
        <v>38.14</v>
      </c>
      <c r="C1045" s="13">
        <v>5.84</v>
      </c>
      <c r="D1045" s="13" t="s">
        <v>2380</v>
      </c>
      <c r="E1045" s="13" t="s">
        <v>2380</v>
      </c>
      <c r="F1045" s="13" t="s">
        <v>2380</v>
      </c>
      <c r="G1045" s="13" t="s">
        <v>2381</v>
      </c>
      <c r="H1045" s="13" t="s">
        <v>2380</v>
      </c>
      <c r="I1045" s="13" t="str">
        <f t="shared" si="96"/>
        <v>No</v>
      </c>
      <c r="J1045" s="15" t="str">
        <f t="shared" si="97"/>
        <v>0</v>
      </c>
      <c r="K1045" s="13" t="str">
        <f t="shared" si="98"/>
        <v>No</v>
      </c>
      <c r="L1045" s="13" t="str">
        <f t="shared" si="99"/>
        <v>Obesity</v>
      </c>
      <c r="M1045" s="13" t="str">
        <f t="shared" si="100"/>
        <v>Prediabetes</v>
      </c>
      <c r="N1045" s="13" t="str">
        <f t="shared" si="101"/>
        <v>No</v>
      </c>
    </row>
    <row r="1046" spans="1:14" x14ac:dyDescent="0.25">
      <c r="A1046" s="13" t="s">
        <v>1326</v>
      </c>
      <c r="B1046" s="13">
        <v>35.42</v>
      </c>
      <c r="C1046" s="13">
        <v>8.6999999999999993</v>
      </c>
      <c r="D1046" s="13" t="s">
        <v>2382</v>
      </c>
      <c r="E1046" s="13" t="s">
        <v>2380</v>
      </c>
      <c r="F1046" s="13" t="s">
        <v>2380</v>
      </c>
      <c r="G1046" s="13">
        <v>1</v>
      </c>
      <c r="H1046" s="13" t="s">
        <v>2380</v>
      </c>
      <c r="I1046" s="13" t="str">
        <f t="shared" si="96"/>
        <v>No</v>
      </c>
      <c r="J1046" s="15">
        <f t="shared" si="97"/>
        <v>1</v>
      </c>
      <c r="K1046" s="13" t="str">
        <f t="shared" si="98"/>
        <v>Yes</v>
      </c>
      <c r="L1046" s="13" t="str">
        <f t="shared" si="99"/>
        <v>Obesity</v>
      </c>
      <c r="M1046" s="13" t="str">
        <f t="shared" si="100"/>
        <v>Diabetes</v>
      </c>
      <c r="N1046" s="13" t="str">
        <f t="shared" si="101"/>
        <v>No</v>
      </c>
    </row>
    <row r="1047" spans="1:14" x14ac:dyDescent="0.25">
      <c r="A1047" s="13" t="s">
        <v>1325</v>
      </c>
      <c r="B1047" s="13">
        <v>35.625</v>
      </c>
      <c r="C1047" s="13">
        <v>10.79</v>
      </c>
      <c r="D1047" s="13" t="s">
        <v>2380</v>
      </c>
      <c r="E1047" s="13" t="s">
        <v>2380</v>
      </c>
      <c r="F1047" s="13" t="s">
        <v>2380</v>
      </c>
      <c r="G1047" s="13" t="s">
        <v>2381</v>
      </c>
      <c r="H1047" s="13" t="s">
        <v>2380</v>
      </c>
      <c r="I1047" s="13" t="str">
        <f t="shared" si="96"/>
        <v>No</v>
      </c>
      <c r="J1047" s="15" t="str">
        <f t="shared" si="97"/>
        <v>0</v>
      </c>
      <c r="K1047" s="13" t="str">
        <f t="shared" si="98"/>
        <v>No</v>
      </c>
      <c r="L1047" s="13" t="str">
        <f t="shared" si="99"/>
        <v>Obesity</v>
      </c>
      <c r="M1047" s="13" t="str">
        <f t="shared" si="100"/>
        <v>Diabetes</v>
      </c>
      <c r="N1047" s="13" t="str">
        <f t="shared" si="101"/>
        <v>No</v>
      </c>
    </row>
    <row r="1048" spans="1:14" x14ac:dyDescent="0.25">
      <c r="A1048" s="13" t="s">
        <v>1324</v>
      </c>
      <c r="B1048" s="13">
        <v>45.51</v>
      </c>
      <c r="C1048" s="13">
        <v>4.32</v>
      </c>
      <c r="D1048" s="13" t="s">
        <v>2380</v>
      </c>
      <c r="E1048" s="13" t="s">
        <v>2380</v>
      </c>
      <c r="F1048" s="13" t="s">
        <v>2380</v>
      </c>
      <c r="G1048" s="13">
        <v>1</v>
      </c>
      <c r="H1048" s="13" t="s">
        <v>2380</v>
      </c>
      <c r="I1048" s="13" t="str">
        <f t="shared" si="96"/>
        <v>No</v>
      </c>
      <c r="J1048" s="15">
        <f t="shared" si="97"/>
        <v>1</v>
      </c>
      <c r="K1048" s="13" t="str">
        <f t="shared" si="98"/>
        <v>No</v>
      </c>
      <c r="L1048" s="13" t="str">
        <f t="shared" si="99"/>
        <v>Obesity</v>
      </c>
      <c r="M1048" s="13" t="str">
        <f t="shared" si="100"/>
        <v>Normal</v>
      </c>
      <c r="N1048" s="13" t="str">
        <f t="shared" si="101"/>
        <v>No</v>
      </c>
    </row>
    <row r="1049" spans="1:14" x14ac:dyDescent="0.25">
      <c r="A1049" s="13" t="s">
        <v>1323</v>
      </c>
      <c r="B1049" s="13">
        <v>37.1</v>
      </c>
      <c r="C1049" s="13">
        <v>7.19</v>
      </c>
      <c r="D1049" s="13" t="s">
        <v>2382</v>
      </c>
      <c r="E1049" s="13" t="s">
        <v>2380</v>
      </c>
      <c r="F1049" s="13" t="s">
        <v>2380</v>
      </c>
      <c r="G1049" s="13" t="s">
        <v>2381</v>
      </c>
      <c r="H1049" s="13" t="s">
        <v>2380</v>
      </c>
      <c r="I1049" s="13" t="str">
        <f t="shared" si="96"/>
        <v>No</v>
      </c>
      <c r="J1049" s="15" t="str">
        <f t="shared" si="97"/>
        <v>0</v>
      </c>
      <c r="K1049" s="13" t="str">
        <f t="shared" si="98"/>
        <v>Yes</v>
      </c>
      <c r="L1049" s="13" t="str">
        <f t="shared" si="99"/>
        <v>Obesity</v>
      </c>
      <c r="M1049" s="13" t="str">
        <f t="shared" si="100"/>
        <v>Diabetes</v>
      </c>
      <c r="N1049" s="13" t="str">
        <f t="shared" si="101"/>
        <v>No</v>
      </c>
    </row>
    <row r="1050" spans="1:14" x14ac:dyDescent="0.25">
      <c r="A1050" s="13" t="s">
        <v>1322</v>
      </c>
      <c r="B1050" s="13">
        <v>30.5</v>
      </c>
      <c r="C1050" s="13">
        <v>11.94</v>
      </c>
      <c r="D1050" s="13" t="s">
        <v>2382</v>
      </c>
      <c r="E1050" s="13" t="s">
        <v>2380</v>
      </c>
      <c r="F1050" s="13" t="s">
        <v>2380</v>
      </c>
      <c r="G1050" s="13" t="s">
        <v>2381</v>
      </c>
      <c r="H1050" s="13" t="s">
        <v>2380</v>
      </c>
      <c r="I1050" s="13" t="str">
        <f t="shared" si="96"/>
        <v>No</v>
      </c>
      <c r="J1050" s="15" t="str">
        <f t="shared" si="97"/>
        <v>0</v>
      </c>
      <c r="K1050" s="13" t="str">
        <f t="shared" si="98"/>
        <v>Yes</v>
      </c>
      <c r="L1050" s="13" t="str">
        <f t="shared" si="99"/>
        <v>Obesity</v>
      </c>
      <c r="M1050" s="13" t="str">
        <f t="shared" si="100"/>
        <v>Diabetes</v>
      </c>
      <c r="N1050" s="13" t="str">
        <f t="shared" si="101"/>
        <v>No</v>
      </c>
    </row>
    <row r="1051" spans="1:14" x14ac:dyDescent="0.25">
      <c r="A1051" s="13" t="s">
        <v>1321</v>
      </c>
      <c r="B1051" s="13">
        <v>28.16</v>
      </c>
      <c r="C1051" s="13">
        <v>5.56</v>
      </c>
      <c r="D1051" s="13" t="s">
        <v>2380</v>
      </c>
      <c r="E1051" s="13" t="s">
        <v>2380</v>
      </c>
      <c r="F1051" s="13" t="s">
        <v>2380</v>
      </c>
      <c r="G1051" s="13">
        <v>2</v>
      </c>
      <c r="H1051" s="13" t="s">
        <v>2380</v>
      </c>
      <c r="I1051" s="13" t="str">
        <f t="shared" si="96"/>
        <v>No</v>
      </c>
      <c r="J1051" s="15">
        <f t="shared" si="97"/>
        <v>2</v>
      </c>
      <c r="K1051" s="13" t="str">
        <f t="shared" si="98"/>
        <v>No</v>
      </c>
      <c r="L1051" s="13" t="str">
        <f t="shared" si="99"/>
        <v>Overweight</v>
      </c>
      <c r="M1051" s="13" t="str">
        <f t="shared" si="100"/>
        <v>Normal</v>
      </c>
      <c r="N1051" s="13" t="str">
        <f t="shared" si="101"/>
        <v>No</v>
      </c>
    </row>
    <row r="1052" spans="1:14" x14ac:dyDescent="0.25">
      <c r="A1052" s="13" t="s">
        <v>1320</v>
      </c>
      <c r="B1052" s="13">
        <v>29.1</v>
      </c>
      <c r="C1052" s="13">
        <v>5.64</v>
      </c>
      <c r="D1052" s="13" t="s">
        <v>2382</v>
      </c>
      <c r="E1052" s="13" t="s">
        <v>2380</v>
      </c>
      <c r="F1052" s="13" t="s">
        <v>2380</v>
      </c>
      <c r="G1052" s="13" t="s">
        <v>2381</v>
      </c>
      <c r="H1052" s="13" t="s">
        <v>2380</v>
      </c>
      <c r="I1052" s="13" t="str">
        <f t="shared" si="96"/>
        <v>No</v>
      </c>
      <c r="J1052" s="15" t="str">
        <f t="shared" si="97"/>
        <v>0</v>
      </c>
      <c r="K1052" s="13" t="str">
        <f t="shared" si="98"/>
        <v>Yes</v>
      </c>
      <c r="L1052" s="13" t="str">
        <f t="shared" si="99"/>
        <v>Overweight</v>
      </c>
      <c r="M1052" s="13" t="str">
        <f t="shared" si="100"/>
        <v>Normal</v>
      </c>
      <c r="N1052" s="13" t="str">
        <f t="shared" si="101"/>
        <v>No</v>
      </c>
    </row>
    <row r="1053" spans="1:14" x14ac:dyDescent="0.25">
      <c r="A1053" s="13" t="s">
        <v>1319</v>
      </c>
      <c r="B1053" s="13">
        <v>30.22</v>
      </c>
      <c r="C1053" s="13">
        <v>4.6500000000000004</v>
      </c>
      <c r="D1053" s="13" t="s">
        <v>2380</v>
      </c>
      <c r="E1053" s="13" t="s">
        <v>2380</v>
      </c>
      <c r="F1053" s="13" t="s">
        <v>2380</v>
      </c>
      <c r="G1053" s="13" t="s">
        <v>2381</v>
      </c>
      <c r="H1053" s="13" t="s">
        <v>2380</v>
      </c>
      <c r="I1053" s="13" t="str">
        <f t="shared" si="96"/>
        <v>No</v>
      </c>
      <c r="J1053" s="15" t="str">
        <f t="shared" si="97"/>
        <v>0</v>
      </c>
      <c r="K1053" s="13" t="str">
        <f t="shared" si="98"/>
        <v>No</v>
      </c>
      <c r="L1053" s="13" t="str">
        <f t="shared" si="99"/>
        <v>Obesity</v>
      </c>
      <c r="M1053" s="13" t="str">
        <f t="shared" si="100"/>
        <v>Normal</v>
      </c>
      <c r="N1053" s="13" t="str">
        <f t="shared" si="101"/>
        <v>No</v>
      </c>
    </row>
    <row r="1054" spans="1:14" x14ac:dyDescent="0.25">
      <c r="A1054" s="13" t="s">
        <v>1318</v>
      </c>
      <c r="B1054" s="13">
        <v>24.29</v>
      </c>
      <c r="C1054" s="13">
        <v>9.0500000000000007</v>
      </c>
      <c r="D1054" s="13" t="s">
        <v>2380</v>
      </c>
      <c r="E1054" s="13" t="s">
        <v>2380</v>
      </c>
      <c r="F1054" s="13" t="s">
        <v>2380</v>
      </c>
      <c r="G1054" s="13" t="s">
        <v>2381</v>
      </c>
      <c r="H1054" s="13" t="s">
        <v>2380</v>
      </c>
      <c r="I1054" s="13" t="str">
        <f t="shared" si="96"/>
        <v>No</v>
      </c>
      <c r="J1054" s="15" t="str">
        <f t="shared" si="97"/>
        <v>0</v>
      </c>
      <c r="K1054" s="13" t="str">
        <f t="shared" si="98"/>
        <v>No</v>
      </c>
      <c r="L1054" s="13" t="str">
        <f t="shared" si="99"/>
        <v>Normal Weight</v>
      </c>
      <c r="M1054" s="13" t="str">
        <f t="shared" si="100"/>
        <v>Diabetes</v>
      </c>
      <c r="N1054" s="13" t="str">
        <f t="shared" si="101"/>
        <v>No</v>
      </c>
    </row>
    <row r="1055" spans="1:14" x14ac:dyDescent="0.25">
      <c r="A1055" s="13" t="s">
        <v>1317</v>
      </c>
      <c r="B1055" s="13">
        <v>29.39</v>
      </c>
      <c r="C1055" s="13">
        <v>4.5199999999999996</v>
      </c>
      <c r="D1055" s="13" t="s">
        <v>2382</v>
      </c>
      <c r="E1055" s="13" t="s">
        <v>2380</v>
      </c>
      <c r="F1055" s="13" t="s">
        <v>2380</v>
      </c>
      <c r="G1055" s="13" t="s">
        <v>2381</v>
      </c>
      <c r="H1055" s="13" t="s">
        <v>2380</v>
      </c>
      <c r="I1055" s="13" t="str">
        <f t="shared" si="96"/>
        <v>No</v>
      </c>
      <c r="J1055" s="15" t="str">
        <f t="shared" si="97"/>
        <v>0</v>
      </c>
      <c r="K1055" s="13" t="str">
        <f t="shared" si="98"/>
        <v>Yes</v>
      </c>
      <c r="L1055" s="13" t="str">
        <f t="shared" si="99"/>
        <v>Overweight</v>
      </c>
      <c r="M1055" s="13" t="str">
        <f t="shared" si="100"/>
        <v>Normal</v>
      </c>
      <c r="N1055" s="13" t="str">
        <f t="shared" si="101"/>
        <v>No</v>
      </c>
    </row>
    <row r="1056" spans="1:14" x14ac:dyDescent="0.25">
      <c r="A1056" s="13" t="s">
        <v>1316</v>
      </c>
      <c r="B1056" s="13">
        <v>25.66</v>
      </c>
      <c r="C1056" s="13">
        <v>4.62</v>
      </c>
      <c r="D1056" s="13" t="s">
        <v>2382</v>
      </c>
      <c r="E1056" s="13" t="s">
        <v>2380</v>
      </c>
      <c r="F1056" s="13" t="s">
        <v>2380</v>
      </c>
      <c r="G1056" s="13">
        <v>1</v>
      </c>
      <c r="H1056" s="13" t="s">
        <v>2380</v>
      </c>
      <c r="I1056" s="13" t="str">
        <f t="shared" si="96"/>
        <v>No</v>
      </c>
      <c r="J1056" s="15">
        <f t="shared" si="97"/>
        <v>1</v>
      </c>
      <c r="K1056" s="13" t="str">
        <f t="shared" si="98"/>
        <v>Yes</v>
      </c>
      <c r="L1056" s="13" t="str">
        <f t="shared" si="99"/>
        <v>Overweight</v>
      </c>
      <c r="M1056" s="13" t="str">
        <f t="shared" si="100"/>
        <v>Normal</v>
      </c>
      <c r="N1056" s="13" t="str">
        <f t="shared" si="101"/>
        <v>No</v>
      </c>
    </row>
    <row r="1057" spans="1:14" x14ac:dyDescent="0.25">
      <c r="A1057" s="13" t="s">
        <v>1315</v>
      </c>
      <c r="B1057" s="13">
        <v>39.11</v>
      </c>
      <c r="C1057" s="13">
        <v>5.87</v>
      </c>
      <c r="D1057" s="13" t="s">
        <v>2380</v>
      </c>
      <c r="E1057" s="13" t="s">
        <v>2380</v>
      </c>
      <c r="F1057" s="13" t="s">
        <v>2380</v>
      </c>
      <c r="G1057" s="13" t="s">
        <v>2381</v>
      </c>
      <c r="H1057" s="13" t="s">
        <v>2380</v>
      </c>
      <c r="I1057" s="13" t="str">
        <f t="shared" si="96"/>
        <v>No</v>
      </c>
      <c r="J1057" s="15" t="str">
        <f t="shared" si="97"/>
        <v>0</v>
      </c>
      <c r="K1057" s="13" t="str">
        <f t="shared" si="98"/>
        <v>No</v>
      </c>
      <c r="L1057" s="13" t="str">
        <f t="shared" si="99"/>
        <v>Obesity</v>
      </c>
      <c r="M1057" s="13" t="str">
        <f t="shared" si="100"/>
        <v>Prediabetes</v>
      </c>
      <c r="N1057" s="13" t="str">
        <f t="shared" si="101"/>
        <v>No</v>
      </c>
    </row>
    <row r="1058" spans="1:14" x14ac:dyDescent="0.25">
      <c r="A1058" s="13" t="s">
        <v>1314</v>
      </c>
      <c r="B1058" s="13">
        <v>43.78</v>
      </c>
      <c r="C1058" s="13">
        <v>5.71</v>
      </c>
      <c r="D1058" s="13" t="s">
        <v>2380</v>
      </c>
      <c r="E1058" s="13" t="s">
        <v>2380</v>
      </c>
      <c r="F1058" s="13" t="s">
        <v>2380</v>
      </c>
      <c r="G1058" s="13">
        <v>1</v>
      </c>
      <c r="H1058" s="13" t="s">
        <v>2380</v>
      </c>
      <c r="I1058" s="13" t="str">
        <f t="shared" si="96"/>
        <v>No</v>
      </c>
      <c r="J1058" s="15">
        <f t="shared" si="97"/>
        <v>1</v>
      </c>
      <c r="K1058" s="13" t="str">
        <f t="shared" si="98"/>
        <v>No</v>
      </c>
      <c r="L1058" s="13" t="str">
        <f t="shared" si="99"/>
        <v>Obesity</v>
      </c>
      <c r="M1058" s="13" t="str">
        <f t="shared" si="100"/>
        <v>Prediabetes</v>
      </c>
      <c r="N1058" s="13" t="str">
        <f t="shared" si="101"/>
        <v>No</v>
      </c>
    </row>
    <row r="1059" spans="1:14" x14ac:dyDescent="0.25">
      <c r="A1059" s="13" t="s">
        <v>1313</v>
      </c>
      <c r="B1059" s="13">
        <v>24.35</v>
      </c>
      <c r="C1059" s="13">
        <v>9.08</v>
      </c>
      <c r="D1059" s="13" t="s">
        <v>2380</v>
      </c>
      <c r="E1059" s="13" t="s">
        <v>2380</v>
      </c>
      <c r="F1059" s="13" t="s">
        <v>2380</v>
      </c>
      <c r="G1059" s="13" t="s">
        <v>2381</v>
      </c>
      <c r="H1059" s="13" t="s">
        <v>2380</v>
      </c>
      <c r="I1059" s="13" t="str">
        <f t="shared" si="96"/>
        <v>No</v>
      </c>
      <c r="J1059" s="15" t="str">
        <f t="shared" si="97"/>
        <v>0</v>
      </c>
      <c r="K1059" s="13" t="str">
        <f t="shared" si="98"/>
        <v>No</v>
      </c>
      <c r="L1059" s="13" t="str">
        <f t="shared" si="99"/>
        <v>Normal Weight</v>
      </c>
      <c r="M1059" s="13" t="str">
        <f t="shared" si="100"/>
        <v>Diabetes</v>
      </c>
      <c r="N1059" s="13" t="str">
        <f t="shared" si="101"/>
        <v>No</v>
      </c>
    </row>
    <row r="1060" spans="1:14" x14ac:dyDescent="0.25">
      <c r="A1060" s="13" t="s">
        <v>1312</v>
      </c>
      <c r="B1060" s="13">
        <v>40.299999999999997</v>
      </c>
      <c r="C1060" s="13">
        <v>5.3</v>
      </c>
      <c r="D1060" s="13" t="s">
        <v>2382</v>
      </c>
      <c r="E1060" s="13" t="s">
        <v>2380</v>
      </c>
      <c r="F1060" s="13" t="s">
        <v>2380</v>
      </c>
      <c r="G1060" s="13">
        <v>2</v>
      </c>
      <c r="H1060" s="13" t="s">
        <v>2380</v>
      </c>
      <c r="I1060" s="13" t="str">
        <f t="shared" si="96"/>
        <v>No</v>
      </c>
      <c r="J1060" s="15">
        <f t="shared" si="97"/>
        <v>2</v>
      </c>
      <c r="K1060" s="13" t="str">
        <f t="shared" si="98"/>
        <v>Yes</v>
      </c>
      <c r="L1060" s="13" t="str">
        <f t="shared" si="99"/>
        <v>Obesity</v>
      </c>
      <c r="M1060" s="13" t="str">
        <f t="shared" si="100"/>
        <v>Normal</v>
      </c>
      <c r="N1060" s="13" t="str">
        <f t="shared" si="101"/>
        <v>No</v>
      </c>
    </row>
    <row r="1061" spans="1:14" x14ac:dyDescent="0.25">
      <c r="A1061" s="13" t="s">
        <v>1311</v>
      </c>
      <c r="B1061" s="13">
        <v>32.774999999999999</v>
      </c>
      <c r="C1061" s="13">
        <v>11.76</v>
      </c>
      <c r="D1061" s="13" t="s">
        <v>2382</v>
      </c>
      <c r="E1061" s="13" t="s">
        <v>2380</v>
      </c>
      <c r="F1061" s="13" t="s">
        <v>2380</v>
      </c>
      <c r="G1061" s="13" t="s">
        <v>2381</v>
      </c>
      <c r="H1061" s="13" t="s">
        <v>2380</v>
      </c>
      <c r="I1061" s="13" t="str">
        <f t="shared" si="96"/>
        <v>No</v>
      </c>
      <c r="J1061" s="15" t="str">
        <f t="shared" si="97"/>
        <v>0</v>
      </c>
      <c r="K1061" s="13" t="str">
        <f t="shared" si="98"/>
        <v>Yes</v>
      </c>
      <c r="L1061" s="13" t="str">
        <f t="shared" si="99"/>
        <v>Obesity</v>
      </c>
      <c r="M1061" s="13" t="str">
        <f t="shared" si="100"/>
        <v>Diabetes</v>
      </c>
      <c r="N1061" s="13" t="str">
        <f t="shared" si="101"/>
        <v>No</v>
      </c>
    </row>
    <row r="1062" spans="1:14" x14ac:dyDescent="0.25">
      <c r="A1062" s="13" t="s">
        <v>1310</v>
      </c>
      <c r="B1062" s="13">
        <v>39.6</v>
      </c>
      <c r="C1062" s="13">
        <v>5.1100000000000003</v>
      </c>
      <c r="D1062" s="13" t="s">
        <v>2382</v>
      </c>
      <c r="E1062" s="13" t="s">
        <v>2380</v>
      </c>
      <c r="F1062" s="13" t="s">
        <v>2380</v>
      </c>
      <c r="G1062" s="13">
        <v>2</v>
      </c>
      <c r="H1062" s="13" t="s">
        <v>2380</v>
      </c>
      <c r="I1062" s="13" t="str">
        <f t="shared" si="96"/>
        <v>No</v>
      </c>
      <c r="J1062" s="15">
        <f t="shared" si="97"/>
        <v>2</v>
      </c>
      <c r="K1062" s="13" t="str">
        <f t="shared" si="98"/>
        <v>Yes</v>
      </c>
      <c r="L1062" s="13" t="str">
        <f t="shared" si="99"/>
        <v>Obesity</v>
      </c>
      <c r="M1062" s="13" t="str">
        <f t="shared" si="100"/>
        <v>Normal</v>
      </c>
      <c r="N1062" s="13" t="str">
        <f t="shared" si="101"/>
        <v>No</v>
      </c>
    </row>
    <row r="1063" spans="1:14" x14ac:dyDescent="0.25">
      <c r="A1063" s="13" t="s">
        <v>1309</v>
      </c>
      <c r="B1063" s="13">
        <v>30.97</v>
      </c>
      <c r="C1063" s="13">
        <v>5.54</v>
      </c>
      <c r="D1063" s="13" t="s">
        <v>2380</v>
      </c>
      <c r="E1063" s="13" t="s">
        <v>2380</v>
      </c>
      <c r="F1063" s="13" t="s">
        <v>2380</v>
      </c>
      <c r="G1063" s="13">
        <v>2</v>
      </c>
      <c r="H1063" s="13" t="s">
        <v>2380</v>
      </c>
      <c r="I1063" s="13" t="str">
        <f t="shared" si="96"/>
        <v>No</v>
      </c>
      <c r="J1063" s="15">
        <f t="shared" si="97"/>
        <v>2</v>
      </c>
      <c r="K1063" s="13" t="str">
        <f t="shared" si="98"/>
        <v>No</v>
      </c>
      <c r="L1063" s="13" t="str">
        <f t="shared" si="99"/>
        <v>Obesity</v>
      </c>
      <c r="M1063" s="13" t="str">
        <f t="shared" si="100"/>
        <v>Normal</v>
      </c>
      <c r="N1063" s="13" t="str">
        <f t="shared" si="101"/>
        <v>No</v>
      </c>
    </row>
    <row r="1064" spans="1:14" x14ac:dyDescent="0.25">
      <c r="A1064" s="13" t="s">
        <v>1308</v>
      </c>
      <c r="B1064" s="13">
        <v>27.645</v>
      </c>
      <c r="C1064" s="13">
        <v>8.8699999999999992</v>
      </c>
      <c r="D1064" s="13" t="s">
        <v>2382</v>
      </c>
      <c r="E1064" s="13" t="s">
        <v>2380</v>
      </c>
      <c r="F1064" s="13" t="s">
        <v>2380</v>
      </c>
      <c r="G1064" s="13" t="s">
        <v>2381</v>
      </c>
      <c r="H1064" s="13" t="s">
        <v>2380</v>
      </c>
      <c r="I1064" s="13" t="str">
        <f t="shared" si="96"/>
        <v>No</v>
      </c>
      <c r="J1064" s="15" t="str">
        <f t="shared" si="97"/>
        <v>0</v>
      </c>
      <c r="K1064" s="13" t="str">
        <f t="shared" si="98"/>
        <v>Yes</v>
      </c>
      <c r="L1064" s="13" t="str">
        <f t="shared" si="99"/>
        <v>Overweight</v>
      </c>
      <c r="M1064" s="13" t="str">
        <f t="shared" si="100"/>
        <v>Diabetes</v>
      </c>
      <c r="N1064" s="13" t="str">
        <f t="shared" si="101"/>
        <v>No</v>
      </c>
    </row>
    <row r="1065" spans="1:14" x14ac:dyDescent="0.25">
      <c r="A1065" s="13" t="s">
        <v>1307</v>
      </c>
      <c r="B1065" s="13">
        <v>34.43</v>
      </c>
      <c r="C1065" s="13">
        <v>5.96</v>
      </c>
      <c r="D1065" s="13" t="s">
        <v>2382</v>
      </c>
      <c r="E1065" s="13" t="s">
        <v>2380</v>
      </c>
      <c r="F1065" s="13" t="s">
        <v>2380</v>
      </c>
      <c r="G1065" s="13">
        <v>2</v>
      </c>
      <c r="H1065" s="13" t="s">
        <v>2380</v>
      </c>
      <c r="I1065" s="13" t="str">
        <f t="shared" si="96"/>
        <v>No</v>
      </c>
      <c r="J1065" s="15">
        <f t="shared" si="97"/>
        <v>2</v>
      </c>
      <c r="K1065" s="13" t="str">
        <f t="shared" si="98"/>
        <v>Yes</v>
      </c>
      <c r="L1065" s="13" t="str">
        <f t="shared" si="99"/>
        <v>Obesity</v>
      </c>
      <c r="M1065" s="13" t="str">
        <f t="shared" si="100"/>
        <v>Prediabetes</v>
      </c>
      <c r="N1065" s="13" t="str">
        <f t="shared" si="101"/>
        <v>No</v>
      </c>
    </row>
    <row r="1066" spans="1:14" x14ac:dyDescent="0.25">
      <c r="A1066" s="13" t="s">
        <v>1306</v>
      </c>
      <c r="B1066" s="13">
        <v>39.6</v>
      </c>
      <c r="C1066" s="13">
        <v>4.4400000000000004</v>
      </c>
      <c r="D1066" s="13" t="s">
        <v>2382</v>
      </c>
      <c r="E1066" s="13" t="s">
        <v>2380</v>
      </c>
      <c r="F1066" s="13" t="s">
        <v>2383</v>
      </c>
      <c r="G1066" s="13">
        <v>1</v>
      </c>
      <c r="H1066" s="13" t="s">
        <v>2380</v>
      </c>
      <c r="I1066" s="13" t="str">
        <f t="shared" si="96"/>
        <v>No</v>
      </c>
      <c r="J1066" s="15">
        <f t="shared" si="97"/>
        <v>1</v>
      </c>
      <c r="K1066" s="13" t="str">
        <f t="shared" si="98"/>
        <v>Yes</v>
      </c>
      <c r="L1066" s="13" t="str">
        <f t="shared" si="99"/>
        <v>Obesity</v>
      </c>
      <c r="M1066" s="13" t="str">
        <f t="shared" si="100"/>
        <v>Normal</v>
      </c>
      <c r="N1066" s="13" t="str">
        <f t="shared" si="101"/>
        <v>No</v>
      </c>
    </row>
    <row r="1067" spans="1:14" x14ac:dyDescent="0.25">
      <c r="A1067" s="13" t="s">
        <v>1305</v>
      </c>
      <c r="B1067" s="13">
        <v>22.1</v>
      </c>
      <c r="C1067" s="13">
        <v>4.6500000000000004</v>
      </c>
      <c r="D1067" s="13" t="s">
        <v>2382</v>
      </c>
      <c r="E1067" s="13" t="s">
        <v>2380</v>
      </c>
      <c r="F1067" s="13" t="s">
        <v>2380</v>
      </c>
      <c r="G1067" s="13">
        <v>2</v>
      </c>
      <c r="H1067" s="13" t="s">
        <v>2380</v>
      </c>
      <c r="I1067" s="13" t="str">
        <f t="shared" si="96"/>
        <v>No</v>
      </c>
      <c r="J1067" s="15">
        <f t="shared" si="97"/>
        <v>2</v>
      </c>
      <c r="K1067" s="13" t="str">
        <f t="shared" si="98"/>
        <v>Yes</v>
      </c>
      <c r="L1067" s="13" t="str">
        <f t="shared" si="99"/>
        <v>Normal Weight</v>
      </c>
      <c r="M1067" s="13" t="str">
        <f t="shared" si="100"/>
        <v>Normal</v>
      </c>
      <c r="N1067" s="13" t="str">
        <f t="shared" si="101"/>
        <v>No</v>
      </c>
    </row>
    <row r="1068" spans="1:14" x14ac:dyDescent="0.25">
      <c r="A1068" s="13" t="s">
        <v>1304</v>
      </c>
      <c r="B1068" s="13">
        <v>33.25</v>
      </c>
      <c r="C1068" s="13">
        <v>5.64</v>
      </c>
      <c r="D1068" s="13" t="s">
        <v>2382</v>
      </c>
      <c r="E1068" s="13" t="s">
        <v>2380</v>
      </c>
      <c r="F1068" s="13" t="s">
        <v>2383</v>
      </c>
      <c r="G1068" s="13">
        <v>1</v>
      </c>
      <c r="H1068" s="13" t="s">
        <v>2380</v>
      </c>
      <c r="I1068" s="13" t="str">
        <f t="shared" si="96"/>
        <v>No</v>
      </c>
      <c r="J1068" s="15">
        <f t="shared" si="97"/>
        <v>1</v>
      </c>
      <c r="K1068" s="13" t="str">
        <f t="shared" si="98"/>
        <v>Yes</v>
      </c>
      <c r="L1068" s="13" t="str">
        <f t="shared" si="99"/>
        <v>Obesity</v>
      </c>
      <c r="M1068" s="13" t="str">
        <f t="shared" si="100"/>
        <v>Normal</v>
      </c>
      <c r="N1068" s="13" t="str">
        <f t="shared" si="101"/>
        <v>No</v>
      </c>
    </row>
    <row r="1069" spans="1:14" x14ac:dyDescent="0.25">
      <c r="A1069" s="13" t="s">
        <v>1303</v>
      </c>
      <c r="B1069" s="13">
        <v>33.33</v>
      </c>
      <c r="C1069" s="13">
        <v>10.19</v>
      </c>
      <c r="D1069" s="13" t="s">
        <v>2380</v>
      </c>
      <c r="E1069" s="13" t="s">
        <v>2380</v>
      </c>
      <c r="F1069" s="13" t="s">
        <v>2380</v>
      </c>
      <c r="G1069" s="13" t="s">
        <v>2381</v>
      </c>
      <c r="H1069" s="13" t="s">
        <v>2380</v>
      </c>
      <c r="I1069" s="13" t="str">
        <f t="shared" si="96"/>
        <v>No</v>
      </c>
      <c r="J1069" s="15" t="str">
        <f t="shared" si="97"/>
        <v>0</v>
      </c>
      <c r="K1069" s="13" t="str">
        <f t="shared" si="98"/>
        <v>No</v>
      </c>
      <c r="L1069" s="13" t="str">
        <f t="shared" si="99"/>
        <v>Obesity</v>
      </c>
      <c r="M1069" s="13" t="str">
        <f t="shared" si="100"/>
        <v>Diabetes</v>
      </c>
      <c r="N1069" s="13" t="str">
        <f t="shared" si="101"/>
        <v>No</v>
      </c>
    </row>
    <row r="1070" spans="1:14" x14ac:dyDescent="0.25">
      <c r="A1070" s="13" t="s">
        <v>1302</v>
      </c>
      <c r="B1070" s="13">
        <v>30.5</v>
      </c>
      <c r="C1070" s="13">
        <v>10.79</v>
      </c>
      <c r="D1070" s="13" t="s">
        <v>2380</v>
      </c>
      <c r="E1070" s="13" t="s">
        <v>2380</v>
      </c>
      <c r="F1070" s="13" t="s">
        <v>2380</v>
      </c>
      <c r="G1070" s="13" t="s">
        <v>2381</v>
      </c>
      <c r="H1070" s="13" t="s">
        <v>2380</v>
      </c>
      <c r="I1070" s="13" t="str">
        <f t="shared" si="96"/>
        <v>No</v>
      </c>
      <c r="J1070" s="15" t="str">
        <f t="shared" si="97"/>
        <v>0</v>
      </c>
      <c r="K1070" s="13" t="str">
        <f t="shared" si="98"/>
        <v>No</v>
      </c>
      <c r="L1070" s="13" t="str">
        <f t="shared" si="99"/>
        <v>Obesity</v>
      </c>
      <c r="M1070" s="13" t="str">
        <f t="shared" si="100"/>
        <v>Diabetes</v>
      </c>
      <c r="N1070" s="13" t="str">
        <f t="shared" si="101"/>
        <v>No</v>
      </c>
    </row>
    <row r="1071" spans="1:14" x14ac:dyDescent="0.25">
      <c r="A1071" s="13" t="s">
        <v>1301</v>
      </c>
      <c r="B1071" s="13">
        <v>30.3</v>
      </c>
      <c r="C1071" s="13">
        <v>4.24</v>
      </c>
      <c r="D1071" s="13" t="s">
        <v>2380</v>
      </c>
      <c r="E1071" s="13" t="s">
        <v>2380</v>
      </c>
      <c r="F1071" s="13" t="s">
        <v>2380</v>
      </c>
      <c r="G1071" s="13" t="s">
        <v>2381</v>
      </c>
      <c r="H1071" s="13" t="s">
        <v>2380</v>
      </c>
      <c r="I1071" s="13" t="str">
        <f t="shared" si="96"/>
        <v>No</v>
      </c>
      <c r="J1071" s="15" t="str">
        <f t="shared" si="97"/>
        <v>0</v>
      </c>
      <c r="K1071" s="13" t="str">
        <f t="shared" si="98"/>
        <v>No</v>
      </c>
      <c r="L1071" s="13" t="str">
        <f t="shared" si="99"/>
        <v>Obesity</v>
      </c>
      <c r="M1071" s="13" t="str">
        <f t="shared" si="100"/>
        <v>Normal</v>
      </c>
      <c r="N1071" s="13" t="str">
        <f t="shared" si="101"/>
        <v>No</v>
      </c>
    </row>
    <row r="1072" spans="1:14" x14ac:dyDescent="0.25">
      <c r="A1072" s="13" t="s">
        <v>1300</v>
      </c>
      <c r="B1072" s="13">
        <v>26.22</v>
      </c>
      <c r="C1072" s="13">
        <v>5.83</v>
      </c>
      <c r="D1072" s="13" t="s">
        <v>2380</v>
      </c>
      <c r="E1072" s="13" t="s">
        <v>2380</v>
      </c>
      <c r="F1072" s="13" t="s">
        <v>2380</v>
      </c>
      <c r="G1072" s="13">
        <v>2</v>
      </c>
      <c r="H1072" s="13" t="s">
        <v>2380</v>
      </c>
      <c r="I1072" s="13" t="str">
        <f t="shared" si="96"/>
        <v>No</v>
      </c>
      <c r="J1072" s="15">
        <f t="shared" si="97"/>
        <v>2</v>
      </c>
      <c r="K1072" s="13" t="str">
        <f t="shared" si="98"/>
        <v>No</v>
      </c>
      <c r="L1072" s="13" t="str">
        <f t="shared" si="99"/>
        <v>Overweight</v>
      </c>
      <c r="M1072" s="13" t="str">
        <f t="shared" si="100"/>
        <v>Prediabetes</v>
      </c>
      <c r="N1072" s="13" t="str">
        <f t="shared" si="101"/>
        <v>No</v>
      </c>
    </row>
    <row r="1073" spans="1:14" x14ac:dyDescent="0.25">
      <c r="A1073" s="13" t="s">
        <v>1299</v>
      </c>
      <c r="B1073" s="13">
        <v>29.99</v>
      </c>
      <c r="C1073" s="13">
        <v>11.85</v>
      </c>
      <c r="D1073" s="13" t="s">
        <v>2380</v>
      </c>
      <c r="E1073" s="13" t="s">
        <v>2380</v>
      </c>
      <c r="F1073" s="13" t="s">
        <v>2380</v>
      </c>
      <c r="G1073" s="13" t="s">
        <v>2381</v>
      </c>
      <c r="H1073" s="13" t="s">
        <v>2380</v>
      </c>
      <c r="I1073" s="13" t="str">
        <f t="shared" si="96"/>
        <v>No</v>
      </c>
      <c r="J1073" s="15" t="str">
        <f t="shared" si="97"/>
        <v>0</v>
      </c>
      <c r="K1073" s="13" t="str">
        <f t="shared" si="98"/>
        <v>No</v>
      </c>
      <c r="L1073" s="13" t="str">
        <f t="shared" si="99"/>
        <v>Overweight</v>
      </c>
      <c r="M1073" s="13" t="str">
        <f t="shared" si="100"/>
        <v>Diabetes</v>
      </c>
      <c r="N1073" s="13" t="str">
        <f t="shared" si="101"/>
        <v>No</v>
      </c>
    </row>
    <row r="1074" spans="1:14" x14ac:dyDescent="0.25">
      <c r="A1074" s="13" t="s">
        <v>1298</v>
      </c>
      <c r="B1074" s="13">
        <v>36.380000000000003</v>
      </c>
      <c r="C1074" s="13">
        <v>5.98</v>
      </c>
      <c r="D1074" s="13" t="s">
        <v>2380</v>
      </c>
      <c r="E1074" s="13" t="s">
        <v>2380</v>
      </c>
      <c r="F1074" s="13" t="s">
        <v>2380</v>
      </c>
      <c r="G1074" s="13">
        <v>1</v>
      </c>
      <c r="H1074" s="13" t="s">
        <v>2380</v>
      </c>
      <c r="I1074" s="13" t="str">
        <f t="shared" si="96"/>
        <v>No</v>
      </c>
      <c r="J1074" s="15">
        <f t="shared" si="97"/>
        <v>1</v>
      </c>
      <c r="K1074" s="13" t="str">
        <f t="shared" si="98"/>
        <v>No</v>
      </c>
      <c r="L1074" s="13" t="str">
        <f t="shared" si="99"/>
        <v>Obesity</v>
      </c>
      <c r="M1074" s="13" t="str">
        <f t="shared" si="100"/>
        <v>Prediabetes</v>
      </c>
      <c r="N1074" s="13" t="str">
        <f t="shared" si="101"/>
        <v>No</v>
      </c>
    </row>
    <row r="1075" spans="1:14" x14ac:dyDescent="0.25">
      <c r="A1075" s="13" t="s">
        <v>1297</v>
      </c>
      <c r="B1075" s="13">
        <v>31.16</v>
      </c>
      <c r="C1075" s="13">
        <v>4.26</v>
      </c>
      <c r="D1075" s="13" t="s">
        <v>2382</v>
      </c>
      <c r="E1075" s="13" t="s">
        <v>2380</v>
      </c>
      <c r="F1075" s="13" t="s">
        <v>2383</v>
      </c>
      <c r="G1075" s="13">
        <v>1</v>
      </c>
      <c r="H1075" s="13" t="s">
        <v>2380</v>
      </c>
      <c r="I1075" s="13" t="str">
        <f t="shared" si="96"/>
        <v>No</v>
      </c>
      <c r="J1075" s="15">
        <f t="shared" si="97"/>
        <v>1</v>
      </c>
      <c r="K1075" s="13" t="str">
        <f t="shared" si="98"/>
        <v>Yes</v>
      </c>
      <c r="L1075" s="13" t="str">
        <f t="shared" si="99"/>
        <v>Obesity</v>
      </c>
      <c r="M1075" s="13" t="str">
        <f t="shared" si="100"/>
        <v>Normal</v>
      </c>
      <c r="N1075" s="13" t="str">
        <f t="shared" si="101"/>
        <v>No</v>
      </c>
    </row>
    <row r="1076" spans="1:14" x14ac:dyDescent="0.25">
      <c r="A1076" s="13" t="s">
        <v>1296</v>
      </c>
      <c r="B1076" s="13">
        <v>25.55</v>
      </c>
      <c r="C1076" s="13">
        <v>4.96</v>
      </c>
      <c r="D1076" s="13" t="s">
        <v>2382</v>
      </c>
      <c r="E1076" s="13" t="s">
        <v>2380</v>
      </c>
      <c r="F1076" s="13" t="s">
        <v>2380</v>
      </c>
      <c r="G1076" s="13">
        <v>1</v>
      </c>
      <c r="H1076" s="13" t="s">
        <v>2380</v>
      </c>
      <c r="I1076" s="13" t="str">
        <f t="shared" si="96"/>
        <v>No</v>
      </c>
      <c r="J1076" s="15">
        <f t="shared" si="97"/>
        <v>1</v>
      </c>
      <c r="K1076" s="13" t="str">
        <f t="shared" si="98"/>
        <v>Yes</v>
      </c>
      <c r="L1076" s="13" t="str">
        <f t="shared" si="99"/>
        <v>Overweight</v>
      </c>
      <c r="M1076" s="13" t="str">
        <f t="shared" si="100"/>
        <v>Normal</v>
      </c>
      <c r="N1076" s="13" t="str">
        <f t="shared" si="101"/>
        <v>No</v>
      </c>
    </row>
    <row r="1077" spans="1:14" x14ac:dyDescent="0.25">
      <c r="A1077" s="13" t="s">
        <v>1295</v>
      </c>
      <c r="B1077" s="13">
        <v>28.77</v>
      </c>
      <c r="C1077" s="13">
        <v>4</v>
      </c>
      <c r="D1077" s="13" t="s">
        <v>2382</v>
      </c>
      <c r="E1077" s="13" t="s">
        <v>2380</v>
      </c>
      <c r="F1077" s="13" t="s">
        <v>2380</v>
      </c>
      <c r="G1077" s="13" t="s">
        <v>2381</v>
      </c>
      <c r="H1077" s="13" t="s">
        <v>2380</v>
      </c>
      <c r="I1077" s="13" t="str">
        <f t="shared" si="96"/>
        <v>No</v>
      </c>
      <c r="J1077" s="15" t="str">
        <f t="shared" si="97"/>
        <v>0</v>
      </c>
      <c r="K1077" s="13" t="str">
        <f t="shared" si="98"/>
        <v>Yes</v>
      </c>
      <c r="L1077" s="13" t="str">
        <f t="shared" si="99"/>
        <v>Overweight</v>
      </c>
      <c r="M1077" s="13" t="str">
        <f t="shared" si="100"/>
        <v>Normal</v>
      </c>
      <c r="N1077" s="13" t="str">
        <f t="shared" si="101"/>
        <v>No</v>
      </c>
    </row>
    <row r="1078" spans="1:14" x14ac:dyDescent="0.25">
      <c r="A1078" s="13" t="s">
        <v>1294</v>
      </c>
      <c r="B1078" s="13">
        <v>23.14</v>
      </c>
      <c r="C1078" s="13">
        <v>4.1500000000000004</v>
      </c>
      <c r="D1078" s="13" t="s">
        <v>2382</v>
      </c>
      <c r="E1078" s="13" t="s">
        <v>2380</v>
      </c>
      <c r="F1078" s="13" t="s">
        <v>2380</v>
      </c>
      <c r="G1078" s="13">
        <v>1</v>
      </c>
      <c r="H1078" s="13" t="s">
        <v>2380</v>
      </c>
      <c r="I1078" s="13" t="str">
        <f t="shared" si="96"/>
        <v>No</v>
      </c>
      <c r="J1078" s="15">
        <f t="shared" si="97"/>
        <v>1</v>
      </c>
      <c r="K1078" s="13" t="str">
        <f t="shared" si="98"/>
        <v>Yes</v>
      </c>
      <c r="L1078" s="13" t="str">
        <f t="shared" si="99"/>
        <v>Normal Weight</v>
      </c>
      <c r="M1078" s="13" t="str">
        <f t="shared" si="100"/>
        <v>Normal</v>
      </c>
      <c r="N1078" s="13" t="str">
        <f t="shared" si="101"/>
        <v>No</v>
      </c>
    </row>
    <row r="1079" spans="1:14" x14ac:dyDescent="0.25">
      <c r="A1079" s="13" t="s">
        <v>1293</v>
      </c>
      <c r="B1079" s="13">
        <v>39.6</v>
      </c>
      <c r="C1079" s="13">
        <v>11.36</v>
      </c>
      <c r="D1079" s="13" t="s">
        <v>2380</v>
      </c>
      <c r="E1079" s="13" t="s">
        <v>2380</v>
      </c>
      <c r="F1079" s="13" t="s">
        <v>2380</v>
      </c>
      <c r="G1079" s="13" t="s">
        <v>2381</v>
      </c>
      <c r="H1079" s="13" t="s">
        <v>2380</v>
      </c>
      <c r="I1079" s="13" t="str">
        <f t="shared" si="96"/>
        <v>No</v>
      </c>
      <c r="J1079" s="15" t="str">
        <f t="shared" si="97"/>
        <v>0</v>
      </c>
      <c r="K1079" s="13" t="str">
        <f t="shared" si="98"/>
        <v>No</v>
      </c>
      <c r="L1079" s="13" t="str">
        <f t="shared" si="99"/>
        <v>Obesity</v>
      </c>
      <c r="M1079" s="13" t="str">
        <f t="shared" si="100"/>
        <v>Diabetes</v>
      </c>
      <c r="N1079" s="13" t="str">
        <f t="shared" si="101"/>
        <v>No</v>
      </c>
    </row>
    <row r="1080" spans="1:14" x14ac:dyDescent="0.25">
      <c r="A1080" s="13" t="s">
        <v>1292</v>
      </c>
      <c r="B1080" s="13">
        <v>29.2</v>
      </c>
      <c r="C1080" s="13">
        <v>7.53</v>
      </c>
      <c r="D1080" s="13" t="s">
        <v>2380</v>
      </c>
      <c r="E1080" s="13" t="s">
        <v>2380</v>
      </c>
      <c r="F1080" s="13" t="s">
        <v>2380</v>
      </c>
      <c r="G1080" s="13" t="s">
        <v>2381</v>
      </c>
      <c r="H1080" s="13" t="s">
        <v>2380</v>
      </c>
      <c r="I1080" s="13" t="str">
        <f t="shared" si="96"/>
        <v>No</v>
      </c>
      <c r="J1080" s="15" t="str">
        <f t="shared" si="97"/>
        <v>0</v>
      </c>
      <c r="K1080" s="13" t="str">
        <f t="shared" si="98"/>
        <v>No</v>
      </c>
      <c r="L1080" s="13" t="str">
        <f t="shared" si="99"/>
        <v>Overweight</v>
      </c>
      <c r="M1080" s="13" t="str">
        <f t="shared" si="100"/>
        <v>Diabetes</v>
      </c>
      <c r="N1080" s="13" t="str">
        <f t="shared" si="101"/>
        <v>No</v>
      </c>
    </row>
    <row r="1081" spans="1:14" x14ac:dyDescent="0.25">
      <c r="A1081" s="13" t="s">
        <v>1291</v>
      </c>
      <c r="B1081" s="13">
        <v>32.774999999999999</v>
      </c>
      <c r="C1081" s="13">
        <v>7.95</v>
      </c>
      <c r="D1081" s="13" t="s">
        <v>2380</v>
      </c>
      <c r="E1081" s="13" t="s">
        <v>2380</v>
      </c>
      <c r="F1081" s="13" t="s">
        <v>2380</v>
      </c>
      <c r="G1081" s="13" t="s">
        <v>2381</v>
      </c>
      <c r="H1081" s="13" t="s">
        <v>2380</v>
      </c>
      <c r="I1081" s="13" t="str">
        <f t="shared" si="96"/>
        <v>No</v>
      </c>
      <c r="J1081" s="15" t="str">
        <f t="shared" si="97"/>
        <v>0</v>
      </c>
      <c r="K1081" s="13" t="str">
        <f t="shared" si="98"/>
        <v>No</v>
      </c>
      <c r="L1081" s="13" t="str">
        <f t="shared" si="99"/>
        <v>Obesity</v>
      </c>
      <c r="M1081" s="13" t="str">
        <f t="shared" si="100"/>
        <v>Diabetes</v>
      </c>
      <c r="N1081" s="13" t="str">
        <f t="shared" si="101"/>
        <v>No</v>
      </c>
    </row>
    <row r="1082" spans="1:14" x14ac:dyDescent="0.25">
      <c r="A1082" s="13" t="s">
        <v>1290</v>
      </c>
      <c r="B1082" s="13">
        <v>24.035</v>
      </c>
      <c r="C1082" s="13">
        <v>8.5</v>
      </c>
      <c r="D1082" s="13" t="s">
        <v>2380</v>
      </c>
      <c r="E1082" s="13" t="s">
        <v>2380</v>
      </c>
      <c r="F1082" s="13" t="s">
        <v>2380</v>
      </c>
      <c r="G1082" s="13" t="s">
        <v>2381</v>
      </c>
      <c r="H1082" s="13" t="s">
        <v>2380</v>
      </c>
      <c r="I1082" s="13" t="str">
        <f t="shared" si="96"/>
        <v>No</v>
      </c>
      <c r="J1082" s="15" t="str">
        <f t="shared" si="97"/>
        <v>0</v>
      </c>
      <c r="K1082" s="13" t="str">
        <f t="shared" si="98"/>
        <v>No</v>
      </c>
      <c r="L1082" s="13" t="str">
        <f t="shared" si="99"/>
        <v>Normal Weight</v>
      </c>
      <c r="M1082" s="13" t="str">
        <f t="shared" si="100"/>
        <v>Diabetes</v>
      </c>
      <c r="N1082" s="13" t="str">
        <f t="shared" si="101"/>
        <v>No</v>
      </c>
    </row>
    <row r="1083" spans="1:14" x14ac:dyDescent="0.25">
      <c r="A1083" s="13" t="s">
        <v>1289</v>
      </c>
      <c r="B1083" s="13">
        <v>30.55</v>
      </c>
      <c r="C1083" s="13">
        <v>5.89</v>
      </c>
      <c r="D1083" s="13" t="s">
        <v>2380</v>
      </c>
      <c r="E1083" s="13" t="s">
        <v>2380</v>
      </c>
      <c r="F1083" s="13" t="s">
        <v>2383</v>
      </c>
      <c r="G1083" s="13">
        <v>1</v>
      </c>
      <c r="H1083" s="13" t="s">
        <v>2380</v>
      </c>
      <c r="I1083" s="13" t="str">
        <f t="shared" si="96"/>
        <v>No</v>
      </c>
      <c r="J1083" s="15">
        <f t="shared" si="97"/>
        <v>1</v>
      </c>
      <c r="K1083" s="13" t="str">
        <f t="shared" si="98"/>
        <v>No</v>
      </c>
      <c r="L1083" s="13" t="str">
        <f t="shared" si="99"/>
        <v>Obesity</v>
      </c>
      <c r="M1083" s="13" t="str">
        <f t="shared" si="100"/>
        <v>Prediabetes</v>
      </c>
      <c r="N1083" s="13" t="str">
        <f t="shared" si="101"/>
        <v>No</v>
      </c>
    </row>
    <row r="1084" spans="1:14" x14ac:dyDescent="0.25">
      <c r="A1084" s="13" t="s">
        <v>1288</v>
      </c>
      <c r="B1084" s="13">
        <v>28.81</v>
      </c>
      <c r="C1084" s="13">
        <v>8.76</v>
      </c>
      <c r="D1084" s="13" t="s">
        <v>2380</v>
      </c>
      <c r="E1084" s="13" t="s">
        <v>2380</v>
      </c>
      <c r="F1084" s="13" t="s">
        <v>2380</v>
      </c>
      <c r="G1084" s="13">
        <v>2</v>
      </c>
      <c r="H1084" s="13" t="s">
        <v>2380</v>
      </c>
      <c r="I1084" s="13" t="str">
        <f t="shared" si="96"/>
        <v>No</v>
      </c>
      <c r="J1084" s="15">
        <f t="shared" si="97"/>
        <v>2</v>
      </c>
      <c r="K1084" s="13" t="str">
        <f t="shared" si="98"/>
        <v>No</v>
      </c>
      <c r="L1084" s="13" t="str">
        <f t="shared" si="99"/>
        <v>Overweight</v>
      </c>
      <c r="M1084" s="13" t="str">
        <f t="shared" si="100"/>
        <v>Diabetes</v>
      </c>
      <c r="N1084" s="13" t="str">
        <f t="shared" si="101"/>
        <v>No</v>
      </c>
    </row>
    <row r="1085" spans="1:14" x14ac:dyDescent="0.25">
      <c r="A1085" s="13" t="s">
        <v>1287</v>
      </c>
      <c r="B1085" s="13">
        <v>31.66</v>
      </c>
      <c r="C1085" s="13">
        <v>4.1100000000000003</v>
      </c>
      <c r="D1085" s="13" t="s">
        <v>2380</v>
      </c>
      <c r="E1085" s="13" t="s">
        <v>2380</v>
      </c>
      <c r="F1085" s="13" t="s">
        <v>2380</v>
      </c>
      <c r="G1085" s="13" t="s">
        <v>2381</v>
      </c>
      <c r="H1085" s="13" t="s">
        <v>2380</v>
      </c>
      <c r="I1085" s="13" t="str">
        <f t="shared" si="96"/>
        <v>No</v>
      </c>
      <c r="J1085" s="15" t="str">
        <f t="shared" si="97"/>
        <v>0</v>
      </c>
      <c r="K1085" s="13" t="str">
        <f t="shared" si="98"/>
        <v>No</v>
      </c>
      <c r="L1085" s="13" t="str">
        <f t="shared" si="99"/>
        <v>Obesity</v>
      </c>
      <c r="M1085" s="13" t="str">
        <f t="shared" si="100"/>
        <v>Normal</v>
      </c>
      <c r="N1085" s="13" t="str">
        <f t="shared" si="101"/>
        <v>No</v>
      </c>
    </row>
    <row r="1086" spans="1:14" x14ac:dyDescent="0.25">
      <c r="A1086" s="13" t="s">
        <v>1286</v>
      </c>
      <c r="B1086" s="13">
        <v>28.215</v>
      </c>
      <c r="C1086" s="13">
        <v>7.56</v>
      </c>
      <c r="D1086" s="13" t="s">
        <v>2382</v>
      </c>
      <c r="E1086" s="13" t="s">
        <v>2380</v>
      </c>
      <c r="F1086" s="13" t="s">
        <v>2380</v>
      </c>
      <c r="G1086" s="13">
        <v>1</v>
      </c>
      <c r="H1086" s="13" t="s">
        <v>2380</v>
      </c>
      <c r="I1086" s="13" t="str">
        <f t="shared" si="96"/>
        <v>No</v>
      </c>
      <c r="J1086" s="15">
        <f t="shared" si="97"/>
        <v>1</v>
      </c>
      <c r="K1086" s="13" t="str">
        <f t="shared" si="98"/>
        <v>Yes</v>
      </c>
      <c r="L1086" s="13" t="str">
        <f t="shared" si="99"/>
        <v>Overweight</v>
      </c>
      <c r="M1086" s="13" t="str">
        <f t="shared" si="100"/>
        <v>Diabetes</v>
      </c>
      <c r="N1086" s="13" t="str">
        <f t="shared" si="101"/>
        <v>No</v>
      </c>
    </row>
    <row r="1087" spans="1:14" x14ac:dyDescent="0.25">
      <c r="A1087" s="13" t="s">
        <v>1285</v>
      </c>
      <c r="B1087" s="13">
        <v>26.12</v>
      </c>
      <c r="C1087" s="13">
        <v>4.17</v>
      </c>
      <c r="D1087" s="13" t="s">
        <v>2382</v>
      </c>
      <c r="E1087" s="13" t="s">
        <v>2380</v>
      </c>
      <c r="F1087" s="13" t="s">
        <v>2383</v>
      </c>
      <c r="G1087" s="13">
        <v>1</v>
      </c>
      <c r="H1087" s="13" t="s">
        <v>2380</v>
      </c>
      <c r="I1087" s="13" t="str">
        <f t="shared" si="96"/>
        <v>No</v>
      </c>
      <c r="J1087" s="15">
        <f t="shared" si="97"/>
        <v>1</v>
      </c>
      <c r="K1087" s="13" t="str">
        <f t="shared" si="98"/>
        <v>Yes</v>
      </c>
      <c r="L1087" s="13" t="str">
        <f t="shared" si="99"/>
        <v>Overweight</v>
      </c>
      <c r="M1087" s="13" t="str">
        <f t="shared" si="100"/>
        <v>Normal</v>
      </c>
      <c r="N1087" s="13" t="str">
        <f t="shared" si="101"/>
        <v>No</v>
      </c>
    </row>
    <row r="1088" spans="1:14" x14ac:dyDescent="0.25">
      <c r="A1088" s="13" t="s">
        <v>1284</v>
      </c>
      <c r="B1088" s="13">
        <v>36.630000000000003</v>
      </c>
      <c r="C1088" s="13">
        <v>11.42</v>
      </c>
      <c r="D1088" s="13" t="s">
        <v>2380</v>
      </c>
      <c r="E1088" s="13" t="s">
        <v>2380</v>
      </c>
      <c r="F1088" s="13" t="s">
        <v>2380</v>
      </c>
      <c r="G1088" s="13">
        <v>2</v>
      </c>
      <c r="H1088" s="13" t="s">
        <v>2380</v>
      </c>
      <c r="I1088" s="13" t="str">
        <f t="shared" si="96"/>
        <v>No</v>
      </c>
      <c r="J1088" s="15">
        <f t="shared" si="97"/>
        <v>2</v>
      </c>
      <c r="K1088" s="13" t="str">
        <f t="shared" si="98"/>
        <v>No</v>
      </c>
      <c r="L1088" s="13" t="str">
        <f t="shared" si="99"/>
        <v>Obesity</v>
      </c>
      <c r="M1088" s="13" t="str">
        <f t="shared" si="100"/>
        <v>Diabetes</v>
      </c>
      <c r="N1088" s="13" t="str">
        <f t="shared" si="101"/>
        <v>No</v>
      </c>
    </row>
    <row r="1089" spans="1:14" x14ac:dyDescent="0.25">
      <c r="A1089" s="13" t="s">
        <v>1283</v>
      </c>
      <c r="B1089" s="13">
        <v>33.344999999999999</v>
      </c>
      <c r="C1089" s="13">
        <v>7.33</v>
      </c>
      <c r="D1089" s="13" t="s">
        <v>2380</v>
      </c>
      <c r="E1089" s="13" t="s">
        <v>2380</v>
      </c>
      <c r="F1089" s="13" t="s">
        <v>2380</v>
      </c>
      <c r="G1089" s="13">
        <v>2</v>
      </c>
      <c r="H1089" s="13" t="s">
        <v>2380</v>
      </c>
      <c r="I1089" s="13" t="str">
        <f t="shared" si="96"/>
        <v>No</v>
      </c>
      <c r="J1089" s="15">
        <f t="shared" si="97"/>
        <v>2</v>
      </c>
      <c r="K1089" s="13" t="str">
        <f t="shared" si="98"/>
        <v>No</v>
      </c>
      <c r="L1089" s="13" t="str">
        <f t="shared" si="99"/>
        <v>Obesity</v>
      </c>
      <c r="M1089" s="13" t="str">
        <f t="shared" si="100"/>
        <v>Diabetes</v>
      </c>
      <c r="N1089" s="13" t="str">
        <f t="shared" si="101"/>
        <v>No</v>
      </c>
    </row>
    <row r="1090" spans="1:14" x14ac:dyDescent="0.25">
      <c r="A1090" s="13" t="s">
        <v>1282</v>
      </c>
      <c r="B1090" s="13">
        <v>27.11</v>
      </c>
      <c r="C1090" s="13">
        <v>6.7</v>
      </c>
      <c r="D1090" s="13" t="s">
        <v>2380</v>
      </c>
      <c r="E1090" s="13" t="s">
        <v>2380</v>
      </c>
      <c r="F1090" s="13" t="s">
        <v>2380</v>
      </c>
      <c r="G1090" s="13" t="s">
        <v>2381</v>
      </c>
      <c r="H1090" s="13" t="s">
        <v>2380</v>
      </c>
      <c r="I1090" s="13" t="str">
        <f t="shared" ref="I1090:I1153" si="102">PROPER(IF(H1090="?",$P$2,H1090))</f>
        <v>No</v>
      </c>
      <c r="J1090" s="15" t="str">
        <f t="shared" si="97"/>
        <v>0</v>
      </c>
      <c r="K1090" s="13" t="str">
        <f t="shared" si="98"/>
        <v>No</v>
      </c>
      <c r="L1090" s="13" t="str">
        <f t="shared" si="99"/>
        <v>Overweight</v>
      </c>
      <c r="M1090" s="13" t="str">
        <f t="shared" si="100"/>
        <v>Diabetes</v>
      </c>
      <c r="N1090" s="13" t="str">
        <f t="shared" si="101"/>
        <v>No</v>
      </c>
    </row>
    <row r="1091" spans="1:14" x14ac:dyDescent="0.25">
      <c r="A1091" s="13" t="s">
        <v>1281</v>
      </c>
      <c r="B1091" s="13">
        <v>26.6</v>
      </c>
      <c r="C1091" s="13">
        <v>5.27</v>
      </c>
      <c r="D1091" s="13" t="s">
        <v>2382</v>
      </c>
      <c r="E1091" s="13" t="s">
        <v>2380</v>
      </c>
      <c r="F1091" s="13" t="s">
        <v>2383</v>
      </c>
      <c r="G1091" s="13">
        <v>1</v>
      </c>
      <c r="H1091" s="13" t="s">
        <v>2380</v>
      </c>
      <c r="I1091" s="13" t="str">
        <f t="shared" si="102"/>
        <v>No</v>
      </c>
      <c r="J1091" s="15">
        <f t="shared" ref="J1091:J1154" si="103">IF(G1091="No major Surgery","0",G1091)</f>
        <v>1</v>
      </c>
      <c r="K1091" s="13" t="str">
        <f t="shared" ref="K1091:K1154" si="104">PROPER(D1091)</f>
        <v>Yes</v>
      </c>
      <c r="L1091" s="13" t="str">
        <f t="shared" ref="L1091:L1154" si="105">IF(B1091&lt;18.5,"Underweight",IF(B1091&lt;25,"Normal Weight",IF(B1091&lt;30,"Overweight","Obesity")))</f>
        <v>Overweight</v>
      </c>
      <c r="M1091" s="13" t="str">
        <f t="shared" ref="M1091:M1154" si="106">IF(C1091&lt;5.7,"Normal",IF(C1091&lt;6.5,"Prediabetes","Diabetes"))</f>
        <v>Normal</v>
      </c>
      <c r="N1091" s="13" t="str">
        <f t="shared" ref="N1091:N1154" si="107">PROPER(E1091)</f>
        <v>No</v>
      </c>
    </row>
    <row r="1092" spans="1:14" x14ac:dyDescent="0.25">
      <c r="A1092" s="13" t="s">
        <v>1280</v>
      </c>
      <c r="B1092" s="13">
        <v>30.41</v>
      </c>
      <c r="C1092" s="13">
        <v>7.72</v>
      </c>
      <c r="D1092" s="13" t="s">
        <v>2380</v>
      </c>
      <c r="E1092" s="13" t="s">
        <v>2380</v>
      </c>
      <c r="F1092" s="13" t="s">
        <v>2380</v>
      </c>
      <c r="G1092" s="13" t="s">
        <v>2381</v>
      </c>
      <c r="H1092" s="13" t="s">
        <v>2380</v>
      </c>
      <c r="I1092" s="13" t="str">
        <f t="shared" si="102"/>
        <v>No</v>
      </c>
      <c r="J1092" s="15" t="str">
        <f t="shared" si="103"/>
        <v>0</v>
      </c>
      <c r="K1092" s="13" t="str">
        <f t="shared" si="104"/>
        <v>No</v>
      </c>
      <c r="L1092" s="13" t="str">
        <f t="shared" si="105"/>
        <v>Obesity</v>
      </c>
      <c r="M1092" s="13" t="str">
        <f t="shared" si="106"/>
        <v>Diabetes</v>
      </c>
      <c r="N1092" s="13" t="str">
        <f t="shared" si="107"/>
        <v>No</v>
      </c>
    </row>
    <row r="1093" spans="1:14" x14ac:dyDescent="0.25">
      <c r="A1093" s="13" t="s">
        <v>1279</v>
      </c>
      <c r="B1093" s="13">
        <v>28.98</v>
      </c>
      <c r="C1093" s="13">
        <v>8.68</v>
      </c>
      <c r="D1093" s="13" t="s">
        <v>2380</v>
      </c>
      <c r="E1093" s="13" t="s">
        <v>2380</v>
      </c>
      <c r="F1093" s="13" t="s">
        <v>2380</v>
      </c>
      <c r="G1093" s="13">
        <v>2</v>
      </c>
      <c r="H1093" s="13" t="s">
        <v>2380</v>
      </c>
      <c r="I1093" s="13" t="str">
        <f t="shared" si="102"/>
        <v>No</v>
      </c>
      <c r="J1093" s="15">
        <f t="shared" si="103"/>
        <v>2</v>
      </c>
      <c r="K1093" s="13" t="str">
        <f t="shared" si="104"/>
        <v>No</v>
      </c>
      <c r="L1093" s="13" t="str">
        <f t="shared" si="105"/>
        <v>Overweight</v>
      </c>
      <c r="M1093" s="13" t="str">
        <f t="shared" si="106"/>
        <v>Diabetes</v>
      </c>
      <c r="N1093" s="13" t="str">
        <f t="shared" si="107"/>
        <v>No</v>
      </c>
    </row>
    <row r="1094" spans="1:14" x14ac:dyDescent="0.25">
      <c r="A1094" s="13" t="s">
        <v>1278</v>
      </c>
      <c r="B1094" s="13">
        <v>31.24</v>
      </c>
      <c r="C1094" s="13">
        <v>9.8000000000000007</v>
      </c>
      <c r="D1094" s="13" t="s">
        <v>2380</v>
      </c>
      <c r="E1094" s="13" t="s">
        <v>2380</v>
      </c>
      <c r="F1094" s="13" t="s">
        <v>2380</v>
      </c>
      <c r="G1094" s="13" t="s">
        <v>2381</v>
      </c>
      <c r="H1094" s="13" t="s">
        <v>2380</v>
      </c>
      <c r="I1094" s="13" t="str">
        <f t="shared" si="102"/>
        <v>No</v>
      </c>
      <c r="J1094" s="15" t="str">
        <f t="shared" si="103"/>
        <v>0</v>
      </c>
      <c r="K1094" s="13" t="str">
        <f t="shared" si="104"/>
        <v>No</v>
      </c>
      <c r="L1094" s="13" t="str">
        <f t="shared" si="105"/>
        <v>Obesity</v>
      </c>
      <c r="M1094" s="13" t="str">
        <f t="shared" si="106"/>
        <v>Diabetes</v>
      </c>
      <c r="N1094" s="13" t="str">
        <f t="shared" si="107"/>
        <v>No</v>
      </c>
    </row>
    <row r="1095" spans="1:14" x14ac:dyDescent="0.25">
      <c r="A1095" s="13" t="s">
        <v>1277</v>
      </c>
      <c r="B1095" s="13">
        <v>31.54</v>
      </c>
      <c r="C1095" s="13">
        <v>4.4400000000000004</v>
      </c>
      <c r="D1095" s="13" t="s">
        <v>2380</v>
      </c>
      <c r="E1095" s="13" t="s">
        <v>2380</v>
      </c>
      <c r="F1095" s="13" t="s">
        <v>2380</v>
      </c>
      <c r="G1095" s="13" t="s">
        <v>2381</v>
      </c>
      <c r="H1095" s="13" t="s">
        <v>2380</v>
      </c>
      <c r="I1095" s="13" t="str">
        <f t="shared" si="102"/>
        <v>No</v>
      </c>
      <c r="J1095" s="15" t="str">
        <f t="shared" si="103"/>
        <v>0</v>
      </c>
      <c r="K1095" s="13" t="str">
        <f t="shared" si="104"/>
        <v>No</v>
      </c>
      <c r="L1095" s="13" t="str">
        <f t="shared" si="105"/>
        <v>Obesity</v>
      </c>
      <c r="M1095" s="13" t="str">
        <f t="shared" si="106"/>
        <v>Normal</v>
      </c>
      <c r="N1095" s="13" t="str">
        <f t="shared" si="107"/>
        <v>No</v>
      </c>
    </row>
    <row r="1096" spans="1:14" x14ac:dyDescent="0.25">
      <c r="A1096" s="13" t="s">
        <v>1276</v>
      </c>
      <c r="B1096" s="13">
        <v>38.6</v>
      </c>
      <c r="C1096" s="13">
        <v>7.19</v>
      </c>
      <c r="D1096" s="13" t="s">
        <v>2382</v>
      </c>
      <c r="E1096" s="13" t="s">
        <v>2380</v>
      </c>
      <c r="F1096" s="13" t="s">
        <v>2380</v>
      </c>
      <c r="G1096" s="13">
        <v>2</v>
      </c>
      <c r="H1096" s="13" t="s">
        <v>2380</v>
      </c>
      <c r="I1096" s="13" t="str">
        <f t="shared" si="102"/>
        <v>No</v>
      </c>
      <c r="J1096" s="15">
        <f t="shared" si="103"/>
        <v>2</v>
      </c>
      <c r="K1096" s="13" t="str">
        <f t="shared" si="104"/>
        <v>Yes</v>
      </c>
      <c r="L1096" s="13" t="str">
        <f t="shared" si="105"/>
        <v>Obesity</v>
      </c>
      <c r="M1096" s="13" t="str">
        <f t="shared" si="106"/>
        <v>Diabetes</v>
      </c>
      <c r="N1096" s="13" t="str">
        <f t="shared" si="107"/>
        <v>No</v>
      </c>
    </row>
    <row r="1097" spans="1:14" x14ac:dyDescent="0.25">
      <c r="A1097" s="13" t="s">
        <v>1275</v>
      </c>
      <c r="B1097" s="13">
        <v>37.950000000000003</v>
      </c>
      <c r="C1097" s="13">
        <v>6.06</v>
      </c>
      <c r="D1097" s="13" t="s">
        <v>2380</v>
      </c>
      <c r="E1097" s="13" t="s">
        <v>2380</v>
      </c>
      <c r="F1097" s="13" t="s">
        <v>2380</v>
      </c>
      <c r="G1097" s="13" t="s">
        <v>2381</v>
      </c>
      <c r="H1097" s="13" t="s">
        <v>2380</v>
      </c>
      <c r="I1097" s="13" t="str">
        <f t="shared" si="102"/>
        <v>No</v>
      </c>
      <c r="J1097" s="15" t="str">
        <f t="shared" si="103"/>
        <v>0</v>
      </c>
      <c r="K1097" s="13" t="str">
        <f t="shared" si="104"/>
        <v>No</v>
      </c>
      <c r="L1097" s="13" t="str">
        <f t="shared" si="105"/>
        <v>Obesity</v>
      </c>
      <c r="M1097" s="13" t="str">
        <f t="shared" si="106"/>
        <v>Prediabetes</v>
      </c>
      <c r="N1097" s="13" t="str">
        <f t="shared" si="107"/>
        <v>No</v>
      </c>
    </row>
    <row r="1098" spans="1:14" x14ac:dyDescent="0.25">
      <c r="A1098" s="13" t="s">
        <v>1274</v>
      </c>
      <c r="B1098" s="13">
        <v>38.97</v>
      </c>
      <c r="C1098" s="13">
        <v>5.12</v>
      </c>
      <c r="D1098" s="13" t="s">
        <v>2380</v>
      </c>
      <c r="E1098" s="13" t="s">
        <v>2380</v>
      </c>
      <c r="F1098" s="13" t="s">
        <v>2380</v>
      </c>
      <c r="G1098" s="13" t="s">
        <v>2381</v>
      </c>
      <c r="H1098" s="13" t="s">
        <v>2380</v>
      </c>
      <c r="I1098" s="13" t="str">
        <f t="shared" si="102"/>
        <v>No</v>
      </c>
      <c r="J1098" s="15" t="str">
        <f t="shared" si="103"/>
        <v>0</v>
      </c>
      <c r="K1098" s="13" t="str">
        <f t="shared" si="104"/>
        <v>No</v>
      </c>
      <c r="L1098" s="13" t="str">
        <f t="shared" si="105"/>
        <v>Obesity</v>
      </c>
      <c r="M1098" s="13" t="str">
        <f t="shared" si="106"/>
        <v>Normal</v>
      </c>
      <c r="N1098" s="13" t="str">
        <f t="shared" si="107"/>
        <v>No</v>
      </c>
    </row>
    <row r="1099" spans="1:14" x14ac:dyDescent="0.25">
      <c r="A1099" s="13" t="s">
        <v>1273</v>
      </c>
      <c r="B1099" s="13">
        <v>21.2</v>
      </c>
      <c r="C1099" s="13">
        <v>10.72</v>
      </c>
      <c r="D1099" s="13" t="s">
        <v>2380</v>
      </c>
      <c r="E1099" s="13" t="s">
        <v>2380</v>
      </c>
      <c r="F1099" s="13" t="s">
        <v>2380</v>
      </c>
      <c r="G1099" s="13" t="s">
        <v>2381</v>
      </c>
      <c r="H1099" s="13" t="s">
        <v>2380</v>
      </c>
      <c r="I1099" s="13" t="str">
        <f t="shared" si="102"/>
        <v>No</v>
      </c>
      <c r="J1099" s="15" t="str">
        <f t="shared" si="103"/>
        <v>0</v>
      </c>
      <c r="K1099" s="13" t="str">
        <f t="shared" si="104"/>
        <v>No</v>
      </c>
      <c r="L1099" s="13" t="str">
        <f t="shared" si="105"/>
        <v>Normal Weight</v>
      </c>
      <c r="M1099" s="13" t="str">
        <f t="shared" si="106"/>
        <v>Diabetes</v>
      </c>
      <c r="N1099" s="13" t="str">
        <f t="shared" si="107"/>
        <v>No</v>
      </c>
    </row>
    <row r="1100" spans="1:14" x14ac:dyDescent="0.25">
      <c r="A1100" s="13" t="s">
        <v>1272</v>
      </c>
      <c r="B1100" s="13">
        <v>23.96</v>
      </c>
      <c r="C1100" s="13">
        <v>9.58</v>
      </c>
      <c r="D1100" s="13" t="s">
        <v>2382</v>
      </c>
      <c r="E1100" s="13" t="s">
        <v>2380</v>
      </c>
      <c r="F1100" s="13" t="s">
        <v>2383</v>
      </c>
      <c r="G1100" s="13">
        <v>1</v>
      </c>
      <c r="H1100" s="13" t="s">
        <v>2380</v>
      </c>
      <c r="I1100" s="13" t="str">
        <f t="shared" si="102"/>
        <v>No</v>
      </c>
      <c r="J1100" s="15">
        <f t="shared" si="103"/>
        <v>1</v>
      </c>
      <c r="K1100" s="13" t="str">
        <f t="shared" si="104"/>
        <v>Yes</v>
      </c>
      <c r="L1100" s="13" t="str">
        <f t="shared" si="105"/>
        <v>Normal Weight</v>
      </c>
      <c r="M1100" s="13" t="str">
        <f t="shared" si="106"/>
        <v>Diabetes</v>
      </c>
      <c r="N1100" s="13" t="str">
        <f t="shared" si="107"/>
        <v>No</v>
      </c>
    </row>
    <row r="1101" spans="1:14" x14ac:dyDescent="0.25">
      <c r="A1101" s="13" t="s">
        <v>1271</v>
      </c>
      <c r="B1101" s="13">
        <v>35.93</v>
      </c>
      <c r="C1101" s="13">
        <v>6.4</v>
      </c>
      <c r="D1101" s="13" t="s">
        <v>2382</v>
      </c>
      <c r="E1101" s="13" t="s">
        <v>2380</v>
      </c>
      <c r="F1101" s="13" t="s">
        <v>2380</v>
      </c>
      <c r="G1101" s="13">
        <v>1</v>
      </c>
      <c r="H1101" s="13" t="s">
        <v>2380</v>
      </c>
      <c r="I1101" s="13" t="str">
        <f t="shared" si="102"/>
        <v>No</v>
      </c>
      <c r="J1101" s="15">
        <f t="shared" si="103"/>
        <v>1</v>
      </c>
      <c r="K1101" s="13" t="str">
        <f t="shared" si="104"/>
        <v>Yes</v>
      </c>
      <c r="L1101" s="13" t="str">
        <f t="shared" si="105"/>
        <v>Obesity</v>
      </c>
      <c r="M1101" s="13" t="str">
        <f t="shared" si="106"/>
        <v>Prediabetes</v>
      </c>
      <c r="N1101" s="13" t="str">
        <f t="shared" si="107"/>
        <v>No</v>
      </c>
    </row>
    <row r="1102" spans="1:14" x14ac:dyDescent="0.25">
      <c r="A1102" s="13" t="s">
        <v>1270</v>
      </c>
      <c r="B1102" s="13">
        <v>26.11</v>
      </c>
      <c r="C1102" s="13">
        <v>6.8</v>
      </c>
      <c r="D1102" s="13" t="s">
        <v>2382</v>
      </c>
      <c r="E1102" s="13" t="s">
        <v>2380</v>
      </c>
      <c r="F1102" s="13" t="s">
        <v>2380</v>
      </c>
      <c r="G1102" s="13">
        <v>2</v>
      </c>
      <c r="H1102" s="13" t="s">
        <v>2380</v>
      </c>
      <c r="I1102" s="13" t="str">
        <f t="shared" si="102"/>
        <v>No</v>
      </c>
      <c r="J1102" s="15">
        <f t="shared" si="103"/>
        <v>2</v>
      </c>
      <c r="K1102" s="13" t="str">
        <f t="shared" si="104"/>
        <v>Yes</v>
      </c>
      <c r="L1102" s="13" t="str">
        <f t="shared" si="105"/>
        <v>Overweight</v>
      </c>
      <c r="M1102" s="13" t="str">
        <f t="shared" si="106"/>
        <v>Diabetes</v>
      </c>
      <c r="N1102" s="13" t="str">
        <f t="shared" si="107"/>
        <v>No</v>
      </c>
    </row>
    <row r="1103" spans="1:14" x14ac:dyDescent="0.25">
      <c r="A1103" s="13" t="s">
        <v>1269</v>
      </c>
      <c r="B1103" s="13">
        <v>32.299999999999997</v>
      </c>
      <c r="C1103" s="13">
        <v>9.48</v>
      </c>
      <c r="D1103" s="13" t="s">
        <v>2380</v>
      </c>
      <c r="E1103" s="13" t="s">
        <v>2380</v>
      </c>
      <c r="F1103" s="13" t="s">
        <v>2380</v>
      </c>
      <c r="G1103" s="13">
        <v>2</v>
      </c>
      <c r="H1103" s="13" t="s">
        <v>2380</v>
      </c>
      <c r="I1103" s="13" t="str">
        <f t="shared" si="102"/>
        <v>No</v>
      </c>
      <c r="J1103" s="15">
        <f t="shared" si="103"/>
        <v>2</v>
      </c>
      <c r="K1103" s="13" t="str">
        <f t="shared" si="104"/>
        <v>No</v>
      </c>
      <c r="L1103" s="13" t="str">
        <f t="shared" si="105"/>
        <v>Obesity</v>
      </c>
      <c r="M1103" s="13" t="str">
        <f t="shared" si="106"/>
        <v>Diabetes</v>
      </c>
      <c r="N1103" s="13" t="str">
        <f t="shared" si="107"/>
        <v>No</v>
      </c>
    </row>
    <row r="1104" spans="1:14" x14ac:dyDescent="0.25">
      <c r="A1104" s="13" t="s">
        <v>1268</v>
      </c>
      <c r="B1104" s="13">
        <v>28.69</v>
      </c>
      <c r="C1104" s="13">
        <v>7.45</v>
      </c>
      <c r="D1104" s="13" t="s">
        <v>2380</v>
      </c>
      <c r="E1104" s="13" t="s">
        <v>2380</v>
      </c>
      <c r="F1104" s="13" t="s">
        <v>2380</v>
      </c>
      <c r="G1104" s="13">
        <v>2</v>
      </c>
      <c r="H1104" s="13" t="s">
        <v>2380</v>
      </c>
      <c r="I1104" s="13" t="str">
        <f t="shared" si="102"/>
        <v>No</v>
      </c>
      <c r="J1104" s="15">
        <f t="shared" si="103"/>
        <v>2</v>
      </c>
      <c r="K1104" s="13" t="str">
        <f t="shared" si="104"/>
        <v>No</v>
      </c>
      <c r="L1104" s="13" t="str">
        <f t="shared" si="105"/>
        <v>Overweight</v>
      </c>
      <c r="M1104" s="13" t="str">
        <f t="shared" si="106"/>
        <v>Diabetes</v>
      </c>
      <c r="N1104" s="13" t="str">
        <f t="shared" si="107"/>
        <v>No</v>
      </c>
    </row>
    <row r="1105" spans="1:14" x14ac:dyDescent="0.25">
      <c r="A1105" s="13" t="s">
        <v>1267</v>
      </c>
      <c r="B1105" s="13">
        <v>31.28</v>
      </c>
      <c r="C1105" s="13">
        <v>6.94</v>
      </c>
      <c r="D1105" s="13" t="s">
        <v>2382</v>
      </c>
      <c r="E1105" s="13" t="s">
        <v>2380</v>
      </c>
      <c r="F1105" s="13" t="s">
        <v>2380</v>
      </c>
      <c r="G1105" s="13">
        <v>1</v>
      </c>
      <c r="H1105" s="13" t="s">
        <v>2380</v>
      </c>
      <c r="I1105" s="13" t="str">
        <f t="shared" si="102"/>
        <v>No</v>
      </c>
      <c r="J1105" s="15">
        <f t="shared" si="103"/>
        <v>1</v>
      </c>
      <c r="K1105" s="13" t="str">
        <f t="shared" si="104"/>
        <v>Yes</v>
      </c>
      <c r="L1105" s="13" t="str">
        <f t="shared" si="105"/>
        <v>Obesity</v>
      </c>
      <c r="M1105" s="13" t="str">
        <f t="shared" si="106"/>
        <v>Diabetes</v>
      </c>
      <c r="N1105" s="13" t="str">
        <f t="shared" si="107"/>
        <v>No</v>
      </c>
    </row>
    <row r="1106" spans="1:14" x14ac:dyDescent="0.25">
      <c r="A1106" s="13" t="s">
        <v>1266</v>
      </c>
      <c r="B1106" s="13">
        <v>30.21</v>
      </c>
      <c r="C1106" s="13">
        <v>7.83</v>
      </c>
      <c r="D1106" s="13" t="s">
        <v>2380</v>
      </c>
      <c r="E1106" s="13" t="s">
        <v>2380</v>
      </c>
      <c r="F1106" s="13" t="s">
        <v>2380</v>
      </c>
      <c r="G1106" s="13" t="s">
        <v>2381</v>
      </c>
      <c r="H1106" s="13" t="s">
        <v>2380</v>
      </c>
      <c r="I1106" s="13" t="str">
        <f t="shared" si="102"/>
        <v>No</v>
      </c>
      <c r="J1106" s="15" t="str">
        <f t="shared" si="103"/>
        <v>0</v>
      </c>
      <c r="K1106" s="13" t="str">
        <f t="shared" si="104"/>
        <v>No</v>
      </c>
      <c r="L1106" s="13" t="str">
        <f t="shared" si="105"/>
        <v>Obesity</v>
      </c>
      <c r="M1106" s="13" t="str">
        <f t="shared" si="106"/>
        <v>Diabetes</v>
      </c>
      <c r="N1106" s="13" t="str">
        <f t="shared" si="107"/>
        <v>No</v>
      </c>
    </row>
    <row r="1107" spans="1:14" x14ac:dyDescent="0.25">
      <c r="A1107" s="13" t="s">
        <v>1265</v>
      </c>
      <c r="B1107" s="13">
        <v>38.28</v>
      </c>
      <c r="C1107" s="13">
        <v>10.17</v>
      </c>
      <c r="D1107" s="13" t="s">
        <v>2382</v>
      </c>
      <c r="E1107" s="13" t="s">
        <v>2380</v>
      </c>
      <c r="F1107" s="13" t="s">
        <v>2380</v>
      </c>
      <c r="G1107" s="13" t="s">
        <v>2381</v>
      </c>
      <c r="H1107" s="13" t="s">
        <v>2380</v>
      </c>
      <c r="I1107" s="13" t="str">
        <f t="shared" si="102"/>
        <v>No</v>
      </c>
      <c r="J1107" s="15" t="str">
        <f t="shared" si="103"/>
        <v>0</v>
      </c>
      <c r="K1107" s="13" t="str">
        <f t="shared" si="104"/>
        <v>Yes</v>
      </c>
      <c r="L1107" s="13" t="str">
        <f t="shared" si="105"/>
        <v>Obesity</v>
      </c>
      <c r="M1107" s="13" t="str">
        <f t="shared" si="106"/>
        <v>Diabetes</v>
      </c>
      <c r="N1107" s="13" t="str">
        <f t="shared" si="107"/>
        <v>No</v>
      </c>
    </row>
    <row r="1108" spans="1:14" x14ac:dyDescent="0.25">
      <c r="A1108" s="13" t="s">
        <v>1264</v>
      </c>
      <c r="B1108" s="13">
        <v>29.9</v>
      </c>
      <c r="C1108" s="13">
        <v>8.9600000000000009</v>
      </c>
      <c r="D1108" s="13" t="s">
        <v>2382</v>
      </c>
      <c r="E1108" s="13" t="s">
        <v>2380</v>
      </c>
      <c r="F1108" s="13" t="s">
        <v>2380</v>
      </c>
      <c r="G1108" s="13" t="s">
        <v>2381</v>
      </c>
      <c r="H1108" s="13" t="s">
        <v>2380</v>
      </c>
      <c r="I1108" s="13" t="str">
        <f t="shared" si="102"/>
        <v>No</v>
      </c>
      <c r="J1108" s="15" t="str">
        <f t="shared" si="103"/>
        <v>0</v>
      </c>
      <c r="K1108" s="13" t="str">
        <f t="shared" si="104"/>
        <v>Yes</v>
      </c>
      <c r="L1108" s="13" t="str">
        <f t="shared" si="105"/>
        <v>Overweight</v>
      </c>
      <c r="M1108" s="13" t="str">
        <f t="shared" si="106"/>
        <v>Diabetes</v>
      </c>
      <c r="N1108" s="13" t="str">
        <f t="shared" si="107"/>
        <v>No</v>
      </c>
    </row>
    <row r="1109" spans="1:14" x14ac:dyDescent="0.25">
      <c r="A1109" s="13" t="s">
        <v>1263</v>
      </c>
      <c r="B1109" s="13">
        <v>23.18</v>
      </c>
      <c r="C1109" s="13">
        <v>6.96</v>
      </c>
      <c r="D1109" s="13" t="s">
        <v>2382</v>
      </c>
      <c r="E1109" s="13" t="s">
        <v>2380</v>
      </c>
      <c r="F1109" s="13" t="s">
        <v>2380</v>
      </c>
      <c r="G1109" s="13">
        <v>2</v>
      </c>
      <c r="H1109" s="13" t="s">
        <v>2380</v>
      </c>
      <c r="I1109" s="13" t="str">
        <f t="shared" si="102"/>
        <v>No</v>
      </c>
      <c r="J1109" s="15">
        <f t="shared" si="103"/>
        <v>2</v>
      </c>
      <c r="K1109" s="13" t="str">
        <f t="shared" si="104"/>
        <v>Yes</v>
      </c>
      <c r="L1109" s="13" t="str">
        <f t="shared" si="105"/>
        <v>Normal Weight</v>
      </c>
      <c r="M1109" s="13" t="str">
        <f t="shared" si="106"/>
        <v>Diabetes</v>
      </c>
      <c r="N1109" s="13" t="str">
        <f t="shared" si="107"/>
        <v>No</v>
      </c>
    </row>
    <row r="1110" spans="1:14" x14ac:dyDescent="0.25">
      <c r="A1110" s="13" t="s">
        <v>1262</v>
      </c>
      <c r="B1110" s="13">
        <v>33.020000000000003</v>
      </c>
      <c r="C1110" s="13">
        <v>5.07</v>
      </c>
      <c r="D1110" s="13" t="s">
        <v>2382</v>
      </c>
      <c r="E1110" s="13" t="s">
        <v>2380</v>
      </c>
      <c r="F1110" s="13" t="s">
        <v>2380</v>
      </c>
      <c r="G1110" s="13" t="s">
        <v>2381</v>
      </c>
      <c r="H1110" s="13" t="s">
        <v>2380</v>
      </c>
      <c r="I1110" s="13" t="str">
        <f t="shared" si="102"/>
        <v>No</v>
      </c>
      <c r="J1110" s="15" t="str">
        <f t="shared" si="103"/>
        <v>0</v>
      </c>
      <c r="K1110" s="13" t="str">
        <f t="shared" si="104"/>
        <v>Yes</v>
      </c>
      <c r="L1110" s="13" t="str">
        <f t="shared" si="105"/>
        <v>Obesity</v>
      </c>
      <c r="M1110" s="13" t="str">
        <f t="shared" si="106"/>
        <v>Normal</v>
      </c>
      <c r="N1110" s="13" t="str">
        <f t="shared" si="107"/>
        <v>No</v>
      </c>
    </row>
    <row r="1111" spans="1:14" x14ac:dyDescent="0.25">
      <c r="A1111" s="13" t="s">
        <v>1261</v>
      </c>
      <c r="B1111" s="13">
        <v>27.29</v>
      </c>
      <c r="C1111" s="13">
        <v>5.85</v>
      </c>
      <c r="D1111" s="13" t="s">
        <v>2380</v>
      </c>
      <c r="E1111" s="13" t="s">
        <v>2380</v>
      </c>
      <c r="F1111" s="13" t="s">
        <v>2380</v>
      </c>
      <c r="G1111" s="13">
        <v>2</v>
      </c>
      <c r="H1111" s="13" t="s">
        <v>2380</v>
      </c>
      <c r="I1111" s="13" t="str">
        <f t="shared" si="102"/>
        <v>No</v>
      </c>
      <c r="J1111" s="15">
        <f t="shared" si="103"/>
        <v>2</v>
      </c>
      <c r="K1111" s="13" t="str">
        <f t="shared" si="104"/>
        <v>No</v>
      </c>
      <c r="L1111" s="13" t="str">
        <f t="shared" si="105"/>
        <v>Overweight</v>
      </c>
      <c r="M1111" s="13" t="str">
        <f t="shared" si="106"/>
        <v>Prediabetes</v>
      </c>
      <c r="N1111" s="13" t="str">
        <f t="shared" si="107"/>
        <v>No</v>
      </c>
    </row>
    <row r="1112" spans="1:14" x14ac:dyDescent="0.25">
      <c r="A1112" s="13" t="s">
        <v>1260</v>
      </c>
      <c r="B1112" s="13">
        <v>23.18</v>
      </c>
      <c r="C1112" s="13">
        <v>10.56</v>
      </c>
      <c r="D1112" s="13" t="s">
        <v>2380</v>
      </c>
      <c r="E1112" s="13" t="s">
        <v>2380</v>
      </c>
      <c r="F1112" s="13" t="s">
        <v>2380</v>
      </c>
      <c r="G1112" s="13">
        <v>2</v>
      </c>
      <c r="H1112" s="13" t="s">
        <v>2380</v>
      </c>
      <c r="I1112" s="13" t="str">
        <f t="shared" si="102"/>
        <v>No</v>
      </c>
      <c r="J1112" s="15">
        <f t="shared" si="103"/>
        <v>2</v>
      </c>
      <c r="K1112" s="13" t="str">
        <f t="shared" si="104"/>
        <v>No</v>
      </c>
      <c r="L1112" s="13" t="str">
        <f t="shared" si="105"/>
        <v>Normal Weight</v>
      </c>
      <c r="M1112" s="13" t="str">
        <f t="shared" si="106"/>
        <v>Diabetes</v>
      </c>
      <c r="N1112" s="13" t="str">
        <f t="shared" si="107"/>
        <v>No</v>
      </c>
    </row>
    <row r="1113" spans="1:14" x14ac:dyDescent="0.25">
      <c r="A1113" s="13" t="s">
        <v>1259</v>
      </c>
      <c r="B1113" s="13">
        <v>32.659999999999997</v>
      </c>
      <c r="C1113" s="13">
        <v>8.92</v>
      </c>
      <c r="D1113" s="13" t="s">
        <v>2382</v>
      </c>
      <c r="E1113" s="13" t="s">
        <v>2380</v>
      </c>
      <c r="F1113" s="13" t="s">
        <v>2380</v>
      </c>
      <c r="G1113" s="13" t="s">
        <v>2381</v>
      </c>
      <c r="H1113" s="13" t="s">
        <v>2380</v>
      </c>
      <c r="I1113" s="13" t="str">
        <f t="shared" si="102"/>
        <v>No</v>
      </c>
      <c r="J1113" s="15" t="str">
        <f t="shared" si="103"/>
        <v>0</v>
      </c>
      <c r="K1113" s="13" t="str">
        <f t="shared" si="104"/>
        <v>Yes</v>
      </c>
      <c r="L1113" s="13" t="str">
        <f t="shared" si="105"/>
        <v>Obesity</v>
      </c>
      <c r="M1113" s="13" t="str">
        <f t="shared" si="106"/>
        <v>Diabetes</v>
      </c>
      <c r="N1113" s="13" t="str">
        <f t="shared" si="107"/>
        <v>No</v>
      </c>
    </row>
    <row r="1114" spans="1:14" x14ac:dyDescent="0.25">
      <c r="A1114" s="13" t="s">
        <v>1258</v>
      </c>
      <c r="B1114" s="13">
        <v>30.78</v>
      </c>
      <c r="C1114" s="13">
        <v>8.6300000000000008</v>
      </c>
      <c r="D1114" s="13" t="s">
        <v>2380</v>
      </c>
      <c r="E1114" s="13" t="s">
        <v>2380</v>
      </c>
      <c r="F1114" s="13" t="s">
        <v>2380</v>
      </c>
      <c r="G1114" s="13" t="s">
        <v>2381</v>
      </c>
      <c r="H1114" s="13" t="s">
        <v>2380</v>
      </c>
      <c r="I1114" s="13" t="str">
        <f t="shared" si="102"/>
        <v>No</v>
      </c>
      <c r="J1114" s="15" t="str">
        <f t="shared" si="103"/>
        <v>0</v>
      </c>
      <c r="K1114" s="13" t="str">
        <f t="shared" si="104"/>
        <v>No</v>
      </c>
      <c r="L1114" s="13" t="str">
        <f t="shared" si="105"/>
        <v>Obesity</v>
      </c>
      <c r="M1114" s="13" t="str">
        <f t="shared" si="106"/>
        <v>Diabetes</v>
      </c>
      <c r="N1114" s="13" t="str">
        <f t="shared" si="107"/>
        <v>No</v>
      </c>
    </row>
    <row r="1115" spans="1:14" x14ac:dyDescent="0.25">
      <c r="A1115" s="13" t="s">
        <v>1257</v>
      </c>
      <c r="B1115" s="13">
        <v>47.2</v>
      </c>
      <c r="C1115" s="13">
        <v>6.29</v>
      </c>
      <c r="D1115" s="13" t="s">
        <v>2382</v>
      </c>
      <c r="E1115" s="13" t="s">
        <v>2380</v>
      </c>
      <c r="F1115" s="13" t="s">
        <v>2383</v>
      </c>
      <c r="G1115" s="13">
        <v>1</v>
      </c>
      <c r="H1115" s="13" t="s">
        <v>2380</v>
      </c>
      <c r="I1115" s="13" t="str">
        <f t="shared" si="102"/>
        <v>No</v>
      </c>
      <c r="J1115" s="15">
        <f t="shared" si="103"/>
        <v>1</v>
      </c>
      <c r="K1115" s="13" t="str">
        <f t="shared" si="104"/>
        <v>Yes</v>
      </c>
      <c r="L1115" s="13" t="str">
        <f t="shared" si="105"/>
        <v>Obesity</v>
      </c>
      <c r="M1115" s="13" t="str">
        <f t="shared" si="106"/>
        <v>Prediabetes</v>
      </c>
      <c r="N1115" s="13" t="str">
        <f t="shared" si="107"/>
        <v>No</v>
      </c>
    </row>
    <row r="1116" spans="1:14" x14ac:dyDescent="0.25">
      <c r="A1116" s="13" t="s">
        <v>1256</v>
      </c>
      <c r="B1116" s="13">
        <v>31.6</v>
      </c>
      <c r="C1116" s="13">
        <v>5.75</v>
      </c>
      <c r="D1116" s="13" t="s">
        <v>2380</v>
      </c>
      <c r="E1116" s="13" t="s">
        <v>2380</v>
      </c>
      <c r="F1116" s="13" t="s">
        <v>2380</v>
      </c>
      <c r="G1116" s="13">
        <v>2</v>
      </c>
      <c r="H1116" s="13" t="s">
        <v>2380</v>
      </c>
      <c r="I1116" s="13" t="str">
        <f t="shared" si="102"/>
        <v>No</v>
      </c>
      <c r="J1116" s="15">
        <f t="shared" si="103"/>
        <v>2</v>
      </c>
      <c r="K1116" s="13" t="str">
        <f t="shared" si="104"/>
        <v>No</v>
      </c>
      <c r="L1116" s="13" t="str">
        <f t="shared" si="105"/>
        <v>Obesity</v>
      </c>
      <c r="M1116" s="13" t="str">
        <f t="shared" si="106"/>
        <v>Prediabetes</v>
      </c>
      <c r="N1116" s="13" t="str">
        <f t="shared" si="107"/>
        <v>No</v>
      </c>
    </row>
    <row r="1117" spans="1:14" x14ac:dyDescent="0.25">
      <c r="A1117" s="13" t="s">
        <v>1255</v>
      </c>
      <c r="B1117" s="13">
        <v>33.914999999999999</v>
      </c>
      <c r="C1117" s="13">
        <v>6.66</v>
      </c>
      <c r="D1117" s="13" t="s">
        <v>2382</v>
      </c>
      <c r="E1117" s="13" t="s">
        <v>2380</v>
      </c>
      <c r="F1117" s="13" t="s">
        <v>2380</v>
      </c>
      <c r="G1117" s="13">
        <v>1</v>
      </c>
      <c r="H1117" s="13" t="s">
        <v>2380</v>
      </c>
      <c r="I1117" s="13" t="str">
        <f t="shared" si="102"/>
        <v>No</v>
      </c>
      <c r="J1117" s="15">
        <f t="shared" si="103"/>
        <v>1</v>
      </c>
      <c r="K1117" s="13" t="str">
        <f t="shared" si="104"/>
        <v>Yes</v>
      </c>
      <c r="L1117" s="13" t="str">
        <f t="shared" si="105"/>
        <v>Obesity</v>
      </c>
      <c r="M1117" s="13" t="str">
        <f t="shared" si="106"/>
        <v>Diabetes</v>
      </c>
      <c r="N1117" s="13" t="str">
        <f t="shared" si="107"/>
        <v>No</v>
      </c>
    </row>
    <row r="1118" spans="1:14" x14ac:dyDescent="0.25">
      <c r="A1118" s="13" t="s">
        <v>1254</v>
      </c>
      <c r="B1118" s="13">
        <v>23.54</v>
      </c>
      <c r="C1118" s="13">
        <v>5.0999999999999996</v>
      </c>
      <c r="D1118" s="13" t="s">
        <v>2380</v>
      </c>
      <c r="E1118" s="13" t="s">
        <v>2380</v>
      </c>
      <c r="F1118" s="13" t="s">
        <v>2380</v>
      </c>
      <c r="G1118" s="13">
        <v>2</v>
      </c>
      <c r="H1118" s="13" t="s">
        <v>2380</v>
      </c>
      <c r="I1118" s="13" t="str">
        <f t="shared" si="102"/>
        <v>No</v>
      </c>
      <c r="J1118" s="15">
        <f t="shared" si="103"/>
        <v>2</v>
      </c>
      <c r="K1118" s="13" t="str">
        <f t="shared" si="104"/>
        <v>No</v>
      </c>
      <c r="L1118" s="13" t="str">
        <f t="shared" si="105"/>
        <v>Normal Weight</v>
      </c>
      <c r="M1118" s="13" t="str">
        <f t="shared" si="106"/>
        <v>Normal</v>
      </c>
      <c r="N1118" s="13" t="str">
        <f t="shared" si="107"/>
        <v>No</v>
      </c>
    </row>
    <row r="1119" spans="1:14" x14ac:dyDescent="0.25">
      <c r="A1119" s="13" t="s">
        <v>1253</v>
      </c>
      <c r="B1119" s="13">
        <v>27.074999999999999</v>
      </c>
      <c r="C1119" s="13">
        <v>4.41</v>
      </c>
      <c r="D1119" s="13" t="s">
        <v>2380</v>
      </c>
      <c r="E1119" s="13" t="s">
        <v>2380</v>
      </c>
      <c r="F1119" s="13" t="s">
        <v>2380</v>
      </c>
      <c r="G1119" s="13">
        <v>2</v>
      </c>
      <c r="H1119" s="13" t="s">
        <v>2380</v>
      </c>
      <c r="I1119" s="13" t="str">
        <f t="shared" si="102"/>
        <v>No</v>
      </c>
      <c r="J1119" s="15">
        <f t="shared" si="103"/>
        <v>2</v>
      </c>
      <c r="K1119" s="13" t="str">
        <f t="shared" si="104"/>
        <v>No</v>
      </c>
      <c r="L1119" s="13" t="str">
        <f t="shared" si="105"/>
        <v>Overweight</v>
      </c>
      <c r="M1119" s="13" t="str">
        <f t="shared" si="106"/>
        <v>Normal</v>
      </c>
      <c r="N1119" s="13" t="str">
        <f t="shared" si="107"/>
        <v>No</v>
      </c>
    </row>
    <row r="1120" spans="1:14" x14ac:dyDescent="0.25">
      <c r="A1120" s="13" t="s">
        <v>1252</v>
      </c>
      <c r="B1120" s="13">
        <v>25.8</v>
      </c>
      <c r="C1120" s="13">
        <v>5.52</v>
      </c>
      <c r="D1120" s="13" t="s">
        <v>2382</v>
      </c>
      <c r="E1120" s="13" t="s">
        <v>2380</v>
      </c>
      <c r="F1120" s="13" t="s">
        <v>2380</v>
      </c>
      <c r="G1120" s="13" t="s">
        <v>2381</v>
      </c>
      <c r="H1120" s="13" t="s">
        <v>2380</v>
      </c>
      <c r="I1120" s="13" t="str">
        <f t="shared" si="102"/>
        <v>No</v>
      </c>
      <c r="J1120" s="15" t="str">
        <f t="shared" si="103"/>
        <v>0</v>
      </c>
      <c r="K1120" s="13" t="str">
        <f t="shared" si="104"/>
        <v>Yes</v>
      </c>
      <c r="L1120" s="13" t="str">
        <f t="shared" si="105"/>
        <v>Overweight</v>
      </c>
      <c r="M1120" s="13" t="str">
        <f t="shared" si="106"/>
        <v>Normal</v>
      </c>
      <c r="N1120" s="13" t="str">
        <f t="shared" si="107"/>
        <v>No</v>
      </c>
    </row>
    <row r="1121" spans="1:14" x14ac:dyDescent="0.25">
      <c r="A1121" s="13" t="s">
        <v>1251</v>
      </c>
      <c r="B1121" s="13">
        <v>36.1</v>
      </c>
      <c r="C1121" s="13">
        <v>4.62</v>
      </c>
      <c r="D1121" s="13" t="s">
        <v>2382</v>
      </c>
      <c r="E1121" s="13" t="s">
        <v>2380</v>
      </c>
      <c r="F1121" s="13" t="s">
        <v>2383</v>
      </c>
      <c r="G1121" s="13">
        <v>1</v>
      </c>
      <c r="H1121" s="13" t="s">
        <v>2380</v>
      </c>
      <c r="I1121" s="13" t="str">
        <f t="shared" si="102"/>
        <v>No</v>
      </c>
      <c r="J1121" s="15">
        <f t="shared" si="103"/>
        <v>1</v>
      </c>
      <c r="K1121" s="13" t="str">
        <f t="shared" si="104"/>
        <v>Yes</v>
      </c>
      <c r="L1121" s="13" t="str">
        <f t="shared" si="105"/>
        <v>Obesity</v>
      </c>
      <c r="M1121" s="13" t="str">
        <f t="shared" si="106"/>
        <v>Normal</v>
      </c>
      <c r="N1121" s="13" t="str">
        <f t="shared" si="107"/>
        <v>No</v>
      </c>
    </row>
    <row r="1122" spans="1:14" x14ac:dyDescent="0.25">
      <c r="A1122" s="13" t="s">
        <v>1250</v>
      </c>
      <c r="B1122" s="13">
        <v>30.495000000000001</v>
      </c>
      <c r="C1122" s="13">
        <v>5.74</v>
      </c>
      <c r="D1122" s="13" t="s">
        <v>2382</v>
      </c>
      <c r="E1122" s="13" t="s">
        <v>2380</v>
      </c>
      <c r="F1122" s="13" t="s">
        <v>2383</v>
      </c>
      <c r="G1122" s="13">
        <v>1</v>
      </c>
      <c r="H1122" s="13" t="s">
        <v>2380</v>
      </c>
      <c r="I1122" s="13" t="str">
        <f t="shared" si="102"/>
        <v>No</v>
      </c>
      <c r="J1122" s="15">
        <f t="shared" si="103"/>
        <v>1</v>
      </c>
      <c r="K1122" s="13" t="str">
        <f t="shared" si="104"/>
        <v>Yes</v>
      </c>
      <c r="L1122" s="13" t="str">
        <f t="shared" si="105"/>
        <v>Obesity</v>
      </c>
      <c r="M1122" s="13" t="str">
        <f t="shared" si="106"/>
        <v>Prediabetes</v>
      </c>
      <c r="N1122" s="13" t="str">
        <f t="shared" si="107"/>
        <v>No</v>
      </c>
    </row>
    <row r="1123" spans="1:14" x14ac:dyDescent="0.25">
      <c r="A1123" s="13" t="s">
        <v>1249</v>
      </c>
      <c r="B1123" s="13">
        <v>21.4</v>
      </c>
      <c r="C1123" s="13">
        <v>6.3</v>
      </c>
      <c r="D1123" s="13" t="s">
        <v>2382</v>
      </c>
      <c r="E1123" s="13" t="s">
        <v>2380</v>
      </c>
      <c r="F1123" s="13" t="s">
        <v>2383</v>
      </c>
      <c r="G1123" s="13">
        <v>1</v>
      </c>
      <c r="H1123" s="13" t="s">
        <v>2380</v>
      </c>
      <c r="I1123" s="13" t="str">
        <f t="shared" si="102"/>
        <v>No</v>
      </c>
      <c r="J1123" s="15">
        <f t="shared" si="103"/>
        <v>1</v>
      </c>
      <c r="K1123" s="13" t="str">
        <f t="shared" si="104"/>
        <v>Yes</v>
      </c>
      <c r="L1123" s="13" t="str">
        <f t="shared" si="105"/>
        <v>Normal Weight</v>
      </c>
      <c r="M1123" s="13" t="str">
        <f t="shared" si="106"/>
        <v>Prediabetes</v>
      </c>
      <c r="N1123" s="13" t="str">
        <f t="shared" si="107"/>
        <v>No</v>
      </c>
    </row>
    <row r="1124" spans="1:14" x14ac:dyDescent="0.25">
      <c r="A1124" s="13" t="s">
        <v>1248</v>
      </c>
      <c r="B1124" s="13">
        <v>32.299999999999997</v>
      </c>
      <c r="C1124" s="13">
        <v>10.27</v>
      </c>
      <c r="D1124" s="13" t="s">
        <v>2380</v>
      </c>
      <c r="E1124" s="13" t="s">
        <v>2380</v>
      </c>
      <c r="F1124" s="13" t="s">
        <v>2380</v>
      </c>
      <c r="G1124" s="13" t="s">
        <v>2381</v>
      </c>
      <c r="H1124" s="13" t="s">
        <v>2380</v>
      </c>
      <c r="I1124" s="13" t="str">
        <f t="shared" si="102"/>
        <v>No</v>
      </c>
      <c r="J1124" s="15" t="str">
        <f t="shared" si="103"/>
        <v>0</v>
      </c>
      <c r="K1124" s="13" t="str">
        <f t="shared" si="104"/>
        <v>No</v>
      </c>
      <c r="L1124" s="13" t="str">
        <f t="shared" si="105"/>
        <v>Obesity</v>
      </c>
      <c r="M1124" s="13" t="str">
        <f t="shared" si="106"/>
        <v>Diabetes</v>
      </c>
      <c r="N1124" s="13" t="str">
        <f t="shared" si="107"/>
        <v>No</v>
      </c>
    </row>
    <row r="1125" spans="1:14" x14ac:dyDescent="0.25">
      <c r="A1125" s="13" t="s">
        <v>1247</v>
      </c>
      <c r="B1125" s="13">
        <v>29.78</v>
      </c>
      <c r="C1125" s="13">
        <v>5.85</v>
      </c>
      <c r="D1125" s="13" t="s">
        <v>2380</v>
      </c>
      <c r="E1125" s="13" t="s">
        <v>2380</v>
      </c>
      <c r="F1125" s="13" t="s">
        <v>2383</v>
      </c>
      <c r="G1125" s="13">
        <v>1</v>
      </c>
      <c r="H1125" s="13" t="s">
        <v>2380</v>
      </c>
      <c r="I1125" s="13" t="str">
        <f t="shared" si="102"/>
        <v>No</v>
      </c>
      <c r="J1125" s="15">
        <f t="shared" si="103"/>
        <v>1</v>
      </c>
      <c r="K1125" s="13" t="str">
        <f t="shared" si="104"/>
        <v>No</v>
      </c>
      <c r="L1125" s="13" t="str">
        <f t="shared" si="105"/>
        <v>Overweight</v>
      </c>
      <c r="M1125" s="13" t="str">
        <f t="shared" si="106"/>
        <v>Prediabetes</v>
      </c>
      <c r="N1125" s="13" t="str">
        <f t="shared" si="107"/>
        <v>No</v>
      </c>
    </row>
    <row r="1126" spans="1:14" x14ac:dyDescent="0.25">
      <c r="A1126" s="13" t="s">
        <v>1246</v>
      </c>
      <c r="B1126" s="13">
        <v>34.76</v>
      </c>
      <c r="C1126" s="13">
        <v>5.92</v>
      </c>
      <c r="D1126" s="13" t="s">
        <v>2382</v>
      </c>
      <c r="E1126" s="13" t="s">
        <v>2380</v>
      </c>
      <c r="F1126" s="13" t="s">
        <v>2380</v>
      </c>
      <c r="G1126" s="13">
        <v>1</v>
      </c>
      <c r="H1126" s="13" t="s">
        <v>2380</v>
      </c>
      <c r="I1126" s="13" t="str">
        <f t="shared" si="102"/>
        <v>No</v>
      </c>
      <c r="J1126" s="15">
        <f t="shared" si="103"/>
        <v>1</v>
      </c>
      <c r="K1126" s="13" t="str">
        <f t="shared" si="104"/>
        <v>Yes</v>
      </c>
      <c r="L1126" s="13" t="str">
        <f t="shared" si="105"/>
        <v>Obesity</v>
      </c>
      <c r="M1126" s="13" t="str">
        <f t="shared" si="106"/>
        <v>Prediabetes</v>
      </c>
      <c r="N1126" s="13" t="str">
        <f t="shared" si="107"/>
        <v>No</v>
      </c>
    </row>
    <row r="1127" spans="1:14" x14ac:dyDescent="0.25">
      <c r="A1127" s="13" t="s">
        <v>1245</v>
      </c>
      <c r="B1127" s="13">
        <v>18.335000000000001</v>
      </c>
      <c r="C1127" s="13">
        <v>10.01</v>
      </c>
      <c r="D1127" s="13" t="s">
        <v>2382</v>
      </c>
      <c r="E1127" s="13" t="s">
        <v>2380</v>
      </c>
      <c r="F1127" s="13" t="s">
        <v>2380</v>
      </c>
      <c r="G1127" s="13">
        <v>2</v>
      </c>
      <c r="H1127" s="13" t="s">
        <v>2380</v>
      </c>
      <c r="I1127" s="13" t="str">
        <f t="shared" si="102"/>
        <v>No</v>
      </c>
      <c r="J1127" s="15">
        <f t="shared" si="103"/>
        <v>2</v>
      </c>
      <c r="K1127" s="13" t="str">
        <f t="shared" si="104"/>
        <v>Yes</v>
      </c>
      <c r="L1127" s="13" t="str">
        <f t="shared" si="105"/>
        <v>Underweight</v>
      </c>
      <c r="M1127" s="13" t="str">
        <f t="shared" si="106"/>
        <v>Diabetes</v>
      </c>
      <c r="N1127" s="13" t="str">
        <f t="shared" si="107"/>
        <v>No</v>
      </c>
    </row>
    <row r="1128" spans="1:14" x14ac:dyDescent="0.25">
      <c r="A1128" s="13" t="s">
        <v>1244</v>
      </c>
      <c r="B1128" s="13">
        <v>32.299999999999997</v>
      </c>
      <c r="C1128" s="13">
        <v>9.59</v>
      </c>
      <c r="D1128" s="13" t="s">
        <v>2380</v>
      </c>
      <c r="E1128" s="13" t="s">
        <v>2380</v>
      </c>
      <c r="F1128" s="13" t="s">
        <v>2380</v>
      </c>
      <c r="G1128" s="13" t="s">
        <v>2381</v>
      </c>
      <c r="H1128" s="13" t="s">
        <v>2380</v>
      </c>
      <c r="I1128" s="13" t="str">
        <f t="shared" si="102"/>
        <v>No</v>
      </c>
      <c r="J1128" s="15" t="str">
        <f t="shared" si="103"/>
        <v>0</v>
      </c>
      <c r="K1128" s="13" t="str">
        <f t="shared" si="104"/>
        <v>No</v>
      </c>
      <c r="L1128" s="13" t="str">
        <f t="shared" si="105"/>
        <v>Obesity</v>
      </c>
      <c r="M1128" s="13" t="str">
        <f t="shared" si="106"/>
        <v>Diabetes</v>
      </c>
      <c r="N1128" s="13" t="str">
        <f t="shared" si="107"/>
        <v>No</v>
      </c>
    </row>
    <row r="1129" spans="1:14" x14ac:dyDescent="0.25">
      <c r="A1129" s="13" t="s">
        <v>1243</v>
      </c>
      <c r="B1129" s="13">
        <v>27.74</v>
      </c>
      <c r="C1129" s="13">
        <v>10.37</v>
      </c>
      <c r="D1129" s="13" t="s">
        <v>2380</v>
      </c>
      <c r="E1129" s="13" t="s">
        <v>2380</v>
      </c>
      <c r="F1129" s="13" t="s">
        <v>2380</v>
      </c>
      <c r="G1129" s="13" t="s">
        <v>2381</v>
      </c>
      <c r="H1129" s="13" t="s">
        <v>2380</v>
      </c>
      <c r="I1129" s="13" t="str">
        <f t="shared" si="102"/>
        <v>No</v>
      </c>
      <c r="J1129" s="15" t="str">
        <f t="shared" si="103"/>
        <v>0</v>
      </c>
      <c r="K1129" s="13" t="str">
        <f t="shared" si="104"/>
        <v>No</v>
      </c>
      <c r="L1129" s="13" t="str">
        <f t="shared" si="105"/>
        <v>Overweight</v>
      </c>
      <c r="M1129" s="13" t="str">
        <f t="shared" si="106"/>
        <v>Diabetes</v>
      </c>
      <c r="N1129" s="13" t="str">
        <f t="shared" si="107"/>
        <v>No</v>
      </c>
    </row>
    <row r="1130" spans="1:14" x14ac:dyDescent="0.25">
      <c r="A1130" s="13" t="s">
        <v>1242</v>
      </c>
      <c r="B1130" s="13">
        <v>24</v>
      </c>
      <c r="C1130" s="13">
        <v>4.01</v>
      </c>
      <c r="D1130" s="13" t="s">
        <v>2382</v>
      </c>
      <c r="E1130" s="13" t="s">
        <v>2380</v>
      </c>
      <c r="F1130" s="13" t="s">
        <v>2380</v>
      </c>
      <c r="G1130" s="13">
        <v>1</v>
      </c>
      <c r="H1130" s="13" t="s">
        <v>2380</v>
      </c>
      <c r="I1130" s="13" t="str">
        <f t="shared" si="102"/>
        <v>No</v>
      </c>
      <c r="J1130" s="15">
        <f t="shared" si="103"/>
        <v>1</v>
      </c>
      <c r="K1130" s="13" t="str">
        <f t="shared" si="104"/>
        <v>Yes</v>
      </c>
      <c r="L1130" s="13" t="str">
        <f t="shared" si="105"/>
        <v>Normal Weight</v>
      </c>
      <c r="M1130" s="13" t="str">
        <f t="shared" si="106"/>
        <v>Normal</v>
      </c>
      <c r="N1130" s="13" t="str">
        <f t="shared" si="107"/>
        <v>No</v>
      </c>
    </row>
    <row r="1131" spans="1:14" x14ac:dyDescent="0.25">
      <c r="A1131" s="13" t="s">
        <v>1241</v>
      </c>
      <c r="B1131" s="13">
        <v>31.78</v>
      </c>
      <c r="C1131" s="13">
        <v>4.24</v>
      </c>
      <c r="D1131" s="13" t="s">
        <v>2382</v>
      </c>
      <c r="E1131" s="13" t="s">
        <v>2380</v>
      </c>
      <c r="F1131" s="13" t="s">
        <v>2383</v>
      </c>
      <c r="G1131" s="13">
        <v>1</v>
      </c>
      <c r="H1131" s="13" t="s">
        <v>2380</v>
      </c>
      <c r="I1131" s="13" t="str">
        <f t="shared" si="102"/>
        <v>No</v>
      </c>
      <c r="J1131" s="15">
        <f t="shared" si="103"/>
        <v>1</v>
      </c>
      <c r="K1131" s="13" t="str">
        <f t="shared" si="104"/>
        <v>Yes</v>
      </c>
      <c r="L1131" s="13" t="str">
        <f t="shared" si="105"/>
        <v>Obesity</v>
      </c>
      <c r="M1131" s="13" t="str">
        <f t="shared" si="106"/>
        <v>Normal</v>
      </c>
      <c r="N1131" s="13" t="str">
        <f t="shared" si="107"/>
        <v>No</v>
      </c>
    </row>
    <row r="1132" spans="1:14" x14ac:dyDescent="0.25">
      <c r="A1132" s="13" t="s">
        <v>1240</v>
      </c>
      <c r="B1132" s="13">
        <v>32.25</v>
      </c>
      <c r="C1132" s="13">
        <v>5.36</v>
      </c>
      <c r="D1132" s="13" t="s">
        <v>2382</v>
      </c>
      <c r="E1132" s="13" t="s">
        <v>2380</v>
      </c>
      <c r="F1132" s="13" t="s">
        <v>2380</v>
      </c>
      <c r="G1132" s="13" t="s">
        <v>2381</v>
      </c>
      <c r="H1132" s="13" t="s">
        <v>2380</v>
      </c>
      <c r="I1132" s="13" t="str">
        <f t="shared" si="102"/>
        <v>No</v>
      </c>
      <c r="J1132" s="15" t="str">
        <f t="shared" si="103"/>
        <v>0</v>
      </c>
      <c r="K1132" s="13" t="str">
        <f t="shared" si="104"/>
        <v>Yes</v>
      </c>
      <c r="L1132" s="13" t="str">
        <f t="shared" si="105"/>
        <v>Obesity</v>
      </c>
      <c r="M1132" s="13" t="str">
        <f t="shared" si="106"/>
        <v>Normal</v>
      </c>
      <c r="N1132" s="13" t="str">
        <f t="shared" si="107"/>
        <v>No</v>
      </c>
    </row>
    <row r="1133" spans="1:14" x14ac:dyDescent="0.25">
      <c r="A1133" s="13" t="s">
        <v>1239</v>
      </c>
      <c r="B1133" s="13">
        <v>30.114999999999998</v>
      </c>
      <c r="C1133" s="13">
        <v>4.99</v>
      </c>
      <c r="D1133" s="13" t="s">
        <v>2380</v>
      </c>
      <c r="E1133" s="13" t="s">
        <v>2380</v>
      </c>
      <c r="F1133" s="13" t="s">
        <v>2380</v>
      </c>
      <c r="G1133" s="13">
        <v>2</v>
      </c>
      <c r="H1133" s="13" t="s">
        <v>2380</v>
      </c>
      <c r="I1133" s="13" t="str">
        <f t="shared" si="102"/>
        <v>No</v>
      </c>
      <c r="J1133" s="15">
        <f t="shared" si="103"/>
        <v>2</v>
      </c>
      <c r="K1133" s="13" t="str">
        <f t="shared" si="104"/>
        <v>No</v>
      </c>
      <c r="L1133" s="13" t="str">
        <f t="shared" si="105"/>
        <v>Obesity</v>
      </c>
      <c r="M1133" s="13" t="str">
        <f t="shared" si="106"/>
        <v>Normal</v>
      </c>
      <c r="N1133" s="13" t="str">
        <f t="shared" si="107"/>
        <v>No</v>
      </c>
    </row>
    <row r="1134" spans="1:14" x14ac:dyDescent="0.25">
      <c r="A1134" s="13" t="s">
        <v>1238</v>
      </c>
      <c r="B1134" s="13">
        <v>22.41</v>
      </c>
      <c r="C1134" s="13">
        <v>8.68</v>
      </c>
      <c r="D1134" s="13" t="s">
        <v>2380</v>
      </c>
      <c r="E1134" s="13" t="s">
        <v>2380</v>
      </c>
      <c r="F1134" s="13" t="s">
        <v>2380</v>
      </c>
      <c r="G1134" s="13" t="s">
        <v>2381</v>
      </c>
      <c r="H1134" s="13" t="s">
        <v>2380</v>
      </c>
      <c r="I1134" s="13" t="str">
        <f t="shared" si="102"/>
        <v>No</v>
      </c>
      <c r="J1134" s="15" t="str">
        <f t="shared" si="103"/>
        <v>0</v>
      </c>
      <c r="K1134" s="13" t="str">
        <f t="shared" si="104"/>
        <v>No</v>
      </c>
      <c r="L1134" s="13" t="str">
        <f t="shared" si="105"/>
        <v>Normal Weight</v>
      </c>
      <c r="M1134" s="13" t="str">
        <f t="shared" si="106"/>
        <v>Diabetes</v>
      </c>
      <c r="N1134" s="13" t="str">
        <f t="shared" si="107"/>
        <v>No</v>
      </c>
    </row>
    <row r="1135" spans="1:14" x14ac:dyDescent="0.25">
      <c r="A1135" s="13" t="s">
        <v>1237</v>
      </c>
      <c r="B1135" s="13">
        <v>45.72</v>
      </c>
      <c r="C1135" s="13">
        <v>4.2300000000000004</v>
      </c>
      <c r="D1135" s="13" t="s">
        <v>2382</v>
      </c>
      <c r="E1135" s="13" t="s">
        <v>2380</v>
      </c>
      <c r="F1135" s="13" t="s">
        <v>2380</v>
      </c>
      <c r="G1135" s="13" t="s">
        <v>2381</v>
      </c>
      <c r="H1135" s="13" t="s">
        <v>2380</v>
      </c>
      <c r="I1135" s="13" t="str">
        <f t="shared" si="102"/>
        <v>No</v>
      </c>
      <c r="J1135" s="15" t="str">
        <f t="shared" si="103"/>
        <v>0</v>
      </c>
      <c r="K1135" s="13" t="str">
        <f t="shared" si="104"/>
        <v>Yes</v>
      </c>
      <c r="L1135" s="13" t="str">
        <f t="shared" si="105"/>
        <v>Obesity</v>
      </c>
      <c r="M1135" s="13" t="str">
        <f t="shared" si="106"/>
        <v>Normal</v>
      </c>
      <c r="N1135" s="13" t="str">
        <f t="shared" si="107"/>
        <v>No</v>
      </c>
    </row>
    <row r="1136" spans="1:14" x14ac:dyDescent="0.25">
      <c r="A1136" s="13" t="s">
        <v>1236</v>
      </c>
      <c r="B1136" s="13">
        <v>25</v>
      </c>
      <c r="C1136" s="13">
        <v>5.32</v>
      </c>
      <c r="D1136" s="13" t="s">
        <v>2382</v>
      </c>
      <c r="E1136" s="13" t="s">
        <v>2380</v>
      </c>
      <c r="F1136" s="13" t="s">
        <v>2380</v>
      </c>
      <c r="G1136" s="13">
        <v>2</v>
      </c>
      <c r="H1136" s="13" t="s">
        <v>2380</v>
      </c>
      <c r="I1136" s="13" t="str">
        <f t="shared" si="102"/>
        <v>No</v>
      </c>
      <c r="J1136" s="15">
        <f t="shared" si="103"/>
        <v>2</v>
      </c>
      <c r="K1136" s="13" t="str">
        <f t="shared" si="104"/>
        <v>Yes</v>
      </c>
      <c r="L1136" s="13" t="str">
        <f t="shared" si="105"/>
        <v>Overweight</v>
      </c>
      <c r="M1136" s="13" t="str">
        <f t="shared" si="106"/>
        <v>Normal</v>
      </c>
      <c r="N1136" s="13" t="str">
        <f t="shared" si="107"/>
        <v>No</v>
      </c>
    </row>
    <row r="1137" spans="1:14" x14ac:dyDescent="0.25">
      <c r="A1137" s="13" t="s">
        <v>1235</v>
      </c>
      <c r="B1137" s="13">
        <v>39.5</v>
      </c>
      <c r="C1137" s="13">
        <v>6.66</v>
      </c>
      <c r="D1137" s="13" t="s">
        <v>2380</v>
      </c>
      <c r="E1137" s="13" t="s">
        <v>2380</v>
      </c>
      <c r="F1137" s="13" t="s">
        <v>2380</v>
      </c>
      <c r="G1137" s="13" t="s">
        <v>2381</v>
      </c>
      <c r="H1137" s="13" t="s">
        <v>2380</v>
      </c>
      <c r="I1137" s="13" t="str">
        <f t="shared" si="102"/>
        <v>No</v>
      </c>
      <c r="J1137" s="15" t="str">
        <f t="shared" si="103"/>
        <v>0</v>
      </c>
      <c r="K1137" s="13" t="str">
        <f t="shared" si="104"/>
        <v>No</v>
      </c>
      <c r="L1137" s="13" t="str">
        <f t="shared" si="105"/>
        <v>Obesity</v>
      </c>
      <c r="M1137" s="13" t="str">
        <f t="shared" si="106"/>
        <v>Diabetes</v>
      </c>
      <c r="N1137" s="13" t="str">
        <f t="shared" si="107"/>
        <v>No</v>
      </c>
    </row>
    <row r="1138" spans="1:14" x14ac:dyDescent="0.25">
      <c r="A1138" s="13" t="s">
        <v>1234</v>
      </c>
      <c r="B1138" s="13">
        <v>37.729999999999997</v>
      </c>
      <c r="C1138" s="13">
        <v>7.4</v>
      </c>
      <c r="D1138" s="13" t="s">
        <v>2380</v>
      </c>
      <c r="E1138" s="13" t="s">
        <v>2380</v>
      </c>
      <c r="F1138" s="13" t="s">
        <v>2380</v>
      </c>
      <c r="G1138" s="13" t="s">
        <v>2381</v>
      </c>
      <c r="H1138" s="13" t="s">
        <v>2380</v>
      </c>
      <c r="I1138" s="13" t="str">
        <f t="shared" si="102"/>
        <v>No</v>
      </c>
      <c r="J1138" s="15" t="str">
        <f t="shared" si="103"/>
        <v>0</v>
      </c>
      <c r="K1138" s="13" t="str">
        <f t="shared" si="104"/>
        <v>No</v>
      </c>
      <c r="L1138" s="13" t="str">
        <f t="shared" si="105"/>
        <v>Obesity</v>
      </c>
      <c r="M1138" s="13" t="str">
        <f t="shared" si="106"/>
        <v>Diabetes</v>
      </c>
      <c r="N1138" s="13" t="str">
        <f t="shared" si="107"/>
        <v>No</v>
      </c>
    </row>
    <row r="1139" spans="1:14" x14ac:dyDescent="0.25">
      <c r="A1139" s="13" t="s">
        <v>1233</v>
      </c>
      <c r="B1139" s="13">
        <v>40.659999999999997</v>
      </c>
      <c r="C1139" s="13">
        <v>10.08</v>
      </c>
      <c r="D1139" s="13" t="s">
        <v>2380</v>
      </c>
      <c r="E1139" s="13" t="s">
        <v>2380</v>
      </c>
      <c r="F1139" s="13" t="s">
        <v>2380</v>
      </c>
      <c r="G1139" s="13" t="s">
        <v>2381</v>
      </c>
      <c r="H1139" s="13" t="s">
        <v>2380</v>
      </c>
      <c r="I1139" s="13" t="str">
        <f t="shared" si="102"/>
        <v>No</v>
      </c>
      <c r="J1139" s="15" t="str">
        <f t="shared" si="103"/>
        <v>0</v>
      </c>
      <c r="K1139" s="13" t="str">
        <f t="shared" si="104"/>
        <v>No</v>
      </c>
      <c r="L1139" s="13" t="str">
        <f t="shared" si="105"/>
        <v>Obesity</v>
      </c>
      <c r="M1139" s="13" t="str">
        <f t="shared" si="106"/>
        <v>Diabetes</v>
      </c>
      <c r="N1139" s="13" t="str">
        <f t="shared" si="107"/>
        <v>No</v>
      </c>
    </row>
    <row r="1140" spans="1:14" x14ac:dyDescent="0.25">
      <c r="A1140" s="13" t="s">
        <v>1232</v>
      </c>
      <c r="B1140" s="13">
        <v>34.200000000000003</v>
      </c>
      <c r="C1140" s="13">
        <v>8.58</v>
      </c>
      <c r="D1140" s="13" t="s">
        <v>2380</v>
      </c>
      <c r="E1140" s="13" t="s">
        <v>2380</v>
      </c>
      <c r="F1140" s="13" t="s">
        <v>2380</v>
      </c>
      <c r="G1140" s="13" t="s">
        <v>2381</v>
      </c>
      <c r="H1140" s="13" t="s">
        <v>2380</v>
      </c>
      <c r="I1140" s="13" t="str">
        <f t="shared" si="102"/>
        <v>No</v>
      </c>
      <c r="J1140" s="15" t="str">
        <f t="shared" si="103"/>
        <v>0</v>
      </c>
      <c r="K1140" s="13" t="str">
        <f t="shared" si="104"/>
        <v>No</v>
      </c>
      <c r="L1140" s="13" t="str">
        <f t="shared" si="105"/>
        <v>Obesity</v>
      </c>
      <c r="M1140" s="13" t="str">
        <f t="shared" si="106"/>
        <v>Diabetes</v>
      </c>
      <c r="N1140" s="13" t="str">
        <f t="shared" si="107"/>
        <v>No</v>
      </c>
    </row>
    <row r="1141" spans="1:14" x14ac:dyDescent="0.25">
      <c r="A1141" s="13" t="s">
        <v>1231</v>
      </c>
      <c r="B1141" s="13">
        <v>46.51</v>
      </c>
      <c r="C1141" s="13">
        <v>5.84</v>
      </c>
      <c r="D1141" s="13" t="s">
        <v>2380</v>
      </c>
      <c r="E1141" s="13" t="s">
        <v>2380</v>
      </c>
      <c r="F1141" s="13" t="s">
        <v>2380</v>
      </c>
      <c r="G1141" s="13">
        <v>1</v>
      </c>
      <c r="H1141" s="13" t="s">
        <v>2380</v>
      </c>
      <c r="I1141" s="13" t="str">
        <f t="shared" si="102"/>
        <v>No</v>
      </c>
      <c r="J1141" s="15">
        <f t="shared" si="103"/>
        <v>1</v>
      </c>
      <c r="K1141" s="13" t="str">
        <f t="shared" si="104"/>
        <v>No</v>
      </c>
      <c r="L1141" s="13" t="str">
        <f t="shared" si="105"/>
        <v>Obesity</v>
      </c>
      <c r="M1141" s="13" t="str">
        <f t="shared" si="106"/>
        <v>Prediabetes</v>
      </c>
      <c r="N1141" s="13" t="str">
        <f t="shared" si="107"/>
        <v>No</v>
      </c>
    </row>
    <row r="1142" spans="1:14" x14ac:dyDescent="0.25">
      <c r="A1142" s="13" t="s">
        <v>1230</v>
      </c>
      <c r="B1142" s="13">
        <v>28.88</v>
      </c>
      <c r="C1142" s="13">
        <v>4.8600000000000003</v>
      </c>
      <c r="D1142" s="13" t="s">
        <v>2382</v>
      </c>
      <c r="E1142" s="13" t="s">
        <v>2380</v>
      </c>
      <c r="F1142" s="13" t="s">
        <v>2383</v>
      </c>
      <c r="G1142" s="13">
        <v>1</v>
      </c>
      <c r="H1142" s="13" t="s">
        <v>2380</v>
      </c>
      <c r="I1142" s="13" t="str">
        <f t="shared" si="102"/>
        <v>No</v>
      </c>
      <c r="J1142" s="15">
        <f t="shared" si="103"/>
        <v>1</v>
      </c>
      <c r="K1142" s="13" t="str">
        <f t="shared" si="104"/>
        <v>Yes</v>
      </c>
      <c r="L1142" s="13" t="str">
        <f t="shared" si="105"/>
        <v>Overweight</v>
      </c>
      <c r="M1142" s="13" t="str">
        <f t="shared" si="106"/>
        <v>Normal</v>
      </c>
      <c r="N1142" s="13" t="str">
        <f t="shared" si="107"/>
        <v>No</v>
      </c>
    </row>
    <row r="1143" spans="1:14" x14ac:dyDescent="0.25">
      <c r="A1143" s="13" t="s">
        <v>1229</v>
      </c>
      <c r="B1143" s="13">
        <v>33.914999999999999</v>
      </c>
      <c r="C1143" s="13">
        <v>11.52</v>
      </c>
      <c r="D1143" s="13" t="s">
        <v>2380</v>
      </c>
      <c r="E1143" s="13" t="s">
        <v>2380</v>
      </c>
      <c r="F1143" s="13" t="s">
        <v>2380</v>
      </c>
      <c r="G1143" s="13" t="s">
        <v>2381</v>
      </c>
      <c r="H1143" s="13" t="s">
        <v>2380</v>
      </c>
      <c r="I1143" s="13" t="str">
        <f t="shared" si="102"/>
        <v>No</v>
      </c>
      <c r="J1143" s="15" t="str">
        <f t="shared" si="103"/>
        <v>0</v>
      </c>
      <c r="K1143" s="13" t="str">
        <f t="shared" si="104"/>
        <v>No</v>
      </c>
      <c r="L1143" s="13" t="str">
        <f t="shared" si="105"/>
        <v>Obesity</v>
      </c>
      <c r="M1143" s="13" t="str">
        <f t="shared" si="106"/>
        <v>Diabetes</v>
      </c>
      <c r="N1143" s="13" t="str">
        <f t="shared" si="107"/>
        <v>No</v>
      </c>
    </row>
    <row r="1144" spans="1:14" x14ac:dyDescent="0.25">
      <c r="A1144" s="13" t="s">
        <v>1228</v>
      </c>
      <c r="B1144" s="13">
        <v>24.32</v>
      </c>
      <c r="C1144" s="13">
        <v>6.15</v>
      </c>
      <c r="D1144" s="13" t="s">
        <v>2382</v>
      </c>
      <c r="E1144" s="13" t="s">
        <v>2380</v>
      </c>
      <c r="F1144" s="13" t="s">
        <v>2383</v>
      </c>
      <c r="G1144" s="13">
        <v>1</v>
      </c>
      <c r="H1144" s="13" t="s">
        <v>2380</v>
      </c>
      <c r="I1144" s="13" t="str">
        <f t="shared" si="102"/>
        <v>No</v>
      </c>
      <c r="J1144" s="15">
        <f t="shared" si="103"/>
        <v>1</v>
      </c>
      <c r="K1144" s="13" t="str">
        <f t="shared" si="104"/>
        <v>Yes</v>
      </c>
      <c r="L1144" s="13" t="str">
        <f t="shared" si="105"/>
        <v>Normal Weight</v>
      </c>
      <c r="M1144" s="13" t="str">
        <f t="shared" si="106"/>
        <v>Prediabetes</v>
      </c>
      <c r="N1144" s="13" t="str">
        <f t="shared" si="107"/>
        <v>No</v>
      </c>
    </row>
    <row r="1145" spans="1:14" x14ac:dyDescent="0.25">
      <c r="A1145" s="13" t="s">
        <v>1227</v>
      </c>
      <c r="B1145" s="13">
        <v>25.8</v>
      </c>
      <c r="C1145" s="13">
        <v>9.94</v>
      </c>
      <c r="D1145" s="13" t="s">
        <v>2380</v>
      </c>
      <c r="E1145" s="13" t="s">
        <v>2380</v>
      </c>
      <c r="F1145" s="13" t="s">
        <v>2380</v>
      </c>
      <c r="G1145" s="13" t="s">
        <v>2381</v>
      </c>
      <c r="H1145" s="13" t="s">
        <v>2380</v>
      </c>
      <c r="I1145" s="13" t="str">
        <f t="shared" si="102"/>
        <v>No</v>
      </c>
      <c r="J1145" s="15" t="str">
        <f t="shared" si="103"/>
        <v>0</v>
      </c>
      <c r="K1145" s="13" t="str">
        <f t="shared" si="104"/>
        <v>No</v>
      </c>
      <c r="L1145" s="13" t="str">
        <f t="shared" si="105"/>
        <v>Overweight</v>
      </c>
      <c r="M1145" s="13" t="str">
        <f t="shared" si="106"/>
        <v>Diabetes</v>
      </c>
      <c r="N1145" s="13" t="str">
        <f t="shared" si="107"/>
        <v>No</v>
      </c>
    </row>
    <row r="1146" spans="1:14" x14ac:dyDescent="0.25">
      <c r="A1146" s="13" t="s">
        <v>1226</v>
      </c>
      <c r="B1146" s="13">
        <v>21.56</v>
      </c>
      <c r="C1146" s="13">
        <v>10.56</v>
      </c>
      <c r="D1146" s="13" t="s">
        <v>2380</v>
      </c>
      <c r="E1146" s="13" t="s">
        <v>2380</v>
      </c>
      <c r="F1146" s="13" t="s">
        <v>2380</v>
      </c>
      <c r="G1146" s="13" t="s">
        <v>2381</v>
      </c>
      <c r="H1146" s="13" t="s">
        <v>2380</v>
      </c>
      <c r="I1146" s="13" t="str">
        <f t="shared" si="102"/>
        <v>No</v>
      </c>
      <c r="J1146" s="15" t="str">
        <f t="shared" si="103"/>
        <v>0</v>
      </c>
      <c r="K1146" s="13" t="str">
        <f t="shared" si="104"/>
        <v>No</v>
      </c>
      <c r="L1146" s="13" t="str">
        <f t="shared" si="105"/>
        <v>Normal Weight</v>
      </c>
      <c r="M1146" s="13" t="str">
        <f t="shared" si="106"/>
        <v>Diabetes</v>
      </c>
      <c r="N1146" s="13" t="str">
        <f t="shared" si="107"/>
        <v>No</v>
      </c>
    </row>
    <row r="1147" spans="1:14" x14ac:dyDescent="0.25">
      <c r="A1147" s="13" t="s">
        <v>1225</v>
      </c>
      <c r="B1147" s="13">
        <v>31.6</v>
      </c>
      <c r="C1147" s="13">
        <v>6.79</v>
      </c>
      <c r="D1147" s="13" t="s">
        <v>2380</v>
      </c>
      <c r="E1147" s="13" t="s">
        <v>2380</v>
      </c>
      <c r="F1147" s="13" t="s">
        <v>2380</v>
      </c>
      <c r="G1147" s="13" t="s">
        <v>2381</v>
      </c>
      <c r="H1147" s="13" t="s">
        <v>2380</v>
      </c>
      <c r="I1147" s="13" t="str">
        <f t="shared" si="102"/>
        <v>No</v>
      </c>
      <c r="J1147" s="15" t="str">
        <f t="shared" si="103"/>
        <v>0</v>
      </c>
      <c r="K1147" s="13" t="str">
        <f t="shared" si="104"/>
        <v>No</v>
      </c>
      <c r="L1147" s="13" t="str">
        <f t="shared" si="105"/>
        <v>Obesity</v>
      </c>
      <c r="M1147" s="13" t="str">
        <f t="shared" si="106"/>
        <v>Diabetes</v>
      </c>
      <c r="N1147" s="13" t="str">
        <f t="shared" si="107"/>
        <v>No</v>
      </c>
    </row>
    <row r="1148" spans="1:14" x14ac:dyDescent="0.25">
      <c r="A1148" s="13" t="s">
        <v>1224</v>
      </c>
      <c r="B1148" s="13">
        <v>42.93</v>
      </c>
      <c r="C1148" s="13">
        <v>4.8</v>
      </c>
      <c r="D1148" s="13" t="s">
        <v>2380</v>
      </c>
      <c r="E1148" s="13" t="s">
        <v>2380</v>
      </c>
      <c r="F1148" s="13" t="s">
        <v>2380</v>
      </c>
      <c r="G1148" s="13">
        <v>1</v>
      </c>
      <c r="H1148" s="13" t="s">
        <v>2380</v>
      </c>
      <c r="I1148" s="13" t="str">
        <f t="shared" si="102"/>
        <v>No</v>
      </c>
      <c r="J1148" s="15">
        <f t="shared" si="103"/>
        <v>1</v>
      </c>
      <c r="K1148" s="13" t="str">
        <f t="shared" si="104"/>
        <v>No</v>
      </c>
      <c r="L1148" s="13" t="str">
        <f t="shared" si="105"/>
        <v>Obesity</v>
      </c>
      <c r="M1148" s="13" t="str">
        <f t="shared" si="106"/>
        <v>Normal</v>
      </c>
      <c r="N1148" s="13" t="str">
        <f t="shared" si="107"/>
        <v>No</v>
      </c>
    </row>
    <row r="1149" spans="1:14" x14ac:dyDescent="0.25">
      <c r="A1149" s="13" t="s">
        <v>1223</v>
      </c>
      <c r="B1149" s="13">
        <v>26.72</v>
      </c>
      <c r="C1149" s="13">
        <v>5.75</v>
      </c>
      <c r="D1149" s="13" t="s">
        <v>2380</v>
      </c>
      <c r="E1149" s="13" t="s">
        <v>2380</v>
      </c>
      <c r="F1149" s="13" t="s">
        <v>2380</v>
      </c>
      <c r="G1149" s="13">
        <v>2</v>
      </c>
      <c r="H1149" s="13" t="s">
        <v>2380</v>
      </c>
      <c r="I1149" s="13" t="str">
        <f t="shared" si="102"/>
        <v>No</v>
      </c>
      <c r="J1149" s="15">
        <f t="shared" si="103"/>
        <v>2</v>
      </c>
      <c r="K1149" s="13" t="str">
        <f t="shared" si="104"/>
        <v>No</v>
      </c>
      <c r="L1149" s="13" t="str">
        <f t="shared" si="105"/>
        <v>Overweight</v>
      </c>
      <c r="M1149" s="13" t="str">
        <f t="shared" si="106"/>
        <v>Prediabetes</v>
      </c>
      <c r="N1149" s="13" t="str">
        <f t="shared" si="107"/>
        <v>No</v>
      </c>
    </row>
    <row r="1150" spans="1:14" x14ac:dyDescent="0.25">
      <c r="A1150" s="13" t="s">
        <v>1222</v>
      </c>
      <c r="B1150" s="13">
        <v>26.67</v>
      </c>
      <c r="C1150" s="13">
        <v>5.81</v>
      </c>
      <c r="D1150" s="13" t="s">
        <v>2380</v>
      </c>
      <c r="E1150" s="13" t="s">
        <v>2380</v>
      </c>
      <c r="F1150" s="13" t="s">
        <v>2380</v>
      </c>
      <c r="G1150" s="13">
        <v>2</v>
      </c>
      <c r="H1150" s="13" t="s">
        <v>2380</v>
      </c>
      <c r="I1150" s="13" t="str">
        <f t="shared" si="102"/>
        <v>No</v>
      </c>
      <c r="J1150" s="15">
        <f t="shared" si="103"/>
        <v>2</v>
      </c>
      <c r="K1150" s="13" t="str">
        <f t="shared" si="104"/>
        <v>No</v>
      </c>
      <c r="L1150" s="13" t="str">
        <f t="shared" si="105"/>
        <v>Overweight</v>
      </c>
      <c r="M1150" s="13" t="str">
        <f t="shared" si="106"/>
        <v>Prediabetes</v>
      </c>
      <c r="N1150" s="13" t="str">
        <f t="shared" si="107"/>
        <v>No</v>
      </c>
    </row>
    <row r="1151" spans="1:14" x14ac:dyDescent="0.25">
      <c r="A1151" s="13" t="s">
        <v>1221</v>
      </c>
      <c r="B1151" s="13">
        <v>42.68</v>
      </c>
      <c r="C1151" s="13">
        <v>9.2799999999999994</v>
      </c>
      <c r="D1151" s="13" t="s">
        <v>2380</v>
      </c>
      <c r="E1151" s="13" t="s">
        <v>2380</v>
      </c>
      <c r="F1151" s="13" t="s">
        <v>2380</v>
      </c>
      <c r="G1151" s="13">
        <v>2</v>
      </c>
      <c r="H1151" s="13" t="s">
        <v>2380</v>
      </c>
      <c r="I1151" s="13" t="str">
        <f t="shared" si="102"/>
        <v>No</v>
      </c>
      <c r="J1151" s="15">
        <f t="shared" si="103"/>
        <v>2</v>
      </c>
      <c r="K1151" s="13" t="str">
        <f t="shared" si="104"/>
        <v>No</v>
      </c>
      <c r="L1151" s="13" t="str">
        <f t="shared" si="105"/>
        <v>Obesity</v>
      </c>
      <c r="M1151" s="13" t="str">
        <f t="shared" si="106"/>
        <v>Diabetes</v>
      </c>
      <c r="N1151" s="13" t="str">
        <f t="shared" si="107"/>
        <v>No</v>
      </c>
    </row>
    <row r="1152" spans="1:14" x14ac:dyDescent="0.25">
      <c r="A1152" s="13" t="s">
        <v>1220</v>
      </c>
      <c r="B1152" s="13">
        <v>24.31</v>
      </c>
      <c r="C1152" s="13">
        <v>6.37</v>
      </c>
      <c r="D1152" s="13" t="s">
        <v>2380</v>
      </c>
      <c r="E1152" s="13" t="s">
        <v>2380</v>
      </c>
      <c r="F1152" s="13" t="s">
        <v>2380</v>
      </c>
      <c r="G1152" s="13" t="s">
        <v>2381</v>
      </c>
      <c r="H1152" s="13" t="s">
        <v>2380</v>
      </c>
      <c r="I1152" s="13" t="str">
        <f t="shared" si="102"/>
        <v>No</v>
      </c>
      <c r="J1152" s="15" t="str">
        <f t="shared" si="103"/>
        <v>0</v>
      </c>
      <c r="K1152" s="13" t="str">
        <f t="shared" si="104"/>
        <v>No</v>
      </c>
      <c r="L1152" s="13" t="str">
        <f t="shared" si="105"/>
        <v>Normal Weight</v>
      </c>
      <c r="M1152" s="13" t="str">
        <f t="shared" si="106"/>
        <v>Prediabetes</v>
      </c>
      <c r="N1152" s="13" t="str">
        <f t="shared" si="107"/>
        <v>No</v>
      </c>
    </row>
    <row r="1153" spans="1:14" x14ac:dyDescent="0.25">
      <c r="A1153" s="13" t="s">
        <v>1219</v>
      </c>
      <c r="B1153" s="13">
        <v>44.75</v>
      </c>
      <c r="C1153" s="13">
        <v>5.09</v>
      </c>
      <c r="D1153" s="13" t="s">
        <v>2382</v>
      </c>
      <c r="E1153" s="13" t="s">
        <v>2380</v>
      </c>
      <c r="F1153" s="13" t="s">
        <v>2380</v>
      </c>
      <c r="G1153" s="13" t="s">
        <v>2381</v>
      </c>
      <c r="H1153" s="13" t="s">
        <v>2380</v>
      </c>
      <c r="I1153" s="13" t="str">
        <f t="shared" si="102"/>
        <v>No</v>
      </c>
      <c r="J1153" s="15" t="str">
        <f t="shared" si="103"/>
        <v>0</v>
      </c>
      <c r="K1153" s="13" t="str">
        <f t="shared" si="104"/>
        <v>Yes</v>
      </c>
      <c r="L1153" s="13" t="str">
        <f t="shared" si="105"/>
        <v>Obesity</v>
      </c>
      <c r="M1153" s="13" t="str">
        <f t="shared" si="106"/>
        <v>Normal</v>
      </c>
      <c r="N1153" s="13" t="str">
        <f t="shared" si="107"/>
        <v>No</v>
      </c>
    </row>
    <row r="1154" spans="1:14" x14ac:dyDescent="0.25">
      <c r="A1154" s="13" t="s">
        <v>1218</v>
      </c>
      <c r="B1154" s="13">
        <v>30.78</v>
      </c>
      <c r="C1154" s="13">
        <v>7.94</v>
      </c>
      <c r="D1154" s="13" t="s">
        <v>2380</v>
      </c>
      <c r="E1154" s="13" t="s">
        <v>2380</v>
      </c>
      <c r="F1154" s="13" t="s">
        <v>2380</v>
      </c>
      <c r="G1154" s="13">
        <v>2</v>
      </c>
      <c r="H1154" s="13" t="s">
        <v>2380</v>
      </c>
      <c r="I1154" s="13" t="str">
        <f t="shared" ref="I1154:I1217" si="108">PROPER(IF(H1154="?",$P$2,H1154))</f>
        <v>No</v>
      </c>
      <c r="J1154" s="15">
        <f t="shared" si="103"/>
        <v>2</v>
      </c>
      <c r="K1154" s="13" t="str">
        <f t="shared" si="104"/>
        <v>No</v>
      </c>
      <c r="L1154" s="13" t="str">
        <f t="shared" si="105"/>
        <v>Obesity</v>
      </c>
      <c r="M1154" s="13" t="str">
        <f t="shared" si="106"/>
        <v>Diabetes</v>
      </c>
      <c r="N1154" s="13" t="str">
        <f t="shared" si="107"/>
        <v>No</v>
      </c>
    </row>
    <row r="1155" spans="1:14" x14ac:dyDescent="0.25">
      <c r="A1155" s="13" t="s">
        <v>1217</v>
      </c>
      <c r="B1155" s="13">
        <v>21.86</v>
      </c>
      <c r="C1155" s="13">
        <v>10.95</v>
      </c>
      <c r="D1155" s="13" t="s">
        <v>2380</v>
      </c>
      <c r="E1155" s="13" t="s">
        <v>2380</v>
      </c>
      <c r="F1155" s="13" t="s">
        <v>2380</v>
      </c>
      <c r="G1155" s="13" t="s">
        <v>2381</v>
      </c>
      <c r="H1155" s="13" t="s">
        <v>2380</v>
      </c>
      <c r="I1155" s="13" t="str">
        <f t="shared" si="108"/>
        <v>No</v>
      </c>
      <c r="J1155" s="15" t="str">
        <f t="shared" ref="J1155:J1218" si="109">IF(G1155="No major Surgery","0",G1155)</f>
        <v>0</v>
      </c>
      <c r="K1155" s="13" t="str">
        <f t="shared" ref="K1155:K1218" si="110">PROPER(D1155)</f>
        <v>No</v>
      </c>
      <c r="L1155" s="13" t="str">
        <f t="shared" ref="L1155:L1218" si="111">IF(B1155&lt;18.5,"Underweight",IF(B1155&lt;25,"Normal Weight",IF(B1155&lt;30,"Overweight","Obesity")))</f>
        <v>Normal Weight</v>
      </c>
      <c r="M1155" s="13" t="str">
        <f t="shared" ref="M1155:M1218" si="112">IF(C1155&lt;5.7,"Normal",IF(C1155&lt;6.5,"Prediabetes","Diabetes"))</f>
        <v>Diabetes</v>
      </c>
      <c r="N1155" s="13" t="str">
        <f t="shared" ref="N1155:N1218" si="113">PROPER(E1155)</f>
        <v>No</v>
      </c>
    </row>
    <row r="1156" spans="1:14" x14ac:dyDescent="0.25">
      <c r="A1156" s="13" t="s">
        <v>1216</v>
      </c>
      <c r="B1156" s="13">
        <v>49.09</v>
      </c>
      <c r="C1156" s="13">
        <v>6.3</v>
      </c>
      <c r="D1156" s="13" t="s">
        <v>2382</v>
      </c>
      <c r="E1156" s="13" t="s">
        <v>2380</v>
      </c>
      <c r="F1156" s="13" t="s">
        <v>2380</v>
      </c>
      <c r="G1156" s="13" t="s">
        <v>2381</v>
      </c>
      <c r="H1156" s="13" t="s">
        <v>2380</v>
      </c>
      <c r="I1156" s="13" t="str">
        <f t="shared" si="108"/>
        <v>No</v>
      </c>
      <c r="J1156" s="15" t="str">
        <f t="shared" si="109"/>
        <v>0</v>
      </c>
      <c r="K1156" s="13" t="str">
        <f t="shared" si="110"/>
        <v>Yes</v>
      </c>
      <c r="L1156" s="13" t="str">
        <f t="shared" si="111"/>
        <v>Obesity</v>
      </c>
      <c r="M1156" s="13" t="str">
        <f t="shared" si="112"/>
        <v>Prediabetes</v>
      </c>
      <c r="N1156" s="13" t="str">
        <f t="shared" si="113"/>
        <v>No</v>
      </c>
    </row>
    <row r="1157" spans="1:14" x14ac:dyDescent="0.25">
      <c r="A1157" s="13" t="s">
        <v>1215</v>
      </c>
      <c r="B1157" s="13">
        <v>47.74</v>
      </c>
      <c r="C1157" s="13">
        <v>8.0500000000000007</v>
      </c>
      <c r="D1157" s="13" t="s">
        <v>2382</v>
      </c>
      <c r="E1157" s="13" t="s">
        <v>2380</v>
      </c>
      <c r="F1157" s="13" t="s">
        <v>2380</v>
      </c>
      <c r="G1157" s="13">
        <v>2</v>
      </c>
      <c r="H1157" s="13" t="s">
        <v>2380</v>
      </c>
      <c r="I1157" s="13" t="str">
        <f t="shared" si="108"/>
        <v>No</v>
      </c>
      <c r="J1157" s="15">
        <f t="shared" si="109"/>
        <v>2</v>
      </c>
      <c r="K1157" s="13" t="str">
        <f t="shared" si="110"/>
        <v>Yes</v>
      </c>
      <c r="L1157" s="13" t="str">
        <f t="shared" si="111"/>
        <v>Obesity</v>
      </c>
      <c r="M1157" s="13" t="str">
        <f t="shared" si="112"/>
        <v>Diabetes</v>
      </c>
      <c r="N1157" s="13" t="str">
        <f t="shared" si="113"/>
        <v>No</v>
      </c>
    </row>
    <row r="1158" spans="1:14" x14ac:dyDescent="0.25">
      <c r="A1158" s="13" t="s">
        <v>1214</v>
      </c>
      <c r="B1158" s="13">
        <v>30.2</v>
      </c>
      <c r="C1158" s="13">
        <v>9.8800000000000008</v>
      </c>
      <c r="D1158" s="13" t="s">
        <v>2382</v>
      </c>
      <c r="E1158" s="13" t="s">
        <v>2380</v>
      </c>
      <c r="F1158" s="13" t="s">
        <v>2380</v>
      </c>
      <c r="G1158" s="13">
        <v>2</v>
      </c>
      <c r="H1158" s="13" t="s">
        <v>2380</v>
      </c>
      <c r="I1158" s="13" t="str">
        <f t="shared" si="108"/>
        <v>No</v>
      </c>
      <c r="J1158" s="15">
        <f t="shared" si="109"/>
        <v>2</v>
      </c>
      <c r="K1158" s="13" t="str">
        <f t="shared" si="110"/>
        <v>Yes</v>
      </c>
      <c r="L1158" s="13" t="str">
        <f t="shared" si="111"/>
        <v>Obesity</v>
      </c>
      <c r="M1158" s="13" t="str">
        <f t="shared" si="112"/>
        <v>Diabetes</v>
      </c>
      <c r="N1158" s="13" t="str">
        <f t="shared" si="113"/>
        <v>No</v>
      </c>
    </row>
    <row r="1159" spans="1:14" x14ac:dyDescent="0.25">
      <c r="A1159" s="13" t="s">
        <v>1213</v>
      </c>
      <c r="B1159" s="13">
        <v>33.25</v>
      </c>
      <c r="C1159" s="13">
        <v>7.42</v>
      </c>
      <c r="D1159" s="13" t="s">
        <v>2382</v>
      </c>
      <c r="E1159" s="13" t="s">
        <v>2380</v>
      </c>
      <c r="F1159" s="13" t="s">
        <v>2380</v>
      </c>
      <c r="G1159" s="13">
        <v>2</v>
      </c>
      <c r="H1159" s="13" t="s">
        <v>2380</v>
      </c>
      <c r="I1159" s="13" t="str">
        <f t="shared" si="108"/>
        <v>No</v>
      </c>
      <c r="J1159" s="15">
        <f t="shared" si="109"/>
        <v>2</v>
      </c>
      <c r="K1159" s="13" t="str">
        <f t="shared" si="110"/>
        <v>Yes</v>
      </c>
      <c r="L1159" s="13" t="str">
        <f t="shared" si="111"/>
        <v>Obesity</v>
      </c>
      <c r="M1159" s="13" t="str">
        <f t="shared" si="112"/>
        <v>Diabetes</v>
      </c>
      <c r="N1159" s="13" t="str">
        <f t="shared" si="113"/>
        <v>No</v>
      </c>
    </row>
    <row r="1160" spans="1:14" x14ac:dyDescent="0.25">
      <c r="A1160" s="13" t="s">
        <v>1212</v>
      </c>
      <c r="B1160" s="13">
        <v>26.6</v>
      </c>
      <c r="C1160" s="13">
        <v>8.4499999999999993</v>
      </c>
      <c r="D1160" s="13" t="s">
        <v>2382</v>
      </c>
      <c r="E1160" s="13" t="s">
        <v>2380</v>
      </c>
      <c r="F1160" s="13" t="s">
        <v>2380</v>
      </c>
      <c r="G1160" s="13">
        <v>1</v>
      </c>
      <c r="H1160" s="13" t="s">
        <v>2380</v>
      </c>
      <c r="I1160" s="13" t="str">
        <f t="shared" si="108"/>
        <v>No</v>
      </c>
      <c r="J1160" s="15">
        <f t="shared" si="109"/>
        <v>1</v>
      </c>
      <c r="K1160" s="13" t="str">
        <f t="shared" si="110"/>
        <v>Yes</v>
      </c>
      <c r="L1160" s="13" t="str">
        <f t="shared" si="111"/>
        <v>Overweight</v>
      </c>
      <c r="M1160" s="13" t="str">
        <f t="shared" si="112"/>
        <v>Diabetes</v>
      </c>
      <c r="N1160" s="13" t="str">
        <f t="shared" si="113"/>
        <v>No</v>
      </c>
    </row>
    <row r="1161" spans="1:14" x14ac:dyDescent="0.25">
      <c r="A1161" s="13" t="s">
        <v>1211</v>
      </c>
      <c r="B1161" s="13">
        <v>26.35</v>
      </c>
      <c r="C1161" s="13">
        <v>6.21</v>
      </c>
      <c r="D1161" s="13" t="s">
        <v>2380</v>
      </c>
      <c r="E1161" s="13" t="s">
        <v>2380</v>
      </c>
      <c r="F1161" s="13" t="s">
        <v>2380</v>
      </c>
      <c r="G1161" s="13">
        <v>2</v>
      </c>
      <c r="H1161" s="13" t="s">
        <v>2380</v>
      </c>
      <c r="I1161" s="13" t="str">
        <f t="shared" si="108"/>
        <v>No</v>
      </c>
      <c r="J1161" s="15">
        <f t="shared" si="109"/>
        <v>2</v>
      </c>
      <c r="K1161" s="13" t="str">
        <f t="shared" si="110"/>
        <v>No</v>
      </c>
      <c r="L1161" s="13" t="str">
        <f t="shared" si="111"/>
        <v>Overweight</v>
      </c>
      <c r="M1161" s="13" t="str">
        <f t="shared" si="112"/>
        <v>Prediabetes</v>
      </c>
      <c r="N1161" s="13" t="str">
        <f t="shared" si="113"/>
        <v>No</v>
      </c>
    </row>
    <row r="1162" spans="1:14" x14ac:dyDescent="0.25">
      <c r="A1162" s="13" t="s">
        <v>1210</v>
      </c>
      <c r="B1162" s="13">
        <v>39.994999999999997</v>
      </c>
      <c r="C1162" s="13">
        <v>4.6500000000000004</v>
      </c>
      <c r="D1162" s="13" t="s">
        <v>2380</v>
      </c>
      <c r="E1162" s="13" t="s">
        <v>2380</v>
      </c>
      <c r="F1162" s="13" t="s">
        <v>2380</v>
      </c>
      <c r="G1162" s="13" t="s">
        <v>2381</v>
      </c>
      <c r="H1162" s="13" t="s">
        <v>2380</v>
      </c>
      <c r="I1162" s="13" t="str">
        <f t="shared" si="108"/>
        <v>No</v>
      </c>
      <c r="J1162" s="15" t="str">
        <f t="shared" si="109"/>
        <v>0</v>
      </c>
      <c r="K1162" s="13" t="str">
        <f t="shared" si="110"/>
        <v>No</v>
      </c>
      <c r="L1162" s="13" t="str">
        <f t="shared" si="111"/>
        <v>Obesity</v>
      </c>
      <c r="M1162" s="13" t="str">
        <f t="shared" si="112"/>
        <v>Normal</v>
      </c>
      <c r="N1162" s="13" t="str">
        <f t="shared" si="113"/>
        <v>No</v>
      </c>
    </row>
    <row r="1163" spans="1:14" x14ac:dyDescent="0.25">
      <c r="A1163" s="13" t="s">
        <v>1209</v>
      </c>
      <c r="B1163" s="13">
        <v>22.92</v>
      </c>
      <c r="C1163" s="13">
        <v>5.87</v>
      </c>
      <c r="D1163" s="13" t="s">
        <v>2382</v>
      </c>
      <c r="E1163" s="13" t="s">
        <v>2380</v>
      </c>
      <c r="F1163" s="13" t="s">
        <v>2380</v>
      </c>
      <c r="G1163" s="13">
        <v>1</v>
      </c>
      <c r="H1163" s="13" t="s">
        <v>2380</v>
      </c>
      <c r="I1163" s="13" t="str">
        <f t="shared" si="108"/>
        <v>No</v>
      </c>
      <c r="J1163" s="15">
        <f t="shared" si="109"/>
        <v>1</v>
      </c>
      <c r="K1163" s="13" t="str">
        <f t="shared" si="110"/>
        <v>Yes</v>
      </c>
      <c r="L1163" s="13" t="str">
        <f t="shared" si="111"/>
        <v>Normal Weight</v>
      </c>
      <c r="M1163" s="13" t="str">
        <f t="shared" si="112"/>
        <v>Prediabetes</v>
      </c>
      <c r="N1163" s="13" t="str">
        <f t="shared" si="113"/>
        <v>No</v>
      </c>
    </row>
    <row r="1164" spans="1:14" x14ac:dyDescent="0.25">
      <c r="A1164" s="13" t="s">
        <v>1208</v>
      </c>
      <c r="B1164" s="13">
        <v>24.78</v>
      </c>
      <c r="C1164" s="13">
        <v>4.24</v>
      </c>
      <c r="D1164" s="13" t="s">
        <v>2382</v>
      </c>
      <c r="E1164" s="13" t="s">
        <v>2380</v>
      </c>
      <c r="F1164" s="13" t="s">
        <v>2380</v>
      </c>
      <c r="G1164" s="13">
        <v>2</v>
      </c>
      <c r="H1164" s="13" t="s">
        <v>2380</v>
      </c>
      <c r="I1164" s="13" t="str">
        <f t="shared" si="108"/>
        <v>No</v>
      </c>
      <c r="J1164" s="15">
        <f t="shared" si="109"/>
        <v>2</v>
      </c>
      <c r="K1164" s="13" t="str">
        <f t="shared" si="110"/>
        <v>Yes</v>
      </c>
      <c r="L1164" s="13" t="str">
        <f t="shared" si="111"/>
        <v>Normal Weight</v>
      </c>
      <c r="M1164" s="13" t="str">
        <f t="shared" si="112"/>
        <v>Normal</v>
      </c>
      <c r="N1164" s="13" t="str">
        <f t="shared" si="113"/>
        <v>No</v>
      </c>
    </row>
    <row r="1165" spans="1:14" x14ac:dyDescent="0.25">
      <c r="A1165" s="13" t="s">
        <v>1207</v>
      </c>
      <c r="B1165" s="13">
        <v>34.07</v>
      </c>
      <c r="C1165" s="13">
        <v>7.81</v>
      </c>
      <c r="D1165" s="13" t="s">
        <v>2382</v>
      </c>
      <c r="E1165" s="13" t="s">
        <v>2380</v>
      </c>
      <c r="F1165" s="13" t="s">
        <v>2380</v>
      </c>
      <c r="G1165" s="13" t="s">
        <v>2381</v>
      </c>
      <c r="H1165" s="13" t="s">
        <v>2380</v>
      </c>
      <c r="I1165" s="13" t="str">
        <f t="shared" si="108"/>
        <v>No</v>
      </c>
      <c r="J1165" s="15" t="str">
        <f t="shared" si="109"/>
        <v>0</v>
      </c>
      <c r="K1165" s="13" t="str">
        <f t="shared" si="110"/>
        <v>Yes</v>
      </c>
      <c r="L1165" s="13" t="str">
        <f t="shared" si="111"/>
        <v>Obesity</v>
      </c>
      <c r="M1165" s="13" t="str">
        <f t="shared" si="112"/>
        <v>Diabetes</v>
      </c>
      <c r="N1165" s="13" t="str">
        <f t="shared" si="113"/>
        <v>No</v>
      </c>
    </row>
    <row r="1166" spans="1:14" x14ac:dyDescent="0.25">
      <c r="A1166" s="13" t="s">
        <v>1206</v>
      </c>
      <c r="B1166" s="13">
        <v>30.14</v>
      </c>
      <c r="C1166" s="13">
        <v>9.85</v>
      </c>
      <c r="D1166" s="13" t="s">
        <v>2380</v>
      </c>
      <c r="E1166" s="13" t="s">
        <v>2380</v>
      </c>
      <c r="F1166" s="13" t="s">
        <v>2380</v>
      </c>
      <c r="G1166" s="13" t="s">
        <v>2381</v>
      </c>
      <c r="H1166" s="13" t="s">
        <v>2380</v>
      </c>
      <c r="I1166" s="13" t="str">
        <f t="shared" si="108"/>
        <v>No</v>
      </c>
      <c r="J1166" s="15" t="str">
        <f t="shared" si="109"/>
        <v>0</v>
      </c>
      <c r="K1166" s="13" t="str">
        <f t="shared" si="110"/>
        <v>No</v>
      </c>
      <c r="L1166" s="13" t="str">
        <f t="shared" si="111"/>
        <v>Obesity</v>
      </c>
      <c r="M1166" s="13" t="str">
        <f t="shared" si="112"/>
        <v>Diabetes</v>
      </c>
      <c r="N1166" s="13" t="str">
        <f t="shared" si="113"/>
        <v>No</v>
      </c>
    </row>
    <row r="1167" spans="1:14" x14ac:dyDescent="0.25">
      <c r="A1167" s="13" t="s">
        <v>1205</v>
      </c>
      <c r="B1167" s="13">
        <v>18.05</v>
      </c>
      <c r="C1167" s="13">
        <v>6.94</v>
      </c>
      <c r="D1167" s="13" t="s">
        <v>2380</v>
      </c>
      <c r="E1167" s="13" t="s">
        <v>2380</v>
      </c>
      <c r="F1167" s="13" t="s">
        <v>2380</v>
      </c>
      <c r="G1167" s="13" t="s">
        <v>2381</v>
      </c>
      <c r="H1167" s="13" t="s">
        <v>2380</v>
      </c>
      <c r="I1167" s="13" t="str">
        <f t="shared" si="108"/>
        <v>No</v>
      </c>
      <c r="J1167" s="15" t="str">
        <f t="shared" si="109"/>
        <v>0</v>
      </c>
      <c r="K1167" s="13" t="str">
        <f t="shared" si="110"/>
        <v>No</v>
      </c>
      <c r="L1167" s="13" t="str">
        <f t="shared" si="111"/>
        <v>Underweight</v>
      </c>
      <c r="M1167" s="13" t="str">
        <f t="shared" si="112"/>
        <v>Diabetes</v>
      </c>
      <c r="N1167" s="13" t="str">
        <f t="shared" si="113"/>
        <v>No</v>
      </c>
    </row>
    <row r="1168" spans="1:14" x14ac:dyDescent="0.25">
      <c r="A1168" s="13" t="s">
        <v>1204</v>
      </c>
      <c r="B1168" s="13">
        <v>37.4</v>
      </c>
      <c r="C1168" s="13">
        <v>11.3</v>
      </c>
      <c r="D1168" s="13" t="s">
        <v>2382</v>
      </c>
      <c r="E1168" s="13" t="s">
        <v>2380</v>
      </c>
      <c r="F1168" s="13" t="s">
        <v>2380</v>
      </c>
      <c r="G1168" s="13">
        <v>2</v>
      </c>
      <c r="H1168" s="13" t="s">
        <v>2380</v>
      </c>
      <c r="I1168" s="13" t="str">
        <f t="shared" si="108"/>
        <v>No</v>
      </c>
      <c r="J1168" s="15">
        <f t="shared" si="109"/>
        <v>2</v>
      </c>
      <c r="K1168" s="13" t="str">
        <f t="shared" si="110"/>
        <v>Yes</v>
      </c>
      <c r="L1168" s="13" t="str">
        <f t="shared" si="111"/>
        <v>Obesity</v>
      </c>
      <c r="M1168" s="13" t="str">
        <f t="shared" si="112"/>
        <v>Diabetes</v>
      </c>
      <c r="N1168" s="13" t="str">
        <f t="shared" si="113"/>
        <v>No</v>
      </c>
    </row>
    <row r="1169" spans="1:14" x14ac:dyDescent="0.25">
      <c r="A1169" s="13" t="s">
        <v>1203</v>
      </c>
      <c r="B1169" s="13">
        <v>25.75</v>
      </c>
      <c r="C1169" s="13">
        <v>9.23</v>
      </c>
      <c r="D1169" s="13" t="s">
        <v>2380</v>
      </c>
      <c r="E1169" s="13" t="s">
        <v>2380</v>
      </c>
      <c r="F1169" s="13" t="s">
        <v>2380</v>
      </c>
      <c r="G1169" s="13" t="s">
        <v>2381</v>
      </c>
      <c r="H1169" s="13" t="s">
        <v>2380</v>
      </c>
      <c r="I1169" s="13" t="str">
        <f t="shared" si="108"/>
        <v>No</v>
      </c>
      <c r="J1169" s="15" t="str">
        <f t="shared" si="109"/>
        <v>0</v>
      </c>
      <c r="K1169" s="13" t="str">
        <f t="shared" si="110"/>
        <v>No</v>
      </c>
      <c r="L1169" s="13" t="str">
        <f t="shared" si="111"/>
        <v>Overweight</v>
      </c>
      <c r="M1169" s="13" t="str">
        <f t="shared" si="112"/>
        <v>Diabetes</v>
      </c>
      <c r="N1169" s="13" t="str">
        <f t="shared" si="113"/>
        <v>No</v>
      </c>
    </row>
    <row r="1170" spans="1:14" x14ac:dyDescent="0.25">
      <c r="A1170" s="13" t="s">
        <v>1202</v>
      </c>
      <c r="B1170" s="13">
        <v>32.299999999999997</v>
      </c>
      <c r="C1170" s="13">
        <v>4.37</v>
      </c>
      <c r="D1170" s="13" t="s">
        <v>2380</v>
      </c>
      <c r="E1170" s="13" t="s">
        <v>2380</v>
      </c>
      <c r="F1170" s="13" t="s">
        <v>2380</v>
      </c>
      <c r="G1170" s="13">
        <v>2</v>
      </c>
      <c r="H1170" s="13" t="s">
        <v>2380</v>
      </c>
      <c r="I1170" s="13" t="str">
        <f t="shared" si="108"/>
        <v>No</v>
      </c>
      <c r="J1170" s="15">
        <f t="shared" si="109"/>
        <v>2</v>
      </c>
      <c r="K1170" s="13" t="str">
        <f t="shared" si="110"/>
        <v>No</v>
      </c>
      <c r="L1170" s="13" t="str">
        <f t="shared" si="111"/>
        <v>Obesity</v>
      </c>
      <c r="M1170" s="13" t="str">
        <f t="shared" si="112"/>
        <v>Normal</v>
      </c>
      <c r="N1170" s="13" t="str">
        <f t="shared" si="113"/>
        <v>No</v>
      </c>
    </row>
    <row r="1171" spans="1:14" x14ac:dyDescent="0.25">
      <c r="A1171" s="13" t="s">
        <v>1201</v>
      </c>
      <c r="B1171" s="13">
        <v>28.61</v>
      </c>
      <c r="C1171" s="13">
        <v>5.76</v>
      </c>
      <c r="D1171" s="13" t="s">
        <v>2380</v>
      </c>
      <c r="E1171" s="13" t="s">
        <v>2380</v>
      </c>
      <c r="F1171" s="13" t="s">
        <v>2383</v>
      </c>
      <c r="G1171" s="13">
        <v>1</v>
      </c>
      <c r="H1171" s="13" t="s">
        <v>2380</v>
      </c>
      <c r="I1171" s="13" t="str">
        <f t="shared" si="108"/>
        <v>No</v>
      </c>
      <c r="J1171" s="15">
        <f t="shared" si="109"/>
        <v>1</v>
      </c>
      <c r="K1171" s="13" t="str">
        <f t="shared" si="110"/>
        <v>No</v>
      </c>
      <c r="L1171" s="13" t="str">
        <f t="shared" si="111"/>
        <v>Overweight</v>
      </c>
      <c r="M1171" s="13" t="str">
        <f t="shared" si="112"/>
        <v>Prediabetes</v>
      </c>
      <c r="N1171" s="13" t="str">
        <f t="shared" si="113"/>
        <v>No</v>
      </c>
    </row>
    <row r="1172" spans="1:14" x14ac:dyDescent="0.25">
      <c r="A1172" s="13" t="s">
        <v>1200</v>
      </c>
      <c r="B1172" s="13">
        <v>45.41</v>
      </c>
      <c r="C1172" s="13">
        <v>4.96</v>
      </c>
      <c r="D1172" s="13" t="s">
        <v>2380</v>
      </c>
      <c r="E1172" s="13" t="s">
        <v>2380</v>
      </c>
      <c r="F1172" s="13" t="s">
        <v>2380</v>
      </c>
      <c r="G1172" s="13">
        <v>1</v>
      </c>
      <c r="H1172" s="13" t="s">
        <v>2380</v>
      </c>
      <c r="I1172" s="13" t="str">
        <f t="shared" si="108"/>
        <v>No</v>
      </c>
      <c r="J1172" s="15">
        <f t="shared" si="109"/>
        <v>1</v>
      </c>
      <c r="K1172" s="13" t="str">
        <f t="shared" si="110"/>
        <v>No</v>
      </c>
      <c r="L1172" s="13" t="str">
        <f t="shared" si="111"/>
        <v>Obesity</v>
      </c>
      <c r="M1172" s="13" t="str">
        <f t="shared" si="112"/>
        <v>Normal</v>
      </c>
      <c r="N1172" s="13" t="str">
        <f t="shared" si="113"/>
        <v>No</v>
      </c>
    </row>
    <row r="1173" spans="1:14" x14ac:dyDescent="0.25">
      <c r="A1173" s="13" t="s">
        <v>1199</v>
      </c>
      <c r="B1173" s="13">
        <v>31.2</v>
      </c>
      <c r="C1173" s="13">
        <v>11.04</v>
      </c>
      <c r="D1173" s="13" t="s">
        <v>2382</v>
      </c>
      <c r="E1173" s="13" t="s">
        <v>2380</v>
      </c>
      <c r="F1173" s="13" t="s">
        <v>2380</v>
      </c>
      <c r="G1173" s="13">
        <v>2</v>
      </c>
      <c r="H1173" s="13" t="s">
        <v>2380</v>
      </c>
      <c r="I1173" s="13" t="str">
        <f t="shared" si="108"/>
        <v>No</v>
      </c>
      <c r="J1173" s="15">
        <f t="shared" si="109"/>
        <v>2</v>
      </c>
      <c r="K1173" s="13" t="str">
        <f t="shared" si="110"/>
        <v>Yes</v>
      </c>
      <c r="L1173" s="13" t="str">
        <f t="shared" si="111"/>
        <v>Obesity</v>
      </c>
      <c r="M1173" s="13" t="str">
        <f t="shared" si="112"/>
        <v>Diabetes</v>
      </c>
      <c r="N1173" s="13" t="str">
        <f t="shared" si="113"/>
        <v>No</v>
      </c>
    </row>
    <row r="1174" spans="1:14" x14ac:dyDescent="0.25">
      <c r="A1174" s="13" t="s">
        <v>1198</v>
      </c>
      <c r="B1174" s="13">
        <v>29.83</v>
      </c>
      <c r="C1174" s="13">
        <v>7.81</v>
      </c>
      <c r="D1174" s="13" t="s">
        <v>2382</v>
      </c>
      <c r="E1174" s="13" t="s">
        <v>2380</v>
      </c>
      <c r="F1174" s="13" t="s">
        <v>2380</v>
      </c>
      <c r="G1174" s="13">
        <v>1</v>
      </c>
      <c r="H1174" s="13" t="s">
        <v>2380</v>
      </c>
      <c r="I1174" s="13" t="str">
        <f t="shared" si="108"/>
        <v>No</v>
      </c>
      <c r="J1174" s="15">
        <f t="shared" si="109"/>
        <v>1</v>
      </c>
      <c r="K1174" s="13" t="str">
        <f t="shared" si="110"/>
        <v>Yes</v>
      </c>
      <c r="L1174" s="13" t="str">
        <f t="shared" si="111"/>
        <v>Overweight</v>
      </c>
      <c r="M1174" s="13" t="str">
        <f t="shared" si="112"/>
        <v>Diabetes</v>
      </c>
      <c r="N1174" s="13" t="str">
        <f t="shared" si="113"/>
        <v>No</v>
      </c>
    </row>
    <row r="1175" spans="1:14" x14ac:dyDescent="0.25">
      <c r="A1175" s="13" t="s">
        <v>1197</v>
      </c>
      <c r="B1175" s="13">
        <v>29.06</v>
      </c>
      <c r="C1175" s="13">
        <v>4.55</v>
      </c>
      <c r="D1175" s="13" t="s">
        <v>2380</v>
      </c>
      <c r="E1175" s="13" t="s">
        <v>2380</v>
      </c>
      <c r="F1175" s="13" t="s">
        <v>2380</v>
      </c>
      <c r="G1175" s="13" t="s">
        <v>2381</v>
      </c>
      <c r="H1175" s="13" t="s">
        <v>2380</v>
      </c>
      <c r="I1175" s="13" t="str">
        <f t="shared" si="108"/>
        <v>No</v>
      </c>
      <c r="J1175" s="15" t="str">
        <f t="shared" si="109"/>
        <v>0</v>
      </c>
      <c r="K1175" s="13" t="str">
        <f t="shared" si="110"/>
        <v>No</v>
      </c>
      <c r="L1175" s="13" t="str">
        <f t="shared" si="111"/>
        <v>Overweight</v>
      </c>
      <c r="M1175" s="13" t="str">
        <f t="shared" si="112"/>
        <v>Normal</v>
      </c>
      <c r="N1175" s="13" t="str">
        <f t="shared" si="113"/>
        <v>No</v>
      </c>
    </row>
    <row r="1176" spans="1:14" x14ac:dyDescent="0.25">
      <c r="A1176" s="13" t="s">
        <v>1196</v>
      </c>
      <c r="B1176" s="13">
        <v>27.454999999999998</v>
      </c>
      <c r="C1176" s="13">
        <v>6.13</v>
      </c>
      <c r="D1176" s="13" t="s">
        <v>2380</v>
      </c>
      <c r="E1176" s="13" t="s">
        <v>2380</v>
      </c>
      <c r="F1176" s="13" t="s">
        <v>2380</v>
      </c>
      <c r="G1176" s="13">
        <v>2</v>
      </c>
      <c r="H1176" s="13" t="s">
        <v>2380</v>
      </c>
      <c r="I1176" s="13" t="str">
        <f t="shared" si="108"/>
        <v>No</v>
      </c>
      <c r="J1176" s="15">
        <f t="shared" si="109"/>
        <v>2</v>
      </c>
      <c r="K1176" s="13" t="str">
        <f t="shared" si="110"/>
        <v>No</v>
      </c>
      <c r="L1176" s="13" t="str">
        <f t="shared" si="111"/>
        <v>Overweight</v>
      </c>
      <c r="M1176" s="13" t="str">
        <f t="shared" si="112"/>
        <v>Prediabetes</v>
      </c>
      <c r="N1176" s="13" t="str">
        <f t="shared" si="113"/>
        <v>No</v>
      </c>
    </row>
    <row r="1177" spans="1:14" x14ac:dyDescent="0.25">
      <c r="A1177" s="13" t="s">
        <v>1195</v>
      </c>
      <c r="B1177" s="13">
        <v>23.01</v>
      </c>
      <c r="C1177" s="13">
        <v>6.04</v>
      </c>
      <c r="D1177" s="13" t="s">
        <v>2382</v>
      </c>
      <c r="E1177" s="13" t="s">
        <v>2380</v>
      </c>
      <c r="F1177" s="13" t="s">
        <v>2380</v>
      </c>
      <c r="G1177" s="13">
        <v>1</v>
      </c>
      <c r="H1177" s="13" t="s">
        <v>2380</v>
      </c>
      <c r="I1177" s="13" t="str">
        <f t="shared" si="108"/>
        <v>No</v>
      </c>
      <c r="J1177" s="15">
        <f t="shared" si="109"/>
        <v>1</v>
      </c>
      <c r="K1177" s="13" t="str">
        <f t="shared" si="110"/>
        <v>Yes</v>
      </c>
      <c r="L1177" s="13" t="str">
        <f t="shared" si="111"/>
        <v>Normal Weight</v>
      </c>
      <c r="M1177" s="13" t="str">
        <f t="shared" si="112"/>
        <v>Prediabetes</v>
      </c>
      <c r="N1177" s="13" t="str">
        <f t="shared" si="113"/>
        <v>No</v>
      </c>
    </row>
    <row r="1178" spans="1:14" x14ac:dyDescent="0.25">
      <c r="A1178" s="13" t="s">
        <v>1194</v>
      </c>
      <c r="B1178" s="13">
        <v>31.39</v>
      </c>
      <c r="C1178" s="13">
        <v>8.85</v>
      </c>
      <c r="D1178" s="13" t="s">
        <v>2382</v>
      </c>
      <c r="E1178" s="13" t="s">
        <v>2380</v>
      </c>
      <c r="F1178" s="13" t="s">
        <v>2380</v>
      </c>
      <c r="G1178" s="13" t="s">
        <v>2381</v>
      </c>
      <c r="H1178" s="13" t="s">
        <v>2380</v>
      </c>
      <c r="I1178" s="13" t="str">
        <f t="shared" si="108"/>
        <v>No</v>
      </c>
      <c r="J1178" s="15" t="str">
        <f t="shared" si="109"/>
        <v>0</v>
      </c>
      <c r="K1178" s="13" t="str">
        <f t="shared" si="110"/>
        <v>Yes</v>
      </c>
      <c r="L1178" s="13" t="str">
        <f t="shared" si="111"/>
        <v>Obesity</v>
      </c>
      <c r="M1178" s="13" t="str">
        <f t="shared" si="112"/>
        <v>Diabetes</v>
      </c>
      <c r="N1178" s="13" t="str">
        <f t="shared" si="113"/>
        <v>No</v>
      </c>
    </row>
    <row r="1179" spans="1:14" x14ac:dyDescent="0.25">
      <c r="A1179" s="13" t="s">
        <v>1193</v>
      </c>
      <c r="B1179" s="13">
        <v>34.770000000000003</v>
      </c>
      <c r="C1179" s="13">
        <v>10.54</v>
      </c>
      <c r="D1179" s="13" t="s">
        <v>2380</v>
      </c>
      <c r="E1179" s="13" t="s">
        <v>2380</v>
      </c>
      <c r="F1179" s="13" t="s">
        <v>2380</v>
      </c>
      <c r="G1179" s="13">
        <v>2</v>
      </c>
      <c r="H1179" s="13" t="s">
        <v>2380</v>
      </c>
      <c r="I1179" s="13" t="str">
        <f t="shared" si="108"/>
        <v>No</v>
      </c>
      <c r="J1179" s="15">
        <f t="shared" si="109"/>
        <v>2</v>
      </c>
      <c r="K1179" s="13" t="str">
        <f t="shared" si="110"/>
        <v>No</v>
      </c>
      <c r="L1179" s="13" t="str">
        <f t="shared" si="111"/>
        <v>Obesity</v>
      </c>
      <c r="M1179" s="13" t="str">
        <f t="shared" si="112"/>
        <v>Diabetes</v>
      </c>
      <c r="N1179" s="13" t="str">
        <f t="shared" si="113"/>
        <v>No</v>
      </c>
    </row>
    <row r="1180" spans="1:14" x14ac:dyDescent="0.25">
      <c r="A1180" s="13" t="s">
        <v>1192</v>
      </c>
      <c r="B1180" s="13">
        <v>24.48</v>
      </c>
      <c r="C1180" s="13">
        <v>4.37</v>
      </c>
      <c r="D1180" s="13" t="s">
        <v>2382</v>
      </c>
      <c r="E1180" s="13" t="s">
        <v>2380</v>
      </c>
      <c r="F1180" s="13" t="s">
        <v>2380</v>
      </c>
      <c r="G1180" s="13">
        <v>2</v>
      </c>
      <c r="H1180" s="13" t="s">
        <v>2380</v>
      </c>
      <c r="I1180" s="13" t="str">
        <f t="shared" si="108"/>
        <v>No</v>
      </c>
      <c r="J1180" s="15">
        <f t="shared" si="109"/>
        <v>2</v>
      </c>
      <c r="K1180" s="13" t="str">
        <f t="shared" si="110"/>
        <v>Yes</v>
      </c>
      <c r="L1180" s="13" t="str">
        <f t="shared" si="111"/>
        <v>Normal Weight</v>
      </c>
      <c r="M1180" s="13" t="str">
        <f t="shared" si="112"/>
        <v>Normal</v>
      </c>
      <c r="N1180" s="13" t="str">
        <f t="shared" si="113"/>
        <v>No</v>
      </c>
    </row>
    <row r="1181" spans="1:14" x14ac:dyDescent="0.25">
      <c r="A1181" s="13" t="s">
        <v>1191</v>
      </c>
      <c r="B1181" s="13">
        <v>22.61</v>
      </c>
      <c r="C1181" s="13">
        <v>9.6300000000000008</v>
      </c>
      <c r="D1181" s="13" t="s">
        <v>2380</v>
      </c>
      <c r="E1181" s="13" t="s">
        <v>2380</v>
      </c>
      <c r="F1181" s="13" t="s">
        <v>2380</v>
      </c>
      <c r="G1181" s="13">
        <v>2</v>
      </c>
      <c r="H1181" s="13" t="s">
        <v>2380</v>
      </c>
      <c r="I1181" s="13" t="str">
        <f t="shared" si="108"/>
        <v>No</v>
      </c>
      <c r="J1181" s="15">
        <f t="shared" si="109"/>
        <v>2</v>
      </c>
      <c r="K1181" s="13" t="str">
        <f t="shared" si="110"/>
        <v>No</v>
      </c>
      <c r="L1181" s="13" t="str">
        <f t="shared" si="111"/>
        <v>Normal Weight</v>
      </c>
      <c r="M1181" s="13" t="str">
        <f t="shared" si="112"/>
        <v>Diabetes</v>
      </c>
      <c r="N1181" s="13" t="str">
        <f t="shared" si="113"/>
        <v>No</v>
      </c>
    </row>
    <row r="1182" spans="1:14" x14ac:dyDescent="0.25">
      <c r="A1182" s="13" t="s">
        <v>1190</v>
      </c>
      <c r="B1182" s="13">
        <v>34.299999999999997</v>
      </c>
      <c r="C1182" s="13">
        <v>10.37</v>
      </c>
      <c r="D1182" s="13" t="s">
        <v>2380</v>
      </c>
      <c r="E1182" s="13" t="s">
        <v>2380</v>
      </c>
      <c r="F1182" s="13" t="s">
        <v>2380</v>
      </c>
      <c r="G1182" s="13" t="s">
        <v>2381</v>
      </c>
      <c r="H1182" s="13" t="s">
        <v>2380</v>
      </c>
      <c r="I1182" s="13" t="str">
        <f t="shared" si="108"/>
        <v>No</v>
      </c>
      <c r="J1182" s="15" t="str">
        <f t="shared" si="109"/>
        <v>0</v>
      </c>
      <c r="K1182" s="13" t="str">
        <f t="shared" si="110"/>
        <v>No</v>
      </c>
      <c r="L1182" s="13" t="str">
        <f t="shared" si="111"/>
        <v>Obesity</v>
      </c>
      <c r="M1182" s="13" t="str">
        <f t="shared" si="112"/>
        <v>Diabetes</v>
      </c>
      <c r="N1182" s="13" t="str">
        <f t="shared" si="113"/>
        <v>No</v>
      </c>
    </row>
    <row r="1183" spans="1:14" x14ac:dyDescent="0.25">
      <c r="A1183" s="13" t="s">
        <v>1189</v>
      </c>
      <c r="B1183" s="13">
        <v>46.09</v>
      </c>
      <c r="C1183" s="13">
        <v>5.44</v>
      </c>
      <c r="D1183" s="13" t="s">
        <v>2380</v>
      </c>
      <c r="E1183" s="13" t="s">
        <v>2380</v>
      </c>
      <c r="F1183" s="13" t="s">
        <v>2380</v>
      </c>
      <c r="G1183" s="13">
        <v>2</v>
      </c>
      <c r="H1183" s="13" t="s">
        <v>2380</v>
      </c>
      <c r="I1183" s="13" t="str">
        <f t="shared" si="108"/>
        <v>No</v>
      </c>
      <c r="J1183" s="15">
        <f t="shared" si="109"/>
        <v>2</v>
      </c>
      <c r="K1183" s="13" t="str">
        <f t="shared" si="110"/>
        <v>No</v>
      </c>
      <c r="L1183" s="13" t="str">
        <f t="shared" si="111"/>
        <v>Obesity</v>
      </c>
      <c r="M1183" s="13" t="str">
        <f t="shared" si="112"/>
        <v>Normal</v>
      </c>
      <c r="N1183" s="13" t="str">
        <f t="shared" si="113"/>
        <v>No</v>
      </c>
    </row>
    <row r="1184" spans="1:14" x14ac:dyDescent="0.25">
      <c r="A1184" s="13" t="s">
        <v>1188</v>
      </c>
      <c r="B1184" s="13">
        <v>44.744999999999997</v>
      </c>
      <c r="C1184" s="13">
        <v>5.19</v>
      </c>
      <c r="D1184" s="13" t="s">
        <v>2380</v>
      </c>
      <c r="E1184" s="13" t="s">
        <v>2380</v>
      </c>
      <c r="F1184" s="13" t="s">
        <v>2380</v>
      </c>
      <c r="G1184" s="13">
        <v>2</v>
      </c>
      <c r="H1184" s="13" t="s">
        <v>2380</v>
      </c>
      <c r="I1184" s="13" t="str">
        <f t="shared" si="108"/>
        <v>No</v>
      </c>
      <c r="J1184" s="15">
        <f t="shared" si="109"/>
        <v>2</v>
      </c>
      <c r="K1184" s="13" t="str">
        <f t="shared" si="110"/>
        <v>No</v>
      </c>
      <c r="L1184" s="13" t="str">
        <f t="shared" si="111"/>
        <v>Obesity</v>
      </c>
      <c r="M1184" s="13" t="str">
        <f t="shared" si="112"/>
        <v>Normal</v>
      </c>
      <c r="N1184" s="13" t="str">
        <f t="shared" si="113"/>
        <v>No</v>
      </c>
    </row>
    <row r="1185" spans="1:14" x14ac:dyDescent="0.25">
      <c r="A1185" s="13" t="s">
        <v>1187</v>
      </c>
      <c r="B1185" s="13">
        <v>26.33</v>
      </c>
      <c r="C1185" s="13">
        <v>11.8</v>
      </c>
      <c r="D1185" s="13" t="s">
        <v>2382</v>
      </c>
      <c r="E1185" s="13" t="s">
        <v>2380</v>
      </c>
      <c r="F1185" s="13" t="s">
        <v>2380</v>
      </c>
      <c r="G1185" s="13">
        <v>1</v>
      </c>
      <c r="H1185" s="13" t="s">
        <v>2380</v>
      </c>
      <c r="I1185" s="13" t="str">
        <f t="shared" si="108"/>
        <v>No</v>
      </c>
      <c r="J1185" s="15">
        <f t="shared" si="109"/>
        <v>1</v>
      </c>
      <c r="K1185" s="13" t="str">
        <f t="shared" si="110"/>
        <v>Yes</v>
      </c>
      <c r="L1185" s="13" t="str">
        <f t="shared" si="111"/>
        <v>Overweight</v>
      </c>
      <c r="M1185" s="13" t="str">
        <f t="shared" si="112"/>
        <v>Diabetes</v>
      </c>
      <c r="N1185" s="13" t="str">
        <f t="shared" si="113"/>
        <v>No</v>
      </c>
    </row>
    <row r="1186" spans="1:14" x14ac:dyDescent="0.25">
      <c r="A1186" s="13" t="s">
        <v>1186</v>
      </c>
      <c r="B1186" s="13">
        <v>26.6</v>
      </c>
      <c r="C1186" s="13">
        <v>8.3800000000000008</v>
      </c>
      <c r="D1186" s="13" t="s">
        <v>2380</v>
      </c>
      <c r="E1186" s="13" t="s">
        <v>2380</v>
      </c>
      <c r="F1186" s="13" t="s">
        <v>2380</v>
      </c>
      <c r="G1186" s="13">
        <v>2</v>
      </c>
      <c r="H1186" s="13" t="s">
        <v>2380</v>
      </c>
      <c r="I1186" s="13" t="str">
        <f t="shared" si="108"/>
        <v>No</v>
      </c>
      <c r="J1186" s="15">
        <f t="shared" si="109"/>
        <v>2</v>
      </c>
      <c r="K1186" s="13" t="str">
        <f t="shared" si="110"/>
        <v>No</v>
      </c>
      <c r="L1186" s="13" t="str">
        <f t="shared" si="111"/>
        <v>Overweight</v>
      </c>
      <c r="M1186" s="13" t="str">
        <f t="shared" si="112"/>
        <v>Diabetes</v>
      </c>
      <c r="N1186" s="13" t="str">
        <f t="shared" si="113"/>
        <v>No</v>
      </c>
    </row>
    <row r="1187" spans="1:14" x14ac:dyDescent="0.25">
      <c r="A1187" s="13" t="s">
        <v>1185</v>
      </c>
      <c r="B1187" s="13">
        <v>27.5</v>
      </c>
      <c r="C1187" s="13">
        <v>7.58</v>
      </c>
      <c r="D1187" s="13" t="s">
        <v>2380</v>
      </c>
      <c r="E1187" s="13" t="s">
        <v>2380</v>
      </c>
      <c r="F1187" s="13" t="s">
        <v>2380</v>
      </c>
      <c r="G1187" s="13" t="s">
        <v>2381</v>
      </c>
      <c r="H1187" s="13" t="s">
        <v>2380</v>
      </c>
      <c r="I1187" s="13" t="str">
        <f t="shared" si="108"/>
        <v>No</v>
      </c>
      <c r="J1187" s="15" t="str">
        <f t="shared" si="109"/>
        <v>0</v>
      </c>
      <c r="K1187" s="13" t="str">
        <f t="shared" si="110"/>
        <v>No</v>
      </c>
      <c r="L1187" s="13" t="str">
        <f t="shared" si="111"/>
        <v>Overweight</v>
      </c>
      <c r="M1187" s="13" t="str">
        <f t="shared" si="112"/>
        <v>Diabetes</v>
      </c>
      <c r="N1187" s="13" t="str">
        <f t="shared" si="113"/>
        <v>No</v>
      </c>
    </row>
    <row r="1188" spans="1:14" x14ac:dyDescent="0.25">
      <c r="A1188" s="13" t="s">
        <v>1184</v>
      </c>
      <c r="B1188" s="13">
        <v>41.55</v>
      </c>
      <c r="C1188" s="13">
        <v>4.6100000000000003</v>
      </c>
      <c r="D1188" s="13" t="s">
        <v>2380</v>
      </c>
      <c r="E1188" s="13" t="s">
        <v>2380</v>
      </c>
      <c r="F1188" s="13" t="s">
        <v>2380</v>
      </c>
      <c r="G1188" s="13">
        <v>1</v>
      </c>
      <c r="H1188" s="13" t="s">
        <v>2380</v>
      </c>
      <c r="I1188" s="13" t="str">
        <f t="shared" si="108"/>
        <v>No</v>
      </c>
      <c r="J1188" s="15">
        <f t="shared" si="109"/>
        <v>1</v>
      </c>
      <c r="K1188" s="13" t="str">
        <f t="shared" si="110"/>
        <v>No</v>
      </c>
      <c r="L1188" s="13" t="str">
        <f t="shared" si="111"/>
        <v>Obesity</v>
      </c>
      <c r="M1188" s="13" t="str">
        <f t="shared" si="112"/>
        <v>Normal</v>
      </c>
      <c r="N1188" s="13" t="str">
        <f t="shared" si="113"/>
        <v>No</v>
      </c>
    </row>
    <row r="1189" spans="1:14" x14ac:dyDescent="0.25">
      <c r="A1189" s="13" t="s">
        <v>1183</v>
      </c>
      <c r="B1189" s="13">
        <v>41.47</v>
      </c>
      <c r="C1189" s="13">
        <v>4.7</v>
      </c>
      <c r="D1189" s="13" t="s">
        <v>2382</v>
      </c>
      <c r="E1189" s="13" t="s">
        <v>2380</v>
      </c>
      <c r="F1189" s="13" t="s">
        <v>2383</v>
      </c>
      <c r="G1189" s="13">
        <v>1</v>
      </c>
      <c r="H1189" s="13" t="s">
        <v>2380</v>
      </c>
      <c r="I1189" s="13" t="str">
        <f t="shared" si="108"/>
        <v>No</v>
      </c>
      <c r="J1189" s="15">
        <f t="shared" si="109"/>
        <v>1</v>
      </c>
      <c r="K1189" s="13" t="str">
        <f t="shared" si="110"/>
        <v>Yes</v>
      </c>
      <c r="L1189" s="13" t="str">
        <f t="shared" si="111"/>
        <v>Obesity</v>
      </c>
      <c r="M1189" s="13" t="str">
        <f t="shared" si="112"/>
        <v>Normal</v>
      </c>
      <c r="N1189" s="13" t="str">
        <f t="shared" si="113"/>
        <v>No</v>
      </c>
    </row>
    <row r="1190" spans="1:14" x14ac:dyDescent="0.25">
      <c r="A1190" s="13" t="s">
        <v>1182</v>
      </c>
      <c r="B1190" s="13">
        <v>24.795000000000002</v>
      </c>
      <c r="C1190" s="13">
        <v>6.05</v>
      </c>
      <c r="D1190" s="13" t="s">
        <v>2382</v>
      </c>
      <c r="E1190" s="13" t="s">
        <v>2380</v>
      </c>
      <c r="F1190" s="13" t="s">
        <v>2380</v>
      </c>
      <c r="G1190" s="13" t="s">
        <v>2381</v>
      </c>
      <c r="H1190" s="13" t="s">
        <v>2380</v>
      </c>
      <c r="I1190" s="13" t="str">
        <f t="shared" si="108"/>
        <v>No</v>
      </c>
      <c r="J1190" s="15" t="str">
        <f t="shared" si="109"/>
        <v>0</v>
      </c>
      <c r="K1190" s="13" t="str">
        <f t="shared" si="110"/>
        <v>Yes</v>
      </c>
      <c r="L1190" s="13" t="str">
        <f t="shared" si="111"/>
        <v>Normal Weight</v>
      </c>
      <c r="M1190" s="13" t="str">
        <f t="shared" si="112"/>
        <v>Prediabetes</v>
      </c>
      <c r="N1190" s="13" t="str">
        <f t="shared" si="113"/>
        <v>No</v>
      </c>
    </row>
    <row r="1191" spans="1:14" x14ac:dyDescent="0.25">
      <c r="A1191" s="13" t="s">
        <v>1181</v>
      </c>
      <c r="B1191" s="13">
        <v>29.48</v>
      </c>
      <c r="C1191" s="13">
        <v>5.63</v>
      </c>
      <c r="D1191" s="13" t="s">
        <v>2382</v>
      </c>
      <c r="E1191" s="13" t="s">
        <v>2380</v>
      </c>
      <c r="F1191" s="13" t="s">
        <v>2383</v>
      </c>
      <c r="G1191" s="13">
        <v>1</v>
      </c>
      <c r="H1191" s="13" t="s">
        <v>2380</v>
      </c>
      <c r="I1191" s="13" t="str">
        <f t="shared" si="108"/>
        <v>No</v>
      </c>
      <c r="J1191" s="15">
        <f t="shared" si="109"/>
        <v>1</v>
      </c>
      <c r="K1191" s="13" t="str">
        <f t="shared" si="110"/>
        <v>Yes</v>
      </c>
      <c r="L1191" s="13" t="str">
        <f t="shared" si="111"/>
        <v>Overweight</v>
      </c>
      <c r="M1191" s="13" t="str">
        <f t="shared" si="112"/>
        <v>Normal</v>
      </c>
      <c r="N1191" s="13" t="str">
        <f t="shared" si="113"/>
        <v>No</v>
      </c>
    </row>
    <row r="1192" spans="1:14" x14ac:dyDescent="0.25">
      <c r="A1192" s="13" t="s">
        <v>1180</v>
      </c>
      <c r="B1192" s="13">
        <v>28.09</v>
      </c>
      <c r="C1192" s="13">
        <v>6.06</v>
      </c>
      <c r="D1192" s="13" t="s">
        <v>2380</v>
      </c>
      <c r="E1192" s="13" t="s">
        <v>2380</v>
      </c>
      <c r="F1192" s="13" t="s">
        <v>2383</v>
      </c>
      <c r="G1192" s="13">
        <v>1</v>
      </c>
      <c r="H1192" s="13" t="s">
        <v>2380</v>
      </c>
      <c r="I1192" s="13" t="str">
        <f t="shared" si="108"/>
        <v>No</v>
      </c>
      <c r="J1192" s="15">
        <f t="shared" si="109"/>
        <v>1</v>
      </c>
      <c r="K1192" s="13" t="str">
        <f t="shared" si="110"/>
        <v>No</v>
      </c>
      <c r="L1192" s="13" t="str">
        <f t="shared" si="111"/>
        <v>Overweight</v>
      </c>
      <c r="M1192" s="13" t="str">
        <f t="shared" si="112"/>
        <v>Prediabetes</v>
      </c>
      <c r="N1192" s="13" t="str">
        <f t="shared" si="113"/>
        <v>No</v>
      </c>
    </row>
    <row r="1193" spans="1:14" x14ac:dyDescent="0.25">
      <c r="A1193" s="13" t="s">
        <v>1179</v>
      </c>
      <c r="B1193" s="13">
        <v>32.729999999999997</v>
      </c>
      <c r="C1193" s="13">
        <v>5.19</v>
      </c>
      <c r="D1193" s="13" t="s">
        <v>2380</v>
      </c>
      <c r="E1193" s="13" t="s">
        <v>2380</v>
      </c>
      <c r="F1193" s="13" t="s">
        <v>2380</v>
      </c>
      <c r="G1193" s="13">
        <v>1</v>
      </c>
      <c r="H1193" s="13" t="s">
        <v>2380</v>
      </c>
      <c r="I1193" s="13" t="str">
        <f t="shared" si="108"/>
        <v>No</v>
      </c>
      <c r="J1193" s="15">
        <f t="shared" si="109"/>
        <v>1</v>
      </c>
      <c r="K1193" s="13" t="str">
        <f t="shared" si="110"/>
        <v>No</v>
      </c>
      <c r="L1193" s="13" t="str">
        <f t="shared" si="111"/>
        <v>Obesity</v>
      </c>
      <c r="M1193" s="13" t="str">
        <f t="shared" si="112"/>
        <v>Normal</v>
      </c>
      <c r="N1193" s="13" t="str">
        <f t="shared" si="113"/>
        <v>No</v>
      </c>
    </row>
    <row r="1194" spans="1:14" x14ac:dyDescent="0.25">
      <c r="A1194" s="13" t="s">
        <v>1178</v>
      </c>
      <c r="B1194" s="13">
        <v>27.36</v>
      </c>
      <c r="C1194" s="13">
        <v>8.9600000000000009</v>
      </c>
      <c r="D1194" s="13" t="s">
        <v>2380</v>
      </c>
      <c r="E1194" s="13" t="s">
        <v>2380</v>
      </c>
      <c r="F1194" s="13" t="s">
        <v>2380</v>
      </c>
      <c r="G1194" s="13" t="s">
        <v>2381</v>
      </c>
      <c r="H1194" s="13" t="s">
        <v>2380</v>
      </c>
      <c r="I1194" s="13" t="str">
        <f t="shared" si="108"/>
        <v>No</v>
      </c>
      <c r="J1194" s="15" t="str">
        <f t="shared" si="109"/>
        <v>0</v>
      </c>
      <c r="K1194" s="13" t="str">
        <f t="shared" si="110"/>
        <v>No</v>
      </c>
      <c r="L1194" s="13" t="str">
        <f t="shared" si="111"/>
        <v>Overweight</v>
      </c>
      <c r="M1194" s="13" t="str">
        <f t="shared" si="112"/>
        <v>Diabetes</v>
      </c>
      <c r="N1194" s="13" t="str">
        <f t="shared" si="113"/>
        <v>No</v>
      </c>
    </row>
    <row r="1195" spans="1:14" x14ac:dyDescent="0.25">
      <c r="A1195" s="13" t="s">
        <v>1177</v>
      </c>
      <c r="B1195" s="13">
        <v>27.265000000000001</v>
      </c>
      <c r="C1195" s="13">
        <v>11.39</v>
      </c>
      <c r="D1195" s="13" t="s">
        <v>2380</v>
      </c>
      <c r="E1195" s="13" t="s">
        <v>2380</v>
      </c>
      <c r="F1195" s="13" t="s">
        <v>2380</v>
      </c>
      <c r="G1195" s="13" t="s">
        <v>2381</v>
      </c>
      <c r="H1195" s="13" t="s">
        <v>2380</v>
      </c>
      <c r="I1195" s="13" t="str">
        <f t="shared" si="108"/>
        <v>No</v>
      </c>
      <c r="J1195" s="15" t="str">
        <f t="shared" si="109"/>
        <v>0</v>
      </c>
      <c r="K1195" s="13" t="str">
        <f t="shared" si="110"/>
        <v>No</v>
      </c>
      <c r="L1195" s="13" t="str">
        <f t="shared" si="111"/>
        <v>Overweight</v>
      </c>
      <c r="M1195" s="13" t="str">
        <f t="shared" si="112"/>
        <v>Diabetes</v>
      </c>
      <c r="N1195" s="13" t="str">
        <f t="shared" si="113"/>
        <v>No</v>
      </c>
    </row>
    <row r="1196" spans="1:14" x14ac:dyDescent="0.25">
      <c r="A1196" s="13" t="s">
        <v>1176</v>
      </c>
      <c r="B1196" s="13">
        <v>48.07</v>
      </c>
      <c r="C1196" s="13">
        <v>4.0599999999999996</v>
      </c>
      <c r="D1196" s="13" t="s">
        <v>2382</v>
      </c>
      <c r="E1196" s="13" t="s">
        <v>2380</v>
      </c>
      <c r="F1196" s="13" t="s">
        <v>2380</v>
      </c>
      <c r="G1196" s="13" t="s">
        <v>2381</v>
      </c>
      <c r="H1196" s="13" t="s">
        <v>2380</v>
      </c>
      <c r="I1196" s="13" t="str">
        <f t="shared" si="108"/>
        <v>No</v>
      </c>
      <c r="J1196" s="15" t="str">
        <f t="shared" si="109"/>
        <v>0</v>
      </c>
      <c r="K1196" s="13" t="str">
        <f t="shared" si="110"/>
        <v>Yes</v>
      </c>
      <c r="L1196" s="13" t="str">
        <f t="shared" si="111"/>
        <v>Obesity</v>
      </c>
      <c r="M1196" s="13" t="str">
        <f t="shared" si="112"/>
        <v>Normal</v>
      </c>
      <c r="N1196" s="13" t="str">
        <f t="shared" si="113"/>
        <v>No</v>
      </c>
    </row>
    <row r="1197" spans="1:14" x14ac:dyDescent="0.25">
      <c r="A1197" s="13" t="s">
        <v>1175</v>
      </c>
      <c r="B1197" s="13">
        <v>30.8</v>
      </c>
      <c r="C1197" s="13">
        <v>5.23</v>
      </c>
      <c r="D1197" s="13" t="s">
        <v>2382</v>
      </c>
      <c r="E1197" s="13" t="s">
        <v>2380</v>
      </c>
      <c r="F1197" s="13" t="s">
        <v>2380</v>
      </c>
      <c r="G1197" s="13" t="s">
        <v>2381</v>
      </c>
      <c r="H1197" s="13" t="s">
        <v>2380</v>
      </c>
      <c r="I1197" s="13" t="str">
        <f t="shared" si="108"/>
        <v>No</v>
      </c>
      <c r="J1197" s="15" t="str">
        <f t="shared" si="109"/>
        <v>0</v>
      </c>
      <c r="K1197" s="13" t="str">
        <f t="shared" si="110"/>
        <v>Yes</v>
      </c>
      <c r="L1197" s="13" t="str">
        <f t="shared" si="111"/>
        <v>Obesity</v>
      </c>
      <c r="M1197" s="13" t="str">
        <f t="shared" si="112"/>
        <v>Normal</v>
      </c>
      <c r="N1197" s="13" t="str">
        <f t="shared" si="113"/>
        <v>No</v>
      </c>
    </row>
    <row r="1198" spans="1:14" x14ac:dyDescent="0.25">
      <c r="A1198" s="13" t="s">
        <v>1174</v>
      </c>
      <c r="B1198" s="13">
        <v>32.299999999999997</v>
      </c>
      <c r="C1198" s="13">
        <v>5.05</v>
      </c>
      <c r="D1198" s="13" t="s">
        <v>2382</v>
      </c>
      <c r="E1198" s="13" t="s">
        <v>2380</v>
      </c>
      <c r="F1198" s="13" t="s">
        <v>2380</v>
      </c>
      <c r="G1198" s="13" t="s">
        <v>2381</v>
      </c>
      <c r="H1198" s="13" t="s">
        <v>2380</v>
      </c>
      <c r="I1198" s="13" t="str">
        <f t="shared" si="108"/>
        <v>No</v>
      </c>
      <c r="J1198" s="15" t="str">
        <f t="shared" si="109"/>
        <v>0</v>
      </c>
      <c r="K1198" s="13" t="str">
        <f t="shared" si="110"/>
        <v>Yes</v>
      </c>
      <c r="L1198" s="13" t="str">
        <f t="shared" si="111"/>
        <v>Obesity</v>
      </c>
      <c r="M1198" s="13" t="str">
        <f t="shared" si="112"/>
        <v>Normal</v>
      </c>
      <c r="N1198" s="13" t="str">
        <f t="shared" si="113"/>
        <v>No</v>
      </c>
    </row>
    <row r="1199" spans="1:14" x14ac:dyDescent="0.25">
      <c r="A1199" s="13" t="s">
        <v>1173</v>
      </c>
      <c r="B1199" s="13">
        <v>39.700000000000003</v>
      </c>
      <c r="C1199" s="13">
        <v>7.34</v>
      </c>
      <c r="D1199" s="13" t="s">
        <v>2380</v>
      </c>
      <c r="E1199" s="13" t="s">
        <v>2380</v>
      </c>
      <c r="F1199" s="13" t="s">
        <v>2380</v>
      </c>
      <c r="G1199" s="13" t="s">
        <v>2381</v>
      </c>
      <c r="H1199" s="13" t="s">
        <v>2380</v>
      </c>
      <c r="I1199" s="13" t="str">
        <f t="shared" si="108"/>
        <v>No</v>
      </c>
      <c r="J1199" s="15" t="str">
        <f t="shared" si="109"/>
        <v>0</v>
      </c>
      <c r="K1199" s="13" t="str">
        <f t="shared" si="110"/>
        <v>No</v>
      </c>
      <c r="L1199" s="13" t="str">
        <f t="shared" si="111"/>
        <v>Obesity</v>
      </c>
      <c r="M1199" s="13" t="str">
        <f t="shared" si="112"/>
        <v>Diabetes</v>
      </c>
      <c r="N1199" s="13" t="str">
        <f t="shared" si="113"/>
        <v>No</v>
      </c>
    </row>
    <row r="1200" spans="1:14" x14ac:dyDescent="0.25">
      <c r="A1200" s="13" t="s">
        <v>1172</v>
      </c>
      <c r="B1200" s="13">
        <v>35.97</v>
      </c>
      <c r="C1200" s="13">
        <v>8.1300000000000008</v>
      </c>
      <c r="D1200" s="13" t="s">
        <v>2380</v>
      </c>
      <c r="E1200" s="13" t="s">
        <v>2380</v>
      </c>
      <c r="F1200" s="13" t="s">
        <v>2380</v>
      </c>
      <c r="G1200" s="13" t="s">
        <v>2381</v>
      </c>
      <c r="H1200" s="13" t="s">
        <v>2380</v>
      </c>
      <c r="I1200" s="13" t="str">
        <f t="shared" si="108"/>
        <v>No</v>
      </c>
      <c r="J1200" s="15" t="str">
        <f t="shared" si="109"/>
        <v>0</v>
      </c>
      <c r="K1200" s="13" t="str">
        <f t="shared" si="110"/>
        <v>No</v>
      </c>
      <c r="L1200" s="13" t="str">
        <f t="shared" si="111"/>
        <v>Obesity</v>
      </c>
      <c r="M1200" s="13" t="str">
        <f t="shared" si="112"/>
        <v>Diabetes</v>
      </c>
      <c r="N1200" s="13" t="str">
        <f t="shared" si="113"/>
        <v>No</v>
      </c>
    </row>
    <row r="1201" spans="1:14" x14ac:dyDescent="0.25">
      <c r="A1201" s="13" t="s">
        <v>1171</v>
      </c>
      <c r="B1201" s="13">
        <v>25.86</v>
      </c>
      <c r="C1201" s="13">
        <v>6.68</v>
      </c>
      <c r="D1201" s="13" t="s">
        <v>2382</v>
      </c>
      <c r="E1201" s="13" t="s">
        <v>2380</v>
      </c>
      <c r="F1201" s="13" t="s">
        <v>2380</v>
      </c>
      <c r="G1201" s="13">
        <v>1</v>
      </c>
      <c r="H1201" s="13" t="s">
        <v>2380</v>
      </c>
      <c r="I1201" s="13" t="str">
        <f t="shared" si="108"/>
        <v>No</v>
      </c>
      <c r="J1201" s="15">
        <f t="shared" si="109"/>
        <v>1</v>
      </c>
      <c r="K1201" s="13" t="str">
        <f t="shared" si="110"/>
        <v>Yes</v>
      </c>
      <c r="L1201" s="13" t="str">
        <f t="shared" si="111"/>
        <v>Overweight</v>
      </c>
      <c r="M1201" s="13" t="str">
        <f t="shared" si="112"/>
        <v>Diabetes</v>
      </c>
      <c r="N1201" s="13" t="str">
        <f t="shared" si="113"/>
        <v>No</v>
      </c>
    </row>
    <row r="1202" spans="1:14" x14ac:dyDescent="0.25">
      <c r="A1202" s="13" t="s">
        <v>1170</v>
      </c>
      <c r="B1202" s="13">
        <v>30.03</v>
      </c>
      <c r="C1202" s="13">
        <v>11.51</v>
      </c>
      <c r="D1202" s="13" t="s">
        <v>2380</v>
      </c>
      <c r="E1202" s="13" t="s">
        <v>2380</v>
      </c>
      <c r="F1202" s="13" t="s">
        <v>2380</v>
      </c>
      <c r="G1202" s="13" t="s">
        <v>2381</v>
      </c>
      <c r="H1202" s="13" t="s">
        <v>2380</v>
      </c>
      <c r="I1202" s="13" t="str">
        <f t="shared" si="108"/>
        <v>No</v>
      </c>
      <c r="J1202" s="15" t="str">
        <f t="shared" si="109"/>
        <v>0</v>
      </c>
      <c r="K1202" s="13" t="str">
        <f t="shared" si="110"/>
        <v>No</v>
      </c>
      <c r="L1202" s="13" t="str">
        <f t="shared" si="111"/>
        <v>Obesity</v>
      </c>
      <c r="M1202" s="13" t="str">
        <f t="shared" si="112"/>
        <v>Diabetes</v>
      </c>
      <c r="N1202" s="13" t="str">
        <f t="shared" si="113"/>
        <v>No</v>
      </c>
    </row>
    <row r="1203" spans="1:14" x14ac:dyDescent="0.25">
      <c r="A1203" s="13" t="s">
        <v>1169</v>
      </c>
      <c r="B1203" s="13">
        <v>25.76</v>
      </c>
      <c r="C1203" s="13">
        <v>6.02</v>
      </c>
      <c r="D1203" s="13" t="s">
        <v>2382</v>
      </c>
      <c r="E1203" s="13" t="s">
        <v>2380</v>
      </c>
      <c r="F1203" s="13" t="s">
        <v>2383</v>
      </c>
      <c r="G1203" s="13">
        <v>1</v>
      </c>
      <c r="H1203" s="13" t="s">
        <v>2380</v>
      </c>
      <c r="I1203" s="13" t="str">
        <f t="shared" si="108"/>
        <v>No</v>
      </c>
      <c r="J1203" s="15">
        <f t="shared" si="109"/>
        <v>1</v>
      </c>
      <c r="K1203" s="13" t="str">
        <f t="shared" si="110"/>
        <v>Yes</v>
      </c>
      <c r="L1203" s="13" t="str">
        <f t="shared" si="111"/>
        <v>Overweight</v>
      </c>
      <c r="M1203" s="13" t="str">
        <f t="shared" si="112"/>
        <v>Prediabetes</v>
      </c>
      <c r="N1203" s="13" t="str">
        <f t="shared" si="113"/>
        <v>No</v>
      </c>
    </row>
    <row r="1204" spans="1:14" x14ac:dyDescent="0.25">
      <c r="A1204" s="13" t="s">
        <v>1168</v>
      </c>
      <c r="B1204" s="13">
        <v>22.42</v>
      </c>
      <c r="C1204" s="13">
        <v>7.96</v>
      </c>
      <c r="D1204" s="13" t="s">
        <v>2380</v>
      </c>
      <c r="E1204" s="13" t="s">
        <v>2380</v>
      </c>
      <c r="F1204" s="13" t="s">
        <v>2380</v>
      </c>
      <c r="G1204" s="13" t="s">
        <v>2381</v>
      </c>
      <c r="H1204" s="13" t="s">
        <v>2380</v>
      </c>
      <c r="I1204" s="13" t="str">
        <f t="shared" si="108"/>
        <v>No</v>
      </c>
      <c r="J1204" s="15" t="str">
        <f t="shared" si="109"/>
        <v>0</v>
      </c>
      <c r="K1204" s="13" t="str">
        <f t="shared" si="110"/>
        <v>No</v>
      </c>
      <c r="L1204" s="13" t="str">
        <f t="shared" si="111"/>
        <v>Normal Weight</v>
      </c>
      <c r="M1204" s="13" t="str">
        <f t="shared" si="112"/>
        <v>Diabetes</v>
      </c>
      <c r="N1204" s="13" t="str">
        <f t="shared" si="113"/>
        <v>No</v>
      </c>
    </row>
    <row r="1205" spans="1:14" x14ac:dyDescent="0.25">
      <c r="A1205" s="13" t="s">
        <v>1167</v>
      </c>
      <c r="B1205" s="13">
        <v>33.18</v>
      </c>
      <c r="C1205" s="13">
        <v>6.01</v>
      </c>
      <c r="D1205" s="13" t="s">
        <v>2382</v>
      </c>
      <c r="E1205" s="13" t="s">
        <v>2380</v>
      </c>
      <c r="F1205" s="13" t="s">
        <v>2380</v>
      </c>
      <c r="G1205" s="13">
        <v>1</v>
      </c>
      <c r="H1205" s="13" t="s">
        <v>2380</v>
      </c>
      <c r="I1205" s="13" t="str">
        <f t="shared" si="108"/>
        <v>No</v>
      </c>
      <c r="J1205" s="15">
        <f t="shared" si="109"/>
        <v>1</v>
      </c>
      <c r="K1205" s="13" t="str">
        <f t="shared" si="110"/>
        <v>Yes</v>
      </c>
      <c r="L1205" s="13" t="str">
        <f t="shared" si="111"/>
        <v>Obesity</v>
      </c>
      <c r="M1205" s="13" t="str">
        <f t="shared" si="112"/>
        <v>Prediabetes</v>
      </c>
      <c r="N1205" s="13" t="str">
        <f t="shared" si="113"/>
        <v>No</v>
      </c>
    </row>
    <row r="1206" spans="1:14" x14ac:dyDescent="0.25">
      <c r="A1206" s="13" t="s">
        <v>1166</v>
      </c>
      <c r="B1206" s="13">
        <v>43.04</v>
      </c>
      <c r="C1206" s="13">
        <v>5.9</v>
      </c>
      <c r="D1206" s="13" t="s">
        <v>2382</v>
      </c>
      <c r="E1206" s="13" t="s">
        <v>2380</v>
      </c>
      <c r="F1206" s="13" t="s">
        <v>2380</v>
      </c>
      <c r="G1206" s="13" t="s">
        <v>2381</v>
      </c>
      <c r="H1206" s="13" t="s">
        <v>2380</v>
      </c>
      <c r="I1206" s="13" t="str">
        <f t="shared" si="108"/>
        <v>No</v>
      </c>
      <c r="J1206" s="15" t="str">
        <f t="shared" si="109"/>
        <v>0</v>
      </c>
      <c r="K1206" s="13" t="str">
        <f t="shared" si="110"/>
        <v>Yes</v>
      </c>
      <c r="L1206" s="13" t="str">
        <f t="shared" si="111"/>
        <v>Obesity</v>
      </c>
      <c r="M1206" s="13" t="str">
        <f t="shared" si="112"/>
        <v>Prediabetes</v>
      </c>
      <c r="N1206" s="13" t="str">
        <f t="shared" si="113"/>
        <v>No</v>
      </c>
    </row>
    <row r="1207" spans="1:14" x14ac:dyDescent="0.25">
      <c r="A1207" s="13" t="s">
        <v>1165</v>
      </c>
      <c r="B1207" s="13">
        <v>34.15</v>
      </c>
      <c r="C1207" s="13">
        <v>4.49</v>
      </c>
      <c r="D1207" s="13" t="s">
        <v>2382</v>
      </c>
      <c r="E1207" s="13" t="s">
        <v>2380</v>
      </c>
      <c r="F1207" s="13" t="s">
        <v>2380</v>
      </c>
      <c r="G1207" s="13">
        <v>1</v>
      </c>
      <c r="H1207" s="13" t="s">
        <v>2380</v>
      </c>
      <c r="I1207" s="13" t="str">
        <f t="shared" si="108"/>
        <v>No</v>
      </c>
      <c r="J1207" s="15">
        <f t="shared" si="109"/>
        <v>1</v>
      </c>
      <c r="K1207" s="13" t="str">
        <f t="shared" si="110"/>
        <v>Yes</v>
      </c>
      <c r="L1207" s="13" t="str">
        <f t="shared" si="111"/>
        <v>Obesity</v>
      </c>
      <c r="M1207" s="13" t="str">
        <f t="shared" si="112"/>
        <v>Normal</v>
      </c>
      <c r="N1207" s="13" t="str">
        <f t="shared" si="113"/>
        <v>No</v>
      </c>
    </row>
    <row r="1208" spans="1:14" x14ac:dyDescent="0.25">
      <c r="A1208" s="13" t="s">
        <v>1164</v>
      </c>
      <c r="B1208" s="13">
        <v>25.78</v>
      </c>
      <c r="C1208" s="13">
        <v>6.25</v>
      </c>
      <c r="D1208" s="13" t="s">
        <v>2380</v>
      </c>
      <c r="E1208" s="13" t="s">
        <v>2380</v>
      </c>
      <c r="F1208" s="13" t="s">
        <v>2380</v>
      </c>
      <c r="G1208" s="13" t="s">
        <v>2381</v>
      </c>
      <c r="H1208" s="13" t="s">
        <v>2380</v>
      </c>
      <c r="I1208" s="13" t="str">
        <f t="shared" si="108"/>
        <v>No</v>
      </c>
      <c r="J1208" s="15" t="str">
        <f t="shared" si="109"/>
        <v>0</v>
      </c>
      <c r="K1208" s="13" t="str">
        <f t="shared" si="110"/>
        <v>No</v>
      </c>
      <c r="L1208" s="13" t="str">
        <f t="shared" si="111"/>
        <v>Overweight</v>
      </c>
      <c r="M1208" s="13" t="str">
        <f t="shared" si="112"/>
        <v>Prediabetes</v>
      </c>
      <c r="N1208" s="13" t="str">
        <f t="shared" si="113"/>
        <v>No</v>
      </c>
    </row>
    <row r="1209" spans="1:14" x14ac:dyDescent="0.25">
      <c r="A1209" s="13" t="s">
        <v>1163</v>
      </c>
      <c r="B1209" s="13">
        <v>21.02</v>
      </c>
      <c r="C1209" s="13">
        <v>9.6199999999999992</v>
      </c>
      <c r="D1209" s="13" t="s">
        <v>2382</v>
      </c>
      <c r="E1209" s="13" t="s">
        <v>2380</v>
      </c>
      <c r="F1209" s="13" t="s">
        <v>2383</v>
      </c>
      <c r="G1209" s="13">
        <v>1</v>
      </c>
      <c r="H1209" s="13" t="s">
        <v>2380</v>
      </c>
      <c r="I1209" s="13" t="str">
        <f t="shared" si="108"/>
        <v>No</v>
      </c>
      <c r="J1209" s="15">
        <f t="shared" si="109"/>
        <v>1</v>
      </c>
      <c r="K1209" s="13" t="str">
        <f t="shared" si="110"/>
        <v>Yes</v>
      </c>
      <c r="L1209" s="13" t="str">
        <f t="shared" si="111"/>
        <v>Normal Weight</v>
      </c>
      <c r="M1209" s="13" t="str">
        <f t="shared" si="112"/>
        <v>Diabetes</v>
      </c>
      <c r="N1209" s="13" t="str">
        <f t="shared" si="113"/>
        <v>No</v>
      </c>
    </row>
    <row r="1210" spans="1:14" x14ac:dyDescent="0.25">
      <c r="A1210" s="13" t="s">
        <v>1162</v>
      </c>
      <c r="B1210" s="13">
        <v>37.51</v>
      </c>
      <c r="C1210" s="13">
        <v>11.06</v>
      </c>
      <c r="D1210" s="13" t="s">
        <v>2380</v>
      </c>
      <c r="E1210" s="13" t="s">
        <v>2380</v>
      </c>
      <c r="F1210" s="13" t="s">
        <v>2380</v>
      </c>
      <c r="G1210" s="13">
        <v>2</v>
      </c>
      <c r="H1210" s="13" t="s">
        <v>2380</v>
      </c>
      <c r="I1210" s="13" t="str">
        <f t="shared" si="108"/>
        <v>No</v>
      </c>
      <c r="J1210" s="15">
        <f t="shared" si="109"/>
        <v>2</v>
      </c>
      <c r="K1210" s="13" t="str">
        <f t="shared" si="110"/>
        <v>No</v>
      </c>
      <c r="L1210" s="13" t="str">
        <f t="shared" si="111"/>
        <v>Obesity</v>
      </c>
      <c r="M1210" s="13" t="str">
        <f t="shared" si="112"/>
        <v>Diabetes</v>
      </c>
      <c r="N1210" s="13" t="str">
        <f t="shared" si="113"/>
        <v>No</v>
      </c>
    </row>
    <row r="1211" spans="1:14" x14ac:dyDescent="0.25">
      <c r="A1211" s="13" t="s">
        <v>1161</v>
      </c>
      <c r="B1211" s="13">
        <v>25.745000000000001</v>
      </c>
      <c r="C1211" s="13">
        <v>6.11</v>
      </c>
      <c r="D1211" s="13" t="s">
        <v>2382</v>
      </c>
      <c r="E1211" s="13" t="s">
        <v>2380</v>
      </c>
      <c r="F1211" s="13" t="s">
        <v>2380</v>
      </c>
      <c r="G1211" s="13" t="s">
        <v>2381</v>
      </c>
      <c r="H1211" s="13" t="s">
        <v>2380</v>
      </c>
      <c r="I1211" s="13" t="str">
        <f t="shared" si="108"/>
        <v>No</v>
      </c>
      <c r="J1211" s="15" t="str">
        <f t="shared" si="109"/>
        <v>0</v>
      </c>
      <c r="K1211" s="13" t="str">
        <f t="shared" si="110"/>
        <v>Yes</v>
      </c>
      <c r="L1211" s="13" t="str">
        <f t="shared" si="111"/>
        <v>Overweight</v>
      </c>
      <c r="M1211" s="13" t="str">
        <f t="shared" si="112"/>
        <v>Prediabetes</v>
      </c>
      <c r="N1211" s="13" t="str">
        <f t="shared" si="113"/>
        <v>No</v>
      </c>
    </row>
    <row r="1212" spans="1:14" x14ac:dyDescent="0.25">
      <c r="A1212" s="13" t="s">
        <v>1160</v>
      </c>
      <c r="B1212" s="13">
        <v>31.35</v>
      </c>
      <c r="C1212" s="13">
        <v>11.49</v>
      </c>
      <c r="D1212" s="13" t="s">
        <v>2380</v>
      </c>
      <c r="E1212" s="13" t="s">
        <v>2380</v>
      </c>
      <c r="F1212" s="13" t="s">
        <v>2380</v>
      </c>
      <c r="G1212" s="13">
        <v>2</v>
      </c>
      <c r="H1212" s="13" t="s">
        <v>2380</v>
      </c>
      <c r="I1212" s="13" t="str">
        <f t="shared" si="108"/>
        <v>No</v>
      </c>
      <c r="J1212" s="15">
        <f t="shared" si="109"/>
        <v>2</v>
      </c>
      <c r="K1212" s="13" t="str">
        <f t="shared" si="110"/>
        <v>No</v>
      </c>
      <c r="L1212" s="13" t="str">
        <f t="shared" si="111"/>
        <v>Obesity</v>
      </c>
      <c r="M1212" s="13" t="str">
        <f t="shared" si="112"/>
        <v>Diabetes</v>
      </c>
      <c r="N1212" s="13" t="str">
        <f t="shared" si="113"/>
        <v>No</v>
      </c>
    </row>
    <row r="1213" spans="1:14" x14ac:dyDescent="0.25">
      <c r="A1213" s="13" t="s">
        <v>1159</v>
      </c>
      <c r="B1213" s="13">
        <v>29.83</v>
      </c>
      <c r="C1213" s="13">
        <v>8.68</v>
      </c>
      <c r="D1213" s="13" t="s">
        <v>2380</v>
      </c>
      <c r="E1213" s="13" t="s">
        <v>2380</v>
      </c>
      <c r="F1213" s="13" t="s">
        <v>2380</v>
      </c>
      <c r="G1213" s="13">
        <v>2</v>
      </c>
      <c r="H1213" s="13" t="s">
        <v>2380</v>
      </c>
      <c r="I1213" s="13" t="str">
        <f t="shared" si="108"/>
        <v>No</v>
      </c>
      <c r="J1213" s="15">
        <f t="shared" si="109"/>
        <v>2</v>
      </c>
      <c r="K1213" s="13" t="str">
        <f t="shared" si="110"/>
        <v>No</v>
      </c>
      <c r="L1213" s="13" t="str">
        <f t="shared" si="111"/>
        <v>Overweight</v>
      </c>
      <c r="M1213" s="13" t="str">
        <f t="shared" si="112"/>
        <v>Diabetes</v>
      </c>
      <c r="N1213" s="13" t="str">
        <f t="shared" si="113"/>
        <v>No</v>
      </c>
    </row>
    <row r="1214" spans="1:14" x14ac:dyDescent="0.25">
      <c r="A1214" s="13" t="s">
        <v>1158</v>
      </c>
      <c r="B1214" s="13">
        <v>25.49</v>
      </c>
      <c r="C1214" s="13">
        <v>5.68</v>
      </c>
      <c r="D1214" s="13" t="s">
        <v>2382</v>
      </c>
      <c r="E1214" s="13" t="s">
        <v>2380</v>
      </c>
      <c r="F1214" s="13" t="s">
        <v>2383</v>
      </c>
      <c r="G1214" s="13">
        <v>1</v>
      </c>
      <c r="H1214" s="13" t="s">
        <v>2380</v>
      </c>
      <c r="I1214" s="13" t="str">
        <f t="shared" si="108"/>
        <v>No</v>
      </c>
      <c r="J1214" s="15">
        <f t="shared" si="109"/>
        <v>1</v>
      </c>
      <c r="K1214" s="13" t="str">
        <f t="shared" si="110"/>
        <v>Yes</v>
      </c>
      <c r="L1214" s="13" t="str">
        <f t="shared" si="111"/>
        <v>Overweight</v>
      </c>
      <c r="M1214" s="13" t="str">
        <f t="shared" si="112"/>
        <v>Normal</v>
      </c>
      <c r="N1214" s="13" t="str">
        <f t="shared" si="113"/>
        <v>No</v>
      </c>
    </row>
    <row r="1215" spans="1:14" x14ac:dyDescent="0.25">
      <c r="A1215" s="13" t="s">
        <v>1157</v>
      </c>
      <c r="B1215" s="13">
        <v>34.1</v>
      </c>
      <c r="C1215" s="13">
        <v>8.4499999999999993</v>
      </c>
      <c r="D1215" s="13" t="s">
        <v>2380</v>
      </c>
      <c r="E1215" s="13" t="s">
        <v>2380</v>
      </c>
      <c r="F1215" s="13" t="s">
        <v>2380</v>
      </c>
      <c r="G1215" s="13" t="s">
        <v>2381</v>
      </c>
      <c r="H1215" s="13" t="s">
        <v>2380</v>
      </c>
      <c r="I1215" s="13" t="str">
        <f t="shared" si="108"/>
        <v>No</v>
      </c>
      <c r="J1215" s="15" t="str">
        <f t="shared" si="109"/>
        <v>0</v>
      </c>
      <c r="K1215" s="13" t="str">
        <f t="shared" si="110"/>
        <v>No</v>
      </c>
      <c r="L1215" s="13" t="str">
        <f t="shared" si="111"/>
        <v>Obesity</v>
      </c>
      <c r="M1215" s="13" t="str">
        <f t="shared" si="112"/>
        <v>Diabetes</v>
      </c>
      <c r="N1215" s="13" t="str">
        <f t="shared" si="113"/>
        <v>No</v>
      </c>
    </row>
    <row r="1216" spans="1:14" x14ac:dyDescent="0.25">
      <c r="A1216" s="13" t="s">
        <v>1156</v>
      </c>
      <c r="B1216" s="13">
        <v>25.84</v>
      </c>
      <c r="C1216" s="13">
        <v>8.51</v>
      </c>
      <c r="D1216" s="13" t="s">
        <v>2380</v>
      </c>
      <c r="E1216" s="13" t="s">
        <v>2380</v>
      </c>
      <c r="F1216" s="13" t="s">
        <v>2380</v>
      </c>
      <c r="G1216" s="13">
        <v>2</v>
      </c>
      <c r="H1216" s="13" t="s">
        <v>2380</v>
      </c>
      <c r="I1216" s="13" t="str">
        <f t="shared" si="108"/>
        <v>No</v>
      </c>
      <c r="J1216" s="15">
        <f t="shared" si="109"/>
        <v>2</v>
      </c>
      <c r="K1216" s="13" t="str">
        <f t="shared" si="110"/>
        <v>No</v>
      </c>
      <c r="L1216" s="13" t="str">
        <f t="shared" si="111"/>
        <v>Overweight</v>
      </c>
      <c r="M1216" s="13" t="str">
        <f t="shared" si="112"/>
        <v>Diabetes</v>
      </c>
      <c r="N1216" s="13" t="str">
        <f t="shared" si="113"/>
        <v>No</v>
      </c>
    </row>
    <row r="1217" spans="1:14" x14ac:dyDescent="0.25">
      <c r="A1217" s="13" t="s">
        <v>1155</v>
      </c>
      <c r="B1217" s="13">
        <v>20.6</v>
      </c>
      <c r="C1217" s="13">
        <v>7.62</v>
      </c>
      <c r="D1217" s="13" t="s">
        <v>2380</v>
      </c>
      <c r="E1217" s="13" t="s">
        <v>2380</v>
      </c>
      <c r="F1217" s="13" t="s">
        <v>2380</v>
      </c>
      <c r="G1217" s="13" t="s">
        <v>2381</v>
      </c>
      <c r="H1217" s="13" t="s">
        <v>2380</v>
      </c>
      <c r="I1217" s="13" t="str">
        <f t="shared" si="108"/>
        <v>No</v>
      </c>
      <c r="J1217" s="15" t="str">
        <f t="shared" si="109"/>
        <v>0</v>
      </c>
      <c r="K1217" s="13" t="str">
        <f t="shared" si="110"/>
        <v>No</v>
      </c>
      <c r="L1217" s="13" t="str">
        <f t="shared" si="111"/>
        <v>Normal Weight</v>
      </c>
      <c r="M1217" s="13" t="str">
        <f t="shared" si="112"/>
        <v>Diabetes</v>
      </c>
      <c r="N1217" s="13" t="str">
        <f t="shared" si="113"/>
        <v>No</v>
      </c>
    </row>
    <row r="1218" spans="1:14" x14ac:dyDescent="0.25">
      <c r="A1218" s="13" t="s">
        <v>1154</v>
      </c>
      <c r="B1218" s="13">
        <v>28.88</v>
      </c>
      <c r="C1218" s="13">
        <v>10.18</v>
      </c>
      <c r="D1218" s="13" t="s">
        <v>2380</v>
      </c>
      <c r="E1218" s="13" t="s">
        <v>2380</v>
      </c>
      <c r="F1218" s="13" t="s">
        <v>2380</v>
      </c>
      <c r="G1218" s="13" t="s">
        <v>2381</v>
      </c>
      <c r="H1218" s="13" t="s">
        <v>2380</v>
      </c>
      <c r="I1218" s="13" t="str">
        <f t="shared" ref="I1218:I1281" si="114">PROPER(IF(H1218="?",$P$2,H1218))</f>
        <v>No</v>
      </c>
      <c r="J1218" s="15" t="str">
        <f t="shared" si="109"/>
        <v>0</v>
      </c>
      <c r="K1218" s="13" t="str">
        <f t="shared" si="110"/>
        <v>No</v>
      </c>
      <c r="L1218" s="13" t="str">
        <f t="shared" si="111"/>
        <v>Overweight</v>
      </c>
      <c r="M1218" s="13" t="str">
        <f t="shared" si="112"/>
        <v>Diabetes</v>
      </c>
      <c r="N1218" s="13" t="str">
        <f t="shared" si="113"/>
        <v>No</v>
      </c>
    </row>
    <row r="1219" spans="1:14" x14ac:dyDescent="0.25">
      <c r="A1219" s="13" t="s">
        <v>1153</v>
      </c>
      <c r="B1219" s="13">
        <v>28.24</v>
      </c>
      <c r="C1219" s="13">
        <v>5.36</v>
      </c>
      <c r="D1219" s="13" t="s">
        <v>2380</v>
      </c>
      <c r="E1219" s="13" t="s">
        <v>2380</v>
      </c>
      <c r="F1219" s="13" t="s">
        <v>2380</v>
      </c>
      <c r="G1219" s="13" t="s">
        <v>2381</v>
      </c>
      <c r="H1219" s="13" t="s">
        <v>2380</v>
      </c>
      <c r="I1219" s="13" t="str">
        <f t="shared" si="114"/>
        <v>No</v>
      </c>
      <c r="J1219" s="15" t="str">
        <f t="shared" ref="J1219:J1282" si="115">IF(G1219="No major Surgery","0",G1219)</f>
        <v>0</v>
      </c>
      <c r="K1219" s="13" t="str">
        <f t="shared" ref="K1219:K1282" si="116">PROPER(D1219)</f>
        <v>No</v>
      </c>
      <c r="L1219" s="13" t="str">
        <f t="shared" ref="L1219:L1282" si="117">IF(B1219&lt;18.5,"Underweight",IF(B1219&lt;25,"Normal Weight",IF(B1219&lt;30,"Overweight","Obesity")))</f>
        <v>Overweight</v>
      </c>
      <c r="M1219" s="13" t="str">
        <f t="shared" ref="M1219:M1282" si="118">IF(C1219&lt;5.7,"Normal",IF(C1219&lt;6.5,"Prediabetes","Diabetes"))</f>
        <v>Normal</v>
      </c>
      <c r="N1219" s="13" t="str">
        <f t="shared" ref="N1219:N1282" si="119">PROPER(E1219)</f>
        <v>No</v>
      </c>
    </row>
    <row r="1220" spans="1:14" x14ac:dyDescent="0.25">
      <c r="A1220" s="13" t="s">
        <v>1152</v>
      </c>
      <c r="B1220" s="13">
        <v>25.46</v>
      </c>
      <c r="C1220" s="13">
        <v>11.78</v>
      </c>
      <c r="D1220" s="13" t="s">
        <v>2382</v>
      </c>
      <c r="E1220" s="13" t="s">
        <v>2380</v>
      </c>
      <c r="F1220" s="13" t="s">
        <v>2380</v>
      </c>
      <c r="G1220" s="13">
        <v>1</v>
      </c>
      <c r="H1220" s="13" t="s">
        <v>2380</v>
      </c>
      <c r="I1220" s="13" t="str">
        <f t="shared" si="114"/>
        <v>No</v>
      </c>
      <c r="J1220" s="15">
        <f t="shared" si="115"/>
        <v>1</v>
      </c>
      <c r="K1220" s="13" t="str">
        <f t="shared" si="116"/>
        <v>Yes</v>
      </c>
      <c r="L1220" s="13" t="str">
        <f t="shared" si="117"/>
        <v>Overweight</v>
      </c>
      <c r="M1220" s="13" t="str">
        <f t="shared" si="118"/>
        <v>Diabetes</v>
      </c>
      <c r="N1220" s="13" t="str">
        <f t="shared" si="119"/>
        <v>No</v>
      </c>
    </row>
    <row r="1221" spans="1:14" x14ac:dyDescent="0.25">
      <c r="A1221" s="13" t="s">
        <v>1151</v>
      </c>
      <c r="B1221" s="13">
        <v>29.64</v>
      </c>
      <c r="C1221" s="13">
        <v>10.82</v>
      </c>
      <c r="D1221" s="13" t="s">
        <v>2382</v>
      </c>
      <c r="E1221" s="13" t="s">
        <v>2380</v>
      </c>
      <c r="F1221" s="13" t="s">
        <v>2380</v>
      </c>
      <c r="G1221" s="13" t="s">
        <v>2381</v>
      </c>
      <c r="H1221" s="13" t="s">
        <v>2380</v>
      </c>
      <c r="I1221" s="13" t="str">
        <f t="shared" si="114"/>
        <v>No</v>
      </c>
      <c r="J1221" s="15" t="str">
        <f t="shared" si="115"/>
        <v>0</v>
      </c>
      <c r="K1221" s="13" t="str">
        <f t="shared" si="116"/>
        <v>Yes</v>
      </c>
      <c r="L1221" s="13" t="str">
        <f t="shared" si="117"/>
        <v>Overweight</v>
      </c>
      <c r="M1221" s="13" t="str">
        <f t="shared" si="118"/>
        <v>Diabetes</v>
      </c>
      <c r="N1221" s="13" t="str">
        <f t="shared" si="119"/>
        <v>No</v>
      </c>
    </row>
    <row r="1222" spans="1:14" x14ac:dyDescent="0.25">
      <c r="A1222" s="13" t="s">
        <v>1150</v>
      </c>
      <c r="B1222" s="13">
        <v>31.27</v>
      </c>
      <c r="C1222" s="13">
        <v>7.73</v>
      </c>
      <c r="D1222" s="13" t="s">
        <v>2382</v>
      </c>
      <c r="E1222" s="13" t="s">
        <v>2380</v>
      </c>
      <c r="F1222" s="13" t="s">
        <v>2380</v>
      </c>
      <c r="G1222" s="13">
        <v>1</v>
      </c>
      <c r="H1222" s="13" t="s">
        <v>2380</v>
      </c>
      <c r="I1222" s="13" t="str">
        <f t="shared" si="114"/>
        <v>No</v>
      </c>
      <c r="J1222" s="15">
        <f t="shared" si="115"/>
        <v>1</v>
      </c>
      <c r="K1222" s="13" t="str">
        <f t="shared" si="116"/>
        <v>Yes</v>
      </c>
      <c r="L1222" s="13" t="str">
        <f t="shared" si="117"/>
        <v>Obesity</v>
      </c>
      <c r="M1222" s="13" t="str">
        <f t="shared" si="118"/>
        <v>Diabetes</v>
      </c>
      <c r="N1222" s="13" t="str">
        <f t="shared" si="119"/>
        <v>No</v>
      </c>
    </row>
    <row r="1223" spans="1:14" x14ac:dyDescent="0.25">
      <c r="A1223" s="13" t="s">
        <v>1149</v>
      </c>
      <c r="B1223" s="13">
        <v>19.95</v>
      </c>
      <c r="C1223" s="13">
        <v>6.24</v>
      </c>
      <c r="D1223" s="13" t="s">
        <v>2382</v>
      </c>
      <c r="E1223" s="13" t="s">
        <v>2380</v>
      </c>
      <c r="F1223" s="13" t="s">
        <v>2380</v>
      </c>
      <c r="G1223" s="13" t="s">
        <v>2381</v>
      </c>
      <c r="H1223" s="13" t="s">
        <v>2380</v>
      </c>
      <c r="I1223" s="13" t="str">
        <f t="shared" si="114"/>
        <v>No</v>
      </c>
      <c r="J1223" s="15" t="str">
        <f t="shared" si="115"/>
        <v>0</v>
      </c>
      <c r="K1223" s="13" t="str">
        <f t="shared" si="116"/>
        <v>Yes</v>
      </c>
      <c r="L1223" s="13" t="str">
        <f t="shared" si="117"/>
        <v>Normal Weight</v>
      </c>
      <c r="M1223" s="13" t="str">
        <f t="shared" si="118"/>
        <v>Prediabetes</v>
      </c>
      <c r="N1223" s="13" t="str">
        <f t="shared" si="119"/>
        <v>No</v>
      </c>
    </row>
    <row r="1224" spans="1:14" x14ac:dyDescent="0.25">
      <c r="A1224" s="13" t="s">
        <v>1148</v>
      </c>
      <c r="B1224" s="13">
        <v>21.3</v>
      </c>
      <c r="C1224" s="13">
        <v>10.42</v>
      </c>
      <c r="D1224" s="13" t="s">
        <v>2380</v>
      </c>
      <c r="E1224" s="13" t="s">
        <v>2380</v>
      </c>
      <c r="F1224" s="13" t="s">
        <v>2380</v>
      </c>
      <c r="G1224" s="13">
        <v>2</v>
      </c>
      <c r="H1224" s="13" t="s">
        <v>2380</v>
      </c>
      <c r="I1224" s="13" t="str">
        <f t="shared" si="114"/>
        <v>No</v>
      </c>
      <c r="J1224" s="15">
        <f t="shared" si="115"/>
        <v>2</v>
      </c>
      <c r="K1224" s="13" t="str">
        <f t="shared" si="116"/>
        <v>No</v>
      </c>
      <c r="L1224" s="13" t="str">
        <f t="shared" si="117"/>
        <v>Normal Weight</v>
      </c>
      <c r="M1224" s="13" t="str">
        <f t="shared" si="118"/>
        <v>Diabetes</v>
      </c>
      <c r="N1224" s="13" t="str">
        <f t="shared" si="119"/>
        <v>No</v>
      </c>
    </row>
    <row r="1225" spans="1:14" x14ac:dyDescent="0.25">
      <c r="A1225" s="13" t="s">
        <v>1147</v>
      </c>
      <c r="B1225" s="13">
        <v>31.635000000000002</v>
      </c>
      <c r="C1225" s="13">
        <v>11.11</v>
      </c>
      <c r="D1225" s="13" t="s">
        <v>2380</v>
      </c>
      <c r="E1225" s="13" t="s">
        <v>2380</v>
      </c>
      <c r="F1225" s="13" t="s">
        <v>2380</v>
      </c>
      <c r="G1225" s="13" t="s">
        <v>2381</v>
      </c>
      <c r="H1225" s="13" t="s">
        <v>2380</v>
      </c>
      <c r="I1225" s="13" t="str">
        <f t="shared" si="114"/>
        <v>No</v>
      </c>
      <c r="J1225" s="15" t="str">
        <f t="shared" si="115"/>
        <v>0</v>
      </c>
      <c r="K1225" s="13" t="str">
        <f t="shared" si="116"/>
        <v>No</v>
      </c>
      <c r="L1225" s="13" t="str">
        <f t="shared" si="117"/>
        <v>Obesity</v>
      </c>
      <c r="M1225" s="13" t="str">
        <f t="shared" si="118"/>
        <v>Diabetes</v>
      </c>
      <c r="N1225" s="13" t="str">
        <f t="shared" si="119"/>
        <v>No</v>
      </c>
    </row>
    <row r="1226" spans="1:14" x14ac:dyDescent="0.25">
      <c r="A1226" s="13" t="s">
        <v>1146</v>
      </c>
      <c r="B1226" s="13">
        <v>23.9</v>
      </c>
      <c r="C1226" s="13">
        <v>7.67</v>
      </c>
      <c r="D1226" s="13" t="s">
        <v>2382</v>
      </c>
      <c r="E1226" s="13" t="s">
        <v>2380</v>
      </c>
      <c r="F1226" s="13" t="s">
        <v>2380</v>
      </c>
      <c r="G1226" s="13">
        <v>2</v>
      </c>
      <c r="H1226" s="13" t="s">
        <v>2380</v>
      </c>
      <c r="I1226" s="13" t="str">
        <f t="shared" si="114"/>
        <v>No</v>
      </c>
      <c r="J1226" s="15">
        <f t="shared" si="115"/>
        <v>2</v>
      </c>
      <c r="K1226" s="13" t="str">
        <f t="shared" si="116"/>
        <v>Yes</v>
      </c>
      <c r="L1226" s="13" t="str">
        <f t="shared" si="117"/>
        <v>Normal Weight</v>
      </c>
      <c r="M1226" s="13" t="str">
        <f t="shared" si="118"/>
        <v>Diabetes</v>
      </c>
      <c r="N1226" s="13" t="str">
        <f t="shared" si="119"/>
        <v>No</v>
      </c>
    </row>
    <row r="1227" spans="1:14" x14ac:dyDescent="0.25">
      <c r="A1227" s="13" t="s">
        <v>1145</v>
      </c>
      <c r="B1227" s="13">
        <v>34.15</v>
      </c>
      <c r="C1227" s="13">
        <v>6.15</v>
      </c>
      <c r="D1227" s="13" t="s">
        <v>2380</v>
      </c>
      <c r="E1227" s="13" t="s">
        <v>2380</v>
      </c>
      <c r="F1227" s="13" t="s">
        <v>2380</v>
      </c>
      <c r="G1227" s="13" t="s">
        <v>2381</v>
      </c>
      <c r="H1227" s="13" t="s">
        <v>2380</v>
      </c>
      <c r="I1227" s="13" t="str">
        <f t="shared" si="114"/>
        <v>No</v>
      </c>
      <c r="J1227" s="15" t="str">
        <f t="shared" si="115"/>
        <v>0</v>
      </c>
      <c r="K1227" s="13" t="str">
        <f t="shared" si="116"/>
        <v>No</v>
      </c>
      <c r="L1227" s="13" t="str">
        <f t="shared" si="117"/>
        <v>Obesity</v>
      </c>
      <c r="M1227" s="13" t="str">
        <f t="shared" si="118"/>
        <v>Prediabetes</v>
      </c>
      <c r="N1227" s="13" t="str">
        <f t="shared" si="119"/>
        <v>No</v>
      </c>
    </row>
    <row r="1228" spans="1:14" x14ac:dyDescent="0.25">
      <c r="A1228" s="13" t="s">
        <v>1144</v>
      </c>
      <c r="B1228" s="13">
        <v>28.71</v>
      </c>
      <c r="C1228" s="13">
        <v>5.71</v>
      </c>
      <c r="D1228" s="13" t="s">
        <v>2380</v>
      </c>
      <c r="E1228" s="13" t="s">
        <v>2380</v>
      </c>
      <c r="F1228" s="13" t="s">
        <v>2380</v>
      </c>
      <c r="G1228" s="13" t="s">
        <v>2381</v>
      </c>
      <c r="H1228" s="13" t="s">
        <v>2380</v>
      </c>
      <c r="I1228" s="13" t="str">
        <f t="shared" si="114"/>
        <v>No</v>
      </c>
      <c r="J1228" s="15" t="str">
        <f t="shared" si="115"/>
        <v>0</v>
      </c>
      <c r="K1228" s="13" t="str">
        <f t="shared" si="116"/>
        <v>No</v>
      </c>
      <c r="L1228" s="13" t="str">
        <f t="shared" si="117"/>
        <v>Overweight</v>
      </c>
      <c r="M1228" s="13" t="str">
        <f t="shared" si="118"/>
        <v>Prediabetes</v>
      </c>
      <c r="N1228" s="13" t="str">
        <f t="shared" si="119"/>
        <v>No</v>
      </c>
    </row>
    <row r="1229" spans="1:14" x14ac:dyDescent="0.25">
      <c r="A1229" s="13" t="s">
        <v>1143</v>
      </c>
      <c r="B1229" s="13">
        <v>36.700000000000003</v>
      </c>
      <c r="C1229" s="13">
        <v>8.6999999999999993</v>
      </c>
      <c r="D1229" s="13" t="s">
        <v>2382</v>
      </c>
      <c r="E1229" s="13" t="s">
        <v>2380</v>
      </c>
      <c r="F1229" s="13" t="s">
        <v>2380</v>
      </c>
      <c r="G1229" s="13">
        <v>2</v>
      </c>
      <c r="H1229" s="13" t="s">
        <v>2380</v>
      </c>
      <c r="I1229" s="13" t="str">
        <f t="shared" si="114"/>
        <v>No</v>
      </c>
      <c r="J1229" s="15">
        <f t="shared" si="115"/>
        <v>2</v>
      </c>
      <c r="K1229" s="13" t="str">
        <f t="shared" si="116"/>
        <v>Yes</v>
      </c>
      <c r="L1229" s="13" t="str">
        <f t="shared" si="117"/>
        <v>Obesity</v>
      </c>
      <c r="M1229" s="13" t="str">
        <f t="shared" si="118"/>
        <v>Diabetes</v>
      </c>
      <c r="N1229" s="13" t="str">
        <f t="shared" si="119"/>
        <v>No</v>
      </c>
    </row>
    <row r="1230" spans="1:14" x14ac:dyDescent="0.25">
      <c r="A1230" s="13" t="s">
        <v>1142</v>
      </c>
      <c r="B1230" s="13">
        <v>34.1</v>
      </c>
      <c r="C1230" s="13">
        <v>9.0399999999999991</v>
      </c>
      <c r="D1230" s="13" t="s">
        <v>2382</v>
      </c>
      <c r="E1230" s="13" t="s">
        <v>2380</v>
      </c>
      <c r="F1230" s="13" t="s">
        <v>2380</v>
      </c>
      <c r="G1230" s="13">
        <v>2</v>
      </c>
      <c r="H1230" s="13" t="s">
        <v>2380</v>
      </c>
      <c r="I1230" s="13" t="str">
        <f t="shared" si="114"/>
        <v>No</v>
      </c>
      <c r="J1230" s="15">
        <f t="shared" si="115"/>
        <v>2</v>
      </c>
      <c r="K1230" s="13" t="str">
        <f t="shared" si="116"/>
        <v>Yes</v>
      </c>
      <c r="L1230" s="13" t="str">
        <f t="shared" si="117"/>
        <v>Obesity</v>
      </c>
      <c r="M1230" s="13" t="str">
        <f t="shared" si="118"/>
        <v>Diabetes</v>
      </c>
      <c r="N1230" s="13" t="str">
        <f t="shared" si="119"/>
        <v>No</v>
      </c>
    </row>
    <row r="1231" spans="1:14" x14ac:dyDescent="0.25">
      <c r="A1231" s="13" t="s">
        <v>1141</v>
      </c>
      <c r="B1231" s="13">
        <v>25.7</v>
      </c>
      <c r="C1231" s="13">
        <v>5.61</v>
      </c>
      <c r="D1231" s="13" t="s">
        <v>2380</v>
      </c>
      <c r="E1231" s="13" t="s">
        <v>2380</v>
      </c>
      <c r="F1231" s="13" t="s">
        <v>2380</v>
      </c>
      <c r="G1231" s="13" t="s">
        <v>2381</v>
      </c>
      <c r="H1231" s="13" t="s">
        <v>2380</v>
      </c>
      <c r="I1231" s="13" t="str">
        <f t="shared" si="114"/>
        <v>No</v>
      </c>
      <c r="J1231" s="15" t="str">
        <f t="shared" si="115"/>
        <v>0</v>
      </c>
      <c r="K1231" s="13" t="str">
        <f t="shared" si="116"/>
        <v>No</v>
      </c>
      <c r="L1231" s="13" t="str">
        <f t="shared" si="117"/>
        <v>Overweight</v>
      </c>
      <c r="M1231" s="13" t="str">
        <f t="shared" si="118"/>
        <v>Normal</v>
      </c>
      <c r="N1231" s="13" t="str">
        <f t="shared" si="119"/>
        <v>No</v>
      </c>
    </row>
    <row r="1232" spans="1:14" x14ac:dyDescent="0.25">
      <c r="A1232" s="13" t="s">
        <v>1140</v>
      </c>
      <c r="B1232" s="13">
        <v>21.68</v>
      </c>
      <c r="C1232" s="13">
        <v>8.1199999999999992</v>
      </c>
      <c r="D1232" s="13" t="s">
        <v>2380</v>
      </c>
      <c r="E1232" s="13" t="s">
        <v>2380</v>
      </c>
      <c r="F1232" s="13" t="s">
        <v>2380</v>
      </c>
      <c r="G1232" s="13" t="s">
        <v>2381</v>
      </c>
      <c r="H1232" s="13" t="s">
        <v>2380</v>
      </c>
      <c r="I1232" s="13" t="str">
        <f t="shared" si="114"/>
        <v>No</v>
      </c>
      <c r="J1232" s="15" t="str">
        <f t="shared" si="115"/>
        <v>0</v>
      </c>
      <c r="K1232" s="13" t="str">
        <f t="shared" si="116"/>
        <v>No</v>
      </c>
      <c r="L1232" s="13" t="str">
        <f t="shared" si="117"/>
        <v>Normal Weight</v>
      </c>
      <c r="M1232" s="13" t="str">
        <f t="shared" si="118"/>
        <v>Diabetes</v>
      </c>
      <c r="N1232" s="13" t="str">
        <f t="shared" si="119"/>
        <v>No</v>
      </c>
    </row>
    <row r="1233" spans="1:14" x14ac:dyDescent="0.25">
      <c r="A1233" s="13" t="s">
        <v>1139</v>
      </c>
      <c r="B1233" s="13">
        <v>25.175000000000001</v>
      </c>
      <c r="C1233" s="13">
        <v>4.74</v>
      </c>
      <c r="D1233" s="13" t="s">
        <v>2380</v>
      </c>
      <c r="E1233" s="13" t="s">
        <v>2380</v>
      </c>
      <c r="F1233" s="13" t="s">
        <v>2380</v>
      </c>
      <c r="G1233" s="13" t="s">
        <v>2381</v>
      </c>
      <c r="H1233" s="13" t="s">
        <v>2380</v>
      </c>
      <c r="I1233" s="13" t="str">
        <f t="shared" si="114"/>
        <v>No</v>
      </c>
      <c r="J1233" s="15" t="str">
        <f t="shared" si="115"/>
        <v>0</v>
      </c>
      <c r="K1233" s="13" t="str">
        <f t="shared" si="116"/>
        <v>No</v>
      </c>
      <c r="L1233" s="13" t="str">
        <f t="shared" si="117"/>
        <v>Overweight</v>
      </c>
      <c r="M1233" s="13" t="str">
        <f t="shared" si="118"/>
        <v>Normal</v>
      </c>
      <c r="N1233" s="13" t="str">
        <f t="shared" si="119"/>
        <v>No</v>
      </c>
    </row>
    <row r="1234" spans="1:14" x14ac:dyDescent="0.25">
      <c r="A1234" s="13" t="s">
        <v>1138</v>
      </c>
      <c r="B1234" s="13">
        <v>44.77</v>
      </c>
      <c r="C1234" s="13">
        <v>4.0599999999999996</v>
      </c>
      <c r="D1234" s="13" t="s">
        <v>2380</v>
      </c>
      <c r="E1234" s="13" t="s">
        <v>2380</v>
      </c>
      <c r="F1234" s="13" t="s">
        <v>2380</v>
      </c>
      <c r="G1234" s="13">
        <v>2</v>
      </c>
      <c r="H1234" s="13" t="s">
        <v>2380</v>
      </c>
      <c r="I1234" s="13" t="str">
        <f t="shared" si="114"/>
        <v>No</v>
      </c>
      <c r="J1234" s="15">
        <f t="shared" si="115"/>
        <v>2</v>
      </c>
      <c r="K1234" s="13" t="str">
        <f t="shared" si="116"/>
        <v>No</v>
      </c>
      <c r="L1234" s="13" t="str">
        <f t="shared" si="117"/>
        <v>Obesity</v>
      </c>
      <c r="M1234" s="13" t="str">
        <f t="shared" si="118"/>
        <v>Normal</v>
      </c>
      <c r="N1234" s="13" t="str">
        <f t="shared" si="119"/>
        <v>No</v>
      </c>
    </row>
    <row r="1235" spans="1:14" x14ac:dyDescent="0.25">
      <c r="A1235" s="13" t="s">
        <v>1137</v>
      </c>
      <c r="B1235" s="13">
        <v>37.07</v>
      </c>
      <c r="C1235" s="13">
        <v>5.69</v>
      </c>
      <c r="D1235" s="13" t="s">
        <v>2380</v>
      </c>
      <c r="E1235" s="13" t="s">
        <v>2380</v>
      </c>
      <c r="F1235" s="13" t="s">
        <v>2380</v>
      </c>
      <c r="G1235" s="13">
        <v>2</v>
      </c>
      <c r="H1235" s="13" t="s">
        <v>2380</v>
      </c>
      <c r="I1235" s="13" t="str">
        <f t="shared" si="114"/>
        <v>No</v>
      </c>
      <c r="J1235" s="15">
        <f t="shared" si="115"/>
        <v>2</v>
      </c>
      <c r="K1235" s="13" t="str">
        <f t="shared" si="116"/>
        <v>No</v>
      </c>
      <c r="L1235" s="13" t="str">
        <f t="shared" si="117"/>
        <v>Obesity</v>
      </c>
      <c r="M1235" s="13" t="str">
        <f t="shared" si="118"/>
        <v>Normal</v>
      </c>
      <c r="N1235" s="13" t="str">
        <f t="shared" si="119"/>
        <v>No</v>
      </c>
    </row>
    <row r="1236" spans="1:14" x14ac:dyDescent="0.25">
      <c r="A1236" s="13" t="s">
        <v>1136</v>
      </c>
      <c r="B1236" s="13">
        <v>39.799999999999997</v>
      </c>
      <c r="C1236" s="13">
        <v>5.66</v>
      </c>
      <c r="D1236" s="13" t="s">
        <v>2380</v>
      </c>
      <c r="E1236" s="13" t="s">
        <v>2380</v>
      </c>
      <c r="F1236" s="13" t="s">
        <v>2383</v>
      </c>
      <c r="G1236" s="13">
        <v>1</v>
      </c>
      <c r="H1236" s="13" t="s">
        <v>2380</v>
      </c>
      <c r="I1236" s="13" t="str">
        <f t="shared" si="114"/>
        <v>No</v>
      </c>
      <c r="J1236" s="15">
        <f t="shared" si="115"/>
        <v>1</v>
      </c>
      <c r="K1236" s="13" t="str">
        <f t="shared" si="116"/>
        <v>No</v>
      </c>
      <c r="L1236" s="13" t="str">
        <f t="shared" si="117"/>
        <v>Obesity</v>
      </c>
      <c r="M1236" s="13" t="str">
        <f t="shared" si="118"/>
        <v>Normal</v>
      </c>
      <c r="N1236" s="13" t="str">
        <f t="shared" si="119"/>
        <v>No</v>
      </c>
    </row>
    <row r="1237" spans="1:14" x14ac:dyDescent="0.25">
      <c r="A1237" s="13" t="s">
        <v>1135</v>
      </c>
      <c r="B1237" s="13">
        <v>26.36</v>
      </c>
      <c r="C1237" s="13">
        <v>4.32</v>
      </c>
      <c r="D1237" s="13" t="s">
        <v>2380</v>
      </c>
      <c r="E1237" s="13" t="s">
        <v>2380</v>
      </c>
      <c r="F1237" s="13" t="s">
        <v>2383</v>
      </c>
      <c r="G1237" s="13">
        <v>1</v>
      </c>
      <c r="H1237" s="13" t="s">
        <v>2380</v>
      </c>
      <c r="I1237" s="13" t="str">
        <f t="shared" si="114"/>
        <v>No</v>
      </c>
      <c r="J1237" s="15">
        <f t="shared" si="115"/>
        <v>1</v>
      </c>
      <c r="K1237" s="13" t="str">
        <f t="shared" si="116"/>
        <v>No</v>
      </c>
      <c r="L1237" s="13" t="str">
        <f t="shared" si="117"/>
        <v>Overweight</v>
      </c>
      <c r="M1237" s="13" t="str">
        <f t="shared" si="118"/>
        <v>Normal</v>
      </c>
      <c r="N1237" s="13" t="str">
        <f t="shared" si="119"/>
        <v>No</v>
      </c>
    </row>
    <row r="1238" spans="1:14" x14ac:dyDescent="0.25">
      <c r="A1238" s="13" t="s">
        <v>1134</v>
      </c>
      <c r="B1238" s="13">
        <v>29.925000000000001</v>
      </c>
      <c r="C1238" s="13">
        <v>8.2899999999999991</v>
      </c>
      <c r="D1238" s="13" t="s">
        <v>2380</v>
      </c>
      <c r="E1238" s="13" t="s">
        <v>2380</v>
      </c>
      <c r="F1238" s="13" t="s">
        <v>2380</v>
      </c>
      <c r="G1238" s="13">
        <v>2</v>
      </c>
      <c r="H1238" s="13" t="s">
        <v>2380</v>
      </c>
      <c r="I1238" s="13" t="str">
        <f t="shared" si="114"/>
        <v>No</v>
      </c>
      <c r="J1238" s="15">
        <f t="shared" si="115"/>
        <v>2</v>
      </c>
      <c r="K1238" s="13" t="str">
        <f t="shared" si="116"/>
        <v>No</v>
      </c>
      <c r="L1238" s="13" t="str">
        <f t="shared" si="117"/>
        <v>Overweight</v>
      </c>
      <c r="M1238" s="13" t="str">
        <f t="shared" si="118"/>
        <v>Diabetes</v>
      </c>
      <c r="N1238" s="13" t="str">
        <f t="shared" si="119"/>
        <v>No</v>
      </c>
    </row>
    <row r="1239" spans="1:14" x14ac:dyDescent="0.25">
      <c r="A1239" s="13" t="s">
        <v>1133</v>
      </c>
      <c r="B1239" s="13">
        <v>37.29</v>
      </c>
      <c r="C1239" s="13">
        <v>10.46</v>
      </c>
      <c r="D1239" s="13" t="s">
        <v>2380</v>
      </c>
      <c r="E1239" s="13" t="s">
        <v>2380</v>
      </c>
      <c r="F1239" s="13" t="s">
        <v>2380</v>
      </c>
      <c r="G1239" s="13" t="s">
        <v>2381</v>
      </c>
      <c r="H1239" s="13" t="s">
        <v>2380</v>
      </c>
      <c r="I1239" s="13" t="str">
        <f t="shared" si="114"/>
        <v>No</v>
      </c>
      <c r="J1239" s="15" t="str">
        <f t="shared" si="115"/>
        <v>0</v>
      </c>
      <c r="K1239" s="13" t="str">
        <f t="shared" si="116"/>
        <v>No</v>
      </c>
      <c r="L1239" s="13" t="str">
        <f t="shared" si="117"/>
        <v>Obesity</v>
      </c>
      <c r="M1239" s="13" t="str">
        <f t="shared" si="118"/>
        <v>Diabetes</v>
      </c>
      <c r="N1239" s="13" t="str">
        <f t="shared" si="119"/>
        <v>No</v>
      </c>
    </row>
    <row r="1240" spans="1:14" x14ac:dyDescent="0.25">
      <c r="A1240" s="13" t="s">
        <v>1132</v>
      </c>
      <c r="B1240" s="13">
        <v>30.2</v>
      </c>
      <c r="C1240" s="13">
        <v>11.96</v>
      </c>
      <c r="D1240" s="13" t="s">
        <v>2380</v>
      </c>
      <c r="E1240" s="13" t="s">
        <v>2380</v>
      </c>
      <c r="F1240" s="13" t="s">
        <v>2380</v>
      </c>
      <c r="G1240" s="13" t="s">
        <v>2381</v>
      </c>
      <c r="H1240" s="13" t="s">
        <v>2380</v>
      </c>
      <c r="I1240" s="13" t="str">
        <f t="shared" si="114"/>
        <v>No</v>
      </c>
      <c r="J1240" s="15" t="str">
        <f t="shared" si="115"/>
        <v>0</v>
      </c>
      <c r="K1240" s="13" t="str">
        <f t="shared" si="116"/>
        <v>No</v>
      </c>
      <c r="L1240" s="13" t="str">
        <f t="shared" si="117"/>
        <v>Obesity</v>
      </c>
      <c r="M1240" s="13" t="str">
        <f t="shared" si="118"/>
        <v>Diabetes</v>
      </c>
      <c r="N1240" s="13" t="str">
        <f t="shared" si="119"/>
        <v>No</v>
      </c>
    </row>
    <row r="1241" spans="1:14" x14ac:dyDescent="0.25">
      <c r="A1241" s="13" t="s">
        <v>1131</v>
      </c>
      <c r="B1241" s="13">
        <v>24.225000000000001</v>
      </c>
      <c r="C1241" s="13">
        <v>4.25</v>
      </c>
      <c r="D1241" s="13" t="s">
        <v>2382</v>
      </c>
      <c r="E1241" s="13" t="s">
        <v>2380</v>
      </c>
      <c r="F1241" s="13" t="s">
        <v>2383</v>
      </c>
      <c r="G1241" s="13">
        <v>1</v>
      </c>
      <c r="H1241" s="13" t="s">
        <v>2380</v>
      </c>
      <c r="I1241" s="13" t="str">
        <f t="shared" si="114"/>
        <v>No</v>
      </c>
      <c r="J1241" s="15">
        <f t="shared" si="115"/>
        <v>1</v>
      </c>
      <c r="K1241" s="13" t="str">
        <f t="shared" si="116"/>
        <v>Yes</v>
      </c>
      <c r="L1241" s="13" t="str">
        <f t="shared" si="117"/>
        <v>Normal Weight</v>
      </c>
      <c r="M1241" s="13" t="str">
        <f t="shared" si="118"/>
        <v>Normal</v>
      </c>
      <c r="N1241" s="13" t="str">
        <f t="shared" si="119"/>
        <v>No</v>
      </c>
    </row>
    <row r="1242" spans="1:14" x14ac:dyDescent="0.25">
      <c r="A1242" s="13" t="s">
        <v>1130</v>
      </c>
      <c r="B1242" s="13">
        <v>31.445</v>
      </c>
      <c r="C1242" s="13">
        <v>8.33</v>
      </c>
      <c r="D1242" s="13" t="s">
        <v>2380</v>
      </c>
      <c r="E1242" s="13" t="s">
        <v>2380</v>
      </c>
      <c r="F1242" s="13" t="s">
        <v>2380</v>
      </c>
      <c r="G1242" s="13" t="s">
        <v>2381</v>
      </c>
      <c r="H1242" s="13" t="s">
        <v>2380</v>
      </c>
      <c r="I1242" s="13" t="str">
        <f t="shared" si="114"/>
        <v>No</v>
      </c>
      <c r="J1242" s="15" t="str">
        <f t="shared" si="115"/>
        <v>0</v>
      </c>
      <c r="K1242" s="13" t="str">
        <f t="shared" si="116"/>
        <v>No</v>
      </c>
      <c r="L1242" s="13" t="str">
        <f t="shared" si="117"/>
        <v>Obesity</v>
      </c>
      <c r="M1242" s="13" t="str">
        <f t="shared" si="118"/>
        <v>Diabetes</v>
      </c>
      <c r="N1242" s="13" t="str">
        <f t="shared" si="119"/>
        <v>No</v>
      </c>
    </row>
    <row r="1243" spans="1:14" x14ac:dyDescent="0.25">
      <c r="A1243" s="13" t="s">
        <v>1129</v>
      </c>
      <c r="B1243" s="13">
        <v>38.880000000000003</v>
      </c>
      <c r="C1243" s="13">
        <v>4.29</v>
      </c>
      <c r="D1243" s="13" t="s">
        <v>2380</v>
      </c>
      <c r="E1243" s="13" t="s">
        <v>2380</v>
      </c>
      <c r="F1243" s="13" t="s">
        <v>2380</v>
      </c>
      <c r="G1243" s="13">
        <v>1</v>
      </c>
      <c r="H1243" s="13" t="s">
        <v>2380</v>
      </c>
      <c r="I1243" s="13" t="str">
        <f t="shared" si="114"/>
        <v>No</v>
      </c>
      <c r="J1243" s="15">
        <f t="shared" si="115"/>
        <v>1</v>
      </c>
      <c r="K1243" s="13" t="str">
        <f t="shared" si="116"/>
        <v>No</v>
      </c>
      <c r="L1243" s="13" t="str">
        <f t="shared" si="117"/>
        <v>Obesity</v>
      </c>
      <c r="M1243" s="13" t="str">
        <f t="shared" si="118"/>
        <v>Normal</v>
      </c>
      <c r="N1243" s="13" t="str">
        <f t="shared" si="119"/>
        <v>No</v>
      </c>
    </row>
    <row r="1244" spans="1:14" x14ac:dyDescent="0.25">
      <c r="A1244" s="13" t="s">
        <v>1128</v>
      </c>
      <c r="B1244" s="13">
        <v>43.89</v>
      </c>
      <c r="C1244" s="13">
        <v>6.32</v>
      </c>
      <c r="D1244" s="13" t="s">
        <v>2382</v>
      </c>
      <c r="E1244" s="13" t="s">
        <v>2380</v>
      </c>
      <c r="F1244" s="13" t="s">
        <v>2380</v>
      </c>
      <c r="G1244" s="13" t="s">
        <v>2381</v>
      </c>
      <c r="H1244" s="13" t="s">
        <v>2380</v>
      </c>
      <c r="I1244" s="13" t="str">
        <f t="shared" si="114"/>
        <v>No</v>
      </c>
      <c r="J1244" s="15" t="str">
        <f t="shared" si="115"/>
        <v>0</v>
      </c>
      <c r="K1244" s="13" t="str">
        <f t="shared" si="116"/>
        <v>Yes</v>
      </c>
      <c r="L1244" s="13" t="str">
        <f t="shared" si="117"/>
        <v>Obesity</v>
      </c>
      <c r="M1244" s="13" t="str">
        <f t="shared" si="118"/>
        <v>Prediabetes</v>
      </c>
      <c r="N1244" s="13" t="str">
        <f t="shared" si="119"/>
        <v>No</v>
      </c>
    </row>
    <row r="1245" spans="1:14" x14ac:dyDescent="0.25">
      <c r="A1245" s="13" t="s">
        <v>1127</v>
      </c>
      <c r="B1245" s="13">
        <v>25.6</v>
      </c>
      <c r="C1245" s="13">
        <v>5.65</v>
      </c>
      <c r="D1245" s="13" t="s">
        <v>2380</v>
      </c>
      <c r="E1245" s="13" t="s">
        <v>2380</v>
      </c>
      <c r="F1245" s="13" t="s">
        <v>2380</v>
      </c>
      <c r="G1245" s="13">
        <v>2</v>
      </c>
      <c r="H1245" s="13" t="s">
        <v>2380</v>
      </c>
      <c r="I1245" s="13" t="str">
        <f t="shared" si="114"/>
        <v>No</v>
      </c>
      <c r="J1245" s="15">
        <f t="shared" si="115"/>
        <v>2</v>
      </c>
      <c r="K1245" s="13" t="str">
        <f t="shared" si="116"/>
        <v>No</v>
      </c>
      <c r="L1245" s="13" t="str">
        <f t="shared" si="117"/>
        <v>Overweight</v>
      </c>
      <c r="M1245" s="13" t="str">
        <f t="shared" si="118"/>
        <v>Normal</v>
      </c>
      <c r="N1245" s="13" t="str">
        <f t="shared" si="119"/>
        <v>No</v>
      </c>
    </row>
    <row r="1246" spans="1:14" x14ac:dyDescent="0.25">
      <c r="A1246" s="13" t="s">
        <v>1126</v>
      </c>
      <c r="B1246" s="13">
        <v>29.545000000000002</v>
      </c>
      <c r="C1246" s="13">
        <v>8.41</v>
      </c>
      <c r="D1246" s="13" t="s">
        <v>2382</v>
      </c>
      <c r="E1246" s="13" t="s">
        <v>2380</v>
      </c>
      <c r="F1246" s="13" t="s">
        <v>2380</v>
      </c>
      <c r="G1246" s="13">
        <v>1</v>
      </c>
      <c r="H1246" s="13" t="s">
        <v>2380</v>
      </c>
      <c r="I1246" s="13" t="str">
        <f t="shared" si="114"/>
        <v>No</v>
      </c>
      <c r="J1246" s="15">
        <f t="shared" si="115"/>
        <v>1</v>
      </c>
      <c r="K1246" s="13" t="str">
        <f t="shared" si="116"/>
        <v>Yes</v>
      </c>
      <c r="L1246" s="13" t="str">
        <f t="shared" si="117"/>
        <v>Overweight</v>
      </c>
      <c r="M1246" s="13" t="str">
        <f t="shared" si="118"/>
        <v>Diabetes</v>
      </c>
      <c r="N1246" s="13" t="str">
        <f t="shared" si="119"/>
        <v>No</v>
      </c>
    </row>
    <row r="1247" spans="1:14" x14ac:dyDescent="0.25">
      <c r="A1247" s="13" t="s">
        <v>1125</v>
      </c>
      <c r="B1247" s="13">
        <v>23.25</v>
      </c>
      <c r="C1247" s="13">
        <v>11.96</v>
      </c>
      <c r="D1247" s="13" t="s">
        <v>2382</v>
      </c>
      <c r="E1247" s="13" t="s">
        <v>2380</v>
      </c>
      <c r="F1247" s="13" t="s">
        <v>2380</v>
      </c>
      <c r="G1247" s="13" t="s">
        <v>2381</v>
      </c>
      <c r="H1247" s="13" t="s">
        <v>2380</v>
      </c>
      <c r="I1247" s="13" t="str">
        <f t="shared" si="114"/>
        <v>No</v>
      </c>
      <c r="J1247" s="15" t="str">
        <f t="shared" si="115"/>
        <v>0</v>
      </c>
      <c r="K1247" s="13" t="str">
        <f t="shared" si="116"/>
        <v>Yes</v>
      </c>
      <c r="L1247" s="13" t="str">
        <f t="shared" si="117"/>
        <v>Normal Weight</v>
      </c>
      <c r="M1247" s="13" t="str">
        <f t="shared" si="118"/>
        <v>Diabetes</v>
      </c>
      <c r="N1247" s="13" t="str">
        <f t="shared" si="119"/>
        <v>No</v>
      </c>
    </row>
    <row r="1248" spans="1:14" x14ac:dyDescent="0.25">
      <c r="A1248" s="13" t="s">
        <v>1124</v>
      </c>
      <c r="B1248" s="13">
        <v>43.95</v>
      </c>
      <c r="C1248" s="13">
        <v>5.17</v>
      </c>
      <c r="D1248" s="13" t="s">
        <v>2382</v>
      </c>
      <c r="E1248" s="13" t="s">
        <v>2380</v>
      </c>
      <c r="F1248" s="13" t="s">
        <v>2383</v>
      </c>
      <c r="G1248" s="13">
        <v>1</v>
      </c>
      <c r="H1248" s="13" t="s">
        <v>2380</v>
      </c>
      <c r="I1248" s="13" t="str">
        <f t="shared" si="114"/>
        <v>No</v>
      </c>
      <c r="J1248" s="15">
        <f t="shared" si="115"/>
        <v>1</v>
      </c>
      <c r="K1248" s="13" t="str">
        <f t="shared" si="116"/>
        <v>Yes</v>
      </c>
      <c r="L1248" s="13" t="str">
        <f t="shared" si="117"/>
        <v>Obesity</v>
      </c>
      <c r="M1248" s="13" t="str">
        <f t="shared" si="118"/>
        <v>Normal</v>
      </c>
      <c r="N1248" s="13" t="str">
        <f t="shared" si="119"/>
        <v>No</v>
      </c>
    </row>
    <row r="1249" spans="1:14" x14ac:dyDescent="0.25">
      <c r="A1249" s="13" t="s">
        <v>1123</v>
      </c>
      <c r="B1249" s="13">
        <v>21.85</v>
      </c>
      <c r="C1249" s="13">
        <v>8.76</v>
      </c>
      <c r="D1249" s="13" t="s">
        <v>2380</v>
      </c>
      <c r="E1249" s="13" t="s">
        <v>2380</v>
      </c>
      <c r="F1249" s="13" t="s">
        <v>2380</v>
      </c>
      <c r="G1249" s="13" t="s">
        <v>2381</v>
      </c>
      <c r="H1249" s="13" t="s">
        <v>2380</v>
      </c>
      <c r="I1249" s="13" t="str">
        <f t="shared" si="114"/>
        <v>No</v>
      </c>
      <c r="J1249" s="15" t="str">
        <f t="shared" si="115"/>
        <v>0</v>
      </c>
      <c r="K1249" s="13" t="str">
        <f t="shared" si="116"/>
        <v>No</v>
      </c>
      <c r="L1249" s="13" t="str">
        <f t="shared" si="117"/>
        <v>Normal Weight</v>
      </c>
      <c r="M1249" s="13" t="str">
        <f t="shared" si="118"/>
        <v>Diabetes</v>
      </c>
      <c r="N1249" s="13" t="str">
        <f t="shared" si="119"/>
        <v>No</v>
      </c>
    </row>
    <row r="1250" spans="1:14" x14ac:dyDescent="0.25">
      <c r="A1250" s="13" t="s">
        <v>1122</v>
      </c>
      <c r="B1250" s="13">
        <v>25.73</v>
      </c>
      <c r="C1250" s="13">
        <v>7.99</v>
      </c>
      <c r="D1250" s="13" t="s">
        <v>2380</v>
      </c>
      <c r="E1250" s="13" t="s">
        <v>2380</v>
      </c>
      <c r="F1250" s="13" t="s">
        <v>2380</v>
      </c>
      <c r="G1250" s="13">
        <v>2</v>
      </c>
      <c r="H1250" s="13" t="s">
        <v>2380</v>
      </c>
      <c r="I1250" s="13" t="str">
        <f t="shared" si="114"/>
        <v>No</v>
      </c>
      <c r="J1250" s="15">
        <f t="shared" si="115"/>
        <v>2</v>
      </c>
      <c r="K1250" s="13" t="str">
        <f t="shared" si="116"/>
        <v>No</v>
      </c>
      <c r="L1250" s="13" t="str">
        <f t="shared" si="117"/>
        <v>Overweight</v>
      </c>
      <c r="M1250" s="13" t="str">
        <f t="shared" si="118"/>
        <v>Diabetes</v>
      </c>
      <c r="N1250" s="13" t="str">
        <f t="shared" si="119"/>
        <v>No</v>
      </c>
    </row>
    <row r="1251" spans="1:14" x14ac:dyDescent="0.25">
      <c r="A1251" s="13" t="s">
        <v>1121</v>
      </c>
      <c r="B1251" s="13">
        <v>32.229999999999997</v>
      </c>
      <c r="C1251" s="13">
        <v>8.59</v>
      </c>
      <c r="D1251" s="13" t="s">
        <v>2380</v>
      </c>
      <c r="E1251" s="13" t="s">
        <v>2380</v>
      </c>
      <c r="F1251" s="13" t="s">
        <v>2380</v>
      </c>
      <c r="G1251" s="13" t="s">
        <v>2381</v>
      </c>
      <c r="H1251" s="13" t="s">
        <v>2380</v>
      </c>
      <c r="I1251" s="13" t="str">
        <f t="shared" si="114"/>
        <v>No</v>
      </c>
      <c r="J1251" s="15" t="str">
        <f t="shared" si="115"/>
        <v>0</v>
      </c>
      <c r="K1251" s="13" t="str">
        <f t="shared" si="116"/>
        <v>No</v>
      </c>
      <c r="L1251" s="13" t="str">
        <f t="shared" si="117"/>
        <v>Obesity</v>
      </c>
      <c r="M1251" s="13" t="str">
        <f t="shared" si="118"/>
        <v>Diabetes</v>
      </c>
      <c r="N1251" s="13" t="str">
        <f t="shared" si="119"/>
        <v>No</v>
      </c>
    </row>
    <row r="1252" spans="1:14" x14ac:dyDescent="0.25">
      <c r="A1252" s="13" t="s">
        <v>1120</v>
      </c>
      <c r="B1252" s="13">
        <v>32.204999999999998</v>
      </c>
      <c r="C1252" s="13">
        <v>6.14</v>
      </c>
      <c r="D1252" s="13" t="s">
        <v>2380</v>
      </c>
      <c r="E1252" s="13" t="s">
        <v>2380</v>
      </c>
      <c r="F1252" s="13" t="s">
        <v>2380</v>
      </c>
      <c r="G1252" s="13">
        <v>2</v>
      </c>
      <c r="H1252" s="13" t="s">
        <v>2380</v>
      </c>
      <c r="I1252" s="13" t="str">
        <f t="shared" si="114"/>
        <v>No</v>
      </c>
      <c r="J1252" s="15">
        <f t="shared" si="115"/>
        <v>2</v>
      </c>
      <c r="K1252" s="13" t="str">
        <f t="shared" si="116"/>
        <v>No</v>
      </c>
      <c r="L1252" s="13" t="str">
        <f t="shared" si="117"/>
        <v>Obesity</v>
      </c>
      <c r="M1252" s="13" t="str">
        <f t="shared" si="118"/>
        <v>Prediabetes</v>
      </c>
      <c r="N1252" s="13" t="str">
        <f t="shared" si="119"/>
        <v>No</v>
      </c>
    </row>
    <row r="1253" spans="1:14" x14ac:dyDescent="0.25">
      <c r="A1253" s="13" t="s">
        <v>1119</v>
      </c>
      <c r="B1253" s="13">
        <v>26.41</v>
      </c>
      <c r="C1253" s="13">
        <v>4.08</v>
      </c>
      <c r="D1253" s="13" t="s">
        <v>2380</v>
      </c>
      <c r="E1253" s="13" t="s">
        <v>2380</v>
      </c>
      <c r="F1253" s="13" t="s">
        <v>2380</v>
      </c>
      <c r="G1253" s="13">
        <v>2</v>
      </c>
      <c r="H1253" s="13" t="s">
        <v>2380</v>
      </c>
      <c r="I1253" s="13" t="str">
        <f t="shared" si="114"/>
        <v>No</v>
      </c>
      <c r="J1253" s="15">
        <f t="shared" si="115"/>
        <v>2</v>
      </c>
      <c r="K1253" s="13" t="str">
        <f t="shared" si="116"/>
        <v>No</v>
      </c>
      <c r="L1253" s="13" t="str">
        <f t="shared" si="117"/>
        <v>Overweight</v>
      </c>
      <c r="M1253" s="13" t="str">
        <f t="shared" si="118"/>
        <v>Normal</v>
      </c>
      <c r="N1253" s="13" t="str">
        <f t="shared" si="119"/>
        <v>No</v>
      </c>
    </row>
    <row r="1254" spans="1:14" x14ac:dyDescent="0.25">
      <c r="A1254" s="13" t="s">
        <v>1118</v>
      </c>
      <c r="B1254" s="13">
        <v>30.2</v>
      </c>
      <c r="C1254" s="13">
        <v>6.25</v>
      </c>
      <c r="D1254" s="13" t="s">
        <v>2382</v>
      </c>
      <c r="E1254" s="13" t="s">
        <v>2380</v>
      </c>
      <c r="F1254" s="13" t="s">
        <v>2380</v>
      </c>
      <c r="G1254" s="13" t="s">
        <v>2381</v>
      </c>
      <c r="H1254" s="13" t="s">
        <v>2380</v>
      </c>
      <c r="I1254" s="13" t="str">
        <f t="shared" si="114"/>
        <v>No</v>
      </c>
      <c r="J1254" s="15" t="str">
        <f t="shared" si="115"/>
        <v>0</v>
      </c>
      <c r="K1254" s="13" t="str">
        <f t="shared" si="116"/>
        <v>Yes</v>
      </c>
      <c r="L1254" s="13" t="str">
        <f t="shared" si="117"/>
        <v>Obesity</v>
      </c>
      <c r="M1254" s="13" t="str">
        <f t="shared" si="118"/>
        <v>Prediabetes</v>
      </c>
      <c r="N1254" s="13" t="str">
        <f t="shared" si="119"/>
        <v>No</v>
      </c>
    </row>
    <row r="1255" spans="1:14" x14ac:dyDescent="0.25">
      <c r="A1255" s="13" t="s">
        <v>1117</v>
      </c>
      <c r="B1255" s="13">
        <v>31.26</v>
      </c>
      <c r="C1255" s="13">
        <v>5.94</v>
      </c>
      <c r="D1255" s="13" t="s">
        <v>2382</v>
      </c>
      <c r="E1255" s="13" t="s">
        <v>2380</v>
      </c>
      <c r="F1255" s="13" t="s">
        <v>2380</v>
      </c>
      <c r="G1255" s="13">
        <v>1</v>
      </c>
      <c r="H1255" s="13" t="s">
        <v>2380</v>
      </c>
      <c r="I1255" s="13" t="str">
        <f t="shared" si="114"/>
        <v>No</v>
      </c>
      <c r="J1255" s="15">
        <f t="shared" si="115"/>
        <v>1</v>
      </c>
      <c r="K1255" s="13" t="str">
        <f t="shared" si="116"/>
        <v>Yes</v>
      </c>
      <c r="L1255" s="13" t="str">
        <f t="shared" si="117"/>
        <v>Obesity</v>
      </c>
      <c r="M1255" s="13" t="str">
        <f t="shared" si="118"/>
        <v>Prediabetes</v>
      </c>
      <c r="N1255" s="13" t="str">
        <f t="shared" si="119"/>
        <v>No</v>
      </c>
    </row>
    <row r="1256" spans="1:14" x14ac:dyDescent="0.25">
      <c r="A1256" s="13" t="s">
        <v>1116</v>
      </c>
      <c r="B1256" s="13">
        <v>33.725000000000001</v>
      </c>
      <c r="C1256" s="13">
        <v>6.45</v>
      </c>
      <c r="D1256" s="13" t="s">
        <v>2382</v>
      </c>
      <c r="E1256" s="13" t="s">
        <v>2380</v>
      </c>
      <c r="F1256" s="13" t="s">
        <v>2380</v>
      </c>
      <c r="G1256" s="13" t="s">
        <v>2381</v>
      </c>
      <c r="H1256" s="13" t="s">
        <v>2380</v>
      </c>
      <c r="I1256" s="13" t="str">
        <f t="shared" si="114"/>
        <v>No</v>
      </c>
      <c r="J1256" s="15" t="str">
        <f t="shared" si="115"/>
        <v>0</v>
      </c>
      <c r="K1256" s="13" t="str">
        <f t="shared" si="116"/>
        <v>Yes</v>
      </c>
      <c r="L1256" s="13" t="str">
        <f t="shared" si="117"/>
        <v>Obesity</v>
      </c>
      <c r="M1256" s="13" t="str">
        <f t="shared" si="118"/>
        <v>Prediabetes</v>
      </c>
      <c r="N1256" s="13" t="str">
        <f t="shared" si="119"/>
        <v>No</v>
      </c>
    </row>
    <row r="1257" spans="1:14" x14ac:dyDescent="0.25">
      <c r="A1257" s="13" t="s">
        <v>1115</v>
      </c>
      <c r="B1257" s="13">
        <v>28.9</v>
      </c>
      <c r="C1257" s="13">
        <v>5.74</v>
      </c>
      <c r="D1257" s="13" t="s">
        <v>2382</v>
      </c>
      <c r="E1257" s="13" t="s">
        <v>2380</v>
      </c>
      <c r="F1257" s="13" t="s">
        <v>2380</v>
      </c>
      <c r="G1257" s="13" t="s">
        <v>2381</v>
      </c>
      <c r="H1257" s="13" t="s">
        <v>2380</v>
      </c>
      <c r="I1257" s="13" t="str">
        <f t="shared" si="114"/>
        <v>No</v>
      </c>
      <c r="J1257" s="15" t="str">
        <f t="shared" si="115"/>
        <v>0</v>
      </c>
      <c r="K1257" s="13" t="str">
        <f t="shared" si="116"/>
        <v>Yes</v>
      </c>
      <c r="L1257" s="13" t="str">
        <f t="shared" si="117"/>
        <v>Overweight</v>
      </c>
      <c r="M1257" s="13" t="str">
        <f t="shared" si="118"/>
        <v>Prediabetes</v>
      </c>
      <c r="N1257" s="13" t="str">
        <f t="shared" si="119"/>
        <v>No</v>
      </c>
    </row>
    <row r="1258" spans="1:14" x14ac:dyDescent="0.25">
      <c r="A1258" s="13" t="s">
        <v>1114</v>
      </c>
      <c r="B1258" s="13">
        <v>45.69</v>
      </c>
      <c r="C1258" s="13">
        <v>4.43</v>
      </c>
      <c r="D1258" s="13" t="s">
        <v>2382</v>
      </c>
      <c r="E1258" s="13" t="s">
        <v>2380</v>
      </c>
      <c r="F1258" s="13" t="s">
        <v>2380</v>
      </c>
      <c r="G1258" s="13" t="s">
        <v>2381</v>
      </c>
      <c r="H1258" s="13" t="s">
        <v>2380</v>
      </c>
      <c r="I1258" s="13" t="str">
        <f t="shared" si="114"/>
        <v>No</v>
      </c>
      <c r="J1258" s="15" t="str">
        <f t="shared" si="115"/>
        <v>0</v>
      </c>
      <c r="K1258" s="13" t="str">
        <f t="shared" si="116"/>
        <v>Yes</v>
      </c>
      <c r="L1258" s="13" t="str">
        <f t="shared" si="117"/>
        <v>Obesity</v>
      </c>
      <c r="M1258" s="13" t="str">
        <f t="shared" si="118"/>
        <v>Normal</v>
      </c>
      <c r="N1258" s="13" t="str">
        <f t="shared" si="119"/>
        <v>No</v>
      </c>
    </row>
    <row r="1259" spans="1:14" x14ac:dyDescent="0.25">
      <c r="A1259" s="13" t="s">
        <v>1113</v>
      </c>
      <c r="B1259" s="13">
        <v>21.03</v>
      </c>
      <c r="C1259" s="13">
        <v>6.5</v>
      </c>
      <c r="D1259" s="13" t="s">
        <v>2380</v>
      </c>
      <c r="E1259" s="13" t="s">
        <v>2380</v>
      </c>
      <c r="F1259" s="13" t="s">
        <v>2380</v>
      </c>
      <c r="G1259" s="13" t="s">
        <v>2381</v>
      </c>
      <c r="H1259" s="13" t="s">
        <v>2380</v>
      </c>
      <c r="I1259" s="13" t="str">
        <f t="shared" si="114"/>
        <v>No</v>
      </c>
      <c r="J1259" s="15" t="str">
        <f t="shared" si="115"/>
        <v>0</v>
      </c>
      <c r="K1259" s="13" t="str">
        <f t="shared" si="116"/>
        <v>No</v>
      </c>
      <c r="L1259" s="13" t="str">
        <f t="shared" si="117"/>
        <v>Normal Weight</v>
      </c>
      <c r="M1259" s="13" t="str">
        <f t="shared" si="118"/>
        <v>Diabetes</v>
      </c>
      <c r="N1259" s="13" t="str">
        <f t="shared" si="119"/>
        <v>No</v>
      </c>
    </row>
    <row r="1260" spans="1:14" x14ac:dyDescent="0.25">
      <c r="A1260" s="13" t="s">
        <v>1112</v>
      </c>
      <c r="B1260" s="13">
        <v>37</v>
      </c>
      <c r="C1260" s="13">
        <v>8.75</v>
      </c>
      <c r="D1260" s="13" t="s">
        <v>2380</v>
      </c>
      <c r="E1260" s="13" t="s">
        <v>2380</v>
      </c>
      <c r="F1260" s="13" t="s">
        <v>2380</v>
      </c>
      <c r="G1260" s="13" t="s">
        <v>2381</v>
      </c>
      <c r="H1260" s="13" t="s">
        <v>2380</v>
      </c>
      <c r="I1260" s="13" t="str">
        <f t="shared" si="114"/>
        <v>No</v>
      </c>
      <c r="J1260" s="15" t="str">
        <f t="shared" si="115"/>
        <v>0</v>
      </c>
      <c r="K1260" s="13" t="str">
        <f t="shared" si="116"/>
        <v>No</v>
      </c>
      <c r="L1260" s="13" t="str">
        <f t="shared" si="117"/>
        <v>Obesity</v>
      </c>
      <c r="M1260" s="13" t="str">
        <f t="shared" si="118"/>
        <v>Diabetes</v>
      </c>
      <c r="N1260" s="13" t="str">
        <f t="shared" si="119"/>
        <v>No</v>
      </c>
    </row>
    <row r="1261" spans="1:14" x14ac:dyDescent="0.25">
      <c r="A1261" s="13" t="s">
        <v>1111</v>
      </c>
      <c r="B1261" s="13">
        <v>25.4</v>
      </c>
      <c r="C1261" s="13">
        <v>11.96</v>
      </c>
      <c r="D1261" s="13" t="s">
        <v>2380</v>
      </c>
      <c r="E1261" s="13" t="s">
        <v>2380</v>
      </c>
      <c r="F1261" s="13" t="s">
        <v>2380</v>
      </c>
      <c r="G1261" s="13" t="s">
        <v>2381</v>
      </c>
      <c r="H1261" s="13" t="s">
        <v>2380</v>
      </c>
      <c r="I1261" s="13" t="str">
        <f t="shared" si="114"/>
        <v>No</v>
      </c>
      <c r="J1261" s="15" t="str">
        <f t="shared" si="115"/>
        <v>0</v>
      </c>
      <c r="K1261" s="13" t="str">
        <f t="shared" si="116"/>
        <v>No</v>
      </c>
      <c r="L1261" s="13" t="str">
        <f t="shared" si="117"/>
        <v>Overweight</v>
      </c>
      <c r="M1261" s="13" t="str">
        <f t="shared" si="118"/>
        <v>Diabetes</v>
      </c>
      <c r="N1261" s="13" t="str">
        <f t="shared" si="119"/>
        <v>No</v>
      </c>
    </row>
    <row r="1262" spans="1:14" x14ac:dyDescent="0.25">
      <c r="A1262" s="13" t="s">
        <v>1110</v>
      </c>
      <c r="B1262" s="13">
        <v>32.299999999999997</v>
      </c>
      <c r="C1262" s="13">
        <v>10.54</v>
      </c>
      <c r="D1262" s="13" t="s">
        <v>2380</v>
      </c>
      <c r="E1262" s="13" t="s">
        <v>2380</v>
      </c>
      <c r="F1262" s="13" t="s">
        <v>2380</v>
      </c>
      <c r="G1262" s="13" t="s">
        <v>2381</v>
      </c>
      <c r="H1262" s="13" t="s">
        <v>2380</v>
      </c>
      <c r="I1262" s="13" t="str">
        <f t="shared" si="114"/>
        <v>No</v>
      </c>
      <c r="J1262" s="15" t="str">
        <f t="shared" si="115"/>
        <v>0</v>
      </c>
      <c r="K1262" s="13" t="str">
        <f t="shared" si="116"/>
        <v>No</v>
      </c>
      <c r="L1262" s="13" t="str">
        <f t="shared" si="117"/>
        <v>Obesity</v>
      </c>
      <c r="M1262" s="13" t="str">
        <f t="shared" si="118"/>
        <v>Diabetes</v>
      </c>
      <c r="N1262" s="13" t="str">
        <f t="shared" si="119"/>
        <v>No</v>
      </c>
    </row>
    <row r="1263" spans="1:14" x14ac:dyDescent="0.25">
      <c r="A1263" s="13" t="s">
        <v>1109</v>
      </c>
      <c r="B1263" s="13">
        <v>23.94</v>
      </c>
      <c r="C1263" s="13">
        <v>4.54</v>
      </c>
      <c r="D1263" s="13" t="s">
        <v>2382</v>
      </c>
      <c r="E1263" s="13" t="s">
        <v>2380</v>
      </c>
      <c r="F1263" s="13" t="s">
        <v>2383</v>
      </c>
      <c r="G1263" s="13">
        <v>1</v>
      </c>
      <c r="H1263" s="13" t="s">
        <v>2380</v>
      </c>
      <c r="I1263" s="13" t="str">
        <f t="shared" si="114"/>
        <v>No</v>
      </c>
      <c r="J1263" s="15">
        <f t="shared" si="115"/>
        <v>1</v>
      </c>
      <c r="K1263" s="13" t="str">
        <f t="shared" si="116"/>
        <v>Yes</v>
      </c>
      <c r="L1263" s="13" t="str">
        <f t="shared" si="117"/>
        <v>Normal Weight</v>
      </c>
      <c r="M1263" s="13" t="str">
        <f t="shared" si="118"/>
        <v>Normal</v>
      </c>
      <c r="N1263" s="13" t="str">
        <f t="shared" si="119"/>
        <v>No</v>
      </c>
    </row>
    <row r="1264" spans="1:14" x14ac:dyDescent="0.25">
      <c r="A1264" s="13" t="s">
        <v>1108</v>
      </c>
      <c r="B1264" s="13">
        <v>46.4</v>
      </c>
      <c r="C1264" s="13">
        <v>5.71</v>
      </c>
      <c r="D1264" s="13" t="s">
        <v>2380</v>
      </c>
      <c r="E1264" s="13" t="s">
        <v>2380</v>
      </c>
      <c r="F1264" s="13" t="s">
        <v>2380</v>
      </c>
      <c r="G1264" s="13" t="s">
        <v>2381</v>
      </c>
      <c r="H1264" s="13" t="s">
        <v>2380</v>
      </c>
      <c r="I1264" s="13" t="str">
        <f t="shared" si="114"/>
        <v>No</v>
      </c>
      <c r="J1264" s="15" t="str">
        <f t="shared" si="115"/>
        <v>0</v>
      </c>
      <c r="K1264" s="13" t="str">
        <f t="shared" si="116"/>
        <v>No</v>
      </c>
      <c r="L1264" s="13" t="str">
        <f t="shared" si="117"/>
        <v>Obesity</v>
      </c>
      <c r="M1264" s="13" t="str">
        <f t="shared" si="118"/>
        <v>Prediabetes</v>
      </c>
      <c r="N1264" s="13" t="str">
        <f t="shared" si="119"/>
        <v>No</v>
      </c>
    </row>
    <row r="1265" spans="1:14" x14ac:dyDescent="0.25">
      <c r="A1265" s="13" t="s">
        <v>1107</v>
      </c>
      <c r="B1265" s="13">
        <v>40.375</v>
      </c>
      <c r="C1265" s="13">
        <v>6.25</v>
      </c>
      <c r="D1265" s="13" t="s">
        <v>2382</v>
      </c>
      <c r="E1265" s="13" t="s">
        <v>2380</v>
      </c>
      <c r="F1265" s="13" t="s">
        <v>2380</v>
      </c>
      <c r="G1265" s="13" t="s">
        <v>2381</v>
      </c>
      <c r="H1265" s="13" t="s">
        <v>2380</v>
      </c>
      <c r="I1265" s="13" t="str">
        <f t="shared" si="114"/>
        <v>No</v>
      </c>
      <c r="J1265" s="15" t="str">
        <f t="shared" si="115"/>
        <v>0</v>
      </c>
      <c r="K1265" s="13" t="str">
        <f t="shared" si="116"/>
        <v>Yes</v>
      </c>
      <c r="L1265" s="13" t="str">
        <f t="shared" si="117"/>
        <v>Obesity</v>
      </c>
      <c r="M1265" s="13" t="str">
        <f t="shared" si="118"/>
        <v>Prediabetes</v>
      </c>
      <c r="N1265" s="13" t="str">
        <f t="shared" si="119"/>
        <v>No</v>
      </c>
    </row>
    <row r="1266" spans="1:14" x14ac:dyDescent="0.25">
      <c r="A1266" s="13" t="s">
        <v>1106</v>
      </c>
      <c r="B1266" s="13">
        <v>28.7</v>
      </c>
      <c r="C1266" s="13">
        <v>9.4700000000000006</v>
      </c>
      <c r="D1266" s="13" t="s">
        <v>2380</v>
      </c>
      <c r="E1266" s="13" t="s">
        <v>2380</v>
      </c>
      <c r="F1266" s="13" t="s">
        <v>2380</v>
      </c>
      <c r="G1266" s="13">
        <v>2</v>
      </c>
      <c r="H1266" s="13" t="s">
        <v>2380</v>
      </c>
      <c r="I1266" s="13" t="str">
        <f t="shared" si="114"/>
        <v>No</v>
      </c>
      <c r="J1266" s="15">
        <f t="shared" si="115"/>
        <v>2</v>
      </c>
      <c r="K1266" s="13" t="str">
        <f t="shared" si="116"/>
        <v>No</v>
      </c>
      <c r="L1266" s="13" t="str">
        <f t="shared" si="117"/>
        <v>Overweight</v>
      </c>
      <c r="M1266" s="13" t="str">
        <f t="shared" si="118"/>
        <v>Diabetes</v>
      </c>
      <c r="N1266" s="13" t="str">
        <f t="shared" si="119"/>
        <v>No</v>
      </c>
    </row>
    <row r="1267" spans="1:14" x14ac:dyDescent="0.25">
      <c r="A1267" s="13" t="s">
        <v>1105</v>
      </c>
      <c r="B1267" s="13">
        <v>26.63</v>
      </c>
      <c r="C1267" s="13">
        <v>5.7</v>
      </c>
      <c r="D1267" s="13" t="s">
        <v>2380</v>
      </c>
      <c r="E1267" s="13" t="s">
        <v>2380</v>
      </c>
      <c r="F1267" s="13" t="s">
        <v>2380</v>
      </c>
      <c r="G1267" s="13" t="s">
        <v>2381</v>
      </c>
      <c r="H1267" s="13" t="s">
        <v>2380</v>
      </c>
      <c r="I1267" s="13" t="str">
        <f t="shared" si="114"/>
        <v>No</v>
      </c>
      <c r="J1267" s="15" t="str">
        <f t="shared" si="115"/>
        <v>0</v>
      </c>
      <c r="K1267" s="13" t="str">
        <f t="shared" si="116"/>
        <v>No</v>
      </c>
      <c r="L1267" s="13" t="str">
        <f t="shared" si="117"/>
        <v>Overweight</v>
      </c>
      <c r="M1267" s="13" t="str">
        <f t="shared" si="118"/>
        <v>Prediabetes</v>
      </c>
      <c r="N1267" s="13" t="str">
        <f t="shared" si="119"/>
        <v>No</v>
      </c>
    </row>
    <row r="1268" spans="1:14" x14ac:dyDescent="0.25">
      <c r="A1268" s="13" t="s">
        <v>1104</v>
      </c>
      <c r="B1268" s="13">
        <v>22.515000000000001</v>
      </c>
      <c r="C1268" s="13">
        <v>11.18</v>
      </c>
      <c r="D1268" s="13" t="s">
        <v>2380</v>
      </c>
      <c r="E1268" s="13" t="s">
        <v>2380</v>
      </c>
      <c r="F1268" s="13" t="s">
        <v>2380</v>
      </c>
      <c r="G1268" s="13">
        <v>2</v>
      </c>
      <c r="H1268" s="13" t="s">
        <v>2380</v>
      </c>
      <c r="I1268" s="13" t="str">
        <f t="shared" si="114"/>
        <v>No</v>
      </c>
      <c r="J1268" s="15">
        <f t="shared" si="115"/>
        <v>2</v>
      </c>
      <c r="K1268" s="13" t="str">
        <f t="shared" si="116"/>
        <v>No</v>
      </c>
      <c r="L1268" s="13" t="str">
        <f t="shared" si="117"/>
        <v>Normal Weight</v>
      </c>
      <c r="M1268" s="13" t="str">
        <f t="shared" si="118"/>
        <v>Diabetes</v>
      </c>
      <c r="N1268" s="13" t="str">
        <f t="shared" si="119"/>
        <v>No</v>
      </c>
    </row>
    <row r="1269" spans="1:14" x14ac:dyDescent="0.25">
      <c r="A1269" s="13" t="s">
        <v>1103</v>
      </c>
      <c r="B1269" s="13">
        <v>36.575000000000003</v>
      </c>
      <c r="C1269" s="13">
        <v>10.98</v>
      </c>
      <c r="D1269" s="13" t="s">
        <v>2380</v>
      </c>
      <c r="E1269" s="13" t="s">
        <v>2380</v>
      </c>
      <c r="F1269" s="13" t="s">
        <v>2380</v>
      </c>
      <c r="G1269" s="13" t="s">
        <v>2381</v>
      </c>
      <c r="H1269" s="13" t="s">
        <v>2380</v>
      </c>
      <c r="I1269" s="13" t="str">
        <f t="shared" si="114"/>
        <v>No</v>
      </c>
      <c r="J1269" s="15" t="str">
        <f t="shared" si="115"/>
        <v>0</v>
      </c>
      <c r="K1269" s="13" t="str">
        <f t="shared" si="116"/>
        <v>No</v>
      </c>
      <c r="L1269" s="13" t="str">
        <f t="shared" si="117"/>
        <v>Obesity</v>
      </c>
      <c r="M1269" s="13" t="str">
        <f t="shared" si="118"/>
        <v>Diabetes</v>
      </c>
      <c r="N1269" s="13" t="str">
        <f t="shared" si="119"/>
        <v>No</v>
      </c>
    </row>
    <row r="1270" spans="1:14" x14ac:dyDescent="0.25">
      <c r="A1270" s="13" t="s">
        <v>1102</v>
      </c>
      <c r="B1270" s="13">
        <v>23.66</v>
      </c>
      <c r="C1270" s="13">
        <v>5.1100000000000003</v>
      </c>
      <c r="D1270" s="13" t="s">
        <v>2382</v>
      </c>
      <c r="E1270" s="13" t="s">
        <v>2380</v>
      </c>
      <c r="F1270" s="13" t="s">
        <v>2383</v>
      </c>
      <c r="G1270" s="13">
        <v>1</v>
      </c>
      <c r="H1270" s="13" t="s">
        <v>2380</v>
      </c>
      <c r="I1270" s="13" t="str">
        <f t="shared" si="114"/>
        <v>No</v>
      </c>
      <c r="J1270" s="15">
        <f t="shared" si="115"/>
        <v>1</v>
      </c>
      <c r="K1270" s="13" t="str">
        <f t="shared" si="116"/>
        <v>Yes</v>
      </c>
      <c r="L1270" s="13" t="str">
        <f t="shared" si="117"/>
        <v>Normal Weight</v>
      </c>
      <c r="M1270" s="13" t="str">
        <f t="shared" si="118"/>
        <v>Normal</v>
      </c>
      <c r="N1270" s="13" t="str">
        <f t="shared" si="119"/>
        <v>No</v>
      </c>
    </row>
    <row r="1271" spans="1:14" x14ac:dyDescent="0.25">
      <c r="A1271" s="13" t="s">
        <v>1101</v>
      </c>
      <c r="B1271" s="13">
        <v>18.62</v>
      </c>
      <c r="C1271" s="13">
        <v>10.24</v>
      </c>
      <c r="D1271" s="13" t="s">
        <v>2380</v>
      </c>
      <c r="E1271" s="13" t="s">
        <v>2380</v>
      </c>
      <c r="F1271" s="13" t="s">
        <v>2380</v>
      </c>
      <c r="G1271" s="13" t="s">
        <v>2381</v>
      </c>
      <c r="H1271" s="13" t="s">
        <v>2380</v>
      </c>
      <c r="I1271" s="13" t="str">
        <f t="shared" si="114"/>
        <v>No</v>
      </c>
      <c r="J1271" s="15" t="str">
        <f t="shared" si="115"/>
        <v>0</v>
      </c>
      <c r="K1271" s="13" t="str">
        <f t="shared" si="116"/>
        <v>No</v>
      </c>
      <c r="L1271" s="13" t="str">
        <f t="shared" si="117"/>
        <v>Normal Weight</v>
      </c>
      <c r="M1271" s="13" t="str">
        <f t="shared" si="118"/>
        <v>Diabetes</v>
      </c>
      <c r="N1271" s="13" t="str">
        <f t="shared" si="119"/>
        <v>No</v>
      </c>
    </row>
    <row r="1272" spans="1:14" x14ac:dyDescent="0.25">
      <c r="A1272" s="13" t="s">
        <v>1100</v>
      </c>
      <c r="B1272" s="13">
        <v>19.190000000000001</v>
      </c>
      <c r="C1272" s="13">
        <v>7.71</v>
      </c>
      <c r="D1272" s="13" t="s">
        <v>2382</v>
      </c>
      <c r="E1272" s="13" t="s">
        <v>2380</v>
      </c>
      <c r="F1272" s="13" t="s">
        <v>2380</v>
      </c>
      <c r="G1272" s="13">
        <v>1</v>
      </c>
      <c r="H1272" s="13" t="s">
        <v>2380</v>
      </c>
      <c r="I1272" s="13" t="str">
        <f t="shared" si="114"/>
        <v>No</v>
      </c>
      <c r="J1272" s="15">
        <f t="shared" si="115"/>
        <v>1</v>
      </c>
      <c r="K1272" s="13" t="str">
        <f t="shared" si="116"/>
        <v>Yes</v>
      </c>
      <c r="L1272" s="13" t="str">
        <f t="shared" si="117"/>
        <v>Normal Weight</v>
      </c>
      <c r="M1272" s="13" t="str">
        <f t="shared" si="118"/>
        <v>Diabetes</v>
      </c>
      <c r="N1272" s="13" t="str">
        <f t="shared" si="119"/>
        <v>No</v>
      </c>
    </row>
    <row r="1273" spans="1:14" x14ac:dyDescent="0.25">
      <c r="A1273" s="13" t="s">
        <v>1099</v>
      </c>
      <c r="B1273" s="13">
        <v>27.5</v>
      </c>
      <c r="C1273" s="13">
        <v>6.03</v>
      </c>
      <c r="D1273" s="13" t="s">
        <v>2380</v>
      </c>
      <c r="E1273" s="13" t="s">
        <v>2380</v>
      </c>
      <c r="F1273" s="13" t="s">
        <v>2380</v>
      </c>
      <c r="G1273" s="13" t="s">
        <v>2381</v>
      </c>
      <c r="H1273" s="13" t="s">
        <v>2380</v>
      </c>
      <c r="I1273" s="13" t="str">
        <f t="shared" si="114"/>
        <v>No</v>
      </c>
      <c r="J1273" s="15" t="str">
        <f t="shared" si="115"/>
        <v>0</v>
      </c>
      <c r="K1273" s="13" t="str">
        <f t="shared" si="116"/>
        <v>No</v>
      </c>
      <c r="L1273" s="13" t="str">
        <f t="shared" si="117"/>
        <v>Overweight</v>
      </c>
      <c r="M1273" s="13" t="str">
        <f t="shared" si="118"/>
        <v>Prediabetes</v>
      </c>
      <c r="N1273" s="13" t="str">
        <f t="shared" si="119"/>
        <v>No</v>
      </c>
    </row>
    <row r="1274" spans="1:14" x14ac:dyDescent="0.25">
      <c r="A1274" s="13" t="s">
        <v>1098</v>
      </c>
      <c r="B1274" s="13">
        <v>27.36</v>
      </c>
      <c r="C1274" s="13">
        <v>5.96</v>
      </c>
      <c r="D1274" s="13" t="s">
        <v>2380</v>
      </c>
      <c r="E1274" s="13" t="s">
        <v>2380</v>
      </c>
      <c r="F1274" s="13" t="s">
        <v>2383</v>
      </c>
      <c r="G1274" s="13">
        <v>1</v>
      </c>
      <c r="H1274" s="13" t="s">
        <v>2380</v>
      </c>
      <c r="I1274" s="13" t="str">
        <f t="shared" si="114"/>
        <v>No</v>
      </c>
      <c r="J1274" s="15">
        <f t="shared" si="115"/>
        <v>1</v>
      </c>
      <c r="K1274" s="13" t="str">
        <f t="shared" si="116"/>
        <v>No</v>
      </c>
      <c r="L1274" s="13" t="str">
        <f t="shared" si="117"/>
        <v>Overweight</v>
      </c>
      <c r="M1274" s="13" t="str">
        <f t="shared" si="118"/>
        <v>Prediabetes</v>
      </c>
      <c r="N1274" s="13" t="str">
        <f t="shared" si="119"/>
        <v>No</v>
      </c>
    </row>
    <row r="1275" spans="1:14" x14ac:dyDescent="0.25">
      <c r="A1275" s="13" t="s">
        <v>1097</v>
      </c>
      <c r="B1275" s="13">
        <v>20.350000000000001</v>
      </c>
      <c r="C1275" s="13">
        <v>4.16</v>
      </c>
      <c r="D1275" s="13" t="s">
        <v>2380</v>
      </c>
      <c r="E1275" s="13" t="s">
        <v>2380</v>
      </c>
      <c r="F1275" s="13" t="s">
        <v>2380</v>
      </c>
      <c r="G1275" s="13" t="s">
        <v>2381</v>
      </c>
      <c r="H1275" s="13" t="s">
        <v>2380</v>
      </c>
      <c r="I1275" s="13" t="str">
        <f t="shared" si="114"/>
        <v>No</v>
      </c>
      <c r="J1275" s="15" t="str">
        <f t="shared" si="115"/>
        <v>0</v>
      </c>
      <c r="K1275" s="13" t="str">
        <f t="shared" si="116"/>
        <v>No</v>
      </c>
      <c r="L1275" s="13" t="str">
        <f t="shared" si="117"/>
        <v>Normal Weight</v>
      </c>
      <c r="M1275" s="13" t="str">
        <f t="shared" si="118"/>
        <v>Normal</v>
      </c>
      <c r="N1275" s="13" t="str">
        <f t="shared" si="119"/>
        <v>No</v>
      </c>
    </row>
    <row r="1276" spans="1:14" x14ac:dyDescent="0.25">
      <c r="A1276" s="13" t="s">
        <v>1096</v>
      </c>
      <c r="B1276" s="13">
        <v>24.035</v>
      </c>
      <c r="C1276" s="13">
        <v>6.11</v>
      </c>
      <c r="D1276" s="13" t="s">
        <v>2380</v>
      </c>
      <c r="E1276" s="13" t="s">
        <v>2380</v>
      </c>
      <c r="F1276" s="13" t="s">
        <v>2380</v>
      </c>
      <c r="G1276" s="13" t="s">
        <v>2381</v>
      </c>
      <c r="H1276" s="13" t="s">
        <v>2380</v>
      </c>
      <c r="I1276" s="13" t="str">
        <f t="shared" si="114"/>
        <v>No</v>
      </c>
      <c r="J1276" s="15" t="str">
        <f t="shared" si="115"/>
        <v>0</v>
      </c>
      <c r="K1276" s="13" t="str">
        <f t="shared" si="116"/>
        <v>No</v>
      </c>
      <c r="L1276" s="13" t="str">
        <f t="shared" si="117"/>
        <v>Normal Weight</v>
      </c>
      <c r="M1276" s="13" t="str">
        <f t="shared" si="118"/>
        <v>Prediabetes</v>
      </c>
      <c r="N1276" s="13" t="str">
        <f t="shared" si="119"/>
        <v>No</v>
      </c>
    </row>
    <row r="1277" spans="1:14" x14ac:dyDescent="0.25">
      <c r="A1277" s="13" t="s">
        <v>1095</v>
      </c>
      <c r="B1277" s="13">
        <v>23.56</v>
      </c>
      <c r="C1277" s="13">
        <v>5.97</v>
      </c>
      <c r="D1277" s="13" t="s">
        <v>2380</v>
      </c>
      <c r="E1277" s="13" t="s">
        <v>2380</v>
      </c>
      <c r="F1277" s="13" t="s">
        <v>2380</v>
      </c>
      <c r="G1277" s="13" t="s">
        <v>2381</v>
      </c>
      <c r="H1277" s="13" t="s">
        <v>2380</v>
      </c>
      <c r="I1277" s="13" t="str">
        <f t="shared" si="114"/>
        <v>No</v>
      </c>
      <c r="J1277" s="15" t="str">
        <f t="shared" si="115"/>
        <v>0</v>
      </c>
      <c r="K1277" s="13" t="str">
        <f t="shared" si="116"/>
        <v>No</v>
      </c>
      <c r="L1277" s="13" t="str">
        <f t="shared" si="117"/>
        <v>Normal Weight</v>
      </c>
      <c r="M1277" s="13" t="str">
        <f t="shared" si="118"/>
        <v>Prediabetes</v>
      </c>
      <c r="N1277" s="13" t="str">
        <f t="shared" si="119"/>
        <v>No</v>
      </c>
    </row>
    <row r="1278" spans="1:14" x14ac:dyDescent="0.25">
      <c r="A1278" s="13" t="s">
        <v>1094</v>
      </c>
      <c r="B1278" s="13">
        <v>27.17</v>
      </c>
      <c r="C1278" s="13">
        <v>10.81</v>
      </c>
      <c r="D1278" s="13" t="s">
        <v>2380</v>
      </c>
      <c r="E1278" s="13" t="s">
        <v>2380</v>
      </c>
      <c r="F1278" s="13" t="s">
        <v>2380</v>
      </c>
      <c r="G1278" s="13">
        <v>2</v>
      </c>
      <c r="H1278" s="13" t="s">
        <v>2380</v>
      </c>
      <c r="I1278" s="13" t="str">
        <f t="shared" si="114"/>
        <v>No</v>
      </c>
      <c r="J1278" s="15">
        <f t="shared" si="115"/>
        <v>2</v>
      </c>
      <c r="K1278" s="13" t="str">
        <f t="shared" si="116"/>
        <v>No</v>
      </c>
      <c r="L1278" s="13" t="str">
        <f t="shared" si="117"/>
        <v>Overweight</v>
      </c>
      <c r="M1278" s="13" t="str">
        <f t="shared" si="118"/>
        <v>Diabetes</v>
      </c>
      <c r="N1278" s="13" t="str">
        <f t="shared" si="119"/>
        <v>No</v>
      </c>
    </row>
    <row r="1279" spans="1:14" x14ac:dyDescent="0.25">
      <c r="A1279" s="13" t="s">
        <v>1093</v>
      </c>
      <c r="B1279" s="13">
        <v>34.32</v>
      </c>
      <c r="C1279" s="13">
        <v>5.7</v>
      </c>
      <c r="D1279" s="13" t="s">
        <v>2382</v>
      </c>
      <c r="E1279" s="13" t="s">
        <v>2380</v>
      </c>
      <c r="F1279" s="13" t="s">
        <v>2383</v>
      </c>
      <c r="G1279" s="13">
        <v>1</v>
      </c>
      <c r="H1279" s="13" t="s">
        <v>2380</v>
      </c>
      <c r="I1279" s="13" t="str">
        <f t="shared" si="114"/>
        <v>No</v>
      </c>
      <c r="J1279" s="15">
        <f t="shared" si="115"/>
        <v>1</v>
      </c>
      <c r="K1279" s="13" t="str">
        <f t="shared" si="116"/>
        <v>Yes</v>
      </c>
      <c r="L1279" s="13" t="str">
        <f t="shared" si="117"/>
        <v>Obesity</v>
      </c>
      <c r="M1279" s="13" t="str">
        <f t="shared" si="118"/>
        <v>Prediabetes</v>
      </c>
      <c r="N1279" s="13" t="str">
        <f t="shared" si="119"/>
        <v>No</v>
      </c>
    </row>
    <row r="1280" spans="1:14" x14ac:dyDescent="0.25">
      <c r="A1280" s="13" t="s">
        <v>1092</v>
      </c>
      <c r="B1280" s="13">
        <v>23.87</v>
      </c>
      <c r="C1280" s="13">
        <v>4.7699999999999996</v>
      </c>
      <c r="D1280" s="13" t="s">
        <v>2382</v>
      </c>
      <c r="E1280" s="13" t="s">
        <v>2380</v>
      </c>
      <c r="F1280" s="13" t="s">
        <v>2383</v>
      </c>
      <c r="G1280" s="13">
        <v>1</v>
      </c>
      <c r="H1280" s="13" t="s">
        <v>2380</v>
      </c>
      <c r="I1280" s="13" t="str">
        <f t="shared" si="114"/>
        <v>No</v>
      </c>
      <c r="J1280" s="15">
        <f t="shared" si="115"/>
        <v>1</v>
      </c>
      <c r="K1280" s="13" t="str">
        <f t="shared" si="116"/>
        <v>Yes</v>
      </c>
      <c r="L1280" s="13" t="str">
        <f t="shared" si="117"/>
        <v>Normal Weight</v>
      </c>
      <c r="M1280" s="13" t="str">
        <f t="shared" si="118"/>
        <v>Normal</v>
      </c>
      <c r="N1280" s="13" t="str">
        <f t="shared" si="119"/>
        <v>No</v>
      </c>
    </row>
    <row r="1281" spans="1:14" x14ac:dyDescent="0.25">
      <c r="A1281" s="13" t="s">
        <v>1091</v>
      </c>
      <c r="B1281" s="13">
        <v>30.15</v>
      </c>
      <c r="C1281" s="13">
        <v>4.25</v>
      </c>
      <c r="D1281" s="13" t="s">
        <v>2380</v>
      </c>
      <c r="E1281" s="13" t="s">
        <v>2380</v>
      </c>
      <c r="F1281" s="13" t="s">
        <v>2380</v>
      </c>
      <c r="G1281" s="13">
        <v>1</v>
      </c>
      <c r="H1281" s="13" t="s">
        <v>2380</v>
      </c>
      <c r="I1281" s="13" t="str">
        <f t="shared" si="114"/>
        <v>No</v>
      </c>
      <c r="J1281" s="15">
        <f t="shared" si="115"/>
        <v>1</v>
      </c>
      <c r="K1281" s="13" t="str">
        <f t="shared" si="116"/>
        <v>No</v>
      </c>
      <c r="L1281" s="13" t="str">
        <f t="shared" si="117"/>
        <v>Obesity</v>
      </c>
      <c r="M1281" s="13" t="str">
        <f t="shared" si="118"/>
        <v>Normal</v>
      </c>
      <c r="N1281" s="13" t="str">
        <f t="shared" si="119"/>
        <v>No</v>
      </c>
    </row>
    <row r="1282" spans="1:14" x14ac:dyDescent="0.25">
      <c r="A1282" s="13" t="s">
        <v>1090</v>
      </c>
      <c r="B1282" s="13">
        <v>26.36</v>
      </c>
      <c r="C1282" s="13">
        <v>5.52</v>
      </c>
      <c r="D1282" s="13" t="s">
        <v>2380</v>
      </c>
      <c r="E1282" s="13" t="s">
        <v>2380</v>
      </c>
      <c r="F1282" s="13" t="s">
        <v>2380</v>
      </c>
      <c r="G1282" s="13" t="s">
        <v>2381</v>
      </c>
      <c r="H1282" s="13" t="s">
        <v>2380</v>
      </c>
      <c r="I1282" s="13" t="str">
        <f t="shared" ref="I1282:I1345" si="120">PROPER(IF(H1282="?",$P$2,H1282))</f>
        <v>No</v>
      </c>
      <c r="J1282" s="15" t="str">
        <f t="shared" si="115"/>
        <v>0</v>
      </c>
      <c r="K1282" s="13" t="str">
        <f t="shared" si="116"/>
        <v>No</v>
      </c>
      <c r="L1282" s="13" t="str">
        <f t="shared" si="117"/>
        <v>Overweight</v>
      </c>
      <c r="M1282" s="13" t="str">
        <f t="shared" si="118"/>
        <v>Normal</v>
      </c>
      <c r="N1282" s="13" t="str">
        <f t="shared" si="119"/>
        <v>No</v>
      </c>
    </row>
    <row r="1283" spans="1:14" x14ac:dyDescent="0.25">
      <c r="A1283" s="13" t="s">
        <v>1089</v>
      </c>
      <c r="B1283" s="13">
        <v>45.32</v>
      </c>
      <c r="C1283" s="13">
        <v>6.53</v>
      </c>
      <c r="D1283" s="13" t="s">
        <v>2382</v>
      </c>
      <c r="E1283" s="13" t="s">
        <v>2380</v>
      </c>
      <c r="F1283" s="13" t="s">
        <v>2380</v>
      </c>
      <c r="G1283" s="13">
        <v>1</v>
      </c>
      <c r="H1283" s="13" t="s">
        <v>2380</v>
      </c>
      <c r="I1283" s="13" t="str">
        <f t="shared" si="120"/>
        <v>No</v>
      </c>
      <c r="J1283" s="15">
        <f t="shared" ref="J1283:J1346" si="121">IF(G1283="No major Surgery","0",G1283)</f>
        <v>1</v>
      </c>
      <c r="K1283" s="13" t="str">
        <f t="shared" ref="K1283:K1346" si="122">PROPER(D1283)</f>
        <v>Yes</v>
      </c>
      <c r="L1283" s="13" t="str">
        <f t="shared" ref="L1283:L1346" si="123">IF(B1283&lt;18.5,"Underweight",IF(B1283&lt;25,"Normal Weight",IF(B1283&lt;30,"Overweight","Obesity")))</f>
        <v>Obesity</v>
      </c>
      <c r="M1283" s="13" t="str">
        <f t="shared" ref="M1283:M1346" si="124">IF(C1283&lt;5.7,"Normal",IF(C1283&lt;6.5,"Prediabetes","Diabetes"))</f>
        <v>Diabetes</v>
      </c>
      <c r="N1283" s="13" t="str">
        <f t="shared" ref="N1283:N1346" si="125">PROPER(E1283)</f>
        <v>No</v>
      </c>
    </row>
    <row r="1284" spans="1:14" x14ac:dyDescent="0.25">
      <c r="A1284" s="13" t="s">
        <v>1088</v>
      </c>
      <c r="B1284" s="13">
        <v>31.93</v>
      </c>
      <c r="C1284" s="13">
        <v>4.82</v>
      </c>
      <c r="D1284" s="13" t="s">
        <v>2382</v>
      </c>
      <c r="E1284" s="13" t="s">
        <v>2380</v>
      </c>
      <c r="F1284" s="13" t="s">
        <v>2380</v>
      </c>
      <c r="G1284" s="13">
        <v>1</v>
      </c>
      <c r="H1284" s="13" t="s">
        <v>2380</v>
      </c>
      <c r="I1284" s="13" t="str">
        <f t="shared" si="120"/>
        <v>No</v>
      </c>
      <c r="J1284" s="15">
        <f t="shared" si="121"/>
        <v>1</v>
      </c>
      <c r="K1284" s="13" t="str">
        <f t="shared" si="122"/>
        <v>Yes</v>
      </c>
      <c r="L1284" s="13" t="str">
        <f t="shared" si="123"/>
        <v>Obesity</v>
      </c>
      <c r="M1284" s="13" t="str">
        <f t="shared" si="124"/>
        <v>Normal</v>
      </c>
      <c r="N1284" s="13" t="str">
        <f t="shared" si="125"/>
        <v>No</v>
      </c>
    </row>
    <row r="1285" spans="1:14" x14ac:dyDescent="0.25">
      <c r="A1285" s="13" t="s">
        <v>1087</v>
      </c>
      <c r="B1285" s="13">
        <v>36</v>
      </c>
      <c r="C1285" s="13">
        <v>11.94</v>
      </c>
      <c r="D1285" s="13" t="s">
        <v>2382</v>
      </c>
      <c r="E1285" s="13" t="s">
        <v>2380</v>
      </c>
      <c r="F1285" s="13" t="s">
        <v>2380</v>
      </c>
      <c r="G1285" s="13">
        <v>1</v>
      </c>
      <c r="H1285" s="13" t="s">
        <v>2380</v>
      </c>
      <c r="I1285" s="13" t="str">
        <f t="shared" si="120"/>
        <v>No</v>
      </c>
      <c r="J1285" s="15">
        <f t="shared" si="121"/>
        <v>1</v>
      </c>
      <c r="K1285" s="13" t="str">
        <f t="shared" si="122"/>
        <v>Yes</v>
      </c>
      <c r="L1285" s="13" t="str">
        <f t="shared" si="123"/>
        <v>Obesity</v>
      </c>
      <c r="M1285" s="13" t="str">
        <f t="shared" si="124"/>
        <v>Diabetes</v>
      </c>
      <c r="N1285" s="13" t="str">
        <f t="shared" si="125"/>
        <v>No</v>
      </c>
    </row>
    <row r="1286" spans="1:14" x14ac:dyDescent="0.25">
      <c r="A1286" s="13" t="s">
        <v>1086</v>
      </c>
      <c r="B1286" s="13">
        <v>32</v>
      </c>
      <c r="C1286" s="13">
        <v>7.85</v>
      </c>
      <c r="D1286" s="13" t="s">
        <v>2382</v>
      </c>
      <c r="E1286" s="13" t="s">
        <v>2380</v>
      </c>
      <c r="F1286" s="13" t="s">
        <v>2380</v>
      </c>
      <c r="G1286" s="13">
        <v>1</v>
      </c>
      <c r="H1286" s="13" t="s">
        <v>2380</v>
      </c>
      <c r="I1286" s="13" t="str">
        <f t="shared" si="120"/>
        <v>No</v>
      </c>
      <c r="J1286" s="15">
        <f t="shared" si="121"/>
        <v>1</v>
      </c>
      <c r="K1286" s="13" t="str">
        <f t="shared" si="122"/>
        <v>Yes</v>
      </c>
      <c r="L1286" s="13" t="str">
        <f t="shared" si="123"/>
        <v>Obesity</v>
      </c>
      <c r="M1286" s="13" t="str">
        <f t="shared" si="124"/>
        <v>Diabetes</v>
      </c>
      <c r="N1286" s="13" t="str">
        <f t="shared" si="125"/>
        <v>No</v>
      </c>
    </row>
    <row r="1287" spans="1:14" x14ac:dyDescent="0.25">
      <c r="A1287" s="13" t="s">
        <v>1085</v>
      </c>
      <c r="B1287" s="13">
        <v>29.37</v>
      </c>
      <c r="C1287" s="13">
        <v>8.01</v>
      </c>
      <c r="D1287" s="13" t="s">
        <v>2382</v>
      </c>
      <c r="E1287" s="13" t="s">
        <v>2380</v>
      </c>
      <c r="F1287" s="13" t="s">
        <v>2380</v>
      </c>
      <c r="G1287" s="13">
        <v>1</v>
      </c>
      <c r="H1287" s="13" t="s">
        <v>2380</v>
      </c>
      <c r="I1287" s="13" t="str">
        <f t="shared" si="120"/>
        <v>No</v>
      </c>
      <c r="J1287" s="15">
        <f t="shared" si="121"/>
        <v>1</v>
      </c>
      <c r="K1287" s="13" t="str">
        <f t="shared" si="122"/>
        <v>Yes</v>
      </c>
      <c r="L1287" s="13" t="str">
        <f t="shared" si="123"/>
        <v>Overweight</v>
      </c>
      <c r="M1287" s="13" t="str">
        <f t="shared" si="124"/>
        <v>Diabetes</v>
      </c>
      <c r="N1287" s="13" t="str">
        <f t="shared" si="125"/>
        <v>No</v>
      </c>
    </row>
    <row r="1288" spans="1:14" x14ac:dyDescent="0.25">
      <c r="A1288" s="13" t="s">
        <v>1084</v>
      </c>
      <c r="B1288" s="13">
        <v>23.6</v>
      </c>
      <c r="C1288" s="13">
        <v>7.4</v>
      </c>
      <c r="D1288" s="13" t="s">
        <v>2382</v>
      </c>
      <c r="E1288" s="13" t="s">
        <v>2380</v>
      </c>
      <c r="F1288" s="13" t="s">
        <v>2380</v>
      </c>
      <c r="G1288" s="13">
        <v>1</v>
      </c>
      <c r="H1288" s="13" t="s">
        <v>2380</v>
      </c>
      <c r="I1288" s="13" t="str">
        <f t="shared" si="120"/>
        <v>No</v>
      </c>
      <c r="J1288" s="15">
        <f t="shared" si="121"/>
        <v>1</v>
      </c>
      <c r="K1288" s="13" t="str">
        <f t="shared" si="122"/>
        <v>Yes</v>
      </c>
      <c r="L1288" s="13" t="str">
        <f t="shared" si="123"/>
        <v>Normal Weight</v>
      </c>
      <c r="M1288" s="13" t="str">
        <f t="shared" si="124"/>
        <v>Diabetes</v>
      </c>
      <c r="N1288" s="13" t="str">
        <f t="shared" si="125"/>
        <v>No</v>
      </c>
    </row>
    <row r="1289" spans="1:14" x14ac:dyDescent="0.25">
      <c r="A1289" s="13" t="s">
        <v>1083</v>
      </c>
      <c r="B1289" s="13">
        <v>33.155000000000001</v>
      </c>
      <c r="C1289" s="13">
        <v>8.3800000000000008</v>
      </c>
      <c r="D1289" s="13" t="s">
        <v>2382</v>
      </c>
      <c r="E1289" s="13" t="s">
        <v>2380</v>
      </c>
      <c r="F1289" s="13" t="s">
        <v>2380</v>
      </c>
      <c r="G1289" s="13" t="s">
        <v>2381</v>
      </c>
      <c r="H1289" s="13" t="s">
        <v>2380</v>
      </c>
      <c r="I1289" s="13" t="str">
        <f t="shared" si="120"/>
        <v>No</v>
      </c>
      <c r="J1289" s="15" t="str">
        <f t="shared" si="121"/>
        <v>0</v>
      </c>
      <c r="K1289" s="13" t="str">
        <f t="shared" si="122"/>
        <v>Yes</v>
      </c>
      <c r="L1289" s="13" t="str">
        <f t="shared" si="123"/>
        <v>Obesity</v>
      </c>
      <c r="M1289" s="13" t="str">
        <f t="shared" si="124"/>
        <v>Diabetes</v>
      </c>
      <c r="N1289" s="13" t="str">
        <f t="shared" si="125"/>
        <v>No</v>
      </c>
    </row>
    <row r="1290" spans="1:14" x14ac:dyDescent="0.25">
      <c r="A1290" s="13" t="s">
        <v>1082</v>
      </c>
      <c r="B1290" s="13">
        <v>24.32</v>
      </c>
      <c r="C1290" s="13">
        <v>11.56</v>
      </c>
      <c r="D1290" s="13" t="s">
        <v>2382</v>
      </c>
      <c r="E1290" s="13" t="s">
        <v>2380</v>
      </c>
      <c r="F1290" s="13" t="s">
        <v>2380</v>
      </c>
      <c r="G1290" s="13">
        <v>1</v>
      </c>
      <c r="H1290" s="13" t="s">
        <v>2380</v>
      </c>
      <c r="I1290" s="13" t="str">
        <f t="shared" si="120"/>
        <v>No</v>
      </c>
      <c r="J1290" s="15">
        <f t="shared" si="121"/>
        <v>1</v>
      </c>
      <c r="K1290" s="13" t="str">
        <f t="shared" si="122"/>
        <v>Yes</v>
      </c>
      <c r="L1290" s="13" t="str">
        <f t="shared" si="123"/>
        <v>Normal Weight</v>
      </c>
      <c r="M1290" s="13" t="str">
        <f t="shared" si="124"/>
        <v>Diabetes</v>
      </c>
      <c r="N1290" s="13" t="str">
        <f t="shared" si="125"/>
        <v>No</v>
      </c>
    </row>
    <row r="1291" spans="1:14" x14ac:dyDescent="0.25">
      <c r="A1291" s="13" t="s">
        <v>1081</v>
      </c>
      <c r="B1291" s="13">
        <v>36.299999999999997</v>
      </c>
      <c r="C1291" s="13">
        <v>4.6100000000000003</v>
      </c>
      <c r="D1291" s="13" t="s">
        <v>2380</v>
      </c>
      <c r="E1291" s="13" t="s">
        <v>2380</v>
      </c>
      <c r="F1291" s="13" t="s">
        <v>2380</v>
      </c>
      <c r="G1291" s="13" t="s">
        <v>2381</v>
      </c>
      <c r="H1291" s="13" t="s">
        <v>2380</v>
      </c>
      <c r="I1291" s="13" t="str">
        <f t="shared" si="120"/>
        <v>No</v>
      </c>
      <c r="J1291" s="15" t="str">
        <f t="shared" si="121"/>
        <v>0</v>
      </c>
      <c r="K1291" s="13" t="str">
        <f t="shared" si="122"/>
        <v>No</v>
      </c>
      <c r="L1291" s="13" t="str">
        <f t="shared" si="123"/>
        <v>Obesity</v>
      </c>
      <c r="M1291" s="13" t="str">
        <f t="shared" si="124"/>
        <v>Normal</v>
      </c>
      <c r="N1291" s="13" t="str">
        <f t="shared" si="125"/>
        <v>No</v>
      </c>
    </row>
    <row r="1292" spans="1:14" x14ac:dyDescent="0.25">
      <c r="A1292" s="13" t="s">
        <v>1080</v>
      </c>
      <c r="B1292" s="13">
        <v>34.4</v>
      </c>
      <c r="C1292" s="13">
        <v>4.95</v>
      </c>
      <c r="D1292" s="13" t="s">
        <v>2380</v>
      </c>
      <c r="E1292" s="13" t="s">
        <v>2380</v>
      </c>
      <c r="F1292" s="13" t="s">
        <v>2383</v>
      </c>
      <c r="G1292" s="13">
        <v>1</v>
      </c>
      <c r="H1292" s="13" t="s">
        <v>2380</v>
      </c>
      <c r="I1292" s="13" t="str">
        <f t="shared" si="120"/>
        <v>No</v>
      </c>
      <c r="J1292" s="15">
        <f t="shared" si="121"/>
        <v>1</v>
      </c>
      <c r="K1292" s="13" t="str">
        <f t="shared" si="122"/>
        <v>No</v>
      </c>
      <c r="L1292" s="13" t="str">
        <f t="shared" si="123"/>
        <v>Obesity</v>
      </c>
      <c r="M1292" s="13" t="str">
        <f t="shared" si="124"/>
        <v>Normal</v>
      </c>
      <c r="N1292" s="13" t="str">
        <f t="shared" si="125"/>
        <v>No</v>
      </c>
    </row>
    <row r="1293" spans="1:14" x14ac:dyDescent="0.25">
      <c r="A1293" s="13" t="s">
        <v>1079</v>
      </c>
      <c r="B1293" s="13">
        <v>30.9</v>
      </c>
      <c r="C1293" s="13">
        <v>5.04</v>
      </c>
      <c r="D1293" s="13" t="s">
        <v>2380</v>
      </c>
      <c r="E1293" s="13" t="s">
        <v>2380</v>
      </c>
      <c r="F1293" s="13" t="s">
        <v>2380</v>
      </c>
      <c r="G1293" s="13" t="s">
        <v>2381</v>
      </c>
      <c r="H1293" s="13" t="s">
        <v>2380</v>
      </c>
      <c r="I1293" s="13" t="str">
        <f t="shared" si="120"/>
        <v>No</v>
      </c>
      <c r="J1293" s="15" t="str">
        <f t="shared" si="121"/>
        <v>0</v>
      </c>
      <c r="K1293" s="13" t="str">
        <f t="shared" si="122"/>
        <v>No</v>
      </c>
      <c r="L1293" s="13" t="str">
        <f t="shared" si="123"/>
        <v>Obesity</v>
      </c>
      <c r="M1293" s="13" t="str">
        <f t="shared" si="124"/>
        <v>Normal</v>
      </c>
      <c r="N1293" s="13" t="str">
        <f t="shared" si="125"/>
        <v>No</v>
      </c>
    </row>
    <row r="1294" spans="1:14" x14ac:dyDescent="0.25">
      <c r="A1294" s="13" t="s">
        <v>1078</v>
      </c>
      <c r="B1294" s="13">
        <v>28.6</v>
      </c>
      <c r="C1294" s="13">
        <v>5.42</v>
      </c>
      <c r="D1294" s="13" t="s">
        <v>2380</v>
      </c>
      <c r="E1294" s="13" t="s">
        <v>2380</v>
      </c>
      <c r="F1294" s="13" t="s">
        <v>2380</v>
      </c>
      <c r="G1294" s="13" t="s">
        <v>2381</v>
      </c>
      <c r="H1294" s="13" t="s">
        <v>2380</v>
      </c>
      <c r="I1294" s="13" t="str">
        <f t="shared" si="120"/>
        <v>No</v>
      </c>
      <c r="J1294" s="15" t="str">
        <f t="shared" si="121"/>
        <v>0</v>
      </c>
      <c r="K1294" s="13" t="str">
        <f t="shared" si="122"/>
        <v>No</v>
      </c>
      <c r="L1294" s="13" t="str">
        <f t="shared" si="123"/>
        <v>Overweight</v>
      </c>
      <c r="M1294" s="13" t="str">
        <f t="shared" si="124"/>
        <v>Normal</v>
      </c>
      <c r="N1294" s="13" t="str">
        <f t="shared" si="125"/>
        <v>No</v>
      </c>
    </row>
    <row r="1295" spans="1:14" x14ac:dyDescent="0.25">
      <c r="A1295" s="13" t="s">
        <v>1077</v>
      </c>
      <c r="B1295" s="13">
        <v>27.83</v>
      </c>
      <c r="C1295" s="13">
        <v>5.39</v>
      </c>
      <c r="D1295" s="13" t="s">
        <v>2380</v>
      </c>
      <c r="E1295" s="13" t="s">
        <v>2380</v>
      </c>
      <c r="F1295" s="13" t="s">
        <v>2380</v>
      </c>
      <c r="G1295" s="13" t="s">
        <v>2381</v>
      </c>
      <c r="H1295" s="13" t="s">
        <v>2380</v>
      </c>
      <c r="I1295" s="13" t="str">
        <f t="shared" si="120"/>
        <v>No</v>
      </c>
      <c r="J1295" s="15" t="str">
        <f t="shared" si="121"/>
        <v>0</v>
      </c>
      <c r="K1295" s="13" t="str">
        <f t="shared" si="122"/>
        <v>No</v>
      </c>
      <c r="L1295" s="13" t="str">
        <f t="shared" si="123"/>
        <v>Overweight</v>
      </c>
      <c r="M1295" s="13" t="str">
        <f t="shared" si="124"/>
        <v>Normal</v>
      </c>
      <c r="N1295" s="13" t="str">
        <f t="shared" si="125"/>
        <v>No</v>
      </c>
    </row>
    <row r="1296" spans="1:14" x14ac:dyDescent="0.25">
      <c r="A1296" s="13" t="s">
        <v>1076</v>
      </c>
      <c r="B1296" s="13">
        <v>39.64</v>
      </c>
      <c r="C1296" s="13">
        <v>6</v>
      </c>
      <c r="D1296" s="13" t="s">
        <v>2380</v>
      </c>
      <c r="E1296" s="13" t="s">
        <v>2380</v>
      </c>
      <c r="F1296" s="13" t="s">
        <v>2383</v>
      </c>
      <c r="G1296" s="13">
        <v>1</v>
      </c>
      <c r="H1296" s="13" t="s">
        <v>2380</v>
      </c>
      <c r="I1296" s="13" t="str">
        <f t="shared" si="120"/>
        <v>No</v>
      </c>
      <c r="J1296" s="15">
        <f t="shared" si="121"/>
        <v>1</v>
      </c>
      <c r="K1296" s="13" t="str">
        <f t="shared" si="122"/>
        <v>No</v>
      </c>
      <c r="L1296" s="13" t="str">
        <f t="shared" si="123"/>
        <v>Obesity</v>
      </c>
      <c r="M1296" s="13" t="str">
        <f t="shared" si="124"/>
        <v>Prediabetes</v>
      </c>
      <c r="N1296" s="13" t="str">
        <f t="shared" si="125"/>
        <v>No</v>
      </c>
    </row>
    <row r="1297" spans="1:14" x14ac:dyDescent="0.25">
      <c r="A1297" s="13" t="s">
        <v>1075</v>
      </c>
      <c r="B1297" s="13">
        <v>38.479999999999997</v>
      </c>
      <c r="C1297" s="13">
        <v>6.02</v>
      </c>
      <c r="D1297" s="13" t="s">
        <v>2380</v>
      </c>
      <c r="E1297" s="13" t="s">
        <v>2380</v>
      </c>
      <c r="F1297" s="13" t="s">
        <v>2380</v>
      </c>
      <c r="G1297" s="13">
        <v>1</v>
      </c>
      <c r="H1297" s="13" t="s">
        <v>2380</v>
      </c>
      <c r="I1297" s="13" t="str">
        <f t="shared" si="120"/>
        <v>No</v>
      </c>
      <c r="J1297" s="15">
        <f t="shared" si="121"/>
        <v>1</v>
      </c>
      <c r="K1297" s="13" t="str">
        <f t="shared" si="122"/>
        <v>No</v>
      </c>
      <c r="L1297" s="13" t="str">
        <f t="shared" si="123"/>
        <v>Obesity</v>
      </c>
      <c r="M1297" s="13" t="str">
        <f t="shared" si="124"/>
        <v>Prediabetes</v>
      </c>
      <c r="N1297" s="13" t="str">
        <f t="shared" si="125"/>
        <v>No</v>
      </c>
    </row>
    <row r="1298" spans="1:14" x14ac:dyDescent="0.25">
      <c r="A1298" s="13" t="s">
        <v>1074</v>
      </c>
      <c r="B1298" s="13">
        <v>36.200000000000003</v>
      </c>
      <c r="C1298" s="13">
        <v>4.62</v>
      </c>
      <c r="D1298" s="13" t="s">
        <v>2380</v>
      </c>
      <c r="E1298" s="13" t="s">
        <v>2380</v>
      </c>
      <c r="F1298" s="13" t="s">
        <v>2380</v>
      </c>
      <c r="G1298" s="13">
        <v>2</v>
      </c>
      <c r="H1298" s="13" t="s">
        <v>2380</v>
      </c>
      <c r="I1298" s="13" t="str">
        <f t="shared" si="120"/>
        <v>No</v>
      </c>
      <c r="J1298" s="15">
        <f t="shared" si="121"/>
        <v>2</v>
      </c>
      <c r="K1298" s="13" t="str">
        <f t="shared" si="122"/>
        <v>No</v>
      </c>
      <c r="L1298" s="13" t="str">
        <f t="shared" si="123"/>
        <v>Obesity</v>
      </c>
      <c r="M1298" s="13" t="str">
        <f t="shared" si="124"/>
        <v>Normal</v>
      </c>
      <c r="N1298" s="13" t="str">
        <f t="shared" si="125"/>
        <v>No</v>
      </c>
    </row>
    <row r="1299" spans="1:14" x14ac:dyDescent="0.25">
      <c r="A1299" s="13" t="s">
        <v>1073</v>
      </c>
      <c r="B1299" s="13">
        <v>27.13</v>
      </c>
      <c r="C1299" s="13">
        <v>5.59</v>
      </c>
      <c r="D1299" s="13" t="s">
        <v>2380</v>
      </c>
      <c r="E1299" s="13" t="s">
        <v>2380</v>
      </c>
      <c r="F1299" s="13" t="s">
        <v>2380</v>
      </c>
      <c r="G1299" s="13">
        <v>1</v>
      </c>
      <c r="H1299" s="13" t="s">
        <v>2380</v>
      </c>
      <c r="I1299" s="13" t="str">
        <f t="shared" si="120"/>
        <v>No</v>
      </c>
      <c r="J1299" s="15">
        <f t="shared" si="121"/>
        <v>1</v>
      </c>
      <c r="K1299" s="13" t="str">
        <f t="shared" si="122"/>
        <v>No</v>
      </c>
      <c r="L1299" s="13" t="str">
        <f t="shared" si="123"/>
        <v>Overweight</v>
      </c>
      <c r="M1299" s="13" t="str">
        <f t="shared" si="124"/>
        <v>Normal</v>
      </c>
      <c r="N1299" s="13" t="str">
        <f t="shared" si="125"/>
        <v>No</v>
      </c>
    </row>
    <row r="1300" spans="1:14" x14ac:dyDescent="0.25">
      <c r="A1300" s="13" t="s">
        <v>1072</v>
      </c>
      <c r="B1300" s="13">
        <v>20.75</v>
      </c>
      <c r="C1300" s="13">
        <v>5.18</v>
      </c>
      <c r="D1300" s="13" t="s">
        <v>2382</v>
      </c>
      <c r="E1300" s="13" t="s">
        <v>2380</v>
      </c>
      <c r="F1300" s="13" t="s">
        <v>2380</v>
      </c>
      <c r="G1300" s="13">
        <v>2</v>
      </c>
      <c r="H1300" s="13" t="s">
        <v>2380</v>
      </c>
      <c r="I1300" s="13" t="str">
        <f t="shared" si="120"/>
        <v>No</v>
      </c>
      <c r="J1300" s="15">
        <f t="shared" si="121"/>
        <v>2</v>
      </c>
      <c r="K1300" s="13" t="str">
        <f t="shared" si="122"/>
        <v>Yes</v>
      </c>
      <c r="L1300" s="13" t="str">
        <f t="shared" si="123"/>
        <v>Normal Weight</v>
      </c>
      <c r="M1300" s="13" t="str">
        <f t="shared" si="124"/>
        <v>Normal</v>
      </c>
      <c r="N1300" s="13" t="str">
        <f t="shared" si="125"/>
        <v>No</v>
      </c>
    </row>
    <row r="1301" spans="1:14" x14ac:dyDescent="0.25">
      <c r="A1301" s="13" t="s">
        <v>1071</v>
      </c>
      <c r="B1301" s="13">
        <v>26.6</v>
      </c>
      <c r="C1301" s="13">
        <v>6.29</v>
      </c>
      <c r="D1301" s="13" t="s">
        <v>2380</v>
      </c>
      <c r="E1301" s="13" t="s">
        <v>2380</v>
      </c>
      <c r="F1301" s="13" t="s">
        <v>2380</v>
      </c>
      <c r="G1301" s="13">
        <v>2</v>
      </c>
      <c r="H1301" s="13" t="s">
        <v>2380</v>
      </c>
      <c r="I1301" s="13" t="str">
        <f t="shared" si="120"/>
        <v>No</v>
      </c>
      <c r="J1301" s="15">
        <f t="shared" si="121"/>
        <v>2</v>
      </c>
      <c r="K1301" s="13" t="str">
        <f t="shared" si="122"/>
        <v>No</v>
      </c>
      <c r="L1301" s="13" t="str">
        <f t="shared" si="123"/>
        <v>Overweight</v>
      </c>
      <c r="M1301" s="13" t="str">
        <f t="shared" si="124"/>
        <v>Prediabetes</v>
      </c>
      <c r="N1301" s="13" t="str">
        <f t="shared" si="125"/>
        <v>No</v>
      </c>
    </row>
    <row r="1302" spans="1:14" x14ac:dyDescent="0.25">
      <c r="A1302" s="13" t="s">
        <v>1070</v>
      </c>
      <c r="B1302" s="13">
        <v>25.3</v>
      </c>
      <c r="C1302" s="13">
        <v>4.49</v>
      </c>
      <c r="D1302" s="13" t="s">
        <v>2380</v>
      </c>
      <c r="E1302" s="13" t="s">
        <v>2380</v>
      </c>
      <c r="F1302" s="13" t="s">
        <v>2380</v>
      </c>
      <c r="G1302" s="13">
        <v>2</v>
      </c>
      <c r="H1302" s="13" t="s">
        <v>2380</v>
      </c>
      <c r="I1302" s="13" t="str">
        <f t="shared" si="120"/>
        <v>No</v>
      </c>
      <c r="J1302" s="15">
        <f t="shared" si="121"/>
        <v>2</v>
      </c>
      <c r="K1302" s="13" t="str">
        <f t="shared" si="122"/>
        <v>No</v>
      </c>
      <c r="L1302" s="13" t="str">
        <f t="shared" si="123"/>
        <v>Overweight</v>
      </c>
      <c r="M1302" s="13" t="str">
        <f t="shared" si="124"/>
        <v>Normal</v>
      </c>
      <c r="N1302" s="13" t="str">
        <f t="shared" si="125"/>
        <v>No</v>
      </c>
    </row>
    <row r="1303" spans="1:14" x14ac:dyDescent="0.25">
      <c r="A1303" s="13" t="s">
        <v>1069</v>
      </c>
      <c r="B1303" s="13">
        <v>18.84</v>
      </c>
      <c r="C1303" s="13">
        <v>11.82</v>
      </c>
      <c r="D1303" s="13" t="s">
        <v>2382</v>
      </c>
      <c r="E1303" s="13" t="s">
        <v>2380</v>
      </c>
      <c r="F1303" s="13" t="s">
        <v>2383</v>
      </c>
      <c r="G1303" s="13">
        <v>1</v>
      </c>
      <c r="H1303" s="13" t="s">
        <v>2380</v>
      </c>
      <c r="I1303" s="13" t="str">
        <f t="shared" si="120"/>
        <v>No</v>
      </c>
      <c r="J1303" s="15">
        <f t="shared" si="121"/>
        <v>1</v>
      </c>
      <c r="K1303" s="13" t="str">
        <f t="shared" si="122"/>
        <v>Yes</v>
      </c>
      <c r="L1303" s="13" t="str">
        <f t="shared" si="123"/>
        <v>Normal Weight</v>
      </c>
      <c r="M1303" s="13" t="str">
        <f t="shared" si="124"/>
        <v>Diabetes</v>
      </c>
      <c r="N1303" s="13" t="str">
        <f t="shared" si="125"/>
        <v>No</v>
      </c>
    </row>
    <row r="1304" spans="1:14" x14ac:dyDescent="0.25">
      <c r="A1304" s="13" t="s">
        <v>1068</v>
      </c>
      <c r="B1304" s="13">
        <v>19.57</v>
      </c>
      <c r="C1304" s="13">
        <v>7.41</v>
      </c>
      <c r="D1304" s="13" t="s">
        <v>2382</v>
      </c>
      <c r="E1304" s="13" t="s">
        <v>2380</v>
      </c>
      <c r="F1304" s="13" t="s">
        <v>2380</v>
      </c>
      <c r="G1304" s="13">
        <v>1</v>
      </c>
      <c r="H1304" s="13" t="s">
        <v>2380</v>
      </c>
      <c r="I1304" s="13" t="str">
        <f t="shared" si="120"/>
        <v>No</v>
      </c>
      <c r="J1304" s="15">
        <f t="shared" si="121"/>
        <v>1</v>
      </c>
      <c r="K1304" s="13" t="str">
        <f t="shared" si="122"/>
        <v>Yes</v>
      </c>
      <c r="L1304" s="13" t="str">
        <f t="shared" si="123"/>
        <v>Normal Weight</v>
      </c>
      <c r="M1304" s="13" t="str">
        <f t="shared" si="124"/>
        <v>Diabetes</v>
      </c>
      <c r="N1304" s="13" t="str">
        <f t="shared" si="125"/>
        <v>No</v>
      </c>
    </row>
    <row r="1305" spans="1:14" x14ac:dyDescent="0.25">
      <c r="A1305" s="13" t="s">
        <v>1067</v>
      </c>
      <c r="B1305" s="13">
        <v>30.495000000000001</v>
      </c>
      <c r="C1305" s="13">
        <v>5.97</v>
      </c>
      <c r="D1305" s="13" t="s">
        <v>2380</v>
      </c>
      <c r="E1305" s="13" t="s">
        <v>2380</v>
      </c>
      <c r="F1305" s="13" t="s">
        <v>2380</v>
      </c>
      <c r="G1305" s="13" t="s">
        <v>2381</v>
      </c>
      <c r="H1305" s="13" t="s">
        <v>2380</v>
      </c>
      <c r="I1305" s="13" t="str">
        <f t="shared" si="120"/>
        <v>No</v>
      </c>
      <c r="J1305" s="15" t="str">
        <f t="shared" si="121"/>
        <v>0</v>
      </c>
      <c r="K1305" s="13" t="str">
        <f t="shared" si="122"/>
        <v>No</v>
      </c>
      <c r="L1305" s="13" t="str">
        <f t="shared" si="123"/>
        <v>Obesity</v>
      </c>
      <c r="M1305" s="13" t="str">
        <f t="shared" si="124"/>
        <v>Prediabetes</v>
      </c>
      <c r="N1305" s="13" t="str">
        <f t="shared" si="125"/>
        <v>No</v>
      </c>
    </row>
    <row r="1306" spans="1:14" x14ac:dyDescent="0.25">
      <c r="A1306" s="13" t="s">
        <v>1066</v>
      </c>
      <c r="B1306" s="13">
        <v>30.114999999999998</v>
      </c>
      <c r="C1306" s="13">
        <v>5.74</v>
      </c>
      <c r="D1306" s="13" t="s">
        <v>2380</v>
      </c>
      <c r="E1306" s="13" t="s">
        <v>2380</v>
      </c>
      <c r="F1306" s="13" t="s">
        <v>2383</v>
      </c>
      <c r="G1306" s="13">
        <v>1</v>
      </c>
      <c r="H1306" s="13" t="s">
        <v>2380</v>
      </c>
      <c r="I1306" s="13" t="str">
        <f t="shared" si="120"/>
        <v>No</v>
      </c>
      <c r="J1306" s="15">
        <f t="shared" si="121"/>
        <v>1</v>
      </c>
      <c r="K1306" s="13" t="str">
        <f t="shared" si="122"/>
        <v>No</v>
      </c>
      <c r="L1306" s="13" t="str">
        <f t="shared" si="123"/>
        <v>Obesity</v>
      </c>
      <c r="M1306" s="13" t="str">
        <f t="shared" si="124"/>
        <v>Prediabetes</v>
      </c>
      <c r="N1306" s="13" t="str">
        <f t="shared" si="125"/>
        <v>No</v>
      </c>
    </row>
    <row r="1307" spans="1:14" x14ac:dyDescent="0.25">
      <c r="A1307" s="13" t="s">
        <v>1065</v>
      </c>
      <c r="B1307" s="13">
        <v>24.78</v>
      </c>
      <c r="C1307" s="13">
        <v>9.85</v>
      </c>
      <c r="D1307" s="13" t="s">
        <v>2380</v>
      </c>
      <c r="E1307" s="13" t="s">
        <v>2380</v>
      </c>
      <c r="F1307" s="13" t="s">
        <v>2380</v>
      </c>
      <c r="G1307" s="13" t="s">
        <v>2381</v>
      </c>
      <c r="H1307" s="13" t="s">
        <v>2380</v>
      </c>
      <c r="I1307" s="13" t="str">
        <f t="shared" si="120"/>
        <v>No</v>
      </c>
      <c r="J1307" s="15" t="str">
        <f t="shared" si="121"/>
        <v>0</v>
      </c>
      <c r="K1307" s="13" t="str">
        <f t="shared" si="122"/>
        <v>No</v>
      </c>
      <c r="L1307" s="13" t="str">
        <f t="shared" si="123"/>
        <v>Normal Weight</v>
      </c>
      <c r="M1307" s="13" t="str">
        <f t="shared" si="124"/>
        <v>Diabetes</v>
      </c>
      <c r="N1307" s="13" t="str">
        <f t="shared" si="125"/>
        <v>No</v>
      </c>
    </row>
    <row r="1308" spans="1:14" x14ac:dyDescent="0.25">
      <c r="A1308" s="13" t="s">
        <v>1064</v>
      </c>
      <c r="B1308" s="13">
        <v>24.77</v>
      </c>
      <c r="C1308" s="13">
        <v>7.59</v>
      </c>
      <c r="D1308" s="13" t="s">
        <v>2380</v>
      </c>
      <c r="E1308" s="13" t="s">
        <v>2380</v>
      </c>
      <c r="F1308" s="13" t="s">
        <v>2380</v>
      </c>
      <c r="G1308" s="13" t="s">
        <v>2381</v>
      </c>
      <c r="H1308" s="13" t="s">
        <v>2380</v>
      </c>
      <c r="I1308" s="13" t="str">
        <f t="shared" si="120"/>
        <v>No</v>
      </c>
      <c r="J1308" s="15" t="str">
        <f t="shared" si="121"/>
        <v>0</v>
      </c>
      <c r="K1308" s="13" t="str">
        <f t="shared" si="122"/>
        <v>No</v>
      </c>
      <c r="L1308" s="13" t="str">
        <f t="shared" si="123"/>
        <v>Normal Weight</v>
      </c>
      <c r="M1308" s="13" t="str">
        <f t="shared" si="124"/>
        <v>Diabetes</v>
      </c>
      <c r="N1308" s="13" t="str">
        <f t="shared" si="125"/>
        <v>No</v>
      </c>
    </row>
    <row r="1309" spans="1:14" x14ac:dyDescent="0.25">
      <c r="A1309" s="13" t="s">
        <v>1063</v>
      </c>
      <c r="B1309" s="13">
        <v>16.579999999999998</v>
      </c>
      <c r="C1309" s="13">
        <v>6.98</v>
      </c>
      <c r="D1309" s="13" t="s">
        <v>2382</v>
      </c>
      <c r="E1309" s="13" t="s">
        <v>2380</v>
      </c>
      <c r="F1309" s="13" t="s">
        <v>2383</v>
      </c>
      <c r="G1309" s="13">
        <v>1</v>
      </c>
      <c r="H1309" s="13" t="s">
        <v>2380</v>
      </c>
      <c r="I1309" s="13" t="str">
        <f t="shared" si="120"/>
        <v>No</v>
      </c>
      <c r="J1309" s="15">
        <f t="shared" si="121"/>
        <v>1</v>
      </c>
      <c r="K1309" s="13" t="str">
        <f t="shared" si="122"/>
        <v>Yes</v>
      </c>
      <c r="L1309" s="13" t="str">
        <f t="shared" si="123"/>
        <v>Underweight</v>
      </c>
      <c r="M1309" s="13" t="str">
        <f t="shared" si="124"/>
        <v>Diabetes</v>
      </c>
      <c r="N1309" s="13" t="str">
        <f t="shared" si="125"/>
        <v>No</v>
      </c>
    </row>
    <row r="1310" spans="1:14" x14ac:dyDescent="0.25">
      <c r="A1310" s="13" t="s">
        <v>1062</v>
      </c>
      <c r="B1310" s="13">
        <v>38.17</v>
      </c>
      <c r="C1310" s="13">
        <v>4.7300000000000004</v>
      </c>
      <c r="D1310" s="13" t="s">
        <v>2382</v>
      </c>
      <c r="E1310" s="13" t="s">
        <v>2380</v>
      </c>
      <c r="F1310" s="13" t="s">
        <v>2380</v>
      </c>
      <c r="G1310" s="13" t="s">
        <v>2381</v>
      </c>
      <c r="H1310" s="13" t="s">
        <v>2380</v>
      </c>
      <c r="I1310" s="13" t="str">
        <f t="shared" si="120"/>
        <v>No</v>
      </c>
      <c r="J1310" s="15" t="str">
        <f t="shared" si="121"/>
        <v>0</v>
      </c>
      <c r="K1310" s="13" t="str">
        <f t="shared" si="122"/>
        <v>Yes</v>
      </c>
      <c r="L1310" s="13" t="str">
        <f t="shared" si="123"/>
        <v>Obesity</v>
      </c>
      <c r="M1310" s="13" t="str">
        <f t="shared" si="124"/>
        <v>Normal</v>
      </c>
      <c r="N1310" s="13" t="str">
        <f t="shared" si="125"/>
        <v>No</v>
      </c>
    </row>
    <row r="1311" spans="1:14" x14ac:dyDescent="0.25">
      <c r="A1311" s="13" t="s">
        <v>1061</v>
      </c>
      <c r="B1311" s="13">
        <v>39.424999999999997</v>
      </c>
      <c r="C1311" s="13">
        <v>4.76</v>
      </c>
      <c r="D1311" s="13" t="s">
        <v>2382</v>
      </c>
      <c r="E1311" s="13" t="s">
        <v>2380</v>
      </c>
      <c r="F1311" s="13" t="s">
        <v>2380</v>
      </c>
      <c r="G1311" s="13" t="s">
        <v>2381</v>
      </c>
      <c r="H1311" s="13" t="s">
        <v>2380</v>
      </c>
      <c r="I1311" s="13" t="str">
        <f t="shared" si="120"/>
        <v>No</v>
      </c>
      <c r="J1311" s="15" t="str">
        <f t="shared" si="121"/>
        <v>0</v>
      </c>
      <c r="K1311" s="13" t="str">
        <f t="shared" si="122"/>
        <v>Yes</v>
      </c>
      <c r="L1311" s="13" t="str">
        <f t="shared" si="123"/>
        <v>Obesity</v>
      </c>
      <c r="M1311" s="13" t="str">
        <f t="shared" si="124"/>
        <v>Normal</v>
      </c>
      <c r="N1311" s="13" t="str">
        <f t="shared" si="125"/>
        <v>No</v>
      </c>
    </row>
    <row r="1312" spans="1:14" x14ac:dyDescent="0.25">
      <c r="A1312" s="13" t="s">
        <v>1060</v>
      </c>
      <c r="B1312" s="13">
        <v>33.44</v>
      </c>
      <c r="C1312" s="13">
        <v>6.24</v>
      </c>
      <c r="D1312" s="13" t="s">
        <v>2382</v>
      </c>
      <c r="E1312" s="13" t="s">
        <v>2380</v>
      </c>
      <c r="F1312" s="13" t="s">
        <v>2380</v>
      </c>
      <c r="G1312" s="13" t="s">
        <v>2381</v>
      </c>
      <c r="H1312" s="13" t="s">
        <v>2380</v>
      </c>
      <c r="I1312" s="13" t="str">
        <f t="shared" si="120"/>
        <v>No</v>
      </c>
      <c r="J1312" s="15" t="str">
        <f t="shared" si="121"/>
        <v>0</v>
      </c>
      <c r="K1312" s="13" t="str">
        <f t="shared" si="122"/>
        <v>Yes</v>
      </c>
      <c r="L1312" s="13" t="str">
        <f t="shared" si="123"/>
        <v>Obesity</v>
      </c>
      <c r="M1312" s="13" t="str">
        <f t="shared" si="124"/>
        <v>Prediabetes</v>
      </c>
      <c r="N1312" s="13" t="str">
        <f t="shared" si="125"/>
        <v>No</v>
      </c>
    </row>
    <row r="1313" spans="1:14" x14ac:dyDescent="0.25">
      <c r="A1313" s="13" t="s">
        <v>1059</v>
      </c>
      <c r="B1313" s="13">
        <v>33.344999999999999</v>
      </c>
      <c r="C1313" s="13">
        <v>5.44</v>
      </c>
      <c r="D1313" s="13" t="s">
        <v>2382</v>
      </c>
      <c r="E1313" s="13" t="s">
        <v>2380</v>
      </c>
      <c r="F1313" s="13" t="s">
        <v>2380</v>
      </c>
      <c r="G1313" s="13" t="s">
        <v>2381</v>
      </c>
      <c r="H1313" s="13" t="s">
        <v>2380</v>
      </c>
      <c r="I1313" s="13" t="str">
        <f t="shared" si="120"/>
        <v>No</v>
      </c>
      <c r="J1313" s="15" t="str">
        <f t="shared" si="121"/>
        <v>0</v>
      </c>
      <c r="K1313" s="13" t="str">
        <f t="shared" si="122"/>
        <v>Yes</v>
      </c>
      <c r="L1313" s="13" t="str">
        <f t="shared" si="123"/>
        <v>Obesity</v>
      </c>
      <c r="M1313" s="13" t="str">
        <f t="shared" si="124"/>
        <v>Normal</v>
      </c>
      <c r="N1313" s="13" t="str">
        <f t="shared" si="125"/>
        <v>No</v>
      </c>
    </row>
    <row r="1314" spans="1:14" x14ac:dyDescent="0.25">
      <c r="A1314" s="13" t="s">
        <v>1058</v>
      </c>
      <c r="B1314" s="13">
        <v>38.79</v>
      </c>
      <c r="C1314" s="13">
        <v>5.08</v>
      </c>
      <c r="D1314" s="13" t="s">
        <v>2380</v>
      </c>
      <c r="E1314" s="13" t="s">
        <v>2380</v>
      </c>
      <c r="F1314" s="13" t="s">
        <v>2383</v>
      </c>
      <c r="G1314" s="13">
        <v>1</v>
      </c>
      <c r="H1314" s="13" t="s">
        <v>2380</v>
      </c>
      <c r="I1314" s="13" t="str">
        <f t="shared" si="120"/>
        <v>No</v>
      </c>
      <c r="J1314" s="15">
        <f t="shared" si="121"/>
        <v>1</v>
      </c>
      <c r="K1314" s="13" t="str">
        <f t="shared" si="122"/>
        <v>No</v>
      </c>
      <c r="L1314" s="13" t="str">
        <f t="shared" si="123"/>
        <v>Obesity</v>
      </c>
      <c r="M1314" s="13" t="str">
        <f t="shared" si="124"/>
        <v>Normal</v>
      </c>
      <c r="N1314" s="13" t="str">
        <f t="shared" si="125"/>
        <v>No</v>
      </c>
    </row>
    <row r="1315" spans="1:14" x14ac:dyDescent="0.25">
      <c r="A1315" s="13" t="s">
        <v>1057</v>
      </c>
      <c r="B1315" s="13">
        <v>30.684999999999999</v>
      </c>
      <c r="C1315" s="13">
        <v>4.87</v>
      </c>
      <c r="D1315" s="13" t="s">
        <v>2380</v>
      </c>
      <c r="E1315" s="13" t="s">
        <v>2380</v>
      </c>
      <c r="F1315" s="13" t="s">
        <v>2383</v>
      </c>
      <c r="G1315" s="13">
        <v>1</v>
      </c>
      <c r="H1315" s="13" t="s">
        <v>2380</v>
      </c>
      <c r="I1315" s="13" t="str">
        <f t="shared" si="120"/>
        <v>No</v>
      </c>
      <c r="J1315" s="15">
        <f t="shared" si="121"/>
        <v>1</v>
      </c>
      <c r="K1315" s="13" t="str">
        <f t="shared" si="122"/>
        <v>No</v>
      </c>
      <c r="L1315" s="13" t="str">
        <f t="shared" si="123"/>
        <v>Obesity</v>
      </c>
      <c r="M1315" s="13" t="str">
        <f t="shared" si="124"/>
        <v>Normal</v>
      </c>
      <c r="N1315" s="13" t="str">
        <f t="shared" si="125"/>
        <v>No</v>
      </c>
    </row>
    <row r="1316" spans="1:14" x14ac:dyDescent="0.25">
      <c r="A1316" s="13" t="s">
        <v>1056</v>
      </c>
      <c r="B1316" s="13">
        <v>22.135000000000002</v>
      </c>
      <c r="C1316" s="13">
        <v>8.17</v>
      </c>
      <c r="D1316" s="13" t="s">
        <v>2380</v>
      </c>
      <c r="E1316" s="13" t="s">
        <v>2380</v>
      </c>
      <c r="F1316" s="13" t="s">
        <v>2380</v>
      </c>
      <c r="G1316" s="13" t="s">
        <v>2381</v>
      </c>
      <c r="H1316" s="13" t="s">
        <v>2380</v>
      </c>
      <c r="I1316" s="13" t="str">
        <f t="shared" si="120"/>
        <v>No</v>
      </c>
      <c r="J1316" s="15" t="str">
        <f t="shared" si="121"/>
        <v>0</v>
      </c>
      <c r="K1316" s="13" t="str">
        <f t="shared" si="122"/>
        <v>No</v>
      </c>
      <c r="L1316" s="13" t="str">
        <f t="shared" si="123"/>
        <v>Normal Weight</v>
      </c>
      <c r="M1316" s="13" t="str">
        <f t="shared" si="124"/>
        <v>Diabetes</v>
      </c>
      <c r="N1316" s="13" t="str">
        <f t="shared" si="125"/>
        <v>No</v>
      </c>
    </row>
    <row r="1317" spans="1:14" x14ac:dyDescent="0.25">
      <c r="A1317" s="13" t="s">
        <v>1055</v>
      </c>
      <c r="B1317" s="13">
        <v>33.33</v>
      </c>
      <c r="C1317" s="13">
        <v>7.61</v>
      </c>
      <c r="D1317" s="13" t="s">
        <v>2380</v>
      </c>
      <c r="E1317" s="13" t="s">
        <v>2380</v>
      </c>
      <c r="F1317" s="13" t="s">
        <v>2380</v>
      </c>
      <c r="G1317" s="13" t="s">
        <v>2381</v>
      </c>
      <c r="H1317" s="13" t="s">
        <v>2380</v>
      </c>
      <c r="I1317" s="13" t="str">
        <f t="shared" si="120"/>
        <v>No</v>
      </c>
      <c r="J1317" s="15" t="str">
        <f t="shared" si="121"/>
        <v>0</v>
      </c>
      <c r="K1317" s="13" t="str">
        <f t="shared" si="122"/>
        <v>No</v>
      </c>
      <c r="L1317" s="13" t="str">
        <f t="shared" si="123"/>
        <v>Obesity</v>
      </c>
      <c r="M1317" s="13" t="str">
        <f t="shared" si="124"/>
        <v>Diabetes</v>
      </c>
      <c r="N1317" s="13" t="str">
        <f t="shared" si="125"/>
        <v>No</v>
      </c>
    </row>
    <row r="1318" spans="1:14" x14ac:dyDescent="0.25">
      <c r="A1318" s="13" t="s">
        <v>1054</v>
      </c>
      <c r="B1318" s="13">
        <v>31.13</v>
      </c>
      <c r="C1318" s="13">
        <v>10.1</v>
      </c>
      <c r="D1318" s="13" t="s">
        <v>2380</v>
      </c>
      <c r="E1318" s="13" t="s">
        <v>2380</v>
      </c>
      <c r="F1318" s="13" t="s">
        <v>2380</v>
      </c>
      <c r="G1318" s="13" t="s">
        <v>2381</v>
      </c>
      <c r="H1318" s="13" t="s">
        <v>2380</v>
      </c>
      <c r="I1318" s="13" t="str">
        <f t="shared" si="120"/>
        <v>No</v>
      </c>
      <c r="J1318" s="15" t="str">
        <f t="shared" si="121"/>
        <v>0</v>
      </c>
      <c r="K1318" s="13" t="str">
        <f t="shared" si="122"/>
        <v>No</v>
      </c>
      <c r="L1318" s="13" t="str">
        <f t="shared" si="123"/>
        <v>Obesity</v>
      </c>
      <c r="M1318" s="13" t="str">
        <f t="shared" si="124"/>
        <v>Diabetes</v>
      </c>
      <c r="N1318" s="13" t="str">
        <f t="shared" si="125"/>
        <v>No</v>
      </c>
    </row>
    <row r="1319" spans="1:14" x14ac:dyDescent="0.25">
      <c r="A1319" s="13" t="s">
        <v>1053</v>
      </c>
      <c r="B1319" s="13">
        <v>28.9</v>
      </c>
      <c r="C1319" s="13">
        <v>11.24</v>
      </c>
      <c r="D1319" s="13" t="s">
        <v>2380</v>
      </c>
      <c r="E1319" s="13" t="s">
        <v>2380</v>
      </c>
      <c r="F1319" s="13" t="s">
        <v>2380</v>
      </c>
      <c r="G1319" s="13" t="s">
        <v>2381</v>
      </c>
      <c r="H1319" s="13" t="s">
        <v>2380</v>
      </c>
      <c r="I1319" s="13" t="str">
        <f t="shared" si="120"/>
        <v>No</v>
      </c>
      <c r="J1319" s="15" t="str">
        <f t="shared" si="121"/>
        <v>0</v>
      </c>
      <c r="K1319" s="13" t="str">
        <f t="shared" si="122"/>
        <v>No</v>
      </c>
      <c r="L1319" s="13" t="str">
        <f t="shared" si="123"/>
        <v>Overweight</v>
      </c>
      <c r="M1319" s="13" t="str">
        <f t="shared" si="124"/>
        <v>Diabetes</v>
      </c>
      <c r="N1319" s="13" t="str">
        <f t="shared" si="125"/>
        <v>No</v>
      </c>
    </row>
    <row r="1320" spans="1:14" x14ac:dyDescent="0.25">
      <c r="A1320" s="13" t="s">
        <v>1052</v>
      </c>
      <c r="B1320" s="13">
        <v>43.31</v>
      </c>
      <c r="C1320" s="13">
        <v>6.1</v>
      </c>
      <c r="D1320" s="13" t="s">
        <v>2382</v>
      </c>
      <c r="E1320" s="13" t="s">
        <v>2382</v>
      </c>
      <c r="F1320" s="13" t="s">
        <v>2380</v>
      </c>
      <c r="G1320" s="13">
        <v>1</v>
      </c>
      <c r="H1320" s="13" t="s">
        <v>2380</v>
      </c>
      <c r="I1320" s="13" t="str">
        <f t="shared" si="120"/>
        <v>No</v>
      </c>
      <c r="J1320" s="15">
        <f t="shared" si="121"/>
        <v>1</v>
      </c>
      <c r="K1320" s="13" t="str">
        <f t="shared" si="122"/>
        <v>Yes</v>
      </c>
      <c r="L1320" s="13" t="str">
        <f t="shared" si="123"/>
        <v>Obesity</v>
      </c>
      <c r="M1320" s="13" t="str">
        <f t="shared" si="124"/>
        <v>Prediabetes</v>
      </c>
      <c r="N1320" s="13" t="str">
        <f t="shared" si="125"/>
        <v>Yes</v>
      </c>
    </row>
    <row r="1321" spans="1:14" x14ac:dyDescent="0.25">
      <c r="A1321" s="13" t="s">
        <v>1051</v>
      </c>
      <c r="B1321" s="13">
        <v>22.8</v>
      </c>
      <c r="C1321" s="13">
        <v>6.98</v>
      </c>
      <c r="D1321" s="13" t="s">
        <v>2380</v>
      </c>
      <c r="E1321" s="13" t="s">
        <v>2380</v>
      </c>
      <c r="F1321" s="13" t="s">
        <v>2380</v>
      </c>
      <c r="G1321" s="13" t="s">
        <v>2381</v>
      </c>
      <c r="H1321" s="13" t="s">
        <v>2380</v>
      </c>
      <c r="I1321" s="13" t="str">
        <f t="shared" si="120"/>
        <v>No</v>
      </c>
      <c r="J1321" s="15" t="str">
        <f t="shared" si="121"/>
        <v>0</v>
      </c>
      <c r="K1321" s="13" t="str">
        <f t="shared" si="122"/>
        <v>No</v>
      </c>
      <c r="L1321" s="13" t="str">
        <f t="shared" si="123"/>
        <v>Normal Weight</v>
      </c>
      <c r="M1321" s="13" t="str">
        <f t="shared" si="124"/>
        <v>Diabetes</v>
      </c>
      <c r="N1321" s="13" t="str">
        <f t="shared" si="125"/>
        <v>No</v>
      </c>
    </row>
    <row r="1322" spans="1:14" x14ac:dyDescent="0.25">
      <c r="A1322" s="13" t="s">
        <v>1050</v>
      </c>
      <c r="B1322" s="13">
        <v>19.09</v>
      </c>
      <c r="C1322" s="13">
        <v>4</v>
      </c>
      <c r="D1322" s="13" t="s">
        <v>2382</v>
      </c>
      <c r="E1322" s="13" t="s">
        <v>2380</v>
      </c>
      <c r="F1322" s="13" t="s">
        <v>2380</v>
      </c>
      <c r="G1322" s="13">
        <v>1</v>
      </c>
      <c r="H1322" s="13" t="s">
        <v>2380</v>
      </c>
      <c r="I1322" s="13" t="str">
        <f t="shared" si="120"/>
        <v>No</v>
      </c>
      <c r="J1322" s="15">
        <f t="shared" si="121"/>
        <v>1</v>
      </c>
      <c r="K1322" s="13" t="str">
        <f t="shared" si="122"/>
        <v>Yes</v>
      </c>
      <c r="L1322" s="13" t="str">
        <f t="shared" si="123"/>
        <v>Normal Weight</v>
      </c>
      <c r="M1322" s="13" t="str">
        <f t="shared" si="124"/>
        <v>Normal</v>
      </c>
      <c r="N1322" s="13" t="str">
        <f t="shared" si="125"/>
        <v>No</v>
      </c>
    </row>
    <row r="1323" spans="1:14" x14ac:dyDescent="0.25">
      <c r="A1323" s="13" t="s">
        <v>1049</v>
      </c>
      <c r="B1323" s="13">
        <v>23.37</v>
      </c>
      <c r="C1323" s="13">
        <v>4.2300000000000004</v>
      </c>
      <c r="D1323" s="13" t="s">
        <v>2380</v>
      </c>
      <c r="E1323" s="13" t="s">
        <v>2380</v>
      </c>
      <c r="F1323" s="13" t="s">
        <v>2380</v>
      </c>
      <c r="G1323" s="13" t="s">
        <v>2381</v>
      </c>
      <c r="H1323" s="13" t="s">
        <v>2380</v>
      </c>
      <c r="I1323" s="13" t="str">
        <f t="shared" si="120"/>
        <v>No</v>
      </c>
      <c r="J1323" s="15" t="str">
        <f t="shared" si="121"/>
        <v>0</v>
      </c>
      <c r="K1323" s="13" t="str">
        <f t="shared" si="122"/>
        <v>No</v>
      </c>
      <c r="L1323" s="13" t="str">
        <f t="shared" si="123"/>
        <v>Normal Weight</v>
      </c>
      <c r="M1323" s="13" t="str">
        <f t="shared" si="124"/>
        <v>Normal</v>
      </c>
      <c r="N1323" s="13" t="str">
        <f t="shared" si="125"/>
        <v>No</v>
      </c>
    </row>
    <row r="1324" spans="1:14" x14ac:dyDescent="0.25">
      <c r="A1324" s="13" t="s">
        <v>1048</v>
      </c>
      <c r="B1324" s="13">
        <v>33.44</v>
      </c>
      <c r="C1324" s="13">
        <v>4.72</v>
      </c>
      <c r="D1324" s="13" t="s">
        <v>2382</v>
      </c>
      <c r="E1324" s="13" t="s">
        <v>2380</v>
      </c>
      <c r="F1324" s="13" t="s">
        <v>2380</v>
      </c>
      <c r="G1324" s="13" t="s">
        <v>2381</v>
      </c>
      <c r="H1324" s="13" t="s">
        <v>2380</v>
      </c>
      <c r="I1324" s="13" t="str">
        <f t="shared" si="120"/>
        <v>No</v>
      </c>
      <c r="J1324" s="15" t="str">
        <f t="shared" si="121"/>
        <v>0</v>
      </c>
      <c r="K1324" s="13" t="str">
        <f t="shared" si="122"/>
        <v>Yes</v>
      </c>
      <c r="L1324" s="13" t="str">
        <f t="shared" si="123"/>
        <v>Obesity</v>
      </c>
      <c r="M1324" s="13" t="str">
        <f t="shared" si="124"/>
        <v>Normal</v>
      </c>
      <c r="N1324" s="13" t="str">
        <f t="shared" si="125"/>
        <v>No</v>
      </c>
    </row>
    <row r="1325" spans="1:14" x14ac:dyDescent="0.25">
      <c r="A1325" s="13" t="s">
        <v>1047</v>
      </c>
      <c r="B1325" s="13">
        <v>28.05</v>
      </c>
      <c r="C1325" s="13">
        <v>5.63</v>
      </c>
      <c r="D1325" s="13" t="s">
        <v>2382</v>
      </c>
      <c r="E1325" s="13" t="s">
        <v>2380</v>
      </c>
      <c r="F1325" s="13" t="s">
        <v>2380</v>
      </c>
      <c r="G1325" s="13" t="s">
        <v>2381</v>
      </c>
      <c r="H1325" s="13" t="s">
        <v>2380</v>
      </c>
      <c r="I1325" s="13" t="str">
        <f t="shared" si="120"/>
        <v>No</v>
      </c>
      <c r="J1325" s="15" t="str">
        <f t="shared" si="121"/>
        <v>0</v>
      </c>
      <c r="K1325" s="13" t="str">
        <f t="shared" si="122"/>
        <v>Yes</v>
      </c>
      <c r="L1325" s="13" t="str">
        <f t="shared" si="123"/>
        <v>Overweight</v>
      </c>
      <c r="M1325" s="13" t="str">
        <f t="shared" si="124"/>
        <v>Normal</v>
      </c>
      <c r="N1325" s="13" t="str">
        <f t="shared" si="125"/>
        <v>No</v>
      </c>
    </row>
    <row r="1326" spans="1:14" x14ac:dyDescent="0.25">
      <c r="A1326" s="13" t="s">
        <v>1046</v>
      </c>
      <c r="B1326" s="13">
        <v>27.72</v>
      </c>
      <c r="C1326" s="13">
        <v>5.83</v>
      </c>
      <c r="D1326" s="13" t="s">
        <v>2382</v>
      </c>
      <c r="E1326" s="13" t="s">
        <v>2380</v>
      </c>
      <c r="F1326" s="13" t="s">
        <v>2380</v>
      </c>
      <c r="G1326" s="13" t="s">
        <v>2381</v>
      </c>
      <c r="H1326" s="13" t="s">
        <v>2380</v>
      </c>
      <c r="I1326" s="13" t="str">
        <f t="shared" si="120"/>
        <v>No</v>
      </c>
      <c r="J1326" s="15" t="str">
        <f t="shared" si="121"/>
        <v>0</v>
      </c>
      <c r="K1326" s="13" t="str">
        <f t="shared" si="122"/>
        <v>Yes</v>
      </c>
      <c r="L1326" s="13" t="str">
        <f t="shared" si="123"/>
        <v>Overweight</v>
      </c>
      <c r="M1326" s="13" t="str">
        <f t="shared" si="124"/>
        <v>Prediabetes</v>
      </c>
      <c r="N1326" s="13" t="str">
        <f t="shared" si="125"/>
        <v>No</v>
      </c>
    </row>
    <row r="1327" spans="1:14" x14ac:dyDescent="0.25">
      <c r="A1327" s="13" t="s">
        <v>1045</v>
      </c>
      <c r="B1327" s="13">
        <v>29.81</v>
      </c>
      <c r="C1327" s="13">
        <v>9.23</v>
      </c>
      <c r="D1327" s="13" t="s">
        <v>2380</v>
      </c>
      <c r="E1327" s="13" t="s">
        <v>2380</v>
      </c>
      <c r="F1327" s="13" t="s">
        <v>2380</v>
      </c>
      <c r="G1327" s="13" t="s">
        <v>2381</v>
      </c>
      <c r="H1327" s="13" t="s">
        <v>2380</v>
      </c>
      <c r="I1327" s="13" t="str">
        <f t="shared" si="120"/>
        <v>No</v>
      </c>
      <c r="J1327" s="15" t="str">
        <f t="shared" si="121"/>
        <v>0</v>
      </c>
      <c r="K1327" s="13" t="str">
        <f t="shared" si="122"/>
        <v>No</v>
      </c>
      <c r="L1327" s="13" t="str">
        <f t="shared" si="123"/>
        <v>Overweight</v>
      </c>
      <c r="M1327" s="13" t="str">
        <f t="shared" si="124"/>
        <v>Diabetes</v>
      </c>
      <c r="N1327" s="13" t="str">
        <f t="shared" si="125"/>
        <v>No</v>
      </c>
    </row>
    <row r="1328" spans="1:14" x14ac:dyDescent="0.25">
      <c r="A1328" s="13" t="s">
        <v>1044</v>
      </c>
      <c r="B1328" s="13">
        <v>23.98</v>
      </c>
      <c r="C1328" s="13">
        <v>9.89</v>
      </c>
      <c r="D1328" s="13" t="s">
        <v>2380</v>
      </c>
      <c r="E1328" s="13" t="s">
        <v>2380</v>
      </c>
      <c r="F1328" s="13" t="s">
        <v>2380</v>
      </c>
      <c r="G1328" s="13" t="s">
        <v>2381</v>
      </c>
      <c r="H1328" s="13" t="s">
        <v>2380</v>
      </c>
      <c r="I1328" s="13" t="str">
        <f t="shared" si="120"/>
        <v>No</v>
      </c>
      <c r="J1328" s="15" t="str">
        <f t="shared" si="121"/>
        <v>0</v>
      </c>
      <c r="K1328" s="13" t="str">
        <f t="shared" si="122"/>
        <v>No</v>
      </c>
      <c r="L1328" s="13" t="str">
        <f t="shared" si="123"/>
        <v>Normal Weight</v>
      </c>
      <c r="M1328" s="13" t="str">
        <f t="shared" si="124"/>
        <v>Diabetes</v>
      </c>
      <c r="N1328" s="13" t="str">
        <f t="shared" si="125"/>
        <v>No</v>
      </c>
    </row>
    <row r="1329" spans="1:14" x14ac:dyDescent="0.25">
      <c r="A1329" s="13" t="s">
        <v>1043</v>
      </c>
      <c r="B1329" s="13">
        <v>17.34</v>
      </c>
      <c r="C1329" s="13">
        <v>12</v>
      </c>
      <c r="D1329" s="13" t="s">
        <v>2380</v>
      </c>
      <c r="E1329" s="13" t="s">
        <v>2380</v>
      </c>
      <c r="F1329" s="13" t="s">
        <v>2380</v>
      </c>
      <c r="G1329" s="13" t="s">
        <v>2381</v>
      </c>
      <c r="H1329" s="13" t="s">
        <v>2380</v>
      </c>
      <c r="I1329" s="13" t="str">
        <f t="shared" si="120"/>
        <v>No</v>
      </c>
      <c r="J1329" s="15" t="str">
        <f t="shared" si="121"/>
        <v>0</v>
      </c>
      <c r="K1329" s="13" t="str">
        <f t="shared" si="122"/>
        <v>No</v>
      </c>
      <c r="L1329" s="13" t="str">
        <f t="shared" si="123"/>
        <v>Underweight</v>
      </c>
      <c r="M1329" s="13" t="str">
        <f t="shared" si="124"/>
        <v>Diabetes</v>
      </c>
      <c r="N1329" s="13" t="str">
        <f t="shared" si="125"/>
        <v>No</v>
      </c>
    </row>
    <row r="1330" spans="1:14" x14ac:dyDescent="0.25">
      <c r="A1330" s="13" t="s">
        <v>1042</v>
      </c>
      <c r="B1330" s="13">
        <v>40.39</v>
      </c>
      <c r="C1330" s="13">
        <v>4.24</v>
      </c>
      <c r="D1330" s="13" t="s">
        <v>2382</v>
      </c>
      <c r="E1330" s="13" t="s">
        <v>2380</v>
      </c>
      <c r="F1330" s="13" t="s">
        <v>2383</v>
      </c>
      <c r="G1330" s="13">
        <v>1</v>
      </c>
      <c r="H1330" s="13" t="s">
        <v>2380</v>
      </c>
      <c r="I1330" s="13" t="str">
        <f t="shared" si="120"/>
        <v>No</v>
      </c>
      <c r="J1330" s="15">
        <f t="shared" si="121"/>
        <v>1</v>
      </c>
      <c r="K1330" s="13" t="str">
        <f t="shared" si="122"/>
        <v>Yes</v>
      </c>
      <c r="L1330" s="13" t="str">
        <f t="shared" si="123"/>
        <v>Obesity</v>
      </c>
      <c r="M1330" s="13" t="str">
        <f t="shared" si="124"/>
        <v>Normal</v>
      </c>
      <c r="N1330" s="13" t="str">
        <f t="shared" si="125"/>
        <v>No</v>
      </c>
    </row>
    <row r="1331" spans="1:14" x14ac:dyDescent="0.25">
      <c r="A1331" s="13" t="s">
        <v>1041</v>
      </c>
      <c r="B1331" s="13">
        <v>25.96</v>
      </c>
      <c r="C1331" s="13">
        <v>4.68</v>
      </c>
      <c r="D1331" s="13" t="s">
        <v>2382</v>
      </c>
      <c r="E1331" s="13" t="s">
        <v>2380</v>
      </c>
      <c r="F1331" s="13" t="s">
        <v>2383</v>
      </c>
      <c r="G1331" s="13">
        <v>1</v>
      </c>
      <c r="H1331" s="13" t="s">
        <v>2380</v>
      </c>
      <c r="I1331" s="13" t="str">
        <f t="shared" si="120"/>
        <v>No</v>
      </c>
      <c r="J1331" s="15">
        <f t="shared" si="121"/>
        <v>1</v>
      </c>
      <c r="K1331" s="13" t="str">
        <f t="shared" si="122"/>
        <v>Yes</v>
      </c>
      <c r="L1331" s="13" t="str">
        <f t="shared" si="123"/>
        <v>Overweight</v>
      </c>
      <c r="M1331" s="13" t="str">
        <f t="shared" si="124"/>
        <v>Normal</v>
      </c>
      <c r="N1331" s="13" t="str">
        <f t="shared" si="125"/>
        <v>No</v>
      </c>
    </row>
    <row r="1332" spans="1:14" x14ac:dyDescent="0.25">
      <c r="A1332" s="13" t="s">
        <v>1040</v>
      </c>
      <c r="B1332" s="13">
        <v>17.68</v>
      </c>
      <c r="C1332" s="13">
        <v>8.57</v>
      </c>
      <c r="D1332" s="13" t="s">
        <v>2382</v>
      </c>
      <c r="E1332" s="13" t="s">
        <v>2380</v>
      </c>
      <c r="F1332" s="13" t="s">
        <v>2383</v>
      </c>
      <c r="G1332" s="13">
        <v>1</v>
      </c>
      <c r="H1332" s="13" t="s">
        <v>2380</v>
      </c>
      <c r="I1332" s="13" t="str">
        <f t="shared" si="120"/>
        <v>No</v>
      </c>
      <c r="J1332" s="15">
        <f t="shared" si="121"/>
        <v>1</v>
      </c>
      <c r="K1332" s="13" t="str">
        <f t="shared" si="122"/>
        <v>Yes</v>
      </c>
      <c r="L1332" s="13" t="str">
        <f t="shared" si="123"/>
        <v>Underweight</v>
      </c>
      <c r="M1332" s="13" t="str">
        <f t="shared" si="124"/>
        <v>Diabetes</v>
      </c>
      <c r="N1332" s="13" t="str">
        <f t="shared" si="125"/>
        <v>No</v>
      </c>
    </row>
    <row r="1333" spans="1:14" x14ac:dyDescent="0.25">
      <c r="A1333" s="13" t="s">
        <v>1039</v>
      </c>
      <c r="B1333" s="13">
        <v>30.875</v>
      </c>
      <c r="C1333" s="13">
        <v>4.0999999999999996</v>
      </c>
      <c r="D1333" s="13" t="s">
        <v>2380</v>
      </c>
      <c r="E1333" s="13" t="s">
        <v>2380</v>
      </c>
      <c r="F1333" s="13" t="s">
        <v>2380</v>
      </c>
      <c r="G1333" s="13" t="s">
        <v>2381</v>
      </c>
      <c r="H1333" s="13" t="s">
        <v>2380</v>
      </c>
      <c r="I1333" s="13" t="str">
        <f t="shared" si="120"/>
        <v>No</v>
      </c>
      <c r="J1333" s="15" t="str">
        <f t="shared" si="121"/>
        <v>0</v>
      </c>
      <c r="K1333" s="13" t="str">
        <f t="shared" si="122"/>
        <v>No</v>
      </c>
      <c r="L1333" s="13" t="str">
        <f t="shared" si="123"/>
        <v>Obesity</v>
      </c>
      <c r="M1333" s="13" t="str">
        <f t="shared" si="124"/>
        <v>Normal</v>
      </c>
      <c r="N1333" s="13" t="str">
        <f t="shared" si="125"/>
        <v>No</v>
      </c>
    </row>
    <row r="1334" spans="1:14" x14ac:dyDescent="0.25">
      <c r="A1334" s="13" t="s">
        <v>1038</v>
      </c>
      <c r="B1334" s="13">
        <v>30.81</v>
      </c>
      <c r="C1334" s="13">
        <v>4.49</v>
      </c>
      <c r="D1334" s="13" t="s">
        <v>2380</v>
      </c>
      <c r="E1334" s="13" t="s">
        <v>2380</v>
      </c>
      <c r="F1334" s="13" t="s">
        <v>2380</v>
      </c>
      <c r="G1334" s="13" t="s">
        <v>2381</v>
      </c>
      <c r="H1334" s="13" t="s">
        <v>2380</v>
      </c>
      <c r="I1334" s="13" t="str">
        <f t="shared" si="120"/>
        <v>No</v>
      </c>
      <c r="J1334" s="15" t="str">
        <f t="shared" si="121"/>
        <v>0</v>
      </c>
      <c r="K1334" s="13" t="str">
        <f t="shared" si="122"/>
        <v>No</v>
      </c>
      <c r="L1334" s="13" t="str">
        <f t="shared" si="123"/>
        <v>Obesity</v>
      </c>
      <c r="M1334" s="13" t="str">
        <f t="shared" si="124"/>
        <v>Normal</v>
      </c>
      <c r="N1334" s="13" t="str">
        <f t="shared" si="125"/>
        <v>No</v>
      </c>
    </row>
    <row r="1335" spans="1:14" x14ac:dyDescent="0.25">
      <c r="A1335" s="13" t="s">
        <v>1037</v>
      </c>
      <c r="B1335" s="13">
        <v>36.85</v>
      </c>
      <c r="C1335" s="13">
        <v>8.8000000000000007</v>
      </c>
      <c r="D1335" s="13" t="s">
        <v>2380</v>
      </c>
      <c r="E1335" s="13" t="s">
        <v>2380</v>
      </c>
      <c r="F1335" s="13" t="s">
        <v>2380</v>
      </c>
      <c r="G1335" s="13">
        <v>2</v>
      </c>
      <c r="H1335" s="13" t="s">
        <v>2380</v>
      </c>
      <c r="I1335" s="13" t="str">
        <f t="shared" si="120"/>
        <v>No</v>
      </c>
      <c r="J1335" s="15">
        <f t="shared" si="121"/>
        <v>2</v>
      </c>
      <c r="K1335" s="13" t="str">
        <f t="shared" si="122"/>
        <v>No</v>
      </c>
      <c r="L1335" s="13" t="str">
        <f t="shared" si="123"/>
        <v>Obesity</v>
      </c>
      <c r="M1335" s="13" t="str">
        <f t="shared" si="124"/>
        <v>Diabetes</v>
      </c>
      <c r="N1335" s="13" t="str">
        <f t="shared" si="125"/>
        <v>No</v>
      </c>
    </row>
    <row r="1336" spans="1:14" x14ac:dyDescent="0.25">
      <c r="A1336" s="13" t="s">
        <v>1036</v>
      </c>
      <c r="B1336" s="13">
        <v>35.86</v>
      </c>
      <c r="C1336" s="13">
        <v>7.93</v>
      </c>
      <c r="D1336" s="13" t="s">
        <v>2380</v>
      </c>
      <c r="E1336" s="13" t="s">
        <v>2380</v>
      </c>
      <c r="F1336" s="13" t="s">
        <v>2380</v>
      </c>
      <c r="G1336" s="13">
        <v>2</v>
      </c>
      <c r="H1336" s="13" t="s">
        <v>2380</v>
      </c>
      <c r="I1336" s="13" t="str">
        <f t="shared" si="120"/>
        <v>No</v>
      </c>
      <c r="J1336" s="15">
        <f t="shared" si="121"/>
        <v>2</v>
      </c>
      <c r="K1336" s="13" t="str">
        <f t="shared" si="122"/>
        <v>No</v>
      </c>
      <c r="L1336" s="13" t="str">
        <f t="shared" si="123"/>
        <v>Obesity</v>
      </c>
      <c r="M1336" s="13" t="str">
        <f t="shared" si="124"/>
        <v>Diabetes</v>
      </c>
      <c r="N1336" s="13" t="str">
        <f t="shared" si="125"/>
        <v>No</v>
      </c>
    </row>
    <row r="1337" spans="1:14" x14ac:dyDescent="0.25">
      <c r="A1337" s="13" t="s">
        <v>1035</v>
      </c>
      <c r="B1337" s="13">
        <v>30.3</v>
      </c>
      <c r="C1337" s="13">
        <v>9.4499999999999993</v>
      </c>
      <c r="D1337" s="13" t="s">
        <v>2380</v>
      </c>
      <c r="E1337" s="13" t="s">
        <v>2380</v>
      </c>
      <c r="F1337" s="13" t="s">
        <v>2380</v>
      </c>
      <c r="G1337" s="13">
        <v>2</v>
      </c>
      <c r="H1337" s="13" t="s">
        <v>2380</v>
      </c>
      <c r="I1337" s="13" t="str">
        <f t="shared" si="120"/>
        <v>No</v>
      </c>
      <c r="J1337" s="15">
        <f t="shared" si="121"/>
        <v>2</v>
      </c>
      <c r="K1337" s="13" t="str">
        <f t="shared" si="122"/>
        <v>No</v>
      </c>
      <c r="L1337" s="13" t="str">
        <f t="shared" si="123"/>
        <v>Obesity</v>
      </c>
      <c r="M1337" s="13" t="str">
        <f t="shared" si="124"/>
        <v>Diabetes</v>
      </c>
      <c r="N1337" s="13" t="str">
        <f t="shared" si="125"/>
        <v>No</v>
      </c>
    </row>
    <row r="1338" spans="1:14" x14ac:dyDescent="0.25">
      <c r="A1338" s="13" t="s">
        <v>1034</v>
      </c>
      <c r="B1338" s="13">
        <v>32.015000000000001</v>
      </c>
      <c r="C1338" s="13">
        <v>7.67</v>
      </c>
      <c r="D1338" s="13" t="s">
        <v>2380</v>
      </c>
      <c r="E1338" s="13" t="s">
        <v>2380</v>
      </c>
      <c r="F1338" s="13" t="s">
        <v>2380</v>
      </c>
      <c r="G1338" s="13" t="s">
        <v>2381</v>
      </c>
      <c r="H1338" s="13" t="s">
        <v>2380</v>
      </c>
      <c r="I1338" s="13" t="str">
        <f t="shared" si="120"/>
        <v>No</v>
      </c>
      <c r="J1338" s="15" t="str">
        <f t="shared" si="121"/>
        <v>0</v>
      </c>
      <c r="K1338" s="13" t="str">
        <f t="shared" si="122"/>
        <v>No</v>
      </c>
      <c r="L1338" s="13" t="str">
        <f t="shared" si="123"/>
        <v>Obesity</v>
      </c>
      <c r="M1338" s="13" t="str">
        <f t="shared" si="124"/>
        <v>Diabetes</v>
      </c>
      <c r="N1338" s="13" t="str">
        <f t="shared" si="125"/>
        <v>No</v>
      </c>
    </row>
    <row r="1339" spans="1:14" x14ac:dyDescent="0.25">
      <c r="A1339" s="13" t="s">
        <v>1033</v>
      </c>
      <c r="B1339" s="13">
        <v>25.06</v>
      </c>
      <c r="C1339" s="13">
        <v>10.53</v>
      </c>
      <c r="D1339" s="13" t="s">
        <v>2380</v>
      </c>
      <c r="E1339" s="13" t="s">
        <v>2380</v>
      </c>
      <c r="F1339" s="13" t="s">
        <v>2380</v>
      </c>
      <c r="G1339" s="13">
        <v>2</v>
      </c>
      <c r="H1339" s="13" t="s">
        <v>2380</v>
      </c>
      <c r="I1339" s="13" t="str">
        <f t="shared" si="120"/>
        <v>No</v>
      </c>
      <c r="J1339" s="15">
        <f t="shared" si="121"/>
        <v>2</v>
      </c>
      <c r="K1339" s="13" t="str">
        <f t="shared" si="122"/>
        <v>No</v>
      </c>
      <c r="L1339" s="13" t="str">
        <f t="shared" si="123"/>
        <v>Overweight</v>
      </c>
      <c r="M1339" s="13" t="str">
        <f t="shared" si="124"/>
        <v>Diabetes</v>
      </c>
      <c r="N1339" s="13" t="str">
        <f t="shared" si="125"/>
        <v>No</v>
      </c>
    </row>
    <row r="1340" spans="1:14" x14ac:dyDescent="0.25">
      <c r="A1340" s="13" t="s">
        <v>1032</v>
      </c>
      <c r="B1340" s="13">
        <v>18.829999999999998</v>
      </c>
      <c r="C1340" s="13">
        <v>10.08</v>
      </c>
      <c r="D1340" s="13" t="s">
        <v>2382</v>
      </c>
      <c r="E1340" s="13" t="s">
        <v>2380</v>
      </c>
      <c r="F1340" s="13" t="s">
        <v>2380</v>
      </c>
      <c r="G1340" s="13" t="s">
        <v>2381</v>
      </c>
      <c r="H1340" s="13" t="s">
        <v>2380</v>
      </c>
      <c r="I1340" s="13" t="str">
        <f t="shared" si="120"/>
        <v>No</v>
      </c>
      <c r="J1340" s="15" t="str">
        <f t="shared" si="121"/>
        <v>0</v>
      </c>
      <c r="K1340" s="13" t="str">
        <f t="shared" si="122"/>
        <v>Yes</v>
      </c>
      <c r="L1340" s="13" t="str">
        <f t="shared" si="123"/>
        <v>Normal Weight</v>
      </c>
      <c r="M1340" s="13" t="str">
        <f t="shared" si="124"/>
        <v>Diabetes</v>
      </c>
      <c r="N1340" s="13" t="str">
        <f t="shared" si="125"/>
        <v>No</v>
      </c>
    </row>
    <row r="1341" spans="1:14" x14ac:dyDescent="0.25">
      <c r="A1341" s="13" t="s">
        <v>1031</v>
      </c>
      <c r="B1341" s="13">
        <v>47.52</v>
      </c>
      <c r="C1341" s="13">
        <v>11.39</v>
      </c>
      <c r="D1341" s="13" t="s">
        <v>2382</v>
      </c>
      <c r="E1341" s="13" t="s">
        <v>2380</v>
      </c>
      <c r="F1341" s="13" t="s">
        <v>2380</v>
      </c>
      <c r="G1341" s="13">
        <v>1</v>
      </c>
      <c r="H1341" s="13" t="s">
        <v>2380</v>
      </c>
      <c r="I1341" s="13" t="str">
        <f t="shared" si="120"/>
        <v>No</v>
      </c>
      <c r="J1341" s="15">
        <f t="shared" si="121"/>
        <v>1</v>
      </c>
      <c r="K1341" s="13" t="str">
        <f t="shared" si="122"/>
        <v>Yes</v>
      </c>
      <c r="L1341" s="13" t="str">
        <f t="shared" si="123"/>
        <v>Obesity</v>
      </c>
      <c r="M1341" s="13" t="str">
        <f t="shared" si="124"/>
        <v>Diabetes</v>
      </c>
      <c r="N1341" s="13" t="str">
        <f t="shared" si="125"/>
        <v>No</v>
      </c>
    </row>
    <row r="1342" spans="1:14" x14ac:dyDescent="0.25">
      <c r="A1342" s="13" t="s">
        <v>1030</v>
      </c>
      <c r="B1342" s="13">
        <v>37.82</v>
      </c>
      <c r="C1342" s="13">
        <v>6.36</v>
      </c>
      <c r="D1342" s="13" t="s">
        <v>2380</v>
      </c>
      <c r="E1342" s="13" t="s">
        <v>2380</v>
      </c>
      <c r="F1342" s="13" t="s">
        <v>2380</v>
      </c>
      <c r="G1342" s="13" t="s">
        <v>2381</v>
      </c>
      <c r="H1342" s="13" t="s">
        <v>2380</v>
      </c>
      <c r="I1342" s="13" t="str">
        <f t="shared" si="120"/>
        <v>No</v>
      </c>
      <c r="J1342" s="15" t="str">
        <f t="shared" si="121"/>
        <v>0</v>
      </c>
      <c r="K1342" s="13" t="str">
        <f t="shared" si="122"/>
        <v>No</v>
      </c>
      <c r="L1342" s="13" t="str">
        <f t="shared" si="123"/>
        <v>Obesity</v>
      </c>
      <c r="M1342" s="13" t="str">
        <f t="shared" si="124"/>
        <v>Prediabetes</v>
      </c>
      <c r="N1342" s="13" t="str">
        <f t="shared" si="125"/>
        <v>No</v>
      </c>
    </row>
    <row r="1343" spans="1:14" x14ac:dyDescent="0.25">
      <c r="A1343" s="13" t="s">
        <v>1029</v>
      </c>
      <c r="B1343" s="13">
        <v>44.16</v>
      </c>
      <c r="C1343" s="13">
        <v>5.31</v>
      </c>
      <c r="D1343" s="13" t="s">
        <v>2382</v>
      </c>
      <c r="E1343" s="13" t="s">
        <v>2380</v>
      </c>
      <c r="F1343" s="13" t="s">
        <v>2380</v>
      </c>
      <c r="G1343" s="13" t="s">
        <v>2381</v>
      </c>
      <c r="H1343" s="13" t="s">
        <v>2380</v>
      </c>
      <c r="I1343" s="13" t="str">
        <f t="shared" si="120"/>
        <v>No</v>
      </c>
      <c r="J1343" s="15" t="str">
        <f t="shared" si="121"/>
        <v>0</v>
      </c>
      <c r="K1343" s="13" t="str">
        <f t="shared" si="122"/>
        <v>Yes</v>
      </c>
      <c r="L1343" s="13" t="str">
        <f t="shared" si="123"/>
        <v>Obesity</v>
      </c>
      <c r="M1343" s="13" t="str">
        <f t="shared" si="124"/>
        <v>Normal</v>
      </c>
      <c r="N1343" s="13" t="str">
        <f t="shared" si="125"/>
        <v>No</v>
      </c>
    </row>
    <row r="1344" spans="1:14" x14ac:dyDescent="0.25">
      <c r="A1344" s="13" t="s">
        <v>1028</v>
      </c>
      <c r="B1344" s="13">
        <v>37.049999999999997</v>
      </c>
      <c r="C1344" s="13">
        <v>4.74</v>
      </c>
      <c r="D1344" s="13" t="s">
        <v>2380</v>
      </c>
      <c r="E1344" s="13" t="s">
        <v>2380</v>
      </c>
      <c r="F1344" s="13" t="s">
        <v>2383</v>
      </c>
      <c r="G1344" s="13">
        <v>1</v>
      </c>
      <c r="H1344" s="13" t="s">
        <v>2380</v>
      </c>
      <c r="I1344" s="13" t="str">
        <f t="shared" si="120"/>
        <v>No</v>
      </c>
      <c r="J1344" s="15">
        <f t="shared" si="121"/>
        <v>1</v>
      </c>
      <c r="K1344" s="13" t="str">
        <f t="shared" si="122"/>
        <v>No</v>
      </c>
      <c r="L1344" s="13" t="str">
        <f t="shared" si="123"/>
        <v>Obesity</v>
      </c>
      <c r="M1344" s="13" t="str">
        <f t="shared" si="124"/>
        <v>Normal</v>
      </c>
      <c r="N1344" s="13" t="str">
        <f t="shared" si="125"/>
        <v>No</v>
      </c>
    </row>
    <row r="1345" spans="1:14" x14ac:dyDescent="0.25">
      <c r="A1345" s="13" t="s">
        <v>1027</v>
      </c>
      <c r="B1345" s="13">
        <v>18.66</v>
      </c>
      <c r="C1345" s="13">
        <v>11.35</v>
      </c>
      <c r="D1345" s="13" t="s">
        <v>2380</v>
      </c>
      <c r="E1345" s="13" t="s">
        <v>2380</v>
      </c>
      <c r="F1345" s="13" t="s">
        <v>2380</v>
      </c>
      <c r="G1345" s="13" t="s">
        <v>2381</v>
      </c>
      <c r="H1345" s="13" t="s">
        <v>2380</v>
      </c>
      <c r="I1345" s="13" t="str">
        <f t="shared" si="120"/>
        <v>No</v>
      </c>
      <c r="J1345" s="15" t="str">
        <f t="shared" si="121"/>
        <v>0</v>
      </c>
      <c r="K1345" s="13" t="str">
        <f t="shared" si="122"/>
        <v>No</v>
      </c>
      <c r="L1345" s="13" t="str">
        <f t="shared" si="123"/>
        <v>Normal Weight</v>
      </c>
      <c r="M1345" s="13" t="str">
        <f t="shared" si="124"/>
        <v>Diabetes</v>
      </c>
      <c r="N1345" s="13" t="str">
        <f t="shared" si="125"/>
        <v>No</v>
      </c>
    </row>
    <row r="1346" spans="1:14" x14ac:dyDescent="0.25">
      <c r="A1346" s="13" t="s">
        <v>1026</v>
      </c>
      <c r="B1346" s="13">
        <v>36.200000000000003</v>
      </c>
      <c r="C1346" s="13">
        <v>6.81</v>
      </c>
      <c r="D1346" s="13" t="s">
        <v>2382</v>
      </c>
      <c r="E1346" s="13" t="s">
        <v>2380</v>
      </c>
      <c r="F1346" s="13" t="s">
        <v>2380</v>
      </c>
      <c r="G1346" s="13">
        <v>1</v>
      </c>
      <c r="H1346" s="13" t="s">
        <v>2380</v>
      </c>
      <c r="I1346" s="13" t="str">
        <f t="shared" ref="I1346:I1409" si="126">PROPER(IF(H1346="?",$P$2,H1346))</f>
        <v>No</v>
      </c>
      <c r="J1346" s="15">
        <f t="shared" si="121"/>
        <v>1</v>
      </c>
      <c r="K1346" s="13" t="str">
        <f t="shared" si="122"/>
        <v>Yes</v>
      </c>
      <c r="L1346" s="13" t="str">
        <f t="shared" si="123"/>
        <v>Obesity</v>
      </c>
      <c r="M1346" s="13" t="str">
        <f t="shared" si="124"/>
        <v>Diabetes</v>
      </c>
      <c r="N1346" s="13" t="str">
        <f t="shared" si="125"/>
        <v>No</v>
      </c>
    </row>
    <row r="1347" spans="1:14" x14ac:dyDescent="0.25">
      <c r="A1347" s="13" t="s">
        <v>1025</v>
      </c>
      <c r="B1347" s="13">
        <v>18.87</v>
      </c>
      <c r="C1347" s="13">
        <v>8.06</v>
      </c>
      <c r="D1347" s="13" t="s">
        <v>2380</v>
      </c>
      <c r="E1347" s="13" t="s">
        <v>2380</v>
      </c>
      <c r="F1347" s="13" t="s">
        <v>2380</v>
      </c>
      <c r="G1347" s="13" t="s">
        <v>2381</v>
      </c>
      <c r="H1347" s="13" t="s">
        <v>2380</v>
      </c>
      <c r="I1347" s="13" t="str">
        <f t="shared" si="126"/>
        <v>No</v>
      </c>
      <c r="J1347" s="15" t="str">
        <f t="shared" ref="J1347:J1410" si="127">IF(G1347="No major Surgery","0",G1347)</f>
        <v>0</v>
      </c>
      <c r="K1347" s="13" t="str">
        <f t="shared" ref="K1347:K1410" si="128">PROPER(D1347)</f>
        <v>No</v>
      </c>
      <c r="L1347" s="13" t="str">
        <f t="shared" ref="L1347:L1410" si="129">IF(B1347&lt;18.5,"Underweight",IF(B1347&lt;25,"Normal Weight",IF(B1347&lt;30,"Overweight","Obesity")))</f>
        <v>Normal Weight</v>
      </c>
      <c r="M1347" s="13" t="str">
        <f t="shared" ref="M1347:M1410" si="130">IF(C1347&lt;5.7,"Normal",IF(C1347&lt;6.5,"Prediabetes","Diabetes"))</f>
        <v>Diabetes</v>
      </c>
      <c r="N1347" s="13" t="str">
        <f t="shared" ref="N1347:N1410" si="131">PROPER(E1347)</f>
        <v>No</v>
      </c>
    </row>
    <row r="1348" spans="1:14" x14ac:dyDescent="0.25">
      <c r="A1348" s="13" t="s">
        <v>1024</v>
      </c>
      <c r="B1348" s="13">
        <v>32.299999999999997</v>
      </c>
      <c r="C1348" s="13">
        <v>6.74</v>
      </c>
      <c r="D1348" s="13" t="s">
        <v>2382</v>
      </c>
      <c r="E1348" s="13" t="s">
        <v>2380</v>
      </c>
      <c r="F1348" s="13" t="s">
        <v>2380</v>
      </c>
      <c r="G1348" s="13">
        <v>1</v>
      </c>
      <c r="H1348" s="13" t="s">
        <v>2380</v>
      </c>
      <c r="I1348" s="13" t="str">
        <f t="shared" si="126"/>
        <v>No</v>
      </c>
      <c r="J1348" s="15">
        <f t="shared" si="127"/>
        <v>1</v>
      </c>
      <c r="K1348" s="13" t="str">
        <f t="shared" si="128"/>
        <v>Yes</v>
      </c>
      <c r="L1348" s="13" t="str">
        <f t="shared" si="129"/>
        <v>Obesity</v>
      </c>
      <c r="M1348" s="13" t="str">
        <f t="shared" si="130"/>
        <v>Diabetes</v>
      </c>
      <c r="N1348" s="13" t="str">
        <f t="shared" si="131"/>
        <v>No</v>
      </c>
    </row>
    <row r="1349" spans="1:14" x14ac:dyDescent="0.25">
      <c r="A1349" s="13" t="s">
        <v>1023</v>
      </c>
      <c r="B1349" s="13">
        <v>22.64</v>
      </c>
      <c r="C1349" s="13">
        <v>6.54</v>
      </c>
      <c r="D1349" s="13" t="s">
        <v>2382</v>
      </c>
      <c r="E1349" s="13" t="s">
        <v>2380</v>
      </c>
      <c r="F1349" s="13" t="s">
        <v>2380</v>
      </c>
      <c r="G1349" s="13">
        <v>2</v>
      </c>
      <c r="H1349" s="13" t="s">
        <v>2380</v>
      </c>
      <c r="I1349" s="13" t="str">
        <f t="shared" si="126"/>
        <v>No</v>
      </c>
      <c r="J1349" s="15">
        <f t="shared" si="127"/>
        <v>2</v>
      </c>
      <c r="K1349" s="13" t="str">
        <f t="shared" si="128"/>
        <v>Yes</v>
      </c>
      <c r="L1349" s="13" t="str">
        <f t="shared" si="129"/>
        <v>Normal Weight</v>
      </c>
      <c r="M1349" s="13" t="str">
        <f t="shared" si="130"/>
        <v>Diabetes</v>
      </c>
      <c r="N1349" s="13" t="str">
        <f t="shared" si="131"/>
        <v>No</v>
      </c>
    </row>
    <row r="1350" spans="1:14" x14ac:dyDescent="0.25">
      <c r="A1350" s="13" t="s">
        <v>1022</v>
      </c>
      <c r="B1350" s="13">
        <v>28.69</v>
      </c>
      <c r="C1350" s="13">
        <v>5.4</v>
      </c>
      <c r="D1350" s="13" t="s">
        <v>2380</v>
      </c>
      <c r="E1350" s="13" t="s">
        <v>2380</v>
      </c>
      <c r="F1350" s="13" t="s">
        <v>2380</v>
      </c>
      <c r="G1350" s="13" t="s">
        <v>2381</v>
      </c>
      <c r="H1350" s="13" t="s">
        <v>2380</v>
      </c>
      <c r="I1350" s="13" t="str">
        <f t="shared" si="126"/>
        <v>No</v>
      </c>
      <c r="J1350" s="15" t="str">
        <f t="shared" si="127"/>
        <v>0</v>
      </c>
      <c r="K1350" s="13" t="str">
        <f t="shared" si="128"/>
        <v>No</v>
      </c>
      <c r="L1350" s="13" t="str">
        <f t="shared" si="129"/>
        <v>Overweight</v>
      </c>
      <c r="M1350" s="13" t="str">
        <f t="shared" si="130"/>
        <v>Normal</v>
      </c>
      <c r="N1350" s="13" t="str">
        <f t="shared" si="131"/>
        <v>No</v>
      </c>
    </row>
    <row r="1351" spans="1:14" x14ac:dyDescent="0.25">
      <c r="A1351" s="13" t="s">
        <v>1021</v>
      </c>
      <c r="B1351" s="13">
        <v>28.16</v>
      </c>
      <c r="C1351" s="13">
        <v>5.58</v>
      </c>
      <c r="D1351" s="13" t="s">
        <v>2382</v>
      </c>
      <c r="E1351" s="13" t="s">
        <v>2380</v>
      </c>
      <c r="F1351" s="13" t="s">
        <v>2380</v>
      </c>
      <c r="G1351" s="13" t="s">
        <v>2381</v>
      </c>
      <c r="H1351" s="13" t="s">
        <v>2380</v>
      </c>
      <c r="I1351" s="13" t="str">
        <f t="shared" si="126"/>
        <v>No</v>
      </c>
      <c r="J1351" s="15" t="str">
        <f t="shared" si="127"/>
        <v>0</v>
      </c>
      <c r="K1351" s="13" t="str">
        <f t="shared" si="128"/>
        <v>Yes</v>
      </c>
      <c r="L1351" s="13" t="str">
        <f t="shared" si="129"/>
        <v>Overweight</v>
      </c>
      <c r="M1351" s="13" t="str">
        <f t="shared" si="130"/>
        <v>Normal</v>
      </c>
      <c r="N1351" s="13" t="str">
        <f t="shared" si="131"/>
        <v>No</v>
      </c>
    </row>
    <row r="1352" spans="1:14" x14ac:dyDescent="0.25">
      <c r="A1352" s="13" t="s">
        <v>1020</v>
      </c>
      <c r="B1352" s="13">
        <v>45.54</v>
      </c>
      <c r="C1352" s="13">
        <v>5.84</v>
      </c>
      <c r="D1352" s="13" t="s">
        <v>2380</v>
      </c>
      <c r="E1352" s="13" t="s">
        <v>2380</v>
      </c>
      <c r="F1352" s="13" t="s">
        <v>2383</v>
      </c>
      <c r="G1352" s="13">
        <v>1</v>
      </c>
      <c r="H1352" s="13" t="s">
        <v>2380</v>
      </c>
      <c r="I1352" s="13" t="str">
        <f t="shared" si="126"/>
        <v>No</v>
      </c>
      <c r="J1352" s="15">
        <f t="shared" si="127"/>
        <v>1</v>
      </c>
      <c r="K1352" s="13" t="str">
        <f t="shared" si="128"/>
        <v>No</v>
      </c>
      <c r="L1352" s="13" t="str">
        <f t="shared" si="129"/>
        <v>Obesity</v>
      </c>
      <c r="M1352" s="13" t="str">
        <f t="shared" si="130"/>
        <v>Prediabetes</v>
      </c>
      <c r="N1352" s="13" t="str">
        <f t="shared" si="131"/>
        <v>No</v>
      </c>
    </row>
    <row r="1353" spans="1:14" x14ac:dyDescent="0.25">
      <c r="A1353" s="13" t="s">
        <v>1019</v>
      </c>
      <c r="B1353" s="13">
        <v>28.7</v>
      </c>
      <c r="C1353" s="13">
        <v>4.2</v>
      </c>
      <c r="D1353" s="13" t="s">
        <v>2380</v>
      </c>
      <c r="E1353" s="13" t="s">
        <v>2380</v>
      </c>
      <c r="F1353" s="13" t="s">
        <v>2380</v>
      </c>
      <c r="G1353" s="13" t="s">
        <v>2381</v>
      </c>
      <c r="H1353" s="13" t="s">
        <v>2380</v>
      </c>
      <c r="I1353" s="13" t="str">
        <f t="shared" si="126"/>
        <v>No</v>
      </c>
      <c r="J1353" s="15" t="str">
        <f t="shared" si="127"/>
        <v>0</v>
      </c>
      <c r="K1353" s="13" t="str">
        <f t="shared" si="128"/>
        <v>No</v>
      </c>
      <c r="L1353" s="13" t="str">
        <f t="shared" si="129"/>
        <v>Overweight</v>
      </c>
      <c r="M1353" s="13" t="str">
        <f t="shared" si="130"/>
        <v>Normal</v>
      </c>
      <c r="N1353" s="13" t="str">
        <f t="shared" si="131"/>
        <v>No</v>
      </c>
    </row>
    <row r="1354" spans="1:14" x14ac:dyDescent="0.25">
      <c r="A1354" s="13" t="s">
        <v>1018</v>
      </c>
      <c r="B1354" s="13">
        <v>27.74</v>
      </c>
      <c r="C1354" s="13">
        <v>6.06</v>
      </c>
      <c r="D1354" s="13" t="s">
        <v>2382</v>
      </c>
      <c r="E1354" s="13" t="s">
        <v>2380</v>
      </c>
      <c r="F1354" s="13" t="s">
        <v>2380</v>
      </c>
      <c r="G1354" s="13" t="s">
        <v>2381</v>
      </c>
      <c r="H1354" s="13" t="s">
        <v>2380</v>
      </c>
      <c r="I1354" s="13" t="str">
        <f t="shared" si="126"/>
        <v>No</v>
      </c>
      <c r="J1354" s="15" t="str">
        <f t="shared" si="127"/>
        <v>0</v>
      </c>
      <c r="K1354" s="13" t="str">
        <f t="shared" si="128"/>
        <v>Yes</v>
      </c>
      <c r="L1354" s="13" t="str">
        <f t="shared" si="129"/>
        <v>Overweight</v>
      </c>
      <c r="M1354" s="13" t="str">
        <f t="shared" si="130"/>
        <v>Prediabetes</v>
      </c>
      <c r="N1354" s="13" t="str">
        <f t="shared" si="131"/>
        <v>No</v>
      </c>
    </row>
    <row r="1355" spans="1:14" x14ac:dyDescent="0.25">
      <c r="A1355" s="13" t="s">
        <v>1017</v>
      </c>
      <c r="B1355" s="13">
        <v>36.954999999999998</v>
      </c>
      <c r="C1355" s="13">
        <v>7.57</v>
      </c>
      <c r="D1355" s="13" t="s">
        <v>2380</v>
      </c>
      <c r="E1355" s="13" t="s">
        <v>2380</v>
      </c>
      <c r="F1355" s="13" t="s">
        <v>2380</v>
      </c>
      <c r="G1355" s="13" t="s">
        <v>2381</v>
      </c>
      <c r="H1355" s="13" t="s">
        <v>2380</v>
      </c>
      <c r="I1355" s="13" t="str">
        <f t="shared" si="126"/>
        <v>No</v>
      </c>
      <c r="J1355" s="15" t="str">
        <f t="shared" si="127"/>
        <v>0</v>
      </c>
      <c r="K1355" s="13" t="str">
        <f t="shared" si="128"/>
        <v>No</v>
      </c>
      <c r="L1355" s="13" t="str">
        <f t="shared" si="129"/>
        <v>Obesity</v>
      </c>
      <c r="M1355" s="13" t="str">
        <f t="shared" si="130"/>
        <v>Diabetes</v>
      </c>
      <c r="N1355" s="13" t="str">
        <f t="shared" si="131"/>
        <v>No</v>
      </c>
    </row>
    <row r="1356" spans="1:14" x14ac:dyDescent="0.25">
      <c r="A1356" s="13" t="s">
        <v>1016</v>
      </c>
      <c r="B1356" s="13">
        <v>30.69</v>
      </c>
      <c r="C1356" s="13">
        <v>6.15</v>
      </c>
      <c r="D1356" s="13" t="s">
        <v>2380</v>
      </c>
      <c r="E1356" s="13" t="s">
        <v>2380</v>
      </c>
      <c r="F1356" s="13" t="s">
        <v>2380</v>
      </c>
      <c r="G1356" s="13" t="s">
        <v>2381</v>
      </c>
      <c r="H1356" s="13" t="s">
        <v>2380</v>
      </c>
      <c r="I1356" s="13" t="str">
        <f t="shared" si="126"/>
        <v>No</v>
      </c>
      <c r="J1356" s="15" t="str">
        <f t="shared" si="127"/>
        <v>0</v>
      </c>
      <c r="K1356" s="13" t="str">
        <f t="shared" si="128"/>
        <v>No</v>
      </c>
      <c r="L1356" s="13" t="str">
        <f t="shared" si="129"/>
        <v>Obesity</v>
      </c>
      <c r="M1356" s="13" t="str">
        <f t="shared" si="130"/>
        <v>Prediabetes</v>
      </c>
      <c r="N1356" s="13" t="str">
        <f t="shared" si="131"/>
        <v>No</v>
      </c>
    </row>
    <row r="1357" spans="1:14" x14ac:dyDescent="0.25">
      <c r="A1357" s="13" t="s">
        <v>1015</v>
      </c>
      <c r="B1357" s="13">
        <v>24.984999999999999</v>
      </c>
      <c r="C1357" s="13">
        <v>4.5599999999999996</v>
      </c>
      <c r="D1357" s="13" t="s">
        <v>2380</v>
      </c>
      <c r="E1357" s="13" t="s">
        <v>2380</v>
      </c>
      <c r="F1357" s="13" t="s">
        <v>2380</v>
      </c>
      <c r="G1357" s="13" t="s">
        <v>2381</v>
      </c>
      <c r="H1357" s="13" t="s">
        <v>2380</v>
      </c>
      <c r="I1357" s="13" t="str">
        <f t="shared" si="126"/>
        <v>No</v>
      </c>
      <c r="J1357" s="15" t="str">
        <f t="shared" si="127"/>
        <v>0</v>
      </c>
      <c r="K1357" s="13" t="str">
        <f t="shared" si="128"/>
        <v>No</v>
      </c>
      <c r="L1357" s="13" t="str">
        <f t="shared" si="129"/>
        <v>Normal Weight</v>
      </c>
      <c r="M1357" s="13" t="str">
        <f t="shared" si="130"/>
        <v>Normal</v>
      </c>
      <c r="N1357" s="13" t="str">
        <f t="shared" si="131"/>
        <v>No</v>
      </c>
    </row>
    <row r="1358" spans="1:14" x14ac:dyDescent="0.25">
      <c r="A1358" s="13" t="s">
        <v>1014</v>
      </c>
      <c r="B1358" s="13">
        <v>39.42</v>
      </c>
      <c r="C1358" s="13">
        <v>4.72</v>
      </c>
      <c r="D1358" s="13" t="s">
        <v>2382</v>
      </c>
      <c r="E1358" s="13" t="s">
        <v>2380</v>
      </c>
      <c r="F1358" s="13" t="s">
        <v>2380</v>
      </c>
      <c r="G1358" s="13">
        <v>1</v>
      </c>
      <c r="H1358" s="13" t="s">
        <v>2380</v>
      </c>
      <c r="I1358" s="13" t="str">
        <f t="shared" si="126"/>
        <v>No</v>
      </c>
      <c r="J1358" s="15">
        <f t="shared" si="127"/>
        <v>1</v>
      </c>
      <c r="K1358" s="13" t="str">
        <f t="shared" si="128"/>
        <v>Yes</v>
      </c>
      <c r="L1358" s="13" t="str">
        <f t="shared" si="129"/>
        <v>Obesity</v>
      </c>
      <c r="M1358" s="13" t="str">
        <f t="shared" si="130"/>
        <v>Normal</v>
      </c>
      <c r="N1358" s="13" t="str">
        <f t="shared" si="131"/>
        <v>No</v>
      </c>
    </row>
    <row r="1359" spans="1:14" x14ac:dyDescent="0.25">
      <c r="A1359" s="13" t="s">
        <v>1013</v>
      </c>
      <c r="B1359" s="13">
        <v>16.8</v>
      </c>
      <c r="C1359" s="13">
        <v>7.98</v>
      </c>
      <c r="D1359" s="13" t="s">
        <v>2380</v>
      </c>
      <c r="E1359" s="13" t="s">
        <v>2380</v>
      </c>
      <c r="F1359" s="13" t="s">
        <v>2380</v>
      </c>
      <c r="G1359" s="13" t="s">
        <v>2381</v>
      </c>
      <c r="H1359" s="13" t="s">
        <v>2380</v>
      </c>
      <c r="I1359" s="13" t="str">
        <f t="shared" si="126"/>
        <v>No</v>
      </c>
      <c r="J1359" s="15" t="str">
        <f t="shared" si="127"/>
        <v>0</v>
      </c>
      <c r="K1359" s="13" t="str">
        <f t="shared" si="128"/>
        <v>No</v>
      </c>
      <c r="L1359" s="13" t="str">
        <f t="shared" si="129"/>
        <v>Underweight</v>
      </c>
      <c r="M1359" s="13" t="str">
        <f t="shared" si="130"/>
        <v>Diabetes</v>
      </c>
      <c r="N1359" s="13" t="str">
        <f t="shared" si="131"/>
        <v>No</v>
      </c>
    </row>
    <row r="1360" spans="1:14" x14ac:dyDescent="0.25">
      <c r="A1360" s="13" t="s">
        <v>1012</v>
      </c>
      <c r="B1360" s="13">
        <v>23.274999999999999</v>
      </c>
      <c r="C1360" s="13">
        <v>6.26</v>
      </c>
      <c r="D1360" s="13" t="s">
        <v>2382</v>
      </c>
      <c r="E1360" s="13" t="s">
        <v>2380</v>
      </c>
      <c r="F1360" s="13" t="s">
        <v>2383</v>
      </c>
      <c r="G1360" s="13">
        <v>1</v>
      </c>
      <c r="H1360" s="13" t="s">
        <v>2380</v>
      </c>
      <c r="I1360" s="13" t="str">
        <f t="shared" si="126"/>
        <v>No</v>
      </c>
      <c r="J1360" s="15">
        <f t="shared" si="127"/>
        <v>1</v>
      </c>
      <c r="K1360" s="13" t="str">
        <f t="shared" si="128"/>
        <v>Yes</v>
      </c>
      <c r="L1360" s="13" t="str">
        <f t="shared" si="129"/>
        <v>Normal Weight</v>
      </c>
      <c r="M1360" s="13" t="str">
        <f t="shared" si="130"/>
        <v>Prediabetes</v>
      </c>
      <c r="N1360" s="13" t="str">
        <f t="shared" si="131"/>
        <v>No</v>
      </c>
    </row>
    <row r="1361" spans="1:14" x14ac:dyDescent="0.25">
      <c r="A1361" s="13" t="s">
        <v>1011</v>
      </c>
      <c r="B1361" s="13">
        <v>22.8</v>
      </c>
      <c r="C1361" s="13">
        <v>4.29</v>
      </c>
      <c r="D1361" s="13" t="s">
        <v>2382</v>
      </c>
      <c r="E1361" s="13" t="s">
        <v>2380</v>
      </c>
      <c r="F1361" s="13" t="s">
        <v>2383</v>
      </c>
      <c r="G1361" s="13">
        <v>1</v>
      </c>
      <c r="H1361" s="13" t="s">
        <v>2380</v>
      </c>
      <c r="I1361" s="13" t="str">
        <f t="shared" si="126"/>
        <v>No</v>
      </c>
      <c r="J1361" s="15">
        <f t="shared" si="127"/>
        <v>1</v>
      </c>
      <c r="K1361" s="13" t="str">
        <f t="shared" si="128"/>
        <v>Yes</v>
      </c>
      <c r="L1361" s="13" t="str">
        <f t="shared" si="129"/>
        <v>Normal Weight</v>
      </c>
      <c r="M1361" s="13" t="str">
        <f t="shared" si="130"/>
        <v>Normal</v>
      </c>
      <c r="N1361" s="13" t="str">
        <f t="shared" si="131"/>
        <v>No</v>
      </c>
    </row>
    <row r="1362" spans="1:14" x14ac:dyDescent="0.25">
      <c r="A1362" s="13" t="s">
        <v>1010</v>
      </c>
      <c r="B1362" s="13">
        <v>24.3</v>
      </c>
      <c r="C1362" s="13">
        <v>5.43</v>
      </c>
      <c r="D1362" s="13" t="s">
        <v>2380</v>
      </c>
      <c r="E1362" s="13" t="s">
        <v>2380</v>
      </c>
      <c r="F1362" s="13" t="s">
        <v>2380</v>
      </c>
      <c r="G1362" s="13">
        <v>2</v>
      </c>
      <c r="H1362" s="13" t="s">
        <v>2380</v>
      </c>
      <c r="I1362" s="13" t="str">
        <f t="shared" si="126"/>
        <v>No</v>
      </c>
      <c r="J1362" s="15">
        <f t="shared" si="127"/>
        <v>2</v>
      </c>
      <c r="K1362" s="13" t="str">
        <f t="shared" si="128"/>
        <v>No</v>
      </c>
      <c r="L1362" s="13" t="str">
        <f t="shared" si="129"/>
        <v>Normal Weight</v>
      </c>
      <c r="M1362" s="13" t="str">
        <f t="shared" si="130"/>
        <v>Normal</v>
      </c>
      <c r="N1362" s="13" t="str">
        <f t="shared" si="131"/>
        <v>No</v>
      </c>
    </row>
    <row r="1363" spans="1:14" x14ac:dyDescent="0.25">
      <c r="A1363" s="13" t="s">
        <v>1009</v>
      </c>
      <c r="B1363" s="13">
        <v>25.13</v>
      </c>
      <c r="C1363" s="13">
        <v>8</v>
      </c>
      <c r="D1363" s="13" t="s">
        <v>2382</v>
      </c>
      <c r="E1363" s="13" t="s">
        <v>2380</v>
      </c>
      <c r="F1363" s="13" t="s">
        <v>2380</v>
      </c>
      <c r="G1363" s="13">
        <v>1</v>
      </c>
      <c r="H1363" s="13" t="s">
        <v>2380</v>
      </c>
      <c r="I1363" s="13" t="str">
        <f t="shared" si="126"/>
        <v>No</v>
      </c>
      <c r="J1363" s="15">
        <f t="shared" si="127"/>
        <v>1</v>
      </c>
      <c r="K1363" s="13" t="str">
        <f t="shared" si="128"/>
        <v>Yes</v>
      </c>
      <c r="L1363" s="13" t="str">
        <f t="shared" si="129"/>
        <v>Overweight</v>
      </c>
      <c r="M1363" s="13" t="str">
        <f t="shared" si="130"/>
        <v>Diabetes</v>
      </c>
      <c r="N1363" s="13" t="str">
        <f t="shared" si="131"/>
        <v>No</v>
      </c>
    </row>
    <row r="1364" spans="1:14" x14ac:dyDescent="0.25">
      <c r="A1364" s="13" t="s">
        <v>1008</v>
      </c>
      <c r="B1364" s="13">
        <v>22.72</v>
      </c>
      <c r="C1364" s="13">
        <v>9.9600000000000009</v>
      </c>
      <c r="D1364" s="13" t="s">
        <v>2382</v>
      </c>
      <c r="E1364" s="13" t="s">
        <v>2380</v>
      </c>
      <c r="F1364" s="13" t="s">
        <v>2380</v>
      </c>
      <c r="G1364" s="13">
        <v>2</v>
      </c>
      <c r="H1364" s="13" t="s">
        <v>2380</v>
      </c>
      <c r="I1364" s="13" t="str">
        <f t="shared" si="126"/>
        <v>No</v>
      </c>
      <c r="J1364" s="15">
        <f t="shared" si="127"/>
        <v>2</v>
      </c>
      <c r="K1364" s="13" t="str">
        <f t="shared" si="128"/>
        <v>Yes</v>
      </c>
      <c r="L1364" s="13" t="str">
        <f t="shared" si="129"/>
        <v>Normal Weight</v>
      </c>
      <c r="M1364" s="13" t="str">
        <f t="shared" si="130"/>
        <v>Diabetes</v>
      </c>
      <c r="N1364" s="13" t="str">
        <f t="shared" si="131"/>
        <v>No</v>
      </c>
    </row>
    <row r="1365" spans="1:14" x14ac:dyDescent="0.25">
      <c r="A1365" s="13" t="s">
        <v>1007</v>
      </c>
      <c r="B1365" s="13">
        <v>32.6</v>
      </c>
      <c r="C1365" s="13">
        <v>6.8</v>
      </c>
      <c r="D1365" s="13" t="s">
        <v>2382</v>
      </c>
      <c r="E1365" s="13" t="s">
        <v>2380</v>
      </c>
      <c r="F1365" s="13" t="s">
        <v>2380</v>
      </c>
      <c r="G1365" s="13" t="s">
        <v>2381</v>
      </c>
      <c r="H1365" s="13" t="s">
        <v>2380</v>
      </c>
      <c r="I1365" s="13" t="str">
        <f t="shared" si="126"/>
        <v>No</v>
      </c>
      <c r="J1365" s="15" t="str">
        <f t="shared" si="127"/>
        <v>0</v>
      </c>
      <c r="K1365" s="13" t="str">
        <f t="shared" si="128"/>
        <v>Yes</v>
      </c>
      <c r="L1365" s="13" t="str">
        <f t="shared" si="129"/>
        <v>Obesity</v>
      </c>
      <c r="M1365" s="13" t="str">
        <f t="shared" si="130"/>
        <v>Diabetes</v>
      </c>
      <c r="N1365" s="13" t="str">
        <f t="shared" si="131"/>
        <v>No</v>
      </c>
    </row>
    <row r="1366" spans="1:14" x14ac:dyDescent="0.25">
      <c r="A1366" s="13" t="s">
        <v>1006</v>
      </c>
      <c r="B1366" s="13">
        <v>17.28</v>
      </c>
      <c r="C1366" s="13">
        <v>6.22</v>
      </c>
      <c r="D1366" s="13" t="s">
        <v>2382</v>
      </c>
      <c r="E1366" s="13" t="s">
        <v>2380</v>
      </c>
      <c r="F1366" s="13" t="s">
        <v>2380</v>
      </c>
      <c r="G1366" s="13">
        <v>2</v>
      </c>
      <c r="H1366" s="13" t="s">
        <v>2380</v>
      </c>
      <c r="I1366" s="13" t="str">
        <f t="shared" si="126"/>
        <v>No</v>
      </c>
      <c r="J1366" s="15">
        <f t="shared" si="127"/>
        <v>2</v>
      </c>
      <c r="K1366" s="13" t="str">
        <f t="shared" si="128"/>
        <v>Yes</v>
      </c>
      <c r="L1366" s="13" t="str">
        <f t="shared" si="129"/>
        <v>Underweight</v>
      </c>
      <c r="M1366" s="13" t="str">
        <f t="shared" si="130"/>
        <v>Prediabetes</v>
      </c>
      <c r="N1366" s="13" t="str">
        <f t="shared" si="131"/>
        <v>No</v>
      </c>
    </row>
    <row r="1367" spans="1:14" x14ac:dyDescent="0.25">
      <c r="A1367" s="13" t="s">
        <v>1005</v>
      </c>
      <c r="B1367" s="13">
        <v>27.92</v>
      </c>
      <c r="C1367" s="13">
        <v>5.79</v>
      </c>
      <c r="D1367" s="13" t="s">
        <v>2380</v>
      </c>
      <c r="E1367" s="13" t="s">
        <v>2380</v>
      </c>
      <c r="F1367" s="13" t="s">
        <v>2380</v>
      </c>
      <c r="G1367" s="13">
        <v>1</v>
      </c>
      <c r="H1367" s="13" t="s">
        <v>2380</v>
      </c>
      <c r="I1367" s="13" t="str">
        <f t="shared" si="126"/>
        <v>No</v>
      </c>
      <c r="J1367" s="15">
        <f t="shared" si="127"/>
        <v>1</v>
      </c>
      <c r="K1367" s="13" t="str">
        <f t="shared" si="128"/>
        <v>No</v>
      </c>
      <c r="L1367" s="13" t="str">
        <f t="shared" si="129"/>
        <v>Overweight</v>
      </c>
      <c r="M1367" s="13" t="str">
        <f t="shared" si="130"/>
        <v>Prediabetes</v>
      </c>
      <c r="N1367" s="13" t="str">
        <f t="shared" si="131"/>
        <v>No</v>
      </c>
    </row>
    <row r="1368" spans="1:14" x14ac:dyDescent="0.25">
      <c r="A1368" s="13" t="s">
        <v>1004</v>
      </c>
      <c r="B1368" s="13">
        <v>38.284999999999997</v>
      </c>
      <c r="C1368" s="13">
        <v>5.41</v>
      </c>
      <c r="D1368" s="13" t="s">
        <v>2380</v>
      </c>
      <c r="E1368" s="13" t="s">
        <v>2380</v>
      </c>
      <c r="F1368" s="13" t="s">
        <v>2380</v>
      </c>
      <c r="G1368" s="13" t="s">
        <v>2381</v>
      </c>
      <c r="H1368" s="13" t="s">
        <v>2380</v>
      </c>
      <c r="I1368" s="13" t="str">
        <f t="shared" si="126"/>
        <v>No</v>
      </c>
      <c r="J1368" s="15" t="str">
        <f t="shared" si="127"/>
        <v>0</v>
      </c>
      <c r="K1368" s="13" t="str">
        <f t="shared" si="128"/>
        <v>No</v>
      </c>
      <c r="L1368" s="13" t="str">
        <f t="shared" si="129"/>
        <v>Obesity</v>
      </c>
      <c r="M1368" s="13" t="str">
        <f t="shared" si="130"/>
        <v>Normal</v>
      </c>
      <c r="N1368" s="13" t="str">
        <f t="shared" si="131"/>
        <v>No</v>
      </c>
    </row>
    <row r="1369" spans="1:14" x14ac:dyDescent="0.25">
      <c r="A1369" s="13" t="s">
        <v>1003</v>
      </c>
      <c r="B1369" s="13">
        <v>16.48</v>
      </c>
      <c r="C1369" s="13">
        <v>11.05</v>
      </c>
      <c r="D1369" s="13" t="s">
        <v>2380</v>
      </c>
      <c r="E1369" s="13" t="s">
        <v>2380</v>
      </c>
      <c r="F1369" s="13" t="s">
        <v>2380</v>
      </c>
      <c r="G1369" s="13" t="s">
        <v>2381</v>
      </c>
      <c r="H1369" s="13" t="s">
        <v>2380</v>
      </c>
      <c r="I1369" s="13" t="str">
        <f t="shared" si="126"/>
        <v>No</v>
      </c>
      <c r="J1369" s="15" t="str">
        <f t="shared" si="127"/>
        <v>0</v>
      </c>
      <c r="K1369" s="13" t="str">
        <f t="shared" si="128"/>
        <v>No</v>
      </c>
      <c r="L1369" s="13" t="str">
        <f t="shared" si="129"/>
        <v>Underweight</v>
      </c>
      <c r="M1369" s="13" t="str">
        <f t="shared" si="130"/>
        <v>Diabetes</v>
      </c>
      <c r="N1369" s="13" t="str">
        <f t="shared" si="131"/>
        <v>No</v>
      </c>
    </row>
    <row r="1370" spans="1:14" x14ac:dyDescent="0.25">
      <c r="A1370" s="13" t="s">
        <v>1002</v>
      </c>
      <c r="B1370" s="13">
        <v>38.57</v>
      </c>
      <c r="C1370" s="13">
        <v>6.27</v>
      </c>
      <c r="D1370" s="13" t="s">
        <v>2380</v>
      </c>
      <c r="E1370" s="13" t="s">
        <v>2380</v>
      </c>
      <c r="F1370" s="13" t="s">
        <v>2380</v>
      </c>
      <c r="G1370" s="13" t="s">
        <v>2381</v>
      </c>
      <c r="H1370" s="13" t="s">
        <v>2380</v>
      </c>
      <c r="I1370" s="13" t="str">
        <f t="shared" si="126"/>
        <v>No</v>
      </c>
      <c r="J1370" s="15" t="str">
        <f t="shared" si="127"/>
        <v>0</v>
      </c>
      <c r="K1370" s="13" t="str">
        <f t="shared" si="128"/>
        <v>No</v>
      </c>
      <c r="L1370" s="13" t="str">
        <f t="shared" si="129"/>
        <v>Obesity</v>
      </c>
      <c r="M1370" s="13" t="str">
        <f t="shared" si="130"/>
        <v>Prediabetes</v>
      </c>
      <c r="N1370" s="13" t="str">
        <f t="shared" si="131"/>
        <v>No</v>
      </c>
    </row>
    <row r="1371" spans="1:14" x14ac:dyDescent="0.25">
      <c r="A1371" s="13" t="s">
        <v>1001</v>
      </c>
      <c r="B1371" s="13">
        <v>43.85</v>
      </c>
      <c r="C1371" s="13">
        <v>4.7699999999999996</v>
      </c>
      <c r="D1371" s="13" t="s">
        <v>2382</v>
      </c>
      <c r="E1371" s="13" t="s">
        <v>2380</v>
      </c>
      <c r="F1371" s="13" t="s">
        <v>2380</v>
      </c>
      <c r="G1371" s="13" t="s">
        <v>2381</v>
      </c>
      <c r="H1371" s="13" t="s">
        <v>2380</v>
      </c>
      <c r="I1371" s="13" t="str">
        <f t="shared" si="126"/>
        <v>No</v>
      </c>
      <c r="J1371" s="15" t="str">
        <f t="shared" si="127"/>
        <v>0</v>
      </c>
      <c r="K1371" s="13" t="str">
        <f t="shared" si="128"/>
        <v>Yes</v>
      </c>
      <c r="L1371" s="13" t="str">
        <f t="shared" si="129"/>
        <v>Obesity</v>
      </c>
      <c r="M1371" s="13" t="str">
        <f t="shared" si="130"/>
        <v>Normal</v>
      </c>
      <c r="N1371" s="13" t="str">
        <f t="shared" si="131"/>
        <v>No</v>
      </c>
    </row>
    <row r="1372" spans="1:14" x14ac:dyDescent="0.25">
      <c r="A1372" s="13" t="s">
        <v>1000</v>
      </c>
      <c r="B1372" s="13">
        <v>30.11</v>
      </c>
      <c r="C1372" s="13">
        <v>4.08</v>
      </c>
      <c r="D1372" s="13" t="s">
        <v>2380</v>
      </c>
      <c r="E1372" s="13" t="s">
        <v>2380</v>
      </c>
      <c r="F1372" s="13" t="s">
        <v>2380</v>
      </c>
      <c r="G1372" s="13" t="s">
        <v>2381</v>
      </c>
      <c r="H1372" s="13" t="s">
        <v>2380</v>
      </c>
      <c r="I1372" s="13" t="str">
        <f t="shared" si="126"/>
        <v>No</v>
      </c>
      <c r="J1372" s="15" t="str">
        <f t="shared" si="127"/>
        <v>0</v>
      </c>
      <c r="K1372" s="13" t="str">
        <f t="shared" si="128"/>
        <v>No</v>
      </c>
      <c r="L1372" s="13" t="str">
        <f t="shared" si="129"/>
        <v>Obesity</v>
      </c>
      <c r="M1372" s="13" t="str">
        <f t="shared" si="130"/>
        <v>Normal</v>
      </c>
      <c r="N1372" s="13" t="str">
        <f t="shared" si="131"/>
        <v>No</v>
      </c>
    </row>
    <row r="1373" spans="1:14" x14ac:dyDescent="0.25">
      <c r="A1373" s="13" t="s">
        <v>999</v>
      </c>
      <c r="B1373" s="13">
        <v>31.59</v>
      </c>
      <c r="C1373" s="13">
        <v>6.01</v>
      </c>
      <c r="D1373" s="13" t="s">
        <v>2380</v>
      </c>
      <c r="E1373" s="13" t="s">
        <v>2380</v>
      </c>
      <c r="F1373" s="13" t="s">
        <v>2380</v>
      </c>
      <c r="G1373" s="13" t="s">
        <v>2381</v>
      </c>
      <c r="H1373" s="13" t="s">
        <v>2380</v>
      </c>
      <c r="I1373" s="13" t="str">
        <f t="shared" si="126"/>
        <v>No</v>
      </c>
      <c r="J1373" s="15" t="str">
        <f t="shared" si="127"/>
        <v>0</v>
      </c>
      <c r="K1373" s="13" t="str">
        <f t="shared" si="128"/>
        <v>No</v>
      </c>
      <c r="L1373" s="13" t="str">
        <f t="shared" si="129"/>
        <v>Obesity</v>
      </c>
      <c r="M1373" s="13" t="str">
        <f t="shared" si="130"/>
        <v>Prediabetes</v>
      </c>
      <c r="N1373" s="13" t="str">
        <f t="shared" si="131"/>
        <v>No</v>
      </c>
    </row>
    <row r="1374" spans="1:14" x14ac:dyDescent="0.25">
      <c r="A1374" s="13" t="s">
        <v>998</v>
      </c>
      <c r="B1374" s="13">
        <v>40.15</v>
      </c>
      <c r="C1374" s="13">
        <v>11.84</v>
      </c>
      <c r="D1374" s="13" t="s">
        <v>2380</v>
      </c>
      <c r="E1374" s="13" t="s">
        <v>2380</v>
      </c>
      <c r="F1374" s="13" t="s">
        <v>2380</v>
      </c>
      <c r="G1374" s="13" t="s">
        <v>2381</v>
      </c>
      <c r="H1374" s="13" t="s">
        <v>2380</v>
      </c>
      <c r="I1374" s="13" t="str">
        <f t="shared" si="126"/>
        <v>No</v>
      </c>
      <c r="J1374" s="15" t="str">
        <f t="shared" si="127"/>
        <v>0</v>
      </c>
      <c r="K1374" s="13" t="str">
        <f t="shared" si="128"/>
        <v>No</v>
      </c>
      <c r="L1374" s="13" t="str">
        <f t="shared" si="129"/>
        <v>Obesity</v>
      </c>
      <c r="M1374" s="13" t="str">
        <f t="shared" si="130"/>
        <v>Diabetes</v>
      </c>
      <c r="N1374" s="13" t="str">
        <f t="shared" si="131"/>
        <v>No</v>
      </c>
    </row>
    <row r="1375" spans="1:14" x14ac:dyDescent="0.25">
      <c r="A1375" s="13" t="s">
        <v>997</v>
      </c>
      <c r="B1375" s="13">
        <v>40.700000000000003</v>
      </c>
      <c r="C1375" s="13">
        <v>6.27</v>
      </c>
      <c r="D1375" s="13" t="s">
        <v>2382</v>
      </c>
      <c r="E1375" s="13" t="s">
        <v>2380</v>
      </c>
      <c r="F1375" s="13" t="s">
        <v>2383</v>
      </c>
      <c r="G1375" s="13">
        <v>1</v>
      </c>
      <c r="H1375" s="13" t="s">
        <v>2380</v>
      </c>
      <c r="I1375" s="13" t="str">
        <f t="shared" si="126"/>
        <v>No</v>
      </c>
      <c r="J1375" s="15">
        <f t="shared" si="127"/>
        <v>1</v>
      </c>
      <c r="K1375" s="13" t="str">
        <f t="shared" si="128"/>
        <v>Yes</v>
      </c>
      <c r="L1375" s="13" t="str">
        <f t="shared" si="129"/>
        <v>Obesity</v>
      </c>
      <c r="M1375" s="13" t="str">
        <f t="shared" si="130"/>
        <v>Prediabetes</v>
      </c>
      <c r="N1375" s="13" t="str">
        <f t="shared" si="131"/>
        <v>No</v>
      </c>
    </row>
    <row r="1376" spans="1:14" x14ac:dyDescent="0.25">
      <c r="A1376" s="13" t="s">
        <v>996</v>
      </c>
      <c r="B1376" s="13">
        <v>40.76</v>
      </c>
      <c r="C1376" s="13">
        <v>5.28</v>
      </c>
      <c r="D1376" s="13" t="s">
        <v>2380</v>
      </c>
      <c r="E1376" s="13" t="s">
        <v>2380</v>
      </c>
      <c r="F1376" s="13" t="s">
        <v>2380</v>
      </c>
      <c r="G1376" s="13" t="s">
        <v>2381</v>
      </c>
      <c r="H1376" s="13" t="s">
        <v>2380</v>
      </c>
      <c r="I1376" s="13" t="str">
        <f t="shared" si="126"/>
        <v>No</v>
      </c>
      <c r="J1376" s="15" t="str">
        <f t="shared" si="127"/>
        <v>0</v>
      </c>
      <c r="K1376" s="13" t="str">
        <f t="shared" si="128"/>
        <v>No</v>
      </c>
      <c r="L1376" s="13" t="str">
        <f t="shared" si="129"/>
        <v>Obesity</v>
      </c>
      <c r="M1376" s="13" t="str">
        <f t="shared" si="130"/>
        <v>Normal</v>
      </c>
      <c r="N1376" s="13" t="str">
        <f t="shared" si="131"/>
        <v>No</v>
      </c>
    </row>
    <row r="1377" spans="1:14" x14ac:dyDescent="0.25">
      <c r="A1377" s="13" t="s">
        <v>995</v>
      </c>
      <c r="B1377" s="13">
        <v>29.7</v>
      </c>
      <c r="C1377" s="13">
        <v>7.03</v>
      </c>
      <c r="D1377" s="13" t="s">
        <v>2380</v>
      </c>
      <c r="E1377" s="13" t="s">
        <v>2380</v>
      </c>
      <c r="F1377" s="13" t="s">
        <v>2380</v>
      </c>
      <c r="G1377" s="13" t="s">
        <v>2381</v>
      </c>
      <c r="H1377" s="13" t="s">
        <v>2380</v>
      </c>
      <c r="I1377" s="13" t="str">
        <f t="shared" si="126"/>
        <v>No</v>
      </c>
      <c r="J1377" s="15" t="str">
        <f t="shared" si="127"/>
        <v>0</v>
      </c>
      <c r="K1377" s="13" t="str">
        <f t="shared" si="128"/>
        <v>No</v>
      </c>
      <c r="L1377" s="13" t="str">
        <f t="shared" si="129"/>
        <v>Overweight</v>
      </c>
      <c r="M1377" s="13" t="str">
        <f t="shared" si="130"/>
        <v>Diabetes</v>
      </c>
      <c r="N1377" s="13" t="str">
        <f t="shared" si="131"/>
        <v>No</v>
      </c>
    </row>
    <row r="1378" spans="1:14" x14ac:dyDescent="0.25">
      <c r="A1378" s="13" t="s">
        <v>994</v>
      </c>
      <c r="B1378" s="13">
        <v>40.58</v>
      </c>
      <c r="C1378" s="13">
        <v>5.32</v>
      </c>
      <c r="D1378" s="13" t="s">
        <v>2382</v>
      </c>
      <c r="E1378" s="13" t="s">
        <v>2380</v>
      </c>
      <c r="F1378" s="13" t="s">
        <v>2383</v>
      </c>
      <c r="G1378" s="13">
        <v>1</v>
      </c>
      <c r="H1378" s="13" t="s">
        <v>2380</v>
      </c>
      <c r="I1378" s="13" t="str">
        <f t="shared" si="126"/>
        <v>No</v>
      </c>
      <c r="J1378" s="15">
        <f t="shared" si="127"/>
        <v>1</v>
      </c>
      <c r="K1378" s="13" t="str">
        <f t="shared" si="128"/>
        <v>Yes</v>
      </c>
      <c r="L1378" s="13" t="str">
        <f t="shared" si="129"/>
        <v>Obesity</v>
      </c>
      <c r="M1378" s="13" t="str">
        <f t="shared" si="130"/>
        <v>Normal</v>
      </c>
      <c r="N1378" s="13" t="str">
        <f t="shared" si="131"/>
        <v>No</v>
      </c>
    </row>
    <row r="1379" spans="1:14" x14ac:dyDescent="0.25">
      <c r="A1379" s="13" t="s">
        <v>993</v>
      </c>
      <c r="B1379" s="13">
        <v>33.06</v>
      </c>
      <c r="C1379" s="13">
        <v>9.59</v>
      </c>
      <c r="D1379" s="13" t="s">
        <v>2382</v>
      </c>
      <c r="E1379" s="13" t="s">
        <v>2380</v>
      </c>
      <c r="F1379" s="13" t="s">
        <v>2380</v>
      </c>
      <c r="G1379" s="13" t="s">
        <v>2381</v>
      </c>
      <c r="H1379" s="13" t="s">
        <v>2380</v>
      </c>
      <c r="I1379" s="13" t="str">
        <f t="shared" si="126"/>
        <v>No</v>
      </c>
      <c r="J1379" s="15" t="str">
        <f t="shared" si="127"/>
        <v>0</v>
      </c>
      <c r="K1379" s="13" t="str">
        <f t="shared" si="128"/>
        <v>Yes</v>
      </c>
      <c r="L1379" s="13" t="str">
        <f t="shared" si="129"/>
        <v>Obesity</v>
      </c>
      <c r="M1379" s="13" t="str">
        <f t="shared" si="130"/>
        <v>Diabetes</v>
      </c>
      <c r="N1379" s="13" t="str">
        <f t="shared" si="131"/>
        <v>No</v>
      </c>
    </row>
    <row r="1380" spans="1:14" x14ac:dyDescent="0.25">
      <c r="A1380" s="13" t="s">
        <v>992</v>
      </c>
      <c r="B1380" s="13">
        <v>26.62</v>
      </c>
      <c r="C1380" s="13">
        <v>6.15</v>
      </c>
      <c r="D1380" s="13" t="s">
        <v>2382</v>
      </c>
      <c r="E1380" s="13" t="s">
        <v>2380</v>
      </c>
      <c r="F1380" s="13" t="s">
        <v>2380</v>
      </c>
      <c r="G1380" s="13" t="s">
        <v>2381</v>
      </c>
      <c r="H1380" s="13" t="s">
        <v>2380</v>
      </c>
      <c r="I1380" s="13" t="str">
        <f t="shared" si="126"/>
        <v>No</v>
      </c>
      <c r="J1380" s="15" t="str">
        <f t="shared" si="127"/>
        <v>0</v>
      </c>
      <c r="K1380" s="13" t="str">
        <f t="shared" si="128"/>
        <v>Yes</v>
      </c>
      <c r="L1380" s="13" t="str">
        <f t="shared" si="129"/>
        <v>Overweight</v>
      </c>
      <c r="M1380" s="13" t="str">
        <f t="shared" si="130"/>
        <v>Prediabetes</v>
      </c>
      <c r="N1380" s="13" t="str">
        <f t="shared" si="131"/>
        <v>No</v>
      </c>
    </row>
    <row r="1381" spans="1:14" x14ac:dyDescent="0.25">
      <c r="A1381" s="13" t="s">
        <v>991</v>
      </c>
      <c r="B1381" s="13">
        <v>37.1</v>
      </c>
      <c r="C1381" s="13">
        <v>11.08</v>
      </c>
      <c r="D1381" s="13" t="s">
        <v>2380</v>
      </c>
      <c r="E1381" s="13" t="s">
        <v>2380</v>
      </c>
      <c r="F1381" s="13" t="s">
        <v>2380</v>
      </c>
      <c r="G1381" s="13" t="s">
        <v>2381</v>
      </c>
      <c r="H1381" s="13" t="s">
        <v>2380</v>
      </c>
      <c r="I1381" s="13" t="str">
        <f t="shared" si="126"/>
        <v>No</v>
      </c>
      <c r="J1381" s="15" t="str">
        <f t="shared" si="127"/>
        <v>0</v>
      </c>
      <c r="K1381" s="13" t="str">
        <f t="shared" si="128"/>
        <v>No</v>
      </c>
      <c r="L1381" s="13" t="str">
        <f t="shared" si="129"/>
        <v>Obesity</v>
      </c>
      <c r="M1381" s="13" t="str">
        <f t="shared" si="130"/>
        <v>Diabetes</v>
      </c>
      <c r="N1381" s="13" t="str">
        <f t="shared" si="131"/>
        <v>No</v>
      </c>
    </row>
    <row r="1382" spans="1:14" x14ac:dyDescent="0.25">
      <c r="A1382" s="13" t="s">
        <v>990</v>
      </c>
      <c r="B1382" s="13">
        <v>18.28</v>
      </c>
      <c r="C1382" s="13">
        <v>7.95</v>
      </c>
      <c r="D1382" s="13" t="s">
        <v>2380</v>
      </c>
      <c r="E1382" s="13" t="s">
        <v>2380</v>
      </c>
      <c r="F1382" s="13" t="s">
        <v>2380</v>
      </c>
      <c r="G1382" s="13" t="s">
        <v>2381</v>
      </c>
      <c r="H1382" s="13" t="s">
        <v>2380</v>
      </c>
      <c r="I1382" s="13" t="str">
        <f t="shared" si="126"/>
        <v>No</v>
      </c>
      <c r="J1382" s="15" t="str">
        <f t="shared" si="127"/>
        <v>0</v>
      </c>
      <c r="K1382" s="13" t="str">
        <f t="shared" si="128"/>
        <v>No</v>
      </c>
      <c r="L1382" s="13" t="str">
        <f t="shared" si="129"/>
        <v>Underweight</v>
      </c>
      <c r="M1382" s="13" t="str">
        <f t="shared" si="130"/>
        <v>Diabetes</v>
      </c>
      <c r="N1382" s="13" t="str">
        <f t="shared" si="131"/>
        <v>No</v>
      </c>
    </row>
    <row r="1383" spans="1:14" x14ac:dyDescent="0.25">
      <c r="A1383" s="13" t="s">
        <v>989</v>
      </c>
      <c r="B1383" s="13">
        <v>35.814999999999998</v>
      </c>
      <c r="C1383" s="13">
        <v>6.23</v>
      </c>
      <c r="D1383" s="13" t="s">
        <v>2380</v>
      </c>
      <c r="E1383" s="13" t="s">
        <v>2380</v>
      </c>
      <c r="F1383" s="13" t="s">
        <v>2380</v>
      </c>
      <c r="G1383" s="13" t="s">
        <v>2381</v>
      </c>
      <c r="H1383" s="13" t="s">
        <v>2380</v>
      </c>
      <c r="I1383" s="13" t="str">
        <f t="shared" si="126"/>
        <v>No</v>
      </c>
      <c r="J1383" s="15" t="str">
        <f t="shared" si="127"/>
        <v>0</v>
      </c>
      <c r="K1383" s="13" t="str">
        <f t="shared" si="128"/>
        <v>No</v>
      </c>
      <c r="L1383" s="13" t="str">
        <f t="shared" si="129"/>
        <v>Obesity</v>
      </c>
      <c r="M1383" s="13" t="str">
        <f t="shared" si="130"/>
        <v>Prediabetes</v>
      </c>
      <c r="N1383" s="13" t="str">
        <f t="shared" si="131"/>
        <v>No</v>
      </c>
    </row>
    <row r="1384" spans="1:14" x14ac:dyDescent="0.25">
      <c r="A1384" s="13" t="s">
        <v>988</v>
      </c>
      <c r="B1384" s="13">
        <v>30.69</v>
      </c>
      <c r="C1384" s="13">
        <v>6.5</v>
      </c>
      <c r="D1384" s="13" t="s">
        <v>2380</v>
      </c>
      <c r="E1384" s="13" t="s">
        <v>2380</v>
      </c>
      <c r="F1384" s="13" t="s">
        <v>2380</v>
      </c>
      <c r="G1384" s="13" t="s">
        <v>2381</v>
      </c>
      <c r="H1384" s="13" t="s">
        <v>2380</v>
      </c>
      <c r="I1384" s="13" t="str">
        <f t="shared" si="126"/>
        <v>No</v>
      </c>
      <c r="J1384" s="15" t="str">
        <f t="shared" si="127"/>
        <v>0</v>
      </c>
      <c r="K1384" s="13" t="str">
        <f t="shared" si="128"/>
        <v>No</v>
      </c>
      <c r="L1384" s="13" t="str">
        <f t="shared" si="129"/>
        <v>Obesity</v>
      </c>
      <c r="M1384" s="13" t="str">
        <f t="shared" si="130"/>
        <v>Diabetes</v>
      </c>
      <c r="N1384" s="13" t="str">
        <f t="shared" si="131"/>
        <v>No</v>
      </c>
    </row>
    <row r="1385" spans="1:14" x14ac:dyDescent="0.25">
      <c r="A1385" s="13" t="s">
        <v>987</v>
      </c>
      <c r="B1385" s="13">
        <v>26.125</v>
      </c>
      <c r="C1385" s="13">
        <v>5.22</v>
      </c>
      <c r="D1385" s="13" t="s">
        <v>2380</v>
      </c>
      <c r="E1385" s="13" t="s">
        <v>2380</v>
      </c>
      <c r="F1385" s="13" t="s">
        <v>2380</v>
      </c>
      <c r="G1385" s="13" t="s">
        <v>2381</v>
      </c>
      <c r="H1385" s="13" t="s">
        <v>2380</v>
      </c>
      <c r="I1385" s="13" t="str">
        <f t="shared" si="126"/>
        <v>No</v>
      </c>
      <c r="J1385" s="15" t="str">
        <f t="shared" si="127"/>
        <v>0</v>
      </c>
      <c r="K1385" s="13" t="str">
        <f t="shared" si="128"/>
        <v>No</v>
      </c>
      <c r="L1385" s="13" t="str">
        <f t="shared" si="129"/>
        <v>Overweight</v>
      </c>
      <c r="M1385" s="13" t="str">
        <f t="shared" si="130"/>
        <v>Normal</v>
      </c>
      <c r="N1385" s="13" t="str">
        <f t="shared" si="131"/>
        <v>No</v>
      </c>
    </row>
    <row r="1386" spans="1:14" x14ac:dyDescent="0.25">
      <c r="A1386" s="13" t="s">
        <v>986</v>
      </c>
      <c r="B1386" s="13">
        <v>34.58</v>
      </c>
      <c r="C1386" s="13">
        <v>6.3</v>
      </c>
      <c r="D1386" s="13" t="s">
        <v>2380</v>
      </c>
      <c r="E1386" s="13" t="s">
        <v>2380</v>
      </c>
      <c r="F1386" s="13" t="s">
        <v>2383</v>
      </c>
      <c r="G1386" s="13">
        <v>1</v>
      </c>
      <c r="H1386" s="13" t="s">
        <v>2380</v>
      </c>
      <c r="I1386" s="13" t="str">
        <f t="shared" si="126"/>
        <v>No</v>
      </c>
      <c r="J1386" s="15">
        <f t="shared" si="127"/>
        <v>1</v>
      </c>
      <c r="K1386" s="13" t="str">
        <f t="shared" si="128"/>
        <v>No</v>
      </c>
      <c r="L1386" s="13" t="str">
        <f t="shared" si="129"/>
        <v>Obesity</v>
      </c>
      <c r="M1386" s="13" t="str">
        <f t="shared" si="130"/>
        <v>Prediabetes</v>
      </c>
      <c r="N1386" s="13" t="str">
        <f t="shared" si="131"/>
        <v>No</v>
      </c>
    </row>
    <row r="1387" spans="1:14" x14ac:dyDescent="0.25">
      <c r="A1387" s="13" t="s">
        <v>985</v>
      </c>
      <c r="B1387" s="13">
        <v>27.4</v>
      </c>
      <c r="C1387" s="13">
        <v>8.84</v>
      </c>
      <c r="D1387" s="13" t="s">
        <v>2380</v>
      </c>
      <c r="E1387" s="13" t="s">
        <v>2380</v>
      </c>
      <c r="F1387" s="13" t="s">
        <v>2380</v>
      </c>
      <c r="G1387" s="13" t="s">
        <v>2381</v>
      </c>
      <c r="H1387" s="13" t="s">
        <v>2380</v>
      </c>
      <c r="I1387" s="13" t="str">
        <f t="shared" si="126"/>
        <v>No</v>
      </c>
      <c r="J1387" s="15" t="str">
        <f t="shared" si="127"/>
        <v>0</v>
      </c>
      <c r="K1387" s="13" t="str">
        <f t="shared" si="128"/>
        <v>No</v>
      </c>
      <c r="L1387" s="13" t="str">
        <f t="shared" si="129"/>
        <v>Overweight</v>
      </c>
      <c r="M1387" s="13" t="str">
        <f t="shared" si="130"/>
        <v>Diabetes</v>
      </c>
      <c r="N1387" s="13" t="str">
        <f t="shared" si="131"/>
        <v>No</v>
      </c>
    </row>
    <row r="1388" spans="1:14" x14ac:dyDescent="0.25">
      <c r="A1388" s="13" t="s">
        <v>984</v>
      </c>
      <c r="B1388" s="13">
        <v>27.53</v>
      </c>
      <c r="C1388" s="13">
        <v>4.1100000000000003</v>
      </c>
      <c r="D1388" s="13" t="s">
        <v>2380</v>
      </c>
      <c r="E1388" s="13" t="s">
        <v>2380</v>
      </c>
      <c r="F1388" s="13" t="s">
        <v>2380</v>
      </c>
      <c r="G1388" s="13">
        <v>1</v>
      </c>
      <c r="H1388" s="13" t="s">
        <v>2380</v>
      </c>
      <c r="I1388" s="13" t="str">
        <f t="shared" si="126"/>
        <v>No</v>
      </c>
      <c r="J1388" s="15">
        <f t="shared" si="127"/>
        <v>1</v>
      </c>
      <c r="K1388" s="13" t="str">
        <f t="shared" si="128"/>
        <v>No</v>
      </c>
      <c r="L1388" s="13" t="str">
        <f t="shared" si="129"/>
        <v>Overweight</v>
      </c>
      <c r="M1388" s="13" t="str">
        <f t="shared" si="130"/>
        <v>Normal</v>
      </c>
      <c r="N1388" s="13" t="str">
        <f t="shared" si="131"/>
        <v>No</v>
      </c>
    </row>
    <row r="1389" spans="1:14" x14ac:dyDescent="0.25">
      <c r="A1389" s="13" t="s">
        <v>983</v>
      </c>
      <c r="B1389" s="13">
        <v>33</v>
      </c>
      <c r="C1389" s="13">
        <v>4.57</v>
      </c>
      <c r="D1389" s="13" t="s">
        <v>2380</v>
      </c>
      <c r="E1389" s="13" t="s">
        <v>2380</v>
      </c>
      <c r="F1389" s="13" t="s">
        <v>2380</v>
      </c>
      <c r="G1389" s="13" t="s">
        <v>2381</v>
      </c>
      <c r="H1389" s="13" t="s">
        <v>2380</v>
      </c>
      <c r="I1389" s="13" t="str">
        <f t="shared" si="126"/>
        <v>No</v>
      </c>
      <c r="J1389" s="15" t="str">
        <f t="shared" si="127"/>
        <v>0</v>
      </c>
      <c r="K1389" s="13" t="str">
        <f t="shared" si="128"/>
        <v>No</v>
      </c>
      <c r="L1389" s="13" t="str">
        <f t="shared" si="129"/>
        <v>Obesity</v>
      </c>
      <c r="M1389" s="13" t="str">
        <f t="shared" si="130"/>
        <v>Normal</v>
      </c>
      <c r="N1389" s="13" t="str">
        <f t="shared" si="131"/>
        <v>No</v>
      </c>
    </row>
    <row r="1390" spans="1:14" x14ac:dyDescent="0.25">
      <c r="A1390" s="13" t="s">
        <v>982</v>
      </c>
      <c r="B1390" s="13">
        <v>25.78</v>
      </c>
      <c r="C1390" s="13">
        <v>11.06</v>
      </c>
      <c r="D1390" s="13" t="s">
        <v>2382</v>
      </c>
      <c r="E1390" s="13" t="s">
        <v>2380</v>
      </c>
      <c r="F1390" s="13" t="s">
        <v>2380</v>
      </c>
      <c r="G1390" s="13" t="s">
        <v>2381</v>
      </c>
      <c r="H1390" s="13" t="s">
        <v>2380</v>
      </c>
      <c r="I1390" s="13" t="str">
        <f t="shared" si="126"/>
        <v>No</v>
      </c>
      <c r="J1390" s="15" t="str">
        <f t="shared" si="127"/>
        <v>0</v>
      </c>
      <c r="K1390" s="13" t="str">
        <f t="shared" si="128"/>
        <v>Yes</v>
      </c>
      <c r="L1390" s="13" t="str">
        <f t="shared" si="129"/>
        <v>Overweight</v>
      </c>
      <c r="M1390" s="13" t="str">
        <f t="shared" si="130"/>
        <v>Diabetes</v>
      </c>
      <c r="N1390" s="13" t="str">
        <f t="shared" si="131"/>
        <v>No</v>
      </c>
    </row>
    <row r="1391" spans="1:14" x14ac:dyDescent="0.25">
      <c r="A1391" s="13" t="s">
        <v>981</v>
      </c>
      <c r="B1391" s="13">
        <v>22.66</v>
      </c>
      <c r="C1391" s="13">
        <v>10.68</v>
      </c>
      <c r="D1391" s="13" t="s">
        <v>2380</v>
      </c>
      <c r="E1391" s="13" t="s">
        <v>2380</v>
      </c>
      <c r="F1391" s="13" t="s">
        <v>2380</v>
      </c>
      <c r="G1391" s="13" t="s">
        <v>2381</v>
      </c>
      <c r="H1391" s="13" t="s">
        <v>2380</v>
      </c>
      <c r="I1391" s="13" t="str">
        <f t="shared" si="126"/>
        <v>No</v>
      </c>
      <c r="J1391" s="15" t="str">
        <f t="shared" si="127"/>
        <v>0</v>
      </c>
      <c r="K1391" s="13" t="str">
        <f t="shared" si="128"/>
        <v>No</v>
      </c>
      <c r="L1391" s="13" t="str">
        <f t="shared" si="129"/>
        <v>Normal Weight</v>
      </c>
      <c r="M1391" s="13" t="str">
        <f t="shared" si="130"/>
        <v>Diabetes</v>
      </c>
      <c r="N1391" s="13" t="str">
        <f t="shared" si="131"/>
        <v>No</v>
      </c>
    </row>
    <row r="1392" spans="1:14" x14ac:dyDescent="0.25">
      <c r="A1392" s="13" t="s">
        <v>980</v>
      </c>
      <c r="B1392" s="13">
        <v>38.81</v>
      </c>
      <c r="C1392" s="13">
        <v>6.14</v>
      </c>
      <c r="D1392" s="13" t="s">
        <v>2382</v>
      </c>
      <c r="E1392" s="13" t="s">
        <v>2380</v>
      </c>
      <c r="F1392" s="13" t="s">
        <v>2380</v>
      </c>
      <c r="G1392" s="13">
        <v>1</v>
      </c>
      <c r="H1392" s="13" t="s">
        <v>2380</v>
      </c>
      <c r="I1392" s="13" t="str">
        <f t="shared" si="126"/>
        <v>No</v>
      </c>
      <c r="J1392" s="15">
        <f t="shared" si="127"/>
        <v>1</v>
      </c>
      <c r="K1392" s="13" t="str">
        <f t="shared" si="128"/>
        <v>Yes</v>
      </c>
      <c r="L1392" s="13" t="str">
        <f t="shared" si="129"/>
        <v>Obesity</v>
      </c>
      <c r="M1392" s="13" t="str">
        <f t="shared" si="130"/>
        <v>Prediabetes</v>
      </c>
      <c r="N1392" s="13" t="str">
        <f t="shared" si="131"/>
        <v>No</v>
      </c>
    </row>
    <row r="1393" spans="1:14" x14ac:dyDescent="0.25">
      <c r="A1393" s="13" t="s">
        <v>979</v>
      </c>
      <c r="B1393" s="13">
        <v>38.51</v>
      </c>
      <c r="C1393" s="13">
        <v>5.45</v>
      </c>
      <c r="D1393" s="13" t="s">
        <v>2382</v>
      </c>
      <c r="E1393" s="13" t="s">
        <v>2380</v>
      </c>
      <c r="F1393" s="13" t="s">
        <v>2380</v>
      </c>
      <c r="G1393" s="13" t="s">
        <v>2381</v>
      </c>
      <c r="H1393" s="13" t="s">
        <v>2380</v>
      </c>
      <c r="I1393" s="13" t="str">
        <f t="shared" si="126"/>
        <v>No</v>
      </c>
      <c r="J1393" s="15" t="str">
        <f t="shared" si="127"/>
        <v>0</v>
      </c>
      <c r="K1393" s="13" t="str">
        <f t="shared" si="128"/>
        <v>Yes</v>
      </c>
      <c r="L1393" s="13" t="str">
        <f t="shared" si="129"/>
        <v>Obesity</v>
      </c>
      <c r="M1393" s="13" t="str">
        <f t="shared" si="130"/>
        <v>Normal</v>
      </c>
      <c r="N1393" s="13" t="str">
        <f t="shared" si="131"/>
        <v>No</v>
      </c>
    </row>
    <row r="1394" spans="1:14" x14ac:dyDescent="0.25">
      <c r="A1394" s="13" t="s">
        <v>978</v>
      </c>
      <c r="B1394" s="13">
        <v>22.98</v>
      </c>
      <c r="C1394" s="13">
        <v>6.14</v>
      </c>
      <c r="D1394" s="13" t="s">
        <v>2382</v>
      </c>
      <c r="E1394" s="13" t="s">
        <v>2380</v>
      </c>
      <c r="F1394" s="13" t="s">
        <v>2380</v>
      </c>
      <c r="G1394" s="13" t="s">
        <v>2381</v>
      </c>
      <c r="H1394" s="13" t="s">
        <v>2380</v>
      </c>
      <c r="I1394" s="13" t="str">
        <f t="shared" si="126"/>
        <v>No</v>
      </c>
      <c r="J1394" s="15" t="str">
        <f t="shared" si="127"/>
        <v>0</v>
      </c>
      <c r="K1394" s="13" t="str">
        <f t="shared" si="128"/>
        <v>Yes</v>
      </c>
      <c r="L1394" s="13" t="str">
        <f t="shared" si="129"/>
        <v>Normal Weight</v>
      </c>
      <c r="M1394" s="13" t="str">
        <f t="shared" si="130"/>
        <v>Prediabetes</v>
      </c>
      <c r="N1394" s="13" t="str">
        <f t="shared" si="131"/>
        <v>No</v>
      </c>
    </row>
    <row r="1395" spans="1:14" x14ac:dyDescent="0.25">
      <c r="A1395" s="13" t="s">
        <v>977</v>
      </c>
      <c r="B1395" s="13">
        <v>15.65</v>
      </c>
      <c r="C1395" s="13">
        <v>7.85</v>
      </c>
      <c r="D1395" s="13" t="s">
        <v>2380</v>
      </c>
      <c r="E1395" s="13" t="s">
        <v>2380</v>
      </c>
      <c r="F1395" s="13" t="s">
        <v>2380</v>
      </c>
      <c r="G1395" s="13" t="s">
        <v>2381</v>
      </c>
      <c r="H1395" s="13" t="s">
        <v>2380</v>
      </c>
      <c r="I1395" s="13" t="str">
        <f t="shared" si="126"/>
        <v>No</v>
      </c>
      <c r="J1395" s="15" t="str">
        <f t="shared" si="127"/>
        <v>0</v>
      </c>
      <c r="K1395" s="13" t="str">
        <f t="shared" si="128"/>
        <v>No</v>
      </c>
      <c r="L1395" s="13" t="str">
        <f t="shared" si="129"/>
        <v>Underweight</v>
      </c>
      <c r="M1395" s="13" t="str">
        <f t="shared" si="130"/>
        <v>Diabetes</v>
      </c>
      <c r="N1395" s="13" t="str">
        <f t="shared" si="131"/>
        <v>No</v>
      </c>
    </row>
    <row r="1396" spans="1:14" x14ac:dyDescent="0.25">
      <c r="A1396" s="13" t="s">
        <v>976</v>
      </c>
      <c r="B1396" s="13">
        <v>39.97</v>
      </c>
      <c r="C1396" s="13">
        <v>4.09</v>
      </c>
      <c r="D1396" s="13" t="s">
        <v>2380</v>
      </c>
      <c r="E1396" s="13" t="s">
        <v>2380</v>
      </c>
      <c r="F1396" s="13" t="s">
        <v>2380</v>
      </c>
      <c r="G1396" s="13">
        <v>1</v>
      </c>
      <c r="H1396" s="13" t="s">
        <v>2380</v>
      </c>
      <c r="I1396" s="13" t="str">
        <f t="shared" si="126"/>
        <v>No</v>
      </c>
      <c r="J1396" s="15">
        <f t="shared" si="127"/>
        <v>1</v>
      </c>
      <c r="K1396" s="13" t="str">
        <f t="shared" si="128"/>
        <v>No</v>
      </c>
      <c r="L1396" s="13" t="str">
        <f t="shared" si="129"/>
        <v>Obesity</v>
      </c>
      <c r="M1396" s="13" t="str">
        <f t="shared" si="130"/>
        <v>Normal</v>
      </c>
      <c r="N1396" s="13" t="str">
        <f t="shared" si="131"/>
        <v>No</v>
      </c>
    </row>
    <row r="1397" spans="1:14" x14ac:dyDescent="0.25">
      <c r="A1397" s="13" t="s">
        <v>975</v>
      </c>
      <c r="B1397" s="13">
        <v>37.22</v>
      </c>
      <c r="C1397" s="13">
        <v>4.62</v>
      </c>
      <c r="D1397" s="13" t="s">
        <v>2380</v>
      </c>
      <c r="E1397" s="13" t="s">
        <v>2380</v>
      </c>
      <c r="F1397" s="13" t="s">
        <v>2383</v>
      </c>
      <c r="G1397" s="13">
        <v>1</v>
      </c>
      <c r="H1397" s="13" t="s">
        <v>2380</v>
      </c>
      <c r="I1397" s="13" t="str">
        <f t="shared" si="126"/>
        <v>No</v>
      </c>
      <c r="J1397" s="15">
        <f t="shared" si="127"/>
        <v>1</v>
      </c>
      <c r="K1397" s="13" t="str">
        <f t="shared" si="128"/>
        <v>No</v>
      </c>
      <c r="L1397" s="13" t="str">
        <f t="shared" si="129"/>
        <v>Obesity</v>
      </c>
      <c r="M1397" s="13" t="str">
        <f t="shared" si="130"/>
        <v>Normal</v>
      </c>
      <c r="N1397" s="13" t="str">
        <f t="shared" si="131"/>
        <v>No</v>
      </c>
    </row>
    <row r="1398" spans="1:14" x14ac:dyDescent="0.25">
      <c r="A1398" s="13" t="s">
        <v>974</v>
      </c>
      <c r="B1398" s="13">
        <v>41.325000000000003</v>
      </c>
      <c r="C1398" s="13">
        <v>5.77</v>
      </c>
      <c r="D1398" s="13" t="s">
        <v>2380</v>
      </c>
      <c r="E1398" s="13" t="s">
        <v>2380</v>
      </c>
      <c r="F1398" s="13" t="s">
        <v>2380</v>
      </c>
      <c r="G1398" s="13" t="s">
        <v>2381</v>
      </c>
      <c r="H1398" s="13" t="s">
        <v>2380</v>
      </c>
      <c r="I1398" s="13" t="str">
        <f t="shared" si="126"/>
        <v>No</v>
      </c>
      <c r="J1398" s="15" t="str">
        <f t="shared" si="127"/>
        <v>0</v>
      </c>
      <c r="K1398" s="13" t="str">
        <f t="shared" si="128"/>
        <v>No</v>
      </c>
      <c r="L1398" s="13" t="str">
        <f t="shared" si="129"/>
        <v>Obesity</v>
      </c>
      <c r="M1398" s="13" t="str">
        <f t="shared" si="130"/>
        <v>Prediabetes</v>
      </c>
      <c r="N1398" s="13" t="str">
        <f t="shared" si="131"/>
        <v>No</v>
      </c>
    </row>
    <row r="1399" spans="1:14" x14ac:dyDescent="0.25">
      <c r="A1399" s="13" t="s">
        <v>973</v>
      </c>
      <c r="B1399" s="13">
        <v>40.31</v>
      </c>
      <c r="C1399" s="13">
        <v>5.84</v>
      </c>
      <c r="D1399" s="13" t="s">
        <v>2380</v>
      </c>
      <c r="E1399" s="13" t="s">
        <v>2380</v>
      </c>
      <c r="F1399" s="13" t="s">
        <v>2380</v>
      </c>
      <c r="G1399" s="13" t="s">
        <v>2381</v>
      </c>
      <c r="H1399" s="13" t="s">
        <v>2380</v>
      </c>
      <c r="I1399" s="13" t="str">
        <f t="shared" si="126"/>
        <v>No</v>
      </c>
      <c r="J1399" s="15" t="str">
        <f t="shared" si="127"/>
        <v>0</v>
      </c>
      <c r="K1399" s="13" t="str">
        <f t="shared" si="128"/>
        <v>No</v>
      </c>
      <c r="L1399" s="13" t="str">
        <f t="shared" si="129"/>
        <v>Obesity</v>
      </c>
      <c r="M1399" s="13" t="str">
        <f t="shared" si="130"/>
        <v>Prediabetes</v>
      </c>
      <c r="N1399" s="13" t="str">
        <f t="shared" si="131"/>
        <v>No</v>
      </c>
    </row>
    <row r="1400" spans="1:14" x14ac:dyDescent="0.25">
      <c r="A1400" s="13" t="s">
        <v>972</v>
      </c>
      <c r="B1400" s="13">
        <v>29.48</v>
      </c>
      <c r="C1400" s="13">
        <v>4.91</v>
      </c>
      <c r="D1400" s="13" t="s">
        <v>2380</v>
      </c>
      <c r="E1400" s="13" t="s">
        <v>2380</v>
      </c>
      <c r="F1400" s="13" t="s">
        <v>2380</v>
      </c>
      <c r="G1400" s="13" t="s">
        <v>2381</v>
      </c>
      <c r="H1400" s="13" t="s">
        <v>2380</v>
      </c>
      <c r="I1400" s="13" t="str">
        <f t="shared" si="126"/>
        <v>No</v>
      </c>
      <c r="J1400" s="15" t="str">
        <f t="shared" si="127"/>
        <v>0</v>
      </c>
      <c r="K1400" s="13" t="str">
        <f t="shared" si="128"/>
        <v>No</v>
      </c>
      <c r="L1400" s="13" t="str">
        <f t="shared" si="129"/>
        <v>Overweight</v>
      </c>
      <c r="M1400" s="13" t="str">
        <f t="shared" si="130"/>
        <v>Normal</v>
      </c>
      <c r="N1400" s="13" t="str">
        <f t="shared" si="131"/>
        <v>No</v>
      </c>
    </row>
    <row r="1401" spans="1:14" x14ac:dyDescent="0.25">
      <c r="A1401" s="13" t="s">
        <v>971</v>
      </c>
      <c r="B1401" s="13">
        <v>33.155000000000001</v>
      </c>
      <c r="C1401" s="13">
        <v>5.07</v>
      </c>
      <c r="D1401" s="13" t="s">
        <v>2380</v>
      </c>
      <c r="E1401" s="13" t="s">
        <v>2380</v>
      </c>
      <c r="F1401" s="13" t="s">
        <v>2380</v>
      </c>
      <c r="G1401" s="13" t="s">
        <v>2381</v>
      </c>
      <c r="H1401" s="13" t="s">
        <v>2380</v>
      </c>
      <c r="I1401" s="13" t="str">
        <f t="shared" si="126"/>
        <v>No</v>
      </c>
      <c r="J1401" s="15" t="str">
        <f t="shared" si="127"/>
        <v>0</v>
      </c>
      <c r="K1401" s="13" t="str">
        <f t="shared" si="128"/>
        <v>No</v>
      </c>
      <c r="L1401" s="13" t="str">
        <f t="shared" si="129"/>
        <v>Obesity</v>
      </c>
      <c r="M1401" s="13" t="str">
        <f t="shared" si="130"/>
        <v>Normal</v>
      </c>
      <c r="N1401" s="13" t="str">
        <f t="shared" si="131"/>
        <v>No</v>
      </c>
    </row>
    <row r="1402" spans="1:14" x14ac:dyDescent="0.25">
      <c r="A1402" s="13" t="s">
        <v>970</v>
      </c>
      <c r="B1402" s="13">
        <v>42.85</v>
      </c>
      <c r="C1402" s="13">
        <v>5.81</v>
      </c>
      <c r="D1402" s="13" t="s">
        <v>2382</v>
      </c>
      <c r="E1402" s="13" t="s">
        <v>2380</v>
      </c>
      <c r="F1402" s="13" t="s">
        <v>2380</v>
      </c>
      <c r="G1402" s="13" t="s">
        <v>2381</v>
      </c>
      <c r="H1402" s="13" t="s">
        <v>2380</v>
      </c>
      <c r="I1402" s="13" t="str">
        <f t="shared" si="126"/>
        <v>No</v>
      </c>
      <c r="J1402" s="15" t="str">
        <f t="shared" si="127"/>
        <v>0</v>
      </c>
      <c r="K1402" s="13" t="str">
        <f t="shared" si="128"/>
        <v>Yes</v>
      </c>
      <c r="L1402" s="13" t="str">
        <f t="shared" si="129"/>
        <v>Obesity</v>
      </c>
      <c r="M1402" s="13" t="str">
        <f t="shared" si="130"/>
        <v>Prediabetes</v>
      </c>
      <c r="N1402" s="13" t="str">
        <f t="shared" si="131"/>
        <v>No</v>
      </c>
    </row>
    <row r="1403" spans="1:14" x14ac:dyDescent="0.25">
      <c r="A1403" s="13" t="s">
        <v>969</v>
      </c>
      <c r="B1403" s="13">
        <v>32.340000000000003</v>
      </c>
      <c r="C1403" s="13">
        <v>11.2</v>
      </c>
      <c r="D1403" s="13" t="s">
        <v>2380</v>
      </c>
      <c r="E1403" s="13" t="s">
        <v>2380</v>
      </c>
      <c r="F1403" s="13" t="s">
        <v>2380</v>
      </c>
      <c r="G1403" s="13" t="s">
        <v>2381</v>
      </c>
      <c r="H1403" s="13" t="s">
        <v>2380</v>
      </c>
      <c r="I1403" s="13" t="str">
        <f t="shared" si="126"/>
        <v>No</v>
      </c>
      <c r="J1403" s="15" t="str">
        <f t="shared" si="127"/>
        <v>0</v>
      </c>
      <c r="K1403" s="13" t="str">
        <f t="shared" si="128"/>
        <v>No</v>
      </c>
      <c r="L1403" s="13" t="str">
        <f t="shared" si="129"/>
        <v>Obesity</v>
      </c>
      <c r="M1403" s="13" t="str">
        <f t="shared" si="130"/>
        <v>Diabetes</v>
      </c>
      <c r="N1403" s="13" t="str">
        <f t="shared" si="131"/>
        <v>No</v>
      </c>
    </row>
    <row r="1404" spans="1:14" x14ac:dyDescent="0.25">
      <c r="A1404" s="13" t="s">
        <v>968</v>
      </c>
      <c r="B1404" s="13">
        <v>27.5</v>
      </c>
      <c r="C1404" s="13">
        <v>10.75</v>
      </c>
      <c r="D1404" s="13" t="s">
        <v>2380</v>
      </c>
      <c r="E1404" s="13" t="s">
        <v>2380</v>
      </c>
      <c r="F1404" s="13" t="s">
        <v>2380</v>
      </c>
      <c r="G1404" s="13" t="s">
        <v>2381</v>
      </c>
      <c r="H1404" s="13" t="s">
        <v>2380</v>
      </c>
      <c r="I1404" s="13" t="str">
        <f t="shared" si="126"/>
        <v>No</v>
      </c>
      <c r="J1404" s="15" t="str">
        <f t="shared" si="127"/>
        <v>0</v>
      </c>
      <c r="K1404" s="13" t="str">
        <f t="shared" si="128"/>
        <v>No</v>
      </c>
      <c r="L1404" s="13" t="str">
        <f t="shared" si="129"/>
        <v>Overweight</v>
      </c>
      <c r="M1404" s="13" t="str">
        <f t="shared" si="130"/>
        <v>Diabetes</v>
      </c>
      <c r="N1404" s="13" t="str">
        <f t="shared" si="131"/>
        <v>No</v>
      </c>
    </row>
    <row r="1405" spans="1:14" x14ac:dyDescent="0.25">
      <c r="A1405" s="13" t="s">
        <v>967</v>
      </c>
      <c r="B1405" s="13">
        <v>25.8</v>
      </c>
      <c r="C1405" s="13">
        <v>7.8</v>
      </c>
      <c r="D1405" s="13" t="s">
        <v>2380</v>
      </c>
      <c r="E1405" s="13" t="s">
        <v>2380</v>
      </c>
      <c r="F1405" s="13" t="s">
        <v>2380</v>
      </c>
      <c r="G1405" s="13" t="s">
        <v>2381</v>
      </c>
      <c r="H1405" s="13" t="s">
        <v>2380</v>
      </c>
      <c r="I1405" s="13" t="str">
        <f t="shared" si="126"/>
        <v>No</v>
      </c>
      <c r="J1405" s="15" t="str">
        <f t="shared" si="127"/>
        <v>0</v>
      </c>
      <c r="K1405" s="13" t="str">
        <f t="shared" si="128"/>
        <v>No</v>
      </c>
      <c r="L1405" s="13" t="str">
        <f t="shared" si="129"/>
        <v>Overweight</v>
      </c>
      <c r="M1405" s="13" t="str">
        <f t="shared" si="130"/>
        <v>Diabetes</v>
      </c>
      <c r="N1405" s="13" t="str">
        <f t="shared" si="131"/>
        <v>No</v>
      </c>
    </row>
    <row r="1406" spans="1:14" x14ac:dyDescent="0.25">
      <c r="A1406" s="13" t="s">
        <v>966</v>
      </c>
      <c r="B1406" s="13">
        <v>25</v>
      </c>
      <c r="C1406" s="13">
        <v>7.04</v>
      </c>
      <c r="D1406" s="13" t="s">
        <v>2380</v>
      </c>
      <c r="E1406" s="13" t="s">
        <v>2380</v>
      </c>
      <c r="F1406" s="13" t="s">
        <v>2380</v>
      </c>
      <c r="G1406" s="13" t="s">
        <v>2381</v>
      </c>
      <c r="H1406" s="13" t="s">
        <v>2380</v>
      </c>
      <c r="I1406" s="13" t="str">
        <f t="shared" si="126"/>
        <v>No</v>
      </c>
      <c r="J1406" s="15" t="str">
        <f t="shared" si="127"/>
        <v>0</v>
      </c>
      <c r="K1406" s="13" t="str">
        <f t="shared" si="128"/>
        <v>No</v>
      </c>
      <c r="L1406" s="13" t="str">
        <f t="shared" si="129"/>
        <v>Overweight</v>
      </c>
      <c r="M1406" s="13" t="str">
        <f t="shared" si="130"/>
        <v>Diabetes</v>
      </c>
      <c r="N1406" s="13" t="str">
        <f t="shared" si="131"/>
        <v>No</v>
      </c>
    </row>
    <row r="1407" spans="1:14" x14ac:dyDescent="0.25">
      <c r="A1407" s="13" t="s">
        <v>965</v>
      </c>
      <c r="B1407" s="13">
        <v>41.2</v>
      </c>
      <c r="C1407" s="13">
        <v>4.18</v>
      </c>
      <c r="D1407" s="13" t="s">
        <v>2382</v>
      </c>
      <c r="E1407" s="13" t="s">
        <v>2380</v>
      </c>
      <c r="F1407" s="13" t="s">
        <v>2380</v>
      </c>
      <c r="G1407" s="13" t="s">
        <v>2381</v>
      </c>
      <c r="H1407" s="13" t="s">
        <v>2380</v>
      </c>
      <c r="I1407" s="13" t="str">
        <f t="shared" si="126"/>
        <v>No</v>
      </c>
      <c r="J1407" s="15" t="str">
        <f t="shared" si="127"/>
        <v>0</v>
      </c>
      <c r="K1407" s="13" t="str">
        <f t="shared" si="128"/>
        <v>Yes</v>
      </c>
      <c r="L1407" s="13" t="str">
        <f t="shared" si="129"/>
        <v>Obesity</v>
      </c>
      <c r="M1407" s="13" t="str">
        <f t="shared" si="130"/>
        <v>Normal</v>
      </c>
      <c r="N1407" s="13" t="str">
        <f t="shared" si="131"/>
        <v>No</v>
      </c>
    </row>
    <row r="1408" spans="1:14" x14ac:dyDescent="0.25">
      <c r="A1408" s="13" t="s">
        <v>964</v>
      </c>
      <c r="B1408" s="13">
        <v>17.78</v>
      </c>
      <c r="C1408" s="13">
        <v>8.19</v>
      </c>
      <c r="D1408" s="13" t="s">
        <v>2380</v>
      </c>
      <c r="E1408" s="13" t="s">
        <v>2380</v>
      </c>
      <c r="F1408" s="13" t="s">
        <v>2380</v>
      </c>
      <c r="G1408" s="13" t="s">
        <v>2381</v>
      </c>
      <c r="H1408" s="13" t="s">
        <v>2380</v>
      </c>
      <c r="I1408" s="13" t="str">
        <f t="shared" si="126"/>
        <v>No</v>
      </c>
      <c r="J1408" s="15" t="str">
        <f t="shared" si="127"/>
        <v>0</v>
      </c>
      <c r="K1408" s="13" t="str">
        <f t="shared" si="128"/>
        <v>No</v>
      </c>
      <c r="L1408" s="13" t="str">
        <f t="shared" si="129"/>
        <v>Underweight</v>
      </c>
      <c r="M1408" s="13" t="str">
        <f t="shared" si="130"/>
        <v>Diabetes</v>
      </c>
      <c r="N1408" s="13" t="str">
        <f t="shared" si="131"/>
        <v>No</v>
      </c>
    </row>
    <row r="1409" spans="1:14" x14ac:dyDescent="0.25">
      <c r="A1409" s="13" t="s">
        <v>963</v>
      </c>
      <c r="B1409" s="13">
        <v>40.119999999999997</v>
      </c>
      <c r="C1409" s="13">
        <v>6.22</v>
      </c>
      <c r="D1409" s="13" t="s">
        <v>2382</v>
      </c>
      <c r="E1409" s="13" t="s">
        <v>2380</v>
      </c>
      <c r="F1409" s="13" t="s">
        <v>2383</v>
      </c>
      <c r="G1409" s="13">
        <v>1</v>
      </c>
      <c r="H1409" s="13" t="s">
        <v>2380</v>
      </c>
      <c r="I1409" s="13" t="str">
        <f t="shared" si="126"/>
        <v>No</v>
      </c>
      <c r="J1409" s="15">
        <f t="shared" si="127"/>
        <v>1</v>
      </c>
      <c r="K1409" s="13" t="str">
        <f t="shared" si="128"/>
        <v>Yes</v>
      </c>
      <c r="L1409" s="13" t="str">
        <f t="shared" si="129"/>
        <v>Obesity</v>
      </c>
      <c r="M1409" s="13" t="str">
        <f t="shared" si="130"/>
        <v>Prediabetes</v>
      </c>
      <c r="N1409" s="13" t="str">
        <f t="shared" si="131"/>
        <v>No</v>
      </c>
    </row>
    <row r="1410" spans="1:14" x14ac:dyDescent="0.25">
      <c r="A1410" s="13" t="s">
        <v>962</v>
      </c>
      <c r="B1410" s="13">
        <v>19.350000000000001</v>
      </c>
      <c r="C1410" s="13">
        <v>8.2200000000000006</v>
      </c>
      <c r="D1410" s="13" t="s">
        <v>2382</v>
      </c>
      <c r="E1410" s="13" t="s">
        <v>2380</v>
      </c>
      <c r="F1410" s="13" t="s">
        <v>2380</v>
      </c>
      <c r="G1410" s="13" t="s">
        <v>2381</v>
      </c>
      <c r="H1410" s="13" t="s">
        <v>2380</v>
      </c>
      <c r="I1410" s="13" t="str">
        <f t="shared" ref="I1410:I1473" si="132">PROPER(IF(H1410="?",$P$2,H1410))</f>
        <v>No</v>
      </c>
      <c r="J1410" s="15" t="str">
        <f t="shared" si="127"/>
        <v>0</v>
      </c>
      <c r="K1410" s="13" t="str">
        <f t="shared" si="128"/>
        <v>Yes</v>
      </c>
      <c r="L1410" s="13" t="str">
        <f t="shared" si="129"/>
        <v>Normal Weight</v>
      </c>
      <c r="M1410" s="13" t="str">
        <f t="shared" si="130"/>
        <v>Diabetes</v>
      </c>
      <c r="N1410" s="13" t="str">
        <f t="shared" si="131"/>
        <v>No</v>
      </c>
    </row>
    <row r="1411" spans="1:14" x14ac:dyDescent="0.25">
      <c r="A1411" s="13" t="s">
        <v>961</v>
      </c>
      <c r="B1411" s="13">
        <v>36.69</v>
      </c>
      <c r="C1411" s="13">
        <v>6.15</v>
      </c>
      <c r="D1411" s="13" t="s">
        <v>2380</v>
      </c>
      <c r="E1411" s="13" t="s">
        <v>2380</v>
      </c>
      <c r="F1411" s="13" t="s">
        <v>2380</v>
      </c>
      <c r="G1411" s="13" t="s">
        <v>2381</v>
      </c>
      <c r="H1411" s="13" t="s">
        <v>2380</v>
      </c>
      <c r="I1411" s="13" t="str">
        <f t="shared" si="132"/>
        <v>No</v>
      </c>
      <c r="J1411" s="15" t="str">
        <f t="shared" ref="J1411:J1474" si="133">IF(G1411="No major Surgery","0",G1411)</f>
        <v>0</v>
      </c>
      <c r="K1411" s="13" t="str">
        <f t="shared" ref="K1411:K1474" si="134">PROPER(D1411)</f>
        <v>No</v>
      </c>
      <c r="L1411" s="13" t="str">
        <f t="shared" ref="L1411:L1474" si="135">IF(B1411&lt;18.5,"Underweight",IF(B1411&lt;25,"Normal Weight",IF(B1411&lt;30,"Overweight","Obesity")))</f>
        <v>Obesity</v>
      </c>
      <c r="M1411" s="13" t="str">
        <f t="shared" ref="M1411:M1474" si="136">IF(C1411&lt;5.7,"Normal",IF(C1411&lt;6.5,"Prediabetes","Diabetes"))</f>
        <v>Prediabetes</v>
      </c>
      <c r="N1411" s="13" t="str">
        <f t="shared" ref="N1411:N1474" si="137">PROPER(E1411)</f>
        <v>No</v>
      </c>
    </row>
    <row r="1412" spans="1:14" x14ac:dyDescent="0.25">
      <c r="A1412" s="13" t="s">
        <v>960</v>
      </c>
      <c r="B1412" s="13">
        <v>28.51</v>
      </c>
      <c r="C1412" s="13">
        <v>5.65</v>
      </c>
      <c r="D1412" s="13" t="s">
        <v>2382</v>
      </c>
      <c r="E1412" s="13" t="s">
        <v>2380</v>
      </c>
      <c r="F1412" s="13" t="s">
        <v>2380</v>
      </c>
      <c r="G1412" s="13">
        <v>1</v>
      </c>
      <c r="H1412" s="13" t="s">
        <v>2380</v>
      </c>
      <c r="I1412" s="13" t="str">
        <f t="shared" si="132"/>
        <v>No</v>
      </c>
      <c r="J1412" s="15">
        <f t="shared" si="133"/>
        <v>1</v>
      </c>
      <c r="K1412" s="13" t="str">
        <f t="shared" si="134"/>
        <v>Yes</v>
      </c>
      <c r="L1412" s="13" t="str">
        <f t="shared" si="135"/>
        <v>Overweight</v>
      </c>
      <c r="M1412" s="13" t="str">
        <f t="shared" si="136"/>
        <v>Normal</v>
      </c>
      <c r="N1412" s="13" t="str">
        <f t="shared" si="137"/>
        <v>No</v>
      </c>
    </row>
    <row r="1413" spans="1:14" x14ac:dyDescent="0.25">
      <c r="A1413" s="13" t="s">
        <v>959</v>
      </c>
      <c r="B1413" s="13">
        <v>30.21</v>
      </c>
      <c r="C1413" s="13">
        <v>5.5</v>
      </c>
      <c r="D1413" s="13" t="s">
        <v>2380</v>
      </c>
      <c r="E1413" s="13" t="s">
        <v>2380</v>
      </c>
      <c r="F1413" s="13" t="s">
        <v>2380</v>
      </c>
      <c r="G1413" s="13">
        <v>1</v>
      </c>
      <c r="H1413" s="13" t="s">
        <v>2380</v>
      </c>
      <c r="I1413" s="13" t="str">
        <f t="shared" si="132"/>
        <v>No</v>
      </c>
      <c r="J1413" s="15">
        <f t="shared" si="133"/>
        <v>1</v>
      </c>
      <c r="K1413" s="13" t="str">
        <f t="shared" si="134"/>
        <v>No</v>
      </c>
      <c r="L1413" s="13" t="str">
        <f t="shared" si="135"/>
        <v>Obesity</v>
      </c>
      <c r="M1413" s="13" t="str">
        <f t="shared" si="136"/>
        <v>Normal</v>
      </c>
      <c r="N1413" s="13" t="str">
        <f t="shared" si="137"/>
        <v>No</v>
      </c>
    </row>
    <row r="1414" spans="1:14" x14ac:dyDescent="0.25">
      <c r="A1414" s="13" t="s">
        <v>958</v>
      </c>
      <c r="B1414" s="13">
        <v>24.33</v>
      </c>
      <c r="C1414" s="13">
        <v>8</v>
      </c>
      <c r="D1414" s="13" t="s">
        <v>2380</v>
      </c>
      <c r="E1414" s="13" t="s">
        <v>2380</v>
      </c>
      <c r="F1414" s="13" t="s">
        <v>2380</v>
      </c>
      <c r="G1414" s="13" t="s">
        <v>2381</v>
      </c>
      <c r="H1414" s="13" t="s">
        <v>2380</v>
      </c>
      <c r="I1414" s="13" t="str">
        <f t="shared" si="132"/>
        <v>No</v>
      </c>
      <c r="J1414" s="15" t="str">
        <f t="shared" si="133"/>
        <v>0</v>
      </c>
      <c r="K1414" s="13" t="str">
        <f t="shared" si="134"/>
        <v>No</v>
      </c>
      <c r="L1414" s="13" t="str">
        <f t="shared" si="135"/>
        <v>Normal Weight</v>
      </c>
      <c r="M1414" s="13" t="str">
        <f t="shared" si="136"/>
        <v>Diabetes</v>
      </c>
      <c r="N1414" s="13" t="str">
        <f t="shared" si="137"/>
        <v>No</v>
      </c>
    </row>
    <row r="1415" spans="1:14" x14ac:dyDescent="0.25">
      <c r="A1415" s="13" t="s">
        <v>957</v>
      </c>
      <c r="B1415" s="13">
        <v>19.855</v>
      </c>
      <c r="C1415" s="13">
        <v>5.71</v>
      </c>
      <c r="D1415" s="13" t="s">
        <v>2382</v>
      </c>
      <c r="E1415" s="13" t="s">
        <v>2380</v>
      </c>
      <c r="F1415" s="13" t="s">
        <v>2380</v>
      </c>
      <c r="G1415" s="13" t="s">
        <v>2381</v>
      </c>
      <c r="H1415" s="13" t="s">
        <v>2380</v>
      </c>
      <c r="I1415" s="13" t="str">
        <f t="shared" si="132"/>
        <v>No</v>
      </c>
      <c r="J1415" s="15" t="str">
        <f t="shared" si="133"/>
        <v>0</v>
      </c>
      <c r="K1415" s="13" t="str">
        <f t="shared" si="134"/>
        <v>Yes</v>
      </c>
      <c r="L1415" s="13" t="str">
        <f t="shared" si="135"/>
        <v>Normal Weight</v>
      </c>
      <c r="M1415" s="13" t="str">
        <f t="shared" si="136"/>
        <v>Prediabetes</v>
      </c>
      <c r="N1415" s="13" t="str">
        <f t="shared" si="137"/>
        <v>No</v>
      </c>
    </row>
    <row r="1416" spans="1:14" x14ac:dyDescent="0.25">
      <c r="A1416" s="13" t="s">
        <v>956</v>
      </c>
      <c r="B1416" s="13">
        <v>25.364999999999998</v>
      </c>
      <c r="C1416" s="13">
        <v>11.71</v>
      </c>
      <c r="D1416" s="13" t="s">
        <v>2380</v>
      </c>
      <c r="E1416" s="13" t="s">
        <v>2380</v>
      </c>
      <c r="F1416" s="13" t="s">
        <v>2380</v>
      </c>
      <c r="G1416" s="13" t="s">
        <v>2381</v>
      </c>
      <c r="H1416" s="13" t="s">
        <v>2380</v>
      </c>
      <c r="I1416" s="13" t="str">
        <f t="shared" si="132"/>
        <v>No</v>
      </c>
      <c r="J1416" s="15" t="str">
        <f t="shared" si="133"/>
        <v>0</v>
      </c>
      <c r="K1416" s="13" t="str">
        <f t="shared" si="134"/>
        <v>No</v>
      </c>
      <c r="L1416" s="13" t="str">
        <f t="shared" si="135"/>
        <v>Overweight</v>
      </c>
      <c r="M1416" s="13" t="str">
        <f t="shared" si="136"/>
        <v>Diabetes</v>
      </c>
      <c r="N1416" s="13" t="str">
        <f t="shared" si="137"/>
        <v>No</v>
      </c>
    </row>
    <row r="1417" spans="1:14" x14ac:dyDescent="0.25">
      <c r="A1417" s="13" t="s">
        <v>955</v>
      </c>
      <c r="B1417" s="13">
        <v>29.6</v>
      </c>
      <c r="C1417" s="13">
        <v>6.17</v>
      </c>
      <c r="D1417" s="13" t="s">
        <v>2382</v>
      </c>
      <c r="E1417" s="13" t="s">
        <v>2380</v>
      </c>
      <c r="F1417" s="13" t="s">
        <v>2383</v>
      </c>
      <c r="G1417" s="13">
        <v>1</v>
      </c>
      <c r="H1417" s="13" t="s">
        <v>2380</v>
      </c>
      <c r="I1417" s="13" t="str">
        <f t="shared" si="132"/>
        <v>No</v>
      </c>
      <c r="J1417" s="15">
        <f t="shared" si="133"/>
        <v>1</v>
      </c>
      <c r="K1417" s="13" t="str">
        <f t="shared" si="134"/>
        <v>Yes</v>
      </c>
      <c r="L1417" s="13" t="str">
        <f t="shared" si="135"/>
        <v>Overweight</v>
      </c>
      <c r="M1417" s="13" t="str">
        <f t="shared" si="136"/>
        <v>Prediabetes</v>
      </c>
      <c r="N1417" s="13" t="str">
        <f t="shared" si="137"/>
        <v>No</v>
      </c>
    </row>
    <row r="1418" spans="1:14" x14ac:dyDescent="0.25">
      <c r="A1418" s="13" t="s">
        <v>954</v>
      </c>
      <c r="B1418" s="13">
        <v>39.43</v>
      </c>
      <c r="C1418" s="13">
        <v>6.1</v>
      </c>
      <c r="D1418" s="13" t="s">
        <v>2382</v>
      </c>
      <c r="E1418" s="13" t="s">
        <v>2380</v>
      </c>
      <c r="F1418" s="13" t="s">
        <v>2383</v>
      </c>
      <c r="G1418" s="13">
        <v>1</v>
      </c>
      <c r="H1418" s="13" t="s">
        <v>2380</v>
      </c>
      <c r="I1418" s="13" t="str">
        <f t="shared" si="132"/>
        <v>No</v>
      </c>
      <c r="J1418" s="15">
        <f t="shared" si="133"/>
        <v>1</v>
      </c>
      <c r="K1418" s="13" t="str">
        <f t="shared" si="134"/>
        <v>Yes</v>
      </c>
      <c r="L1418" s="13" t="str">
        <f t="shared" si="135"/>
        <v>Obesity</v>
      </c>
      <c r="M1418" s="13" t="str">
        <f t="shared" si="136"/>
        <v>Prediabetes</v>
      </c>
      <c r="N1418" s="13" t="str">
        <f t="shared" si="137"/>
        <v>No</v>
      </c>
    </row>
    <row r="1419" spans="1:14" x14ac:dyDescent="0.25">
      <c r="A1419" s="13" t="s">
        <v>953</v>
      </c>
      <c r="B1419" s="13">
        <v>27.34</v>
      </c>
      <c r="C1419" s="13">
        <v>5.19</v>
      </c>
      <c r="D1419" s="13" t="s">
        <v>2382</v>
      </c>
      <c r="E1419" s="13" t="s">
        <v>2380</v>
      </c>
      <c r="F1419" s="13" t="s">
        <v>2380</v>
      </c>
      <c r="G1419" s="13">
        <v>1</v>
      </c>
      <c r="H1419" s="13" t="s">
        <v>2380</v>
      </c>
      <c r="I1419" s="13" t="str">
        <f t="shared" si="132"/>
        <v>No</v>
      </c>
      <c r="J1419" s="15">
        <f t="shared" si="133"/>
        <v>1</v>
      </c>
      <c r="K1419" s="13" t="str">
        <f t="shared" si="134"/>
        <v>Yes</v>
      </c>
      <c r="L1419" s="13" t="str">
        <f t="shared" si="135"/>
        <v>Overweight</v>
      </c>
      <c r="M1419" s="13" t="str">
        <f t="shared" si="136"/>
        <v>Normal</v>
      </c>
      <c r="N1419" s="13" t="str">
        <f t="shared" si="137"/>
        <v>No</v>
      </c>
    </row>
    <row r="1420" spans="1:14" x14ac:dyDescent="0.25">
      <c r="A1420" s="13" t="s">
        <v>952</v>
      </c>
      <c r="B1420" s="13">
        <v>39.01</v>
      </c>
      <c r="C1420" s="13">
        <v>5.37</v>
      </c>
      <c r="D1420" s="13" t="s">
        <v>2382</v>
      </c>
      <c r="E1420" s="13" t="s">
        <v>2380</v>
      </c>
      <c r="F1420" s="13" t="s">
        <v>2380</v>
      </c>
      <c r="G1420" s="13" t="s">
        <v>2381</v>
      </c>
      <c r="H1420" s="13" t="s">
        <v>2380</v>
      </c>
      <c r="I1420" s="13" t="str">
        <f t="shared" si="132"/>
        <v>No</v>
      </c>
      <c r="J1420" s="15" t="str">
        <f t="shared" si="133"/>
        <v>0</v>
      </c>
      <c r="K1420" s="13" t="str">
        <f t="shared" si="134"/>
        <v>Yes</v>
      </c>
      <c r="L1420" s="13" t="str">
        <f t="shared" si="135"/>
        <v>Obesity</v>
      </c>
      <c r="M1420" s="13" t="str">
        <f t="shared" si="136"/>
        <v>Normal</v>
      </c>
      <c r="N1420" s="13" t="str">
        <f t="shared" si="137"/>
        <v>No</v>
      </c>
    </row>
    <row r="1421" spans="1:14" x14ac:dyDescent="0.25">
      <c r="A1421" s="13" t="s">
        <v>951</v>
      </c>
      <c r="B1421" s="13">
        <v>18.989999999999998</v>
      </c>
      <c r="C1421" s="13">
        <v>10.82</v>
      </c>
      <c r="D1421" s="13" t="s">
        <v>2382</v>
      </c>
      <c r="E1421" s="13" t="s">
        <v>2380</v>
      </c>
      <c r="F1421" s="13" t="s">
        <v>2380</v>
      </c>
      <c r="G1421" s="13" t="s">
        <v>2381</v>
      </c>
      <c r="H1421" s="13" t="s">
        <v>2380</v>
      </c>
      <c r="I1421" s="13" t="str">
        <f t="shared" si="132"/>
        <v>No</v>
      </c>
      <c r="J1421" s="15" t="str">
        <f t="shared" si="133"/>
        <v>0</v>
      </c>
      <c r="K1421" s="13" t="str">
        <f t="shared" si="134"/>
        <v>Yes</v>
      </c>
      <c r="L1421" s="13" t="str">
        <f t="shared" si="135"/>
        <v>Normal Weight</v>
      </c>
      <c r="M1421" s="13" t="str">
        <f t="shared" si="136"/>
        <v>Diabetes</v>
      </c>
      <c r="N1421" s="13" t="str">
        <f t="shared" si="137"/>
        <v>No</v>
      </c>
    </row>
    <row r="1422" spans="1:14" x14ac:dyDescent="0.25">
      <c r="A1422" s="13" t="s">
        <v>950</v>
      </c>
      <c r="B1422" s="13">
        <v>42.3</v>
      </c>
      <c r="C1422" s="13">
        <v>6.06</v>
      </c>
      <c r="D1422" s="13" t="s">
        <v>2382</v>
      </c>
      <c r="E1422" s="13" t="s">
        <v>2380</v>
      </c>
      <c r="F1422" s="13" t="s">
        <v>2380</v>
      </c>
      <c r="G1422" s="13" t="s">
        <v>2381</v>
      </c>
      <c r="H1422" s="13" t="s">
        <v>2380</v>
      </c>
      <c r="I1422" s="13" t="str">
        <f t="shared" si="132"/>
        <v>No</v>
      </c>
      <c r="J1422" s="15" t="str">
        <f t="shared" si="133"/>
        <v>0</v>
      </c>
      <c r="K1422" s="13" t="str">
        <f t="shared" si="134"/>
        <v>Yes</v>
      </c>
      <c r="L1422" s="13" t="str">
        <f t="shared" si="135"/>
        <v>Obesity</v>
      </c>
      <c r="M1422" s="13" t="str">
        <f t="shared" si="136"/>
        <v>Prediabetes</v>
      </c>
      <c r="N1422" s="13" t="str">
        <f t="shared" si="137"/>
        <v>No</v>
      </c>
    </row>
    <row r="1423" spans="1:14" x14ac:dyDescent="0.25">
      <c r="A1423" s="13" t="s">
        <v>949</v>
      </c>
      <c r="B1423" s="13">
        <v>39.805</v>
      </c>
      <c r="C1423" s="13">
        <v>5.91</v>
      </c>
      <c r="D1423" s="13" t="s">
        <v>2380</v>
      </c>
      <c r="E1423" s="13" t="s">
        <v>2380</v>
      </c>
      <c r="F1423" s="13" t="s">
        <v>2380</v>
      </c>
      <c r="G1423" s="13" t="s">
        <v>2381</v>
      </c>
      <c r="H1423" s="13" t="s">
        <v>2380</v>
      </c>
      <c r="I1423" s="13" t="str">
        <f t="shared" si="132"/>
        <v>No</v>
      </c>
      <c r="J1423" s="15" t="str">
        <f t="shared" si="133"/>
        <v>0</v>
      </c>
      <c r="K1423" s="13" t="str">
        <f t="shared" si="134"/>
        <v>No</v>
      </c>
      <c r="L1423" s="13" t="str">
        <f t="shared" si="135"/>
        <v>Obesity</v>
      </c>
      <c r="M1423" s="13" t="str">
        <f t="shared" si="136"/>
        <v>Prediabetes</v>
      </c>
      <c r="N1423" s="13" t="str">
        <f t="shared" si="137"/>
        <v>No</v>
      </c>
    </row>
    <row r="1424" spans="1:14" x14ac:dyDescent="0.25">
      <c r="A1424" s="13" t="s">
        <v>948</v>
      </c>
      <c r="B1424" s="13">
        <v>33.700000000000003</v>
      </c>
      <c r="C1424" s="13">
        <v>5.87</v>
      </c>
      <c r="D1424" s="13" t="s">
        <v>2380</v>
      </c>
      <c r="E1424" s="13" t="s">
        <v>2380</v>
      </c>
      <c r="F1424" s="13" t="s">
        <v>2380</v>
      </c>
      <c r="G1424" s="13" t="s">
        <v>2381</v>
      </c>
      <c r="H1424" s="13" t="s">
        <v>2380</v>
      </c>
      <c r="I1424" s="13" t="str">
        <f t="shared" si="132"/>
        <v>No</v>
      </c>
      <c r="J1424" s="15" t="str">
        <f t="shared" si="133"/>
        <v>0</v>
      </c>
      <c r="K1424" s="13" t="str">
        <f t="shared" si="134"/>
        <v>No</v>
      </c>
      <c r="L1424" s="13" t="str">
        <f t="shared" si="135"/>
        <v>Obesity</v>
      </c>
      <c r="M1424" s="13" t="str">
        <f t="shared" si="136"/>
        <v>Prediabetes</v>
      </c>
      <c r="N1424" s="13" t="str">
        <f t="shared" si="137"/>
        <v>No</v>
      </c>
    </row>
    <row r="1425" spans="1:14" x14ac:dyDescent="0.25">
      <c r="A1425" s="13" t="s">
        <v>947</v>
      </c>
      <c r="B1425" s="13">
        <v>36.195</v>
      </c>
      <c r="C1425" s="13">
        <v>6.22</v>
      </c>
      <c r="D1425" s="13" t="s">
        <v>2380</v>
      </c>
      <c r="E1425" s="13" t="s">
        <v>2380</v>
      </c>
      <c r="F1425" s="13" t="s">
        <v>2380</v>
      </c>
      <c r="G1425" s="13" t="s">
        <v>2381</v>
      </c>
      <c r="H1425" s="13" t="s">
        <v>2380</v>
      </c>
      <c r="I1425" s="13" t="str">
        <f t="shared" si="132"/>
        <v>No</v>
      </c>
      <c r="J1425" s="15" t="str">
        <f t="shared" si="133"/>
        <v>0</v>
      </c>
      <c r="K1425" s="13" t="str">
        <f t="shared" si="134"/>
        <v>No</v>
      </c>
      <c r="L1425" s="13" t="str">
        <f t="shared" si="135"/>
        <v>Obesity</v>
      </c>
      <c r="M1425" s="13" t="str">
        <f t="shared" si="136"/>
        <v>Prediabetes</v>
      </c>
      <c r="N1425" s="13" t="str">
        <f t="shared" si="137"/>
        <v>No</v>
      </c>
    </row>
    <row r="1426" spans="1:14" x14ac:dyDescent="0.25">
      <c r="A1426" s="13" t="s">
        <v>946</v>
      </c>
      <c r="B1426" s="13">
        <v>32.6</v>
      </c>
      <c r="C1426" s="13">
        <v>5.73</v>
      </c>
      <c r="D1426" s="13" t="s">
        <v>2380</v>
      </c>
      <c r="E1426" s="13" t="s">
        <v>2380</v>
      </c>
      <c r="F1426" s="13" t="s">
        <v>2383</v>
      </c>
      <c r="G1426" s="13">
        <v>1</v>
      </c>
      <c r="H1426" s="13" t="s">
        <v>2380</v>
      </c>
      <c r="I1426" s="13" t="str">
        <f t="shared" si="132"/>
        <v>No</v>
      </c>
      <c r="J1426" s="15">
        <f t="shared" si="133"/>
        <v>1</v>
      </c>
      <c r="K1426" s="13" t="str">
        <f t="shared" si="134"/>
        <v>No</v>
      </c>
      <c r="L1426" s="13" t="str">
        <f t="shared" si="135"/>
        <v>Obesity</v>
      </c>
      <c r="M1426" s="13" t="str">
        <f t="shared" si="136"/>
        <v>Prediabetes</v>
      </c>
      <c r="N1426" s="13" t="str">
        <f t="shared" si="137"/>
        <v>No</v>
      </c>
    </row>
    <row r="1427" spans="1:14" x14ac:dyDescent="0.25">
      <c r="A1427" s="13" t="s">
        <v>945</v>
      </c>
      <c r="B1427" s="13">
        <v>30.2</v>
      </c>
      <c r="C1427" s="13">
        <v>5.7</v>
      </c>
      <c r="D1427" s="13" t="s">
        <v>2380</v>
      </c>
      <c r="E1427" s="13" t="s">
        <v>2380</v>
      </c>
      <c r="F1427" s="13" t="s">
        <v>2380</v>
      </c>
      <c r="G1427" s="13" t="s">
        <v>2381</v>
      </c>
      <c r="H1427" s="13" t="s">
        <v>2380</v>
      </c>
      <c r="I1427" s="13" t="str">
        <f t="shared" si="132"/>
        <v>No</v>
      </c>
      <c r="J1427" s="15" t="str">
        <f t="shared" si="133"/>
        <v>0</v>
      </c>
      <c r="K1427" s="13" t="str">
        <f t="shared" si="134"/>
        <v>No</v>
      </c>
      <c r="L1427" s="13" t="str">
        <f t="shared" si="135"/>
        <v>Obesity</v>
      </c>
      <c r="M1427" s="13" t="str">
        <f t="shared" si="136"/>
        <v>Prediabetes</v>
      </c>
      <c r="N1427" s="13" t="str">
        <f t="shared" si="137"/>
        <v>No</v>
      </c>
    </row>
    <row r="1428" spans="1:14" x14ac:dyDescent="0.25">
      <c r="A1428" s="13" t="s">
        <v>944</v>
      </c>
      <c r="B1428" s="13">
        <v>27.645</v>
      </c>
      <c r="C1428" s="13">
        <v>9.91</v>
      </c>
      <c r="D1428" s="13" t="s">
        <v>2380</v>
      </c>
      <c r="E1428" s="13" t="s">
        <v>2380</v>
      </c>
      <c r="F1428" s="13" t="s">
        <v>2380</v>
      </c>
      <c r="G1428" s="13" t="s">
        <v>2381</v>
      </c>
      <c r="H1428" s="13" t="s">
        <v>2380</v>
      </c>
      <c r="I1428" s="13" t="str">
        <f t="shared" si="132"/>
        <v>No</v>
      </c>
      <c r="J1428" s="15" t="str">
        <f t="shared" si="133"/>
        <v>0</v>
      </c>
      <c r="K1428" s="13" t="str">
        <f t="shared" si="134"/>
        <v>No</v>
      </c>
      <c r="L1428" s="13" t="str">
        <f t="shared" si="135"/>
        <v>Overweight</v>
      </c>
      <c r="M1428" s="13" t="str">
        <f t="shared" si="136"/>
        <v>Diabetes</v>
      </c>
      <c r="N1428" s="13" t="str">
        <f t="shared" si="137"/>
        <v>No</v>
      </c>
    </row>
    <row r="1429" spans="1:14" x14ac:dyDescent="0.25">
      <c r="A1429" s="13" t="s">
        <v>943</v>
      </c>
      <c r="B1429" s="13">
        <v>26.41</v>
      </c>
      <c r="C1429" s="13">
        <v>11.4</v>
      </c>
      <c r="D1429" s="13" t="s">
        <v>2380</v>
      </c>
      <c r="E1429" s="13" t="s">
        <v>2380</v>
      </c>
      <c r="F1429" s="13" t="s">
        <v>2380</v>
      </c>
      <c r="G1429" s="13" t="s">
        <v>2381</v>
      </c>
      <c r="H1429" s="13" t="s">
        <v>2380</v>
      </c>
      <c r="I1429" s="13" t="str">
        <f t="shared" si="132"/>
        <v>No</v>
      </c>
      <c r="J1429" s="15" t="str">
        <f t="shared" si="133"/>
        <v>0</v>
      </c>
      <c r="K1429" s="13" t="str">
        <f t="shared" si="134"/>
        <v>No</v>
      </c>
      <c r="L1429" s="13" t="str">
        <f t="shared" si="135"/>
        <v>Overweight</v>
      </c>
      <c r="M1429" s="13" t="str">
        <f t="shared" si="136"/>
        <v>Diabetes</v>
      </c>
      <c r="N1429" s="13" t="str">
        <f t="shared" si="137"/>
        <v>No</v>
      </c>
    </row>
    <row r="1430" spans="1:14" x14ac:dyDescent="0.25">
      <c r="A1430" s="13" t="s">
        <v>942</v>
      </c>
      <c r="B1430" s="13">
        <v>34.1</v>
      </c>
      <c r="C1430" s="13">
        <v>6.29</v>
      </c>
      <c r="D1430" s="13" t="s">
        <v>2382</v>
      </c>
      <c r="E1430" s="13" t="s">
        <v>2380</v>
      </c>
      <c r="F1430" s="13" t="s">
        <v>2383</v>
      </c>
      <c r="G1430" s="13">
        <v>1</v>
      </c>
      <c r="H1430" s="13" t="s">
        <v>2380</v>
      </c>
      <c r="I1430" s="13" t="str">
        <f t="shared" si="132"/>
        <v>No</v>
      </c>
      <c r="J1430" s="15">
        <f t="shared" si="133"/>
        <v>1</v>
      </c>
      <c r="K1430" s="13" t="str">
        <f t="shared" si="134"/>
        <v>Yes</v>
      </c>
      <c r="L1430" s="13" t="str">
        <f t="shared" si="135"/>
        <v>Obesity</v>
      </c>
      <c r="M1430" s="13" t="str">
        <f t="shared" si="136"/>
        <v>Prediabetes</v>
      </c>
      <c r="N1430" s="13" t="str">
        <f t="shared" si="137"/>
        <v>No</v>
      </c>
    </row>
    <row r="1431" spans="1:14" x14ac:dyDescent="0.25">
      <c r="A1431" s="13" t="s">
        <v>941</v>
      </c>
      <c r="B1431" s="13">
        <v>17.3</v>
      </c>
      <c r="C1431" s="13">
        <v>9.2799999999999994</v>
      </c>
      <c r="D1431" s="13" t="s">
        <v>2380</v>
      </c>
      <c r="E1431" s="13" t="s">
        <v>2380</v>
      </c>
      <c r="F1431" s="13" t="s">
        <v>2380</v>
      </c>
      <c r="G1431" s="13" t="s">
        <v>2381</v>
      </c>
      <c r="H1431" s="13" t="s">
        <v>2380</v>
      </c>
      <c r="I1431" s="13" t="str">
        <f t="shared" si="132"/>
        <v>No</v>
      </c>
      <c r="J1431" s="15" t="str">
        <f t="shared" si="133"/>
        <v>0</v>
      </c>
      <c r="K1431" s="13" t="str">
        <f t="shared" si="134"/>
        <v>No</v>
      </c>
      <c r="L1431" s="13" t="str">
        <f t="shared" si="135"/>
        <v>Underweight</v>
      </c>
      <c r="M1431" s="13" t="str">
        <f t="shared" si="136"/>
        <v>Diabetes</v>
      </c>
      <c r="N1431" s="13" t="str">
        <f t="shared" si="137"/>
        <v>No</v>
      </c>
    </row>
    <row r="1432" spans="1:14" x14ac:dyDescent="0.25">
      <c r="A1432" s="13" t="s">
        <v>940</v>
      </c>
      <c r="B1432" s="13">
        <v>35.020000000000003</v>
      </c>
      <c r="C1432" s="13">
        <v>4.78</v>
      </c>
      <c r="D1432" s="13" t="s">
        <v>2380</v>
      </c>
      <c r="E1432" s="13" t="s">
        <v>2380</v>
      </c>
      <c r="F1432" s="13" t="s">
        <v>2383</v>
      </c>
      <c r="G1432" s="13">
        <v>1</v>
      </c>
      <c r="H1432" s="13" t="s">
        <v>2380</v>
      </c>
      <c r="I1432" s="13" t="str">
        <f t="shared" si="132"/>
        <v>No</v>
      </c>
      <c r="J1432" s="15">
        <f t="shared" si="133"/>
        <v>1</v>
      </c>
      <c r="K1432" s="13" t="str">
        <f t="shared" si="134"/>
        <v>No</v>
      </c>
      <c r="L1432" s="13" t="str">
        <f t="shared" si="135"/>
        <v>Obesity</v>
      </c>
      <c r="M1432" s="13" t="str">
        <f t="shared" si="136"/>
        <v>Normal</v>
      </c>
      <c r="N1432" s="13" t="str">
        <f t="shared" si="137"/>
        <v>No</v>
      </c>
    </row>
    <row r="1433" spans="1:14" x14ac:dyDescent="0.25">
      <c r="A1433" s="13" t="s">
        <v>939</v>
      </c>
      <c r="B1433" s="13">
        <v>37.1</v>
      </c>
      <c r="C1433" s="13">
        <v>8.8699999999999992</v>
      </c>
      <c r="D1433" s="13" t="s">
        <v>2382</v>
      </c>
      <c r="E1433" s="13" t="s">
        <v>2380</v>
      </c>
      <c r="F1433" s="13" t="s">
        <v>2380</v>
      </c>
      <c r="G1433" s="13" t="s">
        <v>2381</v>
      </c>
      <c r="H1433" s="13" t="s">
        <v>2380</v>
      </c>
      <c r="I1433" s="13" t="str">
        <f t="shared" si="132"/>
        <v>No</v>
      </c>
      <c r="J1433" s="15" t="str">
        <f t="shared" si="133"/>
        <v>0</v>
      </c>
      <c r="K1433" s="13" t="str">
        <f t="shared" si="134"/>
        <v>Yes</v>
      </c>
      <c r="L1433" s="13" t="str">
        <f t="shared" si="135"/>
        <v>Obesity</v>
      </c>
      <c r="M1433" s="13" t="str">
        <f t="shared" si="136"/>
        <v>Diabetes</v>
      </c>
      <c r="N1433" s="13" t="str">
        <f t="shared" si="137"/>
        <v>No</v>
      </c>
    </row>
    <row r="1434" spans="1:14" x14ac:dyDescent="0.25">
      <c r="A1434" s="13" t="s">
        <v>938</v>
      </c>
      <c r="B1434" s="13">
        <v>16.79</v>
      </c>
      <c r="C1434" s="13">
        <v>11.4</v>
      </c>
      <c r="D1434" s="13" t="s">
        <v>2380</v>
      </c>
      <c r="E1434" s="13" t="s">
        <v>2380</v>
      </c>
      <c r="F1434" s="13" t="s">
        <v>2380</v>
      </c>
      <c r="G1434" s="13" t="s">
        <v>2381</v>
      </c>
      <c r="H1434" s="13" t="s">
        <v>2380</v>
      </c>
      <c r="I1434" s="13" t="str">
        <f t="shared" si="132"/>
        <v>No</v>
      </c>
      <c r="J1434" s="15" t="str">
        <f t="shared" si="133"/>
        <v>0</v>
      </c>
      <c r="K1434" s="13" t="str">
        <f t="shared" si="134"/>
        <v>No</v>
      </c>
      <c r="L1434" s="13" t="str">
        <f t="shared" si="135"/>
        <v>Underweight</v>
      </c>
      <c r="M1434" s="13" t="str">
        <f t="shared" si="136"/>
        <v>Diabetes</v>
      </c>
      <c r="N1434" s="13" t="str">
        <f t="shared" si="137"/>
        <v>No</v>
      </c>
    </row>
    <row r="1435" spans="1:14" x14ac:dyDescent="0.25">
      <c r="A1435" s="13" t="s">
        <v>937</v>
      </c>
      <c r="B1435" s="13">
        <v>31.635000000000002</v>
      </c>
      <c r="C1435" s="13">
        <v>9.1300000000000008</v>
      </c>
      <c r="D1435" s="13" t="s">
        <v>2382</v>
      </c>
      <c r="E1435" s="13" t="s">
        <v>2380</v>
      </c>
      <c r="F1435" s="13" t="s">
        <v>2380</v>
      </c>
      <c r="G1435" s="13" t="s">
        <v>2381</v>
      </c>
      <c r="H1435" s="13" t="s">
        <v>2380</v>
      </c>
      <c r="I1435" s="13" t="str">
        <f t="shared" si="132"/>
        <v>No</v>
      </c>
      <c r="J1435" s="15" t="str">
        <f t="shared" si="133"/>
        <v>0</v>
      </c>
      <c r="K1435" s="13" t="str">
        <f t="shared" si="134"/>
        <v>Yes</v>
      </c>
      <c r="L1435" s="13" t="str">
        <f t="shared" si="135"/>
        <v>Obesity</v>
      </c>
      <c r="M1435" s="13" t="str">
        <f t="shared" si="136"/>
        <v>Diabetes</v>
      </c>
      <c r="N1435" s="13" t="str">
        <f t="shared" si="137"/>
        <v>No</v>
      </c>
    </row>
    <row r="1436" spans="1:14" x14ac:dyDescent="0.25">
      <c r="A1436" s="13" t="s">
        <v>936</v>
      </c>
      <c r="B1436" s="13">
        <v>24.19</v>
      </c>
      <c r="C1436" s="13">
        <v>6.22</v>
      </c>
      <c r="D1436" s="13" t="s">
        <v>2382</v>
      </c>
      <c r="E1436" s="13" t="s">
        <v>2380</v>
      </c>
      <c r="F1436" s="13" t="s">
        <v>2383</v>
      </c>
      <c r="G1436" s="13">
        <v>1</v>
      </c>
      <c r="H1436" s="13" t="s">
        <v>2380</v>
      </c>
      <c r="I1436" s="13" t="str">
        <f t="shared" si="132"/>
        <v>No</v>
      </c>
      <c r="J1436" s="15">
        <f t="shared" si="133"/>
        <v>1</v>
      </c>
      <c r="K1436" s="13" t="str">
        <f t="shared" si="134"/>
        <v>Yes</v>
      </c>
      <c r="L1436" s="13" t="str">
        <f t="shared" si="135"/>
        <v>Normal Weight</v>
      </c>
      <c r="M1436" s="13" t="str">
        <f t="shared" si="136"/>
        <v>Prediabetes</v>
      </c>
      <c r="N1436" s="13" t="str">
        <f t="shared" si="137"/>
        <v>No</v>
      </c>
    </row>
    <row r="1437" spans="1:14" x14ac:dyDescent="0.25">
      <c r="A1437" s="13" t="s">
        <v>935</v>
      </c>
      <c r="B1437" s="13">
        <v>35.29</v>
      </c>
      <c r="C1437" s="13">
        <v>5.9</v>
      </c>
      <c r="D1437" s="13" t="s">
        <v>2380</v>
      </c>
      <c r="E1437" s="13" t="s">
        <v>2380</v>
      </c>
      <c r="F1437" s="13" t="s">
        <v>2383</v>
      </c>
      <c r="G1437" s="13">
        <v>1</v>
      </c>
      <c r="H1437" s="13" t="s">
        <v>2380</v>
      </c>
      <c r="I1437" s="13" t="str">
        <f t="shared" si="132"/>
        <v>No</v>
      </c>
      <c r="J1437" s="15">
        <f t="shared" si="133"/>
        <v>1</v>
      </c>
      <c r="K1437" s="13" t="str">
        <f t="shared" si="134"/>
        <v>No</v>
      </c>
      <c r="L1437" s="13" t="str">
        <f t="shared" si="135"/>
        <v>Obesity</v>
      </c>
      <c r="M1437" s="13" t="str">
        <f t="shared" si="136"/>
        <v>Prediabetes</v>
      </c>
      <c r="N1437" s="13" t="str">
        <f t="shared" si="137"/>
        <v>No</v>
      </c>
    </row>
    <row r="1438" spans="1:14" x14ac:dyDescent="0.25">
      <c r="A1438" s="13" t="s">
        <v>934</v>
      </c>
      <c r="B1438" s="13">
        <v>35.299999999999997</v>
      </c>
      <c r="C1438" s="13">
        <v>4.45</v>
      </c>
      <c r="D1438" s="13" t="s">
        <v>2380</v>
      </c>
      <c r="E1438" s="13" t="s">
        <v>2380</v>
      </c>
      <c r="F1438" s="13" t="s">
        <v>2380</v>
      </c>
      <c r="G1438" s="13" t="s">
        <v>2381</v>
      </c>
      <c r="H1438" s="13" t="s">
        <v>2380</v>
      </c>
      <c r="I1438" s="13" t="str">
        <f t="shared" si="132"/>
        <v>No</v>
      </c>
      <c r="J1438" s="15" t="str">
        <f t="shared" si="133"/>
        <v>0</v>
      </c>
      <c r="K1438" s="13" t="str">
        <f t="shared" si="134"/>
        <v>No</v>
      </c>
      <c r="L1438" s="13" t="str">
        <f t="shared" si="135"/>
        <v>Obesity</v>
      </c>
      <c r="M1438" s="13" t="str">
        <f t="shared" si="136"/>
        <v>Normal</v>
      </c>
      <c r="N1438" s="13" t="str">
        <f t="shared" si="137"/>
        <v>No</v>
      </c>
    </row>
    <row r="1439" spans="1:14" x14ac:dyDescent="0.25">
      <c r="A1439" s="13" t="s">
        <v>933</v>
      </c>
      <c r="B1439" s="13">
        <v>35.64</v>
      </c>
      <c r="C1439" s="13">
        <v>6.17</v>
      </c>
      <c r="D1439" s="13" t="s">
        <v>2380</v>
      </c>
      <c r="E1439" s="13" t="s">
        <v>2380</v>
      </c>
      <c r="F1439" s="13" t="s">
        <v>2383</v>
      </c>
      <c r="G1439" s="13">
        <v>1</v>
      </c>
      <c r="H1439" s="13" t="s">
        <v>2380</v>
      </c>
      <c r="I1439" s="13" t="str">
        <f t="shared" si="132"/>
        <v>No</v>
      </c>
      <c r="J1439" s="15">
        <f t="shared" si="133"/>
        <v>1</v>
      </c>
      <c r="K1439" s="13" t="str">
        <f t="shared" si="134"/>
        <v>No</v>
      </c>
      <c r="L1439" s="13" t="str">
        <f t="shared" si="135"/>
        <v>Obesity</v>
      </c>
      <c r="M1439" s="13" t="str">
        <f t="shared" si="136"/>
        <v>Prediabetes</v>
      </c>
      <c r="N1439" s="13" t="str">
        <f t="shared" si="137"/>
        <v>No</v>
      </c>
    </row>
    <row r="1440" spans="1:14" x14ac:dyDescent="0.25">
      <c r="A1440" s="13" t="s">
        <v>932</v>
      </c>
      <c r="B1440" s="13">
        <v>33.1</v>
      </c>
      <c r="C1440" s="13">
        <v>4.93</v>
      </c>
      <c r="D1440" s="13" t="s">
        <v>2380</v>
      </c>
      <c r="E1440" s="13" t="s">
        <v>2380</v>
      </c>
      <c r="F1440" s="13" t="s">
        <v>2380</v>
      </c>
      <c r="G1440" s="13" t="s">
        <v>2381</v>
      </c>
      <c r="H1440" s="13" t="s">
        <v>2380</v>
      </c>
      <c r="I1440" s="13" t="str">
        <f t="shared" si="132"/>
        <v>No</v>
      </c>
      <c r="J1440" s="15" t="str">
        <f t="shared" si="133"/>
        <v>0</v>
      </c>
      <c r="K1440" s="13" t="str">
        <f t="shared" si="134"/>
        <v>No</v>
      </c>
      <c r="L1440" s="13" t="str">
        <f t="shared" si="135"/>
        <v>Obesity</v>
      </c>
      <c r="M1440" s="13" t="str">
        <f t="shared" si="136"/>
        <v>Normal</v>
      </c>
      <c r="N1440" s="13" t="str">
        <f t="shared" si="137"/>
        <v>No</v>
      </c>
    </row>
    <row r="1441" spans="1:14" x14ac:dyDescent="0.25">
      <c r="A1441" s="13" t="s">
        <v>931</v>
      </c>
      <c r="B1441" s="13">
        <v>26.41</v>
      </c>
      <c r="C1441" s="13">
        <v>7.32</v>
      </c>
      <c r="D1441" s="13" t="s">
        <v>2382</v>
      </c>
      <c r="E1441" s="13" t="s">
        <v>2380</v>
      </c>
      <c r="F1441" s="13" t="s">
        <v>2380</v>
      </c>
      <c r="G1441" s="13">
        <v>1</v>
      </c>
      <c r="H1441" s="13" t="s">
        <v>2380</v>
      </c>
      <c r="I1441" s="13" t="str">
        <f t="shared" si="132"/>
        <v>No</v>
      </c>
      <c r="J1441" s="15">
        <f t="shared" si="133"/>
        <v>1</v>
      </c>
      <c r="K1441" s="13" t="str">
        <f t="shared" si="134"/>
        <v>Yes</v>
      </c>
      <c r="L1441" s="13" t="str">
        <f t="shared" si="135"/>
        <v>Overweight</v>
      </c>
      <c r="M1441" s="13" t="str">
        <f t="shared" si="136"/>
        <v>Diabetes</v>
      </c>
      <c r="N1441" s="13" t="str">
        <f t="shared" si="137"/>
        <v>No</v>
      </c>
    </row>
    <row r="1442" spans="1:14" x14ac:dyDescent="0.25">
      <c r="A1442" s="13" t="s">
        <v>930</v>
      </c>
      <c r="B1442" s="13">
        <v>29.9</v>
      </c>
      <c r="C1442" s="13">
        <v>5.27</v>
      </c>
      <c r="D1442" s="13" t="s">
        <v>2380</v>
      </c>
      <c r="E1442" s="13" t="s">
        <v>2380</v>
      </c>
      <c r="F1442" s="13" t="s">
        <v>2383</v>
      </c>
      <c r="G1442" s="13">
        <v>1</v>
      </c>
      <c r="H1442" s="13" t="s">
        <v>2380</v>
      </c>
      <c r="I1442" s="13" t="str">
        <f t="shared" si="132"/>
        <v>No</v>
      </c>
      <c r="J1442" s="15">
        <f t="shared" si="133"/>
        <v>1</v>
      </c>
      <c r="K1442" s="13" t="str">
        <f t="shared" si="134"/>
        <v>No</v>
      </c>
      <c r="L1442" s="13" t="str">
        <f t="shared" si="135"/>
        <v>Overweight</v>
      </c>
      <c r="M1442" s="13" t="str">
        <f t="shared" si="136"/>
        <v>Normal</v>
      </c>
      <c r="N1442" s="13" t="str">
        <f t="shared" si="137"/>
        <v>No</v>
      </c>
    </row>
    <row r="1443" spans="1:14" x14ac:dyDescent="0.25">
      <c r="A1443" s="13" t="s">
        <v>929</v>
      </c>
      <c r="B1443" s="13">
        <v>25.24</v>
      </c>
      <c r="C1443" s="13">
        <v>5.82</v>
      </c>
      <c r="D1443" s="13" t="s">
        <v>2380</v>
      </c>
      <c r="E1443" s="13" t="s">
        <v>2380</v>
      </c>
      <c r="F1443" s="13" t="s">
        <v>2380</v>
      </c>
      <c r="G1443" s="13">
        <v>1</v>
      </c>
      <c r="H1443" s="13" t="s">
        <v>2380</v>
      </c>
      <c r="I1443" s="13" t="str">
        <f t="shared" si="132"/>
        <v>No</v>
      </c>
      <c r="J1443" s="15">
        <f t="shared" si="133"/>
        <v>1</v>
      </c>
      <c r="K1443" s="13" t="str">
        <f t="shared" si="134"/>
        <v>No</v>
      </c>
      <c r="L1443" s="13" t="str">
        <f t="shared" si="135"/>
        <v>Overweight</v>
      </c>
      <c r="M1443" s="13" t="str">
        <f t="shared" si="136"/>
        <v>Prediabetes</v>
      </c>
      <c r="N1443" s="13" t="str">
        <f t="shared" si="137"/>
        <v>No</v>
      </c>
    </row>
    <row r="1444" spans="1:14" x14ac:dyDescent="0.25">
      <c r="A1444" s="13" t="s">
        <v>928</v>
      </c>
      <c r="B1444" s="13">
        <v>25.08</v>
      </c>
      <c r="C1444" s="13">
        <v>5.8</v>
      </c>
      <c r="D1444" s="13" t="s">
        <v>2380</v>
      </c>
      <c r="E1444" s="13" t="s">
        <v>2380</v>
      </c>
      <c r="F1444" s="13" t="s">
        <v>2383</v>
      </c>
      <c r="G1444" s="13">
        <v>1</v>
      </c>
      <c r="H1444" s="13" t="s">
        <v>2380</v>
      </c>
      <c r="I1444" s="13" t="str">
        <f t="shared" si="132"/>
        <v>No</v>
      </c>
      <c r="J1444" s="15">
        <f t="shared" si="133"/>
        <v>1</v>
      </c>
      <c r="K1444" s="13" t="str">
        <f t="shared" si="134"/>
        <v>No</v>
      </c>
      <c r="L1444" s="13" t="str">
        <f t="shared" si="135"/>
        <v>Overweight</v>
      </c>
      <c r="M1444" s="13" t="str">
        <f t="shared" si="136"/>
        <v>Prediabetes</v>
      </c>
      <c r="N1444" s="13" t="str">
        <f t="shared" si="137"/>
        <v>No</v>
      </c>
    </row>
    <row r="1445" spans="1:14" x14ac:dyDescent="0.25">
      <c r="A1445" s="13" t="s">
        <v>927</v>
      </c>
      <c r="B1445" s="13">
        <v>29.164999999999999</v>
      </c>
      <c r="C1445" s="13">
        <v>4.87</v>
      </c>
      <c r="D1445" s="13" t="s">
        <v>2380</v>
      </c>
      <c r="E1445" s="13" t="s">
        <v>2382</v>
      </c>
      <c r="F1445" s="13" t="s">
        <v>2380</v>
      </c>
      <c r="G1445" s="13">
        <v>1</v>
      </c>
      <c r="H1445" s="13" t="s">
        <v>2380</v>
      </c>
      <c r="I1445" s="13" t="str">
        <f t="shared" si="132"/>
        <v>No</v>
      </c>
      <c r="J1445" s="15">
        <f t="shared" si="133"/>
        <v>1</v>
      </c>
      <c r="K1445" s="13" t="str">
        <f t="shared" si="134"/>
        <v>No</v>
      </c>
      <c r="L1445" s="13" t="str">
        <f t="shared" si="135"/>
        <v>Overweight</v>
      </c>
      <c r="M1445" s="13" t="str">
        <f t="shared" si="136"/>
        <v>Normal</v>
      </c>
      <c r="N1445" s="13" t="str">
        <f t="shared" si="137"/>
        <v>Yes</v>
      </c>
    </row>
    <row r="1446" spans="1:14" x14ac:dyDescent="0.25">
      <c r="A1446" s="13" t="s">
        <v>926</v>
      </c>
      <c r="B1446" s="13">
        <v>15.05</v>
      </c>
      <c r="C1446" s="13">
        <v>8.1199999999999992</v>
      </c>
      <c r="D1446" s="13" t="s">
        <v>2380</v>
      </c>
      <c r="E1446" s="13" t="s">
        <v>2380</v>
      </c>
      <c r="F1446" s="13" t="s">
        <v>2380</v>
      </c>
      <c r="G1446" s="13" t="s">
        <v>2381</v>
      </c>
      <c r="H1446" s="13" t="s">
        <v>2380</v>
      </c>
      <c r="I1446" s="13" t="str">
        <f t="shared" si="132"/>
        <v>No</v>
      </c>
      <c r="J1446" s="15" t="str">
        <f t="shared" si="133"/>
        <v>0</v>
      </c>
      <c r="K1446" s="13" t="str">
        <f t="shared" si="134"/>
        <v>No</v>
      </c>
      <c r="L1446" s="13" t="str">
        <f t="shared" si="135"/>
        <v>Underweight</v>
      </c>
      <c r="M1446" s="13" t="str">
        <f t="shared" si="136"/>
        <v>Diabetes</v>
      </c>
      <c r="N1446" s="13" t="str">
        <f t="shared" si="137"/>
        <v>No</v>
      </c>
    </row>
    <row r="1447" spans="1:14" x14ac:dyDescent="0.25">
      <c r="A1447" s="13" t="s">
        <v>925</v>
      </c>
      <c r="B1447" s="13">
        <v>19.95</v>
      </c>
      <c r="C1447" s="13">
        <v>4.3600000000000003</v>
      </c>
      <c r="D1447" s="13" t="s">
        <v>2380</v>
      </c>
      <c r="E1447" s="13" t="s">
        <v>2380</v>
      </c>
      <c r="F1447" s="13" t="s">
        <v>2380</v>
      </c>
      <c r="G1447" s="13">
        <v>2</v>
      </c>
      <c r="H1447" s="13" t="s">
        <v>2380</v>
      </c>
      <c r="I1447" s="13" t="str">
        <f t="shared" si="132"/>
        <v>No</v>
      </c>
      <c r="J1447" s="15">
        <f t="shared" si="133"/>
        <v>2</v>
      </c>
      <c r="K1447" s="13" t="str">
        <f t="shared" si="134"/>
        <v>No</v>
      </c>
      <c r="L1447" s="13" t="str">
        <f t="shared" si="135"/>
        <v>Normal Weight</v>
      </c>
      <c r="M1447" s="13" t="str">
        <f t="shared" si="136"/>
        <v>Normal</v>
      </c>
      <c r="N1447" s="13" t="str">
        <f t="shared" si="137"/>
        <v>No</v>
      </c>
    </row>
    <row r="1448" spans="1:14" x14ac:dyDescent="0.25">
      <c r="A1448" s="13" t="s">
        <v>924</v>
      </c>
      <c r="B1448" s="13">
        <v>16.66</v>
      </c>
      <c r="C1448" s="13">
        <v>9.16</v>
      </c>
      <c r="D1448" s="13" t="s">
        <v>2380</v>
      </c>
      <c r="E1448" s="13" t="s">
        <v>2380</v>
      </c>
      <c r="F1448" s="13" t="s">
        <v>2380</v>
      </c>
      <c r="G1448" s="13" t="s">
        <v>2381</v>
      </c>
      <c r="H1448" s="13" t="s">
        <v>2380</v>
      </c>
      <c r="I1448" s="13" t="str">
        <f t="shared" si="132"/>
        <v>No</v>
      </c>
      <c r="J1448" s="15" t="str">
        <f t="shared" si="133"/>
        <v>0</v>
      </c>
      <c r="K1448" s="13" t="str">
        <f t="shared" si="134"/>
        <v>No</v>
      </c>
      <c r="L1448" s="13" t="str">
        <f t="shared" si="135"/>
        <v>Underweight</v>
      </c>
      <c r="M1448" s="13" t="str">
        <f t="shared" si="136"/>
        <v>Diabetes</v>
      </c>
      <c r="N1448" s="13" t="str">
        <f t="shared" si="137"/>
        <v>No</v>
      </c>
    </row>
    <row r="1449" spans="1:14" x14ac:dyDescent="0.25">
      <c r="A1449" s="13" t="s">
        <v>923</v>
      </c>
      <c r="B1449" s="13">
        <v>16.62</v>
      </c>
      <c r="C1449" s="13">
        <v>9.14</v>
      </c>
      <c r="D1449" s="13" t="s">
        <v>2380</v>
      </c>
      <c r="E1449" s="13" t="s">
        <v>2380</v>
      </c>
      <c r="F1449" s="13" t="s">
        <v>2380</v>
      </c>
      <c r="G1449" s="13" t="s">
        <v>2381</v>
      </c>
      <c r="H1449" s="13" t="s">
        <v>2380</v>
      </c>
      <c r="I1449" s="13" t="str">
        <f t="shared" si="132"/>
        <v>No</v>
      </c>
      <c r="J1449" s="15" t="str">
        <f t="shared" si="133"/>
        <v>0</v>
      </c>
      <c r="K1449" s="13" t="str">
        <f t="shared" si="134"/>
        <v>No</v>
      </c>
      <c r="L1449" s="13" t="str">
        <f t="shared" si="135"/>
        <v>Underweight</v>
      </c>
      <c r="M1449" s="13" t="str">
        <f t="shared" si="136"/>
        <v>Diabetes</v>
      </c>
      <c r="N1449" s="13" t="str">
        <f t="shared" si="137"/>
        <v>No</v>
      </c>
    </row>
    <row r="1450" spans="1:14" x14ac:dyDescent="0.25">
      <c r="A1450" s="13" t="s">
        <v>922</v>
      </c>
      <c r="B1450" s="13">
        <v>15.36</v>
      </c>
      <c r="C1450" s="13">
        <v>5.49</v>
      </c>
      <c r="D1450" s="13" t="s">
        <v>2382</v>
      </c>
      <c r="E1450" s="13" t="s">
        <v>2380</v>
      </c>
      <c r="F1450" s="13" t="s">
        <v>2380</v>
      </c>
      <c r="G1450" s="13">
        <v>2</v>
      </c>
      <c r="H1450" s="13" t="s">
        <v>2380</v>
      </c>
      <c r="I1450" s="13" t="str">
        <f t="shared" si="132"/>
        <v>No</v>
      </c>
      <c r="J1450" s="15">
        <f t="shared" si="133"/>
        <v>2</v>
      </c>
      <c r="K1450" s="13" t="str">
        <f t="shared" si="134"/>
        <v>Yes</v>
      </c>
      <c r="L1450" s="13" t="str">
        <f t="shared" si="135"/>
        <v>Underweight</v>
      </c>
      <c r="M1450" s="13" t="str">
        <f t="shared" si="136"/>
        <v>Normal</v>
      </c>
      <c r="N1450" s="13" t="str">
        <f t="shared" si="137"/>
        <v>No</v>
      </c>
    </row>
    <row r="1451" spans="1:14" x14ac:dyDescent="0.25">
      <c r="A1451" s="13" t="s">
        <v>921</v>
      </c>
      <c r="B1451" s="13">
        <v>27.74</v>
      </c>
      <c r="C1451" s="13">
        <v>5.96</v>
      </c>
      <c r="D1451" s="13" t="s">
        <v>2382</v>
      </c>
      <c r="E1451" s="13" t="s">
        <v>2380</v>
      </c>
      <c r="F1451" s="13" t="s">
        <v>2380</v>
      </c>
      <c r="G1451" s="13" t="s">
        <v>2381</v>
      </c>
      <c r="H1451" s="13" t="s">
        <v>2380</v>
      </c>
      <c r="I1451" s="13" t="str">
        <f t="shared" si="132"/>
        <v>No</v>
      </c>
      <c r="J1451" s="15" t="str">
        <f t="shared" si="133"/>
        <v>0</v>
      </c>
      <c r="K1451" s="13" t="str">
        <f t="shared" si="134"/>
        <v>Yes</v>
      </c>
      <c r="L1451" s="13" t="str">
        <f t="shared" si="135"/>
        <v>Overweight</v>
      </c>
      <c r="M1451" s="13" t="str">
        <f t="shared" si="136"/>
        <v>Prediabetes</v>
      </c>
      <c r="N1451" s="13" t="str">
        <f t="shared" si="137"/>
        <v>No</v>
      </c>
    </row>
    <row r="1452" spans="1:14" x14ac:dyDescent="0.25">
      <c r="A1452" s="13" t="s">
        <v>920</v>
      </c>
      <c r="B1452" s="13">
        <v>22.44</v>
      </c>
      <c r="C1452" s="13">
        <v>4.62</v>
      </c>
      <c r="D1452" s="13" t="s">
        <v>2382</v>
      </c>
      <c r="E1452" s="13" t="s">
        <v>2380</v>
      </c>
      <c r="F1452" s="13" t="s">
        <v>2380</v>
      </c>
      <c r="G1452" s="13" t="s">
        <v>2381</v>
      </c>
      <c r="H1452" s="13" t="s">
        <v>2380</v>
      </c>
      <c r="I1452" s="13" t="str">
        <f t="shared" si="132"/>
        <v>No</v>
      </c>
      <c r="J1452" s="15" t="str">
        <f t="shared" si="133"/>
        <v>0</v>
      </c>
      <c r="K1452" s="13" t="str">
        <f t="shared" si="134"/>
        <v>Yes</v>
      </c>
      <c r="L1452" s="13" t="str">
        <f t="shared" si="135"/>
        <v>Normal Weight</v>
      </c>
      <c r="M1452" s="13" t="str">
        <f t="shared" si="136"/>
        <v>Normal</v>
      </c>
      <c r="N1452" s="13" t="str">
        <f t="shared" si="137"/>
        <v>No</v>
      </c>
    </row>
    <row r="1453" spans="1:14" x14ac:dyDescent="0.25">
      <c r="A1453" s="13" t="s">
        <v>919</v>
      </c>
      <c r="B1453" s="13">
        <v>37.049999999999997</v>
      </c>
      <c r="C1453" s="13">
        <v>9.9600000000000009</v>
      </c>
      <c r="D1453" s="13" t="s">
        <v>2382</v>
      </c>
      <c r="E1453" s="13" t="s">
        <v>2380</v>
      </c>
      <c r="F1453" s="13" t="s">
        <v>2380</v>
      </c>
      <c r="G1453" s="13" t="s">
        <v>2381</v>
      </c>
      <c r="H1453" s="13" t="s">
        <v>2380</v>
      </c>
      <c r="I1453" s="13" t="str">
        <f t="shared" si="132"/>
        <v>No</v>
      </c>
      <c r="J1453" s="15" t="str">
        <f t="shared" si="133"/>
        <v>0</v>
      </c>
      <c r="K1453" s="13" t="str">
        <f t="shared" si="134"/>
        <v>Yes</v>
      </c>
      <c r="L1453" s="13" t="str">
        <f t="shared" si="135"/>
        <v>Obesity</v>
      </c>
      <c r="M1453" s="13" t="str">
        <f t="shared" si="136"/>
        <v>Diabetes</v>
      </c>
      <c r="N1453" s="13" t="str">
        <f t="shared" si="137"/>
        <v>No</v>
      </c>
    </row>
    <row r="1454" spans="1:14" x14ac:dyDescent="0.25">
      <c r="A1454" s="13" t="s">
        <v>918</v>
      </c>
      <c r="B1454" s="13">
        <v>22.95</v>
      </c>
      <c r="C1454" s="13">
        <v>10.53</v>
      </c>
      <c r="D1454" s="13" t="s">
        <v>2380</v>
      </c>
      <c r="E1454" s="13" t="s">
        <v>2380</v>
      </c>
      <c r="F1454" s="13" t="s">
        <v>2380</v>
      </c>
      <c r="G1454" s="13">
        <v>2</v>
      </c>
      <c r="H1454" s="13" t="s">
        <v>2380</v>
      </c>
      <c r="I1454" s="13" t="str">
        <f t="shared" si="132"/>
        <v>No</v>
      </c>
      <c r="J1454" s="15">
        <f t="shared" si="133"/>
        <v>2</v>
      </c>
      <c r="K1454" s="13" t="str">
        <f t="shared" si="134"/>
        <v>No</v>
      </c>
      <c r="L1454" s="13" t="str">
        <f t="shared" si="135"/>
        <v>Normal Weight</v>
      </c>
      <c r="M1454" s="13" t="str">
        <f t="shared" si="136"/>
        <v>Diabetes</v>
      </c>
      <c r="N1454" s="13" t="str">
        <f t="shared" si="137"/>
        <v>No</v>
      </c>
    </row>
    <row r="1455" spans="1:14" x14ac:dyDescent="0.25">
      <c r="A1455" s="13" t="s">
        <v>917</v>
      </c>
      <c r="B1455" s="13">
        <v>34.200000000000003</v>
      </c>
      <c r="C1455" s="13">
        <v>6.69</v>
      </c>
      <c r="D1455" s="13" t="s">
        <v>2382</v>
      </c>
      <c r="E1455" s="13" t="s">
        <v>2380</v>
      </c>
      <c r="F1455" s="13" t="s">
        <v>2380</v>
      </c>
      <c r="G1455" s="13" t="s">
        <v>2381</v>
      </c>
      <c r="H1455" s="13" t="s">
        <v>2380</v>
      </c>
      <c r="I1455" s="13" t="str">
        <f t="shared" si="132"/>
        <v>No</v>
      </c>
      <c r="J1455" s="15" t="str">
        <f t="shared" si="133"/>
        <v>0</v>
      </c>
      <c r="K1455" s="13" t="str">
        <f t="shared" si="134"/>
        <v>Yes</v>
      </c>
      <c r="L1455" s="13" t="str">
        <f t="shared" si="135"/>
        <v>Obesity</v>
      </c>
      <c r="M1455" s="13" t="str">
        <f t="shared" si="136"/>
        <v>Diabetes</v>
      </c>
      <c r="N1455" s="13" t="str">
        <f t="shared" si="137"/>
        <v>No</v>
      </c>
    </row>
    <row r="1456" spans="1:14" x14ac:dyDescent="0.25">
      <c r="A1456" s="13" t="s">
        <v>916</v>
      </c>
      <c r="B1456" s="13">
        <v>30.59</v>
      </c>
      <c r="C1456" s="13">
        <v>9.5500000000000007</v>
      </c>
      <c r="D1456" s="13" t="s">
        <v>2382</v>
      </c>
      <c r="E1456" s="13" t="s">
        <v>2380</v>
      </c>
      <c r="F1456" s="13" t="s">
        <v>2380</v>
      </c>
      <c r="G1456" s="13" t="s">
        <v>2381</v>
      </c>
      <c r="H1456" s="13" t="s">
        <v>2380</v>
      </c>
      <c r="I1456" s="13" t="str">
        <f t="shared" si="132"/>
        <v>No</v>
      </c>
      <c r="J1456" s="15" t="str">
        <f t="shared" si="133"/>
        <v>0</v>
      </c>
      <c r="K1456" s="13" t="str">
        <f t="shared" si="134"/>
        <v>Yes</v>
      </c>
      <c r="L1456" s="13" t="str">
        <f t="shared" si="135"/>
        <v>Obesity</v>
      </c>
      <c r="M1456" s="13" t="str">
        <f t="shared" si="136"/>
        <v>Diabetes</v>
      </c>
      <c r="N1456" s="13" t="str">
        <f t="shared" si="137"/>
        <v>No</v>
      </c>
    </row>
    <row r="1457" spans="1:14" x14ac:dyDescent="0.25">
      <c r="A1457" s="13" t="s">
        <v>915</v>
      </c>
      <c r="B1457" s="13">
        <v>25.51</v>
      </c>
      <c r="C1457" s="13">
        <v>6.05</v>
      </c>
      <c r="D1457" s="13" t="s">
        <v>2380</v>
      </c>
      <c r="E1457" s="13" t="s">
        <v>2380</v>
      </c>
      <c r="F1457" s="13" t="s">
        <v>2380</v>
      </c>
      <c r="G1457" s="13" t="s">
        <v>2381</v>
      </c>
      <c r="H1457" s="13" t="s">
        <v>2380</v>
      </c>
      <c r="I1457" s="13" t="str">
        <f t="shared" si="132"/>
        <v>No</v>
      </c>
      <c r="J1457" s="15" t="str">
        <f t="shared" si="133"/>
        <v>0</v>
      </c>
      <c r="K1457" s="13" t="str">
        <f t="shared" si="134"/>
        <v>No</v>
      </c>
      <c r="L1457" s="13" t="str">
        <f t="shared" si="135"/>
        <v>Overweight</v>
      </c>
      <c r="M1457" s="13" t="str">
        <f t="shared" si="136"/>
        <v>Prediabetes</v>
      </c>
      <c r="N1457" s="13" t="str">
        <f t="shared" si="137"/>
        <v>No</v>
      </c>
    </row>
    <row r="1458" spans="1:14" x14ac:dyDescent="0.25">
      <c r="A1458" s="13" t="s">
        <v>914</v>
      </c>
      <c r="B1458" s="13">
        <v>29.04</v>
      </c>
      <c r="C1458" s="13">
        <v>10.56</v>
      </c>
      <c r="D1458" s="13" t="s">
        <v>2382</v>
      </c>
      <c r="E1458" s="13" t="s">
        <v>2380</v>
      </c>
      <c r="F1458" s="13" t="s">
        <v>2380</v>
      </c>
      <c r="G1458" s="13">
        <v>1</v>
      </c>
      <c r="H1458" s="13" t="s">
        <v>2380</v>
      </c>
      <c r="I1458" s="13" t="str">
        <f t="shared" si="132"/>
        <v>No</v>
      </c>
      <c r="J1458" s="15">
        <f t="shared" si="133"/>
        <v>1</v>
      </c>
      <c r="K1458" s="13" t="str">
        <f t="shared" si="134"/>
        <v>Yes</v>
      </c>
      <c r="L1458" s="13" t="str">
        <f t="shared" si="135"/>
        <v>Overweight</v>
      </c>
      <c r="M1458" s="13" t="str">
        <f t="shared" si="136"/>
        <v>Diabetes</v>
      </c>
      <c r="N1458" s="13" t="str">
        <f t="shared" si="137"/>
        <v>No</v>
      </c>
    </row>
    <row r="1459" spans="1:14" x14ac:dyDescent="0.25">
      <c r="A1459" s="13" t="s">
        <v>913</v>
      </c>
      <c r="B1459" s="13">
        <v>22.135000000000002</v>
      </c>
      <c r="C1459" s="13">
        <v>10.81</v>
      </c>
      <c r="D1459" s="13" t="s">
        <v>2382</v>
      </c>
      <c r="E1459" s="13" t="s">
        <v>2380</v>
      </c>
      <c r="F1459" s="13" t="s">
        <v>2380</v>
      </c>
      <c r="G1459" s="13">
        <v>1</v>
      </c>
      <c r="H1459" s="13" t="s">
        <v>2380</v>
      </c>
      <c r="I1459" s="13" t="str">
        <f t="shared" si="132"/>
        <v>No</v>
      </c>
      <c r="J1459" s="15">
        <f t="shared" si="133"/>
        <v>1</v>
      </c>
      <c r="K1459" s="13" t="str">
        <f t="shared" si="134"/>
        <v>Yes</v>
      </c>
      <c r="L1459" s="13" t="str">
        <f t="shared" si="135"/>
        <v>Normal Weight</v>
      </c>
      <c r="M1459" s="13" t="str">
        <f t="shared" si="136"/>
        <v>Diabetes</v>
      </c>
      <c r="N1459" s="13" t="str">
        <f t="shared" si="137"/>
        <v>No</v>
      </c>
    </row>
    <row r="1460" spans="1:14" x14ac:dyDescent="0.25">
      <c r="A1460" s="13" t="s">
        <v>912</v>
      </c>
      <c r="B1460" s="13">
        <v>21.375</v>
      </c>
      <c r="C1460" s="13">
        <v>4.32</v>
      </c>
      <c r="D1460" s="13" t="s">
        <v>2380</v>
      </c>
      <c r="E1460" s="13" t="s">
        <v>2380</v>
      </c>
      <c r="F1460" s="13" t="s">
        <v>2380</v>
      </c>
      <c r="G1460" s="13" t="s">
        <v>2381</v>
      </c>
      <c r="H1460" s="13" t="s">
        <v>2380</v>
      </c>
      <c r="I1460" s="13" t="str">
        <f t="shared" si="132"/>
        <v>No</v>
      </c>
      <c r="J1460" s="15" t="str">
        <f t="shared" si="133"/>
        <v>0</v>
      </c>
      <c r="K1460" s="13" t="str">
        <f t="shared" si="134"/>
        <v>No</v>
      </c>
      <c r="L1460" s="13" t="str">
        <f t="shared" si="135"/>
        <v>Normal Weight</v>
      </c>
      <c r="M1460" s="13" t="str">
        <f t="shared" si="136"/>
        <v>Normal</v>
      </c>
      <c r="N1460" s="13" t="str">
        <f t="shared" si="137"/>
        <v>No</v>
      </c>
    </row>
    <row r="1461" spans="1:14" x14ac:dyDescent="0.25">
      <c r="A1461" s="13" t="s">
        <v>911</v>
      </c>
      <c r="B1461" s="13">
        <v>29.19</v>
      </c>
      <c r="C1461" s="13">
        <v>4.37</v>
      </c>
      <c r="D1461" s="13" t="s">
        <v>2380</v>
      </c>
      <c r="E1461" s="13" t="s">
        <v>2380</v>
      </c>
      <c r="F1461" s="13" t="s">
        <v>2380</v>
      </c>
      <c r="G1461" s="13" t="s">
        <v>2381</v>
      </c>
      <c r="H1461" s="13" t="s">
        <v>2380</v>
      </c>
      <c r="I1461" s="13" t="str">
        <f t="shared" si="132"/>
        <v>No</v>
      </c>
      <c r="J1461" s="15" t="str">
        <f t="shared" si="133"/>
        <v>0</v>
      </c>
      <c r="K1461" s="13" t="str">
        <f t="shared" si="134"/>
        <v>No</v>
      </c>
      <c r="L1461" s="13" t="str">
        <f t="shared" si="135"/>
        <v>Overweight</v>
      </c>
      <c r="M1461" s="13" t="str">
        <f t="shared" si="136"/>
        <v>Normal</v>
      </c>
      <c r="N1461" s="13" t="str">
        <f t="shared" si="137"/>
        <v>No</v>
      </c>
    </row>
    <row r="1462" spans="1:14" x14ac:dyDescent="0.25">
      <c r="A1462" s="13" t="s">
        <v>910</v>
      </c>
      <c r="B1462" s="13">
        <v>31.92</v>
      </c>
      <c r="C1462" s="13">
        <v>4.8099999999999996</v>
      </c>
      <c r="D1462" s="13" t="s">
        <v>2382</v>
      </c>
      <c r="E1462" s="13" t="s">
        <v>2380</v>
      </c>
      <c r="F1462" s="13" t="s">
        <v>2383</v>
      </c>
      <c r="G1462" s="13">
        <v>1</v>
      </c>
      <c r="H1462" s="13" t="s">
        <v>2380</v>
      </c>
      <c r="I1462" s="13" t="str">
        <f t="shared" si="132"/>
        <v>No</v>
      </c>
      <c r="J1462" s="15">
        <f t="shared" si="133"/>
        <v>1</v>
      </c>
      <c r="K1462" s="13" t="str">
        <f t="shared" si="134"/>
        <v>Yes</v>
      </c>
      <c r="L1462" s="13" t="str">
        <f t="shared" si="135"/>
        <v>Obesity</v>
      </c>
      <c r="M1462" s="13" t="str">
        <f t="shared" si="136"/>
        <v>Normal</v>
      </c>
      <c r="N1462" s="13" t="str">
        <f t="shared" si="137"/>
        <v>No</v>
      </c>
    </row>
    <row r="1463" spans="1:14" x14ac:dyDescent="0.25">
      <c r="A1463" s="13" t="s">
        <v>909</v>
      </c>
      <c r="B1463" s="13">
        <v>26.315000000000001</v>
      </c>
      <c r="C1463" s="13">
        <v>4.5599999999999996</v>
      </c>
      <c r="D1463" s="13" t="s">
        <v>2382</v>
      </c>
      <c r="E1463" s="13" t="s">
        <v>2380</v>
      </c>
      <c r="F1463" s="13" t="s">
        <v>2383</v>
      </c>
      <c r="G1463" s="13">
        <v>1</v>
      </c>
      <c r="H1463" s="13" t="s">
        <v>2380</v>
      </c>
      <c r="I1463" s="13" t="str">
        <f t="shared" si="132"/>
        <v>No</v>
      </c>
      <c r="J1463" s="15">
        <f t="shared" si="133"/>
        <v>1</v>
      </c>
      <c r="K1463" s="13" t="str">
        <f t="shared" si="134"/>
        <v>Yes</v>
      </c>
      <c r="L1463" s="13" t="str">
        <f t="shared" si="135"/>
        <v>Overweight</v>
      </c>
      <c r="M1463" s="13" t="str">
        <f t="shared" si="136"/>
        <v>Normal</v>
      </c>
      <c r="N1463" s="13" t="str">
        <f t="shared" si="137"/>
        <v>No</v>
      </c>
    </row>
    <row r="1464" spans="1:14" x14ac:dyDescent="0.25">
      <c r="A1464" s="13" t="s">
        <v>908</v>
      </c>
      <c r="B1464" s="13">
        <v>35.299999999999997</v>
      </c>
      <c r="C1464" s="13">
        <v>4.3899999999999997</v>
      </c>
      <c r="D1464" s="13" t="s">
        <v>2380</v>
      </c>
      <c r="E1464" s="13" t="s">
        <v>2380</v>
      </c>
      <c r="F1464" s="13" t="s">
        <v>2380</v>
      </c>
      <c r="G1464" s="13" t="s">
        <v>2381</v>
      </c>
      <c r="H1464" s="13" t="s">
        <v>2380</v>
      </c>
      <c r="I1464" s="13" t="str">
        <f t="shared" si="132"/>
        <v>No</v>
      </c>
      <c r="J1464" s="15" t="str">
        <f t="shared" si="133"/>
        <v>0</v>
      </c>
      <c r="K1464" s="13" t="str">
        <f t="shared" si="134"/>
        <v>No</v>
      </c>
      <c r="L1464" s="13" t="str">
        <f t="shared" si="135"/>
        <v>Obesity</v>
      </c>
      <c r="M1464" s="13" t="str">
        <f t="shared" si="136"/>
        <v>Normal</v>
      </c>
      <c r="N1464" s="13" t="str">
        <f t="shared" si="137"/>
        <v>No</v>
      </c>
    </row>
    <row r="1465" spans="1:14" x14ac:dyDescent="0.25">
      <c r="A1465" s="13" t="s">
        <v>907</v>
      </c>
      <c r="B1465" s="13">
        <v>18.91</v>
      </c>
      <c r="C1465" s="13">
        <v>11.44</v>
      </c>
      <c r="D1465" s="13" t="s">
        <v>2380</v>
      </c>
      <c r="E1465" s="13" t="s">
        <v>2380</v>
      </c>
      <c r="F1465" s="13" t="s">
        <v>2380</v>
      </c>
      <c r="G1465" s="13" t="s">
        <v>2381</v>
      </c>
      <c r="H1465" s="13" t="s">
        <v>2380</v>
      </c>
      <c r="I1465" s="13" t="str">
        <f t="shared" si="132"/>
        <v>No</v>
      </c>
      <c r="J1465" s="15" t="str">
        <f t="shared" si="133"/>
        <v>0</v>
      </c>
      <c r="K1465" s="13" t="str">
        <f t="shared" si="134"/>
        <v>No</v>
      </c>
      <c r="L1465" s="13" t="str">
        <f t="shared" si="135"/>
        <v>Normal Weight</v>
      </c>
      <c r="M1465" s="13" t="str">
        <f t="shared" si="136"/>
        <v>Diabetes</v>
      </c>
      <c r="N1465" s="13" t="str">
        <f t="shared" si="137"/>
        <v>No</v>
      </c>
    </row>
    <row r="1466" spans="1:14" x14ac:dyDescent="0.25">
      <c r="A1466" s="13" t="s">
        <v>906</v>
      </c>
      <c r="B1466" s="13">
        <v>22.41</v>
      </c>
      <c r="C1466" s="13">
        <v>11.37</v>
      </c>
      <c r="D1466" s="13" t="s">
        <v>2382</v>
      </c>
      <c r="E1466" s="13" t="s">
        <v>2380</v>
      </c>
      <c r="F1466" s="13" t="s">
        <v>2380</v>
      </c>
      <c r="G1466" s="13">
        <v>1</v>
      </c>
      <c r="H1466" s="13" t="s">
        <v>2380</v>
      </c>
      <c r="I1466" s="13" t="str">
        <f t="shared" si="132"/>
        <v>No</v>
      </c>
      <c r="J1466" s="15">
        <f t="shared" si="133"/>
        <v>1</v>
      </c>
      <c r="K1466" s="13" t="str">
        <f t="shared" si="134"/>
        <v>Yes</v>
      </c>
      <c r="L1466" s="13" t="str">
        <f t="shared" si="135"/>
        <v>Normal Weight</v>
      </c>
      <c r="M1466" s="13" t="str">
        <f t="shared" si="136"/>
        <v>Diabetes</v>
      </c>
      <c r="N1466" s="13" t="str">
        <f t="shared" si="137"/>
        <v>No</v>
      </c>
    </row>
    <row r="1467" spans="1:14" x14ac:dyDescent="0.25">
      <c r="A1467" s="13" t="s">
        <v>905</v>
      </c>
      <c r="B1467" s="13">
        <v>22.704999999999998</v>
      </c>
      <c r="C1467" s="13">
        <v>6.14</v>
      </c>
      <c r="D1467" s="13" t="s">
        <v>2380</v>
      </c>
      <c r="E1467" s="13" t="s">
        <v>2380</v>
      </c>
      <c r="F1467" s="13" t="s">
        <v>2380</v>
      </c>
      <c r="G1467" s="13" t="s">
        <v>2381</v>
      </c>
      <c r="H1467" s="13" t="s">
        <v>2380</v>
      </c>
      <c r="I1467" s="13" t="str">
        <f t="shared" si="132"/>
        <v>No</v>
      </c>
      <c r="J1467" s="15" t="str">
        <f t="shared" si="133"/>
        <v>0</v>
      </c>
      <c r="K1467" s="13" t="str">
        <f t="shared" si="134"/>
        <v>No</v>
      </c>
      <c r="L1467" s="13" t="str">
        <f t="shared" si="135"/>
        <v>Normal Weight</v>
      </c>
      <c r="M1467" s="13" t="str">
        <f t="shared" si="136"/>
        <v>Prediabetes</v>
      </c>
      <c r="N1467" s="13" t="str">
        <f t="shared" si="137"/>
        <v>No</v>
      </c>
    </row>
    <row r="1468" spans="1:14" x14ac:dyDescent="0.25">
      <c r="A1468" s="13" t="s">
        <v>904</v>
      </c>
      <c r="B1468" s="13">
        <v>37.18</v>
      </c>
      <c r="C1468" s="13">
        <v>4.8899999999999997</v>
      </c>
      <c r="D1468" s="13" t="s">
        <v>2380</v>
      </c>
      <c r="E1468" s="13" t="s">
        <v>2380</v>
      </c>
      <c r="F1468" s="13" t="s">
        <v>2380</v>
      </c>
      <c r="G1468" s="13" t="s">
        <v>2381</v>
      </c>
      <c r="H1468" s="13" t="s">
        <v>2380</v>
      </c>
      <c r="I1468" s="13" t="str">
        <f t="shared" si="132"/>
        <v>No</v>
      </c>
      <c r="J1468" s="15" t="str">
        <f t="shared" si="133"/>
        <v>0</v>
      </c>
      <c r="K1468" s="13" t="str">
        <f t="shared" si="134"/>
        <v>No</v>
      </c>
      <c r="L1468" s="13" t="str">
        <f t="shared" si="135"/>
        <v>Obesity</v>
      </c>
      <c r="M1468" s="13" t="str">
        <f t="shared" si="136"/>
        <v>Normal</v>
      </c>
      <c r="N1468" s="13" t="str">
        <f t="shared" si="137"/>
        <v>No</v>
      </c>
    </row>
    <row r="1469" spans="1:14" x14ac:dyDescent="0.25">
      <c r="A1469" s="13" t="s">
        <v>903</v>
      </c>
      <c r="B1469" s="13">
        <v>35.97</v>
      </c>
      <c r="C1469" s="13">
        <v>4.5999999999999996</v>
      </c>
      <c r="D1469" s="13" t="s">
        <v>2380</v>
      </c>
      <c r="E1469" s="13" t="s">
        <v>2380</v>
      </c>
      <c r="F1469" s="13" t="s">
        <v>2380</v>
      </c>
      <c r="G1469" s="13" t="s">
        <v>2381</v>
      </c>
      <c r="H1469" s="13" t="s">
        <v>2380</v>
      </c>
      <c r="I1469" s="13" t="str">
        <f t="shared" si="132"/>
        <v>No</v>
      </c>
      <c r="J1469" s="15" t="str">
        <f t="shared" si="133"/>
        <v>0</v>
      </c>
      <c r="K1469" s="13" t="str">
        <f t="shared" si="134"/>
        <v>No</v>
      </c>
      <c r="L1469" s="13" t="str">
        <f t="shared" si="135"/>
        <v>Obesity</v>
      </c>
      <c r="M1469" s="13" t="str">
        <f t="shared" si="136"/>
        <v>Normal</v>
      </c>
      <c r="N1469" s="13" t="str">
        <f t="shared" si="137"/>
        <v>No</v>
      </c>
    </row>
    <row r="1470" spans="1:14" x14ac:dyDescent="0.25">
      <c r="A1470" s="13" t="s">
        <v>902</v>
      </c>
      <c r="B1470" s="13">
        <v>35.799999999999997</v>
      </c>
      <c r="C1470" s="13">
        <v>4.42</v>
      </c>
      <c r="D1470" s="13" t="s">
        <v>2380</v>
      </c>
      <c r="E1470" s="13" t="s">
        <v>2380</v>
      </c>
      <c r="F1470" s="13" t="s">
        <v>2380</v>
      </c>
      <c r="G1470" s="13" t="s">
        <v>2381</v>
      </c>
      <c r="H1470" s="13" t="s">
        <v>2380</v>
      </c>
      <c r="I1470" s="13" t="str">
        <f t="shared" si="132"/>
        <v>No</v>
      </c>
      <c r="J1470" s="15" t="str">
        <f t="shared" si="133"/>
        <v>0</v>
      </c>
      <c r="K1470" s="13" t="str">
        <f t="shared" si="134"/>
        <v>No</v>
      </c>
      <c r="L1470" s="13" t="str">
        <f t="shared" si="135"/>
        <v>Obesity</v>
      </c>
      <c r="M1470" s="13" t="str">
        <f t="shared" si="136"/>
        <v>Normal</v>
      </c>
      <c r="N1470" s="13" t="str">
        <f t="shared" si="137"/>
        <v>No</v>
      </c>
    </row>
    <row r="1471" spans="1:14" x14ac:dyDescent="0.25">
      <c r="A1471" s="13" t="s">
        <v>901</v>
      </c>
      <c r="B1471" s="13">
        <v>28.31</v>
      </c>
      <c r="C1471" s="13">
        <v>7.48</v>
      </c>
      <c r="D1471" s="13" t="s">
        <v>2382</v>
      </c>
      <c r="E1471" s="13" t="s">
        <v>2380</v>
      </c>
      <c r="F1471" s="13" t="s">
        <v>2380</v>
      </c>
      <c r="G1471" s="13" t="s">
        <v>2381</v>
      </c>
      <c r="H1471" s="13" t="s">
        <v>2380</v>
      </c>
      <c r="I1471" s="13" t="str">
        <f t="shared" si="132"/>
        <v>No</v>
      </c>
      <c r="J1471" s="15" t="str">
        <f t="shared" si="133"/>
        <v>0</v>
      </c>
      <c r="K1471" s="13" t="str">
        <f t="shared" si="134"/>
        <v>Yes</v>
      </c>
      <c r="L1471" s="13" t="str">
        <f t="shared" si="135"/>
        <v>Overweight</v>
      </c>
      <c r="M1471" s="13" t="str">
        <f t="shared" si="136"/>
        <v>Diabetes</v>
      </c>
      <c r="N1471" s="13" t="str">
        <f t="shared" si="137"/>
        <v>No</v>
      </c>
    </row>
    <row r="1472" spans="1:14" x14ac:dyDescent="0.25">
      <c r="A1472" s="13" t="s">
        <v>900</v>
      </c>
      <c r="B1472" s="13">
        <v>38.06</v>
      </c>
      <c r="C1472" s="13">
        <v>10.74</v>
      </c>
      <c r="D1472" s="13" t="s">
        <v>2380</v>
      </c>
      <c r="E1472" s="13" t="s">
        <v>2380</v>
      </c>
      <c r="F1472" s="13" t="s">
        <v>2380</v>
      </c>
      <c r="G1472" s="13" t="s">
        <v>2381</v>
      </c>
      <c r="H1472" s="13" t="s">
        <v>2380</v>
      </c>
      <c r="I1472" s="13" t="str">
        <f t="shared" si="132"/>
        <v>No</v>
      </c>
      <c r="J1472" s="15" t="str">
        <f t="shared" si="133"/>
        <v>0</v>
      </c>
      <c r="K1472" s="13" t="str">
        <f t="shared" si="134"/>
        <v>No</v>
      </c>
      <c r="L1472" s="13" t="str">
        <f t="shared" si="135"/>
        <v>Obesity</v>
      </c>
      <c r="M1472" s="13" t="str">
        <f t="shared" si="136"/>
        <v>Diabetes</v>
      </c>
      <c r="N1472" s="13" t="str">
        <f t="shared" si="137"/>
        <v>No</v>
      </c>
    </row>
    <row r="1473" spans="1:14" x14ac:dyDescent="0.25">
      <c r="A1473" s="13" t="s">
        <v>899</v>
      </c>
      <c r="B1473" s="13">
        <v>28</v>
      </c>
      <c r="C1473" s="13">
        <v>5.19</v>
      </c>
      <c r="D1473" s="13" t="s">
        <v>2380</v>
      </c>
      <c r="E1473" s="13" t="s">
        <v>2380</v>
      </c>
      <c r="F1473" s="13" t="s">
        <v>2380</v>
      </c>
      <c r="G1473" s="13">
        <v>1</v>
      </c>
      <c r="H1473" s="13" t="s">
        <v>2380</v>
      </c>
      <c r="I1473" s="13" t="str">
        <f t="shared" si="132"/>
        <v>No</v>
      </c>
      <c r="J1473" s="15">
        <f t="shared" si="133"/>
        <v>1</v>
      </c>
      <c r="K1473" s="13" t="str">
        <f t="shared" si="134"/>
        <v>No</v>
      </c>
      <c r="L1473" s="13" t="str">
        <f t="shared" si="135"/>
        <v>Overweight</v>
      </c>
      <c r="M1473" s="13" t="str">
        <f t="shared" si="136"/>
        <v>Normal</v>
      </c>
      <c r="N1473" s="13" t="str">
        <f t="shared" si="137"/>
        <v>No</v>
      </c>
    </row>
    <row r="1474" spans="1:14" x14ac:dyDescent="0.25">
      <c r="A1474" s="13" t="s">
        <v>898</v>
      </c>
      <c r="B1474" s="13">
        <v>34.32</v>
      </c>
      <c r="C1474" s="13">
        <v>9.17</v>
      </c>
      <c r="D1474" s="13" t="s">
        <v>2380</v>
      </c>
      <c r="E1474" s="13" t="s">
        <v>2380</v>
      </c>
      <c r="F1474" s="13" t="s">
        <v>2380</v>
      </c>
      <c r="G1474" s="13" t="s">
        <v>2381</v>
      </c>
      <c r="H1474" s="13" t="s">
        <v>2380</v>
      </c>
      <c r="I1474" s="13" t="str">
        <f t="shared" ref="I1474:I1537" si="138">PROPER(IF(H1474="?",$P$2,H1474))</f>
        <v>No</v>
      </c>
      <c r="J1474" s="15" t="str">
        <f t="shared" si="133"/>
        <v>0</v>
      </c>
      <c r="K1474" s="13" t="str">
        <f t="shared" si="134"/>
        <v>No</v>
      </c>
      <c r="L1474" s="13" t="str">
        <f t="shared" si="135"/>
        <v>Obesity</v>
      </c>
      <c r="M1474" s="13" t="str">
        <f t="shared" si="136"/>
        <v>Diabetes</v>
      </c>
      <c r="N1474" s="13" t="str">
        <f t="shared" si="137"/>
        <v>No</v>
      </c>
    </row>
    <row r="1475" spans="1:14" x14ac:dyDescent="0.25">
      <c r="A1475" s="13" t="s">
        <v>897</v>
      </c>
      <c r="B1475" s="13">
        <v>22.3</v>
      </c>
      <c r="C1475" s="13">
        <v>4.95</v>
      </c>
      <c r="D1475" s="13" t="s">
        <v>2382</v>
      </c>
      <c r="E1475" s="13" t="s">
        <v>2380</v>
      </c>
      <c r="F1475" s="13" t="s">
        <v>2380</v>
      </c>
      <c r="G1475" s="13" t="s">
        <v>2381</v>
      </c>
      <c r="H1475" s="13" t="s">
        <v>2380</v>
      </c>
      <c r="I1475" s="13" t="str">
        <f t="shared" si="138"/>
        <v>No</v>
      </c>
      <c r="J1475" s="15" t="str">
        <f t="shared" ref="J1475:J1538" si="139">IF(G1475="No major Surgery","0",G1475)</f>
        <v>0</v>
      </c>
      <c r="K1475" s="13" t="str">
        <f t="shared" ref="K1475:K1538" si="140">PROPER(D1475)</f>
        <v>Yes</v>
      </c>
      <c r="L1475" s="13" t="str">
        <f t="shared" ref="L1475:L1538" si="141">IF(B1475&lt;18.5,"Underweight",IF(B1475&lt;25,"Normal Weight",IF(B1475&lt;30,"Overweight","Obesity")))</f>
        <v>Normal Weight</v>
      </c>
      <c r="M1475" s="13" t="str">
        <f t="shared" ref="M1475:M1538" si="142">IF(C1475&lt;5.7,"Normal",IF(C1475&lt;6.5,"Prediabetes","Diabetes"))</f>
        <v>Normal</v>
      </c>
      <c r="N1475" s="13" t="str">
        <f t="shared" ref="N1475:N1538" si="143">PROPER(E1475)</f>
        <v>No</v>
      </c>
    </row>
    <row r="1476" spans="1:14" x14ac:dyDescent="0.25">
      <c r="A1476" s="13" t="s">
        <v>896</v>
      </c>
      <c r="B1476" s="13">
        <v>27.835000000000001</v>
      </c>
      <c r="C1476" s="13">
        <v>6.03</v>
      </c>
      <c r="D1476" s="13" t="s">
        <v>2380</v>
      </c>
      <c r="E1476" s="13" t="s">
        <v>2380</v>
      </c>
      <c r="F1476" s="13" t="s">
        <v>2380</v>
      </c>
      <c r="G1476" s="13">
        <v>1</v>
      </c>
      <c r="H1476" s="13" t="s">
        <v>2380</v>
      </c>
      <c r="I1476" s="13" t="str">
        <f t="shared" si="138"/>
        <v>No</v>
      </c>
      <c r="J1476" s="15">
        <f t="shared" si="139"/>
        <v>1</v>
      </c>
      <c r="K1476" s="13" t="str">
        <f t="shared" si="140"/>
        <v>No</v>
      </c>
      <c r="L1476" s="13" t="str">
        <f t="shared" si="141"/>
        <v>Overweight</v>
      </c>
      <c r="M1476" s="13" t="str">
        <f t="shared" si="142"/>
        <v>Prediabetes</v>
      </c>
      <c r="N1476" s="13" t="str">
        <f t="shared" si="143"/>
        <v>No</v>
      </c>
    </row>
    <row r="1477" spans="1:14" x14ac:dyDescent="0.25">
      <c r="A1477" s="13" t="s">
        <v>895</v>
      </c>
      <c r="B1477" s="13">
        <v>39.229999999999997</v>
      </c>
      <c r="C1477" s="13">
        <v>5.36</v>
      </c>
      <c r="D1477" s="13" t="s">
        <v>2380</v>
      </c>
      <c r="E1477" s="13" t="s">
        <v>2380</v>
      </c>
      <c r="F1477" s="13" t="s">
        <v>2380</v>
      </c>
      <c r="G1477" s="13" t="s">
        <v>2381</v>
      </c>
      <c r="H1477" s="13" t="s">
        <v>2380</v>
      </c>
      <c r="I1477" s="13" t="str">
        <f t="shared" si="138"/>
        <v>No</v>
      </c>
      <c r="J1477" s="15" t="str">
        <f t="shared" si="139"/>
        <v>0</v>
      </c>
      <c r="K1477" s="13" t="str">
        <f t="shared" si="140"/>
        <v>No</v>
      </c>
      <c r="L1477" s="13" t="str">
        <f t="shared" si="141"/>
        <v>Obesity</v>
      </c>
      <c r="M1477" s="13" t="str">
        <f t="shared" si="142"/>
        <v>Normal</v>
      </c>
      <c r="N1477" s="13" t="str">
        <f t="shared" si="143"/>
        <v>No</v>
      </c>
    </row>
    <row r="1478" spans="1:14" x14ac:dyDescent="0.25">
      <c r="A1478" s="13" t="s">
        <v>894</v>
      </c>
      <c r="B1478" s="13">
        <v>19.95</v>
      </c>
      <c r="C1478" s="13">
        <v>6.11</v>
      </c>
      <c r="D1478" s="13" t="s">
        <v>2380</v>
      </c>
      <c r="E1478" s="13" t="s">
        <v>2380</v>
      </c>
      <c r="F1478" s="13" t="s">
        <v>2380</v>
      </c>
      <c r="G1478" s="13">
        <v>1</v>
      </c>
      <c r="H1478" s="13" t="s">
        <v>2380</v>
      </c>
      <c r="I1478" s="13" t="str">
        <f t="shared" si="138"/>
        <v>No</v>
      </c>
      <c r="J1478" s="15">
        <f t="shared" si="139"/>
        <v>1</v>
      </c>
      <c r="K1478" s="13" t="str">
        <f t="shared" si="140"/>
        <v>No</v>
      </c>
      <c r="L1478" s="13" t="str">
        <f t="shared" si="141"/>
        <v>Normal Weight</v>
      </c>
      <c r="M1478" s="13" t="str">
        <f t="shared" si="142"/>
        <v>Prediabetes</v>
      </c>
      <c r="N1478" s="13" t="str">
        <f t="shared" si="143"/>
        <v>No</v>
      </c>
    </row>
    <row r="1479" spans="1:14" x14ac:dyDescent="0.25">
      <c r="A1479" s="13" t="s">
        <v>893</v>
      </c>
      <c r="B1479" s="13">
        <v>34.64</v>
      </c>
      <c r="C1479" s="13">
        <v>4.88</v>
      </c>
      <c r="D1479" s="13" t="s">
        <v>2380</v>
      </c>
      <c r="E1479" s="13" t="s">
        <v>2380</v>
      </c>
      <c r="F1479" s="13" t="s">
        <v>2383</v>
      </c>
      <c r="G1479" s="13">
        <v>1</v>
      </c>
      <c r="H1479" s="13" t="s">
        <v>2380</v>
      </c>
      <c r="I1479" s="13" t="str">
        <f t="shared" si="138"/>
        <v>No</v>
      </c>
      <c r="J1479" s="15">
        <f t="shared" si="139"/>
        <v>1</v>
      </c>
      <c r="K1479" s="13" t="str">
        <f t="shared" si="140"/>
        <v>No</v>
      </c>
      <c r="L1479" s="13" t="str">
        <f t="shared" si="141"/>
        <v>Obesity</v>
      </c>
      <c r="M1479" s="13" t="str">
        <f t="shared" si="142"/>
        <v>Normal</v>
      </c>
      <c r="N1479" s="13" t="str">
        <f t="shared" si="143"/>
        <v>No</v>
      </c>
    </row>
    <row r="1480" spans="1:14" x14ac:dyDescent="0.25">
      <c r="A1480" s="13" t="s">
        <v>892</v>
      </c>
      <c r="B1480" s="13">
        <v>18.75</v>
      </c>
      <c r="C1480" s="13">
        <v>6.72</v>
      </c>
      <c r="D1480" s="13" t="s">
        <v>2380</v>
      </c>
      <c r="E1480" s="13" t="s">
        <v>2380</v>
      </c>
      <c r="F1480" s="13" t="s">
        <v>2380</v>
      </c>
      <c r="G1480" s="13" t="s">
        <v>2381</v>
      </c>
      <c r="H1480" s="13" t="s">
        <v>2380</v>
      </c>
      <c r="I1480" s="13" t="str">
        <f t="shared" si="138"/>
        <v>No</v>
      </c>
      <c r="J1480" s="15" t="str">
        <f t="shared" si="139"/>
        <v>0</v>
      </c>
      <c r="K1480" s="13" t="str">
        <f t="shared" si="140"/>
        <v>No</v>
      </c>
      <c r="L1480" s="13" t="str">
        <f t="shared" si="141"/>
        <v>Normal Weight</v>
      </c>
      <c r="M1480" s="13" t="str">
        <f t="shared" si="142"/>
        <v>Diabetes</v>
      </c>
      <c r="N1480" s="13" t="str">
        <f t="shared" si="143"/>
        <v>No</v>
      </c>
    </row>
    <row r="1481" spans="1:14" x14ac:dyDescent="0.25">
      <c r="A1481" s="13" t="s">
        <v>891</v>
      </c>
      <c r="B1481" s="13">
        <v>26.48</v>
      </c>
      <c r="C1481" s="13">
        <v>4.2</v>
      </c>
      <c r="D1481" s="13" t="s">
        <v>2380</v>
      </c>
      <c r="E1481" s="13" t="s">
        <v>2380</v>
      </c>
      <c r="F1481" s="13" t="s">
        <v>2380</v>
      </c>
      <c r="G1481" s="13">
        <v>1</v>
      </c>
      <c r="H1481" s="13" t="s">
        <v>2380</v>
      </c>
      <c r="I1481" s="13" t="str">
        <f t="shared" si="138"/>
        <v>No</v>
      </c>
      <c r="J1481" s="15">
        <f t="shared" si="139"/>
        <v>1</v>
      </c>
      <c r="K1481" s="13" t="str">
        <f t="shared" si="140"/>
        <v>No</v>
      </c>
      <c r="L1481" s="13" t="str">
        <f t="shared" si="141"/>
        <v>Overweight</v>
      </c>
      <c r="M1481" s="13" t="str">
        <f t="shared" si="142"/>
        <v>Normal</v>
      </c>
      <c r="N1481" s="13" t="str">
        <f t="shared" si="143"/>
        <v>No</v>
      </c>
    </row>
    <row r="1482" spans="1:14" x14ac:dyDescent="0.25">
      <c r="A1482" s="13" t="s">
        <v>890</v>
      </c>
      <c r="B1482" s="13">
        <v>34.83</v>
      </c>
      <c r="C1482" s="13">
        <v>5.79</v>
      </c>
      <c r="D1482" s="13" t="s">
        <v>2380</v>
      </c>
      <c r="E1482" s="13" t="s">
        <v>2380</v>
      </c>
      <c r="F1482" s="13" t="s">
        <v>2380</v>
      </c>
      <c r="G1482" s="13">
        <v>1</v>
      </c>
      <c r="H1482" s="13" t="s">
        <v>2380</v>
      </c>
      <c r="I1482" s="13" t="str">
        <f t="shared" si="138"/>
        <v>No</v>
      </c>
      <c r="J1482" s="15">
        <f t="shared" si="139"/>
        <v>1</v>
      </c>
      <c r="K1482" s="13" t="str">
        <f t="shared" si="140"/>
        <v>No</v>
      </c>
      <c r="L1482" s="13" t="str">
        <f t="shared" si="141"/>
        <v>Obesity</v>
      </c>
      <c r="M1482" s="13" t="str">
        <f t="shared" si="142"/>
        <v>Prediabetes</v>
      </c>
      <c r="N1482" s="13" t="str">
        <f t="shared" si="143"/>
        <v>No</v>
      </c>
    </row>
    <row r="1483" spans="1:14" x14ac:dyDescent="0.25">
      <c r="A1483" s="13" t="s">
        <v>889</v>
      </c>
      <c r="B1483" s="13">
        <v>25.46</v>
      </c>
      <c r="C1483" s="13">
        <v>4.29</v>
      </c>
      <c r="D1483" s="13" t="s">
        <v>2380</v>
      </c>
      <c r="E1483" s="13" t="s">
        <v>2380</v>
      </c>
      <c r="F1483" s="13" t="s">
        <v>2380</v>
      </c>
      <c r="G1483" s="13" t="s">
        <v>2381</v>
      </c>
      <c r="H1483" s="13" t="s">
        <v>2380</v>
      </c>
      <c r="I1483" s="13" t="str">
        <f t="shared" si="138"/>
        <v>No</v>
      </c>
      <c r="J1483" s="15" t="str">
        <f t="shared" si="139"/>
        <v>0</v>
      </c>
      <c r="K1483" s="13" t="str">
        <f t="shared" si="140"/>
        <v>No</v>
      </c>
      <c r="L1483" s="13" t="str">
        <f t="shared" si="141"/>
        <v>Overweight</v>
      </c>
      <c r="M1483" s="13" t="str">
        <f t="shared" si="142"/>
        <v>Normal</v>
      </c>
      <c r="N1483" s="13" t="str">
        <f t="shared" si="143"/>
        <v>No</v>
      </c>
    </row>
    <row r="1484" spans="1:14" x14ac:dyDescent="0.25">
      <c r="A1484" s="13" t="s">
        <v>888</v>
      </c>
      <c r="B1484" s="13">
        <v>23.31</v>
      </c>
      <c r="C1484" s="13">
        <v>8.27</v>
      </c>
      <c r="D1484" s="13" t="s">
        <v>2380</v>
      </c>
      <c r="E1484" s="13" t="s">
        <v>2380</v>
      </c>
      <c r="F1484" s="13" t="s">
        <v>2380</v>
      </c>
      <c r="G1484" s="13" t="s">
        <v>2381</v>
      </c>
      <c r="H1484" s="13" t="s">
        <v>2380</v>
      </c>
      <c r="I1484" s="13" t="str">
        <f t="shared" si="138"/>
        <v>No</v>
      </c>
      <c r="J1484" s="15" t="str">
        <f t="shared" si="139"/>
        <v>0</v>
      </c>
      <c r="K1484" s="13" t="str">
        <f t="shared" si="140"/>
        <v>No</v>
      </c>
      <c r="L1484" s="13" t="str">
        <f t="shared" si="141"/>
        <v>Normal Weight</v>
      </c>
      <c r="M1484" s="13" t="str">
        <f t="shared" si="142"/>
        <v>Diabetes</v>
      </c>
      <c r="N1484" s="13" t="str">
        <f t="shared" si="143"/>
        <v>No</v>
      </c>
    </row>
    <row r="1485" spans="1:14" x14ac:dyDescent="0.25">
      <c r="A1485" s="13" t="s">
        <v>887</v>
      </c>
      <c r="B1485" s="13">
        <v>29</v>
      </c>
      <c r="C1485" s="13">
        <v>4.5599999999999996</v>
      </c>
      <c r="D1485" s="13" t="s">
        <v>2380</v>
      </c>
      <c r="E1485" s="13" t="s">
        <v>2380</v>
      </c>
      <c r="F1485" s="13" t="s">
        <v>2380</v>
      </c>
      <c r="G1485" s="13" t="s">
        <v>2381</v>
      </c>
      <c r="H1485" s="13" t="s">
        <v>2380</v>
      </c>
      <c r="I1485" s="13" t="str">
        <f t="shared" si="138"/>
        <v>No</v>
      </c>
      <c r="J1485" s="15" t="str">
        <f t="shared" si="139"/>
        <v>0</v>
      </c>
      <c r="K1485" s="13" t="str">
        <f t="shared" si="140"/>
        <v>No</v>
      </c>
      <c r="L1485" s="13" t="str">
        <f t="shared" si="141"/>
        <v>Overweight</v>
      </c>
      <c r="M1485" s="13" t="str">
        <f t="shared" si="142"/>
        <v>Normal</v>
      </c>
      <c r="N1485" s="13" t="str">
        <f t="shared" si="143"/>
        <v>No</v>
      </c>
    </row>
    <row r="1486" spans="1:14" x14ac:dyDescent="0.25">
      <c r="A1486" s="13" t="s">
        <v>886</v>
      </c>
      <c r="B1486" s="13">
        <v>32.869999999999997</v>
      </c>
      <c r="C1486" s="13">
        <v>5.33</v>
      </c>
      <c r="D1486" s="13" t="s">
        <v>2380</v>
      </c>
      <c r="E1486" s="13" t="s">
        <v>2380</v>
      </c>
      <c r="F1486" s="13" t="s">
        <v>2380</v>
      </c>
      <c r="G1486" s="13" t="s">
        <v>2381</v>
      </c>
      <c r="H1486" s="13" t="s">
        <v>2380</v>
      </c>
      <c r="I1486" s="13" t="str">
        <f t="shared" si="138"/>
        <v>No</v>
      </c>
      <c r="J1486" s="15" t="str">
        <f t="shared" si="139"/>
        <v>0</v>
      </c>
      <c r="K1486" s="13" t="str">
        <f t="shared" si="140"/>
        <v>No</v>
      </c>
      <c r="L1486" s="13" t="str">
        <f t="shared" si="141"/>
        <v>Obesity</v>
      </c>
      <c r="M1486" s="13" t="str">
        <f t="shared" si="142"/>
        <v>Normal</v>
      </c>
      <c r="N1486" s="13" t="str">
        <f t="shared" si="143"/>
        <v>No</v>
      </c>
    </row>
    <row r="1487" spans="1:14" x14ac:dyDescent="0.25">
      <c r="A1487" s="13" t="s">
        <v>885</v>
      </c>
      <c r="B1487" s="13">
        <v>26.18</v>
      </c>
      <c r="C1487" s="13">
        <v>5.63</v>
      </c>
      <c r="D1487" s="13" t="s">
        <v>2380</v>
      </c>
      <c r="E1487" s="13" t="s">
        <v>2380</v>
      </c>
      <c r="F1487" s="13" t="s">
        <v>2380</v>
      </c>
      <c r="G1487" s="13" t="s">
        <v>2381</v>
      </c>
      <c r="H1487" s="13" t="s">
        <v>2380</v>
      </c>
      <c r="I1487" s="13" t="str">
        <f t="shared" si="138"/>
        <v>No</v>
      </c>
      <c r="J1487" s="15" t="str">
        <f t="shared" si="139"/>
        <v>0</v>
      </c>
      <c r="K1487" s="13" t="str">
        <f t="shared" si="140"/>
        <v>No</v>
      </c>
      <c r="L1487" s="13" t="str">
        <f t="shared" si="141"/>
        <v>Overweight</v>
      </c>
      <c r="M1487" s="13" t="str">
        <f t="shared" si="142"/>
        <v>Normal</v>
      </c>
      <c r="N1487" s="13" t="str">
        <f t="shared" si="143"/>
        <v>No</v>
      </c>
    </row>
    <row r="1488" spans="1:14" x14ac:dyDescent="0.25">
      <c r="A1488" s="13" t="s">
        <v>884</v>
      </c>
      <c r="B1488" s="13">
        <v>25.3</v>
      </c>
      <c r="C1488" s="13">
        <v>5.12</v>
      </c>
      <c r="D1488" s="13" t="s">
        <v>2380</v>
      </c>
      <c r="E1488" s="13" t="s">
        <v>2380</v>
      </c>
      <c r="F1488" s="13" t="s">
        <v>2380</v>
      </c>
      <c r="G1488" s="13" t="s">
        <v>2381</v>
      </c>
      <c r="H1488" s="13" t="s">
        <v>2380</v>
      </c>
      <c r="I1488" s="13" t="str">
        <f t="shared" si="138"/>
        <v>No</v>
      </c>
      <c r="J1488" s="15" t="str">
        <f t="shared" si="139"/>
        <v>0</v>
      </c>
      <c r="K1488" s="13" t="str">
        <f t="shared" si="140"/>
        <v>No</v>
      </c>
      <c r="L1488" s="13" t="str">
        <f t="shared" si="141"/>
        <v>Overweight</v>
      </c>
      <c r="M1488" s="13" t="str">
        <f t="shared" si="142"/>
        <v>Normal</v>
      </c>
      <c r="N1488" s="13" t="str">
        <f t="shared" si="143"/>
        <v>No</v>
      </c>
    </row>
    <row r="1489" spans="1:14" x14ac:dyDescent="0.25">
      <c r="A1489" s="13" t="s">
        <v>883</v>
      </c>
      <c r="B1489" s="13">
        <v>36.94</v>
      </c>
      <c r="C1489" s="13">
        <v>5.15</v>
      </c>
      <c r="D1489" s="13" t="s">
        <v>2382</v>
      </c>
      <c r="E1489" s="13" t="s">
        <v>2380</v>
      </c>
      <c r="F1489" s="13" t="s">
        <v>2380</v>
      </c>
      <c r="G1489" s="13">
        <v>1</v>
      </c>
      <c r="H1489" s="13" t="s">
        <v>2380</v>
      </c>
      <c r="I1489" s="13" t="str">
        <f t="shared" si="138"/>
        <v>No</v>
      </c>
      <c r="J1489" s="15">
        <f t="shared" si="139"/>
        <v>1</v>
      </c>
      <c r="K1489" s="13" t="str">
        <f t="shared" si="140"/>
        <v>Yes</v>
      </c>
      <c r="L1489" s="13" t="str">
        <f t="shared" si="141"/>
        <v>Obesity</v>
      </c>
      <c r="M1489" s="13" t="str">
        <f t="shared" si="142"/>
        <v>Normal</v>
      </c>
      <c r="N1489" s="13" t="str">
        <f t="shared" si="143"/>
        <v>No</v>
      </c>
    </row>
    <row r="1490" spans="1:14" x14ac:dyDescent="0.25">
      <c r="A1490" s="13" t="s">
        <v>882</v>
      </c>
      <c r="B1490" s="13">
        <v>22.86</v>
      </c>
      <c r="C1490" s="13">
        <v>7.5</v>
      </c>
      <c r="D1490" s="13" t="s">
        <v>2380</v>
      </c>
      <c r="E1490" s="13" t="s">
        <v>2380</v>
      </c>
      <c r="F1490" s="13" t="s">
        <v>2380</v>
      </c>
      <c r="G1490" s="13" t="s">
        <v>2381</v>
      </c>
      <c r="H1490" s="13" t="s">
        <v>2380</v>
      </c>
      <c r="I1490" s="13" t="str">
        <f t="shared" si="138"/>
        <v>No</v>
      </c>
      <c r="J1490" s="15" t="str">
        <f t="shared" si="139"/>
        <v>0</v>
      </c>
      <c r="K1490" s="13" t="str">
        <f t="shared" si="140"/>
        <v>No</v>
      </c>
      <c r="L1490" s="13" t="str">
        <f t="shared" si="141"/>
        <v>Normal Weight</v>
      </c>
      <c r="M1490" s="13" t="str">
        <f t="shared" si="142"/>
        <v>Diabetes</v>
      </c>
      <c r="N1490" s="13" t="str">
        <f t="shared" si="143"/>
        <v>No</v>
      </c>
    </row>
    <row r="1491" spans="1:14" x14ac:dyDescent="0.25">
      <c r="A1491" s="13" t="s">
        <v>881</v>
      </c>
      <c r="B1491" s="13">
        <v>18.760000000000002</v>
      </c>
      <c r="C1491" s="13">
        <v>4.88</v>
      </c>
      <c r="D1491" s="13" t="s">
        <v>2382</v>
      </c>
      <c r="E1491" s="13" t="s">
        <v>2380</v>
      </c>
      <c r="F1491" s="13" t="s">
        <v>2383</v>
      </c>
      <c r="G1491" s="13">
        <v>1</v>
      </c>
      <c r="H1491" s="13" t="s">
        <v>2380</v>
      </c>
      <c r="I1491" s="13" t="str">
        <f t="shared" si="138"/>
        <v>No</v>
      </c>
      <c r="J1491" s="15">
        <f t="shared" si="139"/>
        <v>1</v>
      </c>
      <c r="K1491" s="13" t="str">
        <f t="shared" si="140"/>
        <v>Yes</v>
      </c>
      <c r="L1491" s="13" t="str">
        <f t="shared" si="141"/>
        <v>Normal Weight</v>
      </c>
      <c r="M1491" s="13" t="str">
        <f t="shared" si="142"/>
        <v>Normal</v>
      </c>
      <c r="N1491" s="13" t="str">
        <f t="shared" si="143"/>
        <v>No</v>
      </c>
    </row>
    <row r="1492" spans="1:14" x14ac:dyDescent="0.25">
      <c r="A1492" s="13" t="s">
        <v>880</v>
      </c>
      <c r="B1492" s="13">
        <v>24.36</v>
      </c>
      <c r="C1492" s="13">
        <v>5.57</v>
      </c>
      <c r="D1492" s="13" t="s">
        <v>2380</v>
      </c>
      <c r="E1492" s="13" t="s">
        <v>2380</v>
      </c>
      <c r="F1492" s="13" t="s">
        <v>2380</v>
      </c>
      <c r="G1492" s="13" t="s">
        <v>2381</v>
      </c>
      <c r="H1492" s="13" t="s">
        <v>2380</v>
      </c>
      <c r="I1492" s="13" t="str">
        <f t="shared" si="138"/>
        <v>No</v>
      </c>
      <c r="J1492" s="15" t="str">
        <f t="shared" si="139"/>
        <v>0</v>
      </c>
      <c r="K1492" s="13" t="str">
        <f t="shared" si="140"/>
        <v>No</v>
      </c>
      <c r="L1492" s="13" t="str">
        <f t="shared" si="141"/>
        <v>Normal Weight</v>
      </c>
      <c r="M1492" s="13" t="str">
        <f t="shared" si="142"/>
        <v>Normal</v>
      </c>
      <c r="N1492" s="13" t="str">
        <f t="shared" si="143"/>
        <v>No</v>
      </c>
    </row>
    <row r="1493" spans="1:14" x14ac:dyDescent="0.25">
      <c r="A1493" s="13" t="s">
        <v>879</v>
      </c>
      <c r="B1493" s="13">
        <v>32.299999999999997</v>
      </c>
      <c r="C1493" s="13">
        <v>5.31</v>
      </c>
      <c r="D1493" s="13" t="s">
        <v>2380</v>
      </c>
      <c r="E1493" s="13" t="s">
        <v>2380</v>
      </c>
      <c r="F1493" s="13" t="s">
        <v>2380</v>
      </c>
      <c r="G1493" s="13" t="s">
        <v>2381</v>
      </c>
      <c r="H1493" s="13" t="s">
        <v>2380</v>
      </c>
      <c r="I1493" s="13" t="str">
        <f t="shared" si="138"/>
        <v>No</v>
      </c>
      <c r="J1493" s="15" t="str">
        <f t="shared" si="139"/>
        <v>0</v>
      </c>
      <c r="K1493" s="13" t="str">
        <f t="shared" si="140"/>
        <v>No</v>
      </c>
      <c r="L1493" s="13" t="str">
        <f t="shared" si="141"/>
        <v>Obesity</v>
      </c>
      <c r="M1493" s="13" t="str">
        <f t="shared" si="142"/>
        <v>Normal</v>
      </c>
      <c r="N1493" s="13" t="str">
        <f t="shared" si="143"/>
        <v>No</v>
      </c>
    </row>
    <row r="1494" spans="1:14" x14ac:dyDescent="0.25">
      <c r="A1494" s="13" t="s">
        <v>878</v>
      </c>
      <c r="B1494" s="13">
        <v>22.704999999999998</v>
      </c>
      <c r="C1494" s="13">
        <v>4.57</v>
      </c>
      <c r="D1494" s="13" t="s">
        <v>2382</v>
      </c>
      <c r="E1494" s="13" t="s">
        <v>2380</v>
      </c>
      <c r="F1494" s="13" t="s">
        <v>2380</v>
      </c>
      <c r="G1494" s="13" t="s">
        <v>2381</v>
      </c>
      <c r="H1494" s="13" t="s">
        <v>2380</v>
      </c>
      <c r="I1494" s="13" t="str">
        <f t="shared" si="138"/>
        <v>No</v>
      </c>
      <c r="J1494" s="15" t="str">
        <f t="shared" si="139"/>
        <v>0</v>
      </c>
      <c r="K1494" s="13" t="str">
        <f t="shared" si="140"/>
        <v>Yes</v>
      </c>
      <c r="L1494" s="13" t="str">
        <f t="shared" si="141"/>
        <v>Normal Weight</v>
      </c>
      <c r="M1494" s="13" t="str">
        <f t="shared" si="142"/>
        <v>Normal</v>
      </c>
      <c r="N1494" s="13" t="str">
        <f t="shared" si="143"/>
        <v>No</v>
      </c>
    </row>
    <row r="1495" spans="1:14" x14ac:dyDescent="0.25">
      <c r="A1495" s="13" t="s">
        <v>877</v>
      </c>
      <c r="B1495" s="13">
        <v>21.79</v>
      </c>
      <c r="C1495" s="13">
        <v>8.6999999999999993</v>
      </c>
      <c r="D1495" s="13" t="s">
        <v>2382</v>
      </c>
      <c r="E1495" s="13" t="s">
        <v>2380</v>
      </c>
      <c r="F1495" s="13" t="s">
        <v>2380</v>
      </c>
      <c r="G1495" s="13">
        <v>1</v>
      </c>
      <c r="H1495" s="13" t="s">
        <v>2380</v>
      </c>
      <c r="I1495" s="13" t="str">
        <f t="shared" si="138"/>
        <v>No</v>
      </c>
      <c r="J1495" s="15">
        <f t="shared" si="139"/>
        <v>1</v>
      </c>
      <c r="K1495" s="13" t="str">
        <f t="shared" si="140"/>
        <v>Yes</v>
      </c>
      <c r="L1495" s="13" t="str">
        <f t="shared" si="141"/>
        <v>Normal Weight</v>
      </c>
      <c r="M1495" s="13" t="str">
        <f t="shared" si="142"/>
        <v>Diabetes</v>
      </c>
      <c r="N1495" s="13" t="str">
        <f t="shared" si="143"/>
        <v>No</v>
      </c>
    </row>
    <row r="1496" spans="1:14" x14ac:dyDescent="0.25">
      <c r="A1496" s="13" t="s">
        <v>876</v>
      </c>
      <c r="B1496" s="13">
        <v>24.52</v>
      </c>
      <c r="C1496" s="13">
        <v>4.76</v>
      </c>
      <c r="D1496" s="13" t="s">
        <v>2380</v>
      </c>
      <c r="E1496" s="13" t="s">
        <v>2380</v>
      </c>
      <c r="F1496" s="13" t="s">
        <v>2380</v>
      </c>
      <c r="G1496" s="13" t="s">
        <v>2381</v>
      </c>
      <c r="H1496" s="13" t="s">
        <v>2380</v>
      </c>
      <c r="I1496" s="13" t="str">
        <f t="shared" si="138"/>
        <v>No</v>
      </c>
      <c r="J1496" s="15" t="str">
        <f t="shared" si="139"/>
        <v>0</v>
      </c>
      <c r="K1496" s="13" t="str">
        <f t="shared" si="140"/>
        <v>No</v>
      </c>
      <c r="L1496" s="13" t="str">
        <f t="shared" si="141"/>
        <v>Normal Weight</v>
      </c>
      <c r="M1496" s="13" t="str">
        <f t="shared" si="142"/>
        <v>Normal</v>
      </c>
      <c r="N1496" s="13" t="str">
        <f t="shared" si="143"/>
        <v>No</v>
      </c>
    </row>
    <row r="1497" spans="1:14" x14ac:dyDescent="0.25">
      <c r="A1497" s="13" t="s">
        <v>875</v>
      </c>
      <c r="B1497" s="13">
        <v>39.520000000000003</v>
      </c>
      <c r="C1497" s="13">
        <v>11.81</v>
      </c>
      <c r="D1497" s="13" t="s">
        <v>2380</v>
      </c>
      <c r="E1497" s="13" t="s">
        <v>2380</v>
      </c>
      <c r="F1497" s="13" t="s">
        <v>2380</v>
      </c>
      <c r="G1497" s="13" t="s">
        <v>2381</v>
      </c>
      <c r="H1497" s="13" t="s">
        <v>2380</v>
      </c>
      <c r="I1497" s="13" t="str">
        <f t="shared" si="138"/>
        <v>No</v>
      </c>
      <c r="J1497" s="15" t="str">
        <f t="shared" si="139"/>
        <v>0</v>
      </c>
      <c r="K1497" s="13" t="str">
        <f t="shared" si="140"/>
        <v>No</v>
      </c>
      <c r="L1497" s="13" t="str">
        <f t="shared" si="141"/>
        <v>Obesity</v>
      </c>
      <c r="M1497" s="13" t="str">
        <f t="shared" si="142"/>
        <v>Diabetes</v>
      </c>
      <c r="N1497" s="13" t="str">
        <f t="shared" si="143"/>
        <v>No</v>
      </c>
    </row>
    <row r="1498" spans="1:14" x14ac:dyDescent="0.25">
      <c r="A1498" s="13" t="s">
        <v>874</v>
      </c>
      <c r="B1498" s="13">
        <v>24.49</v>
      </c>
      <c r="C1498" s="13">
        <v>4.67</v>
      </c>
      <c r="D1498" s="13" t="s">
        <v>2380</v>
      </c>
      <c r="E1498" s="13" t="s">
        <v>2380</v>
      </c>
      <c r="F1498" s="13" t="s">
        <v>2380</v>
      </c>
      <c r="G1498" s="13" t="s">
        <v>2381</v>
      </c>
      <c r="H1498" s="13" t="s">
        <v>2380</v>
      </c>
      <c r="I1498" s="13" t="str">
        <f t="shared" si="138"/>
        <v>No</v>
      </c>
      <c r="J1498" s="15" t="str">
        <f t="shared" si="139"/>
        <v>0</v>
      </c>
      <c r="K1498" s="13" t="str">
        <f t="shared" si="140"/>
        <v>No</v>
      </c>
      <c r="L1498" s="13" t="str">
        <f t="shared" si="141"/>
        <v>Normal Weight</v>
      </c>
      <c r="M1498" s="13" t="str">
        <f t="shared" si="142"/>
        <v>Normal</v>
      </c>
      <c r="N1498" s="13" t="str">
        <f t="shared" si="143"/>
        <v>No</v>
      </c>
    </row>
    <row r="1499" spans="1:14" x14ac:dyDescent="0.25">
      <c r="A1499" s="13" t="s">
        <v>873</v>
      </c>
      <c r="B1499" s="13">
        <v>26.315000000000001</v>
      </c>
      <c r="C1499" s="13">
        <v>6.02</v>
      </c>
      <c r="D1499" s="13" t="s">
        <v>2380</v>
      </c>
      <c r="E1499" s="13" t="s">
        <v>2380</v>
      </c>
      <c r="F1499" s="13" t="s">
        <v>2380</v>
      </c>
      <c r="G1499" s="13" t="s">
        <v>2381</v>
      </c>
      <c r="H1499" s="13" t="s">
        <v>2380</v>
      </c>
      <c r="I1499" s="13" t="str">
        <f t="shared" si="138"/>
        <v>No</v>
      </c>
      <c r="J1499" s="15" t="str">
        <f t="shared" si="139"/>
        <v>0</v>
      </c>
      <c r="K1499" s="13" t="str">
        <f t="shared" si="140"/>
        <v>No</v>
      </c>
      <c r="L1499" s="13" t="str">
        <f t="shared" si="141"/>
        <v>Overweight</v>
      </c>
      <c r="M1499" s="13" t="str">
        <f t="shared" si="142"/>
        <v>Prediabetes</v>
      </c>
      <c r="N1499" s="13" t="str">
        <f t="shared" si="143"/>
        <v>No</v>
      </c>
    </row>
    <row r="1500" spans="1:14" x14ac:dyDescent="0.25">
      <c r="A1500" s="13" t="s">
        <v>872</v>
      </c>
      <c r="B1500" s="13">
        <v>22.58</v>
      </c>
      <c r="C1500" s="13">
        <v>7.46</v>
      </c>
      <c r="D1500" s="13" t="s">
        <v>2380</v>
      </c>
      <c r="E1500" s="13" t="s">
        <v>2380</v>
      </c>
      <c r="F1500" s="13" t="s">
        <v>2380</v>
      </c>
      <c r="G1500" s="13" t="s">
        <v>2381</v>
      </c>
      <c r="H1500" s="13" t="s">
        <v>2380</v>
      </c>
      <c r="I1500" s="13" t="str">
        <f t="shared" si="138"/>
        <v>No</v>
      </c>
      <c r="J1500" s="15" t="str">
        <f t="shared" si="139"/>
        <v>0</v>
      </c>
      <c r="K1500" s="13" t="str">
        <f t="shared" si="140"/>
        <v>No</v>
      </c>
      <c r="L1500" s="13" t="str">
        <f t="shared" si="141"/>
        <v>Normal Weight</v>
      </c>
      <c r="M1500" s="13" t="str">
        <f t="shared" si="142"/>
        <v>Diabetes</v>
      </c>
      <c r="N1500" s="13" t="str">
        <f t="shared" si="143"/>
        <v>No</v>
      </c>
    </row>
    <row r="1501" spans="1:14" x14ac:dyDescent="0.25">
      <c r="A1501" s="13" t="s">
        <v>871</v>
      </c>
      <c r="B1501" s="13">
        <v>19.475000000000001</v>
      </c>
      <c r="C1501" s="13">
        <v>4.74</v>
      </c>
      <c r="D1501" s="13" t="s">
        <v>2380</v>
      </c>
      <c r="E1501" s="13" t="s">
        <v>2380</v>
      </c>
      <c r="F1501" s="13" t="s">
        <v>2380</v>
      </c>
      <c r="G1501" s="13">
        <v>1</v>
      </c>
      <c r="H1501" s="13" t="s">
        <v>2380</v>
      </c>
      <c r="I1501" s="13" t="str">
        <f t="shared" si="138"/>
        <v>No</v>
      </c>
      <c r="J1501" s="15">
        <f t="shared" si="139"/>
        <v>1</v>
      </c>
      <c r="K1501" s="13" t="str">
        <f t="shared" si="140"/>
        <v>No</v>
      </c>
      <c r="L1501" s="13" t="str">
        <f t="shared" si="141"/>
        <v>Normal Weight</v>
      </c>
      <c r="M1501" s="13" t="str">
        <f t="shared" si="142"/>
        <v>Normal</v>
      </c>
      <c r="N1501" s="13" t="str">
        <f t="shared" si="143"/>
        <v>No</v>
      </c>
    </row>
    <row r="1502" spans="1:14" x14ac:dyDescent="0.25">
      <c r="A1502" s="13" t="s">
        <v>870</v>
      </c>
      <c r="B1502" s="13">
        <v>26.33</v>
      </c>
      <c r="C1502" s="13">
        <v>4.79</v>
      </c>
      <c r="D1502" s="13" t="s">
        <v>2380</v>
      </c>
      <c r="E1502" s="13" t="s">
        <v>2380</v>
      </c>
      <c r="F1502" s="13" t="s">
        <v>2380</v>
      </c>
      <c r="G1502" s="13" t="s">
        <v>2381</v>
      </c>
      <c r="H1502" s="13" t="s">
        <v>2380</v>
      </c>
      <c r="I1502" s="13" t="str">
        <f t="shared" si="138"/>
        <v>No</v>
      </c>
      <c r="J1502" s="15" t="str">
        <f t="shared" si="139"/>
        <v>0</v>
      </c>
      <c r="K1502" s="13" t="str">
        <f t="shared" si="140"/>
        <v>No</v>
      </c>
      <c r="L1502" s="13" t="str">
        <f t="shared" si="141"/>
        <v>Overweight</v>
      </c>
      <c r="M1502" s="13" t="str">
        <f t="shared" si="142"/>
        <v>Normal</v>
      </c>
      <c r="N1502" s="13" t="str">
        <f t="shared" si="143"/>
        <v>No</v>
      </c>
    </row>
    <row r="1503" spans="1:14" x14ac:dyDescent="0.25">
      <c r="A1503" s="13" t="s">
        <v>869</v>
      </c>
      <c r="B1503" s="13">
        <v>17.29</v>
      </c>
      <c r="C1503" s="13">
        <v>5.35</v>
      </c>
      <c r="D1503" s="13" t="s">
        <v>2382</v>
      </c>
      <c r="E1503" s="13" t="s">
        <v>2380</v>
      </c>
      <c r="F1503" s="13" t="s">
        <v>2380</v>
      </c>
      <c r="G1503" s="13" t="s">
        <v>2381</v>
      </c>
      <c r="H1503" s="13" t="s">
        <v>2380</v>
      </c>
      <c r="I1503" s="13" t="str">
        <f t="shared" si="138"/>
        <v>No</v>
      </c>
      <c r="J1503" s="15" t="str">
        <f t="shared" si="139"/>
        <v>0</v>
      </c>
      <c r="K1503" s="13" t="str">
        <f t="shared" si="140"/>
        <v>Yes</v>
      </c>
      <c r="L1503" s="13" t="str">
        <f t="shared" si="141"/>
        <v>Underweight</v>
      </c>
      <c r="M1503" s="13" t="str">
        <f t="shared" si="142"/>
        <v>Normal</v>
      </c>
      <c r="N1503" s="13" t="str">
        <f t="shared" si="143"/>
        <v>No</v>
      </c>
    </row>
    <row r="1504" spans="1:14" x14ac:dyDescent="0.25">
      <c r="A1504" s="13" t="s">
        <v>868</v>
      </c>
      <c r="B1504" s="13">
        <v>42.88</v>
      </c>
      <c r="C1504" s="13">
        <v>4.87</v>
      </c>
      <c r="D1504" s="13" t="s">
        <v>2380</v>
      </c>
      <c r="E1504" s="13" t="s">
        <v>2382</v>
      </c>
      <c r="F1504" s="13" t="s">
        <v>2380</v>
      </c>
      <c r="G1504" s="13">
        <v>1</v>
      </c>
      <c r="H1504" s="13" t="s">
        <v>2380</v>
      </c>
      <c r="I1504" s="13" t="str">
        <f t="shared" si="138"/>
        <v>No</v>
      </c>
      <c r="J1504" s="15">
        <f t="shared" si="139"/>
        <v>1</v>
      </c>
      <c r="K1504" s="13" t="str">
        <f t="shared" si="140"/>
        <v>No</v>
      </c>
      <c r="L1504" s="13" t="str">
        <f t="shared" si="141"/>
        <v>Obesity</v>
      </c>
      <c r="M1504" s="13" t="str">
        <f t="shared" si="142"/>
        <v>Normal</v>
      </c>
      <c r="N1504" s="13" t="str">
        <f t="shared" si="143"/>
        <v>Yes</v>
      </c>
    </row>
    <row r="1505" spans="1:14" x14ac:dyDescent="0.25">
      <c r="A1505" s="13" t="s">
        <v>867</v>
      </c>
      <c r="B1505" s="13">
        <v>32.200000000000003</v>
      </c>
      <c r="C1505" s="13">
        <v>10.09</v>
      </c>
      <c r="D1505" s="13" t="s">
        <v>2382</v>
      </c>
      <c r="E1505" s="13" t="s">
        <v>2380</v>
      </c>
      <c r="F1505" s="13" t="s">
        <v>2380</v>
      </c>
      <c r="G1505" s="13" t="s">
        <v>2381</v>
      </c>
      <c r="H1505" s="13" t="s">
        <v>2380</v>
      </c>
      <c r="I1505" s="13" t="str">
        <f t="shared" si="138"/>
        <v>No</v>
      </c>
      <c r="J1505" s="15" t="str">
        <f t="shared" si="139"/>
        <v>0</v>
      </c>
      <c r="K1505" s="13" t="str">
        <f t="shared" si="140"/>
        <v>Yes</v>
      </c>
      <c r="L1505" s="13" t="str">
        <f t="shared" si="141"/>
        <v>Obesity</v>
      </c>
      <c r="M1505" s="13" t="str">
        <f t="shared" si="142"/>
        <v>Diabetes</v>
      </c>
      <c r="N1505" s="13" t="str">
        <f t="shared" si="143"/>
        <v>No</v>
      </c>
    </row>
    <row r="1506" spans="1:14" x14ac:dyDescent="0.25">
      <c r="A1506" s="13" t="s">
        <v>866</v>
      </c>
      <c r="B1506" s="13">
        <v>18.75</v>
      </c>
      <c r="C1506" s="13">
        <v>5.47</v>
      </c>
      <c r="D1506" s="13" t="s">
        <v>2382</v>
      </c>
      <c r="E1506" s="13" t="s">
        <v>2380</v>
      </c>
      <c r="F1506" s="13" t="s">
        <v>2383</v>
      </c>
      <c r="G1506" s="13">
        <v>1</v>
      </c>
      <c r="H1506" s="13" t="s">
        <v>2380</v>
      </c>
      <c r="I1506" s="13" t="str">
        <f t="shared" si="138"/>
        <v>No</v>
      </c>
      <c r="J1506" s="15">
        <f t="shared" si="139"/>
        <v>1</v>
      </c>
      <c r="K1506" s="13" t="str">
        <f t="shared" si="140"/>
        <v>Yes</v>
      </c>
      <c r="L1506" s="13" t="str">
        <f t="shared" si="141"/>
        <v>Normal Weight</v>
      </c>
      <c r="M1506" s="13" t="str">
        <f t="shared" si="142"/>
        <v>Normal</v>
      </c>
      <c r="N1506" s="13" t="str">
        <f t="shared" si="143"/>
        <v>No</v>
      </c>
    </row>
    <row r="1507" spans="1:14" x14ac:dyDescent="0.25">
      <c r="A1507" s="13" t="s">
        <v>865</v>
      </c>
      <c r="B1507" s="13">
        <v>22.36</v>
      </c>
      <c r="C1507" s="13">
        <v>8.6</v>
      </c>
      <c r="D1507" s="13" t="s">
        <v>2380</v>
      </c>
      <c r="E1507" s="13" t="s">
        <v>2380</v>
      </c>
      <c r="F1507" s="13" t="s">
        <v>2380</v>
      </c>
      <c r="G1507" s="13" t="s">
        <v>2381</v>
      </c>
      <c r="H1507" s="13" t="s">
        <v>2380</v>
      </c>
      <c r="I1507" s="13" t="str">
        <f t="shared" si="138"/>
        <v>No</v>
      </c>
      <c r="J1507" s="15" t="str">
        <f t="shared" si="139"/>
        <v>0</v>
      </c>
      <c r="K1507" s="13" t="str">
        <f t="shared" si="140"/>
        <v>No</v>
      </c>
      <c r="L1507" s="13" t="str">
        <f t="shared" si="141"/>
        <v>Normal Weight</v>
      </c>
      <c r="M1507" s="13" t="str">
        <f t="shared" si="142"/>
        <v>Diabetes</v>
      </c>
      <c r="N1507" s="13" t="str">
        <f t="shared" si="143"/>
        <v>No</v>
      </c>
    </row>
    <row r="1508" spans="1:14" x14ac:dyDescent="0.25">
      <c r="A1508" s="13" t="s">
        <v>864</v>
      </c>
      <c r="B1508" s="13">
        <v>23.94</v>
      </c>
      <c r="C1508" s="13">
        <v>10.74</v>
      </c>
      <c r="D1508" s="13" t="s">
        <v>2382</v>
      </c>
      <c r="E1508" s="13" t="s">
        <v>2380</v>
      </c>
      <c r="F1508" s="13" t="s">
        <v>2380</v>
      </c>
      <c r="G1508" s="13" t="s">
        <v>2381</v>
      </c>
      <c r="H1508" s="13" t="s">
        <v>2380</v>
      </c>
      <c r="I1508" s="13" t="str">
        <f t="shared" si="138"/>
        <v>No</v>
      </c>
      <c r="J1508" s="15" t="str">
        <f t="shared" si="139"/>
        <v>0</v>
      </c>
      <c r="K1508" s="13" t="str">
        <f t="shared" si="140"/>
        <v>Yes</v>
      </c>
      <c r="L1508" s="13" t="str">
        <f t="shared" si="141"/>
        <v>Normal Weight</v>
      </c>
      <c r="M1508" s="13" t="str">
        <f t="shared" si="142"/>
        <v>Diabetes</v>
      </c>
      <c r="N1508" s="13" t="str">
        <f t="shared" si="143"/>
        <v>No</v>
      </c>
    </row>
    <row r="1509" spans="1:14" x14ac:dyDescent="0.25">
      <c r="A1509" s="13" t="s">
        <v>863</v>
      </c>
      <c r="B1509" s="13">
        <v>30.1</v>
      </c>
      <c r="C1509" s="13">
        <v>4.3899999999999997</v>
      </c>
      <c r="D1509" s="13" t="s">
        <v>2380</v>
      </c>
      <c r="E1509" s="13" t="s">
        <v>2380</v>
      </c>
      <c r="F1509" s="13" t="s">
        <v>2383</v>
      </c>
      <c r="G1509" s="13">
        <v>1</v>
      </c>
      <c r="H1509" s="13" t="s">
        <v>2380</v>
      </c>
      <c r="I1509" s="13" t="str">
        <f t="shared" si="138"/>
        <v>No</v>
      </c>
      <c r="J1509" s="15">
        <f t="shared" si="139"/>
        <v>1</v>
      </c>
      <c r="K1509" s="13" t="str">
        <f t="shared" si="140"/>
        <v>No</v>
      </c>
      <c r="L1509" s="13" t="str">
        <f t="shared" si="141"/>
        <v>Obesity</v>
      </c>
      <c r="M1509" s="13" t="str">
        <f t="shared" si="142"/>
        <v>Normal</v>
      </c>
      <c r="N1509" s="13" t="str">
        <f t="shared" si="143"/>
        <v>No</v>
      </c>
    </row>
    <row r="1510" spans="1:14" x14ac:dyDescent="0.25">
      <c r="A1510" s="13" t="s">
        <v>862</v>
      </c>
      <c r="B1510" s="13">
        <v>21.93</v>
      </c>
      <c r="C1510" s="13">
        <v>6.3</v>
      </c>
      <c r="D1510" s="13" t="s">
        <v>2380</v>
      </c>
      <c r="E1510" s="13" t="s">
        <v>2380</v>
      </c>
      <c r="F1510" s="13" t="s">
        <v>2380</v>
      </c>
      <c r="G1510" s="13" t="s">
        <v>2381</v>
      </c>
      <c r="H1510" s="13" t="s">
        <v>2380</v>
      </c>
      <c r="I1510" s="13" t="str">
        <f t="shared" si="138"/>
        <v>No</v>
      </c>
      <c r="J1510" s="15" t="str">
        <f t="shared" si="139"/>
        <v>0</v>
      </c>
      <c r="K1510" s="13" t="str">
        <f t="shared" si="140"/>
        <v>No</v>
      </c>
      <c r="L1510" s="13" t="str">
        <f t="shared" si="141"/>
        <v>Normal Weight</v>
      </c>
      <c r="M1510" s="13" t="str">
        <f t="shared" si="142"/>
        <v>Prediabetes</v>
      </c>
      <c r="N1510" s="13" t="str">
        <f t="shared" si="143"/>
        <v>No</v>
      </c>
    </row>
    <row r="1511" spans="1:14" x14ac:dyDescent="0.25">
      <c r="A1511" s="13" t="s">
        <v>861</v>
      </c>
      <c r="B1511" s="13">
        <v>39.75</v>
      </c>
      <c r="C1511" s="13">
        <v>5.41</v>
      </c>
      <c r="D1511" s="13" t="s">
        <v>2380</v>
      </c>
      <c r="E1511" s="13" t="s">
        <v>2382</v>
      </c>
      <c r="F1511" s="13" t="s">
        <v>2380</v>
      </c>
      <c r="G1511" s="13">
        <v>1</v>
      </c>
      <c r="H1511" s="13" t="s">
        <v>2380</v>
      </c>
      <c r="I1511" s="13" t="str">
        <f t="shared" si="138"/>
        <v>No</v>
      </c>
      <c r="J1511" s="15">
        <f t="shared" si="139"/>
        <v>1</v>
      </c>
      <c r="K1511" s="13" t="str">
        <f t="shared" si="140"/>
        <v>No</v>
      </c>
      <c r="L1511" s="13" t="str">
        <f t="shared" si="141"/>
        <v>Obesity</v>
      </c>
      <c r="M1511" s="13" t="str">
        <f t="shared" si="142"/>
        <v>Normal</v>
      </c>
      <c r="N1511" s="13" t="str">
        <f t="shared" si="143"/>
        <v>Yes</v>
      </c>
    </row>
    <row r="1512" spans="1:14" x14ac:dyDescent="0.25">
      <c r="A1512" s="13" t="s">
        <v>860</v>
      </c>
      <c r="B1512" s="13">
        <v>26.03</v>
      </c>
      <c r="C1512" s="13">
        <v>4.47</v>
      </c>
      <c r="D1512" s="13" t="s">
        <v>2380</v>
      </c>
      <c r="E1512" s="13" t="s">
        <v>2380</v>
      </c>
      <c r="F1512" s="13" t="s">
        <v>2383</v>
      </c>
      <c r="G1512" s="13">
        <v>1</v>
      </c>
      <c r="H1512" s="13" t="s">
        <v>2380</v>
      </c>
      <c r="I1512" s="13" t="str">
        <f t="shared" si="138"/>
        <v>No</v>
      </c>
      <c r="J1512" s="15">
        <f t="shared" si="139"/>
        <v>1</v>
      </c>
      <c r="K1512" s="13" t="str">
        <f t="shared" si="140"/>
        <v>No</v>
      </c>
      <c r="L1512" s="13" t="str">
        <f t="shared" si="141"/>
        <v>Overweight</v>
      </c>
      <c r="M1512" s="13" t="str">
        <f t="shared" si="142"/>
        <v>Normal</v>
      </c>
      <c r="N1512" s="13" t="str">
        <f t="shared" si="143"/>
        <v>No</v>
      </c>
    </row>
    <row r="1513" spans="1:14" x14ac:dyDescent="0.25">
      <c r="A1513" s="13" t="s">
        <v>859</v>
      </c>
      <c r="B1513" s="13">
        <v>34.51</v>
      </c>
      <c r="C1513" s="13">
        <v>6.26</v>
      </c>
      <c r="D1513" s="13" t="s">
        <v>2380</v>
      </c>
      <c r="E1513" s="13" t="s">
        <v>2380</v>
      </c>
      <c r="F1513" s="13" t="s">
        <v>2380</v>
      </c>
      <c r="G1513" s="13" t="s">
        <v>2381</v>
      </c>
      <c r="H1513" s="13" t="s">
        <v>2380</v>
      </c>
      <c r="I1513" s="13" t="str">
        <f t="shared" si="138"/>
        <v>No</v>
      </c>
      <c r="J1513" s="15" t="str">
        <f t="shared" si="139"/>
        <v>0</v>
      </c>
      <c r="K1513" s="13" t="str">
        <f t="shared" si="140"/>
        <v>No</v>
      </c>
      <c r="L1513" s="13" t="str">
        <f t="shared" si="141"/>
        <v>Obesity</v>
      </c>
      <c r="M1513" s="13" t="str">
        <f t="shared" si="142"/>
        <v>Prediabetes</v>
      </c>
      <c r="N1513" s="13" t="str">
        <f t="shared" si="143"/>
        <v>No</v>
      </c>
    </row>
    <row r="1514" spans="1:14" x14ac:dyDescent="0.25">
      <c r="A1514" s="13" t="s">
        <v>858</v>
      </c>
      <c r="B1514" s="13">
        <v>19.32</v>
      </c>
      <c r="C1514" s="13">
        <v>11.58</v>
      </c>
      <c r="D1514" s="13" t="s">
        <v>2382</v>
      </c>
      <c r="E1514" s="13" t="s">
        <v>2380</v>
      </c>
      <c r="F1514" s="13" t="s">
        <v>2380</v>
      </c>
      <c r="G1514" s="13">
        <v>1</v>
      </c>
      <c r="H1514" s="13" t="s">
        <v>2380</v>
      </c>
      <c r="I1514" s="13" t="str">
        <f t="shared" si="138"/>
        <v>No</v>
      </c>
      <c r="J1514" s="15">
        <f t="shared" si="139"/>
        <v>1</v>
      </c>
      <c r="K1514" s="13" t="str">
        <f t="shared" si="140"/>
        <v>Yes</v>
      </c>
      <c r="L1514" s="13" t="str">
        <f t="shared" si="141"/>
        <v>Normal Weight</v>
      </c>
      <c r="M1514" s="13" t="str">
        <f t="shared" si="142"/>
        <v>Diabetes</v>
      </c>
      <c r="N1514" s="13" t="str">
        <f t="shared" si="143"/>
        <v>No</v>
      </c>
    </row>
    <row r="1515" spans="1:14" x14ac:dyDescent="0.25">
      <c r="A1515" s="13" t="s">
        <v>857</v>
      </c>
      <c r="B1515" s="13">
        <v>28.5</v>
      </c>
      <c r="C1515" s="13">
        <v>4.3600000000000003</v>
      </c>
      <c r="D1515" s="13" t="s">
        <v>2380</v>
      </c>
      <c r="E1515" s="13" t="s">
        <v>2380</v>
      </c>
      <c r="F1515" s="13" t="s">
        <v>2380</v>
      </c>
      <c r="G1515" s="13" t="s">
        <v>2381</v>
      </c>
      <c r="H1515" s="13" t="s">
        <v>2380</v>
      </c>
      <c r="I1515" s="13" t="str">
        <f t="shared" si="138"/>
        <v>No</v>
      </c>
      <c r="J1515" s="15" t="str">
        <f t="shared" si="139"/>
        <v>0</v>
      </c>
      <c r="K1515" s="13" t="str">
        <f t="shared" si="140"/>
        <v>No</v>
      </c>
      <c r="L1515" s="13" t="str">
        <f t="shared" si="141"/>
        <v>Overweight</v>
      </c>
      <c r="M1515" s="13" t="str">
        <f t="shared" si="142"/>
        <v>Normal</v>
      </c>
      <c r="N1515" s="13" t="str">
        <f t="shared" si="143"/>
        <v>No</v>
      </c>
    </row>
    <row r="1516" spans="1:14" x14ac:dyDescent="0.25">
      <c r="A1516" s="13" t="s">
        <v>856</v>
      </c>
      <c r="B1516" s="13">
        <v>30.875</v>
      </c>
      <c r="C1516" s="13">
        <v>4.1399999999999997</v>
      </c>
      <c r="D1516" s="13" t="s">
        <v>2382</v>
      </c>
      <c r="E1516" s="13" t="s">
        <v>2380</v>
      </c>
      <c r="F1516" s="13" t="s">
        <v>2380</v>
      </c>
      <c r="G1516" s="13" t="s">
        <v>2381</v>
      </c>
      <c r="H1516" s="13" t="s">
        <v>2380</v>
      </c>
      <c r="I1516" s="13" t="str">
        <f t="shared" si="138"/>
        <v>No</v>
      </c>
      <c r="J1516" s="15" t="str">
        <f t="shared" si="139"/>
        <v>0</v>
      </c>
      <c r="K1516" s="13" t="str">
        <f t="shared" si="140"/>
        <v>Yes</v>
      </c>
      <c r="L1516" s="13" t="str">
        <f t="shared" si="141"/>
        <v>Obesity</v>
      </c>
      <c r="M1516" s="13" t="str">
        <f t="shared" si="142"/>
        <v>Normal</v>
      </c>
      <c r="N1516" s="13" t="str">
        <f t="shared" si="143"/>
        <v>No</v>
      </c>
    </row>
    <row r="1517" spans="1:14" x14ac:dyDescent="0.25">
      <c r="A1517" s="13" t="s">
        <v>855</v>
      </c>
      <c r="B1517" s="13">
        <v>24.02</v>
      </c>
      <c r="C1517" s="13">
        <v>4.38</v>
      </c>
      <c r="D1517" s="13" t="s">
        <v>2380</v>
      </c>
      <c r="E1517" s="13" t="s">
        <v>2380</v>
      </c>
      <c r="F1517" s="13" t="s">
        <v>2380</v>
      </c>
      <c r="G1517" s="13" t="s">
        <v>2381</v>
      </c>
      <c r="H1517" s="13" t="s">
        <v>2380</v>
      </c>
      <c r="I1517" s="13" t="str">
        <f t="shared" si="138"/>
        <v>No</v>
      </c>
      <c r="J1517" s="15" t="str">
        <f t="shared" si="139"/>
        <v>0</v>
      </c>
      <c r="K1517" s="13" t="str">
        <f t="shared" si="140"/>
        <v>No</v>
      </c>
      <c r="L1517" s="13" t="str">
        <f t="shared" si="141"/>
        <v>Normal Weight</v>
      </c>
      <c r="M1517" s="13" t="str">
        <f t="shared" si="142"/>
        <v>Normal</v>
      </c>
      <c r="N1517" s="13" t="str">
        <f t="shared" si="143"/>
        <v>No</v>
      </c>
    </row>
    <row r="1518" spans="1:14" x14ac:dyDescent="0.25">
      <c r="A1518" s="13" t="s">
        <v>854</v>
      </c>
      <c r="B1518" s="13">
        <v>36.08</v>
      </c>
      <c r="C1518" s="13">
        <v>11.61</v>
      </c>
      <c r="D1518" s="13" t="s">
        <v>2382</v>
      </c>
      <c r="E1518" s="13" t="s">
        <v>2380</v>
      </c>
      <c r="F1518" s="13" t="s">
        <v>2380</v>
      </c>
      <c r="G1518" s="13" t="s">
        <v>2381</v>
      </c>
      <c r="H1518" s="13" t="s">
        <v>2380</v>
      </c>
      <c r="I1518" s="13" t="str">
        <f t="shared" si="138"/>
        <v>No</v>
      </c>
      <c r="J1518" s="15" t="str">
        <f t="shared" si="139"/>
        <v>0</v>
      </c>
      <c r="K1518" s="13" t="str">
        <f t="shared" si="140"/>
        <v>Yes</v>
      </c>
      <c r="L1518" s="13" t="str">
        <f t="shared" si="141"/>
        <v>Obesity</v>
      </c>
      <c r="M1518" s="13" t="str">
        <f t="shared" si="142"/>
        <v>Diabetes</v>
      </c>
      <c r="N1518" s="13" t="str">
        <f t="shared" si="143"/>
        <v>No</v>
      </c>
    </row>
    <row r="1519" spans="1:14" x14ac:dyDescent="0.25">
      <c r="A1519" s="13" t="s">
        <v>853</v>
      </c>
      <c r="B1519" s="13">
        <v>32.200000000000003</v>
      </c>
      <c r="C1519" s="13">
        <v>10.59</v>
      </c>
      <c r="D1519" s="13" t="s">
        <v>2382</v>
      </c>
      <c r="E1519" s="13" t="s">
        <v>2380</v>
      </c>
      <c r="F1519" s="13" t="s">
        <v>2380</v>
      </c>
      <c r="G1519" s="13" t="s">
        <v>2381</v>
      </c>
      <c r="H1519" s="13" t="s">
        <v>2380</v>
      </c>
      <c r="I1519" s="13" t="str">
        <f t="shared" si="138"/>
        <v>No</v>
      </c>
      <c r="J1519" s="15" t="str">
        <f t="shared" si="139"/>
        <v>0</v>
      </c>
      <c r="K1519" s="13" t="str">
        <f t="shared" si="140"/>
        <v>Yes</v>
      </c>
      <c r="L1519" s="13" t="str">
        <f t="shared" si="141"/>
        <v>Obesity</v>
      </c>
      <c r="M1519" s="13" t="str">
        <f t="shared" si="142"/>
        <v>Diabetes</v>
      </c>
      <c r="N1519" s="13" t="str">
        <f t="shared" si="143"/>
        <v>No</v>
      </c>
    </row>
    <row r="1520" spans="1:14" x14ac:dyDescent="0.25">
      <c r="A1520" s="13" t="s">
        <v>852</v>
      </c>
      <c r="B1520" s="13">
        <v>28.05</v>
      </c>
      <c r="C1520" s="13">
        <v>11.85</v>
      </c>
      <c r="D1520" s="13" t="s">
        <v>2382</v>
      </c>
      <c r="E1520" s="13" t="s">
        <v>2380</v>
      </c>
      <c r="F1520" s="13" t="s">
        <v>2380</v>
      </c>
      <c r="G1520" s="13" t="s">
        <v>2381</v>
      </c>
      <c r="H1520" s="13" t="s">
        <v>2380</v>
      </c>
      <c r="I1520" s="13" t="str">
        <f t="shared" si="138"/>
        <v>No</v>
      </c>
      <c r="J1520" s="15" t="str">
        <f t="shared" si="139"/>
        <v>0</v>
      </c>
      <c r="K1520" s="13" t="str">
        <f t="shared" si="140"/>
        <v>Yes</v>
      </c>
      <c r="L1520" s="13" t="str">
        <f t="shared" si="141"/>
        <v>Overweight</v>
      </c>
      <c r="M1520" s="13" t="str">
        <f t="shared" si="142"/>
        <v>Diabetes</v>
      </c>
      <c r="N1520" s="13" t="str">
        <f t="shared" si="143"/>
        <v>No</v>
      </c>
    </row>
    <row r="1521" spans="1:14" x14ac:dyDescent="0.25">
      <c r="A1521" s="13" t="s">
        <v>851</v>
      </c>
      <c r="B1521" s="13">
        <v>19</v>
      </c>
      <c r="C1521" s="13">
        <v>5.46</v>
      </c>
      <c r="D1521" s="13" t="s">
        <v>2382</v>
      </c>
      <c r="E1521" s="13" t="s">
        <v>2380</v>
      </c>
      <c r="F1521" s="13" t="s">
        <v>2380</v>
      </c>
      <c r="G1521" s="13">
        <v>1</v>
      </c>
      <c r="H1521" s="13" t="s">
        <v>2380</v>
      </c>
      <c r="I1521" s="13" t="str">
        <f t="shared" si="138"/>
        <v>No</v>
      </c>
      <c r="J1521" s="15">
        <f t="shared" si="139"/>
        <v>1</v>
      </c>
      <c r="K1521" s="13" t="str">
        <f t="shared" si="140"/>
        <v>Yes</v>
      </c>
      <c r="L1521" s="13" t="str">
        <f t="shared" si="141"/>
        <v>Normal Weight</v>
      </c>
      <c r="M1521" s="13" t="str">
        <f t="shared" si="142"/>
        <v>Normal</v>
      </c>
      <c r="N1521" s="13" t="str">
        <f t="shared" si="143"/>
        <v>No</v>
      </c>
    </row>
    <row r="1522" spans="1:14" x14ac:dyDescent="0.25">
      <c r="A1522" s="13" t="s">
        <v>850</v>
      </c>
      <c r="B1522" s="13">
        <v>16.13</v>
      </c>
      <c r="C1522" s="13">
        <v>4.54</v>
      </c>
      <c r="D1522" s="13" t="s">
        <v>2382</v>
      </c>
      <c r="E1522" s="13" t="s">
        <v>2380</v>
      </c>
      <c r="F1522" s="13" t="s">
        <v>2380</v>
      </c>
      <c r="G1522" s="13">
        <v>2</v>
      </c>
      <c r="H1522" s="13" t="s">
        <v>2380</v>
      </c>
      <c r="I1522" s="13" t="str">
        <f t="shared" si="138"/>
        <v>No</v>
      </c>
      <c r="J1522" s="15">
        <f t="shared" si="139"/>
        <v>2</v>
      </c>
      <c r="K1522" s="13" t="str">
        <f t="shared" si="140"/>
        <v>Yes</v>
      </c>
      <c r="L1522" s="13" t="str">
        <f t="shared" si="141"/>
        <v>Underweight</v>
      </c>
      <c r="M1522" s="13" t="str">
        <f t="shared" si="142"/>
        <v>Normal</v>
      </c>
      <c r="N1522" s="13" t="str">
        <f t="shared" si="143"/>
        <v>No</v>
      </c>
    </row>
    <row r="1523" spans="1:14" x14ac:dyDescent="0.25">
      <c r="A1523" s="13" t="s">
        <v>849</v>
      </c>
      <c r="B1523" s="13">
        <v>18.77</v>
      </c>
      <c r="C1523" s="13">
        <v>11.98</v>
      </c>
      <c r="D1523" s="13" t="s">
        <v>2382</v>
      </c>
      <c r="E1523" s="13" t="s">
        <v>2380</v>
      </c>
      <c r="F1523" s="13" t="s">
        <v>2380</v>
      </c>
      <c r="G1523" s="13">
        <v>2</v>
      </c>
      <c r="H1523" s="13" t="s">
        <v>2380</v>
      </c>
      <c r="I1523" s="13" t="str">
        <f t="shared" si="138"/>
        <v>No</v>
      </c>
      <c r="J1523" s="15">
        <f t="shared" si="139"/>
        <v>2</v>
      </c>
      <c r="K1523" s="13" t="str">
        <f t="shared" si="140"/>
        <v>Yes</v>
      </c>
      <c r="L1523" s="13" t="str">
        <f t="shared" si="141"/>
        <v>Normal Weight</v>
      </c>
      <c r="M1523" s="13" t="str">
        <f t="shared" si="142"/>
        <v>Diabetes</v>
      </c>
      <c r="N1523" s="13" t="str">
        <f t="shared" si="143"/>
        <v>No</v>
      </c>
    </row>
    <row r="1524" spans="1:14" x14ac:dyDescent="0.25">
      <c r="A1524" s="13" t="s">
        <v>848</v>
      </c>
      <c r="B1524" s="13">
        <v>28.88</v>
      </c>
      <c r="C1524" s="13">
        <v>6.59</v>
      </c>
      <c r="D1524" s="13" t="s">
        <v>2382</v>
      </c>
      <c r="E1524" s="13" t="s">
        <v>2380</v>
      </c>
      <c r="F1524" s="13" t="s">
        <v>2380</v>
      </c>
      <c r="G1524" s="13">
        <v>1</v>
      </c>
      <c r="H1524" s="13" t="s">
        <v>2380</v>
      </c>
      <c r="I1524" s="13" t="str">
        <f t="shared" si="138"/>
        <v>No</v>
      </c>
      <c r="J1524" s="15">
        <f t="shared" si="139"/>
        <v>1</v>
      </c>
      <c r="K1524" s="13" t="str">
        <f t="shared" si="140"/>
        <v>Yes</v>
      </c>
      <c r="L1524" s="13" t="str">
        <f t="shared" si="141"/>
        <v>Overweight</v>
      </c>
      <c r="M1524" s="13" t="str">
        <f t="shared" si="142"/>
        <v>Diabetes</v>
      </c>
      <c r="N1524" s="13" t="str">
        <f t="shared" si="143"/>
        <v>No</v>
      </c>
    </row>
    <row r="1525" spans="1:14" x14ac:dyDescent="0.25">
      <c r="A1525" s="13" t="s">
        <v>847</v>
      </c>
      <c r="B1525" s="13">
        <v>27.55</v>
      </c>
      <c r="C1525" s="13">
        <v>10.83</v>
      </c>
      <c r="D1525" s="13" t="s">
        <v>2382</v>
      </c>
      <c r="E1525" s="13" t="s">
        <v>2380</v>
      </c>
      <c r="F1525" s="13" t="s">
        <v>2380</v>
      </c>
      <c r="G1525" s="13">
        <v>1</v>
      </c>
      <c r="H1525" s="13" t="s">
        <v>2380</v>
      </c>
      <c r="I1525" s="13" t="str">
        <f t="shared" si="138"/>
        <v>No</v>
      </c>
      <c r="J1525" s="15">
        <f t="shared" si="139"/>
        <v>1</v>
      </c>
      <c r="K1525" s="13" t="str">
        <f t="shared" si="140"/>
        <v>Yes</v>
      </c>
      <c r="L1525" s="13" t="str">
        <f t="shared" si="141"/>
        <v>Overweight</v>
      </c>
      <c r="M1525" s="13" t="str">
        <f t="shared" si="142"/>
        <v>Diabetes</v>
      </c>
      <c r="N1525" s="13" t="str">
        <f t="shared" si="143"/>
        <v>No</v>
      </c>
    </row>
    <row r="1526" spans="1:14" x14ac:dyDescent="0.25">
      <c r="A1526" s="13" t="s">
        <v>846</v>
      </c>
      <c r="B1526" s="13">
        <v>15.6</v>
      </c>
      <c r="C1526" s="13">
        <v>8.6</v>
      </c>
      <c r="D1526" s="13" t="s">
        <v>2380</v>
      </c>
      <c r="E1526" s="13" t="s">
        <v>2380</v>
      </c>
      <c r="F1526" s="13" t="s">
        <v>2380</v>
      </c>
      <c r="G1526" s="13" t="s">
        <v>2381</v>
      </c>
      <c r="H1526" s="13" t="s">
        <v>2380</v>
      </c>
      <c r="I1526" s="13" t="str">
        <f t="shared" si="138"/>
        <v>No</v>
      </c>
      <c r="J1526" s="15" t="str">
        <f t="shared" si="139"/>
        <v>0</v>
      </c>
      <c r="K1526" s="13" t="str">
        <f t="shared" si="140"/>
        <v>No</v>
      </c>
      <c r="L1526" s="13" t="str">
        <f t="shared" si="141"/>
        <v>Underweight</v>
      </c>
      <c r="M1526" s="13" t="str">
        <f t="shared" si="142"/>
        <v>Diabetes</v>
      </c>
      <c r="N1526" s="13" t="str">
        <f t="shared" si="143"/>
        <v>No</v>
      </c>
    </row>
    <row r="1527" spans="1:14" x14ac:dyDescent="0.25">
      <c r="A1527" s="13" t="s">
        <v>845</v>
      </c>
      <c r="B1527" s="13">
        <v>21.99</v>
      </c>
      <c r="C1527" s="13">
        <v>11.17</v>
      </c>
      <c r="D1527" s="13" t="s">
        <v>2380</v>
      </c>
      <c r="E1527" s="13" t="s">
        <v>2380</v>
      </c>
      <c r="F1527" s="13" t="s">
        <v>2380</v>
      </c>
      <c r="G1527" s="13" t="s">
        <v>2381</v>
      </c>
      <c r="H1527" s="13" t="s">
        <v>2380</v>
      </c>
      <c r="I1527" s="13" t="str">
        <f t="shared" si="138"/>
        <v>No</v>
      </c>
      <c r="J1527" s="15" t="str">
        <f t="shared" si="139"/>
        <v>0</v>
      </c>
      <c r="K1527" s="13" t="str">
        <f t="shared" si="140"/>
        <v>No</v>
      </c>
      <c r="L1527" s="13" t="str">
        <f t="shared" si="141"/>
        <v>Normal Weight</v>
      </c>
      <c r="M1527" s="13" t="str">
        <f t="shared" si="142"/>
        <v>Diabetes</v>
      </c>
      <c r="N1527" s="13" t="str">
        <f t="shared" si="143"/>
        <v>No</v>
      </c>
    </row>
    <row r="1528" spans="1:14" x14ac:dyDescent="0.25">
      <c r="A1528" s="13" t="s">
        <v>844</v>
      </c>
      <c r="B1528" s="13">
        <v>34.85</v>
      </c>
      <c r="C1528" s="13">
        <v>5.75</v>
      </c>
      <c r="D1528" s="13" t="s">
        <v>2380</v>
      </c>
      <c r="E1528" s="13" t="s">
        <v>2380</v>
      </c>
      <c r="F1528" s="13" t="s">
        <v>2380</v>
      </c>
      <c r="G1528" s="13" t="s">
        <v>2381</v>
      </c>
      <c r="H1528" s="13" t="s">
        <v>2380</v>
      </c>
      <c r="I1528" s="13" t="str">
        <f t="shared" si="138"/>
        <v>No</v>
      </c>
      <c r="J1528" s="15" t="str">
        <f t="shared" si="139"/>
        <v>0</v>
      </c>
      <c r="K1528" s="13" t="str">
        <f t="shared" si="140"/>
        <v>No</v>
      </c>
      <c r="L1528" s="13" t="str">
        <f t="shared" si="141"/>
        <v>Obesity</v>
      </c>
      <c r="M1528" s="13" t="str">
        <f t="shared" si="142"/>
        <v>Prediabetes</v>
      </c>
      <c r="N1528" s="13" t="str">
        <f t="shared" si="143"/>
        <v>No</v>
      </c>
    </row>
    <row r="1529" spans="1:14" x14ac:dyDescent="0.25">
      <c r="A1529" s="13" t="s">
        <v>843</v>
      </c>
      <c r="B1529" s="13">
        <v>24.51</v>
      </c>
      <c r="C1529" s="13">
        <v>4.83</v>
      </c>
      <c r="D1529" s="13" t="s">
        <v>2382</v>
      </c>
      <c r="E1529" s="13" t="s">
        <v>2380</v>
      </c>
      <c r="F1529" s="13" t="s">
        <v>2383</v>
      </c>
      <c r="G1529" s="13">
        <v>1</v>
      </c>
      <c r="H1529" s="13" t="s">
        <v>2380</v>
      </c>
      <c r="I1529" s="13" t="str">
        <f t="shared" si="138"/>
        <v>No</v>
      </c>
      <c r="J1529" s="15">
        <f t="shared" si="139"/>
        <v>1</v>
      </c>
      <c r="K1529" s="13" t="str">
        <f t="shared" si="140"/>
        <v>Yes</v>
      </c>
      <c r="L1529" s="13" t="str">
        <f t="shared" si="141"/>
        <v>Normal Weight</v>
      </c>
      <c r="M1529" s="13" t="str">
        <f t="shared" si="142"/>
        <v>Normal</v>
      </c>
      <c r="N1529" s="13" t="str">
        <f t="shared" si="143"/>
        <v>No</v>
      </c>
    </row>
    <row r="1530" spans="1:14" x14ac:dyDescent="0.25">
      <c r="A1530" s="13" t="s">
        <v>842</v>
      </c>
      <c r="B1530" s="13">
        <v>19.399999999999999</v>
      </c>
      <c r="C1530" s="13">
        <v>11.93</v>
      </c>
      <c r="D1530" s="13" t="s">
        <v>2380</v>
      </c>
      <c r="E1530" s="13" t="s">
        <v>2380</v>
      </c>
      <c r="F1530" s="13" t="s">
        <v>2380</v>
      </c>
      <c r="G1530" s="13" t="s">
        <v>2381</v>
      </c>
      <c r="H1530" s="13" t="s">
        <v>2380</v>
      </c>
      <c r="I1530" s="13" t="str">
        <f t="shared" si="138"/>
        <v>No</v>
      </c>
      <c r="J1530" s="15" t="str">
        <f t="shared" si="139"/>
        <v>0</v>
      </c>
      <c r="K1530" s="13" t="str">
        <f t="shared" si="140"/>
        <v>No</v>
      </c>
      <c r="L1530" s="13" t="str">
        <f t="shared" si="141"/>
        <v>Normal Weight</v>
      </c>
      <c r="M1530" s="13" t="str">
        <f t="shared" si="142"/>
        <v>Diabetes</v>
      </c>
      <c r="N1530" s="13" t="str">
        <f t="shared" si="143"/>
        <v>No</v>
      </c>
    </row>
    <row r="1531" spans="1:14" x14ac:dyDescent="0.25">
      <c r="A1531" s="13" t="s">
        <v>841</v>
      </c>
      <c r="B1531" s="13">
        <v>15.1</v>
      </c>
      <c r="C1531" s="13">
        <v>8.41</v>
      </c>
      <c r="D1531" s="13" t="s">
        <v>2380</v>
      </c>
      <c r="E1531" s="13" t="s">
        <v>2380</v>
      </c>
      <c r="F1531" s="13" t="s">
        <v>2380</v>
      </c>
      <c r="G1531" s="13" t="s">
        <v>2381</v>
      </c>
      <c r="H1531" s="13" t="s">
        <v>2380</v>
      </c>
      <c r="I1531" s="13" t="str">
        <f t="shared" si="138"/>
        <v>No</v>
      </c>
      <c r="J1531" s="15" t="str">
        <f t="shared" si="139"/>
        <v>0</v>
      </c>
      <c r="K1531" s="13" t="str">
        <f t="shared" si="140"/>
        <v>No</v>
      </c>
      <c r="L1531" s="13" t="str">
        <f t="shared" si="141"/>
        <v>Underweight</v>
      </c>
      <c r="M1531" s="13" t="str">
        <f t="shared" si="142"/>
        <v>Diabetes</v>
      </c>
      <c r="N1531" s="13" t="str">
        <f t="shared" si="143"/>
        <v>No</v>
      </c>
    </row>
    <row r="1532" spans="1:14" x14ac:dyDescent="0.25">
      <c r="A1532" s="13" t="s">
        <v>840</v>
      </c>
      <c r="B1532" s="13">
        <v>23.37</v>
      </c>
      <c r="C1532" s="13">
        <v>5.59</v>
      </c>
      <c r="D1532" s="13" t="s">
        <v>2382</v>
      </c>
      <c r="E1532" s="13" t="s">
        <v>2380</v>
      </c>
      <c r="F1532" s="13" t="s">
        <v>2380</v>
      </c>
      <c r="G1532" s="13" t="s">
        <v>2381</v>
      </c>
      <c r="H1532" s="13" t="s">
        <v>2380</v>
      </c>
      <c r="I1532" s="13" t="str">
        <f t="shared" si="138"/>
        <v>No</v>
      </c>
      <c r="J1532" s="15" t="str">
        <f t="shared" si="139"/>
        <v>0</v>
      </c>
      <c r="K1532" s="13" t="str">
        <f t="shared" si="140"/>
        <v>Yes</v>
      </c>
      <c r="L1532" s="13" t="str">
        <f t="shared" si="141"/>
        <v>Normal Weight</v>
      </c>
      <c r="M1532" s="13" t="str">
        <f t="shared" si="142"/>
        <v>Normal</v>
      </c>
      <c r="N1532" s="13" t="str">
        <f t="shared" si="143"/>
        <v>No</v>
      </c>
    </row>
    <row r="1533" spans="1:14" x14ac:dyDescent="0.25">
      <c r="A1533" s="13" t="s">
        <v>839</v>
      </c>
      <c r="B1533" s="13">
        <v>42.4</v>
      </c>
      <c r="C1533" s="13">
        <v>4.0599999999999996</v>
      </c>
      <c r="D1533" s="13" t="s">
        <v>2380</v>
      </c>
      <c r="E1533" s="13" t="s">
        <v>2380</v>
      </c>
      <c r="F1533" s="13" t="s">
        <v>2380</v>
      </c>
      <c r="G1533" s="13" t="s">
        <v>2381</v>
      </c>
      <c r="H1533" s="13" t="s">
        <v>2380</v>
      </c>
      <c r="I1533" s="13" t="str">
        <f t="shared" si="138"/>
        <v>No</v>
      </c>
      <c r="J1533" s="15" t="str">
        <f t="shared" si="139"/>
        <v>0</v>
      </c>
      <c r="K1533" s="13" t="str">
        <f t="shared" si="140"/>
        <v>No</v>
      </c>
      <c r="L1533" s="13" t="str">
        <f t="shared" si="141"/>
        <v>Obesity</v>
      </c>
      <c r="M1533" s="13" t="str">
        <f t="shared" si="142"/>
        <v>Normal</v>
      </c>
      <c r="N1533" s="13" t="str">
        <f t="shared" si="143"/>
        <v>No</v>
      </c>
    </row>
    <row r="1534" spans="1:14" x14ac:dyDescent="0.25">
      <c r="A1534" s="13" t="s">
        <v>838</v>
      </c>
      <c r="B1534" s="13">
        <v>28.405000000000001</v>
      </c>
      <c r="C1534" s="13">
        <v>7.02</v>
      </c>
      <c r="D1534" s="13" t="s">
        <v>2382</v>
      </c>
      <c r="E1534" s="13" t="s">
        <v>2380</v>
      </c>
      <c r="F1534" s="13" t="s">
        <v>2380</v>
      </c>
      <c r="G1534" s="13" t="s">
        <v>2381</v>
      </c>
      <c r="H1534" s="13" t="s">
        <v>2380</v>
      </c>
      <c r="I1534" s="13" t="str">
        <f t="shared" si="138"/>
        <v>No</v>
      </c>
      <c r="J1534" s="15" t="str">
        <f t="shared" si="139"/>
        <v>0</v>
      </c>
      <c r="K1534" s="13" t="str">
        <f t="shared" si="140"/>
        <v>Yes</v>
      </c>
      <c r="L1534" s="13" t="str">
        <f t="shared" si="141"/>
        <v>Overweight</v>
      </c>
      <c r="M1534" s="13" t="str">
        <f t="shared" si="142"/>
        <v>Diabetes</v>
      </c>
      <c r="N1534" s="13" t="str">
        <f t="shared" si="143"/>
        <v>No</v>
      </c>
    </row>
    <row r="1535" spans="1:14" x14ac:dyDescent="0.25">
      <c r="A1535" s="13" t="s">
        <v>837</v>
      </c>
      <c r="B1535" s="13">
        <v>23.4</v>
      </c>
      <c r="C1535" s="13">
        <v>4.47</v>
      </c>
      <c r="D1535" s="13" t="s">
        <v>2380</v>
      </c>
      <c r="E1535" s="13" t="s">
        <v>2380</v>
      </c>
      <c r="F1535" s="13" t="s">
        <v>2380</v>
      </c>
      <c r="G1535" s="13" t="s">
        <v>2381</v>
      </c>
      <c r="H1535" s="13" t="s">
        <v>2380</v>
      </c>
      <c r="I1535" s="13" t="str">
        <f t="shared" si="138"/>
        <v>No</v>
      </c>
      <c r="J1535" s="15" t="str">
        <f t="shared" si="139"/>
        <v>0</v>
      </c>
      <c r="K1535" s="13" t="str">
        <f t="shared" si="140"/>
        <v>No</v>
      </c>
      <c r="L1535" s="13" t="str">
        <f t="shared" si="141"/>
        <v>Normal Weight</v>
      </c>
      <c r="M1535" s="13" t="str">
        <f t="shared" si="142"/>
        <v>Normal</v>
      </c>
      <c r="N1535" s="13" t="str">
        <f t="shared" si="143"/>
        <v>No</v>
      </c>
    </row>
    <row r="1536" spans="1:14" x14ac:dyDescent="0.25">
      <c r="A1536" s="13" t="s">
        <v>836</v>
      </c>
      <c r="B1536" s="13">
        <v>33.44</v>
      </c>
      <c r="C1536" s="13">
        <v>4.54</v>
      </c>
      <c r="D1536" s="13" t="s">
        <v>2380</v>
      </c>
      <c r="E1536" s="13" t="s">
        <v>2380</v>
      </c>
      <c r="F1536" s="13" t="s">
        <v>2380</v>
      </c>
      <c r="G1536" s="13" t="s">
        <v>2381</v>
      </c>
      <c r="H1536" s="13" t="s">
        <v>2380</v>
      </c>
      <c r="I1536" s="13" t="str">
        <f t="shared" si="138"/>
        <v>No</v>
      </c>
      <c r="J1536" s="15" t="str">
        <f t="shared" si="139"/>
        <v>0</v>
      </c>
      <c r="K1536" s="13" t="str">
        <f t="shared" si="140"/>
        <v>No</v>
      </c>
      <c r="L1536" s="13" t="str">
        <f t="shared" si="141"/>
        <v>Obesity</v>
      </c>
      <c r="M1536" s="13" t="str">
        <f t="shared" si="142"/>
        <v>Normal</v>
      </c>
      <c r="N1536" s="13" t="str">
        <f t="shared" si="143"/>
        <v>No</v>
      </c>
    </row>
    <row r="1537" spans="1:14" x14ac:dyDescent="0.25">
      <c r="A1537" s="13" t="s">
        <v>835</v>
      </c>
      <c r="B1537" s="13">
        <v>21.12</v>
      </c>
      <c r="C1537" s="13">
        <v>4.99</v>
      </c>
      <c r="D1537" s="13" t="s">
        <v>2380</v>
      </c>
      <c r="E1537" s="13" t="s">
        <v>2380</v>
      </c>
      <c r="F1537" s="13" t="s">
        <v>2380</v>
      </c>
      <c r="G1537" s="13">
        <v>1</v>
      </c>
      <c r="H1537" s="13" t="s">
        <v>2380</v>
      </c>
      <c r="I1537" s="13" t="str">
        <f t="shared" si="138"/>
        <v>No</v>
      </c>
      <c r="J1537" s="15">
        <f t="shared" si="139"/>
        <v>1</v>
      </c>
      <c r="K1537" s="13" t="str">
        <f t="shared" si="140"/>
        <v>No</v>
      </c>
      <c r="L1537" s="13" t="str">
        <f t="shared" si="141"/>
        <v>Normal Weight</v>
      </c>
      <c r="M1537" s="13" t="str">
        <f t="shared" si="142"/>
        <v>Normal</v>
      </c>
      <c r="N1537" s="13" t="str">
        <f t="shared" si="143"/>
        <v>No</v>
      </c>
    </row>
    <row r="1538" spans="1:14" x14ac:dyDescent="0.25">
      <c r="A1538" s="13" t="s">
        <v>834</v>
      </c>
      <c r="B1538" s="13">
        <v>18.48</v>
      </c>
      <c r="C1538" s="13">
        <v>10.84</v>
      </c>
      <c r="D1538" s="13" t="s">
        <v>2382</v>
      </c>
      <c r="E1538" s="13" t="s">
        <v>2380</v>
      </c>
      <c r="F1538" s="13" t="s">
        <v>2380</v>
      </c>
      <c r="G1538" s="13">
        <v>2</v>
      </c>
      <c r="H1538" s="13" t="s">
        <v>2380</v>
      </c>
      <c r="I1538" s="13" t="str">
        <f t="shared" ref="I1538:I1601" si="144">PROPER(IF(H1538="?",$P$2,H1538))</f>
        <v>No</v>
      </c>
      <c r="J1538" s="15">
        <f t="shared" si="139"/>
        <v>2</v>
      </c>
      <c r="K1538" s="13" t="str">
        <f t="shared" si="140"/>
        <v>Yes</v>
      </c>
      <c r="L1538" s="13" t="str">
        <f t="shared" si="141"/>
        <v>Underweight</v>
      </c>
      <c r="M1538" s="13" t="str">
        <f t="shared" si="142"/>
        <v>Diabetes</v>
      </c>
      <c r="N1538" s="13" t="str">
        <f t="shared" si="143"/>
        <v>No</v>
      </c>
    </row>
    <row r="1539" spans="1:14" x14ac:dyDescent="0.25">
      <c r="A1539" s="13" t="s">
        <v>833</v>
      </c>
      <c r="B1539" s="13">
        <v>16.815000000000001</v>
      </c>
      <c r="C1539" s="13">
        <v>5.63</v>
      </c>
      <c r="D1539" s="13" t="s">
        <v>2380</v>
      </c>
      <c r="E1539" s="13" t="s">
        <v>2380</v>
      </c>
      <c r="F1539" s="13" t="s">
        <v>2380</v>
      </c>
      <c r="G1539" s="13">
        <v>1</v>
      </c>
      <c r="H1539" s="13" t="s">
        <v>2380</v>
      </c>
      <c r="I1539" s="13" t="str">
        <f t="shared" si="144"/>
        <v>No</v>
      </c>
      <c r="J1539" s="15">
        <f t="shared" ref="J1539:J1602" si="145">IF(G1539="No major Surgery","0",G1539)</f>
        <v>1</v>
      </c>
      <c r="K1539" s="13" t="str">
        <f t="shared" ref="K1539:K1602" si="146">PROPER(D1539)</f>
        <v>No</v>
      </c>
      <c r="L1539" s="13" t="str">
        <f t="shared" ref="L1539:L1602" si="147">IF(B1539&lt;18.5,"Underweight",IF(B1539&lt;25,"Normal Weight",IF(B1539&lt;30,"Overweight","Obesity")))</f>
        <v>Underweight</v>
      </c>
      <c r="M1539" s="13" t="str">
        <f t="shared" ref="M1539:M1602" si="148">IF(C1539&lt;5.7,"Normal",IF(C1539&lt;6.5,"Prediabetes","Diabetes"))</f>
        <v>Normal</v>
      </c>
      <c r="N1539" s="13" t="str">
        <f t="shared" ref="N1539:N1602" si="149">PROPER(E1539)</f>
        <v>No</v>
      </c>
    </row>
    <row r="1540" spans="1:14" x14ac:dyDescent="0.25">
      <c r="A1540" s="13" t="s">
        <v>832</v>
      </c>
      <c r="B1540" s="13">
        <v>26.72</v>
      </c>
      <c r="C1540" s="13">
        <v>4.1399999999999997</v>
      </c>
      <c r="D1540" s="13" t="s">
        <v>2380</v>
      </c>
      <c r="E1540" s="13" t="s">
        <v>2380</v>
      </c>
      <c r="F1540" s="13" t="s">
        <v>2380</v>
      </c>
      <c r="G1540" s="13" t="s">
        <v>2381</v>
      </c>
      <c r="H1540" s="13" t="s">
        <v>2380</v>
      </c>
      <c r="I1540" s="13" t="str">
        <f t="shared" si="144"/>
        <v>No</v>
      </c>
      <c r="J1540" s="15" t="str">
        <f t="shared" si="145"/>
        <v>0</v>
      </c>
      <c r="K1540" s="13" t="str">
        <f t="shared" si="146"/>
        <v>No</v>
      </c>
      <c r="L1540" s="13" t="str">
        <f t="shared" si="147"/>
        <v>Overweight</v>
      </c>
      <c r="M1540" s="13" t="str">
        <f t="shared" si="148"/>
        <v>Normal</v>
      </c>
      <c r="N1540" s="13" t="str">
        <f t="shared" si="149"/>
        <v>No</v>
      </c>
    </row>
    <row r="1541" spans="1:14" x14ac:dyDescent="0.25">
      <c r="A1541" s="13" t="s">
        <v>831</v>
      </c>
      <c r="B1541" s="13">
        <v>41.42</v>
      </c>
      <c r="C1541" s="13">
        <v>5.17</v>
      </c>
      <c r="D1541" s="13" t="s">
        <v>2380</v>
      </c>
      <c r="E1541" s="13" t="s">
        <v>2380</v>
      </c>
      <c r="F1541" s="13" t="s">
        <v>2383</v>
      </c>
      <c r="G1541" s="13">
        <v>1</v>
      </c>
      <c r="H1541" s="13" t="s">
        <v>2380</v>
      </c>
      <c r="I1541" s="13" t="str">
        <f t="shared" si="144"/>
        <v>No</v>
      </c>
      <c r="J1541" s="15">
        <f t="shared" si="145"/>
        <v>1</v>
      </c>
      <c r="K1541" s="13" t="str">
        <f t="shared" si="146"/>
        <v>No</v>
      </c>
      <c r="L1541" s="13" t="str">
        <f t="shared" si="147"/>
        <v>Obesity</v>
      </c>
      <c r="M1541" s="13" t="str">
        <f t="shared" si="148"/>
        <v>Normal</v>
      </c>
      <c r="N1541" s="13" t="str">
        <f t="shared" si="149"/>
        <v>No</v>
      </c>
    </row>
    <row r="1542" spans="1:14" x14ac:dyDescent="0.25">
      <c r="A1542" s="13" t="s">
        <v>830</v>
      </c>
      <c r="B1542" s="13">
        <v>20.69</v>
      </c>
      <c r="C1542" s="13">
        <v>6.93</v>
      </c>
      <c r="D1542" s="13" t="s">
        <v>2380</v>
      </c>
      <c r="E1542" s="13" t="s">
        <v>2380</v>
      </c>
      <c r="F1542" s="13" t="s">
        <v>2380</v>
      </c>
      <c r="G1542" s="13">
        <v>2</v>
      </c>
      <c r="H1542" s="13" t="s">
        <v>2380</v>
      </c>
      <c r="I1542" s="13" t="str">
        <f t="shared" si="144"/>
        <v>No</v>
      </c>
      <c r="J1542" s="15">
        <f t="shared" si="145"/>
        <v>2</v>
      </c>
      <c r="K1542" s="13" t="str">
        <f t="shared" si="146"/>
        <v>No</v>
      </c>
      <c r="L1542" s="13" t="str">
        <f t="shared" si="147"/>
        <v>Normal Weight</v>
      </c>
      <c r="M1542" s="13" t="str">
        <f t="shared" si="148"/>
        <v>Diabetes</v>
      </c>
      <c r="N1542" s="13" t="str">
        <f t="shared" si="149"/>
        <v>No</v>
      </c>
    </row>
    <row r="1543" spans="1:14" x14ac:dyDescent="0.25">
      <c r="A1543" s="13" t="s">
        <v>829</v>
      </c>
      <c r="B1543" s="13">
        <v>41.23</v>
      </c>
      <c r="C1543" s="13">
        <v>4.24</v>
      </c>
      <c r="D1543" s="13" t="s">
        <v>2380</v>
      </c>
      <c r="E1543" s="13" t="s">
        <v>2380</v>
      </c>
      <c r="F1543" s="13" t="s">
        <v>2380</v>
      </c>
      <c r="G1543" s="13" t="s">
        <v>2381</v>
      </c>
      <c r="H1543" s="13" t="s">
        <v>2380</v>
      </c>
      <c r="I1543" s="13" t="str">
        <f t="shared" si="144"/>
        <v>No</v>
      </c>
      <c r="J1543" s="15" t="str">
        <f t="shared" si="145"/>
        <v>0</v>
      </c>
      <c r="K1543" s="13" t="str">
        <f t="shared" si="146"/>
        <v>No</v>
      </c>
      <c r="L1543" s="13" t="str">
        <f t="shared" si="147"/>
        <v>Obesity</v>
      </c>
      <c r="M1543" s="13" t="str">
        <f t="shared" si="148"/>
        <v>Normal</v>
      </c>
      <c r="N1543" s="13" t="str">
        <f t="shared" si="149"/>
        <v>No</v>
      </c>
    </row>
    <row r="1544" spans="1:14" x14ac:dyDescent="0.25">
      <c r="A1544" s="13" t="s">
        <v>828</v>
      </c>
      <c r="B1544" s="13">
        <v>29.9</v>
      </c>
      <c r="C1544" s="13">
        <v>5.91</v>
      </c>
      <c r="D1544" s="13" t="s">
        <v>2380</v>
      </c>
      <c r="E1544" s="13" t="s">
        <v>2380</v>
      </c>
      <c r="F1544" s="13" t="s">
        <v>2380</v>
      </c>
      <c r="G1544" s="13" t="s">
        <v>2381</v>
      </c>
      <c r="H1544" s="13" t="s">
        <v>2380</v>
      </c>
      <c r="I1544" s="13" t="str">
        <f t="shared" si="144"/>
        <v>No</v>
      </c>
      <c r="J1544" s="15" t="str">
        <f t="shared" si="145"/>
        <v>0</v>
      </c>
      <c r="K1544" s="13" t="str">
        <f t="shared" si="146"/>
        <v>No</v>
      </c>
      <c r="L1544" s="13" t="str">
        <f t="shared" si="147"/>
        <v>Overweight</v>
      </c>
      <c r="M1544" s="13" t="str">
        <f t="shared" si="148"/>
        <v>Prediabetes</v>
      </c>
      <c r="N1544" s="13" t="str">
        <f t="shared" si="149"/>
        <v>No</v>
      </c>
    </row>
    <row r="1545" spans="1:14" x14ac:dyDescent="0.25">
      <c r="A1545" s="13" t="s">
        <v>827</v>
      </c>
      <c r="B1545" s="13">
        <v>34.104999999999997</v>
      </c>
      <c r="C1545" s="13">
        <v>5.93</v>
      </c>
      <c r="D1545" s="13" t="s">
        <v>2380</v>
      </c>
      <c r="E1545" s="13" t="s">
        <v>2380</v>
      </c>
      <c r="F1545" s="13" t="s">
        <v>2380</v>
      </c>
      <c r="G1545" s="13" t="s">
        <v>2381</v>
      </c>
      <c r="H1545" s="13" t="s">
        <v>2380</v>
      </c>
      <c r="I1545" s="13" t="str">
        <f t="shared" si="144"/>
        <v>No</v>
      </c>
      <c r="J1545" s="15" t="str">
        <f t="shared" si="145"/>
        <v>0</v>
      </c>
      <c r="K1545" s="13" t="str">
        <f t="shared" si="146"/>
        <v>No</v>
      </c>
      <c r="L1545" s="13" t="str">
        <f t="shared" si="147"/>
        <v>Obesity</v>
      </c>
      <c r="M1545" s="13" t="str">
        <f t="shared" si="148"/>
        <v>Prediabetes</v>
      </c>
      <c r="N1545" s="13" t="str">
        <f t="shared" si="149"/>
        <v>No</v>
      </c>
    </row>
    <row r="1546" spans="1:14" x14ac:dyDescent="0.25">
      <c r="A1546" s="13" t="s">
        <v>826</v>
      </c>
      <c r="B1546" s="13">
        <v>24.97</v>
      </c>
      <c r="C1546" s="13">
        <v>5.66</v>
      </c>
      <c r="D1546" s="13" t="s">
        <v>2380</v>
      </c>
      <c r="E1546" s="13" t="s">
        <v>2380</v>
      </c>
      <c r="F1546" s="13" t="s">
        <v>2380</v>
      </c>
      <c r="G1546" s="13" t="s">
        <v>2381</v>
      </c>
      <c r="H1546" s="13" t="s">
        <v>2380</v>
      </c>
      <c r="I1546" s="13" t="str">
        <f t="shared" si="144"/>
        <v>No</v>
      </c>
      <c r="J1546" s="15" t="str">
        <f t="shared" si="145"/>
        <v>0</v>
      </c>
      <c r="K1546" s="13" t="str">
        <f t="shared" si="146"/>
        <v>No</v>
      </c>
      <c r="L1546" s="13" t="str">
        <f t="shared" si="147"/>
        <v>Normal Weight</v>
      </c>
      <c r="M1546" s="13" t="str">
        <f t="shared" si="148"/>
        <v>Normal</v>
      </c>
      <c r="N1546" s="13" t="str">
        <f t="shared" si="149"/>
        <v>No</v>
      </c>
    </row>
    <row r="1547" spans="1:14" x14ac:dyDescent="0.25">
      <c r="A1547" s="13" t="s">
        <v>825</v>
      </c>
      <c r="B1547" s="13">
        <v>34.799999999999997</v>
      </c>
      <c r="C1547" s="13">
        <v>4.1900000000000004</v>
      </c>
      <c r="D1547" s="13" t="s">
        <v>2380</v>
      </c>
      <c r="E1547" s="13" t="s">
        <v>2380</v>
      </c>
      <c r="F1547" s="13" t="s">
        <v>2380</v>
      </c>
      <c r="G1547" s="13">
        <v>1</v>
      </c>
      <c r="H1547" s="13" t="s">
        <v>2380</v>
      </c>
      <c r="I1547" s="13" t="str">
        <f t="shared" si="144"/>
        <v>No</v>
      </c>
      <c r="J1547" s="15">
        <f t="shared" si="145"/>
        <v>1</v>
      </c>
      <c r="K1547" s="13" t="str">
        <f t="shared" si="146"/>
        <v>No</v>
      </c>
      <c r="L1547" s="13" t="str">
        <f t="shared" si="147"/>
        <v>Obesity</v>
      </c>
      <c r="M1547" s="13" t="str">
        <f t="shared" si="148"/>
        <v>Normal</v>
      </c>
      <c r="N1547" s="13" t="str">
        <f t="shared" si="149"/>
        <v>No</v>
      </c>
    </row>
    <row r="1548" spans="1:14" x14ac:dyDescent="0.25">
      <c r="A1548" s="13" t="s">
        <v>824</v>
      </c>
      <c r="B1548" s="13">
        <v>32.965000000000003</v>
      </c>
      <c r="C1548" s="13">
        <v>9.2100000000000009</v>
      </c>
      <c r="D1548" s="13" t="s">
        <v>2382</v>
      </c>
      <c r="E1548" s="13" t="s">
        <v>2380</v>
      </c>
      <c r="F1548" s="13" t="s">
        <v>2380</v>
      </c>
      <c r="G1548" s="13" t="s">
        <v>2381</v>
      </c>
      <c r="H1548" s="13" t="s">
        <v>2380</v>
      </c>
      <c r="I1548" s="13" t="str">
        <f t="shared" si="144"/>
        <v>No</v>
      </c>
      <c r="J1548" s="15" t="str">
        <f t="shared" si="145"/>
        <v>0</v>
      </c>
      <c r="K1548" s="13" t="str">
        <f t="shared" si="146"/>
        <v>Yes</v>
      </c>
      <c r="L1548" s="13" t="str">
        <f t="shared" si="147"/>
        <v>Obesity</v>
      </c>
      <c r="M1548" s="13" t="str">
        <f t="shared" si="148"/>
        <v>Diabetes</v>
      </c>
      <c r="N1548" s="13" t="str">
        <f t="shared" si="149"/>
        <v>No</v>
      </c>
    </row>
    <row r="1549" spans="1:14" x14ac:dyDescent="0.25">
      <c r="A1549" s="13" t="s">
        <v>823</v>
      </c>
      <c r="B1549" s="13">
        <v>27.265000000000001</v>
      </c>
      <c r="C1549" s="13">
        <v>5.51</v>
      </c>
      <c r="D1549" s="13" t="s">
        <v>2380</v>
      </c>
      <c r="E1549" s="13" t="s">
        <v>2380</v>
      </c>
      <c r="F1549" s="13" t="s">
        <v>2380</v>
      </c>
      <c r="G1549" s="13">
        <v>1</v>
      </c>
      <c r="H1549" s="13" t="s">
        <v>2380</v>
      </c>
      <c r="I1549" s="13" t="str">
        <f t="shared" si="144"/>
        <v>No</v>
      </c>
      <c r="J1549" s="15">
        <f t="shared" si="145"/>
        <v>1</v>
      </c>
      <c r="K1549" s="13" t="str">
        <f t="shared" si="146"/>
        <v>No</v>
      </c>
      <c r="L1549" s="13" t="str">
        <f t="shared" si="147"/>
        <v>Overweight</v>
      </c>
      <c r="M1549" s="13" t="str">
        <f t="shared" si="148"/>
        <v>Normal</v>
      </c>
      <c r="N1549" s="13" t="str">
        <f t="shared" si="149"/>
        <v>No</v>
      </c>
    </row>
    <row r="1550" spans="1:14" x14ac:dyDescent="0.25">
      <c r="A1550" s="13" t="s">
        <v>822</v>
      </c>
      <c r="B1550" s="13">
        <v>17.059999999999999</v>
      </c>
      <c r="C1550" s="13">
        <v>8.5</v>
      </c>
      <c r="D1550" s="13" t="s">
        <v>2380</v>
      </c>
      <c r="E1550" s="13" t="s">
        <v>2380</v>
      </c>
      <c r="F1550" s="13" t="s">
        <v>2380</v>
      </c>
      <c r="G1550" s="13" t="s">
        <v>2381</v>
      </c>
      <c r="H1550" s="13" t="s">
        <v>2380</v>
      </c>
      <c r="I1550" s="13" t="str">
        <f t="shared" si="144"/>
        <v>No</v>
      </c>
      <c r="J1550" s="15" t="str">
        <f t="shared" si="145"/>
        <v>0</v>
      </c>
      <c r="K1550" s="13" t="str">
        <f t="shared" si="146"/>
        <v>No</v>
      </c>
      <c r="L1550" s="13" t="str">
        <f t="shared" si="147"/>
        <v>Underweight</v>
      </c>
      <c r="M1550" s="13" t="str">
        <f t="shared" si="148"/>
        <v>Diabetes</v>
      </c>
      <c r="N1550" s="13" t="str">
        <f t="shared" si="149"/>
        <v>No</v>
      </c>
    </row>
    <row r="1551" spans="1:14" x14ac:dyDescent="0.25">
      <c r="A1551" s="13" t="s">
        <v>821</v>
      </c>
      <c r="B1551" s="13">
        <v>36.29</v>
      </c>
      <c r="C1551" s="13">
        <v>6.23</v>
      </c>
      <c r="D1551" s="13" t="s">
        <v>2380</v>
      </c>
      <c r="E1551" s="13" t="s">
        <v>2380</v>
      </c>
      <c r="F1551" s="13" t="s">
        <v>2380</v>
      </c>
      <c r="G1551" s="13" t="s">
        <v>2381</v>
      </c>
      <c r="H1551" s="13" t="s">
        <v>2380</v>
      </c>
      <c r="I1551" s="13" t="str">
        <f t="shared" si="144"/>
        <v>No</v>
      </c>
      <c r="J1551" s="15" t="str">
        <f t="shared" si="145"/>
        <v>0</v>
      </c>
      <c r="K1551" s="13" t="str">
        <f t="shared" si="146"/>
        <v>No</v>
      </c>
      <c r="L1551" s="13" t="str">
        <f t="shared" si="147"/>
        <v>Obesity</v>
      </c>
      <c r="M1551" s="13" t="str">
        <f t="shared" si="148"/>
        <v>Prediabetes</v>
      </c>
      <c r="N1551" s="13" t="str">
        <f t="shared" si="149"/>
        <v>No</v>
      </c>
    </row>
    <row r="1552" spans="1:14" x14ac:dyDescent="0.25">
      <c r="A1552" s="13" t="s">
        <v>820</v>
      </c>
      <c r="B1552" s="13">
        <v>28.594999999999999</v>
      </c>
      <c r="C1552" s="13">
        <v>8.5299999999999994</v>
      </c>
      <c r="D1552" s="13" t="s">
        <v>2382</v>
      </c>
      <c r="E1552" s="13" t="s">
        <v>2380</v>
      </c>
      <c r="F1552" s="13" t="s">
        <v>2380</v>
      </c>
      <c r="G1552" s="13">
        <v>1</v>
      </c>
      <c r="H1552" s="13" t="s">
        <v>2380</v>
      </c>
      <c r="I1552" s="13" t="str">
        <f t="shared" si="144"/>
        <v>No</v>
      </c>
      <c r="J1552" s="15">
        <f t="shared" si="145"/>
        <v>1</v>
      </c>
      <c r="K1552" s="13" t="str">
        <f t="shared" si="146"/>
        <v>Yes</v>
      </c>
      <c r="L1552" s="13" t="str">
        <f t="shared" si="147"/>
        <v>Overweight</v>
      </c>
      <c r="M1552" s="13" t="str">
        <f t="shared" si="148"/>
        <v>Diabetes</v>
      </c>
      <c r="N1552" s="13" t="str">
        <f t="shared" si="149"/>
        <v>No</v>
      </c>
    </row>
    <row r="1553" spans="1:14" x14ac:dyDescent="0.25">
      <c r="A1553" s="13" t="s">
        <v>819</v>
      </c>
      <c r="B1553" s="13">
        <v>17.8</v>
      </c>
      <c r="C1553" s="13">
        <v>5.75</v>
      </c>
      <c r="D1553" s="13" t="s">
        <v>2382</v>
      </c>
      <c r="E1553" s="13" t="s">
        <v>2380</v>
      </c>
      <c r="F1553" s="13" t="s">
        <v>2383</v>
      </c>
      <c r="G1553" s="13">
        <v>1</v>
      </c>
      <c r="H1553" s="13" t="s">
        <v>2380</v>
      </c>
      <c r="I1553" s="13" t="str">
        <f t="shared" si="144"/>
        <v>No</v>
      </c>
      <c r="J1553" s="15">
        <f t="shared" si="145"/>
        <v>1</v>
      </c>
      <c r="K1553" s="13" t="str">
        <f t="shared" si="146"/>
        <v>Yes</v>
      </c>
      <c r="L1553" s="13" t="str">
        <f t="shared" si="147"/>
        <v>Underweight</v>
      </c>
      <c r="M1553" s="13" t="str">
        <f t="shared" si="148"/>
        <v>Prediabetes</v>
      </c>
      <c r="N1553" s="13" t="str">
        <f t="shared" si="149"/>
        <v>No</v>
      </c>
    </row>
    <row r="1554" spans="1:14" x14ac:dyDescent="0.25">
      <c r="A1554" s="13" t="s">
        <v>818</v>
      </c>
      <c r="B1554" s="13">
        <v>21.4</v>
      </c>
      <c r="C1554" s="13">
        <v>5.6</v>
      </c>
      <c r="D1554" s="13" t="s">
        <v>2380</v>
      </c>
      <c r="E1554" s="13" t="s">
        <v>2380</v>
      </c>
      <c r="F1554" s="13" t="s">
        <v>2380</v>
      </c>
      <c r="G1554" s="13" t="s">
        <v>2381</v>
      </c>
      <c r="H1554" s="13" t="s">
        <v>2380</v>
      </c>
      <c r="I1554" s="13" t="str">
        <f t="shared" si="144"/>
        <v>No</v>
      </c>
      <c r="J1554" s="15" t="str">
        <f t="shared" si="145"/>
        <v>0</v>
      </c>
      <c r="K1554" s="13" t="str">
        <f t="shared" si="146"/>
        <v>No</v>
      </c>
      <c r="L1554" s="13" t="str">
        <f t="shared" si="147"/>
        <v>Normal Weight</v>
      </c>
      <c r="M1554" s="13" t="str">
        <f t="shared" si="148"/>
        <v>Normal</v>
      </c>
      <c r="N1554" s="13" t="str">
        <f t="shared" si="149"/>
        <v>No</v>
      </c>
    </row>
    <row r="1555" spans="1:14" x14ac:dyDescent="0.25">
      <c r="A1555" s="13" t="s">
        <v>817</v>
      </c>
      <c r="B1555" s="13">
        <v>23.01</v>
      </c>
      <c r="C1555" s="13">
        <v>4.68</v>
      </c>
      <c r="D1555" s="13" t="s">
        <v>2380</v>
      </c>
      <c r="E1555" s="13" t="s">
        <v>2380</v>
      </c>
      <c r="F1555" s="13" t="s">
        <v>2380</v>
      </c>
      <c r="G1555" s="13" t="s">
        <v>2381</v>
      </c>
      <c r="H1555" s="13" t="s">
        <v>2380</v>
      </c>
      <c r="I1555" s="13" t="str">
        <f t="shared" si="144"/>
        <v>No</v>
      </c>
      <c r="J1555" s="15" t="str">
        <f t="shared" si="145"/>
        <v>0</v>
      </c>
      <c r="K1555" s="13" t="str">
        <f t="shared" si="146"/>
        <v>No</v>
      </c>
      <c r="L1555" s="13" t="str">
        <f t="shared" si="147"/>
        <v>Normal Weight</v>
      </c>
      <c r="M1555" s="13" t="str">
        <f t="shared" si="148"/>
        <v>Normal</v>
      </c>
      <c r="N1555" s="13" t="str">
        <f t="shared" si="149"/>
        <v>No</v>
      </c>
    </row>
    <row r="1556" spans="1:14" x14ac:dyDescent="0.25">
      <c r="A1556" s="13" t="s">
        <v>816</v>
      </c>
      <c r="B1556" s="13">
        <v>19.86</v>
      </c>
      <c r="C1556" s="13">
        <v>5.62</v>
      </c>
      <c r="D1556" s="13" t="s">
        <v>2382</v>
      </c>
      <c r="E1556" s="13" t="s">
        <v>2380</v>
      </c>
      <c r="F1556" s="13" t="s">
        <v>2380</v>
      </c>
      <c r="G1556" s="13" t="s">
        <v>2381</v>
      </c>
      <c r="H1556" s="13" t="s">
        <v>2380</v>
      </c>
      <c r="I1556" s="13" t="str">
        <f t="shared" si="144"/>
        <v>No</v>
      </c>
      <c r="J1556" s="15" t="str">
        <f t="shared" si="145"/>
        <v>0</v>
      </c>
      <c r="K1556" s="13" t="str">
        <f t="shared" si="146"/>
        <v>Yes</v>
      </c>
      <c r="L1556" s="13" t="str">
        <f t="shared" si="147"/>
        <v>Normal Weight</v>
      </c>
      <c r="M1556" s="13" t="str">
        <f t="shared" si="148"/>
        <v>Normal</v>
      </c>
      <c r="N1556" s="13" t="str">
        <f t="shared" si="149"/>
        <v>No</v>
      </c>
    </row>
    <row r="1557" spans="1:14" x14ac:dyDescent="0.25">
      <c r="A1557" s="13" t="s">
        <v>815</v>
      </c>
      <c r="B1557" s="13">
        <v>33.58</v>
      </c>
      <c r="C1557" s="13">
        <v>5.08</v>
      </c>
      <c r="D1557" s="13" t="s">
        <v>2380</v>
      </c>
      <c r="E1557" s="13" t="s">
        <v>2380</v>
      </c>
      <c r="F1557" s="13" t="s">
        <v>2380</v>
      </c>
      <c r="G1557" s="13" t="s">
        <v>2381</v>
      </c>
      <c r="H1557" s="13" t="s">
        <v>2380</v>
      </c>
      <c r="I1557" s="13" t="str">
        <f t="shared" si="144"/>
        <v>No</v>
      </c>
      <c r="J1557" s="15" t="str">
        <f t="shared" si="145"/>
        <v>0</v>
      </c>
      <c r="K1557" s="13" t="str">
        <f t="shared" si="146"/>
        <v>No</v>
      </c>
      <c r="L1557" s="13" t="str">
        <f t="shared" si="147"/>
        <v>Obesity</v>
      </c>
      <c r="M1557" s="13" t="str">
        <f t="shared" si="148"/>
        <v>Normal</v>
      </c>
      <c r="N1557" s="13" t="str">
        <f t="shared" si="149"/>
        <v>No</v>
      </c>
    </row>
    <row r="1558" spans="1:14" x14ac:dyDescent="0.25">
      <c r="A1558" s="13" t="s">
        <v>814</v>
      </c>
      <c r="B1558" s="13">
        <v>29.81</v>
      </c>
      <c r="C1558" s="13">
        <v>5.28</v>
      </c>
      <c r="D1558" s="13" t="s">
        <v>2380</v>
      </c>
      <c r="E1558" s="13" t="s">
        <v>2380</v>
      </c>
      <c r="F1558" s="13" t="s">
        <v>2380</v>
      </c>
      <c r="G1558" s="13" t="s">
        <v>2381</v>
      </c>
      <c r="H1558" s="13" t="s">
        <v>2380</v>
      </c>
      <c r="I1558" s="13" t="str">
        <f t="shared" si="144"/>
        <v>No</v>
      </c>
      <c r="J1558" s="15" t="str">
        <f t="shared" si="145"/>
        <v>0</v>
      </c>
      <c r="K1558" s="13" t="str">
        <f t="shared" si="146"/>
        <v>No</v>
      </c>
      <c r="L1558" s="13" t="str">
        <f t="shared" si="147"/>
        <v>Overweight</v>
      </c>
      <c r="M1558" s="13" t="str">
        <f t="shared" si="148"/>
        <v>Normal</v>
      </c>
      <c r="N1558" s="13" t="str">
        <f t="shared" si="149"/>
        <v>No</v>
      </c>
    </row>
    <row r="1559" spans="1:14" x14ac:dyDescent="0.25">
      <c r="A1559" s="13" t="s">
        <v>813</v>
      </c>
      <c r="B1559" s="13">
        <v>27.4</v>
      </c>
      <c r="C1559" s="13">
        <v>4.6100000000000003</v>
      </c>
      <c r="D1559" s="13" t="s">
        <v>2380</v>
      </c>
      <c r="E1559" s="13" t="s">
        <v>2380</v>
      </c>
      <c r="F1559" s="13" t="s">
        <v>2380</v>
      </c>
      <c r="G1559" s="13" t="s">
        <v>2381</v>
      </c>
      <c r="H1559" s="13" t="s">
        <v>2380</v>
      </c>
      <c r="I1559" s="13" t="str">
        <f t="shared" si="144"/>
        <v>No</v>
      </c>
      <c r="J1559" s="15" t="str">
        <f t="shared" si="145"/>
        <v>0</v>
      </c>
      <c r="K1559" s="13" t="str">
        <f t="shared" si="146"/>
        <v>No</v>
      </c>
      <c r="L1559" s="13" t="str">
        <f t="shared" si="147"/>
        <v>Overweight</v>
      </c>
      <c r="M1559" s="13" t="str">
        <f t="shared" si="148"/>
        <v>Normal</v>
      </c>
      <c r="N1559" s="13" t="str">
        <f t="shared" si="149"/>
        <v>No</v>
      </c>
    </row>
    <row r="1560" spans="1:14" x14ac:dyDescent="0.25">
      <c r="A1560" s="13" t="s">
        <v>812</v>
      </c>
      <c r="B1560" s="13">
        <v>17.98</v>
      </c>
      <c r="C1560" s="13">
        <v>6.57</v>
      </c>
      <c r="D1560" s="13" t="s">
        <v>2382</v>
      </c>
      <c r="E1560" s="13" t="s">
        <v>2380</v>
      </c>
      <c r="F1560" s="13" t="s">
        <v>2380</v>
      </c>
      <c r="G1560" s="13">
        <v>2</v>
      </c>
      <c r="H1560" s="13" t="s">
        <v>2380</v>
      </c>
      <c r="I1560" s="13" t="str">
        <f t="shared" si="144"/>
        <v>No</v>
      </c>
      <c r="J1560" s="15">
        <f t="shared" si="145"/>
        <v>2</v>
      </c>
      <c r="K1560" s="13" t="str">
        <f t="shared" si="146"/>
        <v>Yes</v>
      </c>
      <c r="L1560" s="13" t="str">
        <f t="shared" si="147"/>
        <v>Underweight</v>
      </c>
      <c r="M1560" s="13" t="str">
        <f t="shared" si="148"/>
        <v>Diabetes</v>
      </c>
      <c r="N1560" s="13" t="str">
        <f t="shared" si="149"/>
        <v>No</v>
      </c>
    </row>
    <row r="1561" spans="1:14" x14ac:dyDescent="0.25">
      <c r="A1561" s="13" t="s">
        <v>811</v>
      </c>
      <c r="B1561" s="13">
        <v>37.9</v>
      </c>
      <c r="C1561" s="13">
        <v>5.83</v>
      </c>
      <c r="D1561" s="13" t="s">
        <v>2380</v>
      </c>
      <c r="E1561" s="13" t="s">
        <v>2380</v>
      </c>
      <c r="F1561" s="13" t="s">
        <v>2380</v>
      </c>
      <c r="G1561" s="13" t="s">
        <v>2381</v>
      </c>
      <c r="H1561" s="13" t="s">
        <v>2380</v>
      </c>
      <c r="I1561" s="13" t="str">
        <f t="shared" si="144"/>
        <v>No</v>
      </c>
      <c r="J1561" s="15" t="str">
        <f t="shared" si="145"/>
        <v>0</v>
      </c>
      <c r="K1561" s="13" t="str">
        <f t="shared" si="146"/>
        <v>No</v>
      </c>
      <c r="L1561" s="13" t="str">
        <f t="shared" si="147"/>
        <v>Obesity</v>
      </c>
      <c r="M1561" s="13" t="str">
        <f t="shared" si="148"/>
        <v>Prediabetes</v>
      </c>
      <c r="N1561" s="13" t="str">
        <f t="shared" si="149"/>
        <v>No</v>
      </c>
    </row>
    <row r="1562" spans="1:14" x14ac:dyDescent="0.25">
      <c r="A1562" s="13" t="s">
        <v>810</v>
      </c>
      <c r="B1562" s="13">
        <v>25.27</v>
      </c>
      <c r="C1562" s="13">
        <v>6.98</v>
      </c>
      <c r="D1562" s="13" t="s">
        <v>2382</v>
      </c>
      <c r="E1562" s="13" t="s">
        <v>2380</v>
      </c>
      <c r="F1562" s="13" t="s">
        <v>2380</v>
      </c>
      <c r="G1562" s="13" t="s">
        <v>2381</v>
      </c>
      <c r="H1562" s="13" t="s">
        <v>2380</v>
      </c>
      <c r="I1562" s="13" t="str">
        <f t="shared" si="144"/>
        <v>No</v>
      </c>
      <c r="J1562" s="15" t="str">
        <f t="shared" si="145"/>
        <v>0</v>
      </c>
      <c r="K1562" s="13" t="str">
        <f t="shared" si="146"/>
        <v>Yes</v>
      </c>
      <c r="L1562" s="13" t="str">
        <f t="shared" si="147"/>
        <v>Overweight</v>
      </c>
      <c r="M1562" s="13" t="str">
        <f t="shared" si="148"/>
        <v>Diabetes</v>
      </c>
      <c r="N1562" s="13" t="str">
        <f t="shared" si="149"/>
        <v>No</v>
      </c>
    </row>
    <row r="1563" spans="1:14" x14ac:dyDescent="0.25">
      <c r="A1563" s="13" t="s">
        <v>809</v>
      </c>
      <c r="B1563" s="13">
        <v>29.26</v>
      </c>
      <c r="C1563" s="13">
        <v>4.03</v>
      </c>
      <c r="D1563" s="13" t="s">
        <v>2380</v>
      </c>
      <c r="E1563" s="13" t="s">
        <v>2380</v>
      </c>
      <c r="F1563" s="13" t="s">
        <v>2380</v>
      </c>
      <c r="G1563" s="13">
        <v>1</v>
      </c>
      <c r="H1563" s="13" t="s">
        <v>2380</v>
      </c>
      <c r="I1563" s="13" t="str">
        <f t="shared" si="144"/>
        <v>No</v>
      </c>
      <c r="J1563" s="15">
        <f t="shared" si="145"/>
        <v>1</v>
      </c>
      <c r="K1563" s="13" t="str">
        <f t="shared" si="146"/>
        <v>No</v>
      </c>
      <c r="L1563" s="13" t="str">
        <f t="shared" si="147"/>
        <v>Overweight</v>
      </c>
      <c r="M1563" s="13" t="str">
        <f t="shared" si="148"/>
        <v>Normal</v>
      </c>
      <c r="N1563" s="13" t="str">
        <f t="shared" si="149"/>
        <v>No</v>
      </c>
    </row>
    <row r="1564" spans="1:14" x14ac:dyDescent="0.25">
      <c r="A1564" s="13" t="s">
        <v>808</v>
      </c>
      <c r="B1564" s="13">
        <v>27.835000000000001</v>
      </c>
      <c r="C1564" s="13">
        <v>4.5599999999999996</v>
      </c>
      <c r="D1564" s="13" t="s">
        <v>2380</v>
      </c>
      <c r="E1564" s="13" t="s">
        <v>2380</v>
      </c>
      <c r="F1564" s="13" t="s">
        <v>2380</v>
      </c>
      <c r="G1564" s="13">
        <v>1</v>
      </c>
      <c r="H1564" s="13" t="s">
        <v>2380</v>
      </c>
      <c r="I1564" s="13" t="str">
        <f t="shared" si="144"/>
        <v>No</v>
      </c>
      <c r="J1564" s="15">
        <f t="shared" si="145"/>
        <v>1</v>
      </c>
      <c r="K1564" s="13" t="str">
        <f t="shared" si="146"/>
        <v>No</v>
      </c>
      <c r="L1564" s="13" t="str">
        <f t="shared" si="147"/>
        <v>Overweight</v>
      </c>
      <c r="M1564" s="13" t="str">
        <f t="shared" si="148"/>
        <v>Normal</v>
      </c>
      <c r="N1564" s="13" t="str">
        <f t="shared" si="149"/>
        <v>No</v>
      </c>
    </row>
    <row r="1565" spans="1:14" x14ac:dyDescent="0.25">
      <c r="A1565" s="13" t="s">
        <v>807</v>
      </c>
      <c r="B1565" s="13">
        <v>46.53</v>
      </c>
      <c r="C1565" s="13">
        <v>5.38</v>
      </c>
      <c r="D1565" s="13" t="s">
        <v>2382</v>
      </c>
      <c r="E1565" s="13" t="s">
        <v>2380</v>
      </c>
      <c r="F1565" s="13" t="s">
        <v>2380</v>
      </c>
      <c r="G1565" s="13" t="s">
        <v>2381</v>
      </c>
      <c r="H1565" s="13" t="s">
        <v>2380</v>
      </c>
      <c r="I1565" s="13" t="str">
        <f t="shared" si="144"/>
        <v>No</v>
      </c>
      <c r="J1565" s="15" t="str">
        <f t="shared" si="145"/>
        <v>0</v>
      </c>
      <c r="K1565" s="13" t="str">
        <f t="shared" si="146"/>
        <v>Yes</v>
      </c>
      <c r="L1565" s="13" t="str">
        <f t="shared" si="147"/>
        <v>Obesity</v>
      </c>
      <c r="M1565" s="13" t="str">
        <f t="shared" si="148"/>
        <v>Normal</v>
      </c>
      <c r="N1565" s="13" t="str">
        <f t="shared" si="149"/>
        <v>No</v>
      </c>
    </row>
    <row r="1566" spans="1:14" x14ac:dyDescent="0.25">
      <c r="A1566" s="13" t="s">
        <v>806</v>
      </c>
      <c r="B1566" s="13">
        <v>20.58</v>
      </c>
      <c r="C1566" s="13">
        <v>11.04</v>
      </c>
      <c r="D1566" s="13" t="s">
        <v>2382</v>
      </c>
      <c r="E1566" s="13" t="s">
        <v>2380</v>
      </c>
      <c r="F1566" s="13" t="s">
        <v>2380</v>
      </c>
      <c r="G1566" s="13">
        <v>1</v>
      </c>
      <c r="H1566" s="13" t="s">
        <v>2380</v>
      </c>
      <c r="I1566" s="13" t="str">
        <f t="shared" si="144"/>
        <v>No</v>
      </c>
      <c r="J1566" s="15">
        <f t="shared" si="145"/>
        <v>1</v>
      </c>
      <c r="K1566" s="13" t="str">
        <f t="shared" si="146"/>
        <v>Yes</v>
      </c>
      <c r="L1566" s="13" t="str">
        <f t="shared" si="147"/>
        <v>Normal Weight</v>
      </c>
      <c r="M1566" s="13" t="str">
        <f t="shared" si="148"/>
        <v>Diabetes</v>
      </c>
      <c r="N1566" s="13" t="str">
        <f t="shared" si="149"/>
        <v>No</v>
      </c>
    </row>
    <row r="1567" spans="1:14" x14ac:dyDescent="0.25">
      <c r="A1567" s="13" t="s">
        <v>805</v>
      </c>
      <c r="B1567" s="13">
        <v>19.53</v>
      </c>
      <c r="C1567" s="13">
        <v>6.09</v>
      </c>
      <c r="D1567" s="13" t="s">
        <v>2382</v>
      </c>
      <c r="E1567" s="13" t="s">
        <v>2380</v>
      </c>
      <c r="F1567" s="13" t="s">
        <v>2380</v>
      </c>
      <c r="G1567" s="13" t="s">
        <v>2381</v>
      </c>
      <c r="H1567" s="13" t="s">
        <v>2380</v>
      </c>
      <c r="I1567" s="13" t="str">
        <f t="shared" si="144"/>
        <v>No</v>
      </c>
      <c r="J1567" s="15" t="str">
        <f t="shared" si="145"/>
        <v>0</v>
      </c>
      <c r="K1567" s="13" t="str">
        <f t="shared" si="146"/>
        <v>Yes</v>
      </c>
      <c r="L1567" s="13" t="str">
        <f t="shared" si="147"/>
        <v>Normal Weight</v>
      </c>
      <c r="M1567" s="13" t="str">
        <f t="shared" si="148"/>
        <v>Prediabetes</v>
      </c>
      <c r="N1567" s="13" t="str">
        <f t="shared" si="149"/>
        <v>No</v>
      </c>
    </row>
    <row r="1568" spans="1:14" x14ac:dyDescent="0.25">
      <c r="A1568" s="13" t="s">
        <v>804</v>
      </c>
      <c r="B1568" s="13">
        <v>27.7</v>
      </c>
      <c r="C1568" s="13">
        <v>4.71</v>
      </c>
      <c r="D1568" s="13" t="s">
        <v>2380</v>
      </c>
      <c r="E1568" s="13" t="s">
        <v>2380</v>
      </c>
      <c r="F1568" s="13" t="s">
        <v>2380</v>
      </c>
      <c r="G1568" s="13">
        <v>1</v>
      </c>
      <c r="H1568" s="13" t="s">
        <v>2380</v>
      </c>
      <c r="I1568" s="13" t="str">
        <f t="shared" si="144"/>
        <v>No</v>
      </c>
      <c r="J1568" s="15">
        <f t="shared" si="145"/>
        <v>1</v>
      </c>
      <c r="K1568" s="13" t="str">
        <f t="shared" si="146"/>
        <v>No</v>
      </c>
      <c r="L1568" s="13" t="str">
        <f t="shared" si="147"/>
        <v>Overweight</v>
      </c>
      <c r="M1568" s="13" t="str">
        <f t="shared" si="148"/>
        <v>Normal</v>
      </c>
      <c r="N1568" s="13" t="str">
        <f t="shared" si="149"/>
        <v>No</v>
      </c>
    </row>
    <row r="1569" spans="1:14" x14ac:dyDescent="0.25">
      <c r="A1569" s="13" t="s">
        <v>803</v>
      </c>
      <c r="B1569" s="13">
        <v>18.920000000000002</v>
      </c>
      <c r="C1569" s="13">
        <v>8.18</v>
      </c>
      <c r="D1569" s="13" t="s">
        <v>2380</v>
      </c>
      <c r="E1569" s="13" t="s">
        <v>2380</v>
      </c>
      <c r="F1569" s="13" t="s">
        <v>2380</v>
      </c>
      <c r="G1569" s="13" t="s">
        <v>2381</v>
      </c>
      <c r="H1569" s="13" t="s">
        <v>2380</v>
      </c>
      <c r="I1569" s="13" t="str">
        <f t="shared" si="144"/>
        <v>No</v>
      </c>
      <c r="J1569" s="15" t="str">
        <f t="shared" si="145"/>
        <v>0</v>
      </c>
      <c r="K1569" s="13" t="str">
        <f t="shared" si="146"/>
        <v>No</v>
      </c>
      <c r="L1569" s="13" t="str">
        <f t="shared" si="147"/>
        <v>Normal Weight</v>
      </c>
      <c r="M1569" s="13" t="str">
        <f t="shared" si="148"/>
        <v>Diabetes</v>
      </c>
      <c r="N1569" s="13" t="str">
        <f t="shared" si="149"/>
        <v>No</v>
      </c>
    </row>
    <row r="1570" spans="1:14" x14ac:dyDescent="0.25">
      <c r="A1570" s="13" t="s">
        <v>802</v>
      </c>
      <c r="B1570" s="13">
        <v>17.760000000000002</v>
      </c>
      <c r="C1570" s="13">
        <v>11.18</v>
      </c>
      <c r="D1570" s="13" t="s">
        <v>2382</v>
      </c>
      <c r="E1570" s="13" t="s">
        <v>2380</v>
      </c>
      <c r="F1570" s="13" t="s">
        <v>2380</v>
      </c>
      <c r="G1570" s="13">
        <v>2</v>
      </c>
      <c r="H1570" s="13" t="s">
        <v>2380</v>
      </c>
      <c r="I1570" s="13" t="str">
        <f t="shared" si="144"/>
        <v>No</v>
      </c>
      <c r="J1570" s="15">
        <f t="shared" si="145"/>
        <v>2</v>
      </c>
      <c r="K1570" s="13" t="str">
        <f t="shared" si="146"/>
        <v>Yes</v>
      </c>
      <c r="L1570" s="13" t="str">
        <f t="shared" si="147"/>
        <v>Underweight</v>
      </c>
      <c r="M1570" s="13" t="str">
        <f t="shared" si="148"/>
        <v>Diabetes</v>
      </c>
      <c r="N1570" s="13" t="str">
        <f t="shared" si="149"/>
        <v>No</v>
      </c>
    </row>
    <row r="1571" spans="1:14" x14ac:dyDescent="0.25">
      <c r="A1571" s="13" t="s">
        <v>801</v>
      </c>
      <c r="B1571" s="13">
        <v>29.83</v>
      </c>
      <c r="C1571" s="13">
        <v>5.03</v>
      </c>
      <c r="D1571" s="13" t="s">
        <v>2382</v>
      </c>
      <c r="E1571" s="13" t="s">
        <v>2380</v>
      </c>
      <c r="F1571" s="13" t="s">
        <v>2380</v>
      </c>
      <c r="G1571" s="13" t="s">
        <v>2381</v>
      </c>
      <c r="H1571" s="13" t="s">
        <v>2380</v>
      </c>
      <c r="I1571" s="13" t="str">
        <f t="shared" si="144"/>
        <v>No</v>
      </c>
      <c r="J1571" s="15" t="str">
        <f t="shared" si="145"/>
        <v>0</v>
      </c>
      <c r="K1571" s="13" t="str">
        <f t="shared" si="146"/>
        <v>Yes</v>
      </c>
      <c r="L1571" s="13" t="str">
        <f t="shared" si="147"/>
        <v>Overweight</v>
      </c>
      <c r="M1571" s="13" t="str">
        <f t="shared" si="148"/>
        <v>Normal</v>
      </c>
      <c r="N1571" s="13" t="str">
        <f t="shared" si="149"/>
        <v>No</v>
      </c>
    </row>
    <row r="1572" spans="1:14" x14ac:dyDescent="0.25">
      <c r="A1572" s="13" t="s">
        <v>800</v>
      </c>
      <c r="B1572" s="13">
        <v>23.465</v>
      </c>
      <c r="C1572" s="13">
        <v>5.56</v>
      </c>
      <c r="D1572" s="13" t="s">
        <v>2380</v>
      </c>
      <c r="E1572" s="13" t="s">
        <v>2380</v>
      </c>
      <c r="F1572" s="13" t="s">
        <v>2380</v>
      </c>
      <c r="G1572" s="13">
        <v>1</v>
      </c>
      <c r="H1572" s="13" t="s">
        <v>2380</v>
      </c>
      <c r="I1572" s="13" t="str">
        <f t="shared" si="144"/>
        <v>No</v>
      </c>
      <c r="J1572" s="15">
        <f t="shared" si="145"/>
        <v>1</v>
      </c>
      <c r="K1572" s="13" t="str">
        <f t="shared" si="146"/>
        <v>No</v>
      </c>
      <c r="L1572" s="13" t="str">
        <f t="shared" si="147"/>
        <v>Normal Weight</v>
      </c>
      <c r="M1572" s="13" t="str">
        <f t="shared" si="148"/>
        <v>Normal</v>
      </c>
      <c r="N1572" s="13" t="str">
        <f t="shared" si="149"/>
        <v>No</v>
      </c>
    </row>
    <row r="1573" spans="1:14" x14ac:dyDescent="0.25">
      <c r="A1573" s="13" t="s">
        <v>799</v>
      </c>
      <c r="B1573" s="13">
        <v>29.355</v>
      </c>
      <c r="C1573" s="13">
        <v>4.33</v>
      </c>
      <c r="D1573" s="13" t="s">
        <v>2380</v>
      </c>
      <c r="E1573" s="13" t="s">
        <v>2380</v>
      </c>
      <c r="F1573" s="13" t="s">
        <v>2380</v>
      </c>
      <c r="G1573" s="13" t="s">
        <v>2381</v>
      </c>
      <c r="H1573" s="13" t="s">
        <v>2380</v>
      </c>
      <c r="I1573" s="13" t="str">
        <f t="shared" si="144"/>
        <v>No</v>
      </c>
      <c r="J1573" s="15" t="str">
        <f t="shared" si="145"/>
        <v>0</v>
      </c>
      <c r="K1573" s="13" t="str">
        <f t="shared" si="146"/>
        <v>No</v>
      </c>
      <c r="L1573" s="13" t="str">
        <f t="shared" si="147"/>
        <v>Overweight</v>
      </c>
      <c r="M1573" s="13" t="str">
        <f t="shared" si="148"/>
        <v>Normal</v>
      </c>
      <c r="N1573" s="13" t="str">
        <f t="shared" si="149"/>
        <v>No</v>
      </c>
    </row>
    <row r="1574" spans="1:14" x14ac:dyDescent="0.25">
      <c r="A1574" s="13" t="s">
        <v>798</v>
      </c>
      <c r="B1574" s="13">
        <v>35.49</v>
      </c>
      <c r="C1574" s="13">
        <v>5.21</v>
      </c>
      <c r="D1574" s="13" t="s">
        <v>2382</v>
      </c>
      <c r="E1574" s="13" t="s">
        <v>2380</v>
      </c>
      <c r="F1574" s="13" t="s">
        <v>2383</v>
      </c>
      <c r="G1574" s="13">
        <v>1</v>
      </c>
      <c r="H1574" s="13" t="s">
        <v>2380</v>
      </c>
      <c r="I1574" s="13" t="str">
        <f t="shared" si="144"/>
        <v>No</v>
      </c>
      <c r="J1574" s="15">
        <f t="shared" si="145"/>
        <v>1</v>
      </c>
      <c r="K1574" s="13" t="str">
        <f t="shared" si="146"/>
        <v>Yes</v>
      </c>
      <c r="L1574" s="13" t="str">
        <f t="shared" si="147"/>
        <v>Obesity</v>
      </c>
      <c r="M1574" s="13" t="str">
        <f t="shared" si="148"/>
        <v>Normal</v>
      </c>
      <c r="N1574" s="13" t="str">
        <f t="shared" si="149"/>
        <v>No</v>
      </c>
    </row>
    <row r="1575" spans="1:14" x14ac:dyDescent="0.25">
      <c r="A1575" s="13" t="s">
        <v>797</v>
      </c>
      <c r="B1575" s="13">
        <v>26.315000000000001</v>
      </c>
      <c r="C1575" s="13">
        <v>5.89</v>
      </c>
      <c r="D1575" s="13" t="s">
        <v>2380</v>
      </c>
      <c r="E1575" s="13" t="s">
        <v>2380</v>
      </c>
      <c r="F1575" s="13" t="s">
        <v>2380</v>
      </c>
      <c r="G1575" s="13" t="s">
        <v>2381</v>
      </c>
      <c r="H1575" s="13" t="s">
        <v>2380</v>
      </c>
      <c r="I1575" s="13" t="str">
        <f t="shared" si="144"/>
        <v>No</v>
      </c>
      <c r="J1575" s="15" t="str">
        <f t="shared" si="145"/>
        <v>0</v>
      </c>
      <c r="K1575" s="13" t="str">
        <f t="shared" si="146"/>
        <v>No</v>
      </c>
      <c r="L1575" s="13" t="str">
        <f t="shared" si="147"/>
        <v>Overweight</v>
      </c>
      <c r="M1575" s="13" t="str">
        <f t="shared" si="148"/>
        <v>Prediabetes</v>
      </c>
      <c r="N1575" s="13" t="str">
        <f t="shared" si="149"/>
        <v>No</v>
      </c>
    </row>
    <row r="1576" spans="1:14" x14ac:dyDescent="0.25">
      <c r="A1576" s="13" t="s">
        <v>796</v>
      </c>
      <c r="B1576" s="13">
        <v>19.79</v>
      </c>
      <c r="C1576" s="13">
        <v>4.8099999999999996</v>
      </c>
      <c r="D1576" s="13" t="s">
        <v>2382</v>
      </c>
      <c r="E1576" s="13" t="s">
        <v>2380</v>
      </c>
      <c r="F1576" s="13" t="s">
        <v>2380</v>
      </c>
      <c r="G1576" s="13" t="s">
        <v>2381</v>
      </c>
      <c r="H1576" s="13" t="s">
        <v>2380</v>
      </c>
      <c r="I1576" s="13" t="str">
        <f t="shared" si="144"/>
        <v>No</v>
      </c>
      <c r="J1576" s="15" t="str">
        <f t="shared" si="145"/>
        <v>0</v>
      </c>
      <c r="K1576" s="13" t="str">
        <f t="shared" si="146"/>
        <v>Yes</v>
      </c>
      <c r="L1576" s="13" t="str">
        <f t="shared" si="147"/>
        <v>Normal Weight</v>
      </c>
      <c r="M1576" s="13" t="str">
        <f t="shared" si="148"/>
        <v>Normal</v>
      </c>
      <c r="N1576" s="13" t="str">
        <f t="shared" si="149"/>
        <v>No</v>
      </c>
    </row>
    <row r="1577" spans="1:14" x14ac:dyDescent="0.25">
      <c r="A1577" s="13" t="s">
        <v>795</v>
      </c>
      <c r="B1577" s="13">
        <v>40.564999999999998</v>
      </c>
      <c r="C1577" s="13">
        <v>5.66</v>
      </c>
      <c r="D1577" s="13" t="s">
        <v>2380</v>
      </c>
      <c r="E1577" s="13" t="s">
        <v>2380</v>
      </c>
      <c r="F1577" s="13" t="s">
        <v>2380</v>
      </c>
      <c r="G1577" s="13">
        <v>1</v>
      </c>
      <c r="H1577" s="13" t="s">
        <v>2380</v>
      </c>
      <c r="I1577" s="13" t="str">
        <f t="shared" si="144"/>
        <v>No</v>
      </c>
      <c r="J1577" s="15">
        <f t="shared" si="145"/>
        <v>1</v>
      </c>
      <c r="K1577" s="13" t="str">
        <f t="shared" si="146"/>
        <v>No</v>
      </c>
      <c r="L1577" s="13" t="str">
        <f t="shared" si="147"/>
        <v>Obesity</v>
      </c>
      <c r="M1577" s="13" t="str">
        <f t="shared" si="148"/>
        <v>Normal</v>
      </c>
      <c r="N1577" s="13" t="str">
        <f t="shared" si="149"/>
        <v>No</v>
      </c>
    </row>
    <row r="1578" spans="1:14" x14ac:dyDescent="0.25">
      <c r="A1578" s="13" t="s">
        <v>794</v>
      </c>
      <c r="B1578" s="13">
        <v>18.03</v>
      </c>
      <c r="C1578" s="13">
        <v>10.66</v>
      </c>
      <c r="D1578" s="13" t="s">
        <v>2382</v>
      </c>
      <c r="E1578" s="13" t="s">
        <v>2380</v>
      </c>
      <c r="F1578" s="13" t="s">
        <v>2380</v>
      </c>
      <c r="G1578" s="13">
        <v>2</v>
      </c>
      <c r="H1578" s="13" t="s">
        <v>2380</v>
      </c>
      <c r="I1578" s="13" t="str">
        <f t="shared" si="144"/>
        <v>No</v>
      </c>
      <c r="J1578" s="15">
        <f t="shared" si="145"/>
        <v>2</v>
      </c>
      <c r="K1578" s="13" t="str">
        <f t="shared" si="146"/>
        <v>Yes</v>
      </c>
      <c r="L1578" s="13" t="str">
        <f t="shared" si="147"/>
        <v>Underweight</v>
      </c>
      <c r="M1578" s="13" t="str">
        <f t="shared" si="148"/>
        <v>Diabetes</v>
      </c>
      <c r="N1578" s="13" t="str">
        <f t="shared" si="149"/>
        <v>No</v>
      </c>
    </row>
    <row r="1579" spans="1:14" x14ac:dyDescent="0.25">
      <c r="A1579" s="13" t="s">
        <v>793</v>
      </c>
      <c r="B1579" s="13">
        <v>34.65</v>
      </c>
      <c r="C1579" s="13">
        <v>5.98</v>
      </c>
      <c r="D1579" s="13" t="s">
        <v>2382</v>
      </c>
      <c r="E1579" s="13" t="s">
        <v>2380</v>
      </c>
      <c r="F1579" s="13" t="s">
        <v>2380</v>
      </c>
      <c r="G1579" s="13" t="s">
        <v>2381</v>
      </c>
      <c r="H1579" s="13" t="s">
        <v>2380</v>
      </c>
      <c r="I1579" s="13" t="str">
        <f t="shared" si="144"/>
        <v>No</v>
      </c>
      <c r="J1579" s="15" t="str">
        <f t="shared" si="145"/>
        <v>0</v>
      </c>
      <c r="K1579" s="13" t="str">
        <f t="shared" si="146"/>
        <v>Yes</v>
      </c>
      <c r="L1579" s="13" t="str">
        <f t="shared" si="147"/>
        <v>Obesity</v>
      </c>
      <c r="M1579" s="13" t="str">
        <f t="shared" si="148"/>
        <v>Prediabetes</v>
      </c>
      <c r="N1579" s="13" t="str">
        <f t="shared" si="149"/>
        <v>No</v>
      </c>
    </row>
    <row r="1580" spans="1:14" x14ac:dyDescent="0.25">
      <c r="A1580" s="13" t="s">
        <v>792</v>
      </c>
      <c r="B1580" s="13">
        <v>42.94</v>
      </c>
      <c r="C1580" s="13">
        <v>4.34</v>
      </c>
      <c r="D1580" s="13" t="s">
        <v>2380</v>
      </c>
      <c r="E1580" s="13" t="s">
        <v>2380</v>
      </c>
      <c r="F1580" s="13" t="s">
        <v>2380</v>
      </c>
      <c r="G1580" s="13" t="s">
        <v>2381</v>
      </c>
      <c r="H1580" s="13" t="s">
        <v>2380</v>
      </c>
      <c r="I1580" s="13" t="str">
        <f t="shared" si="144"/>
        <v>No</v>
      </c>
      <c r="J1580" s="15" t="str">
        <f t="shared" si="145"/>
        <v>0</v>
      </c>
      <c r="K1580" s="13" t="str">
        <f t="shared" si="146"/>
        <v>No</v>
      </c>
      <c r="L1580" s="13" t="str">
        <f t="shared" si="147"/>
        <v>Obesity</v>
      </c>
      <c r="M1580" s="13" t="str">
        <f t="shared" si="148"/>
        <v>Normal</v>
      </c>
      <c r="N1580" s="13" t="str">
        <f t="shared" si="149"/>
        <v>No</v>
      </c>
    </row>
    <row r="1581" spans="1:14" x14ac:dyDescent="0.25">
      <c r="A1581" s="13" t="s">
        <v>791</v>
      </c>
      <c r="B1581" s="13">
        <v>31.254999999999999</v>
      </c>
      <c r="C1581" s="13">
        <v>5.17</v>
      </c>
      <c r="D1581" s="13" t="s">
        <v>2380</v>
      </c>
      <c r="E1581" s="13" t="s">
        <v>2380</v>
      </c>
      <c r="F1581" s="13" t="s">
        <v>2380</v>
      </c>
      <c r="G1581" s="13" t="s">
        <v>2381</v>
      </c>
      <c r="H1581" s="13" t="s">
        <v>2380</v>
      </c>
      <c r="I1581" s="13" t="str">
        <f t="shared" si="144"/>
        <v>No</v>
      </c>
      <c r="J1581" s="15" t="str">
        <f t="shared" si="145"/>
        <v>0</v>
      </c>
      <c r="K1581" s="13" t="str">
        <f t="shared" si="146"/>
        <v>No</v>
      </c>
      <c r="L1581" s="13" t="str">
        <f t="shared" si="147"/>
        <v>Obesity</v>
      </c>
      <c r="M1581" s="13" t="str">
        <f t="shared" si="148"/>
        <v>Normal</v>
      </c>
      <c r="N1581" s="13" t="str">
        <f t="shared" si="149"/>
        <v>No</v>
      </c>
    </row>
    <row r="1582" spans="1:14" x14ac:dyDescent="0.25">
      <c r="A1582" s="13" t="s">
        <v>790</v>
      </c>
      <c r="B1582" s="13">
        <v>45.43</v>
      </c>
      <c r="C1582" s="13">
        <v>4.2300000000000004</v>
      </c>
      <c r="D1582" s="13" t="s">
        <v>2382</v>
      </c>
      <c r="E1582" s="13" t="s">
        <v>2380</v>
      </c>
      <c r="F1582" s="13" t="s">
        <v>2383</v>
      </c>
      <c r="G1582" s="13">
        <v>1</v>
      </c>
      <c r="H1582" s="13" t="s">
        <v>2380</v>
      </c>
      <c r="I1582" s="13" t="str">
        <f t="shared" si="144"/>
        <v>No</v>
      </c>
      <c r="J1582" s="15">
        <f t="shared" si="145"/>
        <v>1</v>
      </c>
      <c r="K1582" s="13" t="str">
        <f t="shared" si="146"/>
        <v>Yes</v>
      </c>
      <c r="L1582" s="13" t="str">
        <f t="shared" si="147"/>
        <v>Obesity</v>
      </c>
      <c r="M1582" s="13" t="str">
        <f t="shared" si="148"/>
        <v>Normal</v>
      </c>
      <c r="N1582" s="13" t="str">
        <f t="shared" si="149"/>
        <v>No</v>
      </c>
    </row>
    <row r="1583" spans="1:14" x14ac:dyDescent="0.25">
      <c r="A1583" s="13" t="s">
        <v>789</v>
      </c>
      <c r="B1583" s="13">
        <v>32.340000000000003</v>
      </c>
      <c r="C1583" s="13">
        <v>4.88</v>
      </c>
      <c r="D1583" s="13" t="s">
        <v>2382</v>
      </c>
      <c r="E1583" s="13" t="s">
        <v>2380</v>
      </c>
      <c r="F1583" s="13" t="s">
        <v>2383</v>
      </c>
      <c r="G1583" s="13">
        <v>1</v>
      </c>
      <c r="H1583" s="13" t="s">
        <v>2380</v>
      </c>
      <c r="I1583" s="13" t="str">
        <f t="shared" si="144"/>
        <v>No</v>
      </c>
      <c r="J1583" s="15">
        <f t="shared" si="145"/>
        <v>1</v>
      </c>
      <c r="K1583" s="13" t="str">
        <f t="shared" si="146"/>
        <v>Yes</v>
      </c>
      <c r="L1583" s="13" t="str">
        <f t="shared" si="147"/>
        <v>Obesity</v>
      </c>
      <c r="M1583" s="13" t="str">
        <f t="shared" si="148"/>
        <v>Normal</v>
      </c>
      <c r="N1583" s="13" t="str">
        <f t="shared" si="149"/>
        <v>No</v>
      </c>
    </row>
    <row r="1584" spans="1:14" x14ac:dyDescent="0.25">
      <c r="A1584" s="13" t="s">
        <v>788</v>
      </c>
      <c r="B1584" s="13">
        <v>25.46</v>
      </c>
      <c r="C1584" s="13">
        <v>9.7100000000000009</v>
      </c>
      <c r="D1584" s="13" t="s">
        <v>2382</v>
      </c>
      <c r="E1584" s="13" t="s">
        <v>2380</v>
      </c>
      <c r="F1584" s="13" t="s">
        <v>2380</v>
      </c>
      <c r="G1584" s="13">
        <v>1</v>
      </c>
      <c r="H1584" s="13" t="s">
        <v>2380</v>
      </c>
      <c r="I1584" s="13" t="str">
        <f t="shared" si="144"/>
        <v>No</v>
      </c>
      <c r="J1584" s="15">
        <f t="shared" si="145"/>
        <v>1</v>
      </c>
      <c r="K1584" s="13" t="str">
        <f t="shared" si="146"/>
        <v>Yes</v>
      </c>
      <c r="L1584" s="13" t="str">
        <f t="shared" si="147"/>
        <v>Overweight</v>
      </c>
      <c r="M1584" s="13" t="str">
        <f t="shared" si="148"/>
        <v>Diabetes</v>
      </c>
      <c r="N1584" s="13" t="str">
        <f t="shared" si="149"/>
        <v>No</v>
      </c>
    </row>
    <row r="1585" spans="1:14" x14ac:dyDescent="0.25">
      <c r="A1585" s="13" t="s">
        <v>787</v>
      </c>
      <c r="B1585" s="13">
        <v>37.145000000000003</v>
      </c>
      <c r="C1585" s="13">
        <v>5.32</v>
      </c>
      <c r="D1585" s="13" t="s">
        <v>2380</v>
      </c>
      <c r="E1585" s="13" t="s">
        <v>2380</v>
      </c>
      <c r="F1585" s="13" t="s">
        <v>2380</v>
      </c>
      <c r="G1585" s="13" t="s">
        <v>2381</v>
      </c>
      <c r="H1585" s="13" t="s">
        <v>2380</v>
      </c>
      <c r="I1585" s="13" t="str">
        <f t="shared" si="144"/>
        <v>No</v>
      </c>
      <c r="J1585" s="15" t="str">
        <f t="shared" si="145"/>
        <v>0</v>
      </c>
      <c r="K1585" s="13" t="str">
        <f t="shared" si="146"/>
        <v>No</v>
      </c>
      <c r="L1585" s="13" t="str">
        <f t="shared" si="147"/>
        <v>Obesity</v>
      </c>
      <c r="M1585" s="13" t="str">
        <f t="shared" si="148"/>
        <v>Normal</v>
      </c>
      <c r="N1585" s="13" t="str">
        <f t="shared" si="149"/>
        <v>No</v>
      </c>
    </row>
    <row r="1586" spans="1:14" x14ac:dyDescent="0.25">
      <c r="A1586" s="13" t="s">
        <v>786</v>
      </c>
      <c r="B1586" s="13">
        <v>30.8</v>
      </c>
      <c r="C1586" s="13">
        <v>5.83</v>
      </c>
      <c r="D1586" s="13" t="s">
        <v>2382</v>
      </c>
      <c r="E1586" s="13" t="s">
        <v>2380</v>
      </c>
      <c r="F1586" s="13" t="s">
        <v>2380</v>
      </c>
      <c r="G1586" s="13" t="s">
        <v>2381</v>
      </c>
      <c r="H1586" s="13" t="s">
        <v>2380</v>
      </c>
      <c r="I1586" s="13" t="str">
        <f t="shared" si="144"/>
        <v>No</v>
      </c>
      <c r="J1586" s="15" t="str">
        <f t="shared" si="145"/>
        <v>0</v>
      </c>
      <c r="K1586" s="13" t="str">
        <f t="shared" si="146"/>
        <v>Yes</v>
      </c>
      <c r="L1586" s="13" t="str">
        <f t="shared" si="147"/>
        <v>Obesity</v>
      </c>
      <c r="M1586" s="13" t="str">
        <f t="shared" si="148"/>
        <v>Prediabetes</v>
      </c>
      <c r="N1586" s="13" t="str">
        <f t="shared" si="149"/>
        <v>No</v>
      </c>
    </row>
    <row r="1587" spans="1:14" x14ac:dyDescent="0.25">
      <c r="A1587" s="13" t="s">
        <v>785</v>
      </c>
      <c r="B1587" s="13">
        <v>29.5</v>
      </c>
      <c r="C1587" s="13">
        <v>5.54</v>
      </c>
      <c r="D1587" s="13" t="s">
        <v>2382</v>
      </c>
      <c r="E1587" s="13" t="s">
        <v>2380</v>
      </c>
      <c r="F1587" s="13" t="s">
        <v>2380</v>
      </c>
      <c r="G1587" s="13" t="s">
        <v>2381</v>
      </c>
      <c r="H1587" s="13" t="s">
        <v>2380</v>
      </c>
      <c r="I1587" s="13" t="str">
        <f t="shared" si="144"/>
        <v>No</v>
      </c>
      <c r="J1587" s="15" t="str">
        <f t="shared" si="145"/>
        <v>0</v>
      </c>
      <c r="K1587" s="13" t="str">
        <f t="shared" si="146"/>
        <v>Yes</v>
      </c>
      <c r="L1587" s="13" t="str">
        <f t="shared" si="147"/>
        <v>Overweight</v>
      </c>
      <c r="M1587" s="13" t="str">
        <f t="shared" si="148"/>
        <v>Normal</v>
      </c>
      <c r="N1587" s="13" t="str">
        <f t="shared" si="149"/>
        <v>No</v>
      </c>
    </row>
    <row r="1588" spans="1:14" x14ac:dyDescent="0.25">
      <c r="A1588" s="13" t="s">
        <v>784</v>
      </c>
      <c r="B1588" s="13">
        <v>43.39</v>
      </c>
      <c r="C1588" s="13">
        <v>5.85</v>
      </c>
      <c r="D1588" s="13" t="s">
        <v>2380</v>
      </c>
      <c r="E1588" s="13" t="s">
        <v>2382</v>
      </c>
      <c r="F1588" s="13" t="s">
        <v>2380</v>
      </c>
      <c r="G1588" s="13">
        <v>1</v>
      </c>
      <c r="H1588" s="13" t="s">
        <v>2380</v>
      </c>
      <c r="I1588" s="13" t="str">
        <f t="shared" si="144"/>
        <v>No</v>
      </c>
      <c r="J1588" s="15">
        <f t="shared" si="145"/>
        <v>1</v>
      </c>
      <c r="K1588" s="13" t="str">
        <f t="shared" si="146"/>
        <v>No</v>
      </c>
      <c r="L1588" s="13" t="str">
        <f t="shared" si="147"/>
        <v>Obesity</v>
      </c>
      <c r="M1588" s="13" t="str">
        <f t="shared" si="148"/>
        <v>Prediabetes</v>
      </c>
      <c r="N1588" s="13" t="str">
        <f t="shared" si="149"/>
        <v>Yes</v>
      </c>
    </row>
    <row r="1589" spans="1:14" x14ac:dyDescent="0.25">
      <c r="A1589" s="13" t="s">
        <v>783</v>
      </c>
      <c r="B1589" s="13">
        <v>15.08</v>
      </c>
      <c r="C1589" s="13">
        <v>4.8499999999999996</v>
      </c>
      <c r="D1589" s="13" t="s">
        <v>2382</v>
      </c>
      <c r="E1589" s="13" t="s">
        <v>2380</v>
      </c>
      <c r="F1589" s="13" t="s">
        <v>2383</v>
      </c>
      <c r="G1589" s="13">
        <v>1</v>
      </c>
      <c r="H1589" s="13" t="s">
        <v>2380</v>
      </c>
      <c r="I1589" s="13" t="str">
        <f t="shared" si="144"/>
        <v>No</v>
      </c>
      <c r="J1589" s="15">
        <f t="shared" si="145"/>
        <v>1</v>
      </c>
      <c r="K1589" s="13" t="str">
        <f t="shared" si="146"/>
        <v>Yes</v>
      </c>
      <c r="L1589" s="13" t="str">
        <f t="shared" si="147"/>
        <v>Underweight</v>
      </c>
      <c r="M1589" s="13" t="str">
        <f t="shared" si="148"/>
        <v>Normal</v>
      </c>
      <c r="N1589" s="13" t="str">
        <f t="shared" si="149"/>
        <v>No</v>
      </c>
    </row>
    <row r="1590" spans="1:14" x14ac:dyDescent="0.25">
      <c r="A1590" s="13" t="s">
        <v>782</v>
      </c>
      <c r="B1590" s="13">
        <v>20.48</v>
      </c>
      <c r="C1590" s="13">
        <v>11.09</v>
      </c>
      <c r="D1590" s="13" t="s">
        <v>2380</v>
      </c>
      <c r="E1590" s="13" t="s">
        <v>2380</v>
      </c>
      <c r="F1590" s="13" t="s">
        <v>2380</v>
      </c>
      <c r="G1590" s="13" t="s">
        <v>2381</v>
      </c>
      <c r="H1590" s="13" t="s">
        <v>2380</v>
      </c>
      <c r="I1590" s="13" t="str">
        <f t="shared" si="144"/>
        <v>No</v>
      </c>
      <c r="J1590" s="15" t="str">
        <f t="shared" si="145"/>
        <v>0</v>
      </c>
      <c r="K1590" s="13" t="str">
        <f t="shared" si="146"/>
        <v>No</v>
      </c>
      <c r="L1590" s="13" t="str">
        <f t="shared" si="147"/>
        <v>Normal Weight</v>
      </c>
      <c r="M1590" s="13" t="str">
        <f t="shared" si="148"/>
        <v>Diabetes</v>
      </c>
      <c r="N1590" s="13" t="str">
        <f t="shared" si="149"/>
        <v>No</v>
      </c>
    </row>
    <row r="1591" spans="1:14" x14ac:dyDescent="0.25">
      <c r="A1591" s="13" t="s">
        <v>781</v>
      </c>
      <c r="B1591" s="13">
        <v>34.450000000000003</v>
      </c>
      <c r="C1591" s="13">
        <v>5.58</v>
      </c>
      <c r="D1591" s="13" t="s">
        <v>2382</v>
      </c>
      <c r="E1591" s="13" t="s">
        <v>2380</v>
      </c>
      <c r="F1591" s="13" t="s">
        <v>2380</v>
      </c>
      <c r="G1591" s="13" t="s">
        <v>2381</v>
      </c>
      <c r="H1591" s="13" t="s">
        <v>2380</v>
      </c>
      <c r="I1591" s="13" t="str">
        <f t="shared" si="144"/>
        <v>No</v>
      </c>
      <c r="J1591" s="15" t="str">
        <f t="shared" si="145"/>
        <v>0</v>
      </c>
      <c r="K1591" s="13" t="str">
        <f t="shared" si="146"/>
        <v>Yes</v>
      </c>
      <c r="L1591" s="13" t="str">
        <f t="shared" si="147"/>
        <v>Obesity</v>
      </c>
      <c r="M1591" s="13" t="str">
        <f t="shared" si="148"/>
        <v>Normal</v>
      </c>
      <c r="N1591" s="13" t="str">
        <f t="shared" si="149"/>
        <v>No</v>
      </c>
    </row>
    <row r="1592" spans="1:14" x14ac:dyDescent="0.25">
      <c r="A1592" s="13" t="s">
        <v>780</v>
      </c>
      <c r="B1592" s="13">
        <v>34.21</v>
      </c>
      <c r="C1592" s="13">
        <v>9.7200000000000006</v>
      </c>
      <c r="D1592" s="13" t="s">
        <v>2382</v>
      </c>
      <c r="E1592" s="13" t="s">
        <v>2380</v>
      </c>
      <c r="F1592" s="13" t="s">
        <v>2380</v>
      </c>
      <c r="G1592" s="13" t="s">
        <v>2381</v>
      </c>
      <c r="H1592" s="13" t="s">
        <v>2380</v>
      </c>
      <c r="I1592" s="13" t="str">
        <f t="shared" si="144"/>
        <v>No</v>
      </c>
      <c r="J1592" s="15" t="str">
        <f t="shared" si="145"/>
        <v>0</v>
      </c>
      <c r="K1592" s="13" t="str">
        <f t="shared" si="146"/>
        <v>Yes</v>
      </c>
      <c r="L1592" s="13" t="str">
        <f t="shared" si="147"/>
        <v>Obesity</v>
      </c>
      <c r="M1592" s="13" t="str">
        <f t="shared" si="148"/>
        <v>Diabetes</v>
      </c>
      <c r="N1592" s="13" t="str">
        <f t="shared" si="149"/>
        <v>No</v>
      </c>
    </row>
    <row r="1593" spans="1:14" x14ac:dyDescent="0.25">
      <c r="A1593" s="13" t="s">
        <v>779</v>
      </c>
      <c r="B1593" s="13">
        <v>28.8</v>
      </c>
      <c r="C1593" s="13">
        <v>11.41</v>
      </c>
      <c r="D1593" s="13" t="s">
        <v>2382</v>
      </c>
      <c r="E1593" s="13" t="s">
        <v>2380</v>
      </c>
      <c r="F1593" s="13" t="s">
        <v>2380</v>
      </c>
      <c r="G1593" s="13" t="s">
        <v>2381</v>
      </c>
      <c r="H1593" s="13" t="s">
        <v>2380</v>
      </c>
      <c r="I1593" s="13" t="str">
        <f t="shared" si="144"/>
        <v>No</v>
      </c>
      <c r="J1593" s="15" t="str">
        <f t="shared" si="145"/>
        <v>0</v>
      </c>
      <c r="K1593" s="13" t="str">
        <f t="shared" si="146"/>
        <v>Yes</v>
      </c>
      <c r="L1593" s="13" t="str">
        <f t="shared" si="147"/>
        <v>Overweight</v>
      </c>
      <c r="M1593" s="13" t="str">
        <f t="shared" si="148"/>
        <v>Diabetes</v>
      </c>
      <c r="N1593" s="13" t="str">
        <f t="shared" si="149"/>
        <v>No</v>
      </c>
    </row>
    <row r="1594" spans="1:14" x14ac:dyDescent="0.25">
      <c r="A1594" s="13" t="s">
        <v>778</v>
      </c>
      <c r="B1594" s="13">
        <v>31.74</v>
      </c>
      <c r="C1594" s="13">
        <v>4.46</v>
      </c>
      <c r="D1594" s="13" t="s">
        <v>2380</v>
      </c>
      <c r="E1594" s="13" t="s">
        <v>2380</v>
      </c>
      <c r="F1594" s="13" t="s">
        <v>2383</v>
      </c>
      <c r="G1594" s="13">
        <v>1</v>
      </c>
      <c r="H1594" s="13" t="s">
        <v>2380</v>
      </c>
      <c r="I1594" s="13" t="str">
        <f t="shared" si="144"/>
        <v>No</v>
      </c>
      <c r="J1594" s="15">
        <f t="shared" si="145"/>
        <v>1</v>
      </c>
      <c r="K1594" s="13" t="str">
        <f t="shared" si="146"/>
        <v>No</v>
      </c>
      <c r="L1594" s="13" t="str">
        <f t="shared" si="147"/>
        <v>Obesity</v>
      </c>
      <c r="M1594" s="13" t="str">
        <f t="shared" si="148"/>
        <v>Normal</v>
      </c>
      <c r="N1594" s="13" t="str">
        <f t="shared" si="149"/>
        <v>No</v>
      </c>
    </row>
    <row r="1595" spans="1:14" x14ac:dyDescent="0.25">
      <c r="A1595" s="13" t="s">
        <v>777</v>
      </c>
      <c r="B1595" s="13">
        <v>21.78</v>
      </c>
      <c r="C1595" s="13">
        <v>9.31</v>
      </c>
      <c r="D1595" s="13" t="s">
        <v>2382</v>
      </c>
      <c r="E1595" s="13" t="s">
        <v>2380</v>
      </c>
      <c r="F1595" s="13" t="s">
        <v>2380</v>
      </c>
      <c r="G1595" s="13" t="s">
        <v>2381</v>
      </c>
      <c r="H1595" s="13" t="s">
        <v>2380</v>
      </c>
      <c r="I1595" s="13" t="str">
        <f t="shared" si="144"/>
        <v>No</v>
      </c>
      <c r="J1595" s="15" t="str">
        <f t="shared" si="145"/>
        <v>0</v>
      </c>
      <c r="K1595" s="13" t="str">
        <f t="shared" si="146"/>
        <v>Yes</v>
      </c>
      <c r="L1595" s="13" t="str">
        <f t="shared" si="147"/>
        <v>Normal Weight</v>
      </c>
      <c r="M1595" s="13" t="str">
        <f t="shared" si="148"/>
        <v>Diabetes</v>
      </c>
      <c r="N1595" s="13" t="str">
        <f t="shared" si="149"/>
        <v>No</v>
      </c>
    </row>
    <row r="1596" spans="1:14" x14ac:dyDescent="0.25">
      <c r="A1596" s="13" t="s">
        <v>776</v>
      </c>
      <c r="B1596" s="13">
        <v>23.75</v>
      </c>
      <c r="C1596" s="13">
        <v>5.03</v>
      </c>
      <c r="D1596" s="13" t="s">
        <v>2380</v>
      </c>
      <c r="E1596" s="13" t="s">
        <v>2380</v>
      </c>
      <c r="F1596" s="13" t="s">
        <v>2380</v>
      </c>
      <c r="G1596" s="13">
        <v>1</v>
      </c>
      <c r="H1596" s="13" t="s">
        <v>2380</v>
      </c>
      <c r="I1596" s="13" t="str">
        <f t="shared" si="144"/>
        <v>No</v>
      </c>
      <c r="J1596" s="15">
        <f t="shared" si="145"/>
        <v>1</v>
      </c>
      <c r="K1596" s="13" t="str">
        <f t="shared" si="146"/>
        <v>No</v>
      </c>
      <c r="L1596" s="13" t="str">
        <f t="shared" si="147"/>
        <v>Normal Weight</v>
      </c>
      <c r="M1596" s="13" t="str">
        <f t="shared" si="148"/>
        <v>Normal</v>
      </c>
      <c r="N1596" s="13" t="str">
        <f t="shared" si="149"/>
        <v>No</v>
      </c>
    </row>
    <row r="1597" spans="1:14" x14ac:dyDescent="0.25">
      <c r="A1597" s="13" t="s">
        <v>775</v>
      </c>
      <c r="B1597" s="13">
        <v>33.21</v>
      </c>
      <c r="C1597" s="13">
        <v>5.07</v>
      </c>
      <c r="D1597" s="13" t="s">
        <v>2382</v>
      </c>
      <c r="E1597" s="13" t="s">
        <v>2380</v>
      </c>
      <c r="F1597" s="13" t="s">
        <v>2380</v>
      </c>
      <c r="G1597" s="13">
        <v>1</v>
      </c>
      <c r="H1597" s="13" t="s">
        <v>2380</v>
      </c>
      <c r="I1597" s="13" t="str">
        <f t="shared" si="144"/>
        <v>No</v>
      </c>
      <c r="J1597" s="15">
        <f t="shared" si="145"/>
        <v>1</v>
      </c>
      <c r="K1597" s="13" t="str">
        <f t="shared" si="146"/>
        <v>Yes</v>
      </c>
      <c r="L1597" s="13" t="str">
        <f t="shared" si="147"/>
        <v>Obesity</v>
      </c>
      <c r="M1597" s="13" t="str">
        <f t="shared" si="148"/>
        <v>Normal</v>
      </c>
      <c r="N1597" s="13" t="str">
        <f t="shared" si="149"/>
        <v>No</v>
      </c>
    </row>
    <row r="1598" spans="1:14" x14ac:dyDescent="0.25">
      <c r="A1598" s="13" t="s">
        <v>774</v>
      </c>
      <c r="B1598" s="13">
        <v>17.7</v>
      </c>
      <c r="C1598" s="13">
        <v>10.42</v>
      </c>
      <c r="D1598" s="13" t="s">
        <v>2382</v>
      </c>
      <c r="E1598" s="13" t="s">
        <v>2380</v>
      </c>
      <c r="F1598" s="13" t="s">
        <v>2380</v>
      </c>
      <c r="G1598" s="13">
        <v>2</v>
      </c>
      <c r="H1598" s="13" t="s">
        <v>2380</v>
      </c>
      <c r="I1598" s="13" t="str">
        <f t="shared" si="144"/>
        <v>No</v>
      </c>
      <c r="J1598" s="15">
        <f t="shared" si="145"/>
        <v>2</v>
      </c>
      <c r="K1598" s="13" t="str">
        <f t="shared" si="146"/>
        <v>Yes</v>
      </c>
      <c r="L1598" s="13" t="str">
        <f t="shared" si="147"/>
        <v>Underweight</v>
      </c>
      <c r="M1598" s="13" t="str">
        <f t="shared" si="148"/>
        <v>Diabetes</v>
      </c>
      <c r="N1598" s="13" t="str">
        <f t="shared" si="149"/>
        <v>No</v>
      </c>
    </row>
    <row r="1599" spans="1:14" x14ac:dyDescent="0.25">
      <c r="A1599" s="13" t="s">
        <v>773</v>
      </c>
      <c r="B1599" s="13">
        <v>17.2</v>
      </c>
      <c r="C1599" s="13">
        <v>6.45</v>
      </c>
      <c r="D1599" s="13" t="s">
        <v>2380</v>
      </c>
      <c r="E1599" s="13" t="s">
        <v>2380</v>
      </c>
      <c r="F1599" s="13" t="s">
        <v>2380</v>
      </c>
      <c r="G1599" s="13">
        <v>2</v>
      </c>
      <c r="H1599" s="13" t="s">
        <v>2380</v>
      </c>
      <c r="I1599" s="13" t="str">
        <f t="shared" si="144"/>
        <v>No</v>
      </c>
      <c r="J1599" s="15">
        <f t="shared" si="145"/>
        <v>2</v>
      </c>
      <c r="K1599" s="13" t="str">
        <f t="shared" si="146"/>
        <v>No</v>
      </c>
      <c r="L1599" s="13" t="str">
        <f t="shared" si="147"/>
        <v>Underweight</v>
      </c>
      <c r="M1599" s="13" t="str">
        <f t="shared" si="148"/>
        <v>Prediabetes</v>
      </c>
      <c r="N1599" s="13" t="str">
        <f t="shared" si="149"/>
        <v>No</v>
      </c>
    </row>
    <row r="1600" spans="1:14" x14ac:dyDescent="0.25">
      <c r="A1600" s="13" t="s">
        <v>772</v>
      </c>
      <c r="B1600" s="13">
        <v>19.21</v>
      </c>
      <c r="C1600" s="13">
        <v>5.52</v>
      </c>
      <c r="D1600" s="13" t="s">
        <v>2380</v>
      </c>
      <c r="E1600" s="13" t="s">
        <v>2380</v>
      </c>
      <c r="F1600" s="13" t="s">
        <v>2380</v>
      </c>
      <c r="G1600" s="13">
        <v>2</v>
      </c>
      <c r="H1600" s="13" t="s">
        <v>2380</v>
      </c>
      <c r="I1600" s="13" t="str">
        <f t="shared" si="144"/>
        <v>No</v>
      </c>
      <c r="J1600" s="15">
        <f t="shared" si="145"/>
        <v>2</v>
      </c>
      <c r="K1600" s="13" t="str">
        <f t="shared" si="146"/>
        <v>No</v>
      </c>
      <c r="L1600" s="13" t="str">
        <f t="shared" si="147"/>
        <v>Normal Weight</v>
      </c>
      <c r="M1600" s="13" t="str">
        <f t="shared" si="148"/>
        <v>Normal</v>
      </c>
      <c r="N1600" s="13" t="str">
        <f t="shared" si="149"/>
        <v>No</v>
      </c>
    </row>
    <row r="1601" spans="1:14" x14ac:dyDescent="0.25">
      <c r="A1601" s="13" t="s">
        <v>771</v>
      </c>
      <c r="B1601" s="13">
        <v>23.2</v>
      </c>
      <c r="C1601" s="13">
        <v>4.41</v>
      </c>
      <c r="D1601" s="13" t="s">
        <v>2380</v>
      </c>
      <c r="E1601" s="13" t="s">
        <v>2380</v>
      </c>
      <c r="F1601" s="13" t="s">
        <v>2383</v>
      </c>
      <c r="G1601" s="13">
        <v>1</v>
      </c>
      <c r="H1601" s="13" t="s">
        <v>2380</v>
      </c>
      <c r="I1601" s="13" t="str">
        <f t="shared" si="144"/>
        <v>No</v>
      </c>
      <c r="J1601" s="15">
        <f t="shared" si="145"/>
        <v>1</v>
      </c>
      <c r="K1601" s="13" t="str">
        <f t="shared" si="146"/>
        <v>No</v>
      </c>
      <c r="L1601" s="13" t="str">
        <f t="shared" si="147"/>
        <v>Normal Weight</v>
      </c>
      <c r="M1601" s="13" t="str">
        <f t="shared" si="148"/>
        <v>Normal</v>
      </c>
      <c r="N1601" s="13" t="str">
        <f t="shared" si="149"/>
        <v>No</v>
      </c>
    </row>
    <row r="1602" spans="1:14" x14ac:dyDescent="0.25">
      <c r="A1602" s="13" t="s">
        <v>770</v>
      </c>
      <c r="B1602" s="13">
        <v>32.5</v>
      </c>
      <c r="C1602" s="13">
        <v>4.6900000000000004</v>
      </c>
      <c r="D1602" s="13" t="s">
        <v>2382</v>
      </c>
      <c r="E1602" s="13" t="s">
        <v>2380</v>
      </c>
      <c r="F1602" s="13" t="s">
        <v>2383</v>
      </c>
      <c r="G1602" s="13">
        <v>1</v>
      </c>
      <c r="H1602" s="13" t="s">
        <v>2380</v>
      </c>
      <c r="I1602" s="13" t="str">
        <f t="shared" ref="I1602:I1665" si="150">PROPER(IF(H1602="?",$P$2,H1602))</f>
        <v>No</v>
      </c>
      <c r="J1602" s="15">
        <f t="shared" si="145"/>
        <v>1</v>
      </c>
      <c r="K1602" s="13" t="str">
        <f t="shared" si="146"/>
        <v>Yes</v>
      </c>
      <c r="L1602" s="13" t="str">
        <f t="shared" si="147"/>
        <v>Obesity</v>
      </c>
      <c r="M1602" s="13" t="str">
        <f t="shared" si="148"/>
        <v>Normal</v>
      </c>
      <c r="N1602" s="13" t="str">
        <f t="shared" si="149"/>
        <v>No</v>
      </c>
    </row>
    <row r="1603" spans="1:14" x14ac:dyDescent="0.25">
      <c r="A1603" s="13" t="s">
        <v>769</v>
      </c>
      <c r="B1603" s="13">
        <v>20.9</v>
      </c>
      <c r="C1603" s="13">
        <v>6.94</v>
      </c>
      <c r="D1603" s="13" t="s">
        <v>2380</v>
      </c>
      <c r="E1603" s="13" t="s">
        <v>2380</v>
      </c>
      <c r="F1603" s="13" t="s">
        <v>2380</v>
      </c>
      <c r="G1603" s="13" t="s">
        <v>2381</v>
      </c>
      <c r="H1603" s="13" t="s">
        <v>2380</v>
      </c>
      <c r="I1603" s="13" t="str">
        <f t="shared" si="150"/>
        <v>No</v>
      </c>
      <c r="J1603" s="15" t="str">
        <f t="shared" ref="J1603:J1666" si="151">IF(G1603="No major Surgery","0",G1603)</f>
        <v>0</v>
      </c>
      <c r="K1603" s="13" t="str">
        <f t="shared" ref="K1603:K1666" si="152">PROPER(D1603)</f>
        <v>No</v>
      </c>
      <c r="L1603" s="13" t="str">
        <f t="shared" ref="L1603:L1666" si="153">IF(B1603&lt;18.5,"Underweight",IF(B1603&lt;25,"Normal Weight",IF(B1603&lt;30,"Overweight","Obesity")))</f>
        <v>Normal Weight</v>
      </c>
      <c r="M1603" s="13" t="str">
        <f t="shared" ref="M1603:M1666" si="154">IF(C1603&lt;5.7,"Normal",IF(C1603&lt;6.5,"Prediabetes","Diabetes"))</f>
        <v>Diabetes</v>
      </c>
      <c r="N1603" s="13" t="str">
        <f t="shared" ref="N1603:N1666" si="155">PROPER(E1603)</f>
        <v>No</v>
      </c>
    </row>
    <row r="1604" spans="1:14" x14ac:dyDescent="0.25">
      <c r="A1604" s="13" t="s">
        <v>768</v>
      </c>
      <c r="B1604" s="13">
        <v>19.11</v>
      </c>
      <c r="C1604" s="13">
        <v>4.3499999999999996</v>
      </c>
      <c r="D1604" s="13" t="s">
        <v>2380</v>
      </c>
      <c r="E1604" s="13" t="s">
        <v>2380</v>
      </c>
      <c r="F1604" s="13" t="s">
        <v>2380</v>
      </c>
      <c r="G1604" s="13">
        <v>2</v>
      </c>
      <c r="H1604" s="13" t="s">
        <v>2380</v>
      </c>
      <c r="I1604" s="13" t="str">
        <f t="shared" si="150"/>
        <v>No</v>
      </c>
      <c r="J1604" s="15">
        <f t="shared" si="151"/>
        <v>2</v>
      </c>
      <c r="K1604" s="13" t="str">
        <f t="shared" si="152"/>
        <v>No</v>
      </c>
      <c r="L1604" s="13" t="str">
        <f t="shared" si="153"/>
        <v>Normal Weight</v>
      </c>
      <c r="M1604" s="13" t="str">
        <f t="shared" si="154"/>
        <v>Normal</v>
      </c>
      <c r="N1604" s="13" t="str">
        <f t="shared" si="155"/>
        <v>No</v>
      </c>
    </row>
    <row r="1605" spans="1:14" x14ac:dyDescent="0.25">
      <c r="A1605" s="13" t="s">
        <v>767</v>
      </c>
      <c r="B1605" s="13">
        <v>31.17</v>
      </c>
      <c r="C1605" s="13">
        <v>5.28</v>
      </c>
      <c r="D1605" s="13" t="s">
        <v>2380</v>
      </c>
      <c r="E1605" s="13" t="s">
        <v>2380</v>
      </c>
      <c r="F1605" s="13" t="s">
        <v>2380</v>
      </c>
      <c r="G1605" s="13">
        <v>1</v>
      </c>
      <c r="H1605" s="13" t="s">
        <v>2380</v>
      </c>
      <c r="I1605" s="13" t="str">
        <f t="shared" si="150"/>
        <v>No</v>
      </c>
      <c r="J1605" s="15">
        <f t="shared" si="151"/>
        <v>1</v>
      </c>
      <c r="K1605" s="13" t="str">
        <f t="shared" si="152"/>
        <v>No</v>
      </c>
      <c r="L1605" s="13" t="str">
        <f t="shared" si="153"/>
        <v>Obesity</v>
      </c>
      <c r="M1605" s="13" t="str">
        <f t="shared" si="154"/>
        <v>Normal</v>
      </c>
      <c r="N1605" s="13" t="str">
        <f t="shared" si="155"/>
        <v>No</v>
      </c>
    </row>
    <row r="1606" spans="1:14" x14ac:dyDescent="0.25">
      <c r="A1606" s="13" t="s">
        <v>766</v>
      </c>
      <c r="B1606" s="13">
        <v>36.08</v>
      </c>
      <c r="C1606" s="13">
        <v>4.29</v>
      </c>
      <c r="D1606" s="13" t="s">
        <v>2380</v>
      </c>
      <c r="E1606" s="13" t="s">
        <v>2380</v>
      </c>
      <c r="F1606" s="13" t="s">
        <v>2380</v>
      </c>
      <c r="G1606" s="13" t="s">
        <v>2381</v>
      </c>
      <c r="H1606" s="13" t="s">
        <v>2380</v>
      </c>
      <c r="I1606" s="13" t="str">
        <f t="shared" si="150"/>
        <v>No</v>
      </c>
      <c r="J1606" s="15" t="str">
        <f t="shared" si="151"/>
        <v>0</v>
      </c>
      <c r="K1606" s="13" t="str">
        <f t="shared" si="152"/>
        <v>No</v>
      </c>
      <c r="L1606" s="13" t="str">
        <f t="shared" si="153"/>
        <v>Obesity</v>
      </c>
      <c r="M1606" s="13" t="str">
        <f t="shared" si="154"/>
        <v>Normal</v>
      </c>
      <c r="N1606" s="13" t="str">
        <f t="shared" si="155"/>
        <v>No</v>
      </c>
    </row>
    <row r="1607" spans="1:14" x14ac:dyDescent="0.25">
      <c r="A1607" s="13" t="s">
        <v>765</v>
      </c>
      <c r="B1607" s="13">
        <v>28.024999999999999</v>
      </c>
      <c r="C1607" s="13">
        <v>5.69</v>
      </c>
      <c r="D1607" s="13" t="s">
        <v>2382</v>
      </c>
      <c r="E1607" s="13" t="s">
        <v>2380</v>
      </c>
      <c r="F1607" s="13" t="s">
        <v>2380</v>
      </c>
      <c r="G1607" s="13" t="s">
        <v>2381</v>
      </c>
      <c r="H1607" s="13" t="s">
        <v>2380</v>
      </c>
      <c r="I1607" s="13" t="str">
        <f t="shared" si="150"/>
        <v>No</v>
      </c>
      <c r="J1607" s="15" t="str">
        <f t="shared" si="151"/>
        <v>0</v>
      </c>
      <c r="K1607" s="13" t="str">
        <f t="shared" si="152"/>
        <v>Yes</v>
      </c>
      <c r="L1607" s="13" t="str">
        <f t="shared" si="153"/>
        <v>Overweight</v>
      </c>
      <c r="M1607" s="13" t="str">
        <f t="shared" si="154"/>
        <v>Normal</v>
      </c>
      <c r="N1607" s="13" t="str">
        <f t="shared" si="155"/>
        <v>No</v>
      </c>
    </row>
    <row r="1608" spans="1:14" x14ac:dyDescent="0.25">
      <c r="A1608" s="13" t="s">
        <v>764</v>
      </c>
      <c r="B1608" s="13">
        <v>24.32</v>
      </c>
      <c r="C1608" s="13">
        <v>5.56</v>
      </c>
      <c r="D1608" s="13" t="s">
        <v>2382</v>
      </c>
      <c r="E1608" s="13" t="s">
        <v>2380</v>
      </c>
      <c r="F1608" s="13" t="s">
        <v>2380</v>
      </c>
      <c r="G1608" s="13" t="s">
        <v>2381</v>
      </c>
      <c r="H1608" s="13" t="s">
        <v>2380</v>
      </c>
      <c r="I1608" s="13" t="str">
        <f t="shared" si="150"/>
        <v>No</v>
      </c>
      <c r="J1608" s="15" t="str">
        <f t="shared" si="151"/>
        <v>0</v>
      </c>
      <c r="K1608" s="13" t="str">
        <f t="shared" si="152"/>
        <v>Yes</v>
      </c>
      <c r="L1608" s="13" t="str">
        <f t="shared" si="153"/>
        <v>Normal Weight</v>
      </c>
      <c r="M1608" s="13" t="str">
        <f t="shared" si="154"/>
        <v>Normal</v>
      </c>
      <c r="N1608" s="13" t="str">
        <f t="shared" si="155"/>
        <v>No</v>
      </c>
    </row>
    <row r="1609" spans="1:14" x14ac:dyDescent="0.25">
      <c r="A1609" s="13" t="s">
        <v>763</v>
      </c>
      <c r="B1609" s="13">
        <v>38</v>
      </c>
      <c r="C1609" s="13">
        <v>5.41</v>
      </c>
      <c r="D1609" s="13" t="s">
        <v>2382</v>
      </c>
      <c r="E1609" s="13" t="s">
        <v>2380</v>
      </c>
      <c r="F1609" s="13" t="s">
        <v>2380</v>
      </c>
      <c r="G1609" s="13">
        <v>1</v>
      </c>
      <c r="H1609" s="13" t="s">
        <v>2380</v>
      </c>
      <c r="I1609" s="13" t="str">
        <f t="shared" si="150"/>
        <v>No</v>
      </c>
      <c r="J1609" s="15">
        <f t="shared" si="151"/>
        <v>1</v>
      </c>
      <c r="K1609" s="13" t="str">
        <f t="shared" si="152"/>
        <v>Yes</v>
      </c>
      <c r="L1609" s="13" t="str">
        <f t="shared" si="153"/>
        <v>Obesity</v>
      </c>
      <c r="M1609" s="13" t="str">
        <f t="shared" si="154"/>
        <v>Normal</v>
      </c>
      <c r="N1609" s="13" t="str">
        <f t="shared" si="155"/>
        <v>No</v>
      </c>
    </row>
    <row r="1610" spans="1:14" x14ac:dyDescent="0.25">
      <c r="A1610" s="13" t="s">
        <v>762</v>
      </c>
      <c r="B1610" s="13">
        <v>31.6</v>
      </c>
      <c r="C1610" s="13">
        <v>10.85</v>
      </c>
      <c r="D1610" s="13" t="s">
        <v>2382</v>
      </c>
      <c r="E1610" s="13" t="s">
        <v>2380</v>
      </c>
      <c r="F1610" s="13" t="s">
        <v>2380</v>
      </c>
      <c r="G1610" s="13" t="s">
        <v>2381</v>
      </c>
      <c r="H1610" s="13" t="s">
        <v>2380</v>
      </c>
      <c r="I1610" s="13" t="str">
        <f t="shared" si="150"/>
        <v>No</v>
      </c>
      <c r="J1610" s="15" t="str">
        <f t="shared" si="151"/>
        <v>0</v>
      </c>
      <c r="K1610" s="13" t="str">
        <f t="shared" si="152"/>
        <v>Yes</v>
      </c>
      <c r="L1610" s="13" t="str">
        <f t="shared" si="153"/>
        <v>Obesity</v>
      </c>
      <c r="M1610" s="13" t="str">
        <f t="shared" si="154"/>
        <v>Diabetes</v>
      </c>
      <c r="N1610" s="13" t="str">
        <f t="shared" si="155"/>
        <v>No</v>
      </c>
    </row>
    <row r="1611" spans="1:14" x14ac:dyDescent="0.25">
      <c r="A1611" s="13" t="s">
        <v>761</v>
      </c>
      <c r="B1611" s="13">
        <v>31.02</v>
      </c>
      <c r="C1611" s="13">
        <v>11.63</v>
      </c>
      <c r="D1611" s="13" t="s">
        <v>2382</v>
      </c>
      <c r="E1611" s="13" t="s">
        <v>2380</v>
      </c>
      <c r="F1611" s="13" t="s">
        <v>2380</v>
      </c>
      <c r="G1611" s="13" t="s">
        <v>2381</v>
      </c>
      <c r="H1611" s="13" t="s">
        <v>2380</v>
      </c>
      <c r="I1611" s="13" t="str">
        <f t="shared" si="150"/>
        <v>No</v>
      </c>
      <c r="J1611" s="15" t="str">
        <f t="shared" si="151"/>
        <v>0</v>
      </c>
      <c r="K1611" s="13" t="str">
        <f t="shared" si="152"/>
        <v>Yes</v>
      </c>
      <c r="L1611" s="13" t="str">
        <f t="shared" si="153"/>
        <v>Obesity</v>
      </c>
      <c r="M1611" s="13" t="str">
        <f t="shared" si="154"/>
        <v>Diabetes</v>
      </c>
      <c r="N1611" s="13" t="str">
        <f t="shared" si="155"/>
        <v>No</v>
      </c>
    </row>
    <row r="1612" spans="1:14" x14ac:dyDescent="0.25">
      <c r="A1612" s="13" t="s">
        <v>760</v>
      </c>
      <c r="B1612" s="13">
        <v>29.26</v>
      </c>
      <c r="C1612" s="13">
        <v>5.68</v>
      </c>
      <c r="D1612" s="13" t="s">
        <v>2382</v>
      </c>
      <c r="E1612" s="13" t="s">
        <v>2380</v>
      </c>
      <c r="F1612" s="13" t="s">
        <v>2380</v>
      </c>
      <c r="G1612" s="13">
        <v>1</v>
      </c>
      <c r="H1612" s="13" t="s">
        <v>2380</v>
      </c>
      <c r="I1612" s="13" t="str">
        <f t="shared" si="150"/>
        <v>No</v>
      </c>
      <c r="J1612" s="15">
        <f t="shared" si="151"/>
        <v>1</v>
      </c>
      <c r="K1612" s="13" t="str">
        <f t="shared" si="152"/>
        <v>Yes</v>
      </c>
      <c r="L1612" s="13" t="str">
        <f t="shared" si="153"/>
        <v>Overweight</v>
      </c>
      <c r="M1612" s="13" t="str">
        <f t="shared" si="154"/>
        <v>Normal</v>
      </c>
      <c r="N1612" s="13" t="str">
        <f t="shared" si="155"/>
        <v>No</v>
      </c>
    </row>
    <row r="1613" spans="1:14" x14ac:dyDescent="0.25">
      <c r="A1613" s="13" t="s">
        <v>759</v>
      </c>
      <c r="B1613" s="13">
        <v>15.09</v>
      </c>
      <c r="C1613" s="13">
        <v>7.59</v>
      </c>
      <c r="D1613" s="13" t="s">
        <v>2382</v>
      </c>
      <c r="E1613" s="13" t="s">
        <v>2380</v>
      </c>
      <c r="F1613" s="13" t="s">
        <v>2380</v>
      </c>
      <c r="G1613" s="13">
        <v>2</v>
      </c>
      <c r="H1613" s="13" t="s">
        <v>2380</v>
      </c>
      <c r="I1613" s="13" t="str">
        <f t="shared" si="150"/>
        <v>No</v>
      </c>
      <c r="J1613" s="15">
        <f t="shared" si="151"/>
        <v>2</v>
      </c>
      <c r="K1613" s="13" t="str">
        <f t="shared" si="152"/>
        <v>Yes</v>
      </c>
      <c r="L1613" s="13" t="str">
        <f t="shared" si="153"/>
        <v>Underweight</v>
      </c>
      <c r="M1613" s="13" t="str">
        <f t="shared" si="154"/>
        <v>Diabetes</v>
      </c>
      <c r="N1613" s="13" t="str">
        <f t="shared" si="155"/>
        <v>No</v>
      </c>
    </row>
    <row r="1614" spans="1:14" x14ac:dyDescent="0.25">
      <c r="A1614" s="13" t="s">
        <v>758</v>
      </c>
      <c r="B1614" s="13">
        <v>22.63</v>
      </c>
      <c r="C1614" s="13">
        <v>5.09</v>
      </c>
      <c r="D1614" s="13" t="s">
        <v>2382</v>
      </c>
      <c r="E1614" s="13" t="s">
        <v>2380</v>
      </c>
      <c r="F1614" s="13" t="s">
        <v>2380</v>
      </c>
      <c r="G1614" s="13" t="s">
        <v>2381</v>
      </c>
      <c r="H1614" s="13" t="s">
        <v>2380</v>
      </c>
      <c r="I1614" s="13" t="str">
        <f t="shared" si="150"/>
        <v>No</v>
      </c>
      <c r="J1614" s="15" t="str">
        <f t="shared" si="151"/>
        <v>0</v>
      </c>
      <c r="K1614" s="13" t="str">
        <f t="shared" si="152"/>
        <v>Yes</v>
      </c>
      <c r="L1614" s="13" t="str">
        <f t="shared" si="153"/>
        <v>Normal Weight</v>
      </c>
      <c r="M1614" s="13" t="str">
        <f t="shared" si="154"/>
        <v>Normal</v>
      </c>
      <c r="N1614" s="13" t="str">
        <f t="shared" si="155"/>
        <v>No</v>
      </c>
    </row>
    <row r="1615" spans="1:14" x14ac:dyDescent="0.25">
      <c r="A1615" s="13" t="s">
        <v>757</v>
      </c>
      <c r="B1615" s="13">
        <v>23.46</v>
      </c>
      <c r="C1615" s="13">
        <v>4.21</v>
      </c>
      <c r="D1615" s="13" t="s">
        <v>2380</v>
      </c>
      <c r="E1615" s="13" t="s">
        <v>2380</v>
      </c>
      <c r="F1615" s="13" t="s">
        <v>2380</v>
      </c>
      <c r="G1615" s="13">
        <v>1</v>
      </c>
      <c r="H1615" s="13" t="s">
        <v>2380</v>
      </c>
      <c r="I1615" s="13" t="str">
        <f t="shared" si="150"/>
        <v>No</v>
      </c>
      <c r="J1615" s="15">
        <f t="shared" si="151"/>
        <v>1</v>
      </c>
      <c r="K1615" s="13" t="str">
        <f t="shared" si="152"/>
        <v>No</v>
      </c>
      <c r="L1615" s="13" t="str">
        <f t="shared" si="153"/>
        <v>Normal Weight</v>
      </c>
      <c r="M1615" s="13" t="str">
        <f t="shared" si="154"/>
        <v>Normal</v>
      </c>
      <c r="N1615" s="13" t="str">
        <f t="shared" si="155"/>
        <v>No</v>
      </c>
    </row>
    <row r="1616" spans="1:14" x14ac:dyDescent="0.25">
      <c r="A1616" s="13" t="s">
        <v>756</v>
      </c>
      <c r="B1616" s="13">
        <v>22.56</v>
      </c>
      <c r="C1616" s="13">
        <v>4.34</v>
      </c>
      <c r="D1616" s="13" t="s">
        <v>2382</v>
      </c>
      <c r="E1616" s="13" t="s">
        <v>2380</v>
      </c>
      <c r="F1616" s="13" t="s">
        <v>2380</v>
      </c>
      <c r="G1616" s="13" t="s">
        <v>2381</v>
      </c>
      <c r="H1616" s="13" t="s">
        <v>2380</v>
      </c>
      <c r="I1616" s="13" t="str">
        <f t="shared" si="150"/>
        <v>No</v>
      </c>
      <c r="J1616" s="15" t="str">
        <f t="shared" si="151"/>
        <v>0</v>
      </c>
      <c r="K1616" s="13" t="str">
        <f t="shared" si="152"/>
        <v>Yes</v>
      </c>
      <c r="L1616" s="13" t="str">
        <f t="shared" si="153"/>
        <v>Normal Weight</v>
      </c>
      <c r="M1616" s="13" t="str">
        <f t="shared" si="154"/>
        <v>Normal</v>
      </c>
      <c r="N1616" s="13" t="str">
        <f t="shared" si="155"/>
        <v>No</v>
      </c>
    </row>
    <row r="1617" spans="1:14" x14ac:dyDescent="0.25">
      <c r="A1617" s="13" t="s">
        <v>755</v>
      </c>
      <c r="B1617" s="13">
        <v>19.28</v>
      </c>
      <c r="C1617" s="13">
        <v>11.85</v>
      </c>
      <c r="D1617" s="13" t="s">
        <v>2380</v>
      </c>
      <c r="E1617" s="13" t="s">
        <v>2380</v>
      </c>
      <c r="F1617" s="13" t="s">
        <v>2380</v>
      </c>
      <c r="G1617" s="13">
        <v>2</v>
      </c>
      <c r="H1617" s="13" t="s">
        <v>2380</v>
      </c>
      <c r="I1617" s="13" t="str">
        <f t="shared" si="150"/>
        <v>No</v>
      </c>
      <c r="J1617" s="15">
        <f t="shared" si="151"/>
        <v>2</v>
      </c>
      <c r="K1617" s="13" t="str">
        <f t="shared" si="152"/>
        <v>No</v>
      </c>
      <c r="L1617" s="13" t="str">
        <f t="shared" si="153"/>
        <v>Normal Weight</v>
      </c>
      <c r="M1617" s="13" t="str">
        <f t="shared" si="154"/>
        <v>Diabetes</v>
      </c>
      <c r="N1617" s="13" t="str">
        <f t="shared" si="155"/>
        <v>No</v>
      </c>
    </row>
    <row r="1618" spans="1:14" x14ac:dyDescent="0.25">
      <c r="A1618" s="13" t="s">
        <v>754</v>
      </c>
      <c r="B1618" s="13">
        <v>15.37</v>
      </c>
      <c r="C1618" s="13">
        <v>9.61</v>
      </c>
      <c r="D1618" s="13" t="s">
        <v>2382</v>
      </c>
      <c r="E1618" s="13" t="s">
        <v>2380</v>
      </c>
      <c r="F1618" s="13" t="s">
        <v>2380</v>
      </c>
      <c r="G1618" s="13">
        <v>2</v>
      </c>
      <c r="H1618" s="13" t="s">
        <v>2380</v>
      </c>
      <c r="I1618" s="13" t="str">
        <f t="shared" si="150"/>
        <v>No</v>
      </c>
      <c r="J1618" s="15">
        <f t="shared" si="151"/>
        <v>2</v>
      </c>
      <c r="K1618" s="13" t="str">
        <f t="shared" si="152"/>
        <v>Yes</v>
      </c>
      <c r="L1618" s="13" t="str">
        <f t="shared" si="153"/>
        <v>Underweight</v>
      </c>
      <c r="M1618" s="13" t="str">
        <f t="shared" si="154"/>
        <v>Diabetes</v>
      </c>
      <c r="N1618" s="13" t="str">
        <f t="shared" si="155"/>
        <v>No</v>
      </c>
    </row>
    <row r="1619" spans="1:14" x14ac:dyDescent="0.25">
      <c r="A1619" s="13" t="s">
        <v>753</v>
      </c>
      <c r="B1619" s="13">
        <v>18.71</v>
      </c>
      <c r="C1619" s="13">
        <v>5.29</v>
      </c>
      <c r="D1619" s="13" t="s">
        <v>2382</v>
      </c>
      <c r="E1619" s="13" t="s">
        <v>2380</v>
      </c>
      <c r="F1619" s="13" t="s">
        <v>2380</v>
      </c>
      <c r="G1619" s="13" t="s">
        <v>2381</v>
      </c>
      <c r="H1619" s="13" t="s">
        <v>2380</v>
      </c>
      <c r="I1619" s="13" t="str">
        <f t="shared" si="150"/>
        <v>No</v>
      </c>
      <c r="J1619" s="15" t="str">
        <f t="shared" si="151"/>
        <v>0</v>
      </c>
      <c r="K1619" s="13" t="str">
        <f t="shared" si="152"/>
        <v>Yes</v>
      </c>
      <c r="L1619" s="13" t="str">
        <f t="shared" si="153"/>
        <v>Normal Weight</v>
      </c>
      <c r="M1619" s="13" t="str">
        <f t="shared" si="154"/>
        <v>Normal</v>
      </c>
      <c r="N1619" s="13" t="str">
        <f t="shared" si="155"/>
        <v>No</v>
      </c>
    </row>
    <row r="1620" spans="1:14" x14ac:dyDescent="0.25">
      <c r="A1620" s="13" t="s">
        <v>752</v>
      </c>
      <c r="B1620" s="13">
        <v>20.61</v>
      </c>
      <c r="C1620" s="13">
        <v>6.89</v>
      </c>
      <c r="D1620" s="13" t="s">
        <v>2380</v>
      </c>
      <c r="E1620" s="13" t="s">
        <v>2380</v>
      </c>
      <c r="F1620" s="13" t="s">
        <v>2380</v>
      </c>
      <c r="G1620" s="13" t="s">
        <v>2381</v>
      </c>
      <c r="H1620" s="13" t="s">
        <v>2380</v>
      </c>
      <c r="I1620" s="13" t="str">
        <f t="shared" si="150"/>
        <v>No</v>
      </c>
      <c r="J1620" s="15" t="str">
        <f t="shared" si="151"/>
        <v>0</v>
      </c>
      <c r="K1620" s="13" t="str">
        <f t="shared" si="152"/>
        <v>No</v>
      </c>
      <c r="L1620" s="13" t="str">
        <f t="shared" si="153"/>
        <v>Normal Weight</v>
      </c>
      <c r="M1620" s="13" t="str">
        <f t="shared" si="154"/>
        <v>Diabetes</v>
      </c>
      <c r="N1620" s="13" t="str">
        <f t="shared" si="155"/>
        <v>No</v>
      </c>
    </row>
    <row r="1621" spans="1:14" x14ac:dyDescent="0.25">
      <c r="A1621" s="13" t="s">
        <v>751</v>
      </c>
      <c r="B1621" s="13">
        <v>15.99</v>
      </c>
      <c r="C1621" s="13">
        <v>4.57</v>
      </c>
      <c r="D1621" s="13" t="s">
        <v>2382</v>
      </c>
      <c r="E1621" s="13" t="s">
        <v>2380</v>
      </c>
      <c r="F1621" s="13" t="s">
        <v>2383</v>
      </c>
      <c r="G1621" s="13">
        <v>1</v>
      </c>
      <c r="H1621" s="13" t="s">
        <v>2380</v>
      </c>
      <c r="I1621" s="13" t="str">
        <f t="shared" si="150"/>
        <v>No</v>
      </c>
      <c r="J1621" s="15">
        <f t="shared" si="151"/>
        <v>1</v>
      </c>
      <c r="K1621" s="13" t="str">
        <f t="shared" si="152"/>
        <v>Yes</v>
      </c>
      <c r="L1621" s="13" t="str">
        <f t="shared" si="153"/>
        <v>Underweight</v>
      </c>
      <c r="M1621" s="13" t="str">
        <f t="shared" si="154"/>
        <v>Normal</v>
      </c>
      <c r="N1621" s="13" t="str">
        <f t="shared" si="155"/>
        <v>No</v>
      </c>
    </row>
    <row r="1622" spans="1:14" x14ac:dyDescent="0.25">
      <c r="A1622" s="13" t="s">
        <v>750</v>
      </c>
      <c r="B1622" s="13">
        <v>33.155000000000001</v>
      </c>
      <c r="C1622" s="13">
        <v>4.32</v>
      </c>
      <c r="D1622" s="13" t="s">
        <v>2380</v>
      </c>
      <c r="E1622" s="13" t="s">
        <v>2380</v>
      </c>
      <c r="F1622" s="13" t="s">
        <v>2380</v>
      </c>
      <c r="G1622" s="13" t="s">
        <v>2381</v>
      </c>
      <c r="H1622" s="13" t="s">
        <v>2380</v>
      </c>
      <c r="I1622" s="13" t="str">
        <f t="shared" si="150"/>
        <v>No</v>
      </c>
      <c r="J1622" s="15" t="str">
        <f t="shared" si="151"/>
        <v>0</v>
      </c>
      <c r="K1622" s="13" t="str">
        <f t="shared" si="152"/>
        <v>No</v>
      </c>
      <c r="L1622" s="13" t="str">
        <f t="shared" si="153"/>
        <v>Obesity</v>
      </c>
      <c r="M1622" s="13" t="str">
        <f t="shared" si="154"/>
        <v>Normal</v>
      </c>
      <c r="N1622" s="13" t="str">
        <f t="shared" si="155"/>
        <v>No</v>
      </c>
    </row>
    <row r="1623" spans="1:14" x14ac:dyDescent="0.25">
      <c r="A1623" s="13" t="s">
        <v>749</v>
      </c>
      <c r="B1623" s="13">
        <v>26.22</v>
      </c>
      <c r="C1623" s="13">
        <v>5.57</v>
      </c>
      <c r="D1623" s="13" t="s">
        <v>2382</v>
      </c>
      <c r="E1623" s="13" t="s">
        <v>2380</v>
      </c>
      <c r="F1623" s="13" t="s">
        <v>2383</v>
      </c>
      <c r="G1623" s="13">
        <v>1</v>
      </c>
      <c r="H1623" s="13" t="s">
        <v>2380</v>
      </c>
      <c r="I1623" s="13" t="str">
        <f t="shared" si="150"/>
        <v>No</v>
      </c>
      <c r="J1623" s="15">
        <f t="shared" si="151"/>
        <v>1</v>
      </c>
      <c r="K1623" s="13" t="str">
        <f t="shared" si="152"/>
        <v>Yes</v>
      </c>
      <c r="L1623" s="13" t="str">
        <f t="shared" si="153"/>
        <v>Overweight</v>
      </c>
      <c r="M1623" s="13" t="str">
        <f t="shared" si="154"/>
        <v>Normal</v>
      </c>
      <c r="N1623" s="13" t="str">
        <f t="shared" si="155"/>
        <v>No</v>
      </c>
    </row>
    <row r="1624" spans="1:14" x14ac:dyDescent="0.25">
      <c r="A1624" s="13" t="s">
        <v>748</v>
      </c>
      <c r="B1624" s="13">
        <v>21.85</v>
      </c>
      <c r="C1624" s="13">
        <v>5.26</v>
      </c>
      <c r="D1624" s="13" t="s">
        <v>2382</v>
      </c>
      <c r="E1624" s="13" t="s">
        <v>2380</v>
      </c>
      <c r="F1624" s="13" t="s">
        <v>2383</v>
      </c>
      <c r="G1624" s="13">
        <v>1</v>
      </c>
      <c r="H1624" s="13" t="s">
        <v>2380</v>
      </c>
      <c r="I1624" s="13" t="str">
        <f t="shared" si="150"/>
        <v>No</v>
      </c>
      <c r="J1624" s="15">
        <f t="shared" si="151"/>
        <v>1</v>
      </c>
      <c r="K1624" s="13" t="str">
        <f t="shared" si="152"/>
        <v>Yes</v>
      </c>
      <c r="L1624" s="13" t="str">
        <f t="shared" si="153"/>
        <v>Normal Weight</v>
      </c>
      <c r="M1624" s="13" t="str">
        <f t="shared" si="154"/>
        <v>Normal</v>
      </c>
      <c r="N1624" s="13" t="str">
        <f t="shared" si="155"/>
        <v>No</v>
      </c>
    </row>
    <row r="1625" spans="1:14" x14ac:dyDescent="0.25">
      <c r="A1625" s="13" t="s">
        <v>747</v>
      </c>
      <c r="B1625" s="13">
        <v>30.495000000000001</v>
      </c>
      <c r="C1625" s="13">
        <v>6.25</v>
      </c>
      <c r="D1625" s="13" t="s">
        <v>2380</v>
      </c>
      <c r="E1625" s="13" t="s">
        <v>2380</v>
      </c>
      <c r="F1625" s="13" t="s">
        <v>2380</v>
      </c>
      <c r="G1625" s="13" t="s">
        <v>2381</v>
      </c>
      <c r="H1625" s="13" t="s">
        <v>2380</v>
      </c>
      <c r="I1625" s="13" t="str">
        <f t="shared" si="150"/>
        <v>No</v>
      </c>
      <c r="J1625" s="15" t="str">
        <f t="shared" si="151"/>
        <v>0</v>
      </c>
      <c r="K1625" s="13" t="str">
        <f t="shared" si="152"/>
        <v>No</v>
      </c>
      <c r="L1625" s="13" t="str">
        <f t="shared" si="153"/>
        <v>Obesity</v>
      </c>
      <c r="M1625" s="13" t="str">
        <f t="shared" si="154"/>
        <v>Prediabetes</v>
      </c>
      <c r="N1625" s="13" t="str">
        <f t="shared" si="155"/>
        <v>No</v>
      </c>
    </row>
    <row r="1626" spans="1:14" x14ac:dyDescent="0.25">
      <c r="A1626" s="13" t="s">
        <v>746</v>
      </c>
      <c r="B1626" s="13">
        <v>34.104999999999997</v>
      </c>
      <c r="C1626" s="13">
        <v>5.67</v>
      </c>
      <c r="D1626" s="13" t="s">
        <v>2382</v>
      </c>
      <c r="E1626" s="13" t="s">
        <v>2380</v>
      </c>
      <c r="F1626" s="13" t="s">
        <v>2380</v>
      </c>
      <c r="G1626" s="13" t="s">
        <v>2381</v>
      </c>
      <c r="H1626" s="13" t="s">
        <v>2380</v>
      </c>
      <c r="I1626" s="13" t="str">
        <f t="shared" si="150"/>
        <v>No</v>
      </c>
      <c r="J1626" s="15" t="str">
        <f t="shared" si="151"/>
        <v>0</v>
      </c>
      <c r="K1626" s="13" t="str">
        <f t="shared" si="152"/>
        <v>Yes</v>
      </c>
      <c r="L1626" s="13" t="str">
        <f t="shared" si="153"/>
        <v>Obesity</v>
      </c>
      <c r="M1626" s="13" t="str">
        <f t="shared" si="154"/>
        <v>Normal</v>
      </c>
      <c r="N1626" s="13" t="str">
        <f t="shared" si="155"/>
        <v>No</v>
      </c>
    </row>
    <row r="1627" spans="1:14" x14ac:dyDescent="0.25">
      <c r="A1627" s="13" t="s">
        <v>745</v>
      </c>
      <c r="B1627" s="13">
        <v>32.770000000000003</v>
      </c>
      <c r="C1627" s="13">
        <v>4.42</v>
      </c>
      <c r="D1627" s="13" t="s">
        <v>2382</v>
      </c>
      <c r="E1627" s="13" t="s">
        <v>2380</v>
      </c>
      <c r="F1627" s="13" t="s">
        <v>2380</v>
      </c>
      <c r="G1627" s="13">
        <v>1</v>
      </c>
      <c r="H1627" s="13" t="s">
        <v>2380</v>
      </c>
      <c r="I1627" s="13" t="str">
        <f t="shared" si="150"/>
        <v>No</v>
      </c>
      <c r="J1627" s="15">
        <f t="shared" si="151"/>
        <v>1</v>
      </c>
      <c r="K1627" s="13" t="str">
        <f t="shared" si="152"/>
        <v>Yes</v>
      </c>
      <c r="L1627" s="13" t="str">
        <f t="shared" si="153"/>
        <v>Obesity</v>
      </c>
      <c r="M1627" s="13" t="str">
        <f t="shared" si="154"/>
        <v>Normal</v>
      </c>
      <c r="N1627" s="13" t="str">
        <f t="shared" si="155"/>
        <v>No</v>
      </c>
    </row>
    <row r="1628" spans="1:14" x14ac:dyDescent="0.25">
      <c r="A1628" s="13" t="s">
        <v>744</v>
      </c>
      <c r="B1628" s="13">
        <v>16.850000000000001</v>
      </c>
      <c r="C1628" s="13">
        <v>11.75</v>
      </c>
      <c r="D1628" s="13" t="s">
        <v>2382</v>
      </c>
      <c r="E1628" s="13" t="s">
        <v>2380</v>
      </c>
      <c r="F1628" s="13" t="s">
        <v>2380</v>
      </c>
      <c r="G1628" s="13">
        <v>2</v>
      </c>
      <c r="H1628" s="13" t="s">
        <v>2380</v>
      </c>
      <c r="I1628" s="13" t="str">
        <f t="shared" si="150"/>
        <v>No</v>
      </c>
      <c r="J1628" s="15">
        <f t="shared" si="151"/>
        <v>2</v>
      </c>
      <c r="K1628" s="13" t="str">
        <f t="shared" si="152"/>
        <v>Yes</v>
      </c>
      <c r="L1628" s="13" t="str">
        <f t="shared" si="153"/>
        <v>Underweight</v>
      </c>
      <c r="M1628" s="13" t="str">
        <f t="shared" si="154"/>
        <v>Diabetes</v>
      </c>
      <c r="N1628" s="13" t="str">
        <f t="shared" si="155"/>
        <v>No</v>
      </c>
    </row>
    <row r="1629" spans="1:14" x14ac:dyDescent="0.25">
      <c r="A1629" s="13" t="s">
        <v>743</v>
      </c>
      <c r="B1629" s="13">
        <v>34.700000000000003</v>
      </c>
      <c r="C1629" s="13">
        <v>6.06</v>
      </c>
      <c r="D1629" s="13" t="s">
        <v>2380</v>
      </c>
      <c r="E1629" s="13" t="s">
        <v>2380</v>
      </c>
      <c r="F1629" s="13" t="s">
        <v>2380</v>
      </c>
      <c r="G1629" s="13">
        <v>1</v>
      </c>
      <c r="H1629" s="13" t="s">
        <v>2380</v>
      </c>
      <c r="I1629" s="13" t="str">
        <f t="shared" si="150"/>
        <v>No</v>
      </c>
      <c r="J1629" s="15">
        <f t="shared" si="151"/>
        <v>1</v>
      </c>
      <c r="K1629" s="13" t="str">
        <f t="shared" si="152"/>
        <v>No</v>
      </c>
      <c r="L1629" s="13" t="str">
        <f t="shared" si="153"/>
        <v>Obesity</v>
      </c>
      <c r="M1629" s="13" t="str">
        <f t="shared" si="154"/>
        <v>Prediabetes</v>
      </c>
      <c r="N1629" s="13" t="str">
        <f t="shared" si="155"/>
        <v>No</v>
      </c>
    </row>
    <row r="1630" spans="1:14" x14ac:dyDescent="0.25">
      <c r="A1630" s="13" t="s">
        <v>742</v>
      </c>
      <c r="B1630" s="13">
        <v>37.049999999999997</v>
      </c>
      <c r="C1630" s="13">
        <v>5.48</v>
      </c>
      <c r="D1630" s="13" t="s">
        <v>2380</v>
      </c>
      <c r="E1630" s="13" t="s">
        <v>2380</v>
      </c>
      <c r="F1630" s="13" t="s">
        <v>2380</v>
      </c>
      <c r="G1630" s="13">
        <v>1</v>
      </c>
      <c r="H1630" s="13" t="s">
        <v>2380</v>
      </c>
      <c r="I1630" s="13" t="str">
        <f t="shared" si="150"/>
        <v>No</v>
      </c>
      <c r="J1630" s="15">
        <f t="shared" si="151"/>
        <v>1</v>
      </c>
      <c r="K1630" s="13" t="str">
        <f t="shared" si="152"/>
        <v>No</v>
      </c>
      <c r="L1630" s="13" t="str">
        <f t="shared" si="153"/>
        <v>Obesity</v>
      </c>
      <c r="M1630" s="13" t="str">
        <f t="shared" si="154"/>
        <v>Normal</v>
      </c>
      <c r="N1630" s="13" t="str">
        <f t="shared" si="155"/>
        <v>No</v>
      </c>
    </row>
    <row r="1631" spans="1:14" x14ac:dyDescent="0.25">
      <c r="A1631" s="13" t="s">
        <v>741</v>
      </c>
      <c r="B1631" s="13">
        <v>18.78</v>
      </c>
      <c r="C1631" s="13">
        <v>4.45</v>
      </c>
      <c r="D1631" s="13" t="s">
        <v>2380</v>
      </c>
      <c r="E1631" s="13" t="s">
        <v>2380</v>
      </c>
      <c r="F1631" s="13" t="s">
        <v>2383</v>
      </c>
      <c r="G1631" s="13">
        <v>1</v>
      </c>
      <c r="H1631" s="13" t="s">
        <v>2380</v>
      </c>
      <c r="I1631" s="13" t="str">
        <f t="shared" si="150"/>
        <v>No</v>
      </c>
      <c r="J1631" s="15">
        <f t="shared" si="151"/>
        <v>1</v>
      </c>
      <c r="K1631" s="13" t="str">
        <f t="shared" si="152"/>
        <v>No</v>
      </c>
      <c r="L1631" s="13" t="str">
        <f t="shared" si="153"/>
        <v>Normal Weight</v>
      </c>
      <c r="M1631" s="13" t="str">
        <f t="shared" si="154"/>
        <v>Normal</v>
      </c>
      <c r="N1631" s="13" t="str">
        <f t="shared" si="155"/>
        <v>No</v>
      </c>
    </row>
    <row r="1632" spans="1:14" x14ac:dyDescent="0.25">
      <c r="A1632" s="13" t="s">
        <v>740</v>
      </c>
      <c r="B1632" s="13">
        <v>28.024999999999999</v>
      </c>
      <c r="C1632" s="13">
        <v>5</v>
      </c>
      <c r="D1632" s="13" t="s">
        <v>2380</v>
      </c>
      <c r="E1632" s="13" t="s">
        <v>2380</v>
      </c>
      <c r="F1632" s="13" t="s">
        <v>2380</v>
      </c>
      <c r="G1632" s="13">
        <v>1</v>
      </c>
      <c r="H1632" s="13" t="s">
        <v>2380</v>
      </c>
      <c r="I1632" s="13" t="str">
        <f t="shared" si="150"/>
        <v>No</v>
      </c>
      <c r="J1632" s="15">
        <f t="shared" si="151"/>
        <v>1</v>
      </c>
      <c r="K1632" s="13" t="str">
        <f t="shared" si="152"/>
        <v>No</v>
      </c>
      <c r="L1632" s="13" t="str">
        <f t="shared" si="153"/>
        <v>Overweight</v>
      </c>
      <c r="M1632" s="13" t="str">
        <f t="shared" si="154"/>
        <v>Normal</v>
      </c>
      <c r="N1632" s="13" t="str">
        <f t="shared" si="155"/>
        <v>No</v>
      </c>
    </row>
    <row r="1633" spans="1:14" x14ac:dyDescent="0.25">
      <c r="A1633" s="13" t="s">
        <v>739</v>
      </c>
      <c r="B1633" s="13">
        <v>35.090000000000003</v>
      </c>
      <c r="C1633" s="13">
        <v>5.84</v>
      </c>
      <c r="D1633" s="13" t="s">
        <v>2380</v>
      </c>
      <c r="E1633" s="13" t="s">
        <v>2380</v>
      </c>
      <c r="F1633" s="13" t="s">
        <v>2380</v>
      </c>
      <c r="G1633" s="13" t="s">
        <v>2381</v>
      </c>
      <c r="H1633" s="13" t="s">
        <v>2380</v>
      </c>
      <c r="I1633" s="13" t="str">
        <f t="shared" si="150"/>
        <v>No</v>
      </c>
      <c r="J1633" s="15" t="str">
        <f t="shared" si="151"/>
        <v>0</v>
      </c>
      <c r="K1633" s="13" t="str">
        <f t="shared" si="152"/>
        <v>No</v>
      </c>
      <c r="L1633" s="13" t="str">
        <f t="shared" si="153"/>
        <v>Obesity</v>
      </c>
      <c r="M1633" s="13" t="str">
        <f t="shared" si="154"/>
        <v>Prediabetes</v>
      </c>
      <c r="N1633" s="13" t="str">
        <f t="shared" si="155"/>
        <v>No</v>
      </c>
    </row>
    <row r="1634" spans="1:14" x14ac:dyDescent="0.25">
      <c r="A1634" s="13" t="s">
        <v>738</v>
      </c>
      <c r="B1634" s="13">
        <v>34.42</v>
      </c>
      <c r="C1634" s="13">
        <v>5.21</v>
      </c>
      <c r="D1634" s="13" t="s">
        <v>2382</v>
      </c>
      <c r="E1634" s="13" t="s">
        <v>2380</v>
      </c>
      <c r="F1634" s="13" t="s">
        <v>2380</v>
      </c>
      <c r="G1634" s="13" t="s">
        <v>2381</v>
      </c>
      <c r="H1634" s="13" t="s">
        <v>2380</v>
      </c>
      <c r="I1634" s="13" t="str">
        <f t="shared" si="150"/>
        <v>No</v>
      </c>
      <c r="J1634" s="15" t="str">
        <f t="shared" si="151"/>
        <v>0</v>
      </c>
      <c r="K1634" s="13" t="str">
        <f t="shared" si="152"/>
        <v>Yes</v>
      </c>
      <c r="L1634" s="13" t="str">
        <f t="shared" si="153"/>
        <v>Obesity</v>
      </c>
      <c r="M1634" s="13" t="str">
        <f t="shared" si="154"/>
        <v>Normal</v>
      </c>
      <c r="N1634" s="13" t="str">
        <f t="shared" si="155"/>
        <v>No</v>
      </c>
    </row>
    <row r="1635" spans="1:14" x14ac:dyDescent="0.25">
      <c r="A1635" s="13" t="s">
        <v>737</v>
      </c>
      <c r="B1635" s="13">
        <v>29.4</v>
      </c>
      <c r="C1635" s="13">
        <v>4.26</v>
      </c>
      <c r="D1635" s="13" t="s">
        <v>2380</v>
      </c>
      <c r="E1635" s="13" t="s">
        <v>2380</v>
      </c>
      <c r="F1635" s="13" t="s">
        <v>2380</v>
      </c>
      <c r="G1635" s="13" t="s">
        <v>2381</v>
      </c>
      <c r="H1635" s="13" t="s">
        <v>2380</v>
      </c>
      <c r="I1635" s="13" t="str">
        <f t="shared" si="150"/>
        <v>No</v>
      </c>
      <c r="J1635" s="15" t="str">
        <f t="shared" si="151"/>
        <v>0</v>
      </c>
      <c r="K1635" s="13" t="str">
        <f t="shared" si="152"/>
        <v>No</v>
      </c>
      <c r="L1635" s="13" t="str">
        <f t="shared" si="153"/>
        <v>Overweight</v>
      </c>
      <c r="M1635" s="13" t="str">
        <f t="shared" si="154"/>
        <v>Normal</v>
      </c>
      <c r="N1635" s="13" t="str">
        <f t="shared" si="155"/>
        <v>No</v>
      </c>
    </row>
    <row r="1636" spans="1:14" x14ac:dyDescent="0.25">
      <c r="A1636" s="13" t="s">
        <v>736</v>
      </c>
      <c r="B1636" s="13">
        <v>21.31</v>
      </c>
      <c r="C1636" s="13">
        <v>4.17</v>
      </c>
      <c r="D1636" s="13" t="s">
        <v>2380</v>
      </c>
      <c r="E1636" s="13" t="s">
        <v>2380</v>
      </c>
      <c r="F1636" s="13" t="s">
        <v>2380</v>
      </c>
      <c r="G1636" s="13" t="s">
        <v>2381</v>
      </c>
      <c r="H1636" s="13" t="s">
        <v>2380</v>
      </c>
      <c r="I1636" s="13" t="str">
        <f t="shared" si="150"/>
        <v>No</v>
      </c>
      <c r="J1636" s="15" t="str">
        <f t="shared" si="151"/>
        <v>0</v>
      </c>
      <c r="K1636" s="13" t="str">
        <f t="shared" si="152"/>
        <v>No</v>
      </c>
      <c r="L1636" s="13" t="str">
        <f t="shared" si="153"/>
        <v>Normal Weight</v>
      </c>
      <c r="M1636" s="13" t="str">
        <f t="shared" si="154"/>
        <v>Normal</v>
      </c>
      <c r="N1636" s="13" t="str">
        <f t="shared" si="155"/>
        <v>No</v>
      </c>
    </row>
    <row r="1637" spans="1:14" x14ac:dyDescent="0.25">
      <c r="A1637" s="13" t="s">
        <v>735</v>
      </c>
      <c r="B1637" s="13">
        <v>19.559999999999999</v>
      </c>
      <c r="C1637" s="13">
        <v>11.96</v>
      </c>
      <c r="D1637" s="13" t="s">
        <v>2380</v>
      </c>
      <c r="E1637" s="13" t="s">
        <v>2380</v>
      </c>
      <c r="F1637" s="13" t="s">
        <v>2380</v>
      </c>
      <c r="G1637" s="13" t="s">
        <v>2381</v>
      </c>
      <c r="H1637" s="13" t="s">
        <v>2380</v>
      </c>
      <c r="I1637" s="13" t="str">
        <f t="shared" si="150"/>
        <v>No</v>
      </c>
      <c r="J1637" s="15" t="str">
        <f t="shared" si="151"/>
        <v>0</v>
      </c>
      <c r="K1637" s="13" t="str">
        <f t="shared" si="152"/>
        <v>No</v>
      </c>
      <c r="L1637" s="13" t="str">
        <f t="shared" si="153"/>
        <v>Normal Weight</v>
      </c>
      <c r="M1637" s="13" t="str">
        <f t="shared" si="154"/>
        <v>Diabetes</v>
      </c>
      <c r="N1637" s="13" t="str">
        <f t="shared" si="155"/>
        <v>No</v>
      </c>
    </row>
    <row r="1638" spans="1:14" x14ac:dyDescent="0.25">
      <c r="A1638" s="13" t="s">
        <v>734</v>
      </c>
      <c r="B1638" s="13">
        <v>37.335000000000001</v>
      </c>
      <c r="C1638" s="13">
        <v>6.26</v>
      </c>
      <c r="D1638" s="13" t="s">
        <v>2382</v>
      </c>
      <c r="E1638" s="13" t="s">
        <v>2380</v>
      </c>
      <c r="F1638" s="13" t="s">
        <v>2380</v>
      </c>
      <c r="G1638" s="13">
        <v>1</v>
      </c>
      <c r="H1638" s="13" t="s">
        <v>2380</v>
      </c>
      <c r="I1638" s="13" t="str">
        <f t="shared" si="150"/>
        <v>No</v>
      </c>
      <c r="J1638" s="15">
        <f t="shared" si="151"/>
        <v>1</v>
      </c>
      <c r="K1638" s="13" t="str">
        <f t="shared" si="152"/>
        <v>Yes</v>
      </c>
      <c r="L1638" s="13" t="str">
        <f t="shared" si="153"/>
        <v>Obesity</v>
      </c>
      <c r="M1638" s="13" t="str">
        <f t="shared" si="154"/>
        <v>Prediabetes</v>
      </c>
      <c r="N1638" s="13" t="str">
        <f t="shared" si="155"/>
        <v>No</v>
      </c>
    </row>
    <row r="1639" spans="1:14" x14ac:dyDescent="0.25">
      <c r="A1639" s="13" t="s">
        <v>733</v>
      </c>
      <c r="B1639" s="13">
        <v>19.53</v>
      </c>
      <c r="C1639" s="13">
        <v>11.68</v>
      </c>
      <c r="D1639" s="13" t="s">
        <v>2380</v>
      </c>
      <c r="E1639" s="13" t="s">
        <v>2380</v>
      </c>
      <c r="F1639" s="13" t="s">
        <v>2380</v>
      </c>
      <c r="G1639" s="13" t="s">
        <v>2381</v>
      </c>
      <c r="H1639" s="13" t="s">
        <v>2380</v>
      </c>
      <c r="I1639" s="13" t="str">
        <f t="shared" si="150"/>
        <v>No</v>
      </c>
      <c r="J1639" s="15" t="str">
        <f t="shared" si="151"/>
        <v>0</v>
      </c>
      <c r="K1639" s="13" t="str">
        <f t="shared" si="152"/>
        <v>No</v>
      </c>
      <c r="L1639" s="13" t="str">
        <f t="shared" si="153"/>
        <v>Normal Weight</v>
      </c>
      <c r="M1639" s="13" t="str">
        <f t="shared" si="154"/>
        <v>Diabetes</v>
      </c>
      <c r="N1639" s="13" t="str">
        <f t="shared" si="155"/>
        <v>No</v>
      </c>
    </row>
    <row r="1640" spans="1:14" x14ac:dyDescent="0.25">
      <c r="A1640" s="13" t="s">
        <v>732</v>
      </c>
      <c r="B1640" s="13">
        <v>34.1</v>
      </c>
      <c r="C1640" s="13">
        <v>5.16</v>
      </c>
      <c r="D1640" s="13" t="s">
        <v>2380</v>
      </c>
      <c r="E1640" s="13" t="s">
        <v>2380</v>
      </c>
      <c r="F1640" s="13" t="s">
        <v>2380</v>
      </c>
      <c r="G1640" s="13" t="s">
        <v>2381</v>
      </c>
      <c r="H1640" s="13" t="s">
        <v>2380</v>
      </c>
      <c r="I1640" s="13" t="str">
        <f t="shared" si="150"/>
        <v>No</v>
      </c>
      <c r="J1640" s="15" t="str">
        <f t="shared" si="151"/>
        <v>0</v>
      </c>
      <c r="K1640" s="13" t="str">
        <f t="shared" si="152"/>
        <v>No</v>
      </c>
      <c r="L1640" s="13" t="str">
        <f t="shared" si="153"/>
        <v>Obesity</v>
      </c>
      <c r="M1640" s="13" t="str">
        <f t="shared" si="154"/>
        <v>Normal</v>
      </c>
      <c r="N1640" s="13" t="str">
        <f t="shared" si="155"/>
        <v>No</v>
      </c>
    </row>
    <row r="1641" spans="1:14" x14ac:dyDescent="0.25">
      <c r="A1641" s="13" t="s">
        <v>731</v>
      </c>
      <c r="B1641" s="13">
        <v>16.5</v>
      </c>
      <c r="C1641" s="13">
        <v>6.9</v>
      </c>
      <c r="D1641" s="13" t="s">
        <v>2382</v>
      </c>
      <c r="E1641" s="13" t="s">
        <v>2380</v>
      </c>
      <c r="F1641" s="13" t="s">
        <v>2380</v>
      </c>
      <c r="G1641" s="13">
        <v>2</v>
      </c>
      <c r="H1641" s="13" t="s">
        <v>2380</v>
      </c>
      <c r="I1641" s="13" t="str">
        <f t="shared" si="150"/>
        <v>No</v>
      </c>
      <c r="J1641" s="15">
        <f t="shared" si="151"/>
        <v>2</v>
      </c>
      <c r="K1641" s="13" t="str">
        <f t="shared" si="152"/>
        <v>Yes</v>
      </c>
      <c r="L1641" s="13" t="str">
        <f t="shared" si="153"/>
        <v>Underweight</v>
      </c>
      <c r="M1641" s="13" t="str">
        <f t="shared" si="154"/>
        <v>Diabetes</v>
      </c>
      <c r="N1641" s="13" t="str">
        <f t="shared" si="155"/>
        <v>No</v>
      </c>
    </row>
    <row r="1642" spans="1:14" x14ac:dyDescent="0.25">
      <c r="A1642" s="13" t="s">
        <v>730</v>
      </c>
      <c r="B1642" s="13">
        <v>30.69</v>
      </c>
      <c r="C1642" s="13">
        <v>4.83</v>
      </c>
      <c r="D1642" s="13" t="s">
        <v>2380</v>
      </c>
      <c r="E1642" s="13" t="s">
        <v>2380</v>
      </c>
      <c r="F1642" s="13" t="s">
        <v>2380</v>
      </c>
      <c r="G1642" s="13">
        <v>1</v>
      </c>
      <c r="H1642" s="13" t="s">
        <v>2380</v>
      </c>
      <c r="I1642" s="13" t="str">
        <f t="shared" si="150"/>
        <v>No</v>
      </c>
      <c r="J1642" s="15">
        <f t="shared" si="151"/>
        <v>1</v>
      </c>
      <c r="K1642" s="13" t="str">
        <f t="shared" si="152"/>
        <v>No</v>
      </c>
      <c r="L1642" s="13" t="str">
        <f t="shared" si="153"/>
        <v>Obesity</v>
      </c>
      <c r="M1642" s="13" t="str">
        <f t="shared" si="154"/>
        <v>Normal</v>
      </c>
      <c r="N1642" s="13" t="str">
        <f t="shared" si="155"/>
        <v>No</v>
      </c>
    </row>
    <row r="1643" spans="1:14" x14ac:dyDescent="0.25">
      <c r="A1643" s="13" t="s">
        <v>729</v>
      </c>
      <c r="B1643" s="13">
        <v>28.93</v>
      </c>
      <c r="C1643" s="13">
        <v>4.87</v>
      </c>
      <c r="D1643" s="13" t="s">
        <v>2380</v>
      </c>
      <c r="E1643" s="13" t="s">
        <v>2380</v>
      </c>
      <c r="F1643" s="13" t="s">
        <v>2380</v>
      </c>
      <c r="G1643" s="13">
        <v>1</v>
      </c>
      <c r="H1643" s="13" t="s">
        <v>2380</v>
      </c>
      <c r="I1643" s="13" t="str">
        <f t="shared" si="150"/>
        <v>No</v>
      </c>
      <c r="J1643" s="15">
        <f t="shared" si="151"/>
        <v>1</v>
      </c>
      <c r="K1643" s="13" t="str">
        <f t="shared" si="152"/>
        <v>No</v>
      </c>
      <c r="L1643" s="13" t="str">
        <f t="shared" si="153"/>
        <v>Overweight</v>
      </c>
      <c r="M1643" s="13" t="str">
        <f t="shared" si="154"/>
        <v>Normal</v>
      </c>
      <c r="N1643" s="13" t="str">
        <f t="shared" si="155"/>
        <v>No</v>
      </c>
    </row>
    <row r="1644" spans="1:14" x14ac:dyDescent="0.25">
      <c r="A1644" s="13" t="s">
        <v>728</v>
      </c>
      <c r="B1644" s="13">
        <v>38.9</v>
      </c>
      <c r="C1644" s="13">
        <v>4.28</v>
      </c>
      <c r="D1644" s="13" t="s">
        <v>2380</v>
      </c>
      <c r="E1644" s="13" t="s">
        <v>2380</v>
      </c>
      <c r="F1644" s="13" t="s">
        <v>2380</v>
      </c>
      <c r="G1644" s="13" t="s">
        <v>2381</v>
      </c>
      <c r="H1644" s="13" t="s">
        <v>2380</v>
      </c>
      <c r="I1644" s="13" t="str">
        <f t="shared" si="150"/>
        <v>No</v>
      </c>
      <c r="J1644" s="15" t="str">
        <f t="shared" si="151"/>
        <v>0</v>
      </c>
      <c r="K1644" s="13" t="str">
        <f t="shared" si="152"/>
        <v>No</v>
      </c>
      <c r="L1644" s="13" t="str">
        <f t="shared" si="153"/>
        <v>Obesity</v>
      </c>
      <c r="M1644" s="13" t="str">
        <f t="shared" si="154"/>
        <v>Normal</v>
      </c>
      <c r="N1644" s="13" t="str">
        <f t="shared" si="155"/>
        <v>No</v>
      </c>
    </row>
    <row r="1645" spans="1:14" x14ac:dyDescent="0.25">
      <c r="A1645" s="13" t="s">
        <v>727</v>
      </c>
      <c r="B1645" s="13">
        <v>26.9</v>
      </c>
      <c r="C1645" s="13">
        <v>4.07</v>
      </c>
      <c r="D1645" s="13" t="s">
        <v>2380</v>
      </c>
      <c r="E1645" s="13" t="s">
        <v>2380</v>
      </c>
      <c r="F1645" s="13" t="s">
        <v>2380</v>
      </c>
      <c r="G1645" s="13" t="s">
        <v>2381</v>
      </c>
      <c r="H1645" s="13" t="s">
        <v>2380</v>
      </c>
      <c r="I1645" s="13" t="str">
        <f t="shared" si="150"/>
        <v>No</v>
      </c>
      <c r="J1645" s="15" t="str">
        <f t="shared" si="151"/>
        <v>0</v>
      </c>
      <c r="K1645" s="13" t="str">
        <f t="shared" si="152"/>
        <v>No</v>
      </c>
      <c r="L1645" s="13" t="str">
        <f t="shared" si="153"/>
        <v>Overweight</v>
      </c>
      <c r="M1645" s="13" t="str">
        <f t="shared" si="154"/>
        <v>Normal</v>
      </c>
      <c r="N1645" s="13" t="str">
        <f t="shared" si="155"/>
        <v>No</v>
      </c>
    </row>
    <row r="1646" spans="1:14" x14ac:dyDescent="0.25">
      <c r="A1646" s="13" t="s">
        <v>726</v>
      </c>
      <c r="B1646" s="13">
        <v>24.86</v>
      </c>
      <c r="C1646" s="13">
        <v>6.23</v>
      </c>
      <c r="D1646" s="13" t="s">
        <v>2380</v>
      </c>
      <c r="E1646" s="13" t="s">
        <v>2380</v>
      </c>
      <c r="F1646" s="13" t="s">
        <v>2380</v>
      </c>
      <c r="G1646" s="13" t="s">
        <v>2381</v>
      </c>
      <c r="H1646" s="13" t="s">
        <v>2380</v>
      </c>
      <c r="I1646" s="13" t="str">
        <f t="shared" si="150"/>
        <v>No</v>
      </c>
      <c r="J1646" s="15" t="str">
        <f t="shared" si="151"/>
        <v>0</v>
      </c>
      <c r="K1646" s="13" t="str">
        <f t="shared" si="152"/>
        <v>No</v>
      </c>
      <c r="L1646" s="13" t="str">
        <f t="shared" si="153"/>
        <v>Normal Weight</v>
      </c>
      <c r="M1646" s="13" t="str">
        <f t="shared" si="154"/>
        <v>Prediabetes</v>
      </c>
      <c r="N1646" s="13" t="str">
        <f t="shared" si="155"/>
        <v>No</v>
      </c>
    </row>
    <row r="1647" spans="1:14" x14ac:dyDescent="0.25">
      <c r="A1647" s="13" t="s">
        <v>725</v>
      </c>
      <c r="B1647" s="13">
        <v>39.14</v>
      </c>
      <c r="C1647" s="13">
        <v>6.24</v>
      </c>
      <c r="D1647" s="13" t="s">
        <v>2380</v>
      </c>
      <c r="E1647" s="13" t="s">
        <v>2382</v>
      </c>
      <c r="F1647" s="13" t="s">
        <v>2380</v>
      </c>
      <c r="G1647" s="13">
        <v>1</v>
      </c>
      <c r="H1647" s="13" t="s">
        <v>2380</v>
      </c>
      <c r="I1647" s="13" t="str">
        <f t="shared" si="150"/>
        <v>No</v>
      </c>
      <c r="J1647" s="15">
        <f t="shared" si="151"/>
        <v>1</v>
      </c>
      <c r="K1647" s="13" t="str">
        <f t="shared" si="152"/>
        <v>No</v>
      </c>
      <c r="L1647" s="13" t="str">
        <f t="shared" si="153"/>
        <v>Obesity</v>
      </c>
      <c r="M1647" s="13" t="str">
        <f t="shared" si="154"/>
        <v>Prediabetes</v>
      </c>
      <c r="N1647" s="13" t="str">
        <f t="shared" si="155"/>
        <v>Yes</v>
      </c>
    </row>
    <row r="1648" spans="1:14" x14ac:dyDescent="0.25">
      <c r="A1648" s="13" t="s">
        <v>724</v>
      </c>
      <c r="B1648" s="13">
        <v>39.799999999999997</v>
      </c>
      <c r="C1648" s="13">
        <v>6.17</v>
      </c>
      <c r="D1648" s="13" t="s">
        <v>2380</v>
      </c>
      <c r="E1648" s="13" t="s">
        <v>2380</v>
      </c>
      <c r="F1648" s="13" t="s">
        <v>2383</v>
      </c>
      <c r="G1648" s="13">
        <v>1</v>
      </c>
      <c r="H1648" s="13" t="s">
        <v>2380</v>
      </c>
      <c r="I1648" s="13" t="str">
        <f t="shared" si="150"/>
        <v>No</v>
      </c>
      <c r="J1648" s="15">
        <f t="shared" si="151"/>
        <v>1</v>
      </c>
      <c r="K1648" s="13" t="str">
        <f t="shared" si="152"/>
        <v>No</v>
      </c>
      <c r="L1648" s="13" t="str">
        <f t="shared" si="153"/>
        <v>Obesity</v>
      </c>
      <c r="M1648" s="13" t="str">
        <f t="shared" si="154"/>
        <v>Prediabetes</v>
      </c>
      <c r="N1648" s="13" t="str">
        <f t="shared" si="155"/>
        <v>No</v>
      </c>
    </row>
    <row r="1649" spans="1:14" x14ac:dyDescent="0.25">
      <c r="A1649" s="13" t="s">
        <v>723</v>
      </c>
      <c r="B1649" s="13">
        <v>34.32</v>
      </c>
      <c r="C1649" s="13">
        <v>5.16</v>
      </c>
      <c r="D1649" s="13" t="s">
        <v>2380</v>
      </c>
      <c r="E1649" s="13" t="s">
        <v>2380</v>
      </c>
      <c r="F1649" s="13" t="s">
        <v>2380</v>
      </c>
      <c r="G1649" s="13">
        <v>1</v>
      </c>
      <c r="H1649" s="13" t="s">
        <v>2380</v>
      </c>
      <c r="I1649" s="13" t="str">
        <f t="shared" si="150"/>
        <v>No</v>
      </c>
      <c r="J1649" s="15">
        <f t="shared" si="151"/>
        <v>1</v>
      </c>
      <c r="K1649" s="13" t="str">
        <f t="shared" si="152"/>
        <v>No</v>
      </c>
      <c r="L1649" s="13" t="str">
        <f t="shared" si="153"/>
        <v>Obesity</v>
      </c>
      <c r="M1649" s="13" t="str">
        <f t="shared" si="154"/>
        <v>Normal</v>
      </c>
      <c r="N1649" s="13" t="str">
        <f t="shared" si="155"/>
        <v>No</v>
      </c>
    </row>
    <row r="1650" spans="1:14" x14ac:dyDescent="0.25">
      <c r="A1650" s="13" t="s">
        <v>722</v>
      </c>
      <c r="B1650" s="13">
        <v>32.51</v>
      </c>
      <c r="C1650" s="13">
        <v>4.3</v>
      </c>
      <c r="D1650" s="13" t="s">
        <v>2380</v>
      </c>
      <c r="E1650" s="13" t="s">
        <v>2380</v>
      </c>
      <c r="F1650" s="13" t="s">
        <v>2380</v>
      </c>
      <c r="G1650" s="13" t="s">
        <v>2381</v>
      </c>
      <c r="H1650" s="13" t="s">
        <v>2380</v>
      </c>
      <c r="I1650" s="13" t="str">
        <f t="shared" si="150"/>
        <v>No</v>
      </c>
      <c r="J1650" s="15" t="str">
        <f t="shared" si="151"/>
        <v>0</v>
      </c>
      <c r="K1650" s="13" t="str">
        <f t="shared" si="152"/>
        <v>No</v>
      </c>
      <c r="L1650" s="13" t="str">
        <f t="shared" si="153"/>
        <v>Obesity</v>
      </c>
      <c r="M1650" s="13" t="str">
        <f t="shared" si="154"/>
        <v>Normal</v>
      </c>
      <c r="N1650" s="13" t="str">
        <f t="shared" si="155"/>
        <v>No</v>
      </c>
    </row>
    <row r="1651" spans="1:14" x14ac:dyDescent="0.25">
      <c r="A1651" s="13" t="s">
        <v>721</v>
      </c>
      <c r="B1651" s="13">
        <v>30.71</v>
      </c>
      <c r="C1651" s="13">
        <v>6.14</v>
      </c>
      <c r="D1651" s="13" t="s">
        <v>2380</v>
      </c>
      <c r="E1651" s="13" t="s">
        <v>2380</v>
      </c>
      <c r="F1651" s="13" t="s">
        <v>2383</v>
      </c>
      <c r="G1651" s="13">
        <v>1</v>
      </c>
      <c r="H1651" s="13" t="s">
        <v>2380</v>
      </c>
      <c r="I1651" s="13" t="str">
        <f t="shared" si="150"/>
        <v>No</v>
      </c>
      <c r="J1651" s="15">
        <f t="shared" si="151"/>
        <v>1</v>
      </c>
      <c r="K1651" s="13" t="str">
        <f t="shared" si="152"/>
        <v>No</v>
      </c>
      <c r="L1651" s="13" t="str">
        <f t="shared" si="153"/>
        <v>Obesity</v>
      </c>
      <c r="M1651" s="13" t="str">
        <f t="shared" si="154"/>
        <v>Prediabetes</v>
      </c>
      <c r="N1651" s="13" t="str">
        <f t="shared" si="155"/>
        <v>No</v>
      </c>
    </row>
    <row r="1652" spans="1:14" x14ac:dyDescent="0.25">
      <c r="A1652" s="13" t="s">
        <v>720</v>
      </c>
      <c r="B1652" s="13">
        <v>28.9</v>
      </c>
      <c r="C1652" s="13">
        <v>5.36</v>
      </c>
      <c r="D1652" s="13" t="s">
        <v>2380</v>
      </c>
      <c r="E1652" s="13" t="s">
        <v>2380</v>
      </c>
      <c r="F1652" s="13" t="s">
        <v>2380</v>
      </c>
      <c r="G1652" s="13">
        <v>1</v>
      </c>
      <c r="H1652" s="13" t="s">
        <v>2380</v>
      </c>
      <c r="I1652" s="13" t="str">
        <f t="shared" si="150"/>
        <v>No</v>
      </c>
      <c r="J1652" s="15">
        <f t="shared" si="151"/>
        <v>1</v>
      </c>
      <c r="K1652" s="13" t="str">
        <f t="shared" si="152"/>
        <v>No</v>
      </c>
      <c r="L1652" s="13" t="str">
        <f t="shared" si="153"/>
        <v>Overweight</v>
      </c>
      <c r="M1652" s="13" t="str">
        <f t="shared" si="154"/>
        <v>Normal</v>
      </c>
      <c r="N1652" s="13" t="str">
        <f t="shared" si="155"/>
        <v>No</v>
      </c>
    </row>
    <row r="1653" spans="1:14" x14ac:dyDescent="0.25">
      <c r="A1653" s="13" t="s">
        <v>719</v>
      </c>
      <c r="B1653" s="13">
        <v>36.19</v>
      </c>
      <c r="C1653" s="13">
        <v>4.3</v>
      </c>
      <c r="D1653" s="13" t="s">
        <v>2380</v>
      </c>
      <c r="E1653" s="13" t="s">
        <v>2380</v>
      </c>
      <c r="F1653" s="13" t="s">
        <v>2380</v>
      </c>
      <c r="G1653" s="13" t="s">
        <v>2381</v>
      </c>
      <c r="H1653" s="13" t="s">
        <v>2380</v>
      </c>
      <c r="I1653" s="13" t="str">
        <f t="shared" si="150"/>
        <v>No</v>
      </c>
      <c r="J1653" s="15" t="str">
        <f t="shared" si="151"/>
        <v>0</v>
      </c>
      <c r="K1653" s="13" t="str">
        <f t="shared" si="152"/>
        <v>No</v>
      </c>
      <c r="L1653" s="13" t="str">
        <f t="shared" si="153"/>
        <v>Obesity</v>
      </c>
      <c r="M1653" s="13" t="str">
        <f t="shared" si="154"/>
        <v>Normal</v>
      </c>
      <c r="N1653" s="13" t="str">
        <f t="shared" si="155"/>
        <v>No</v>
      </c>
    </row>
    <row r="1654" spans="1:14" x14ac:dyDescent="0.25">
      <c r="A1654" s="13" t="s">
        <v>718</v>
      </c>
      <c r="B1654" s="13">
        <v>29.6</v>
      </c>
      <c r="C1654" s="13">
        <v>4.09</v>
      </c>
      <c r="D1654" s="13" t="s">
        <v>2380</v>
      </c>
      <c r="E1654" s="13" t="s">
        <v>2380</v>
      </c>
      <c r="F1654" s="13" t="s">
        <v>2380</v>
      </c>
      <c r="G1654" s="13" t="s">
        <v>2381</v>
      </c>
      <c r="H1654" s="13" t="s">
        <v>2380</v>
      </c>
      <c r="I1654" s="13" t="str">
        <f t="shared" si="150"/>
        <v>No</v>
      </c>
      <c r="J1654" s="15" t="str">
        <f t="shared" si="151"/>
        <v>0</v>
      </c>
      <c r="K1654" s="13" t="str">
        <f t="shared" si="152"/>
        <v>No</v>
      </c>
      <c r="L1654" s="13" t="str">
        <f t="shared" si="153"/>
        <v>Overweight</v>
      </c>
      <c r="M1654" s="13" t="str">
        <f t="shared" si="154"/>
        <v>Normal</v>
      </c>
      <c r="N1654" s="13" t="str">
        <f t="shared" si="155"/>
        <v>No</v>
      </c>
    </row>
    <row r="1655" spans="1:14" x14ac:dyDescent="0.25">
      <c r="A1655" s="13" t="s">
        <v>717</v>
      </c>
      <c r="B1655" s="13">
        <v>30.95</v>
      </c>
      <c r="C1655" s="13">
        <v>6.27</v>
      </c>
      <c r="D1655" s="13" t="s">
        <v>2380</v>
      </c>
      <c r="E1655" s="13" t="s">
        <v>2380</v>
      </c>
      <c r="F1655" s="13" t="s">
        <v>2383</v>
      </c>
      <c r="G1655" s="13">
        <v>1</v>
      </c>
      <c r="H1655" s="13" t="s">
        <v>2380</v>
      </c>
      <c r="I1655" s="13" t="str">
        <f t="shared" si="150"/>
        <v>No</v>
      </c>
      <c r="J1655" s="15">
        <f t="shared" si="151"/>
        <v>1</v>
      </c>
      <c r="K1655" s="13" t="str">
        <f t="shared" si="152"/>
        <v>No</v>
      </c>
      <c r="L1655" s="13" t="str">
        <f t="shared" si="153"/>
        <v>Obesity</v>
      </c>
      <c r="M1655" s="13" t="str">
        <f t="shared" si="154"/>
        <v>Prediabetes</v>
      </c>
      <c r="N1655" s="13" t="str">
        <f t="shared" si="155"/>
        <v>No</v>
      </c>
    </row>
    <row r="1656" spans="1:14" x14ac:dyDescent="0.25">
      <c r="A1656" s="13" t="s">
        <v>716</v>
      </c>
      <c r="B1656" s="13">
        <v>19.95</v>
      </c>
      <c r="C1656" s="13">
        <v>5.39</v>
      </c>
      <c r="D1656" s="13" t="s">
        <v>2380</v>
      </c>
      <c r="E1656" s="13" t="s">
        <v>2380</v>
      </c>
      <c r="F1656" s="13" t="s">
        <v>2380</v>
      </c>
      <c r="G1656" s="13">
        <v>1</v>
      </c>
      <c r="H1656" s="13" t="s">
        <v>2380</v>
      </c>
      <c r="I1656" s="13" t="str">
        <f t="shared" si="150"/>
        <v>No</v>
      </c>
      <c r="J1656" s="15">
        <f t="shared" si="151"/>
        <v>1</v>
      </c>
      <c r="K1656" s="13" t="str">
        <f t="shared" si="152"/>
        <v>No</v>
      </c>
      <c r="L1656" s="13" t="str">
        <f t="shared" si="153"/>
        <v>Normal Weight</v>
      </c>
      <c r="M1656" s="13" t="str">
        <f t="shared" si="154"/>
        <v>Normal</v>
      </c>
      <c r="N1656" s="13" t="str">
        <f t="shared" si="155"/>
        <v>No</v>
      </c>
    </row>
    <row r="1657" spans="1:14" x14ac:dyDescent="0.25">
      <c r="A1657" s="13" t="s">
        <v>715</v>
      </c>
      <c r="B1657" s="13">
        <v>23.65</v>
      </c>
      <c r="C1657" s="13">
        <v>5.75</v>
      </c>
      <c r="D1657" s="13" t="s">
        <v>2382</v>
      </c>
      <c r="E1657" s="13" t="s">
        <v>2380</v>
      </c>
      <c r="F1657" s="13" t="s">
        <v>2380</v>
      </c>
      <c r="G1657" s="13" t="s">
        <v>2381</v>
      </c>
      <c r="H1657" s="13" t="s">
        <v>2380</v>
      </c>
      <c r="I1657" s="13" t="str">
        <f t="shared" si="150"/>
        <v>No</v>
      </c>
      <c r="J1657" s="15" t="str">
        <f t="shared" si="151"/>
        <v>0</v>
      </c>
      <c r="K1657" s="13" t="str">
        <f t="shared" si="152"/>
        <v>Yes</v>
      </c>
      <c r="L1657" s="13" t="str">
        <f t="shared" si="153"/>
        <v>Normal Weight</v>
      </c>
      <c r="M1657" s="13" t="str">
        <f t="shared" si="154"/>
        <v>Prediabetes</v>
      </c>
      <c r="N1657" s="13" t="str">
        <f t="shared" si="155"/>
        <v>No</v>
      </c>
    </row>
    <row r="1658" spans="1:14" x14ac:dyDescent="0.25">
      <c r="A1658" s="13" t="s">
        <v>714</v>
      </c>
      <c r="B1658" s="13">
        <v>43.34</v>
      </c>
      <c r="C1658" s="13">
        <v>4.91</v>
      </c>
      <c r="D1658" s="13" t="s">
        <v>2380</v>
      </c>
      <c r="E1658" s="13" t="s">
        <v>2380</v>
      </c>
      <c r="F1658" s="13" t="s">
        <v>2380</v>
      </c>
      <c r="G1658" s="13">
        <v>1</v>
      </c>
      <c r="H1658" s="13" t="s">
        <v>2380</v>
      </c>
      <c r="I1658" s="13" t="str">
        <f t="shared" si="150"/>
        <v>No</v>
      </c>
      <c r="J1658" s="15">
        <f t="shared" si="151"/>
        <v>1</v>
      </c>
      <c r="K1658" s="13" t="str">
        <f t="shared" si="152"/>
        <v>No</v>
      </c>
      <c r="L1658" s="13" t="str">
        <f t="shared" si="153"/>
        <v>Obesity</v>
      </c>
      <c r="M1658" s="13" t="str">
        <f t="shared" si="154"/>
        <v>Normal</v>
      </c>
      <c r="N1658" s="13" t="str">
        <f t="shared" si="155"/>
        <v>No</v>
      </c>
    </row>
    <row r="1659" spans="1:14" x14ac:dyDescent="0.25">
      <c r="A1659" s="13" t="s">
        <v>713</v>
      </c>
      <c r="B1659" s="13">
        <v>31.98</v>
      </c>
      <c r="C1659" s="13">
        <v>4.46</v>
      </c>
      <c r="D1659" s="13" t="s">
        <v>2382</v>
      </c>
      <c r="E1659" s="13" t="s">
        <v>2380</v>
      </c>
      <c r="F1659" s="13" t="s">
        <v>2380</v>
      </c>
      <c r="G1659" s="13">
        <v>1</v>
      </c>
      <c r="H1659" s="13" t="s">
        <v>2380</v>
      </c>
      <c r="I1659" s="13" t="str">
        <f t="shared" si="150"/>
        <v>No</v>
      </c>
      <c r="J1659" s="15">
        <f t="shared" si="151"/>
        <v>1</v>
      </c>
      <c r="K1659" s="13" t="str">
        <f t="shared" si="152"/>
        <v>Yes</v>
      </c>
      <c r="L1659" s="13" t="str">
        <f t="shared" si="153"/>
        <v>Obesity</v>
      </c>
      <c r="M1659" s="13" t="str">
        <f t="shared" si="154"/>
        <v>Normal</v>
      </c>
      <c r="N1659" s="13" t="str">
        <f t="shared" si="155"/>
        <v>No</v>
      </c>
    </row>
    <row r="1660" spans="1:14" x14ac:dyDescent="0.25">
      <c r="A1660" s="13" t="s">
        <v>712</v>
      </c>
      <c r="B1660" s="13">
        <v>35.86</v>
      </c>
      <c r="C1660" s="13">
        <v>6.22</v>
      </c>
      <c r="D1660" s="13" t="s">
        <v>2380</v>
      </c>
      <c r="E1660" s="13" t="s">
        <v>2380</v>
      </c>
      <c r="F1660" s="13" t="s">
        <v>2380</v>
      </c>
      <c r="G1660" s="13">
        <v>1</v>
      </c>
      <c r="H1660" s="13" t="s">
        <v>2380</v>
      </c>
      <c r="I1660" s="13" t="str">
        <f t="shared" si="150"/>
        <v>No</v>
      </c>
      <c r="J1660" s="15">
        <f t="shared" si="151"/>
        <v>1</v>
      </c>
      <c r="K1660" s="13" t="str">
        <f t="shared" si="152"/>
        <v>No</v>
      </c>
      <c r="L1660" s="13" t="str">
        <f t="shared" si="153"/>
        <v>Obesity</v>
      </c>
      <c r="M1660" s="13" t="str">
        <f t="shared" si="154"/>
        <v>Prediabetes</v>
      </c>
      <c r="N1660" s="13" t="str">
        <f t="shared" si="155"/>
        <v>No</v>
      </c>
    </row>
    <row r="1661" spans="1:14" x14ac:dyDescent="0.25">
      <c r="A1661" s="13" t="s">
        <v>711</v>
      </c>
      <c r="B1661" s="13">
        <v>15.2</v>
      </c>
      <c r="C1661" s="13">
        <v>8.82</v>
      </c>
      <c r="D1661" s="13" t="s">
        <v>2380</v>
      </c>
      <c r="E1661" s="13" t="s">
        <v>2380</v>
      </c>
      <c r="F1661" s="13" t="s">
        <v>2380</v>
      </c>
      <c r="G1661" s="13" t="s">
        <v>2381</v>
      </c>
      <c r="H1661" s="13" t="s">
        <v>2380</v>
      </c>
      <c r="I1661" s="13" t="str">
        <f t="shared" si="150"/>
        <v>No</v>
      </c>
      <c r="J1661" s="15" t="str">
        <f t="shared" si="151"/>
        <v>0</v>
      </c>
      <c r="K1661" s="13" t="str">
        <f t="shared" si="152"/>
        <v>No</v>
      </c>
      <c r="L1661" s="13" t="str">
        <f t="shared" si="153"/>
        <v>Underweight</v>
      </c>
      <c r="M1661" s="13" t="str">
        <f t="shared" si="154"/>
        <v>Diabetes</v>
      </c>
      <c r="N1661" s="13" t="str">
        <f t="shared" si="155"/>
        <v>No</v>
      </c>
    </row>
    <row r="1662" spans="1:14" x14ac:dyDescent="0.25">
      <c r="A1662" s="13" t="s">
        <v>710</v>
      </c>
      <c r="B1662" s="13">
        <v>37.200000000000003</v>
      </c>
      <c r="C1662" s="13">
        <v>10.14</v>
      </c>
      <c r="D1662" s="13" t="s">
        <v>2380</v>
      </c>
      <c r="E1662" s="13" t="s">
        <v>2380</v>
      </c>
      <c r="F1662" s="13" t="s">
        <v>2380</v>
      </c>
      <c r="G1662" s="13" t="s">
        <v>2381</v>
      </c>
      <c r="H1662" s="13" t="s">
        <v>2380</v>
      </c>
      <c r="I1662" s="13" t="str">
        <f t="shared" si="150"/>
        <v>No</v>
      </c>
      <c r="J1662" s="15" t="str">
        <f t="shared" si="151"/>
        <v>0</v>
      </c>
      <c r="K1662" s="13" t="str">
        <f t="shared" si="152"/>
        <v>No</v>
      </c>
      <c r="L1662" s="13" t="str">
        <f t="shared" si="153"/>
        <v>Obesity</v>
      </c>
      <c r="M1662" s="13" t="str">
        <f t="shared" si="154"/>
        <v>Diabetes</v>
      </c>
      <c r="N1662" s="13" t="str">
        <f t="shared" si="155"/>
        <v>No</v>
      </c>
    </row>
    <row r="1663" spans="1:14" x14ac:dyDescent="0.25">
      <c r="A1663" s="13" t="s">
        <v>709</v>
      </c>
      <c r="B1663" s="13">
        <v>17.91</v>
      </c>
      <c r="C1663" s="13">
        <v>4.66</v>
      </c>
      <c r="D1663" s="13" t="s">
        <v>2380</v>
      </c>
      <c r="E1663" s="13" t="s">
        <v>2380</v>
      </c>
      <c r="F1663" s="13" t="s">
        <v>2380</v>
      </c>
      <c r="G1663" s="13">
        <v>2</v>
      </c>
      <c r="H1663" s="13" t="s">
        <v>2380</v>
      </c>
      <c r="I1663" s="13" t="str">
        <f t="shared" si="150"/>
        <v>No</v>
      </c>
      <c r="J1663" s="15">
        <f t="shared" si="151"/>
        <v>2</v>
      </c>
      <c r="K1663" s="13" t="str">
        <f t="shared" si="152"/>
        <v>No</v>
      </c>
      <c r="L1663" s="13" t="str">
        <f t="shared" si="153"/>
        <v>Underweight</v>
      </c>
      <c r="M1663" s="13" t="str">
        <f t="shared" si="154"/>
        <v>Normal</v>
      </c>
      <c r="N1663" s="13" t="str">
        <f t="shared" si="155"/>
        <v>No</v>
      </c>
    </row>
    <row r="1664" spans="1:14" x14ac:dyDescent="0.25">
      <c r="A1664" s="13" t="s">
        <v>708</v>
      </c>
      <c r="B1664" s="13">
        <v>20.76</v>
      </c>
      <c r="C1664" s="13">
        <v>6.26</v>
      </c>
      <c r="D1664" s="13" t="s">
        <v>2380</v>
      </c>
      <c r="E1664" s="13" t="s">
        <v>2380</v>
      </c>
      <c r="F1664" s="13" t="s">
        <v>2380</v>
      </c>
      <c r="G1664" s="13" t="s">
        <v>2381</v>
      </c>
      <c r="H1664" s="13" t="s">
        <v>2380</v>
      </c>
      <c r="I1664" s="13" t="str">
        <f t="shared" si="150"/>
        <v>No</v>
      </c>
      <c r="J1664" s="15" t="str">
        <f t="shared" si="151"/>
        <v>0</v>
      </c>
      <c r="K1664" s="13" t="str">
        <f t="shared" si="152"/>
        <v>No</v>
      </c>
      <c r="L1664" s="13" t="str">
        <f t="shared" si="153"/>
        <v>Normal Weight</v>
      </c>
      <c r="M1664" s="13" t="str">
        <f t="shared" si="154"/>
        <v>Prediabetes</v>
      </c>
      <c r="N1664" s="13" t="str">
        <f t="shared" si="155"/>
        <v>No</v>
      </c>
    </row>
    <row r="1665" spans="1:14" x14ac:dyDescent="0.25">
      <c r="A1665" s="13" t="s">
        <v>707</v>
      </c>
      <c r="B1665" s="13">
        <v>38.99</v>
      </c>
      <c r="C1665" s="13">
        <v>5.21</v>
      </c>
      <c r="D1665" s="13" t="s">
        <v>2380</v>
      </c>
      <c r="E1665" s="13" t="s">
        <v>2382</v>
      </c>
      <c r="F1665" s="13" t="s">
        <v>2380</v>
      </c>
      <c r="G1665" s="13">
        <v>1</v>
      </c>
      <c r="H1665" s="13" t="s">
        <v>2380</v>
      </c>
      <c r="I1665" s="13" t="str">
        <f t="shared" si="150"/>
        <v>No</v>
      </c>
      <c r="J1665" s="15">
        <f t="shared" si="151"/>
        <v>1</v>
      </c>
      <c r="K1665" s="13" t="str">
        <f t="shared" si="152"/>
        <v>No</v>
      </c>
      <c r="L1665" s="13" t="str">
        <f t="shared" si="153"/>
        <v>Obesity</v>
      </c>
      <c r="M1665" s="13" t="str">
        <f t="shared" si="154"/>
        <v>Normal</v>
      </c>
      <c r="N1665" s="13" t="str">
        <f t="shared" si="155"/>
        <v>Yes</v>
      </c>
    </row>
    <row r="1666" spans="1:14" x14ac:dyDescent="0.25">
      <c r="A1666" s="13" t="s">
        <v>706</v>
      </c>
      <c r="B1666" s="13">
        <v>42.655000000000001</v>
      </c>
      <c r="C1666" s="13">
        <v>5.94</v>
      </c>
      <c r="D1666" s="13" t="s">
        <v>2382</v>
      </c>
      <c r="E1666" s="13" t="s">
        <v>2380</v>
      </c>
      <c r="F1666" s="13" t="s">
        <v>2383</v>
      </c>
      <c r="G1666" s="13">
        <v>1</v>
      </c>
      <c r="H1666" s="13" t="s">
        <v>2380</v>
      </c>
      <c r="I1666" s="13" t="str">
        <f t="shared" ref="I1666:I1729" si="156">PROPER(IF(H1666="?",$P$2,H1666))</f>
        <v>No</v>
      </c>
      <c r="J1666" s="15">
        <f t="shared" si="151"/>
        <v>1</v>
      </c>
      <c r="K1666" s="13" t="str">
        <f t="shared" si="152"/>
        <v>Yes</v>
      </c>
      <c r="L1666" s="13" t="str">
        <f t="shared" si="153"/>
        <v>Obesity</v>
      </c>
      <c r="M1666" s="13" t="str">
        <f t="shared" si="154"/>
        <v>Prediabetes</v>
      </c>
      <c r="N1666" s="13" t="str">
        <f t="shared" si="155"/>
        <v>No</v>
      </c>
    </row>
    <row r="1667" spans="1:14" x14ac:dyDescent="0.25">
      <c r="A1667" s="13" t="s">
        <v>705</v>
      </c>
      <c r="B1667" s="13">
        <v>30.57</v>
      </c>
      <c r="C1667" s="13">
        <v>5.34</v>
      </c>
      <c r="D1667" s="13" t="s">
        <v>2380</v>
      </c>
      <c r="E1667" s="13" t="s">
        <v>2380</v>
      </c>
      <c r="F1667" s="13" t="s">
        <v>2383</v>
      </c>
      <c r="G1667" s="13">
        <v>1</v>
      </c>
      <c r="H1667" s="13" t="s">
        <v>2380</v>
      </c>
      <c r="I1667" s="13" t="str">
        <f t="shared" si="156"/>
        <v>No</v>
      </c>
      <c r="J1667" s="15">
        <f t="shared" ref="J1667:J1730" si="157">IF(G1667="No major Surgery","0",G1667)</f>
        <v>1</v>
      </c>
      <c r="K1667" s="13" t="str">
        <f t="shared" ref="K1667:K1730" si="158">PROPER(D1667)</f>
        <v>No</v>
      </c>
      <c r="L1667" s="13" t="str">
        <f t="shared" ref="L1667:L1730" si="159">IF(B1667&lt;18.5,"Underweight",IF(B1667&lt;25,"Normal Weight",IF(B1667&lt;30,"Overweight","Obesity")))</f>
        <v>Obesity</v>
      </c>
      <c r="M1667" s="13" t="str">
        <f t="shared" ref="M1667:M1730" si="160">IF(C1667&lt;5.7,"Normal",IF(C1667&lt;6.5,"Prediabetes","Diabetes"))</f>
        <v>Normal</v>
      </c>
      <c r="N1667" s="13" t="str">
        <f t="shared" ref="N1667:N1730" si="161">PROPER(E1667)</f>
        <v>No</v>
      </c>
    </row>
    <row r="1668" spans="1:14" x14ac:dyDescent="0.25">
      <c r="A1668" s="13" t="s">
        <v>704</v>
      </c>
      <c r="B1668" s="13">
        <v>17.7</v>
      </c>
      <c r="C1668" s="13">
        <v>6.38</v>
      </c>
      <c r="D1668" s="13" t="s">
        <v>2380</v>
      </c>
      <c r="E1668" s="13" t="s">
        <v>2380</v>
      </c>
      <c r="F1668" s="13" t="s">
        <v>2380</v>
      </c>
      <c r="G1668" s="13">
        <v>2</v>
      </c>
      <c r="H1668" s="13" t="s">
        <v>2380</v>
      </c>
      <c r="I1668" s="13" t="str">
        <f t="shared" si="156"/>
        <v>No</v>
      </c>
      <c r="J1668" s="15">
        <f t="shared" si="157"/>
        <v>2</v>
      </c>
      <c r="K1668" s="13" t="str">
        <f t="shared" si="158"/>
        <v>No</v>
      </c>
      <c r="L1668" s="13" t="str">
        <f t="shared" si="159"/>
        <v>Underweight</v>
      </c>
      <c r="M1668" s="13" t="str">
        <f t="shared" si="160"/>
        <v>Prediabetes</v>
      </c>
      <c r="N1668" s="13" t="str">
        <f t="shared" si="161"/>
        <v>No</v>
      </c>
    </row>
    <row r="1669" spans="1:14" x14ac:dyDescent="0.25">
      <c r="A1669" s="13" t="s">
        <v>703</v>
      </c>
      <c r="B1669" s="13">
        <v>34.770000000000003</v>
      </c>
      <c r="C1669" s="13">
        <v>4.47</v>
      </c>
      <c r="D1669" s="13" t="s">
        <v>2380</v>
      </c>
      <c r="E1669" s="13" t="s">
        <v>2380</v>
      </c>
      <c r="F1669" s="13" t="s">
        <v>2380</v>
      </c>
      <c r="G1669" s="13">
        <v>1</v>
      </c>
      <c r="H1669" s="13" t="s">
        <v>2380</v>
      </c>
      <c r="I1669" s="13" t="str">
        <f t="shared" si="156"/>
        <v>No</v>
      </c>
      <c r="J1669" s="15">
        <f t="shared" si="157"/>
        <v>1</v>
      </c>
      <c r="K1669" s="13" t="str">
        <f t="shared" si="158"/>
        <v>No</v>
      </c>
      <c r="L1669" s="13" t="str">
        <f t="shared" si="159"/>
        <v>Obesity</v>
      </c>
      <c r="M1669" s="13" t="str">
        <f t="shared" si="160"/>
        <v>Normal</v>
      </c>
      <c r="N1669" s="13" t="str">
        <f t="shared" si="161"/>
        <v>No</v>
      </c>
    </row>
    <row r="1670" spans="1:14" x14ac:dyDescent="0.25">
      <c r="A1670" s="13" t="s">
        <v>702</v>
      </c>
      <c r="B1670" s="13">
        <v>16.88</v>
      </c>
      <c r="C1670" s="13">
        <v>9.9600000000000009</v>
      </c>
      <c r="D1670" s="13" t="s">
        <v>2380</v>
      </c>
      <c r="E1670" s="13" t="s">
        <v>2380</v>
      </c>
      <c r="F1670" s="13" t="s">
        <v>2380</v>
      </c>
      <c r="G1670" s="13" t="s">
        <v>2381</v>
      </c>
      <c r="H1670" s="13" t="s">
        <v>2380</v>
      </c>
      <c r="I1670" s="13" t="str">
        <f t="shared" si="156"/>
        <v>No</v>
      </c>
      <c r="J1670" s="15" t="str">
        <f t="shared" si="157"/>
        <v>0</v>
      </c>
      <c r="K1670" s="13" t="str">
        <f t="shared" si="158"/>
        <v>No</v>
      </c>
      <c r="L1670" s="13" t="str">
        <f t="shared" si="159"/>
        <v>Underweight</v>
      </c>
      <c r="M1670" s="13" t="str">
        <f t="shared" si="160"/>
        <v>Diabetes</v>
      </c>
      <c r="N1670" s="13" t="str">
        <f t="shared" si="161"/>
        <v>No</v>
      </c>
    </row>
    <row r="1671" spans="1:14" x14ac:dyDescent="0.25">
      <c r="A1671" s="13" t="s">
        <v>701</v>
      </c>
      <c r="B1671" s="13">
        <v>40.26</v>
      </c>
      <c r="C1671" s="13">
        <v>9.92</v>
      </c>
      <c r="D1671" s="13" t="s">
        <v>2382</v>
      </c>
      <c r="E1671" s="13" t="s">
        <v>2380</v>
      </c>
      <c r="F1671" s="13" t="s">
        <v>2380</v>
      </c>
      <c r="G1671" s="13" t="s">
        <v>2381</v>
      </c>
      <c r="H1671" s="13" t="s">
        <v>2380</v>
      </c>
      <c r="I1671" s="13" t="str">
        <f t="shared" si="156"/>
        <v>No</v>
      </c>
      <c r="J1671" s="15" t="str">
        <f t="shared" si="157"/>
        <v>0</v>
      </c>
      <c r="K1671" s="13" t="str">
        <f t="shared" si="158"/>
        <v>Yes</v>
      </c>
      <c r="L1671" s="13" t="str">
        <f t="shared" si="159"/>
        <v>Obesity</v>
      </c>
      <c r="M1671" s="13" t="str">
        <f t="shared" si="160"/>
        <v>Diabetes</v>
      </c>
      <c r="N1671" s="13" t="str">
        <f t="shared" si="161"/>
        <v>No</v>
      </c>
    </row>
    <row r="1672" spans="1:14" x14ac:dyDescent="0.25">
      <c r="A1672" s="13" t="s">
        <v>700</v>
      </c>
      <c r="B1672" s="13">
        <v>25.6</v>
      </c>
      <c r="C1672" s="13">
        <v>6.03</v>
      </c>
      <c r="D1672" s="13" t="s">
        <v>2380</v>
      </c>
      <c r="E1672" s="13" t="s">
        <v>2380</v>
      </c>
      <c r="F1672" s="13" t="s">
        <v>2383</v>
      </c>
      <c r="G1672" s="13">
        <v>1</v>
      </c>
      <c r="H1672" s="13" t="s">
        <v>2380</v>
      </c>
      <c r="I1672" s="13" t="str">
        <f t="shared" si="156"/>
        <v>No</v>
      </c>
      <c r="J1672" s="15">
        <f t="shared" si="157"/>
        <v>1</v>
      </c>
      <c r="K1672" s="13" t="str">
        <f t="shared" si="158"/>
        <v>No</v>
      </c>
      <c r="L1672" s="13" t="str">
        <f t="shared" si="159"/>
        <v>Overweight</v>
      </c>
      <c r="M1672" s="13" t="str">
        <f t="shared" si="160"/>
        <v>Prediabetes</v>
      </c>
      <c r="N1672" s="13" t="str">
        <f t="shared" si="161"/>
        <v>No</v>
      </c>
    </row>
    <row r="1673" spans="1:14" x14ac:dyDescent="0.25">
      <c r="A1673" s="13" t="s">
        <v>699</v>
      </c>
      <c r="B1673" s="13">
        <v>33.549999999999997</v>
      </c>
      <c r="C1673" s="13">
        <v>10.9</v>
      </c>
      <c r="D1673" s="13" t="s">
        <v>2382</v>
      </c>
      <c r="E1673" s="13" t="s">
        <v>2380</v>
      </c>
      <c r="F1673" s="13" t="s">
        <v>2380</v>
      </c>
      <c r="G1673" s="13" t="s">
        <v>2381</v>
      </c>
      <c r="H1673" s="13" t="s">
        <v>2380</v>
      </c>
      <c r="I1673" s="13" t="str">
        <f t="shared" si="156"/>
        <v>No</v>
      </c>
      <c r="J1673" s="15" t="str">
        <f t="shared" si="157"/>
        <v>0</v>
      </c>
      <c r="K1673" s="13" t="str">
        <f t="shared" si="158"/>
        <v>Yes</v>
      </c>
      <c r="L1673" s="13" t="str">
        <f t="shared" si="159"/>
        <v>Obesity</v>
      </c>
      <c r="M1673" s="13" t="str">
        <f t="shared" si="160"/>
        <v>Diabetes</v>
      </c>
      <c r="N1673" s="13" t="str">
        <f t="shared" si="161"/>
        <v>No</v>
      </c>
    </row>
    <row r="1674" spans="1:14" x14ac:dyDescent="0.25">
      <c r="A1674" s="13" t="s">
        <v>698</v>
      </c>
      <c r="B1674" s="13">
        <v>16.690000000000001</v>
      </c>
      <c r="C1674" s="13">
        <v>10.66</v>
      </c>
      <c r="D1674" s="13" t="s">
        <v>2380</v>
      </c>
      <c r="E1674" s="13" t="s">
        <v>2380</v>
      </c>
      <c r="F1674" s="13" t="s">
        <v>2380</v>
      </c>
      <c r="G1674" s="13" t="s">
        <v>2381</v>
      </c>
      <c r="H1674" s="13" t="s">
        <v>2380</v>
      </c>
      <c r="I1674" s="13" t="str">
        <f t="shared" si="156"/>
        <v>No</v>
      </c>
      <c r="J1674" s="15" t="str">
        <f t="shared" si="157"/>
        <v>0</v>
      </c>
      <c r="K1674" s="13" t="str">
        <f t="shared" si="158"/>
        <v>No</v>
      </c>
      <c r="L1674" s="13" t="str">
        <f t="shared" si="159"/>
        <v>Underweight</v>
      </c>
      <c r="M1674" s="13" t="str">
        <f t="shared" si="160"/>
        <v>Diabetes</v>
      </c>
      <c r="N1674" s="13" t="str">
        <f t="shared" si="161"/>
        <v>No</v>
      </c>
    </row>
    <row r="1675" spans="1:14" x14ac:dyDescent="0.25">
      <c r="A1675" s="13" t="s">
        <v>697</v>
      </c>
      <c r="B1675" s="13">
        <v>19.95</v>
      </c>
      <c r="C1675" s="13">
        <v>4.05</v>
      </c>
      <c r="D1675" s="13" t="s">
        <v>2380</v>
      </c>
      <c r="E1675" s="13" t="s">
        <v>2380</v>
      </c>
      <c r="F1675" s="13" t="s">
        <v>2380</v>
      </c>
      <c r="G1675" s="13">
        <v>1</v>
      </c>
      <c r="H1675" s="13" t="s">
        <v>2380</v>
      </c>
      <c r="I1675" s="13" t="str">
        <f t="shared" si="156"/>
        <v>No</v>
      </c>
      <c r="J1675" s="15">
        <f t="shared" si="157"/>
        <v>1</v>
      </c>
      <c r="K1675" s="13" t="str">
        <f t="shared" si="158"/>
        <v>No</v>
      </c>
      <c r="L1675" s="13" t="str">
        <f t="shared" si="159"/>
        <v>Normal Weight</v>
      </c>
      <c r="M1675" s="13" t="str">
        <f t="shared" si="160"/>
        <v>Normal</v>
      </c>
      <c r="N1675" s="13" t="str">
        <f t="shared" si="161"/>
        <v>No</v>
      </c>
    </row>
    <row r="1676" spans="1:14" x14ac:dyDescent="0.25">
      <c r="A1676" s="13" t="s">
        <v>696</v>
      </c>
      <c r="B1676" s="13">
        <v>17.55</v>
      </c>
      <c r="C1676" s="13">
        <v>4.2300000000000004</v>
      </c>
      <c r="D1676" s="13" t="s">
        <v>2380</v>
      </c>
      <c r="E1676" s="13" t="s">
        <v>2380</v>
      </c>
      <c r="F1676" s="13" t="s">
        <v>2380</v>
      </c>
      <c r="G1676" s="13">
        <v>2</v>
      </c>
      <c r="H1676" s="13" t="s">
        <v>2380</v>
      </c>
      <c r="I1676" s="13" t="str">
        <f t="shared" si="156"/>
        <v>No</v>
      </c>
      <c r="J1676" s="15">
        <f t="shared" si="157"/>
        <v>2</v>
      </c>
      <c r="K1676" s="13" t="str">
        <f t="shared" si="158"/>
        <v>No</v>
      </c>
      <c r="L1676" s="13" t="str">
        <f t="shared" si="159"/>
        <v>Underweight</v>
      </c>
      <c r="M1676" s="13" t="str">
        <f t="shared" si="160"/>
        <v>Normal</v>
      </c>
      <c r="N1676" s="13" t="str">
        <f t="shared" si="161"/>
        <v>No</v>
      </c>
    </row>
    <row r="1677" spans="1:14" x14ac:dyDescent="0.25">
      <c r="A1677" s="13" t="s">
        <v>695</v>
      </c>
      <c r="B1677" s="13">
        <v>22.01</v>
      </c>
      <c r="C1677" s="13">
        <v>5.01</v>
      </c>
      <c r="D1677" s="13" t="s">
        <v>2380</v>
      </c>
      <c r="E1677" s="13" t="s">
        <v>2380</v>
      </c>
      <c r="F1677" s="13" t="s">
        <v>2380</v>
      </c>
      <c r="G1677" s="13">
        <v>1</v>
      </c>
      <c r="H1677" s="13" t="s">
        <v>2380</v>
      </c>
      <c r="I1677" s="13" t="str">
        <f t="shared" si="156"/>
        <v>No</v>
      </c>
      <c r="J1677" s="15">
        <f t="shared" si="157"/>
        <v>1</v>
      </c>
      <c r="K1677" s="13" t="str">
        <f t="shared" si="158"/>
        <v>No</v>
      </c>
      <c r="L1677" s="13" t="str">
        <f t="shared" si="159"/>
        <v>Normal Weight</v>
      </c>
      <c r="M1677" s="13" t="str">
        <f t="shared" si="160"/>
        <v>Normal</v>
      </c>
      <c r="N1677" s="13" t="str">
        <f t="shared" si="161"/>
        <v>No</v>
      </c>
    </row>
    <row r="1678" spans="1:14" x14ac:dyDescent="0.25">
      <c r="A1678" s="13" t="s">
        <v>694</v>
      </c>
      <c r="B1678" s="13">
        <v>41.8</v>
      </c>
      <c r="C1678" s="13">
        <v>5.82</v>
      </c>
      <c r="D1678" s="13" t="s">
        <v>2382</v>
      </c>
      <c r="E1678" s="13" t="s">
        <v>2380</v>
      </c>
      <c r="F1678" s="13" t="s">
        <v>2383</v>
      </c>
      <c r="G1678" s="13">
        <v>1</v>
      </c>
      <c r="H1678" s="13" t="s">
        <v>2380</v>
      </c>
      <c r="I1678" s="13" t="str">
        <f t="shared" si="156"/>
        <v>No</v>
      </c>
      <c r="J1678" s="15">
        <f t="shared" si="157"/>
        <v>1</v>
      </c>
      <c r="K1678" s="13" t="str">
        <f t="shared" si="158"/>
        <v>Yes</v>
      </c>
      <c r="L1678" s="13" t="str">
        <f t="shared" si="159"/>
        <v>Obesity</v>
      </c>
      <c r="M1678" s="13" t="str">
        <f t="shared" si="160"/>
        <v>Prediabetes</v>
      </c>
      <c r="N1678" s="13" t="str">
        <f t="shared" si="161"/>
        <v>No</v>
      </c>
    </row>
    <row r="1679" spans="1:14" x14ac:dyDescent="0.25">
      <c r="A1679" s="13" t="s">
        <v>693</v>
      </c>
      <c r="B1679" s="13">
        <v>19.170000000000002</v>
      </c>
      <c r="C1679" s="13">
        <v>7.94</v>
      </c>
      <c r="D1679" s="13" t="s">
        <v>2380</v>
      </c>
      <c r="E1679" s="13" t="s">
        <v>2380</v>
      </c>
      <c r="F1679" s="13" t="s">
        <v>2380</v>
      </c>
      <c r="G1679" s="13" t="s">
        <v>2381</v>
      </c>
      <c r="H1679" s="13" t="s">
        <v>2380</v>
      </c>
      <c r="I1679" s="13" t="str">
        <f t="shared" si="156"/>
        <v>No</v>
      </c>
      <c r="J1679" s="15" t="str">
        <f t="shared" si="157"/>
        <v>0</v>
      </c>
      <c r="K1679" s="13" t="str">
        <f t="shared" si="158"/>
        <v>No</v>
      </c>
      <c r="L1679" s="13" t="str">
        <f t="shared" si="159"/>
        <v>Normal Weight</v>
      </c>
      <c r="M1679" s="13" t="str">
        <f t="shared" si="160"/>
        <v>Diabetes</v>
      </c>
      <c r="N1679" s="13" t="str">
        <f t="shared" si="161"/>
        <v>No</v>
      </c>
    </row>
    <row r="1680" spans="1:14" x14ac:dyDescent="0.25">
      <c r="A1680" s="13" t="s">
        <v>692</v>
      </c>
      <c r="B1680" s="13">
        <v>32.799999999999997</v>
      </c>
      <c r="C1680" s="13">
        <v>6.16</v>
      </c>
      <c r="D1680" s="13" t="s">
        <v>2382</v>
      </c>
      <c r="E1680" s="13" t="s">
        <v>2380</v>
      </c>
      <c r="F1680" s="13" t="s">
        <v>2383</v>
      </c>
      <c r="G1680" s="13">
        <v>1</v>
      </c>
      <c r="H1680" s="13" t="s">
        <v>2380</v>
      </c>
      <c r="I1680" s="13" t="str">
        <f t="shared" si="156"/>
        <v>No</v>
      </c>
      <c r="J1680" s="15">
        <f t="shared" si="157"/>
        <v>1</v>
      </c>
      <c r="K1680" s="13" t="str">
        <f t="shared" si="158"/>
        <v>Yes</v>
      </c>
      <c r="L1680" s="13" t="str">
        <f t="shared" si="159"/>
        <v>Obesity</v>
      </c>
      <c r="M1680" s="13" t="str">
        <f t="shared" si="160"/>
        <v>Prediabetes</v>
      </c>
      <c r="N1680" s="13" t="str">
        <f t="shared" si="161"/>
        <v>No</v>
      </c>
    </row>
    <row r="1681" spans="1:14" x14ac:dyDescent="0.25">
      <c r="A1681" s="13" t="s">
        <v>691</v>
      </c>
      <c r="B1681" s="13">
        <v>35.814999999999998</v>
      </c>
      <c r="C1681" s="13">
        <v>4.1500000000000004</v>
      </c>
      <c r="D1681" s="13" t="s">
        <v>2380</v>
      </c>
      <c r="E1681" s="13" t="s">
        <v>2380</v>
      </c>
      <c r="F1681" s="13" t="s">
        <v>2380</v>
      </c>
      <c r="G1681" s="13">
        <v>1</v>
      </c>
      <c r="H1681" s="13" t="s">
        <v>2380</v>
      </c>
      <c r="I1681" s="13" t="str">
        <f t="shared" si="156"/>
        <v>No</v>
      </c>
      <c r="J1681" s="15">
        <f t="shared" si="157"/>
        <v>1</v>
      </c>
      <c r="K1681" s="13" t="str">
        <f t="shared" si="158"/>
        <v>No</v>
      </c>
      <c r="L1681" s="13" t="str">
        <f t="shared" si="159"/>
        <v>Obesity</v>
      </c>
      <c r="M1681" s="13" t="str">
        <f t="shared" si="160"/>
        <v>Normal</v>
      </c>
      <c r="N1681" s="13" t="str">
        <f t="shared" si="161"/>
        <v>No</v>
      </c>
    </row>
    <row r="1682" spans="1:14" x14ac:dyDescent="0.25">
      <c r="A1682" s="13" t="s">
        <v>690</v>
      </c>
      <c r="B1682" s="13">
        <v>24.3</v>
      </c>
      <c r="C1682" s="13">
        <v>6.23</v>
      </c>
      <c r="D1682" s="13" t="s">
        <v>2380</v>
      </c>
      <c r="E1682" s="13" t="s">
        <v>2380</v>
      </c>
      <c r="F1682" s="13" t="s">
        <v>2380</v>
      </c>
      <c r="G1682" s="13" t="s">
        <v>2381</v>
      </c>
      <c r="H1682" s="13" t="s">
        <v>2380</v>
      </c>
      <c r="I1682" s="13" t="str">
        <f t="shared" si="156"/>
        <v>No</v>
      </c>
      <c r="J1682" s="15" t="str">
        <f t="shared" si="157"/>
        <v>0</v>
      </c>
      <c r="K1682" s="13" t="str">
        <f t="shared" si="158"/>
        <v>No</v>
      </c>
      <c r="L1682" s="13" t="str">
        <f t="shared" si="159"/>
        <v>Normal Weight</v>
      </c>
      <c r="M1682" s="13" t="str">
        <f t="shared" si="160"/>
        <v>Prediabetes</v>
      </c>
      <c r="N1682" s="13" t="str">
        <f t="shared" si="161"/>
        <v>No</v>
      </c>
    </row>
    <row r="1683" spans="1:14" x14ac:dyDescent="0.25">
      <c r="A1683" s="13" t="s">
        <v>689</v>
      </c>
      <c r="B1683" s="13">
        <v>19.059999999999999</v>
      </c>
      <c r="C1683" s="13">
        <v>7.41</v>
      </c>
      <c r="D1683" s="13" t="s">
        <v>2380</v>
      </c>
      <c r="E1683" s="13" t="s">
        <v>2380</v>
      </c>
      <c r="F1683" s="13" t="s">
        <v>2380</v>
      </c>
      <c r="G1683" s="13" t="s">
        <v>2381</v>
      </c>
      <c r="H1683" s="13" t="s">
        <v>2380</v>
      </c>
      <c r="I1683" s="13" t="str">
        <f t="shared" si="156"/>
        <v>No</v>
      </c>
      <c r="J1683" s="15" t="str">
        <f t="shared" si="157"/>
        <v>0</v>
      </c>
      <c r="K1683" s="13" t="str">
        <f t="shared" si="158"/>
        <v>No</v>
      </c>
      <c r="L1683" s="13" t="str">
        <f t="shared" si="159"/>
        <v>Normal Weight</v>
      </c>
      <c r="M1683" s="13" t="str">
        <f t="shared" si="160"/>
        <v>Diabetes</v>
      </c>
      <c r="N1683" s="13" t="str">
        <f t="shared" si="161"/>
        <v>No</v>
      </c>
    </row>
    <row r="1684" spans="1:14" x14ac:dyDescent="0.25">
      <c r="A1684" s="13" t="s">
        <v>688</v>
      </c>
      <c r="B1684" s="13">
        <v>33.25</v>
      </c>
      <c r="C1684" s="13">
        <v>5.62</v>
      </c>
      <c r="D1684" s="13" t="s">
        <v>2382</v>
      </c>
      <c r="E1684" s="13" t="s">
        <v>2380</v>
      </c>
      <c r="F1684" s="13" t="s">
        <v>2380</v>
      </c>
      <c r="G1684" s="13">
        <v>1</v>
      </c>
      <c r="H1684" s="13" t="s">
        <v>2380</v>
      </c>
      <c r="I1684" s="13" t="str">
        <f t="shared" si="156"/>
        <v>No</v>
      </c>
      <c r="J1684" s="15">
        <f t="shared" si="157"/>
        <v>1</v>
      </c>
      <c r="K1684" s="13" t="str">
        <f t="shared" si="158"/>
        <v>Yes</v>
      </c>
      <c r="L1684" s="13" t="str">
        <f t="shared" si="159"/>
        <v>Obesity</v>
      </c>
      <c r="M1684" s="13" t="str">
        <f t="shared" si="160"/>
        <v>Normal</v>
      </c>
      <c r="N1684" s="13" t="str">
        <f t="shared" si="161"/>
        <v>No</v>
      </c>
    </row>
    <row r="1685" spans="1:14" x14ac:dyDescent="0.25">
      <c r="A1685" s="13" t="s">
        <v>687</v>
      </c>
      <c r="B1685" s="13">
        <v>21.37</v>
      </c>
      <c r="C1685" s="13">
        <v>4.54</v>
      </c>
      <c r="D1685" s="13" t="s">
        <v>2382</v>
      </c>
      <c r="E1685" s="13" t="s">
        <v>2380</v>
      </c>
      <c r="F1685" s="13" t="s">
        <v>2383</v>
      </c>
      <c r="G1685" s="13">
        <v>1</v>
      </c>
      <c r="H1685" s="13" t="s">
        <v>2380</v>
      </c>
      <c r="I1685" s="13" t="str">
        <f t="shared" si="156"/>
        <v>No</v>
      </c>
      <c r="J1685" s="15">
        <f t="shared" si="157"/>
        <v>1</v>
      </c>
      <c r="K1685" s="13" t="str">
        <f t="shared" si="158"/>
        <v>Yes</v>
      </c>
      <c r="L1685" s="13" t="str">
        <f t="shared" si="159"/>
        <v>Normal Weight</v>
      </c>
      <c r="M1685" s="13" t="str">
        <f t="shared" si="160"/>
        <v>Normal</v>
      </c>
      <c r="N1685" s="13" t="str">
        <f t="shared" si="161"/>
        <v>No</v>
      </c>
    </row>
    <row r="1686" spans="1:14" x14ac:dyDescent="0.25">
      <c r="A1686" s="13" t="s">
        <v>686</v>
      </c>
      <c r="B1686" s="13">
        <v>34.43</v>
      </c>
      <c r="C1686" s="13">
        <v>8.6199999999999992</v>
      </c>
      <c r="D1686" s="13" t="s">
        <v>2382</v>
      </c>
      <c r="E1686" s="13" t="s">
        <v>2380</v>
      </c>
      <c r="F1686" s="13" t="s">
        <v>2380</v>
      </c>
      <c r="G1686" s="13">
        <v>1</v>
      </c>
      <c r="H1686" s="13" t="s">
        <v>2380</v>
      </c>
      <c r="I1686" s="13" t="str">
        <f t="shared" si="156"/>
        <v>No</v>
      </c>
      <c r="J1686" s="15">
        <f t="shared" si="157"/>
        <v>1</v>
      </c>
      <c r="K1686" s="13" t="str">
        <f t="shared" si="158"/>
        <v>Yes</v>
      </c>
      <c r="L1686" s="13" t="str">
        <f t="shared" si="159"/>
        <v>Obesity</v>
      </c>
      <c r="M1686" s="13" t="str">
        <f t="shared" si="160"/>
        <v>Diabetes</v>
      </c>
      <c r="N1686" s="13" t="str">
        <f t="shared" si="161"/>
        <v>No</v>
      </c>
    </row>
    <row r="1687" spans="1:14" x14ac:dyDescent="0.25">
      <c r="A1687" s="13" t="s">
        <v>685</v>
      </c>
      <c r="B1687" s="13">
        <v>20.86</v>
      </c>
      <c r="C1687" s="13">
        <v>4.3600000000000003</v>
      </c>
      <c r="D1687" s="13" t="s">
        <v>2382</v>
      </c>
      <c r="E1687" s="13" t="s">
        <v>2380</v>
      </c>
      <c r="F1687" s="13" t="s">
        <v>2380</v>
      </c>
      <c r="G1687" s="13" t="s">
        <v>2381</v>
      </c>
      <c r="H1687" s="13" t="s">
        <v>2380</v>
      </c>
      <c r="I1687" s="13" t="str">
        <f t="shared" si="156"/>
        <v>No</v>
      </c>
      <c r="J1687" s="15" t="str">
        <f t="shared" si="157"/>
        <v>0</v>
      </c>
      <c r="K1687" s="13" t="str">
        <f t="shared" si="158"/>
        <v>Yes</v>
      </c>
      <c r="L1687" s="13" t="str">
        <f t="shared" si="159"/>
        <v>Normal Weight</v>
      </c>
      <c r="M1687" s="13" t="str">
        <f t="shared" si="160"/>
        <v>Normal</v>
      </c>
      <c r="N1687" s="13" t="str">
        <f t="shared" si="161"/>
        <v>No</v>
      </c>
    </row>
    <row r="1688" spans="1:14" x14ac:dyDescent="0.25">
      <c r="A1688" s="13" t="s">
        <v>684</v>
      </c>
      <c r="B1688" s="13">
        <v>18.34</v>
      </c>
      <c r="C1688" s="13">
        <v>10.01</v>
      </c>
      <c r="D1688" s="13" t="s">
        <v>2380</v>
      </c>
      <c r="E1688" s="13" t="s">
        <v>2380</v>
      </c>
      <c r="F1688" s="13" t="s">
        <v>2380</v>
      </c>
      <c r="G1688" s="13" t="s">
        <v>2381</v>
      </c>
      <c r="H1688" s="13" t="s">
        <v>2380</v>
      </c>
      <c r="I1688" s="13" t="str">
        <f t="shared" si="156"/>
        <v>No</v>
      </c>
      <c r="J1688" s="15" t="str">
        <f t="shared" si="157"/>
        <v>0</v>
      </c>
      <c r="K1688" s="13" t="str">
        <f t="shared" si="158"/>
        <v>No</v>
      </c>
      <c r="L1688" s="13" t="str">
        <f t="shared" si="159"/>
        <v>Underweight</v>
      </c>
      <c r="M1688" s="13" t="str">
        <f t="shared" si="160"/>
        <v>Diabetes</v>
      </c>
      <c r="N1688" s="13" t="str">
        <f t="shared" si="161"/>
        <v>No</v>
      </c>
    </row>
    <row r="1689" spans="1:14" x14ac:dyDescent="0.25">
      <c r="A1689" s="13" t="s">
        <v>683</v>
      </c>
      <c r="B1689" s="13">
        <v>34.15</v>
      </c>
      <c r="C1689" s="13">
        <v>5.42</v>
      </c>
      <c r="D1689" s="13" t="s">
        <v>2380</v>
      </c>
      <c r="E1689" s="13" t="s">
        <v>2380</v>
      </c>
      <c r="F1689" s="13" t="s">
        <v>2380</v>
      </c>
      <c r="G1689" s="13" t="s">
        <v>2381</v>
      </c>
      <c r="H1689" s="13" t="s">
        <v>2380</v>
      </c>
      <c r="I1689" s="13" t="str">
        <f t="shared" si="156"/>
        <v>No</v>
      </c>
      <c r="J1689" s="15" t="str">
        <f t="shared" si="157"/>
        <v>0</v>
      </c>
      <c r="K1689" s="13" t="str">
        <f t="shared" si="158"/>
        <v>No</v>
      </c>
      <c r="L1689" s="13" t="str">
        <f t="shared" si="159"/>
        <v>Obesity</v>
      </c>
      <c r="M1689" s="13" t="str">
        <f t="shared" si="160"/>
        <v>Normal</v>
      </c>
      <c r="N1689" s="13" t="str">
        <f t="shared" si="161"/>
        <v>No</v>
      </c>
    </row>
    <row r="1690" spans="1:14" x14ac:dyDescent="0.25">
      <c r="A1690" s="13" t="s">
        <v>682</v>
      </c>
      <c r="B1690" s="13">
        <v>18.350000000000001</v>
      </c>
      <c r="C1690" s="13">
        <v>5.12</v>
      </c>
      <c r="D1690" s="13" t="s">
        <v>2380</v>
      </c>
      <c r="E1690" s="13" t="s">
        <v>2380</v>
      </c>
      <c r="F1690" s="13" t="s">
        <v>2380</v>
      </c>
      <c r="G1690" s="13" t="s">
        <v>2381</v>
      </c>
      <c r="H1690" s="13" t="s">
        <v>2380</v>
      </c>
      <c r="I1690" s="13" t="str">
        <f t="shared" si="156"/>
        <v>No</v>
      </c>
      <c r="J1690" s="15" t="str">
        <f t="shared" si="157"/>
        <v>0</v>
      </c>
      <c r="K1690" s="13" t="str">
        <f t="shared" si="158"/>
        <v>No</v>
      </c>
      <c r="L1690" s="13" t="str">
        <f t="shared" si="159"/>
        <v>Underweight</v>
      </c>
      <c r="M1690" s="13" t="str">
        <f t="shared" si="160"/>
        <v>Normal</v>
      </c>
      <c r="N1690" s="13" t="str">
        <f t="shared" si="161"/>
        <v>No</v>
      </c>
    </row>
    <row r="1691" spans="1:14" x14ac:dyDescent="0.25">
      <c r="A1691" s="13" t="s">
        <v>681</v>
      </c>
      <c r="B1691" s="13">
        <v>22.13</v>
      </c>
      <c r="C1691" s="13">
        <v>9.1999999999999993</v>
      </c>
      <c r="D1691" s="13" t="s">
        <v>2382</v>
      </c>
      <c r="E1691" s="13" t="s">
        <v>2380</v>
      </c>
      <c r="F1691" s="13" t="s">
        <v>2380</v>
      </c>
      <c r="G1691" s="13" t="s">
        <v>2381</v>
      </c>
      <c r="H1691" s="13" t="s">
        <v>2380</v>
      </c>
      <c r="I1691" s="13" t="str">
        <f t="shared" si="156"/>
        <v>No</v>
      </c>
      <c r="J1691" s="15" t="str">
        <f t="shared" si="157"/>
        <v>0</v>
      </c>
      <c r="K1691" s="13" t="str">
        <f t="shared" si="158"/>
        <v>Yes</v>
      </c>
      <c r="L1691" s="13" t="str">
        <f t="shared" si="159"/>
        <v>Normal Weight</v>
      </c>
      <c r="M1691" s="13" t="str">
        <f t="shared" si="160"/>
        <v>Diabetes</v>
      </c>
      <c r="N1691" s="13" t="str">
        <f t="shared" si="161"/>
        <v>No</v>
      </c>
    </row>
    <row r="1692" spans="1:14" x14ac:dyDescent="0.25">
      <c r="A1692" s="13" t="s">
        <v>680</v>
      </c>
      <c r="B1692" s="13">
        <v>22.51</v>
      </c>
      <c r="C1692" s="13">
        <v>6.08</v>
      </c>
      <c r="D1692" s="13" t="s">
        <v>2382</v>
      </c>
      <c r="E1692" s="13" t="s">
        <v>2380</v>
      </c>
      <c r="F1692" s="13" t="s">
        <v>2380</v>
      </c>
      <c r="G1692" s="13">
        <v>1</v>
      </c>
      <c r="H1692" s="13" t="s">
        <v>2380</v>
      </c>
      <c r="I1692" s="13" t="str">
        <f t="shared" si="156"/>
        <v>No</v>
      </c>
      <c r="J1692" s="15">
        <f t="shared" si="157"/>
        <v>1</v>
      </c>
      <c r="K1692" s="13" t="str">
        <f t="shared" si="158"/>
        <v>Yes</v>
      </c>
      <c r="L1692" s="13" t="str">
        <f t="shared" si="159"/>
        <v>Normal Weight</v>
      </c>
      <c r="M1692" s="13" t="str">
        <f t="shared" si="160"/>
        <v>Prediabetes</v>
      </c>
      <c r="N1692" s="13" t="str">
        <f t="shared" si="161"/>
        <v>No</v>
      </c>
    </row>
    <row r="1693" spans="1:14" x14ac:dyDescent="0.25">
      <c r="A1693" s="13" t="s">
        <v>679</v>
      </c>
      <c r="B1693" s="13">
        <v>31</v>
      </c>
      <c r="C1693" s="13">
        <v>4.7699999999999996</v>
      </c>
      <c r="D1693" s="13" t="s">
        <v>2380</v>
      </c>
      <c r="E1693" s="13" t="s">
        <v>2380</v>
      </c>
      <c r="F1693" s="13" t="s">
        <v>2380</v>
      </c>
      <c r="G1693" s="13">
        <v>1</v>
      </c>
      <c r="H1693" s="13" t="s">
        <v>2380</v>
      </c>
      <c r="I1693" s="13" t="str">
        <f t="shared" si="156"/>
        <v>No</v>
      </c>
      <c r="J1693" s="15">
        <f t="shared" si="157"/>
        <v>1</v>
      </c>
      <c r="K1693" s="13" t="str">
        <f t="shared" si="158"/>
        <v>No</v>
      </c>
      <c r="L1693" s="13" t="str">
        <f t="shared" si="159"/>
        <v>Obesity</v>
      </c>
      <c r="M1693" s="13" t="str">
        <f t="shared" si="160"/>
        <v>Normal</v>
      </c>
      <c r="N1693" s="13" t="str">
        <f t="shared" si="161"/>
        <v>No</v>
      </c>
    </row>
    <row r="1694" spans="1:14" x14ac:dyDescent="0.25">
      <c r="A1694" s="13" t="s">
        <v>678</v>
      </c>
      <c r="B1694" s="13">
        <v>28.27</v>
      </c>
      <c r="C1694" s="13">
        <v>4.62</v>
      </c>
      <c r="D1694" s="13" t="s">
        <v>2380</v>
      </c>
      <c r="E1694" s="13" t="s">
        <v>2380</v>
      </c>
      <c r="F1694" s="13" t="s">
        <v>2380</v>
      </c>
      <c r="G1694" s="13">
        <v>1</v>
      </c>
      <c r="H1694" s="13" t="s">
        <v>2380</v>
      </c>
      <c r="I1694" s="13" t="str">
        <f t="shared" si="156"/>
        <v>No</v>
      </c>
      <c r="J1694" s="15">
        <f t="shared" si="157"/>
        <v>1</v>
      </c>
      <c r="K1694" s="13" t="str">
        <f t="shared" si="158"/>
        <v>No</v>
      </c>
      <c r="L1694" s="13" t="str">
        <f t="shared" si="159"/>
        <v>Overweight</v>
      </c>
      <c r="M1694" s="13" t="str">
        <f t="shared" si="160"/>
        <v>Normal</v>
      </c>
      <c r="N1694" s="13" t="str">
        <f t="shared" si="161"/>
        <v>No</v>
      </c>
    </row>
    <row r="1695" spans="1:14" x14ac:dyDescent="0.25">
      <c r="A1695" s="13" t="s">
        <v>677</v>
      </c>
      <c r="B1695" s="13">
        <v>29.92</v>
      </c>
      <c r="C1695" s="13">
        <v>9.07</v>
      </c>
      <c r="D1695" s="13" t="s">
        <v>2382</v>
      </c>
      <c r="E1695" s="13" t="s">
        <v>2380</v>
      </c>
      <c r="F1695" s="13" t="s">
        <v>2380</v>
      </c>
      <c r="G1695" s="13">
        <v>1</v>
      </c>
      <c r="H1695" s="13" t="s">
        <v>2380</v>
      </c>
      <c r="I1695" s="13" t="str">
        <f t="shared" si="156"/>
        <v>No</v>
      </c>
      <c r="J1695" s="15">
        <f t="shared" si="157"/>
        <v>1</v>
      </c>
      <c r="K1695" s="13" t="str">
        <f t="shared" si="158"/>
        <v>Yes</v>
      </c>
      <c r="L1695" s="13" t="str">
        <f t="shared" si="159"/>
        <v>Overweight</v>
      </c>
      <c r="M1695" s="13" t="str">
        <f t="shared" si="160"/>
        <v>Diabetes</v>
      </c>
      <c r="N1695" s="13" t="str">
        <f t="shared" si="161"/>
        <v>No</v>
      </c>
    </row>
    <row r="1696" spans="1:14" x14ac:dyDescent="0.25">
      <c r="A1696" s="13" t="s">
        <v>676</v>
      </c>
      <c r="B1696" s="13">
        <v>25.9</v>
      </c>
      <c r="C1696" s="13">
        <v>9.1199999999999992</v>
      </c>
      <c r="D1696" s="13" t="s">
        <v>2382</v>
      </c>
      <c r="E1696" s="13" t="s">
        <v>2380</v>
      </c>
      <c r="F1696" s="13" t="s">
        <v>2380</v>
      </c>
      <c r="G1696" s="13">
        <v>1</v>
      </c>
      <c r="H1696" s="13" t="s">
        <v>2380</v>
      </c>
      <c r="I1696" s="13" t="str">
        <f t="shared" si="156"/>
        <v>No</v>
      </c>
      <c r="J1696" s="15">
        <f t="shared" si="157"/>
        <v>1</v>
      </c>
      <c r="K1696" s="13" t="str">
        <f t="shared" si="158"/>
        <v>Yes</v>
      </c>
      <c r="L1696" s="13" t="str">
        <f t="shared" si="159"/>
        <v>Overweight</v>
      </c>
      <c r="M1696" s="13" t="str">
        <f t="shared" si="160"/>
        <v>Diabetes</v>
      </c>
      <c r="N1696" s="13" t="str">
        <f t="shared" si="161"/>
        <v>No</v>
      </c>
    </row>
    <row r="1697" spans="1:14" x14ac:dyDescent="0.25">
      <c r="A1697" s="13" t="s">
        <v>675</v>
      </c>
      <c r="B1697" s="13">
        <v>27.74</v>
      </c>
      <c r="C1697" s="13">
        <v>7.32</v>
      </c>
      <c r="D1697" s="13" t="s">
        <v>2382</v>
      </c>
      <c r="E1697" s="13" t="s">
        <v>2380</v>
      </c>
      <c r="F1697" s="13" t="s">
        <v>2380</v>
      </c>
      <c r="G1697" s="13">
        <v>1</v>
      </c>
      <c r="H1697" s="13" t="s">
        <v>2380</v>
      </c>
      <c r="I1697" s="13" t="str">
        <f t="shared" si="156"/>
        <v>No</v>
      </c>
      <c r="J1697" s="15">
        <f t="shared" si="157"/>
        <v>1</v>
      </c>
      <c r="K1697" s="13" t="str">
        <f t="shared" si="158"/>
        <v>Yes</v>
      </c>
      <c r="L1697" s="13" t="str">
        <f t="shared" si="159"/>
        <v>Overweight</v>
      </c>
      <c r="M1697" s="13" t="str">
        <f t="shared" si="160"/>
        <v>Diabetes</v>
      </c>
      <c r="N1697" s="13" t="str">
        <f t="shared" si="161"/>
        <v>No</v>
      </c>
    </row>
    <row r="1698" spans="1:14" x14ac:dyDescent="0.25">
      <c r="A1698" s="13" t="s">
        <v>674</v>
      </c>
      <c r="B1698" s="13">
        <v>17.260000000000002</v>
      </c>
      <c r="C1698" s="13">
        <v>11.73</v>
      </c>
      <c r="D1698" s="13" t="s">
        <v>2380</v>
      </c>
      <c r="E1698" s="13" t="s">
        <v>2380</v>
      </c>
      <c r="F1698" s="13" t="s">
        <v>2380</v>
      </c>
      <c r="G1698" s="13">
        <v>2</v>
      </c>
      <c r="H1698" s="13" t="s">
        <v>2380</v>
      </c>
      <c r="I1698" s="13" t="str">
        <f t="shared" si="156"/>
        <v>No</v>
      </c>
      <c r="J1698" s="15">
        <f t="shared" si="157"/>
        <v>2</v>
      </c>
      <c r="K1698" s="13" t="str">
        <f t="shared" si="158"/>
        <v>No</v>
      </c>
      <c r="L1698" s="13" t="str">
        <f t="shared" si="159"/>
        <v>Underweight</v>
      </c>
      <c r="M1698" s="13" t="str">
        <f t="shared" si="160"/>
        <v>Diabetes</v>
      </c>
      <c r="N1698" s="13" t="str">
        <f t="shared" si="161"/>
        <v>No</v>
      </c>
    </row>
    <row r="1699" spans="1:14" x14ac:dyDescent="0.25">
      <c r="A1699" s="13" t="s">
        <v>673</v>
      </c>
      <c r="B1699" s="13">
        <v>19.855</v>
      </c>
      <c r="C1699" s="13">
        <v>6.64</v>
      </c>
      <c r="D1699" s="13" t="s">
        <v>2382</v>
      </c>
      <c r="E1699" s="13" t="s">
        <v>2380</v>
      </c>
      <c r="F1699" s="13" t="s">
        <v>2380</v>
      </c>
      <c r="G1699" s="13">
        <v>1</v>
      </c>
      <c r="H1699" s="13" t="s">
        <v>2380</v>
      </c>
      <c r="I1699" s="13" t="str">
        <f t="shared" si="156"/>
        <v>No</v>
      </c>
      <c r="J1699" s="15">
        <f t="shared" si="157"/>
        <v>1</v>
      </c>
      <c r="K1699" s="13" t="str">
        <f t="shared" si="158"/>
        <v>Yes</v>
      </c>
      <c r="L1699" s="13" t="str">
        <f t="shared" si="159"/>
        <v>Normal Weight</v>
      </c>
      <c r="M1699" s="13" t="str">
        <f t="shared" si="160"/>
        <v>Diabetes</v>
      </c>
      <c r="N1699" s="13" t="str">
        <f t="shared" si="161"/>
        <v>No</v>
      </c>
    </row>
    <row r="1700" spans="1:14" x14ac:dyDescent="0.25">
      <c r="A1700" s="13" t="s">
        <v>672</v>
      </c>
      <c r="B1700" s="13">
        <v>41.69</v>
      </c>
      <c r="C1700" s="13">
        <v>5.78</v>
      </c>
      <c r="D1700" s="13" t="s">
        <v>2380</v>
      </c>
      <c r="E1700" s="13" t="s">
        <v>2380</v>
      </c>
      <c r="F1700" s="13" t="s">
        <v>2380</v>
      </c>
      <c r="G1700" s="13" t="s">
        <v>2381</v>
      </c>
      <c r="H1700" s="13" t="s">
        <v>2380</v>
      </c>
      <c r="I1700" s="13" t="str">
        <f t="shared" si="156"/>
        <v>No</v>
      </c>
      <c r="J1700" s="15" t="str">
        <f t="shared" si="157"/>
        <v>0</v>
      </c>
      <c r="K1700" s="13" t="str">
        <f t="shared" si="158"/>
        <v>No</v>
      </c>
      <c r="L1700" s="13" t="str">
        <f t="shared" si="159"/>
        <v>Obesity</v>
      </c>
      <c r="M1700" s="13" t="str">
        <f t="shared" si="160"/>
        <v>Prediabetes</v>
      </c>
      <c r="N1700" s="13" t="str">
        <f t="shared" si="161"/>
        <v>No</v>
      </c>
    </row>
    <row r="1701" spans="1:14" x14ac:dyDescent="0.25">
      <c r="A1701" s="13" t="s">
        <v>671</v>
      </c>
      <c r="B1701" s="13">
        <v>16.12</v>
      </c>
      <c r="C1701" s="13">
        <v>10.45</v>
      </c>
      <c r="D1701" s="13" t="s">
        <v>2380</v>
      </c>
      <c r="E1701" s="13" t="s">
        <v>2380</v>
      </c>
      <c r="F1701" s="13" t="s">
        <v>2380</v>
      </c>
      <c r="G1701" s="13" t="s">
        <v>2381</v>
      </c>
      <c r="H1701" s="13" t="s">
        <v>2380</v>
      </c>
      <c r="I1701" s="13" t="str">
        <f t="shared" si="156"/>
        <v>No</v>
      </c>
      <c r="J1701" s="15" t="str">
        <f t="shared" si="157"/>
        <v>0</v>
      </c>
      <c r="K1701" s="13" t="str">
        <f t="shared" si="158"/>
        <v>No</v>
      </c>
      <c r="L1701" s="13" t="str">
        <f t="shared" si="159"/>
        <v>Underweight</v>
      </c>
      <c r="M1701" s="13" t="str">
        <f t="shared" si="160"/>
        <v>Diabetes</v>
      </c>
      <c r="N1701" s="13" t="str">
        <f t="shared" si="161"/>
        <v>No</v>
      </c>
    </row>
    <row r="1702" spans="1:14" x14ac:dyDescent="0.25">
      <c r="A1702" s="13" t="s">
        <v>670</v>
      </c>
      <c r="B1702" s="13">
        <v>37.43</v>
      </c>
      <c r="C1702" s="13">
        <v>4.5199999999999996</v>
      </c>
      <c r="D1702" s="13" t="s">
        <v>2380</v>
      </c>
      <c r="E1702" s="13" t="s">
        <v>2380</v>
      </c>
      <c r="F1702" s="13" t="s">
        <v>2380</v>
      </c>
      <c r="G1702" s="13">
        <v>1</v>
      </c>
      <c r="H1702" s="13" t="s">
        <v>2380</v>
      </c>
      <c r="I1702" s="13" t="str">
        <f t="shared" si="156"/>
        <v>No</v>
      </c>
      <c r="J1702" s="15">
        <f t="shared" si="157"/>
        <v>1</v>
      </c>
      <c r="K1702" s="13" t="str">
        <f t="shared" si="158"/>
        <v>No</v>
      </c>
      <c r="L1702" s="13" t="str">
        <f t="shared" si="159"/>
        <v>Obesity</v>
      </c>
      <c r="M1702" s="13" t="str">
        <f t="shared" si="160"/>
        <v>Normal</v>
      </c>
      <c r="N1702" s="13" t="str">
        <f t="shared" si="161"/>
        <v>No</v>
      </c>
    </row>
    <row r="1703" spans="1:14" x14ac:dyDescent="0.25">
      <c r="A1703" s="13" t="s">
        <v>669</v>
      </c>
      <c r="B1703" s="13">
        <v>31.065000000000001</v>
      </c>
      <c r="C1703" s="13">
        <v>5.71</v>
      </c>
      <c r="D1703" s="13" t="s">
        <v>2380</v>
      </c>
      <c r="E1703" s="13" t="s">
        <v>2380</v>
      </c>
      <c r="F1703" s="13" t="s">
        <v>2380</v>
      </c>
      <c r="G1703" s="13" t="s">
        <v>2381</v>
      </c>
      <c r="H1703" s="13" t="s">
        <v>2380</v>
      </c>
      <c r="I1703" s="13" t="str">
        <f t="shared" si="156"/>
        <v>No</v>
      </c>
      <c r="J1703" s="15" t="str">
        <f t="shared" si="157"/>
        <v>0</v>
      </c>
      <c r="K1703" s="13" t="str">
        <f t="shared" si="158"/>
        <v>No</v>
      </c>
      <c r="L1703" s="13" t="str">
        <f t="shared" si="159"/>
        <v>Obesity</v>
      </c>
      <c r="M1703" s="13" t="str">
        <f t="shared" si="160"/>
        <v>Prediabetes</v>
      </c>
      <c r="N1703" s="13" t="str">
        <f t="shared" si="161"/>
        <v>No</v>
      </c>
    </row>
    <row r="1704" spans="1:14" x14ac:dyDescent="0.25">
      <c r="A1704" s="13" t="s">
        <v>668</v>
      </c>
      <c r="B1704" s="13">
        <v>25.08</v>
      </c>
      <c r="C1704" s="13">
        <v>4.7699999999999996</v>
      </c>
      <c r="D1704" s="13" t="s">
        <v>2380</v>
      </c>
      <c r="E1704" s="13" t="s">
        <v>2380</v>
      </c>
      <c r="F1704" s="13" t="s">
        <v>2380</v>
      </c>
      <c r="G1704" s="13" t="s">
        <v>2381</v>
      </c>
      <c r="H1704" s="13" t="s">
        <v>2380</v>
      </c>
      <c r="I1704" s="13" t="str">
        <f t="shared" si="156"/>
        <v>No</v>
      </c>
      <c r="J1704" s="15" t="str">
        <f t="shared" si="157"/>
        <v>0</v>
      </c>
      <c r="K1704" s="13" t="str">
        <f t="shared" si="158"/>
        <v>No</v>
      </c>
      <c r="L1704" s="13" t="str">
        <f t="shared" si="159"/>
        <v>Overweight</v>
      </c>
      <c r="M1704" s="13" t="str">
        <f t="shared" si="160"/>
        <v>Normal</v>
      </c>
      <c r="N1704" s="13" t="str">
        <f t="shared" si="161"/>
        <v>No</v>
      </c>
    </row>
    <row r="1705" spans="1:14" x14ac:dyDescent="0.25">
      <c r="A1705" s="13" t="s">
        <v>667</v>
      </c>
      <c r="B1705" s="13">
        <v>15.2</v>
      </c>
      <c r="C1705" s="13">
        <v>7.81</v>
      </c>
      <c r="D1705" s="13" t="s">
        <v>2382</v>
      </c>
      <c r="E1705" s="13" t="s">
        <v>2380</v>
      </c>
      <c r="F1705" s="13" t="s">
        <v>2380</v>
      </c>
      <c r="G1705" s="13">
        <v>1</v>
      </c>
      <c r="H1705" s="13" t="s">
        <v>2380</v>
      </c>
      <c r="I1705" s="13" t="str">
        <f t="shared" si="156"/>
        <v>No</v>
      </c>
      <c r="J1705" s="15">
        <f t="shared" si="157"/>
        <v>1</v>
      </c>
      <c r="K1705" s="13" t="str">
        <f t="shared" si="158"/>
        <v>Yes</v>
      </c>
      <c r="L1705" s="13" t="str">
        <f t="shared" si="159"/>
        <v>Underweight</v>
      </c>
      <c r="M1705" s="13" t="str">
        <f t="shared" si="160"/>
        <v>Diabetes</v>
      </c>
      <c r="N1705" s="13" t="str">
        <f t="shared" si="161"/>
        <v>No</v>
      </c>
    </row>
    <row r="1706" spans="1:14" x14ac:dyDescent="0.25">
      <c r="A1706" s="13" t="s">
        <v>666</v>
      </c>
      <c r="B1706" s="13">
        <v>22.34</v>
      </c>
      <c r="C1706" s="13">
        <v>5.19</v>
      </c>
      <c r="D1706" s="13" t="s">
        <v>2382</v>
      </c>
      <c r="E1706" s="13" t="s">
        <v>2380</v>
      </c>
      <c r="F1706" s="13" t="s">
        <v>2380</v>
      </c>
      <c r="G1706" s="13" t="s">
        <v>2381</v>
      </c>
      <c r="H1706" s="13" t="s">
        <v>2380</v>
      </c>
      <c r="I1706" s="13" t="str">
        <f t="shared" si="156"/>
        <v>No</v>
      </c>
      <c r="J1706" s="15" t="str">
        <f t="shared" si="157"/>
        <v>0</v>
      </c>
      <c r="K1706" s="13" t="str">
        <f t="shared" si="158"/>
        <v>Yes</v>
      </c>
      <c r="L1706" s="13" t="str">
        <f t="shared" si="159"/>
        <v>Normal Weight</v>
      </c>
      <c r="M1706" s="13" t="str">
        <f t="shared" si="160"/>
        <v>Normal</v>
      </c>
      <c r="N1706" s="13" t="str">
        <f t="shared" si="161"/>
        <v>No</v>
      </c>
    </row>
    <row r="1707" spans="1:14" x14ac:dyDescent="0.25">
      <c r="A1707" s="13" t="s">
        <v>665</v>
      </c>
      <c r="B1707" s="13">
        <v>40.15</v>
      </c>
      <c r="C1707" s="13">
        <v>5.93</v>
      </c>
      <c r="D1707" s="13" t="s">
        <v>2380</v>
      </c>
      <c r="E1707" s="13" t="s">
        <v>2380</v>
      </c>
      <c r="F1707" s="13" t="s">
        <v>2380</v>
      </c>
      <c r="G1707" s="13">
        <v>1</v>
      </c>
      <c r="H1707" s="13" t="s">
        <v>2380</v>
      </c>
      <c r="I1707" s="13" t="str">
        <f t="shared" si="156"/>
        <v>No</v>
      </c>
      <c r="J1707" s="15">
        <f t="shared" si="157"/>
        <v>1</v>
      </c>
      <c r="K1707" s="13" t="str">
        <f t="shared" si="158"/>
        <v>No</v>
      </c>
      <c r="L1707" s="13" t="str">
        <f t="shared" si="159"/>
        <v>Obesity</v>
      </c>
      <c r="M1707" s="13" t="str">
        <f t="shared" si="160"/>
        <v>Prediabetes</v>
      </c>
      <c r="N1707" s="13" t="str">
        <f t="shared" si="161"/>
        <v>No</v>
      </c>
    </row>
    <row r="1708" spans="1:14" x14ac:dyDescent="0.25">
      <c r="A1708" s="13" t="s">
        <v>664</v>
      </c>
      <c r="B1708" s="13">
        <v>37.729999999999997</v>
      </c>
      <c r="C1708" s="13">
        <v>6.29</v>
      </c>
      <c r="D1708" s="13" t="s">
        <v>2380</v>
      </c>
      <c r="E1708" s="13" t="s">
        <v>2380</v>
      </c>
      <c r="F1708" s="13" t="s">
        <v>2380</v>
      </c>
      <c r="G1708" s="13">
        <v>1</v>
      </c>
      <c r="H1708" s="13" t="s">
        <v>2380</v>
      </c>
      <c r="I1708" s="13" t="str">
        <f t="shared" si="156"/>
        <v>No</v>
      </c>
      <c r="J1708" s="15">
        <f t="shared" si="157"/>
        <v>1</v>
      </c>
      <c r="K1708" s="13" t="str">
        <f t="shared" si="158"/>
        <v>No</v>
      </c>
      <c r="L1708" s="13" t="str">
        <f t="shared" si="159"/>
        <v>Obesity</v>
      </c>
      <c r="M1708" s="13" t="str">
        <f t="shared" si="160"/>
        <v>Prediabetes</v>
      </c>
      <c r="N1708" s="13" t="str">
        <f t="shared" si="161"/>
        <v>No</v>
      </c>
    </row>
    <row r="1709" spans="1:14" x14ac:dyDescent="0.25">
      <c r="A1709" s="13" t="s">
        <v>663</v>
      </c>
      <c r="B1709" s="13">
        <v>25.35</v>
      </c>
      <c r="C1709" s="13">
        <v>4.9000000000000004</v>
      </c>
      <c r="D1709" s="13" t="s">
        <v>2380</v>
      </c>
      <c r="E1709" s="13" t="s">
        <v>2380</v>
      </c>
      <c r="F1709" s="13" t="s">
        <v>2380</v>
      </c>
      <c r="G1709" s="13" t="s">
        <v>2381</v>
      </c>
      <c r="H1709" s="13" t="s">
        <v>2380</v>
      </c>
      <c r="I1709" s="13" t="str">
        <f t="shared" si="156"/>
        <v>No</v>
      </c>
      <c r="J1709" s="15" t="str">
        <f t="shared" si="157"/>
        <v>0</v>
      </c>
      <c r="K1709" s="13" t="str">
        <f t="shared" si="158"/>
        <v>No</v>
      </c>
      <c r="L1709" s="13" t="str">
        <f t="shared" si="159"/>
        <v>Overweight</v>
      </c>
      <c r="M1709" s="13" t="str">
        <f t="shared" si="160"/>
        <v>Normal</v>
      </c>
      <c r="N1709" s="13" t="str">
        <f t="shared" si="161"/>
        <v>No</v>
      </c>
    </row>
    <row r="1710" spans="1:14" x14ac:dyDescent="0.25">
      <c r="A1710" s="13" t="s">
        <v>662</v>
      </c>
      <c r="B1710" s="13">
        <v>26.41</v>
      </c>
      <c r="C1710" s="13">
        <v>5.07</v>
      </c>
      <c r="D1710" s="13" t="s">
        <v>2382</v>
      </c>
      <c r="E1710" s="13" t="s">
        <v>2380</v>
      </c>
      <c r="F1710" s="13" t="s">
        <v>2380</v>
      </c>
      <c r="G1710" s="13">
        <v>1</v>
      </c>
      <c r="H1710" s="13" t="s">
        <v>2380</v>
      </c>
      <c r="I1710" s="13" t="str">
        <f t="shared" si="156"/>
        <v>No</v>
      </c>
      <c r="J1710" s="15">
        <f t="shared" si="157"/>
        <v>1</v>
      </c>
      <c r="K1710" s="13" t="str">
        <f t="shared" si="158"/>
        <v>Yes</v>
      </c>
      <c r="L1710" s="13" t="str">
        <f t="shared" si="159"/>
        <v>Overweight</v>
      </c>
      <c r="M1710" s="13" t="str">
        <f t="shared" si="160"/>
        <v>Normal</v>
      </c>
      <c r="N1710" s="13" t="str">
        <f t="shared" si="161"/>
        <v>No</v>
      </c>
    </row>
    <row r="1711" spans="1:14" x14ac:dyDescent="0.25">
      <c r="A1711" s="13" t="s">
        <v>661</v>
      </c>
      <c r="B1711" s="13">
        <v>27.6</v>
      </c>
      <c r="C1711" s="13">
        <v>5.33</v>
      </c>
      <c r="D1711" s="13" t="s">
        <v>2380</v>
      </c>
      <c r="E1711" s="13" t="s">
        <v>2380</v>
      </c>
      <c r="F1711" s="13" t="s">
        <v>2380</v>
      </c>
      <c r="G1711" s="13">
        <v>1</v>
      </c>
      <c r="H1711" s="13" t="s">
        <v>2380</v>
      </c>
      <c r="I1711" s="13" t="str">
        <f t="shared" si="156"/>
        <v>No</v>
      </c>
      <c r="J1711" s="15">
        <f t="shared" si="157"/>
        <v>1</v>
      </c>
      <c r="K1711" s="13" t="str">
        <f t="shared" si="158"/>
        <v>No</v>
      </c>
      <c r="L1711" s="13" t="str">
        <f t="shared" si="159"/>
        <v>Overweight</v>
      </c>
      <c r="M1711" s="13" t="str">
        <f t="shared" si="160"/>
        <v>Normal</v>
      </c>
      <c r="N1711" s="13" t="str">
        <f t="shared" si="161"/>
        <v>No</v>
      </c>
    </row>
    <row r="1712" spans="1:14" x14ac:dyDescent="0.25">
      <c r="A1712" s="13" t="s">
        <v>660</v>
      </c>
      <c r="B1712" s="13">
        <v>33.82</v>
      </c>
      <c r="C1712" s="13">
        <v>8.93</v>
      </c>
      <c r="D1712" s="13" t="s">
        <v>2382</v>
      </c>
      <c r="E1712" s="13" t="s">
        <v>2380</v>
      </c>
      <c r="F1712" s="13" t="s">
        <v>2380</v>
      </c>
      <c r="G1712" s="13">
        <v>1</v>
      </c>
      <c r="H1712" s="13" t="s">
        <v>2380</v>
      </c>
      <c r="I1712" s="13" t="str">
        <f t="shared" si="156"/>
        <v>No</v>
      </c>
      <c r="J1712" s="15">
        <f t="shared" si="157"/>
        <v>1</v>
      </c>
      <c r="K1712" s="13" t="str">
        <f t="shared" si="158"/>
        <v>Yes</v>
      </c>
      <c r="L1712" s="13" t="str">
        <f t="shared" si="159"/>
        <v>Obesity</v>
      </c>
      <c r="M1712" s="13" t="str">
        <f t="shared" si="160"/>
        <v>Diabetes</v>
      </c>
      <c r="N1712" s="13" t="str">
        <f t="shared" si="161"/>
        <v>No</v>
      </c>
    </row>
    <row r="1713" spans="1:14" x14ac:dyDescent="0.25">
      <c r="A1713" s="13" t="s">
        <v>659</v>
      </c>
      <c r="B1713" s="13">
        <v>32.9</v>
      </c>
      <c r="C1713" s="13">
        <v>4.3499999999999996</v>
      </c>
      <c r="D1713" s="13" t="s">
        <v>2380</v>
      </c>
      <c r="E1713" s="13" t="s">
        <v>2380</v>
      </c>
      <c r="F1713" s="13" t="s">
        <v>2380</v>
      </c>
      <c r="G1713" s="13" t="s">
        <v>2381</v>
      </c>
      <c r="H1713" s="13" t="s">
        <v>2380</v>
      </c>
      <c r="I1713" s="13" t="str">
        <f t="shared" si="156"/>
        <v>No</v>
      </c>
      <c r="J1713" s="15" t="str">
        <f t="shared" si="157"/>
        <v>0</v>
      </c>
      <c r="K1713" s="13" t="str">
        <f t="shared" si="158"/>
        <v>No</v>
      </c>
      <c r="L1713" s="13" t="str">
        <f t="shared" si="159"/>
        <v>Obesity</v>
      </c>
      <c r="M1713" s="13" t="str">
        <f t="shared" si="160"/>
        <v>Normal</v>
      </c>
      <c r="N1713" s="13" t="str">
        <f t="shared" si="161"/>
        <v>No</v>
      </c>
    </row>
    <row r="1714" spans="1:14" x14ac:dyDescent="0.25">
      <c r="A1714" s="13" t="s">
        <v>658</v>
      </c>
      <c r="B1714" s="13">
        <v>30.875</v>
      </c>
      <c r="C1714" s="13">
        <v>9.5399999999999991</v>
      </c>
      <c r="D1714" s="13" t="s">
        <v>2382</v>
      </c>
      <c r="E1714" s="13" t="s">
        <v>2380</v>
      </c>
      <c r="F1714" s="13" t="s">
        <v>2380</v>
      </c>
      <c r="G1714" s="13">
        <v>1</v>
      </c>
      <c r="H1714" s="13" t="s">
        <v>2380</v>
      </c>
      <c r="I1714" s="13" t="str">
        <f t="shared" si="156"/>
        <v>No</v>
      </c>
      <c r="J1714" s="15">
        <f t="shared" si="157"/>
        <v>1</v>
      </c>
      <c r="K1714" s="13" t="str">
        <f t="shared" si="158"/>
        <v>Yes</v>
      </c>
      <c r="L1714" s="13" t="str">
        <f t="shared" si="159"/>
        <v>Obesity</v>
      </c>
      <c r="M1714" s="13" t="str">
        <f t="shared" si="160"/>
        <v>Diabetes</v>
      </c>
      <c r="N1714" s="13" t="str">
        <f t="shared" si="161"/>
        <v>No</v>
      </c>
    </row>
    <row r="1715" spans="1:14" x14ac:dyDescent="0.25">
      <c r="A1715" s="13" t="s">
        <v>657</v>
      </c>
      <c r="B1715" s="13">
        <v>32.64</v>
      </c>
      <c r="C1715" s="13">
        <v>5.91</v>
      </c>
      <c r="D1715" s="13" t="s">
        <v>2380</v>
      </c>
      <c r="E1715" s="13" t="s">
        <v>2380</v>
      </c>
      <c r="F1715" s="13" t="s">
        <v>2380</v>
      </c>
      <c r="G1715" s="13" t="s">
        <v>2381</v>
      </c>
      <c r="H1715" s="13" t="s">
        <v>2380</v>
      </c>
      <c r="I1715" s="13" t="str">
        <f t="shared" si="156"/>
        <v>No</v>
      </c>
      <c r="J1715" s="15" t="str">
        <f t="shared" si="157"/>
        <v>0</v>
      </c>
      <c r="K1715" s="13" t="str">
        <f t="shared" si="158"/>
        <v>No</v>
      </c>
      <c r="L1715" s="13" t="str">
        <f t="shared" si="159"/>
        <v>Obesity</v>
      </c>
      <c r="M1715" s="13" t="str">
        <f t="shared" si="160"/>
        <v>Prediabetes</v>
      </c>
      <c r="N1715" s="13" t="str">
        <f t="shared" si="161"/>
        <v>No</v>
      </c>
    </row>
    <row r="1716" spans="1:14" x14ac:dyDescent="0.25">
      <c r="A1716" s="13" t="s">
        <v>656</v>
      </c>
      <c r="B1716" s="13">
        <v>22.135000000000002</v>
      </c>
      <c r="C1716" s="13">
        <v>5.0999999999999996</v>
      </c>
      <c r="D1716" s="13" t="s">
        <v>2380</v>
      </c>
      <c r="E1716" s="13" t="s">
        <v>2380</v>
      </c>
      <c r="F1716" s="13" t="s">
        <v>2380</v>
      </c>
      <c r="G1716" s="13" t="s">
        <v>2381</v>
      </c>
      <c r="H1716" s="13" t="s">
        <v>2380</v>
      </c>
      <c r="I1716" s="13" t="str">
        <f t="shared" si="156"/>
        <v>No</v>
      </c>
      <c r="J1716" s="15" t="str">
        <f t="shared" si="157"/>
        <v>0</v>
      </c>
      <c r="K1716" s="13" t="str">
        <f t="shared" si="158"/>
        <v>No</v>
      </c>
      <c r="L1716" s="13" t="str">
        <f t="shared" si="159"/>
        <v>Normal Weight</v>
      </c>
      <c r="M1716" s="13" t="str">
        <f t="shared" si="160"/>
        <v>Normal</v>
      </c>
      <c r="N1716" s="13" t="str">
        <f t="shared" si="161"/>
        <v>No</v>
      </c>
    </row>
    <row r="1717" spans="1:14" x14ac:dyDescent="0.25">
      <c r="A1717" s="13" t="s">
        <v>655</v>
      </c>
      <c r="B1717" s="13">
        <v>16.53</v>
      </c>
      <c r="C1717" s="13">
        <v>5.08</v>
      </c>
      <c r="D1717" s="13" t="s">
        <v>2380</v>
      </c>
      <c r="E1717" s="13" t="s">
        <v>2380</v>
      </c>
      <c r="F1717" s="13" t="s">
        <v>2380</v>
      </c>
      <c r="G1717" s="13">
        <v>2</v>
      </c>
      <c r="H1717" s="13" t="s">
        <v>2380</v>
      </c>
      <c r="I1717" s="13" t="str">
        <f t="shared" si="156"/>
        <v>No</v>
      </c>
      <c r="J1717" s="15">
        <f t="shared" si="157"/>
        <v>2</v>
      </c>
      <c r="K1717" s="13" t="str">
        <f t="shared" si="158"/>
        <v>No</v>
      </c>
      <c r="L1717" s="13" t="str">
        <f t="shared" si="159"/>
        <v>Underweight</v>
      </c>
      <c r="M1717" s="13" t="str">
        <f t="shared" si="160"/>
        <v>Normal</v>
      </c>
      <c r="N1717" s="13" t="str">
        <f t="shared" si="161"/>
        <v>No</v>
      </c>
    </row>
    <row r="1718" spans="1:14" x14ac:dyDescent="0.25">
      <c r="A1718" s="13" t="s">
        <v>654</v>
      </c>
      <c r="B1718" s="13">
        <v>32.774999999999999</v>
      </c>
      <c r="C1718" s="13">
        <v>4.75</v>
      </c>
      <c r="D1718" s="13" t="s">
        <v>2380</v>
      </c>
      <c r="E1718" s="13" t="s">
        <v>2380</v>
      </c>
      <c r="F1718" s="13" t="s">
        <v>2380</v>
      </c>
      <c r="G1718" s="13" t="s">
        <v>2381</v>
      </c>
      <c r="H1718" s="13" t="s">
        <v>2380</v>
      </c>
      <c r="I1718" s="13" t="str">
        <f t="shared" si="156"/>
        <v>No</v>
      </c>
      <c r="J1718" s="15" t="str">
        <f t="shared" si="157"/>
        <v>0</v>
      </c>
      <c r="K1718" s="13" t="str">
        <f t="shared" si="158"/>
        <v>No</v>
      </c>
      <c r="L1718" s="13" t="str">
        <f t="shared" si="159"/>
        <v>Obesity</v>
      </c>
      <c r="M1718" s="13" t="str">
        <f t="shared" si="160"/>
        <v>Normal</v>
      </c>
      <c r="N1718" s="13" t="str">
        <f t="shared" si="161"/>
        <v>No</v>
      </c>
    </row>
    <row r="1719" spans="1:14" x14ac:dyDescent="0.25">
      <c r="A1719" s="13" t="s">
        <v>653</v>
      </c>
      <c r="B1719" s="13">
        <v>30.9</v>
      </c>
      <c r="C1719" s="13">
        <v>6.05</v>
      </c>
      <c r="D1719" s="13" t="s">
        <v>2380</v>
      </c>
      <c r="E1719" s="13" t="s">
        <v>2380</v>
      </c>
      <c r="F1719" s="13" t="s">
        <v>2380</v>
      </c>
      <c r="G1719" s="13">
        <v>1</v>
      </c>
      <c r="H1719" s="13" t="s">
        <v>2380</v>
      </c>
      <c r="I1719" s="13" t="str">
        <f t="shared" si="156"/>
        <v>No</v>
      </c>
      <c r="J1719" s="15">
        <f t="shared" si="157"/>
        <v>1</v>
      </c>
      <c r="K1719" s="13" t="str">
        <f t="shared" si="158"/>
        <v>No</v>
      </c>
      <c r="L1719" s="13" t="str">
        <f t="shared" si="159"/>
        <v>Obesity</v>
      </c>
      <c r="M1719" s="13" t="str">
        <f t="shared" si="160"/>
        <v>Prediabetes</v>
      </c>
      <c r="N1719" s="13" t="str">
        <f t="shared" si="161"/>
        <v>No</v>
      </c>
    </row>
    <row r="1720" spans="1:14" x14ac:dyDescent="0.25">
      <c r="A1720" s="13" t="s">
        <v>652</v>
      </c>
      <c r="B1720" s="13">
        <v>15.58</v>
      </c>
      <c r="C1720" s="13">
        <v>11.56</v>
      </c>
      <c r="D1720" s="13" t="s">
        <v>2380</v>
      </c>
      <c r="E1720" s="13" t="s">
        <v>2380</v>
      </c>
      <c r="F1720" s="13" t="s">
        <v>2380</v>
      </c>
      <c r="G1720" s="13" t="s">
        <v>2381</v>
      </c>
      <c r="H1720" s="13" t="s">
        <v>2380</v>
      </c>
      <c r="I1720" s="13" t="str">
        <f t="shared" si="156"/>
        <v>No</v>
      </c>
      <c r="J1720" s="15" t="str">
        <f t="shared" si="157"/>
        <v>0</v>
      </c>
      <c r="K1720" s="13" t="str">
        <f t="shared" si="158"/>
        <v>No</v>
      </c>
      <c r="L1720" s="13" t="str">
        <f t="shared" si="159"/>
        <v>Underweight</v>
      </c>
      <c r="M1720" s="13" t="str">
        <f t="shared" si="160"/>
        <v>Diabetes</v>
      </c>
      <c r="N1720" s="13" t="str">
        <f t="shared" si="161"/>
        <v>No</v>
      </c>
    </row>
    <row r="1721" spans="1:14" x14ac:dyDescent="0.25">
      <c r="A1721" s="13" t="s">
        <v>651</v>
      </c>
      <c r="B1721" s="13">
        <v>26.315000000000001</v>
      </c>
      <c r="C1721" s="13">
        <v>5.76</v>
      </c>
      <c r="D1721" s="13" t="s">
        <v>2380</v>
      </c>
      <c r="E1721" s="13" t="s">
        <v>2380</v>
      </c>
      <c r="F1721" s="13" t="s">
        <v>2380</v>
      </c>
      <c r="G1721" s="13" t="s">
        <v>2381</v>
      </c>
      <c r="H1721" s="13" t="s">
        <v>2380</v>
      </c>
      <c r="I1721" s="13" t="str">
        <f t="shared" si="156"/>
        <v>No</v>
      </c>
      <c r="J1721" s="15" t="str">
        <f t="shared" si="157"/>
        <v>0</v>
      </c>
      <c r="K1721" s="13" t="str">
        <f t="shared" si="158"/>
        <v>No</v>
      </c>
      <c r="L1721" s="13" t="str">
        <f t="shared" si="159"/>
        <v>Overweight</v>
      </c>
      <c r="M1721" s="13" t="str">
        <f t="shared" si="160"/>
        <v>Prediabetes</v>
      </c>
      <c r="N1721" s="13" t="str">
        <f t="shared" si="161"/>
        <v>No</v>
      </c>
    </row>
    <row r="1722" spans="1:14" x14ac:dyDescent="0.25">
      <c r="A1722" s="13" t="s">
        <v>650</v>
      </c>
      <c r="B1722" s="13">
        <v>35.61</v>
      </c>
      <c r="C1722" s="13">
        <v>5.65</v>
      </c>
      <c r="D1722" s="13" t="s">
        <v>2380</v>
      </c>
      <c r="E1722" s="13" t="s">
        <v>2382</v>
      </c>
      <c r="F1722" s="13" t="s">
        <v>2380</v>
      </c>
      <c r="G1722" s="13">
        <v>1</v>
      </c>
      <c r="H1722" s="13" t="s">
        <v>2380</v>
      </c>
      <c r="I1722" s="13" t="str">
        <f t="shared" si="156"/>
        <v>No</v>
      </c>
      <c r="J1722" s="15">
        <f t="shared" si="157"/>
        <v>1</v>
      </c>
      <c r="K1722" s="13" t="str">
        <f t="shared" si="158"/>
        <v>No</v>
      </c>
      <c r="L1722" s="13" t="str">
        <f t="shared" si="159"/>
        <v>Obesity</v>
      </c>
      <c r="M1722" s="13" t="str">
        <f t="shared" si="160"/>
        <v>Normal</v>
      </c>
      <c r="N1722" s="13" t="str">
        <f t="shared" si="161"/>
        <v>Yes</v>
      </c>
    </row>
    <row r="1723" spans="1:14" x14ac:dyDescent="0.25">
      <c r="A1723" s="13" t="s">
        <v>649</v>
      </c>
      <c r="B1723" s="13">
        <v>37.56</v>
      </c>
      <c r="C1723" s="13">
        <v>5.88</v>
      </c>
      <c r="D1723" s="13" t="s">
        <v>2380</v>
      </c>
      <c r="E1723" s="13" t="s">
        <v>2382</v>
      </c>
      <c r="F1723" s="13" t="s">
        <v>2380</v>
      </c>
      <c r="G1723" s="13">
        <v>1</v>
      </c>
      <c r="H1723" s="13" t="s">
        <v>2380</v>
      </c>
      <c r="I1723" s="13" t="str">
        <f t="shared" si="156"/>
        <v>No</v>
      </c>
      <c r="J1723" s="15">
        <f t="shared" si="157"/>
        <v>1</v>
      </c>
      <c r="K1723" s="13" t="str">
        <f t="shared" si="158"/>
        <v>No</v>
      </c>
      <c r="L1723" s="13" t="str">
        <f t="shared" si="159"/>
        <v>Obesity</v>
      </c>
      <c r="M1723" s="13" t="str">
        <f t="shared" si="160"/>
        <v>Prediabetes</v>
      </c>
      <c r="N1723" s="13" t="str">
        <f t="shared" si="161"/>
        <v>Yes</v>
      </c>
    </row>
    <row r="1724" spans="1:14" x14ac:dyDescent="0.25">
      <c r="A1724" s="13" t="s">
        <v>648</v>
      </c>
      <c r="B1724" s="13">
        <v>15.49</v>
      </c>
      <c r="C1724" s="13">
        <v>9.6</v>
      </c>
      <c r="D1724" s="13" t="s">
        <v>2380</v>
      </c>
      <c r="E1724" s="13" t="s">
        <v>2380</v>
      </c>
      <c r="F1724" s="13" t="s">
        <v>2380</v>
      </c>
      <c r="G1724" s="13" t="s">
        <v>2381</v>
      </c>
      <c r="H1724" s="13" t="s">
        <v>2380</v>
      </c>
      <c r="I1724" s="13" t="str">
        <f t="shared" si="156"/>
        <v>No</v>
      </c>
      <c r="J1724" s="15" t="str">
        <f t="shared" si="157"/>
        <v>0</v>
      </c>
      <c r="K1724" s="13" t="str">
        <f t="shared" si="158"/>
        <v>No</v>
      </c>
      <c r="L1724" s="13" t="str">
        <f t="shared" si="159"/>
        <v>Underweight</v>
      </c>
      <c r="M1724" s="13" t="str">
        <f t="shared" si="160"/>
        <v>Diabetes</v>
      </c>
      <c r="N1724" s="13" t="str">
        <f t="shared" si="161"/>
        <v>No</v>
      </c>
    </row>
    <row r="1725" spans="1:14" x14ac:dyDescent="0.25">
      <c r="A1725" s="13" t="s">
        <v>647</v>
      </c>
      <c r="B1725" s="13">
        <v>23.48</v>
      </c>
      <c r="C1725" s="13">
        <v>6.24</v>
      </c>
      <c r="D1725" s="13" t="s">
        <v>2380</v>
      </c>
      <c r="E1725" s="13" t="s">
        <v>2380</v>
      </c>
      <c r="F1725" s="13" t="s">
        <v>2380</v>
      </c>
      <c r="G1725" s="13">
        <v>1</v>
      </c>
      <c r="H1725" s="13" t="s">
        <v>2380</v>
      </c>
      <c r="I1725" s="13" t="str">
        <f t="shared" si="156"/>
        <v>No</v>
      </c>
      <c r="J1725" s="15">
        <f t="shared" si="157"/>
        <v>1</v>
      </c>
      <c r="K1725" s="13" t="str">
        <f t="shared" si="158"/>
        <v>No</v>
      </c>
      <c r="L1725" s="13" t="str">
        <f t="shared" si="159"/>
        <v>Normal Weight</v>
      </c>
      <c r="M1725" s="13" t="str">
        <f t="shared" si="160"/>
        <v>Prediabetes</v>
      </c>
      <c r="N1725" s="13" t="str">
        <f t="shared" si="161"/>
        <v>No</v>
      </c>
    </row>
    <row r="1726" spans="1:14" x14ac:dyDescent="0.25">
      <c r="A1726" s="13" t="s">
        <v>646</v>
      </c>
      <c r="B1726" s="13">
        <v>30.02</v>
      </c>
      <c r="C1726" s="13">
        <v>7.63</v>
      </c>
      <c r="D1726" s="13" t="s">
        <v>2382</v>
      </c>
      <c r="E1726" s="13" t="s">
        <v>2380</v>
      </c>
      <c r="F1726" s="13" t="s">
        <v>2380</v>
      </c>
      <c r="G1726" s="13">
        <v>1</v>
      </c>
      <c r="H1726" s="13" t="s">
        <v>2380</v>
      </c>
      <c r="I1726" s="13" t="str">
        <f t="shared" si="156"/>
        <v>No</v>
      </c>
      <c r="J1726" s="15">
        <f t="shared" si="157"/>
        <v>1</v>
      </c>
      <c r="K1726" s="13" t="str">
        <f t="shared" si="158"/>
        <v>Yes</v>
      </c>
      <c r="L1726" s="13" t="str">
        <f t="shared" si="159"/>
        <v>Obesity</v>
      </c>
      <c r="M1726" s="13" t="str">
        <f t="shared" si="160"/>
        <v>Diabetes</v>
      </c>
      <c r="N1726" s="13" t="str">
        <f t="shared" si="161"/>
        <v>No</v>
      </c>
    </row>
    <row r="1727" spans="1:14" x14ac:dyDescent="0.25">
      <c r="A1727" s="13" t="s">
        <v>645</v>
      </c>
      <c r="B1727" s="13">
        <v>26.885000000000002</v>
      </c>
      <c r="C1727" s="13">
        <v>8.66</v>
      </c>
      <c r="D1727" s="13" t="s">
        <v>2382</v>
      </c>
      <c r="E1727" s="13" t="s">
        <v>2380</v>
      </c>
      <c r="F1727" s="13" t="s">
        <v>2380</v>
      </c>
      <c r="G1727" s="13">
        <v>1</v>
      </c>
      <c r="H1727" s="13" t="s">
        <v>2380</v>
      </c>
      <c r="I1727" s="13" t="str">
        <f t="shared" si="156"/>
        <v>No</v>
      </c>
      <c r="J1727" s="15">
        <f t="shared" si="157"/>
        <v>1</v>
      </c>
      <c r="K1727" s="13" t="str">
        <f t="shared" si="158"/>
        <v>Yes</v>
      </c>
      <c r="L1727" s="13" t="str">
        <f t="shared" si="159"/>
        <v>Overweight</v>
      </c>
      <c r="M1727" s="13" t="str">
        <f t="shared" si="160"/>
        <v>Diabetes</v>
      </c>
      <c r="N1727" s="13" t="str">
        <f t="shared" si="161"/>
        <v>No</v>
      </c>
    </row>
    <row r="1728" spans="1:14" x14ac:dyDescent="0.25">
      <c r="A1728" s="13" t="s">
        <v>644</v>
      </c>
      <c r="B1728" s="13">
        <v>25.84</v>
      </c>
      <c r="C1728" s="13">
        <v>8.5500000000000007</v>
      </c>
      <c r="D1728" s="13" t="s">
        <v>2382</v>
      </c>
      <c r="E1728" s="13" t="s">
        <v>2380</v>
      </c>
      <c r="F1728" s="13" t="s">
        <v>2380</v>
      </c>
      <c r="G1728" s="13">
        <v>1</v>
      </c>
      <c r="H1728" s="13" t="s">
        <v>2380</v>
      </c>
      <c r="I1728" s="13" t="str">
        <f t="shared" si="156"/>
        <v>No</v>
      </c>
      <c r="J1728" s="15">
        <f t="shared" si="157"/>
        <v>1</v>
      </c>
      <c r="K1728" s="13" t="str">
        <f t="shared" si="158"/>
        <v>Yes</v>
      </c>
      <c r="L1728" s="13" t="str">
        <f t="shared" si="159"/>
        <v>Overweight</v>
      </c>
      <c r="M1728" s="13" t="str">
        <f t="shared" si="160"/>
        <v>Diabetes</v>
      </c>
      <c r="N1728" s="13" t="str">
        <f t="shared" si="161"/>
        <v>No</v>
      </c>
    </row>
    <row r="1729" spans="1:14" x14ac:dyDescent="0.25">
      <c r="A1729" s="13" t="s">
        <v>643</v>
      </c>
      <c r="B1729" s="13">
        <v>27.454999999999998</v>
      </c>
      <c r="C1729" s="13">
        <v>4.54</v>
      </c>
      <c r="D1729" s="13" t="s">
        <v>2380</v>
      </c>
      <c r="E1729" s="13" t="s">
        <v>2380</v>
      </c>
      <c r="F1729" s="13" t="s">
        <v>2380</v>
      </c>
      <c r="G1729" s="13" t="s">
        <v>2381</v>
      </c>
      <c r="H1729" s="13" t="s">
        <v>2380</v>
      </c>
      <c r="I1729" s="13" t="str">
        <f t="shared" si="156"/>
        <v>No</v>
      </c>
      <c r="J1729" s="15" t="str">
        <f t="shared" si="157"/>
        <v>0</v>
      </c>
      <c r="K1729" s="13" t="str">
        <f t="shared" si="158"/>
        <v>No</v>
      </c>
      <c r="L1729" s="13" t="str">
        <f t="shared" si="159"/>
        <v>Overweight</v>
      </c>
      <c r="M1729" s="13" t="str">
        <f t="shared" si="160"/>
        <v>Normal</v>
      </c>
      <c r="N1729" s="13" t="str">
        <f t="shared" si="161"/>
        <v>No</v>
      </c>
    </row>
    <row r="1730" spans="1:14" x14ac:dyDescent="0.25">
      <c r="A1730" s="13" t="s">
        <v>642</v>
      </c>
      <c r="B1730" s="13">
        <v>24.605</v>
      </c>
      <c r="C1730" s="13">
        <v>5.7</v>
      </c>
      <c r="D1730" s="13" t="s">
        <v>2380</v>
      </c>
      <c r="E1730" s="13" t="s">
        <v>2380</v>
      </c>
      <c r="F1730" s="13" t="s">
        <v>2380</v>
      </c>
      <c r="G1730" s="13" t="s">
        <v>2381</v>
      </c>
      <c r="H1730" s="13" t="s">
        <v>2380</v>
      </c>
      <c r="I1730" s="13" t="str">
        <f t="shared" ref="I1730:I1793" si="162">PROPER(IF(H1730="?",$P$2,H1730))</f>
        <v>No</v>
      </c>
      <c r="J1730" s="15" t="str">
        <f t="shared" si="157"/>
        <v>0</v>
      </c>
      <c r="K1730" s="13" t="str">
        <f t="shared" si="158"/>
        <v>No</v>
      </c>
      <c r="L1730" s="13" t="str">
        <f t="shared" si="159"/>
        <v>Normal Weight</v>
      </c>
      <c r="M1730" s="13" t="str">
        <f t="shared" si="160"/>
        <v>Prediabetes</v>
      </c>
      <c r="N1730" s="13" t="str">
        <f t="shared" si="161"/>
        <v>No</v>
      </c>
    </row>
    <row r="1731" spans="1:14" x14ac:dyDescent="0.25">
      <c r="A1731" s="13" t="s">
        <v>641</v>
      </c>
      <c r="B1731" s="13">
        <v>30.8</v>
      </c>
      <c r="C1731" s="13">
        <v>5.07</v>
      </c>
      <c r="D1731" s="13" t="s">
        <v>2380</v>
      </c>
      <c r="E1731" s="13" t="s">
        <v>2380</v>
      </c>
      <c r="F1731" s="13" t="s">
        <v>2380</v>
      </c>
      <c r="G1731" s="13" t="s">
        <v>2381</v>
      </c>
      <c r="H1731" s="13" t="s">
        <v>2380</v>
      </c>
      <c r="I1731" s="13" t="str">
        <f t="shared" si="162"/>
        <v>No</v>
      </c>
      <c r="J1731" s="15" t="str">
        <f t="shared" ref="J1731:J1794" si="163">IF(G1731="No major Surgery","0",G1731)</f>
        <v>0</v>
      </c>
      <c r="K1731" s="13" t="str">
        <f t="shared" ref="K1731:K1794" si="164">PROPER(D1731)</f>
        <v>No</v>
      </c>
      <c r="L1731" s="13" t="str">
        <f t="shared" ref="L1731:L1794" si="165">IF(B1731&lt;18.5,"Underweight",IF(B1731&lt;25,"Normal Weight",IF(B1731&lt;30,"Overweight","Obesity")))</f>
        <v>Obesity</v>
      </c>
      <c r="M1731" s="13" t="str">
        <f t="shared" ref="M1731:M1794" si="166">IF(C1731&lt;5.7,"Normal",IF(C1731&lt;6.5,"Prediabetes","Diabetes"))</f>
        <v>Normal</v>
      </c>
      <c r="N1731" s="13" t="str">
        <f t="shared" ref="N1731:N1794" si="167">PROPER(E1731)</f>
        <v>No</v>
      </c>
    </row>
    <row r="1732" spans="1:14" x14ac:dyDescent="0.25">
      <c r="A1732" s="13" t="s">
        <v>640</v>
      </c>
      <c r="B1732" s="13">
        <v>34.799999999999997</v>
      </c>
      <c r="C1732" s="13">
        <v>4.38</v>
      </c>
      <c r="D1732" s="13" t="s">
        <v>2380</v>
      </c>
      <c r="E1732" s="13" t="s">
        <v>2380</v>
      </c>
      <c r="F1732" s="13" t="s">
        <v>2380</v>
      </c>
      <c r="G1732" s="13">
        <v>1</v>
      </c>
      <c r="H1732" s="13" t="s">
        <v>2380</v>
      </c>
      <c r="I1732" s="13" t="str">
        <f t="shared" si="162"/>
        <v>No</v>
      </c>
      <c r="J1732" s="15">
        <f t="shared" si="163"/>
        <v>1</v>
      </c>
      <c r="K1732" s="13" t="str">
        <f t="shared" si="164"/>
        <v>No</v>
      </c>
      <c r="L1732" s="13" t="str">
        <f t="shared" si="165"/>
        <v>Obesity</v>
      </c>
      <c r="M1732" s="13" t="str">
        <f t="shared" si="166"/>
        <v>Normal</v>
      </c>
      <c r="N1732" s="13" t="str">
        <f t="shared" si="167"/>
        <v>No</v>
      </c>
    </row>
    <row r="1733" spans="1:14" x14ac:dyDescent="0.25">
      <c r="A1733" s="13" t="s">
        <v>639</v>
      </c>
      <c r="B1733" s="13">
        <v>34.21</v>
      </c>
      <c r="C1733" s="13">
        <v>4.54</v>
      </c>
      <c r="D1733" s="13" t="s">
        <v>2380</v>
      </c>
      <c r="E1733" s="13" t="s">
        <v>2380</v>
      </c>
      <c r="F1733" s="13" t="s">
        <v>2380</v>
      </c>
      <c r="G1733" s="13">
        <v>1</v>
      </c>
      <c r="H1733" s="13" t="s">
        <v>2380</v>
      </c>
      <c r="I1733" s="13" t="str">
        <f t="shared" si="162"/>
        <v>No</v>
      </c>
      <c r="J1733" s="15">
        <f t="shared" si="163"/>
        <v>1</v>
      </c>
      <c r="K1733" s="13" t="str">
        <f t="shared" si="164"/>
        <v>No</v>
      </c>
      <c r="L1733" s="13" t="str">
        <f t="shared" si="165"/>
        <v>Obesity</v>
      </c>
      <c r="M1733" s="13" t="str">
        <f t="shared" si="166"/>
        <v>Normal</v>
      </c>
      <c r="N1733" s="13" t="str">
        <f t="shared" si="167"/>
        <v>No</v>
      </c>
    </row>
    <row r="1734" spans="1:14" x14ac:dyDescent="0.25">
      <c r="A1734" s="13" t="s">
        <v>638</v>
      </c>
      <c r="B1734" s="13">
        <v>31</v>
      </c>
      <c r="C1734" s="13">
        <v>5.38</v>
      </c>
      <c r="D1734" s="13" t="s">
        <v>2380</v>
      </c>
      <c r="E1734" s="13" t="s">
        <v>2380</v>
      </c>
      <c r="F1734" s="13" t="s">
        <v>2380</v>
      </c>
      <c r="G1734" s="13">
        <v>1</v>
      </c>
      <c r="H1734" s="13" t="s">
        <v>2380</v>
      </c>
      <c r="I1734" s="13" t="str">
        <f t="shared" si="162"/>
        <v>No</v>
      </c>
      <c r="J1734" s="15">
        <f t="shared" si="163"/>
        <v>1</v>
      </c>
      <c r="K1734" s="13" t="str">
        <f t="shared" si="164"/>
        <v>No</v>
      </c>
      <c r="L1734" s="13" t="str">
        <f t="shared" si="165"/>
        <v>Obesity</v>
      </c>
      <c r="M1734" s="13" t="str">
        <f t="shared" si="166"/>
        <v>Normal</v>
      </c>
      <c r="N1734" s="13" t="str">
        <f t="shared" si="167"/>
        <v>No</v>
      </c>
    </row>
    <row r="1735" spans="1:14" x14ac:dyDescent="0.25">
      <c r="A1735" s="13" t="s">
        <v>637</v>
      </c>
      <c r="B1735" s="13">
        <v>26.125</v>
      </c>
      <c r="C1735" s="13">
        <v>5.55</v>
      </c>
      <c r="D1735" s="13" t="s">
        <v>2380</v>
      </c>
      <c r="E1735" s="13" t="s">
        <v>2380</v>
      </c>
      <c r="F1735" s="13" t="s">
        <v>2380</v>
      </c>
      <c r="G1735" s="13">
        <v>1</v>
      </c>
      <c r="H1735" s="13" t="s">
        <v>2380</v>
      </c>
      <c r="I1735" s="13" t="str">
        <f t="shared" si="162"/>
        <v>No</v>
      </c>
      <c r="J1735" s="15">
        <f t="shared" si="163"/>
        <v>1</v>
      </c>
      <c r="K1735" s="13" t="str">
        <f t="shared" si="164"/>
        <v>No</v>
      </c>
      <c r="L1735" s="13" t="str">
        <f t="shared" si="165"/>
        <v>Overweight</v>
      </c>
      <c r="M1735" s="13" t="str">
        <f t="shared" si="166"/>
        <v>Normal</v>
      </c>
      <c r="N1735" s="13" t="str">
        <f t="shared" si="167"/>
        <v>No</v>
      </c>
    </row>
    <row r="1736" spans="1:14" x14ac:dyDescent="0.25">
      <c r="A1736" s="13" t="s">
        <v>636</v>
      </c>
      <c r="B1736" s="13">
        <v>30.13</v>
      </c>
      <c r="C1736" s="13">
        <v>4.03</v>
      </c>
      <c r="D1736" s="13" t="s">
        <v>2382</v>
      </c>
      <c r="E1736" s="13" t="s">
        <v>2380</v>
      </c>
      <c r="F1736" s="13" t="s">
        <v>2380</v>
      </c>
      <c r="G1736" s="13">
        <v>1</v>
      </c>
      <c r="H1736" s="13" t="s">
        <v>2380</v>
      </c>
      <c r="I1736" s="13" t="str">
        <f t="shared" si="162"/>
        <v>No</v>
      </c>
      <c r="J1736" s="15">
        <f t="shared" si="163"/>
        <v>1</v>
      </c>
      <c r="K1736" s="13" t="str">
        <f t="shared" si="164"/>
        <v>Yes</v>
      </c>
      <c r="L1736" s="13" t="str">
        <f t="shared" si="165"/>
        <v>Obesity</v>
      </c>
      <c r="M1736" s="13" t="str">
        <f t="shared" si="166"/>
        <v>Normal</v>
      </c>
      <c r="N1736" s="13" t="str">
        <f t="shared" si="167"/>
        <v>No</v>
      </c>
    </row>
    <row r="1737" spans="1:14" x14ac:dyDescent="0.25">
      <c r="A1737" s="13" t="s">
        <v>635</v>
      </c>
      <c r="B1737" s="13">
        <v>34.19</v>
      </c>
      <c r="C1737" s="13">
        <v>4.1900000000000004</v>
      </c>
      <c r="D1737" s="13" t="s">
        <v>2380</v>
      </c>
      <c r="E1737" s="13" t="s">
        <v>2380</v>
      </c>
      <c r="F1737" s="13" t="s">
        <v>2380</v>
      </c>
      <c r="G1737" s="13" t="s">
        <v>2381</v>
      </c>
      <c r="H1737" s="13" t="s">
        <v>2380</v>
      </c>
      <c r="I1737" s="13" t="str">
        <f t="shared" si="162"/>
        <v>No</v>
      </c>
      <c r="J1737" s="15" t="str">
        <f t="shared" si="163"/>
        <v>0</v>
      </c>
      <c r="K1737" s="13" t="str">
        <f t="shared" si="164"/>
        <v>No</v>
      </c>
      <c r="L1737" s="13" t="str">
        <f t="shared" si="165"/>
        <v>Obesity</v>
      </c>
      <c r="M1737" s="13" t="str">
        <f t="shared" si="166"/>
        <v>Normal</v>
      </c>
      <c r="N1737" s="13" t="str">
        <f t="shared" si="167"/>
        <v>No</v>
      </c>
    </row>
    <row r="1738" spans="1:14" x14ac:dyDescent="0.25">
      <c r="A1738" s="13" t="s">
        <v>634</v>
      </c>
      <c r="B1738" s="13">
        <v>22.515000000000001</v>
      </c>
      <c r="C1738" s="13">
        <v>4.37</v>
      </c>
      <c r="D1738" s="13" t="s">
        <v>2380</v>
      </c>
      <c r="E1738" s="13" t="s">
        <v>2380</v>
      </c>
      <c r="F1738" s="13" t="s">
        <v>2383</v>
      </c>
      <c r="G1738" s="13">
        <v>1</v>
      </c>
      <c r="H1738" s="13" t="s">
        <v>2380</v>
      </c>
      <c r="I1738" s="13" t="str">
        <f t="shared" si="162"/>
        <v>No</v>
      </c>
      <c r="J1738" s="15">
        <f t="shared" si="163"/>
        <v>1</v>
      </c>
      <c r="K1738" s="13" t="str">
        <f t="shared" si="164"/>
        <v>No</v>
      </c>
      <c r="L1738" s="13" t="str">
        <f t="shared" si="165"/>
        <v>Normal Weight</v>
      </c>
      <c r="M1738" s="13" t="str">
        <f t="shared" si="166"/>
        <v>Normal</v>
      </c>
      <c r="N1738" s="13" t="str">
        <f t="shared" si="167"/>
        <v>No</v>
      </c>
    </row>
    <row r="1739" spans="1:14" x14ac:dyDescent="0.25">
      <c r="A1739" s="13" t="s">
        <v>633</v>
      </c>
      <c r="B1739" s="13">
        <v>18.239999999999998</v>
      </c>
      <c r="C1739" s="13">
        <v>5.31</v>
      </c>
      <c r="D1739" s="13" t="s">
        <v>2382</v>
      </c>
      <c r="E1739" s="13" t="s">
        <v>2380</v>
      </c>
      <c r="F1739" s="13" t="s">
        <v>2383</v>
      </c>
      <c r="G1739" s="13">
        <v>1</v>
      </c>
      <c r="H1739" s="13" t="s">
        <v>2380</v>
      </c>
      <c r="I1739" s="13" t="str">
        <f t="shared" si="162"/>
        <v>No</v>
      </c>
      <c r="J1739" s="15">
        <f t="shared" si="163"/>
        <v>1</v>
      </c>
      <c r="K1739" s="13" t="str">
        <f t="shared" si="164"/>
        <v>Yes</v>
      </c>
      <c r="L1739" s="13" t="str">
        <f t="shared" si="165"/>
        <v>Underweight</v>
      </c>
      <c r="M1739" s="13" t="str">
        <f t="shared" si="166"/>
        <v>Normal</v>
      </c>
      <c r="N1739" s="13" t="str">
        <f t="shared" si="167"/>
        <v>No</v>
      </c>
    </row>
    <row r="1740" spans="1:14" x14ac:dyDescent="0.25">
      <c r="A1740" s="13" t="s">
        <v>631</v>
      </c>
      <c r="B1740" s="13">
        <v>37.28</v>
      </c>
      <c r="C1740" s="13">
        <v>4.66</v>
      </c>
      <c r="D1740" s="13" t="s">
        <v>2380</v>
      </c>
      <c r="E1740" s="13" t="s">
        <v>2382</v>
      </c>
      <c r="F1740" s="13" t="s">
        <v>2380</v>
      </c>
      <c r="G1740" s="13">
        <v>1</v>
      </c>
      <c r="H1740" s="13" t="s">
        <v>2380</v>
      </c>
      <c r="I1740" s="13" t="str">
        <f t="shared" si="162"/>
        <v>No</v>
      </c>
      <c r="J1740" s="15">
        <f t="shared" si="163"/>
        <v>1</v>
      </c>
      <c r="K1740" s="13" t="str">
        <f t="shared" si="164"/>
        <v>No</v>
      </c>
      <c r="L1740" s="13" t="str">
        <f t="shared" si="165"/>
        <v>Obesity</v>
      </c>
      <c r="M1740" s="13" t="str">
        <f t="shared" si="166"/>
        <v>Normal</v>
      </c>
      <c r="N1740" s="13" t="str">
        <f t="shared" si="167"/>
        <v>Yes</v>
      </c>
    </row>
    <row r="1741" spans="1:14" x14ac:dyDescent="0.25">
      <c r="A1741" s="13" t="s">
        <v>630</v>
      </c>
      <c r="B1741" s="13">
        <v>18.2</v>
      </c>
      <c r="C1741" s="13">
        <v>6.19</v>
      </c>
      <c r="D1741" s="13" t="s">
        <v>2380</v>
      </c>
      <c r="E1741" s="13" t="s">
        <v>2380</v>
      </c>
      <c r="F1741" s="13" t="s">
        <v>2383</v>
      </c>
      <c r="G1741" s="13">
        <v>1</v>
      </c>
      <c r="H1741" s="13" t="s">
        <v>2380</v>
      </c>
      <c r="I1741" s="13" t="str">
        <f t="shared" si="162"/>
        <v>No</v>
      </c>
      <c r="J1741" s="15">
        <f t="shared" si="163"/>
        <v>1</v>
      </c>
      <c r="K1741" s="13" t="str">
        <f t="shared" si="164"/>
        <v>No</v>
      </c>
      <c r="L1741" s="13" t="str">
        <f t="shared" si="165"/>
        <v>Underweight</v>
      </c>
      <c r="M1741" s="13" t="str">
        <f t="shared" si="166"/>
        <v>Prediabetes</v>
      </c>
      <c r="N1741" s="13" t="str">
        <f t="shared" si="167"/>
        <v>No</v>
      </c>
    </row>
    <row r="1742" spans="1:14" x14ac:dyDescent="0.25">
      <c r="A1742" s="13" t="s">
        <v>629</v>
      </c>
      <c r="B1742" s="13">
        <v>20.53</v>
      </c>
      <c r="C1742" s="13">
        <v>4.8600000000000003</v>
      </c>
      <c r="D1742" s="13" t="s">
        <v>2380</v>
      </c>
      <c r="E1742" s="13" t="s">
        <v>2380</v>
      </c>
      <c r="F1742" s="13" t="s">
        <v>2380</v>
      </c>
      <c r="G1742" s="13">
        <v>1</v>
      </c>
      <c r="H1742" s="13" t="s">
        <v>2380</v>
      </c>
      <c r="I1742" s="13" t="str">
        <f t="shared" si="162"/>
        <v>No</v>
      </c>
      <c r="J1742" s="15">
        <f t="shared" si="163"/>
        <v>1</v>
      </c>
      <c r="K1742" s="13" t="str">
        <f t="shared" si="164"/>
        <v>No</v>
      </c>
      <c r="L1742" s="13" t="str">
        <f t="shared" si="165"/>
        <v>Normal Weight</v>
      </c>
      <c r="M1742" s="13" t="str">
        <f t="shared" si="166"/>
        <v>Normal</v>
      </c>
      <c r="N1742" s="13" t="str">
        <f t="shared" si="167"/>
        <v>No</v>
      </c>
    </row>
    <row r="1743" spans="1:14" x14ac:dyDescent="0.25">
      <c r="A1743" s="13" t="s">
        <v>628</v>
      </c>
      <c r="B1743" s="13">
        <v>23.79</v>
      </c>
      <c r="C1743" s="13">
        <v>4.74</v>
      </c>
      <c r="D1743" s="13" t="s">
        <v>2380</v>
      </c>
      <c r="E1743" s="13" t="s">
        <v>2380</v>
      </c>
      <c r="F1743" s="13" t="s">
        <v>2380</v>
      </c>
      <c r="G1743" s="13" t="s">
        <v>2381</v>
      </c>
      <c r="H1743" s="13" t="s">
        <v>2380</v>
      </c>
      <c r="I1743" s="13" t="str">
        <f t="shared" si="162"/>
        <v>No</v>
      </c>
      <c r="J1743" s="15" t="str">
        <f t="shared" si="163"/>
        <v>0</v>
      </c>
      <c r="K1743" s="13" t="str">
        <f t="shared" si="164"/>
        <v>No</v>
      </c>
      <c r="L1743" s="13" t="str">
        <f t="shared" si="165"/>
        <v>Normal Weight</v>
      </c>
      <c r="M1743" s="13" t="str">
        <f t="shared" si="166"/>
        <v>Normal</v>
      </c>
      <c r="N1743" s="13" t="str">
        <f t="shared" si="167"/>
        <v>No</v>
      </c>
    </row>
    <row r="1744" spans="1:14" x14ac:dyDescent="0.25">
      <c r="A1744" s="13" t="s">
        <v>627</v>
      </c>
      <c r="B1744" s="13">
        <v>29.8</v>
      </c>
      <c r="C1744" s="13">
        <v>6.03</v>
      </c>
      <c r="D1744" s="13" t="s">
        <v>2380</v>
      </c>
      <c r="E1744" s="13" t="s">
        <v>2380</v>
      </c>
      <c r="F1744" s="13" t="s">
        <v>2380</v>
      </c>
      <c r="G1744" s="13" t="s">
        <v>2381</v>
      </c>
      <c r="H1744" s="13" t="s">
        <v>2380</v>
      </c>
      <c r="I1744" s="13" t="str">
        <f t="shared" si="162"/>
        <v>No</v>
      </c>
      <c r="J1744" s="15" t="str">
        <f t="shared" si="163"/>
        <v>0</v>
      </c>
      <c r="K1744" s="13" t="str">
        <f t="shared" si="164"/>
        <v>No</v>
      </c>
      <c r="L1744" s="13" t="str">
        <f t="shared" si="165"/>
        <v>Overweight</v>
      </c>
      <c r="M1744" s="13" t="str">
        <f t="shared" si="166"/>
        <v>Prediabetes</v>
      </c>
      <c r="N1744" s="13" t="str">
        <f t="shared" si="167"/>
        <v>No</v>
      </c>
    </row>
    <row r="1745" spans="1:14" x14ac:dyDescent="0.25">
      <c r="A1745" s="13" t="s">
        <v>626</v>
      </c>
      <c r="B1745" s="13">
        <v>31.54</v>
      </c>
      <c r="C1745" s="13">
        <v>4.71</v>
      </c>
      <c r="D1745" s="13" t="s">
        <v>2380</v>
      </c>
      <c r="E1745" s="13" t="s">
        <v>2380</v>
      </c>
      <c r="F1745" s="13" t="s">
        <v>2380</v>
      </c>
      <c r="G1745" s="13" t="s">
        <v>2381</v>
      </c>
      <c r="H1745" s="13" t="s">
        <v>2380</v>
      </c>
      <c r="I1745" s="13" t="str">
        <f t="shared" si="162"/>
        <v>No</v>
      </c>
      <c r="J1745" s="15" t="str">
        <f t="shared" si="163"/>
        <v>0</v>
      </c>
      <c r="K1745" s="13" t="str">
        <f t="shared" si="164"/>
        <v>No</v>
      </c>
      <c r="L1745" s="13" t="str">
        <f t="shared" si="165"/>
        <v>Obesity</v>
      </c>
      <c r="M1745" s="13" t="str">
        <f t="shared" si="166"/>
        <v>Normal</v>
      </c>
      <c r="N1745" s="13" t="str">
        <f t="shared" si="167"/>
        <v>No</v>
      </c>
    </row>
    <row r="1746" spans="1:14" x14ac:dyDescent="0.25">
      <c r="A1746" s="13" t="s">
        <v>625</v>
      </c>
      <c r="B1746" s="13">
        <v>20.82</v>
      </c>
      <c r="C1746" s="13">
        <v>5.55</v>
      </c>
      <c r="D1746" s="13" t="s">
        <v>2380</v>
      </c>
      <c r="E1746" s="13" t="s">
        <v>2380</v>
      </c>
      <c r="F1746" s="13" t="s">
        <v>2380</v>
      </c>
      <c r="G1746" s="13">
        <v>1</v>
      </c>
      <c r="H1746" s="13" t="s">
        <v>2380</v>
      </c>
      <c r="I1746" s="13" t="str">
        <f t="shared" si="162"/>
        <v>No</v>
      </c>
      <c r="J1746" s="15">
        <f t="shared" si="163"/>
        <v>1</v>
      </c>
      <c r="K1746" s="13" t="str">
        <f t="shared" si="164"/>
        <v>No</v>
      </c>
      <c r="L1746" s="13" t="str">
        <f t="shared" si="165"/>
        <v>Normal Weight</v>
      </c>
      <c r="M1746" s="13" t="str">
        <f t="shared" si="166"/>
        <v>Normal</v>
      </c>
      <c r="N1746" s="13" t="str">
        <f t="shared" si="167"/>
        <v>No</v>
      </c>
    </row>
    <row r="1747" spans="1:14" x14ac:dyDescent="0.25">
      <c r="A1747" s="13" t="s">
        <v>624</v>
      </c>
      <c r="B1747" s="13">
        <v>38.83</v>
      </c>
      <c r="C1747" s="13">
        <v>4.78</v>
      </c>
      <c r="D1747" s="13" t="s">
        <v>2380</v>
      </c>
      <c r="E1747" s="13" t="s">
        <v>2380</v>
      </c>
      <c r="F1747" s="13" t="s">
        <v>2383</v>
      </c>
      <c r="G1747" s="13">
        <v>1</v>
      </c>
      <c r="H1747" s="13" t="s">
        <v>2380</v>
      </c>
      <c r="I1747" s="13" t="str">
        <f t="shared" si="162"/>
        <v>No</v>
      </c>
      <c r="J1747" s="15">
        <f t="shared" si="163"/>
        <v>1</v>
      </c>
      <c r="K1747" s="13" t="str">
        <f t="shared" si="164"/>
        <v>No</v>
      </c>
      <c r="L1747" s="13" t="str">
        <f t="shared" si="165"/>
        <v>Obesity</v>
      </c>
      <c r="M1747" s="13" t="str">
        <f t="shared" si="166"/>
        <v>Normal</v>
      </c>
      <c r="N1747" s="13" t="str">
        <f t="shared" si="167"/>
        <v>No</v>
      </c>
    </row>
    <row r="1748" spans="1:14" x14ac:dyDescent="0.25">
      <c r="A1748" s="13" t="s">
        <v>623</v>
      </c>
      <c r="B1748" s="13">
        <v>23.44</v>
      </c>
      <c r="C1748" s="13">
        <v>4.6500000000000004</v>
      </c>
      <c r="D1748" s="13" t="s">
        <v>2382</v>
      </c>
      <c r="E1748" s="13" t="s">
        <v>2380</v>
      </c>
      <c r="F1748" s="13" t="s">
        <v>2380</v>
      </c>
      <c r="G1748" s="13">
        <v>1</v>
      </c>
      <c r="H1748" s="13" t="s">
        <v>2380</v>
      </c>
      <c r="I1748" s="13" t="str">
        <f t="shared" si="162"/>
        <v>No</v>
      </c>
      <c r="J1748" s="15">
        <f t="shared" si="163"/>
        <v>1</v>
      </c>
      <c r="K1748" s="13" t="str">
        <f t="shared" si="164"/>
        <v>Yes</v>
      </c>
      <c r="L1748" s="13" t="str">
        <f t="shared" si="165"/>
        <v>Normal Weight</v>
      </c>
      <c r="M1748" s="13" t="str">
        <f t="shared" si="166"/>
        <v>Normal</v>
      </c>
      <c r="N1748" s="13" t="str">
        <f t="shared" si="167"/>
        <v>No</v>
      </c>
    </row>
    <row r="1749" spans="1:14" x14ac:dyDescent="0.25">
      <c r="A1749" s="13" t="s">
        <v>622</v>
      </c>
      <c r="B1749" s="13">
        <v>24.13</v>
      </c>
      <c r="C1749" s="13">
        <v>5.2</v>
      </c>
      <c r="D1749" s="13" t="s">
        <v>2380</v>
      </c>
      <c r="E1749" s="13" t="s">
        <v>2380</v>
      </c>
      <c r="F1749" s="13" t="s">
        <v>2380</v>
      </c>
      <c r="G1749" s="13">
        <v>1</v>
      </c>
      <c r="H1749" s="13" t="s">
        <v>2380</v>
      </c>
      <c r="I1749" s="13" t="str">
        <f t="shared" si="162"/>
        <v>No</v>
      </c>
      <c r="J1749" s="15">
        <f t="shared" si="163"/>
        <v>1</v>
      </c>
      <c r="K1749" s="13" t="str">
        <f t="shared" si="164"/>
        <v>No</v>
      </c>
      <c r="L1749" s="13" t="str">
        <f t="shared" si="165"/>
        <v>Normal Weight</v>
      </c>
      <c r="M1749" s="13" t="str">
        <f t="shared" si="166"/>
        <v>Normal</v>
      </c>
      <c r="N1749" s="13" t="str">
        <f t="shared" si="167"/>
        <v>No</v>
      </c>
    </row>
    <row r="1750" spans="1:14" x14ac:dyDescent="0.25">
      <c r="A1750" s="13" t="s">
        <v>621</v>
      </c>
      <c r="B1750" s="13">
        <v>42.13</v>
      </c>
      <c r="C1750" s="13">
        <v>4.54</v>
      </c>
      <c r="D1750" s="13" t="s">
        <v>2382</v>
      </c>
      <c r="E1750" s="13" t="s">
        <v>2380</v>
      </c>
      <c r="F1750" s="13" t="s">
        <v>2380</v>
      </c>
      <c r="G1750" s="13">
        <v>1</v>
      </c>
      <c r="H1750" s="13" t="s">
        <v>2380</v>
      </c>
      <c r="I1750" s="13" t="str">
        <f t="shared" si="162"/>
        <v>No</v>
      </c>
      <c r="J1750" s="15">
        <f t="shared" si="163"/>
        <v>1</v>
      </c>
      <c r="K1750" s="13" t="str">
        <f t="shared" si="164"/>
        <v>Yes</v>
      </c>
      <c r="L1750" s="13" t="str">
        <f t="shared" si="165"/>
        <v>Obesity</v>
      </c>
      <c r="M1750" s="13" t="str">
        <f t="shared" si="166"/>
        <v>Normal</v>
      </c>
      <c r="N1750" s="13" t="str">
        <f t="shared" si="167"/>
        <v>No</v>
      </c>
    </row>
    <row r="1751" spans="1:14" x14ac:dyDescent="0.25">
      <c r="A1751" s="13" t="s">
        <v>620</v>
      </c>
      <c r="B1751" s="13">
        <v>17.86</v>
      </c>
      <c r="C1751" s="13">
        <v>4.1100000000000003</v>
      </c>
      <c r="D1751" s="13" t="s">
        <v>2380</v>
      </c>
      <c r="E1751" s="13" t="s">
        <v>2380</v>
      </c>
      <c r="F1751" s="13" t="s">
        <v>2380</v>
      </c>
      <c r="G1751" s="13">
        <v>1</v>
      </c>
      <c r="H1751" s="13" t="s">
        <v>2380</v>
      </c>
      <c r="I1751" s="13" t="str">
        <f t="shared" si="162"/>
        <v>No</v>
      </c>
      <c r="J1751" s="15">
        <f t="shared" si="163"/>
        <v>1</v>
      </c>
      <c r="K1751" s="13" t="str">
        <f t="shared" si="164"/>
        <v>No</v>
      </c>
      <c r="L1751" s="13" t="str">
        <f t="shared" si="165"/>
        <v>Underweight</v>
      </c>
      <c r="M1751" s="13" t="str">
        <f t="shared" si="166"/>
        <v>Normal</v>
      </c>
      <c r="N1751" s="13" t="str">
        <f t="shared" si="167"/>
        <v>No</v>
      </c>
    </row>
    <row r="1752" spans="1:14" x14ac:dyDescent="0.25">
      <c r="A1752" s="13" t="s">
        <v>619</v>
      </c>
      <c r="B1752" s="13">
        <v>32.78</v>
      </c>
      <c r="C1752" s="13">
        <v>4.63</v>
      </c>
      <c r="D1752" s="13" t="s">
        <v>2380</v>
      </c>
      <c r="E1752" s="13" t="s">
        <v>2380</v>
      </c>
      <c r="F1752" s="13" t="s">
        <v>2380</v>
      </c>
      <c r="G1752" s="13" t="s">
        <v>2381</v>
      </c>
      <c r="H1752" s="13" t="s">
        <v>2380</v>
      </c>
      <c r="I1752" s="13" t="str">
        <f t="shared" si="162"/>
        <v>No</v>
      </c>
      <c r="J1752" s="15" t="str">
        <f t="shared" si="163"/>
        <v>0</v>
      </c>
      <c r="K1752" s="13" t="str">
        <f t="shared" si="164"/>
        <v>No</v>
      </c>
      <c r="L1752" s="13" t="str">
        <f t="shared" si="165"/>
        <v>Obesity</v>
      </c>
      <c r="M1752" s="13" t="str">
        <f t="shared" si="166"/>
        <v>Normal</v>
      </c>
      <c r="N1752" s="13" t="str">
        <f t="shared" si="167"/>
        <v>No</v>
      </c>
    </row>
    <row r="1753" spans="1:14" x14ac:dyDescent="0.25">
      <c r="A1753" s="13" t="s">
        <v>618</v>
      </c>
      <c r="B1753" s="13">
        <v>23.9</v>
      </c>
      <c r="C1753" s="13">
        <v>6.06</v>
      </c>
      <c r="D1753" s="13" t="s">
        <v>2382</v>
      </c>
      <c r="E1753" s="13" t="s">
        <v>2380</v>
      </c>
      <c r="F1753" s="13" t="s">
        <v>2383</v>
      </c>
      <c r="G1753" s="13">
        <v>1</v>
      </c>
      <c r="H1753" s="13" t="s">
        <v>2380</v>
      </c>
      <c r="I1753" s="13" t="str">
        <f t="shared" si="162"/>
        <v>No</v>
      </c>
      <c r="J1753" s="15">
        <f t="shared" si="163"/>
        <v>1</v>
      </c>
      <c r="K1753" s="13" t="str">
        <f t="shared" si="164"/>
        <v>Yes</v>
      </c>
      <c r="L1753" s="13" t="str">
        <f t="shared" si="165"/>
        <v>Normal Weight</v>
      </c>
      <c r="M1753" s="13" t="str">
        <f t="shared" si="166"/>
        <v>Prediabetes</v>
      </c>
      <c r="N1753" s="13" t="str">
        <f t="shared" si="167"/>
        <v>No</v>
      </c>
    </row>
    <row r="1754" spans="1:14" x14ac:dyDescent="0.25">
      <c r="A1754" s="13" t="s">
        <v>617</v>
      </c>
      <c r="B1754" s="13">
        <v>15.47</v>
      </c>
      <c r="C1754" s="13">
        <v>8.43</v>
      </c>
      <c r="D1754" s="13" t="s">
        <v>2380</v>
      </c>
      <c r="E1754" s="13" t="s">
        <v>2380</v>
      </c>
      <c r="F1754" s="13" t="s">
        <v>2380</v>
      </c>
      <c r="G1754" s="13" t="s">
        <v>2381</v>
      </c>
      <c r="H1754" s="13" t="s">
        <v>2380</v>
      </c>
      <c r="I1754" s="13" t="str">
        <f t="shared" si="162"/>
        <v>No</v>
      </c>
      <c r="J1754" s="15" t="str">
        <f t="shared" si="163"/>
        <v>0</v>
      </c>
      <c r="K1754" s="13" t="str">
        <f t="shared" si="164"/>
        <v>No</v>
      </c>
      <c r="L1754" s="13" t="str">
        <f t="shared" si="165"/>
        <v>Underweight</v>
      </c>
      <c r="M1754" s="13" t="str">
        <f t="shared" si="166"/>
        <v>Diabetes</v>
      </c>
      <c r="N1754" s="13" t="str">
        <f t="shared" si="167"/>
        <v>No</v>
      </c>
    </row>
    <row r="1755" spans="1:14" x14ac:dyDescent="0.25">
      <c r="A1755" s="13" t="s">
        <v>616</v>
      </c>
      <c r="B1755" s="13">
        <v>28.54</v>
      </c>
      <c r="C1755" s="13">
        <v>5.51</v>
      </c>
      <c r="D1755" s="13" t="s">
        <v>2380</v>
      </c>
      <c r="E1755" s="13" t="s">
        <v>2380</v>
      </c>
      <c r="F1755" s="13" t="s">
        <v>2383</v>
      </c>
      <c r="G1755" s="13">
        <v>1</v>
      </c>
      <c r="H1755" s="13" t="s">
        <v>2380</v>
      </c>
      <c r="I1755" s="13" t="str">
        <f t="shared" si="162"/>
        <v>No</v>
      </c>
      <c r="J1755" s="15">
        <f t="shared" si="163"/>
        <v>1</v>
      </c>
      <c r="K1755" s="13" t="str">
        <f t="shared" si="164"/>
        <v>No</v>
      </c>
      <c r="L1755" s="13" t="str">
        <f t="shared" si="165"/>
        <v>Overweight</v>
      </c>
      <c r="M1755" s="13" t="str">
        <f t="shared" si="166"/>
        <v>Normal</v>
      </c>
      <c r="N1755" s="13" t="str">
        <f t="shared" si="167"/>
        <v>No</v>
      </c>
    </row>
    <row r="1756" spans="1:14" x14ac:dyDescent="0.25">
      <c r="A1756" s="13" t="s">
        <v>615</v>
      </c>
      <c r="B1756" s="13">
        <v>18.54</v>
      </c>
      <c r="C1756" s="13">
        <v>4.95</v>
      </c>
      <c r="D1756" s="13" t="s">
        <v>2380</v>
      </c>
      <c r="E1756" s="13" t="s">
        <v>2380</v>
      </c>
      <c r="F1756" s="13" t="s">
        <v>2380</v>
      </c>
      <c r="G1756" s="13" t="s">
        <v>2381</v>
      </c>
      <c r="H1756" s="13" t="s">
        <v>2380</v>
      </c>
      <c r="I1756" s="13" t="str">
        <f t="shared" si="162"/>
        <v>No</v>
      </c>
      <c r="J1756" s="15" t="str">
        <f t="shared" si="163"/>
        <v>0</v>
      </c>
      <c r="K1756" s="13" t="str">
        <f t="shared" si="164"/>
        <v>No</v>
      </c>
      <c r="L1756" s="13" t="str">
        <f t="shared" si="165"/>
        <v>Normal Weight</v>
      </c>
      <c r="M1756" s="13" t="str">
        <f t="shared" si="166"/>
        <v>Normal</v>
      </c>
      <c r="N1756" s="13" t="str">
        <f t="shared" si="167"/>
        <v>No</v>
      </c>
    </row>
    <row r="1757" spans="1:14" x14ac:dyDescent="0.25">
      <c r="A1757" s="13" t="s">
        <v>614</v>
      </c>
      <c r="B1757" s="13">
        <v>32.18</v>
      </c>
      <c r="C1757" s="13">
        <v>6.44</v>
      </c>
      <c r="D1757" s="13" t="s">
        <v>2382</v>
      </c>
      <c r="E1757" s="13" t="s">
        <v>2380</v>
      </c>
      <c r="F1757" s="13" t="s">
        <v>2383</v>
      </c>
      <c r="G1757" s="13">
        <v>1</v>
      </c>
      <c r="H1757" s="13" t="s">
        <v>2380</v>
      </c>
      <c r="I1757" s="13" t="str">
        <f t="shared" si="162"/>
        <v>No</v>
      </c>
      <c r="J1757" s="15">
        <f t="shared" si="163"/>
        <v>1</v>
      </c>
      <c r="K1757" s="13" t="str">
        <f t="shared" si="164"/>
        <v>Yes</v>
      </c>
      <c r="L1757" s="13" t="str">
        <f t="shared" si="165"/>
        <v>Obesity</v>
      </c>
      <c r="M1757" s="13" t="str">
        <f t="shared" si="166"/>
        <v>Prediabetes</v>
      </c>
      <c r="N1757" s="13" t="str">
        <f t="shared" si="167"/>
        <v>No</v>
      </c>
    </row>
    <row r="1758" spans="1:14" x14ac:dyDescent="0.25">
      <c r="A1758" s="13" t="s">
        <v>613</v>
      </c>
      <c r="B1758" s="13">
        <v>37.380000000000003</v>
      </c>
      <c r="C1758" s="13">
        <v>6.05</v>
      </c>
      <c r="D1758" s="13" t="s">
        <v>2382</v>
      </c>
      <c r="E1758" s="13" t="s">
        <v>2380</v>
      </c>
      <c r="F1758" s="13" t="s">
        <v>2380</v>
      </c>
      <c r="G1758" s="13" t="s">
        <v>2381</v>
      </c>
      <c r="H1758" s="13" t="s">
        <v>2380</v>
      </c>
      <c r="I1758" s="13" t="str">
        <f t="shared" si="162"/>
        <v>No</v>
      </c>
      <c r="J1758" s="15" t="str">
        <f t="shared" si="163"/>
        <v>0</v>
      </c>
      <c r="K1758" s="13" t="str">
        <f t="shared" si="164"/>
        <v>Yes</v>
      </c>
      <c r="L1758" s="13" t="str">
        <f t="shared" si="165"/>
        <v>Obesity</v>
      </c>
      <c r="M1758" s="13" t="str">
        <f t="shared" si="166"/>
        <v>Prediabetes</v>
      </c>
      <c r="N1758" s="13" t="str">
        <f t="shared" si="167"/>
        <v>No</v>
      </c>
    </row>
    <row r="1759" spans="1:14" x14ac:dyDescent="0.25">
      <c r="A1759" s="13" t="s">
        <v>612</v>
      </c>
      <c r="B1759" s="13">
        <v>31.12</v>
      </c>
      <c r="C1759" s="13">
        <v>4.76</v>
      </c>
      <c r="D1759" s="13" t="s">
        <v>2382</v>
      </c>
      <c r="E1759" s="13" t="s">
        <v>2380</v>
      </c>
      <c r="F1759" s="13" t="s">
        <v>2383</v>
      </c>
      <c r="G1759" s="13">
        <v>1</v>
      </c>
      <c r="H1759" s="13" t="s">
        <v>2380</v>
      </c>
      <c r="I1759" s="13" t="str">
        <f t="shared" si="162"/>
        <v>No</v>
      </c>
      <c r="J1759" s="15">
        <f t="shared" si="163"/>
        <v>1</v>
      </c>
      <c r="K1759" s="13" t="str">
        <f t="shared" si="164"/>
        <v>Yes</v>
      </c>
      <c r="L1759" s="13" t="str">
        <f t="shared" si="165"/>
        <v>Obesity</v>
      </c>
      <c r="M1759" s="13" t="str">
        <f t="shared" si="166"/>
        <v>Normal</v>
      </c>
      <c r="N1759" s="13" t="str">
        <f t="shared" si="167"/>
        <v>No</v>
      </c>
    </row>
    <row r="1760" spans="1:14" x14ac:dyDescent="0.25">
      <c r="A1760" s="13" t="s">
        <v>611</v>
      </c>
      <c r="B1760" s="13">
        <v>22.01</v>
      </c>
      <c r="C1760" s="13">
        <v>6.72</v>
      </c>
      <c r="D1760" s="13" t="s">
        <v>2382</v>
      </c>
      <c r="E1760" s="13" t="s">
        <v>2380</v>
      </c>
      <c r="F1760" s="13" t="s">
        <v>2380</v>
      </c>
      <c r="G1760" s="13">
        <v>1</v>
      </c>
      <c r="H1760" s="13" t="s">
        <v>2380</v>
      </c>
      <c r="I1760" s="13" t="str">
        <f t="shared" si="162"/>
        <v>No</v>
      </c>
      <c r="J1760" s="15">
        <f t="shared" si="163"/>
        <v>1</v>
      </c>
      <c r="K1760" s="13" t="str">
        <f t="shared" si="164"/>
        <v>Yes</v>
      </c>
      <c r="L1760" s="13" t="str">
        <f t="shared" si="165"/>
        <v>Normal Weight</v>
      </c>
      <c r="M1760" s="13" t="str">
        <f t="shared" si="166"/>
        <v>Diabetes</v>
      </c>
      <c r="N1760" s="13" t="str">
        <f t="shared" si="167"/>
        <v>No</v>
      </c>
    </row>
    <row r="1761" spans="1:14" x14ac:dyDescent="0.25">
      <c r="A1761" s="13" t="s">
        <v>610</v>
      </c>
      <c r="B1761" s="13">
        <v>27.645</v>
      </c>
      <c r="C1761" s="13">
        <v>5.7</v>
      </c>
      <c r="D1761" s="13" t="s">
        <v>2380</v>
      </c>
      <c r="E1761" s="13" t="s">
        <v>2380</v>
      </c>
      <c r="F1761" s="13" t="s">
        <v>2380</v>
      </c>
      <c r="G1761" s="13" t="s">
        <v>2381</v>
      </c>
      <c r="H1761" s="13" t="s">
        <v>2380</v>
      </c>
      <c r="I1761" s="13" t="str">
        <f t="shared" si="162"/>
        <v>No</v>
      </c>
      <c r="J1761" s="15" t="str">
        <f t="shared" si="163"/>
        <v>0</v>
      </c>
      <c r="K1761" s="13" t="str">
        <f t="shared" si="164"/>
        <v>No</v>
      </c>
      <c r="L1761" s="13" t="str">
        <f t="shared" si="165"/>
        <v>Overweight</v>
      </c>
      <c r="M1761" s="13" t="str">
        <f t="shared" si="166"/>
        <v>Prediabetes</v>
      </c>
      <c r="N1761" s="13" t="str">
        <f t="shared" si="167"/>
        <v>No</v>
      </c>
    </row>
    <row r="1762" spans="1:14" x14ac:dyDescent="0.25">
      <c r="A1762" s="13" t="s">
        <v>609</v>
      </c>
      <c r="B1762" s="13">
        <v>29.64</v>
      </c>
      <c r="C1762" s="13">
        <v>5.31</v>
      </c>
      <c r="D1762" s="13" t="s">
        <v>2382</v>
      </c>
      <c r="E1762" s="13" t="s">
        <v>2380</v>
      </c>
      <c r="F1762" s="13" t="s">
        <v>2380</v>
      </c>
      <c r="G1762" s="13" t="s">
        <v>2381</v>
      </c>
      <c r="H1762" s="13" t="s">
        <v>2380</v>
      </c>
      <c r="I1762" s="13" t="str">
        <f t="shared" si="162"/>
        <v>No</v>
      </c>
      <c r="J1762" s="15" t="str">
        <f t="shared" si="163"/>
        <v>0</v>
      </c>
      <c r="K1762" s="13" t="str">
        <f t="shared" si="164"/>
        <v>Yes</v>
      </c>
      <c r="L1762" s="13" t="str">
        <f t="shared" si="165"/>
        <v>Overweight</v>
      </c>
      <c r="M1762" s="13" t="str">
        <f t="shared" si="166"/>
        <v>Normal</v>
      </c>
      <c r="N1762" s="13" t="str">
        <f t="shared" si="167"/>
        <v>No</v>
      </c>
    </row>
    <row r="1763" spans="1:14" x14ac:dyDescent="0.25">
      <c r="A1763" s="13" t="s">
        <v>608</v>
      </c>
      <c r="B1763" s="13">
        <v>33.700000000000003</v>
      </c>
      <c r="C1763" s="13">
        <v>4.32</v>
      </c>
      <c r="D1763" s="13" t="s">
        <v>2382</v>
      </c>
      <c r="E1763" s="13" t="s">
        <v>2380</v>
      </c>
      <c r="F1763" s="13" t="s">
        <v>2380</v>
      </c>
      <c r="G1763" s="13">
        <v>1</v>
      </c>
      <c r="H1763" s="13" t="s">
        <v>2380</v>
      </c>
      <c r="I1763" s="13" t="str">
        <f t="shared" si="162"/>
        <v>No</v>
      </c>
      <c r="J1763" s="15">
        <f t="shared" si="163"/>
        <v>1</v>
      </c>
      <c r="K1763" s="13" t="str">
        <f t="shared" si="164"/>
        <v>Yes</v>
      </c>
      <c r="L1763" s="13" t="str">
        <f t="shared" si="165"/>
        <v>Obesity</v>
      </c>
      <c r="M1763" s="13" t="str">
        <f t="shared" si="166"/>
        <v>Normal</v>
      </c>
      <c r="N1763" s="13" t="str">
        <f t="shared" si="167"/>
        <v>No</v>
      </c>
    </row>
    <row r="1764" spans="1:14" x14ac:dyDescent="0.25">
      <c r="A1764" s="13" t="s">
        <v>607</v>
      </c>
      <c r="B1764" s="13">
        <v>27.5</v>
      </c>
      <c r="C1764" s="13">
        <v>4.2300000000000004</v>
      </c>
      <c r="D1764" s="13" t="s">
        <v>2382</v>
      </c>
      <c r="E1764" s="13" t="s">
        <v>2380</v>
      </c>
      <c r="F1764" s="13" t="s">
        <v>2380</v>
      </c>
      <c r="G1764" s="13">
        <v>1</v>
      </c>
      <c r="H1764" s="13" t="s">
        <v>2380</v>
      </c>
      <c r="I1764" s="13" t="str">
        <f t="shared" si="162"/>
        <v>No</v>
      </c>
      <c r="J1764" s="15">
        <f t="shared" si="163"/>
        <v>1</v>
      </c>
      <c r="K1764" s="13" t="str">
        <f t="shared" si="164"/>
        <v>Yes</v>
      </c>
      <c r="L1764" s="13" t="str">
        <f t="shared" si="165"/>
        <v>Overweight</v>
      </c>
      <c r="M1764" s="13" t="str">
        <f t="shared" si="166"/>
        <v>Normal</v>
      </c>
      <c r="N1764" s="13" t="str">
        <f t="shared" si="167"/>
        <v>No</v>
      </c>
    </row>
    <row r="1765" spans="1:14" x14ac:dyDescent="0.25">
      <c r="A1765" s="13" t="s">
        <v>606</v>
      </c>
      <c r="B1765" s="13">
        <v>16.12</v>
      </c>
      <c r="C1765" s="13">
        <v>6.09</v>
      </c>
      <c r="D1765" s="13" t="s">
        <v>2380</v>
      </c>
      <c r="E1765" s="13" t="s">
        <v>2380</v>
      </c>
      <c r="F1765" s="13" t="s">
        <v>2380</v>
      </c>
      <c r="G1765" s="13" t="s">
        <v>2381</v>
      </c>
      <c r="H1765" s="13" t="s">
        <v>2380</v>
      </c>
      <c r="I1765" s="13" t="str">
        <f t="shared" si="162"/>
        <v>No</v>
      </c>
      <c r="J1765" s="15" t="str">
        <f t="shared" si="163"/>
        <v>0</v>
      </c>
      <c r="K1765" s="13" t="str">
        <f t="shared" si="164"/>
        <v>No</v>
      </c>
      <c r="L1765" s="13" t="str">
        <f t="shared" si="165"/>
        <v>Underweight</v>
      </c>
      <c r="M1765" s="13" t="str">
        <f t="shared" si="166"/>
        <v>Prediabetes</v>
      </c>
      <c r="N1765" s="13" t="str">
        <f t="shared" si="167"/>
        <v>No</v>
      </c>
    </row>
    <row r="1766" spans="1:14" x14ac:dyDescent="0.25">
      <c r="A1766" s="13" t="s">
        <v>605</v>
      </c>
      <c r="B1766" s="13">
        <v>26.73</v>
      </c>
      <c r="C1766" s="13">
        <v>4.74</v>
      </c>
      <c r="D1766" s="13" t="s">
        <v>2382</v>
      </c>
      <c r="E1766" s="13" t="s">
        <v>2380</v>
      </c>
      <c r="F1766" s="13" t="s">
        <v>2380</v>
      </c>
      <c r="G1766" s="13">
        <v>1</v>
      </c>
      <c r="H1766" s="13" t="s">
        <v>2380</v>
      </c>
      <c r="I1766" s="13" t="str">
        <f t="shared" si="162"/>
        <v>No</v>
      </c>
      <c r="J1766" s="15">
        <f t="shared" si="163"/>
        <v>1</v>
      </c>
      <c r="K1766" s="13" t="str">
        <f t="shared" si="164"/>
        <v>Yes</v>
      </c>
      <c r="L1766" s="13" t="str">
        <f t="shared" si="165"/>
        <v>Overweight</v>
      </c>
      <c r="M1766" s="13" t="str">
        <f t="shared" si="166"/>
        <v>Normal</v>
      </c>
      <c r="N1766" s="13" t="str">
        <f t="shared" si="167"/>
        <v>No</v>
      </c>
    </row>
    <row r="1767" spans="1:14" x14ac:dyDescent="0.25">
      <c r="A1767" s="13" t="s">
        <v>604</v>
      </c>
      <c r="B1767" s="13">
        <v>37.25</v>
      </c>
      <c r="C1767" s="13">
        <v>6.23</v>
      </c>
      <c r="D1767" s="13" t="s">
        <v>2382</v>
      </c>
      <c r="E1767" s="13" t="s">
        <v>2380</v>
      </c>
      <c r="F1767" s="13" t="s">
        <v>2380</v>
      </c>
      <c r="G1767" s="13" t="s">
        <v>2381</v>
      </c>
      <c r="H1767" s="13" t="s">
        <v>2380</v>
      </c>
      <c r="I1767" s="13" t="str">
        <f t="shared" si="162"/>
        <v>No</v>
      </c>
      <c r="J1767" s="15" t="str">
        <f t="shared" si="163"/>
        <v>0</v>
      </c>
      <c r="K1767" s="13" t="str">
        <f t="shared" si="164"/>
        <v>Yes</v>
      </c>
      <c r="L1767" s="13" t="str">
        <f t="shared" si="165"/>
        <v>Obesity</v>
      </c>
      <c r="M1767" s="13" t="str">
        <f t="shared" si="166"/>
        <v>Prediabetes</v>
      </c>
      <c r="N1767" s="13" t="str">
        <f t="shared" si="167"/>
        <v>No</v>
      </c>
    </row>
    <row r="1768" spans="1:14" x14ac:dyDescent="0.25">
      <c r="A1768" s="13" t="s">
        <v>603</v>
      </c>
      <c r="B1768" s="13">
        <v>23.56</v>
      </c>
      <c r="C1768" s="13">
        <v>5.45</v>
      </c>
      <c r="D1768" s="13" t="s">
        <v>2382</v>
      </c>
      <c r="E1768" s="13" t="s">
        <v>2380</v>
      </c>
      <c r="F1768" s="13" t="s">
        <v>2380</v>
      </c>
      <c r="G1768" s="13">
        <v>1</v>
      </c>
      <c r="H1768" s="13" t="s">
        <v>2380</v>
      </c>
      <c r="I1768" s="13" t="str">
        <f t="shared" si="162"/>
        <v>No</v>
      </c>
      <c r="J1768" s="15">
        <f t="shared" si="163"/>
        <v>1</v>
      </c>
      <c r="K1768" s="13" t="str">
        <f t="shared" si="164"/>
        <v>Yes</v>
      </c>
      <c r="L1768" s="13" t="str">
        <f t="shared" si="165"/>
        <v>Normal Weight</v>
      </c>
      <c r="M1768" s="13" t="str">
        <f t="shared" si="166"/>
        <v>Normal</v>
      </c>
      <c r="N1768" s="13" t="str">
        <f t="shared" si="167"/>
        <v>No</v>
      </c>
    </row>
    <row r="1769" spans="1:14" x14ac:dyDescent="0.25">
      <c r="A1769" s="13" t="s">
        <v>602</v>
      </c>
      <c r="B1769" s="13">
        <v>15.84</v>
      </c>
      <c r="C1769" s="13">
        <v>10.34</v>
      </c>
      <c r="D1769" s="13" t="s">
        <v>2380</v>
      </c>
      <c r="E1769" s="13" t="s">
        <v>2380</v>
      </c>
      <c r="F1769" s="13" t="s">
        <v>2380</v>
      </c>
      <c r="G1769" s="13">
        <v>2</v>
      </c>
      <c r="H1769" s="13" t="s">
        <v>2380</v>
      </c>
      <c r="I1769" s="13" t="str">
        <f t="shared" si="162"/>
        <v>No</v>
      </c>
      <c r="J1769" s="15">
        <f t="shared" si="163"/>
        <v>2</v>
      </c>
      <c r="K1769" s="13" t="str">
        <f t="shared" si="164"/>
        <v>No</v>
      </c>
      <c r="L1769" s="13" t="str">
        <f t="shared" si="165"/>
        <v>Underweight</v>
      </c>
      <c r="M1769" s="13" t="str">
        <f t="shared" si="166"/>
        <v>Diabetes</v>
      </c>
      <c r="N1769" s="13" t="str">
        <f t="shared" si="167"/>
        <v>No</v>
      </c>
    </row>
    <row r="1770" spans="1:14" x14ac:dyDescent="0.25">
      <c r="A1770" s="13" t="s">
        <v>601</v>
      </c>
      <c r="B1770" s="13">
        <v>36.630000000000003</v>
      </c>
      <c r="C1770" s="13">
        <v>5.15</v>
      </c>
      <c r="D1770" s="13" t="s">
        <v>2380</v>
      </c>
      <c r="E1770" s="13" t="s">
        <v>2380</v>
      </c>
      <c r="F1770" s="13" t="s">
        <v>2380</v>
      </c>
      <c r="G1770" s="13" t="s">
        <v>2381</v>
      </c>
      <c r="H1770" s="13" t="s">
        <v>2380</v>
      </c>
      <c r="I1770" s="13" t="str">
        <f t="shared" si="162"/>
        <v>No</v>
      </c>
      <c r="J1770" s="15" t="str">
        <f t="shared" si="163"/>
        <v>0</v>
      </c>
      <c r="K1770" s="13" t="str">
        <f t="shared" si="164"/>
        <v>No</v>
      </c>
      <c r="L1770" s="13" t="str">
        <f t="shared" si="165"/>
        <v>Obesity</v>
      </c>
      <c r="M1770" s="13" t="str">
        <f t="shared" si="166"/>
        <v>Normal</v>
      </c>
      <c r="N1770" s="13" t="str">
        <f t="shared" si="167"/>
        <v>No</v>
      </c>
    </row>
    <row r="1771" spans="1:14" x14ac:dyDescent="0.25">
      <c r="A1771" s="13" t="s">
        <v>600</v>
      </c>
      <c r="B1771" s="13">
        <v>16.47</v>
      </c>
      <c r="C1771" s="13">
        <v>11.72</v>
      </c>
      <c r="D1771" s="13" t="s">
        <v>2380</v>
      </c>
      <c r="E1771" s="13" t="s">
        <v>2380</v>
      </c>
      <c r="F1771" s="13" t="s">
        <v>2380</v>
      </c>
      <c r="G1771" s="13" t="s">
        <v>2381</v>
      </c>
      <c r="H1771" s="13" t="s">
        <v>2380</v>
      </c>
      <c r="I1771" s="13" t="str">
        <f t="shared" si="162"/>
        <v>No</v>
      </c>
      <c r="J1771" s="15" t="str">
        <f t="shared" si="163"/>
        <v>0</v>
      </c>
      <c r="K1771" s="13" t="str">
        <f t="shared" si="164"/>
        <v>No</v>
      </c>
      <c r="L1771" s="13" t="str">
        <f t="shared" si="165"/>
        <v>Underweight</v>
      </c>
      <c r="M1771" s="13" t="str">
        <f t="shared" si="166"/>
        <v>Diabetes</v>
      </c>
      <c r="N1771" s="13" t="str">
        <f t="shared" si="167"/>
        <v>No</v>
      </c>
    </row>
    <row r="1772" spans="1:14" x14ac:dyDescent="0.25">
      <c r="A1772" s="13" t="s">
        <v>599</v>
      </c>
      <c r="B1772" s="13">
        <v>25.8</v>
      </c>
      <c r="C1772" s="13">
        <v>5.29</v>
      </c>
      <c r="D1772" s="13" t="s">
        <v>2380</v>
      </c>
      <c r="E1772" s="13" t="s">
        <v>2380</v>
      </c>
      <c r="F1772" s="13" t="s">
        <v>2380</v>
      </c>
      <c r="G1772" s="13" t="s">
        <v>2381</v>
      </c>
      <c r="H1772" s="13" t="s">
        <v>2380</v>
      </c>
      <c r="I1772" s="13" t="str">
        <f t="shared" si="162"/>
        <v>No</v>
      </c>
      <c r="J1772" s="15" t="str">
        <f t="shared" si="163"/>
        <v>0</v>
      </c>
      <c r="K1772" s="13" t="str">
        <f t="shared" si="164"/>
        <v>No</v>
      </c>
      <c r="L1772" s="13" t="str">
        <f t="shared" si="165"/>
        <v>Overweight</v>
      </c>
      <c r="M1772" s="13" t="str">
        <f t="shared" si="166"/>
        <v>Normal</v>
      </c>
      <c r="N1772" s="13" t="str">
        <f t="shared" si="167"/>
        <v>No</v>
      </c>
    </row>
    <row r="1773" spans="1:14" x14ac:dyDescent="0.25">
      <c r="A1773" s="13" t="s">
        <v>598</v>
      </c>
      <c r="B1773" s="13">
        <v>23.6</v>
      </c>
      <c r="C1773" s="13">
        <v>4.33</v>
      </c>
      <c r="D1773" s="13" t="s">
        <v>2380</v>
      </c>
      <c r="E1773" s="13" t="s">
        <v>2380</v>
      </c>
      <c r="F1773" s="13" t="s">
        <v>2380</v>
      </c>
      <c r="G1773" s="13" t="s">
        <v>2381</v>
      </c>
      <c r="H1773" s="13" t="s">
        <v>2380</v>
      </c>
      <c r="I1773" s="13" t="str">
        <f t="shared" si="162"/>
        <v>No</v>
      </c>
      <c r="J1773" s="15" t="str">
        <f t="shared" si="163"/>
        <v>0</v>
      </c>
      <c r="K1773" s="13" t="str">
        <f t="shared" si="164"/>
        <v>No</v>
      </c>
      <c r="L1773" s="13" t="str">
        <f t="shared" si="165"/>
        <v>Normal Weight</v>
      </c>
      <c r="M1773" s="13" t="str">
        <f t="shared" si="166"/>
        <v>Normal</v>
      </c>
      <c r="N1773" s="13" t="str">
        <f t="shared" si="167"/>
        <v>No</v>
      </c>
    </row>
    <row r="1774" spans="1:14" x14ac:dyDescent="0.25">
      <c r="A1774" s="13" t="s">
        <v>597</v>
      </c>
      <c r="B1774" s="13">
        <v>32.11</v>
      </c>
      <c r="C1774" s="13">
        <v>6.24</v>
      </c>
      <c r="D1774" s="13" t="s">
        <v>2380</v>
      </c>
      <c r="E1774" s="13" t="s">
        <v>2380</v>
      </c>
      <c r="F1774" s="13" t="s">
        <v>2383</v>
      </c>
      <c r="G1774" s="13">
        <v>1</v>
      </c>
      <c r="H1774" s="13" t="s">
        <v>2380</v>
      </c>
      <c r="I1774" s="13" t="str">
        <f t="shared" si="162"/>
        <v>No</v>
      </c>
      <c r="J1774" s="15">
        <f t="shared" si="163"/>
        <v>1</v>
      </c>
      <c r="K1774" s="13" t="str">
        <f t="shared" si="164"/>
        <v>No</v>
      </c>
      <c r="L1774" s="13" t="str">
        <f t="shared" si="165"/>
        <v>Obesity</v>
      </c>
      <c r="M1774" s="13" t="str">
        <f t="shared" si="166"/>
        <v>Prediabetes</v>
      </c>
      <c r="N1774" s="13" t="str">
        <f t="shared" si="167"/>
        <v>No</v>
      </c>
    </row>
    <row r="1775" spans="1:14" x14ac:dyDescent="0.25">
      <c r="A1775" s="13" t="s">
        <v>596</v>
      </c>
      <c r="B1775" s="13">
        <v>30.114999999999998</v>
      </c>
      <c r="C1775" s="13">
        <v>11.61</v>
      </c>
      <c r="D1775" s="13" t="s">
        <v>2380</v>
      </c>
      <c r="E1775" s="13" t="s">
        <v>2380</v>
      </c>
      <c r="F1775" s="13" t="s">
        <v>2380</v>
      </c>
      <c r="G1775" s="13" t="s">
        <v>2381</v>
      </c>
      <c r="H1775" s="13" t="s">
        <v>2380</v>
      </c>
      <c r="I1775" s="13" t="str">
        <f t="shared" si="162"/>
        <v>No</v>
      </c>
      <c r="J1775" s="15" t="str">
        <f t="shared" si="163"/>
        <v>0</v>
      </c>
      <c r="K1775" s="13" t="str">
        <f t="shared" si="164"/>
        <v>No</v>
      </c>
      <c r="L1775" s="13" t="str">
        <f t="shared" si="165"/>
        <v>Obesity</v>
      </c>
      <c r="M1775" s="13" t="str">
        <f t="shared" si="166"/>
        <v>Diabetes</v>
      </c>
      <c r="N1775" s="13" t="str">
        <f t="shared" si="167"/>
        <v>No</v>
      </c>
    </row>
    <row r="1776" spans="1:14" x14ac:dyDescent="0.25">
      <c r="A1776" s="13" t="s">
        <v>595</v>
      </c>
      <c r="B1776" s="13">
        <v>20.28</v>
      </c>
      <c r="C1776" s="13">
        <v>11.07</v>
      </c>
      <c r="D1776" s="13" t="s">
        <v>2382</v>
      </c>
      <c r="E1776" s="13" t="s">
        <v>2380</v>
      </c>
      <c r="F1776" s="13" t="s">
        <v>2380</v>
      </c>
      <c r="G1776" s="13" t="s">
        <v>2381</v>
      </c>
      <c r="H1776" s="13" t="s">
        <v>2380</v>
      </c>
      <c r="I1776" s="13" t="str">
        <f t="shared" si="162"/>
        <v>No</v>
      </c>
      <c r="J1776" s="15" t="str">
        <f t="shared" si="163"/>
        <v>0</v>
      </c>
      <c r="K1776" s="13" t="str">
        <f t="shared" si="164"/>
        <v>Yes</v>
      </c>
      <c r="L1776" s="13" t="str">
        <f t="shared" si="165"/>
        <v>Normal Weight</v>
      </c>
      <c r="M1776" s="13" t="str">
        <f t="shared" si="166"/>
        <v>Diabetes</v>
      </c>
      <c r="N1776" s="13" t="str">
        <f t="shared" si="167"/>
        <v>No</v>
      </c>
    </row>
    <row r="1777" spans="1:14" x14ac:dyDescent="0.25">
      <c r="A1777" s="13" t="s">
        <v>594</v>
      </c>
      <c r="B1777" s="13">
        <v>20.234999999999999</v>
      </c>
      <c r="C1777" s="13">
        <v>5.19</v>
      </c>
      <c r="D1777" s="13" t="s">
        <v>2380</v>
      </c>
      <c r="E1777" s="13" t="s">
        <v>2380</v>
      </c>
      <c r="F1777" s="13" t="s">
        <v>2383</v>
      </c>
      <c r="G1777" s="13">
        <v>1</v>
      </c>
      <c r="H1777" s="13" t="s">
        <v>2380</v>
      </c>
      <c r="I1777" s="13" t="str">
        <f t="shared" si="162"/>
        <v>No</v>
      </c>
      <c r="J1777" s="15">
        <f t="shared" si="163"/>
        <v>1</v>
      </c>
      <c r="K1777" s="13" t="str">
        <f t="shared" si="164"/>
        <v>No</v>
      </c>
      <c r="L1777" s="13" t="str">
        <f t="shared" si="165"/>
        <v>Normal Weight</v>
      </c>
      <c r="M1777" s="13" t="str">
        <f t="shared" si="166"/>
        <v>Normal</v>
      </c>
      <c r="N1777" s="13" t="str">
        <f t="shared" si="167"/>
        <v>No</v>
      </c>
    </row>
    <row r="1778" spans="1:14" x14ac:dyDescent="0.25">
      <c r="A1778" s="13" t="s">
        <v>593</v>
      </c>
      <c r="B1778" s="13">
        <v>25.27</v>
      </c>
      <c r="C1778" s="13">
        <v>5.7</v>
      </c>
      <c r="D1778" s="13" t="s">
        <v>2382</v>
      </c>
      <c r="E1778" s="13" t="s">
        <v>2380</v>
      </c>
      <c r="F1778" s="13" t="s">
        <v>2380</v>
      </c>
      <c r="G1778" s="13">
        <v>1</v>
      </c>
      <c r="H1778" s="13" t="s">
        <v>2380</v>
      </c>
      <c r="I1778" s="13" t="str">
        <f t="shared" si="162"/>
        <v>No</v>
      </c>
      <c r="J1778" s="15">
        <f t="shared" si="163"/>
        <v>1</v>
      </c>
      <c r="K1778" s="13" t="str">
        <f t="shared" si="164"/>
        <v>Yes</v>
      </c>
      <c r="L1778" s="13" t="str">
        <f t="shared" si="165"/>
        <v>Overweight</v>
      </c>
      <c r="M1778" s="13" t="str">
        <f t="shared" si="166"/>
        <v>Prediabetes</v>
      </c>
      <c r="N1778" s="13" t="str">
        <f t="shared" si="167"/>
        <v>No</v>
      </c>
    </row>
    <row r="1779" spans="1:14" x14ac:dyDescent="0.25">
      <c r="A1779" s="13" t="s">
        <v>592</v>
      </c>
      <c r="B1779" s="13">
        <v>24.24</v>
      </c>
      <c r="C1779" s="13">
        <v>6.15</v>
      </c>
      <c r="D1779" s="13" t="s">
        <v>2380</v>
      </c>
      <c r="E1779" s="13" t="s">
        <v>2380</v>
      </c>
      <c r="F1779" s="13" t="s">
        <v>2380</v>
      </c>
      <c r="G1779" s="13" t="s">
        <v>2381</v>
      </c>
      <c r="H1779" s="13" t="s">
        <v>2380</v>
      </c>
      <c r="I1779" s="13" t="str">
        <f t="shared" si="162"/>
        <v>No</v>
      </c>
      <c r="J1779" s="15" t="str">
        <f t="shared" si="163"/>
        <v>0</v>
      </c>
      <c r="K1779" s="13" t="str">
        <f t="shared" si="164"/>
        <v>No</v>
      </c>
      <c r="L1779" s="13" t="str">
        <f t="shared" si="165"/>
        <v>Normal Weight</v>
      </c>
      <c r="M1779" s="13" t="str">
        <f t="shared" si="166"/>
        <v>Prediabetes</v>
      </c>
      <c r="N1779" s="13" t="str">
        <f t="shared" si="167"/>
        <v>No</v>
      </c>
    </row>
    <row r="1780" spans="1:14" x14ac:dyDescent="0.25">
      <c r="A1780" s="13" t="s">
        <v>591</v>
      </c>
      <c r="B1780" s="13">
        <v>35.75</v>
      </c>
      <c r="C1780" s="13">
        <v>5.07</v>
      </c>
      <c r="D1780" s="13" t="s">
        <v>2380</v>
      </c>
      <c r="E1780" s="13" t="s">
        <v>2380</v>
      </c>
      <c r="F1780" s="13" t="s">
        <v>2380</v>
      </c>
      <c r="G1780" s="13" t="s">
        <v>2381</v>
      </c>
      <c r="H1780" s="13" t="s">
        <v>2380</v>
      </c>
      <c r="I1780" s="13" t="str">
        <f t="shared" si="162"/>
        <v>No</v>
      </c>
      <c r="J1780" s="15" t="str">
        <f t="shared" si="163"/>
        <v>0</v>
      </c>
      <c r="K1780" s="13" t="str">
        <f t="shared" si="164"/>
        <v>No</v>
      </c>
      <c r="L1780" s="13" t="str">
        <f t="shared" si="165"/>
        <v>Obesity</v>
      </c>
      <c r="M1780" s="13" t="str">
        <f t="shared" si="166"/>
        <v>Normal</v>
      </c>
      <c r="N1780" s="13" t="str">
        <f t="shared" si="167"/>
        <v>No</v>
      </c>
    </row>
    <row r="1781" spans="1:14" x14ac:dyDescent="0.25">
      <c r="A1781" s="13" t="s">
        <v>590</v>
      </c>
      <c r="B1781" s="13">
        <v>29.92</v>
      </c>
      <c r="C1781" s="13">
        <v>10.97</v>
      </c>
      <c r="D1781" s="13" t="s">
        <v>2382</v>
      </c>
      <c r="E1781" s="13" t="s">
        <v>2380</v>
      </c>
      <c r="F1781" s="13" t="s">
        <v>2380</v>
      </c>
      <c r="G1781" s="13">
        <v>1</v>
      </c>
      <c r="H1781" s="13" t="s">
        <v>2380</v>
      </c>
      <c r="I1781" s="13" t="str">
        <f t="shared" si="162"/>
        <v>No</v>
      </c>
      <c r="J1781" s="15">
        <f t="shared" si="163"/>
        <v>1</v>
      </c>
      <c r="K1781" s="13" t="str">
        <f t="shared" si="164"/>
        <v>Yes</v>
      </c>
      <c r="L1781" s="13" t="str">
        <f t="shared" si="165"/>
        <v>Overweight</v>
      </c>
      <c r="M1781" s="13" t="str">
        <f t="shared" si="166"/>
        <v>Diabetes</v>
      </c>
      <c r="N1781" s="13" t="str">
        <f t="shared" si="167"/>
        <v>No</v>
      </c>
    </row>
    <row r="1782" spans="1:14" x14ac:dyDescent="0.25">
      <c r="A1782" s="13" t="s">
        <v>589</v>
      </c>
      <c r="B1782" s="13">
        <v>26.2</v>
      </c>
      <c r="C1782" s="13">
        <v>10.93</v>
      </c>
      <c r="D1782" s="13" t="s">
        <v>2382</v>
      </c>
      <c r="E1782" s="13" t="s">
        <v>2380</v>
      </c>
      <c r="F1782" s="13" t="s">
        <v>2380</v>
      </c>
      <c r="G1782" s="13">
        <v>1</v>
      </c>
      <c r="H1782" s="13" t="s">
        <v>2380</v>
      </c>
      <c r="I1782" s="13" t="str">
        <f t="shared" si="162"/>
        <v>No</v>
      </c>
      <c r="J1782" s="15">
        <f t="shared" si="163"/>
        <v>1</v>
      </c>
      <c r="K1782" s="13" t="str">
        <f t="shared" si="164"/>
        <v>Yes</v>
      </c>
      <c r="L1782" s="13" t="str">
        <f t="shared" si="165"/>
        <v>Overweight</v>
      </c>
      <c r="M1782" s="13" t="str">
        <f t="shared" si="166"/>
        <v>Diabetes</v>
      </c>
      <c r="N1782" s="13" t="str">
        <f t="shared" si="167"/>
        <v>No</v>
      </c>
    </row>
    <row r="1783" spans="1:14" x14ac:dyDescent="0.25">
      <c r="A1783" s="13" t="s">
        <v>588</v>
      </c>
      <c r="B1783" s="13">
        <v>26.695</v>
      </c>
      <c r="C1783" s="13">
        <v>4.21</v>
      </c>
      <c r="D1783" s="13" t="s">
        <v>2382</v>
      </c>
      <c r="E1783" s="13" t="s">
        <v>2380</v>
      </c>
      <c r="F1783" s="13" t="s">
        <v>2383</v>
      </c>
      <c r="G1783" s="13">
        <v>1</v>
      </c>
      <c r="H1783" s="13" t="s">
        <v>2380</v>
      </c>
      <c r="I1783" s="13" t="str">
        <f t="shared" si="162"/>
        <v>No</v>
      </c>
      <c r="J1783" s="15">
        <f t="shared" si="163"/>
        <v>1</v>
      </c>
      <c r="K1783" s="13" t="str">
        <f t="shared" si="164"/>
        <v>Yes</v>
      </c>
      <c r="L1783" s="13" t="str">
        <f t="shared" si="165"/>
        <v>Overweight</v>
      </c>
      <c r="M1783" s="13" t="str">
        <f t="shared" si="166"/>
        <v>Normal</v>
      </c>
      <c r="N1783" s="13" t="str">
        <f t="shared" si="167"/>
        <v>No</v>
      </c>
    </row>
    <row r="1784" spans="1:14" x14ac:dyDescent="0.25">
      <c r="A1784" s="13" t="s">
        <v>587</v>
      </c>
      <c r="B1784" s="13">
        <v>23.16</v>
      </c>
      <c r="C1784" s="13">
        <v>5.5</v>
      </c>
      <c r="D1784" s="13" t="s">
        <v>2380</v>
      </c>
      <c r="E1784" s="13" t="s">
        <v>2380</v>
      </c>
      <c r="F1784" s="13" t="s">
        <v>2380</v>
      </c>
      <c r="G1784" s="13" t="s">
        <v>2381</v>
      </c>
      <c r="H1784" s="13" t="s">
        <v>2380</v>
      </c>
      <c r="I1784" s="13" t="str">
        <f t="shared" si="162"/>
        <v>No</v>
      </c>
      <c r="J1784" s="15" t="str">
        <f t="shared" si="163"/>
        <v>0</v>
      </c>
      <c r="K1784" s="13" t="str">
        <f t="shared" si="164"/>
        <v>No</v>
      </c>
      <c r="L1784" s="13" t="str">
        <f t="shared" si="165"/>
        <v>Normal Weight</v>
      </c>
      <c r="M1784" s="13" t="str">
        <f t="shared" si="166"/>
        <v>Normal</v>
      </c>
      <c r="N1784" s="13" t="str">
        <f t="shared" si="167"/>
        <v>No</v>
      </c>
    </row>
    <row r="1785" spans="1:14" x14ac:dyDescent="0.25">
      <c r="A1785" s="13" t="s">
        <v>586</v>
      </c>
      <c r="B1785" s="13">
        <v>32.585000000000001</v>
      </c>
      <c r="C1785" s="13">
        <v>4.93</v>
      </c>
      <c r="D1785" s="13" t="s">
        <v>2382</v>
      </c>
      <c r="E1785" s="13" t="s">
        <v>2380</v>
      </c>
      <c r="F1785" s="13" t="s">
        <v>2380</v>
      </c>
      <c r="G1785" s="13">
        <v>1</v>
      </c>
      <c r="H1785" s="13" t="s">
        <v>2380</v>
      </c>
      <c r="I1785" s="13" t="str">
        <f t="shared" si="162"/>
        <v>No</v>
      </c>
      <c r="J1785" s="15">
        <f t="shared" si="163"/>
        <v>1</v>
      </c>
      <c r="K1785" s="13" t="str">
        <f t="shared" si="164"/>
        <v>Yes</v>
      </c>
      <c r="L1785" s="13" t="str">
        <f t="shared" si="165"/>
        <v>Obesity</v>
      </c>
      <c r="M1785" s="13" t="str">
        <f t="shared" si="166"/>
        <v>Normal</v>
      </c>
      <c r="N1785" s="13" t="str">
        <f t="shared" si="167"/>
        <v>No</v>
      </c>
    </row>
    <row r="1786" spans="1:14" x14ac:dyDescent="0.25">
      <c r="A1786" s="13" t="s">
        <v>585</v>
      </c>
      <c r="B1786" s="13">
        <v>33.97</v>
      </c>
      <c r="C1786" s="13">
        <v>5.6</v>
      </c>
      <c r="D1786" s="13" t="s">
        <v>2382</v>
      </c>
      <c r="E1786" s="13" t="s">
        <v>2380</v>
      </c>
      <c r="F1786" s="13" t="s">
        <v>2380</v>
      </c>
      <c r="G1786" s="13" t="s">
        <v>2381</v>
      </c>
      <c r="H1786" s="13" t="s">
        <v>2380</v>
      </c>
      <c r="I1786" s="13" t="str">
        <f t="shared" si="162"/>
        <v>No</v>
      </c>
      <c r="J1786" s="15" t="str">
        <f t="shared" si="163"/>
        <v>0</v>
      </c>
      <c r="K1786" s="13" t="str">
        <f t="shared" si="164"/>
        <v>Yes</v>
      </c>
      <c r="L1786" s="13" t="str">
        <f t="shared" si="165"/>
        <v>Obesity</v>
      </c>
      <c r="M1786" s="13" t="str">
        <f t="shared" si="166"/>
        <v>Normal</v>
      </c>
      <c r="N1786" s="13" t="str">
        <f t="shared" si="167"/>
        <v>No</v>
      </c>
    </row>
    <row r="1787" spans="1:14" x14ac:dyDescent="0.25">
      <c r="A1787" s="13" t="s">
        <v>584</v>
      </c>
      <c r="B1787" s="13">
        <v>16.57</v>
      </c>
      <c r="C1787" s="13">
        <v>9.99</v>
      </c>
      <c r="D1787" s="13" t="s">
        <v>2380</v>
      </c>
      <c r="E1787" s="13" t="s">
        <v>2380</v>
      </c>
      <c r="F1787" s="13" t="s">
        <v>2380</v>
      </c>
      <c r="G1787" s="13" t="s">
        <v>2381</v>
      </c>
      <c r="H1787" s="13" t="s">
        <v>2380</v>
      </c>
      <c r="I1787" s="13" t="str">
        <f t="shared" si="162"/>
        <v>No</v>
      </c>
      <c r="J1787" s="15" t="str">
        <f t="shared" si="163"/>
        <v>0</v>
      </c>
      <c r="K1787" s="13" t="str">
        <f t="shared" si="164"/>
        <v>No</v>
      </c>
      <c r="L1787" s="13" t="str">
        <f t="shared" si="165"/>
        <v>Underweight</v>
      </c>
      <c r="M1787" s="13" t="str">
        <f t="shared" si="166"/>
        <v>Diabetes</v>
      </c>
      <c r="N1787" s="13" t="str">
        <f t="shared" si="167"/>
        <v>No</v>
      </c>
    </row>
    <row r="1788" spans="1:14" x14ac:dyDescent="0.25">
      <c r="A1788" s="13" t="s">
        <v>583</v>
      </c>
      <c r="B1788" s="13">
        <v>17.55</v>
      </c>
      <c r="C1788" s="13">
        <v>5.93</v>
      </c>
      <c r="D1788" s="13" t="s">
        <v>2380</v>
      </c>
      <c r="E1788" s="13" t="s">
        <v>2380</v>
      </c>
      <c r="F1788" s="13" t="s">
        <v>2383</v>
      </c>
      <c r="G1788" s="13">
        <v>1</v>
      </c>
      <c r="H1788" s="13" t="s">
        <v>2380</v>
      </c>
      <c r="I1788" s="13" t="str">
        <f t="shared" si="162"/>
        <v>No</v>
      </c>
      <c r="J1788" s="15">
        <f t="shared" si="163"/>
        <v>1</v>
      </c>
      <c r="K1788" s="13" t="str">
        <f t="shared" si="164"/>
        <v>No</v>
      </c>
      <c r="L1788" s="13" t="str">
        <f t="shared" si="165"/>
        <v>Underweight</v>
      </c>
      <c r="M1788" s="13" t="str">
        <f t="shared" si="166"/>
        <v>Prediabetes</v>
      </c>
      <c r="N1788" s="13" t="str">
        <f t="shared" si="167"/>
        <v>No</v>
      </c>
    </row>
    <row r="1789" spans="1:14" x14ac:dyDescent="0.25">
      <c r="A1789" s="13" t="s">
        <v>582</v>
      </c>
      <c r="B1789" s="13">
        <v>29.41</v>
      </c>
      <c r="C1789" s="13">
        <v>6.29</v>
      </c>
      <c r="D1789" s="13" t="s">
        <v>2382</v>
      </c>
      <c r="E1789" s="13" t="s">
        <v>2380</v>
      </c>
      <c r="F1789" s="13" t="s">
        <v>2380</v>
      </c>
      <c r="G1789" s="13">
        <v>1</v>
      </c>
      <c r="H1789" s="13" t="s">
        <v>2380</v>
      </c>
      <c r="I1789" s="13" t="str">
        <f t="shared" si="162"/>
        <v>No</v>
      </c>
      <c r="J1789" s="15">
        <f t="shared" si="163"/>
        <v>1</v>
      </c>
      <c r="K1789" s="13" t="str">
        <f t="shared" si="164"/>
        <v>Yes</v>
      </c>
      <c r="L1789" s="13" t="str">
        <f t="shared" si="165"/>
        <v>Overweight</v>
      </c>
      <c r="M1789" s="13" t="str">
        <f t="shared" si="166"/>
        <v>Prediabetes</v>
      </c>
      <c r="N1789" s="13" t="str">
        <f t="shared" si="167"/>
        <v>No</v>
      </c>
    </row>
    <row r="1790" spans="1:14" x14ac:dyDescent="0.25">
      <c r="A1790" s="13" t="s">
        <v>581</v>
      </c>
      <c r="B1790" s="13">
        <v>17.91</v>
      </c>
      <c r="C1790" s="13">
        <v>5.65</v>
      </c>
      <c r="D1790" s="13" t="s">
        <v>2380</v>
      </c>
      <c r="E1790" s="13" t="s">
        <v>2380</v>
      </c>
      <c r="F1790" s="13" t="s">
        <v>2380</v>
      </c>
      <c r="G1790" s="13">
        <v>1</v>
      </c>
      <c r="H1790" s="13" t="s">
        <v>2380</v>
      </c>
      <c r="I1790" s="13" t="str">
        <f t="shared" si="162"/>
        <v>No</v>
      </c>
      <c r="J1790" s="15">
        <f t="shared" si="163"/>
        <v>1</v>
      </c>
      <c r="K1790" s="13" t="str">
        <f t="shared" si="164"/>
        <v>No</v>
      </c>
      <c r="L1790" s="13" t="str">
        <f t="shared" si="165"/>
        <v>Underweight</v>
      </c>
      <c r="M1790" s="13" t="str">
        <f t="shared" si="166"/>
        <v>Normal</v>
      </c>
      <c r="N1790" s="13" t="str">
        <f t="shared" si="167"/>
        <v>No</v>
      </c>
    </row>
    <row r="1791" spans="1:14" x14ac:dyDescent="0.25">
      <c r="A1791" s="13" t="s">
        <v>580</v>
      </c>
      <c r="B1791" s="13">
        <v>31.57</v>
      </c>
      <c r="C1791" s="13">
        <v>6.15</v>
      </c>
      <c r="D1791" s="13" t="s">
        <v>2380</v>
      </c>
      <c r="E1791" s="13" t="s">
        <v>2380</v>
      </c>
      <c r="F1791" s="13" t="s">
        <v>2380</v>
      </c>
      <c r="G1791" s="13">
        <v>1</v>
      </c>
      <c r="H1791" s="13" t="s">
        <v>2380</v>
      </c>
      <c r="I1791" s="13" t="str">
        <f t="shared" si="162"/>
        <v>No</v>
      </c>
      <c r="J1791" s="15">
        <f t="shared" si="163"/>
        <v>1</v>
      </c>
      <c r="K1791" s="13" t="str">
        <f t="shared" si="164"/>
        <v>No</v>
      </c>
      <c r="L1791" s="13" t="str">
        <f t="shared" si="165"/>
        <v>Obesity</v>
      </c>
      <c r="M1791" s="13" t="str">
        <f t="shared" si="166"/>
        <v>Prediabetes</v>
      </c>
      <c r="N1791" s="13" t="str">
        <f t="shared" si="167"/>
        <v>No</v>
      </c>
    </row>
    <row r="1792" spans="1:14" x14ac:dyDescent="0.25">
      <c r="A1792" s="13" t="s">
        <v>579</v>
      </c>
      <c r="B1792" s="13">
        <v>33.18</v>
      </c>
      <c r="C1792" s="13">
        <v>5.22</v>
      </c>
      <c r="D1792" s="13" t="s">
        <v>2380</v>
      </c>
      <c r="E1792" s="13" t="s">
        <v>2382</v>
      </c>
      <c r="F1792" s="13" t="s">
        <v>2380</v>
      </c>
      <c r="G1792" s="13">
        <v>1</v>
      </c>
      <c r="H1792" s="13" t="s">
        <v>2380</v>
      </c>
      <c r="I1792" s="13" t="str">
        <f t="shared" si="162"/>
        <v>No</v>
      </c>
      <c r="J1792" s="15">
        <f t="shared" si="163"/>
        <v>1</v>
      </c>
      <c r="K1792" s="13" t="str">
        <f t="shared" si="164"/>
        <v>No</v>
      </c>
      <c r="L1792" s="13" t="str">
        <f t="shared" si="165"/>
        <v>Obesity</v>
      </c>
      <c r="M1792" s="13" t="str">
        <f t="shared" si="166"/>
        <v>Normal</v>
      </c>
      <c r="N1792" s="13" t="str">
        <f t="shared" si="167"/>
        <v>Yes</v>
      </c>
    </row>
    <row r="1793" spans="1:14" x14ac:dyDescent="0.25">
      <c r="A1793" s="13" t="s">
        <v>578</v>
      </c>
      <c r="B1793" s="13">
        <v>37</v>
      </c>
      <c r="C1793" s="13">
        <v>11.66</v>
      </c>
      <c r="D1793" s="13" t="s">
        <v>2380</v>
      </c>
      <c r="E1793" s="13" t="s">
        <v>2380</v>
      </c>
      <c r="F1793" s="13" t="s">
        <v>2380</v>
      </c>
      <c r="G1793" s="13" t="s">
        <v>2381</v>
      </c>
      <c r="H1793" s="13" t="s">
        <v>2380</v>
      </c>
      <c r="I1793" s="13" t="str">
        <f t="shared" si="162"/>
        <v>No</v>
      </c>
      <c r="J1793" s="15" t="str">
        <f t="shared" si="163"/>
        <v>0</v>
      </c>
      <c r="K1793" s="13" t="str">
        <f t="shared" si="164"/>
        <v>No</v>
      </c>
      <c r="L1793" s="13" t="str">
        <f t="shared" si="165"/>
        <v>Obesity</v>
      </c>
      <c r="M1793" s="13" t="str">
        <f t="shared" si="166"/>
        <v>Diabetes</v>
      </c>
      <c r="N1793" s="13" t="str">
        <f t="shared" si="167"/>
        <v>No</v>
      </c>
    </row>
    <row r="1794" spans="1:14" x14ac:dyDescent="0.25">
      <c r="A1794" s="13" t="s">
        <v>577</v>
      </c>
      <c r="B1794" s="13">
        <v>18.905000000000001</v>
      </c>
      <c r="C1794" s="13">
        <v>4.91</v>
      </c>
      <c r="D1794" s="13" t="s">
        <v>2382</v>
      </c>
      <c r="E1794" s="13" t="s">
        <v>2380</v>
      </c>
      <c r="F1794" s="13" t="s">
        <v>2380</v>
      </c>
      <c r="G1794" s="13">
        <v>1</v>
      </c>
      <c r="H1794" s="13" t="s">
        <v>2380</v>
      </c>
      <c r="I1794" s="13" t="str">
        <f t="shared" ref="I1794:I1857" si="168">PROPER(IF(H1794="?",$P$2,H1794))</f>
        <v>No</v>
      </c>
      <c r="J1794" s="15">
        <f t="shared" si="163"/>
        <v>1</v>
      </c>
      <c r="K1794" s="13" t="str">
        <f t="shared" si="164"/>
        <v>Yes</v>
      </c>
      <c r="L1794" s="13" t="str">
        <f t="shared" si="165"/>
        <v>Normal Weight</v>
      </c>
      <c r="M1794" s="13" t="str">
        <f t="shared" si="166"/>
        <v>Normal</v>
      </c>
      <c r="N1794" s="13" t="str">
        <f t="shared" si="167"/>
        <v>No</v>
      </c>
    </row>
    <row r="1795" spans="1:14" x14ac:dyDescent="0.25">
      <c r="A1795" s="13" t="s">
        <v>576</v>
      </c>
      <c r="B1795" s="13">
        <v>20.03</v>
      </c>
      <c r="C1795" s="13">
        <v>9.25</v>
      </c>
      <c r="D1795" s="13" t="s">
        <v>2382</v>
      </c>
      <c r="E1795" s="13" t="s">
        <v>2380</v>
      </c>
      <c r="F1795" s="13" t="s">
        <v>2380</v>
      </c>
      <c r="G1795" s="13" t="s">
        <v>2381</v>
      </c>
      <c r="H1795" s="13" t="s">
        <v>2380</v>
      </c>
      <c r="I1795" s="13" t="str">
        <f t="shared" si="168"/>
        <v>No</v>
      </c>
      <c r="J1795" s="15" t="str">
        <f t="shared" ref="J1795:J1858" si="169">IF(G1795="No major Surgery","0",G1795)</f>
        <v>0</v>
      </c>
      <c r="K1795" s="13" t="str">
        <f t="shared" ref="K1795:K1858" si="170">PROPER(D1795)</f>
        <v>Yes</v>
      </c>
      <c r="L1795" s="13" t="str">
        <f t="shared" ref="L1795:L1858" si="171">IF(B1795&lt;18.5,"Underweight",IF(B1795&lt;25,"Normal Weight",IF(B1795&lt;30,"Overweight","Obesity")))</f>
        <v>Normal Weight</v>
      </c>
      <c r="M1795" s="13" t="str">
        <f t="shared" ref="M1795:M1858" si="172">IF(C1795&lt;5.7,"Normal",IF(C1795&lt;6.5,"Prediabetes","Diabetes"))</f>
        <v>Diabetes</v>
      </c>
      <c r="N1795" s="13" t="str">
        <f t="shared" ref="N1795:N1858" si="173">PROPER(E1795)</f>
        <v>No</v>
      </c>
    </row>
    <row r="1796" spans="1:14" x14ac:dyDescent="0.25">
      <c r="A1796" s="13" t="s">
        <v>575</v>
      </c>
      <c r="B1796" s="13">
        <v>16.7</v>
      </c>
      <c r="C1796" s="13">
        <v>11.48</v>
      </c>
      <c r="D1796" s="13" t="s">
        <v>2380</v>
      </c>
      <c r="E1796" s="13" t="s">
        <v>2380</v>
      </c>
      <c r="F1796" s="13" t="s">
        <v>2380</v>
      </c>
      <c r="G1796" s="13" t="s">
        <v>2381</v>
      </c>
      <c r="H1796" s="13" t="s">
        <v>2380</v>
      </c>
      <c r="I1796" s="13" t="str">
        <f t="shared" si="168"/>
        <v>No</v>
      </c>
      <c r="J1796" s="15" t="str">
        <f t="shared" si="169"/>
        <v>0</v>
      </c>
      <c r="K1796" s="13" t="str">
        <f t="shared" si="170"/>
        <v>No</v>
      </c>
      <c r="L1796" s="13" t="str">
        <f t="shared" si="171"/>
        <v>Underweight</v>
      </c>
      <c r="M1796" s="13" t="str">
        <f t="shared" si="172"/>
        <v>Diabetes</v>
      </c>
      <c r="N1796" s="13" t="str">
        <f t="shared" si="173"/>
        <v>No</v>
      </c>
    </row>
    <row r="1797" spans="1:14" x14ac:dyDescent="0.25">
      <c r="A1797" s="13" t="s">
        <v>574</v>
      </c>
      <c r="B1797" s="13">
        <v>39.82</v>
      </c>
      <c r="C1797" s="13">
        <v>6.06</v>
      </c>
      <c r="D1797" s="13" t="s">
        <v>2380</v>
      </c>
      <c r="E1797" s="13" t="s">
        <v>2380</v>
      </c>
      <c r="F1797" s="13" t="s">
        <v>2380</v>
      </c>
      <c r="G1797" s="13" t="s">
        <v>2381</v>
      </c>
      <c r="H1797" s="13" t="s">
        <v>2380</v>
      </c>
      <c r="I1797" s="13" t="str">
        <f t="shared" si="168"/>
        <v>No</v>
      </c>
      <c r="J1797" s="15" t="str">
        <f t="shared" si="169"/>
        <v>0</v>
      </c>
      <c r="K1797" s="13" t="str">
        <f t="shared" si="170"/>
        <v>No</v>
      </c>
      <c r="L1797" s="13" t="str">
        <f t="shared" si="171"/>
        <v>Obesity</v>
      </c>
      <c r="M1797" s="13" t="str">
        <f t="shared" si="172"/>
        <v>Prediabetes</v>
      </c>
      <c r="N1797" s="13" t="str">
        <f t="shared" si="173"/>
        <v>No</v>
      </c>
    </row>
    <row r="1798" spans="1:14" x14ac:dyDescent="0.25">
      <c r="A1798" s="13" t="s">
        <v>573</v>
      </c>
      <c r="B1798" s="13">
        <v>22.04</v>
      </c>
      <c r="C1798" s="13">
        <v>5.86</v>
      </c>
      <c r="D1798" s="13" t="s">
        <v>2380</v>
      </c>
      <c r="E1798" s="13" t="s">
        <v>2380</v>
      </c>
      <c r="F1798" s="13" t="s">
        <v>2380</v>
      </c>
      <c r="G1798" s="13">
        <v>1</v>
      </c>
      <c r="H1798" s="13" t="s">
        <v>2380</v>
      </c>
      <c r="I1798" s="13" t="str">
        <f t="shared" si="168"/>
        <v>No</v>
      </c>
      <c r="J1798" s="15">
        <f t="shared" si="169"/>
        <v>1</v>
      </c>
      <c r="K1798" s="13" t="str">
        <f t="shared" si="170"/>
        <v>No</v>
      </c>
      <c r="L1798" s="13" t="str">
        <f t="shared" si="171"/>
        <v>Normal Weight</v>
      </c>
      <c r="M1798" s="13" t="str">
        <f t="shared" si="172"/>
        <v>Prediabetes</v>
      </c>
      <c r="N1798" s="13" t="str">
        <f t="shared" si="173"/>
        <v>No</v>
      </c>
    </row>
    <row r="1799" spans="1:14" x14ac:dyDescent="0.25">
      <c r="A1799" s="13" t="s">
        <v>572</v>
      </c>
      <c r="B1799" s="13">
        <v>28.27</v>
      </c>
      <c r="C1799" s="13">
        <v>5.33</v>
      </c>
      <c r="D1799" s="13" t="s">
        <v>2380</v>
      </c>
      <c r="E1799" s="13" t="s">
        <v>2380</v>
      </c>
      <c r="F1799" s="13" t="s">
        <v>2380</v>
      </c>
      <c r="G1799" s="13" t="s">
        <v>2381</v>
      </c>
      <c r="H1799" s="13" t="s">
        <v>2380</v>
      </c>
      <c r="I1799" s="13" t="str">
        <f t="shared" si="168"/>
        <v>No</v>
      </c>
      <c r="J1799" s="15" t="str">
        <f t="shared" si="169"/>
        <v>0</v>
      </c>
      <c r="K1799" s="13" t="str">
        <f t="shared" si="170"/>
        <v>No</v>
      </c>
      <c r="L1799" s="13" t="str">
        <f t="shared" si="171"/>
        <v>Overweight</v>
      </c>
      <c r="M1799" s="13" t="str">
        <f t="shared" si="172"/>
        <v>Normal</v>
      </c>
      <c r="N1799" s="13" t="str">
        <f t="shared" si="173"/>
        <v>No</v>
      </c>
    </row>
    <row r="1800" spans="1:14" x14ac:dyDescent="0.25">
      <c r="A1800" s="13" t="s">
        <v>571</v>
      </c>
      <c r="B1800" s="13">
        <v>18.5</v>
      </c>
      <c r="C1800" s="13">
        <v>5.33</v>
      </c>
      <c r="D1800" s="13" t="s">
        <v>2380</v>
      </c>
      <c r="E1800" s="13" t="s">
        <v>2380</v>
      </c>
      <c r="F1800" s="13" t="s">
        <v>2380</v>
      </c>
      <c r="G1800" s="13" t="s">
        <v>2381</v>
      </c>
      <c r="H1800" s="13" t="s">
        <v>2380</v>
      </c>
      <c r="I1800" s="13" t="str">
        <f t="shared" si="168"/>
        <v>No</v>
      </c>
      <c r="J1800" s="15" t="str">
        <f t="shared" si="169"/>
        <v>0</v>
      </c>
      <c r="K1800" s="13" t="str">
        <f t="shared" si="170"/>
        <v>No</v>
      </c>
      <c r="L1800" s="13" t="str">
        <f t="shared" si="171"/>
        <v>Normal Weight</v>
      </c>
      <c r="M1800" s="13" t="str">
        <f t="shared" si="172"/>
        <v>Normal</v>
      </c>
      <c r="N1800" s="13" t="str">
        <f t="shared" si="173"/>
        <v>No</v>
      </c>
    </row>
    <row r="1801" spans="1:14" x14ac:dyDescent="0.25">
      <c r="A1801" s="13" t="s">
        <v>570</v>
      </c>
      <c r="B1801" s="13">
        <v>38.6</v>
      </c>
      <c r="C1801" s="13">
        <v>6.02</v>
      </c>
      <c r="D1801" s="13" t="s">
        <v>2380</v>
      </c>
      <c r="E1801" s="13" t="s">
        <v>2380</v>
      </c>
      <c r="F1801" s="13" t="s">
        <v>2380</v>
      </c>
      <c r="G1801" s="13">
        <v>1</v>
      </c>
      <c r="H1801" s="13" t="s">
        <v>2380</v>
      </c>
      <c r="I1801" s="13" t="str">
        <f t="shared" si="168"/>
        <v>No</v>
      </c>
      <c r="J1801" s="15">
        <f t="shared" si="169"/>
        <v>1</v>
      </c>
      <c r="K1801" s="13" t="str">
        <f t="shared" si="170"/>
        <v>No</v>
      </c>
      <c r="L1801" s="13" t="str">
        <f t="shared" si="171"/>
        <v>Obesity</v>
      </c>
      <c r="M1801" s="13" t="str">
        <f t="shared" si="172"/>
        <v>Prediabetes</v>
      </c>
      <c r="N1801" s="13" t="str">
        <f t="shared" si="173"/>
        <v>No</v>
      </c>
    </row>
    <row r="1802" spans="1:14" x14ac:dyDescent="0.25">
      <c r="A1802" s="13" t="s">
        <v>569</v>
      </c>
      <c r="B1802" s="13">
        <v>43.12</v>
      </c>
      <c r="C1802" s="13">
        <v>6.25</v>
      </c>
      <c r="D1802" s="13" t="s">
        <v>2380</v>
      </c>
      <c r="E1802" s="13" t="s">
        <v>2380</v>
      </c>
      <c r="F1802" s="13" t="s">
        <v>2380</v>
      </c>
      <c r="G1802" s="13">
        <v>1</v>
      </c>
      <c r="H1802" s="13" t="s">
        <v>2380</v>
      </c>
      <c r="I1802" s="13" t="str">
        <f t="shared" si="168"/>
        <v>No</v>
      </c>
      <c r="J1802" s="15">
        <f t="shared" si="169"/>
        <v>1</v>
      </c>
      <c r="K1802" s="13" t="str">
        <f t="shared" si="170"/>
        <v>No</v>
      </c>
      <c r="L1802" s="13" t="str">
        <f t="shared" si="171"/>
        <v>Obesity</v>
      </c>
      <c r="M1802" s="13" t="str">
        <f t="shared" si="172"/>
        <v>Prediabetes</v>
      </c>
      <c r="N1802" s="13" t="str">
        <f t="shared" si="173"/>
        <v>No</v>
      </c>
    </row>
    <row r="1803" spans="1:14" x14ac:dyDescent="0.25">
      <c r="A1803" s="13" t="s">
        <v>568</v>
      </c>
      <c r="B1803" s="13">
        <v>30.5</v>
      </c>
      <c r="C1803" s="13">
        <v>4.8099999999999996</v>
      </c>
      <c r="D1803" s="13" t="s">
        <v>2380</v>
      </c>
      <c r="E1803" s="13" t="s">
        <v>2380</v>
      </c>
      <c r="F1803" s="13" t="s">
        <v>2380</v>
      </c>
      <c r="G1803" s="13">
        <v>1</v>
      </c>
      <c r="H1803" s="13" t="s">
        <v>2380</v>
      </c>
      <c r="I1803" s="13" t="str">
        <f t="shared" si="168"/>
        <v>No</v>
      </c>
      <c r="J1803" s="15">
        <f t="shared" si="169"/>
        <v>1</v>
      </c>
      <c r="K1803" s="13" t="str">
        <f t="shared" si="170"/>
        <v>No</v>
      </c>
      <c r="L1803" s="13" t="str">
        <f t="shared" si="171"/>
        <v>Obesity</v>
      </c>
      <c r="M1803" s="13" t="str">
        <f t="shared" si="172"/>
        <v>Normal</v>
      </c>
      <c r="N1803" s="13" t="str">
        <f t="shared" si="173"/>
        <v>No</v>
      </c>
    </row>
    <row r="1804" spans="1:14" x14ac:dyDescent="0.25">
      <c r="A1804" s="13" t="s">
        <v>567</v>
      </c>
      <c r="B1804" s="13">
        <v>27.61</v>
      </c>
      <c r="C1804" s="13">
        <v>4.5999999999999996</v>
      </c>
      <c r="D1804" s="13" t="s">
        <v>2380</v>
      </c>
      <c r="E1804" s="13" t="s">
        <v>2380</v>
      </c>
      <c r="F1804" s="13" t="s">
        <v>2380</v>
      </c>
      <c r="G1804" s="13">
        <v>1</v>
      </c>
      <c r="H1804" s="13" t="s">
        <v>2380</v>
      </c>
      <c r="I1804" s="13" t="str">
        <f t="shared" si="168"/>
        <v>No</v>
      </c>
      <c r="J1804" s="15">
        <f t="shared" si="169"/>
        <v>1</v>
      </c>
      <c r="K1804" s="13" t="str">
        <f t="shared" si="170"/>
        <v>No</v>
      </c>
      <c r="L1804" s="13" t="str">
        <f t="shared" si="171"/>
        <v>Overweight</v>
      </c>
      <c r="M1804" s="13" t="str">
        <f t="shared" si="172"/>
        <v>Normal</v>
      </c>
      <c r="N1804" s="13" t="str">
        <f t="shared" si="173"/>
        <v>No</v>
      </c>
    </row>
    <row r="1805" spans="1:14" x14ac:dyDescent="0.25">
      <c r="A1805" s="13" t="s">
        <v>566</v>
      </c>
      <c r="B1805" s="13">
        <v>27.1</v>
      </c>
      <c r="C1805" s="13">
        <v>5.08</v>
      </c>
      <c r="D1805" s="13" t="s">
        <v>2380</v>
      </c>
      <c r="E1805" s="13" t="s">
        <v>2380</v>
      </c>
      <c r="F1805" s="13" t="s">
        <v>2380</v>
      </c>
      <c r="G1805" s="13">
        <v>1</v>
      </c>
      <c r="H1805" s="13" t="s">
        <v>2380</v>
      </c>
      <c r="I1805" s="13" t="str">
        <f t="shared" si="168"/>
        <v>No</v>
      </c>
      <c r="J1805" s="15">
        <f t="shared" si="169"/>
        <v>1</v>
      </c>
      <c r="K1805" s="13" t="str">
        <f t="shared" si="170"/>
        <v>No</v>
      </c>
      <c r="L1805" s="13" t="str">
        <f t="shared" si="171"/>
        <v>Overweight</v>
      </c>
      <c r="M1805" s="13" t="str">
        <f t="shared" si="172"/>
        <v>Normal</v>
      </c>
      <c r="N1805" s="13" t="str">
        <f t="shared" si="173"/>
        <v>No</v>
      </c>
    </row>
    <row r="1806" spans="1:14" x14ac:dyDescent="0.25">
      <c r="A1806" s="13" t="s">
        <v>565</v>
      </c>
      <c r="B1806" s="13">
        <v>35.93</v>
      </c>
      <c r="C1806" s="13">
        <v>5.43</v>
      </c>
      <c r="D1806" s="13" t="s">
        <v>2380</v>
      </c>
      <c r="E1806" s="13" t="s">
        <v>2382</v>
      </c>
      <c r="F1806" s="13" t="s">
        <v>2380</v>
      </c>
      <c r="G1806" s="13">
        <v>1</v>
      </c>
      <c r="H1806" s="13" t="s">
        <v>2380</v>
      </c>
      <c r="I1806" s="13" t="str">
        <f t="shared" si="168"/>
        <v>No</v>
      </c>
      <c r="J1806" s="15">
        <f t="shared" si="169"/>
        <v>1</v>
      </c>
      <c r="K1806" s="13" t="str">
        <f t="shared" si="170"/>
        <v>No</v>
      </c>
      <c r="L1806" s="13" t="str">
        <f t="shared" si="171"/>
        <v>Obesity</v>
      </c>
      <c r="M1806" s="13" t="str">
        <f t="shared" si="172"/>
        <v>Normal</v>
      </c>
      <c r="N1806" s="13" t="str">
        <f t="shared" si="173"/>
        <v>Yes</v>
      </c>
    </row>
    <row r="1807" spans="1:14" x14ac:dyDescent="0.25">
      <c r="A1807" s="13" t="s">
        <v>564</v>
      </c>
      <c r="B1807" s="13">
        <v>32.68</v>
      </c>
      <c r="C1807" s="13">
        <v>5.44</v>
      </c>
      <c r="D1807" s="13" t="s">
        <v>2380</v>
      </c>
      <c r="E1807" s="13" t="s">
        <v>2380</v>
      </c>
      <c r="F1807" s="13" t="s">
        <v>2380</v>
      </c>
      <c r="G1807" s="13" t="s">
        <v>2381</v>
      </c>
      <c r="H1807" s="13" t="s">
        <v>2380</v>
      </c>
      <c r="I1807" s="13" t="str">
        <f t="shared" si="168"/>
        <v>No</v>
      </c>
      <c r="J1807" s="15" t="str">
        <f t="shared" si="169"/>
        <v>0</v>
      </c>
      <c r="K1807" s="13" t="str">
        <f t="shared" si="170"/>
        <v>No</v>
      </c>
      <c r="L1807" s="13" t="str">
        <f t="shared" si="171"/>
        <v>Obesity</v>
      </c>
      <c r="M1807" s="13" t="str">
        <f t="shared" si="172"/>
        <v>Normal</v>
      </c>
      <c r="N1807" s="13" t="str">
        <f t="shared" si="173"/>
        <v>No</v>
      </c>
    </row>
    <row r="1808" spans="1:14" x14ac:dyDescent="0.25">
      <c r="A1808" s="13" t="s">
        <v>563</v>
      </c>
      <c r="B1808" s="13">
        <v>20.74</v>
      </c>
      <c r="C1808" s="13">
        <v>11.69</v>
      </c>
      <c r="D1808" s="13" t="s">
        <v>2382</v>
      </c>
      <c r="E1808" s="13" t="s">
        <v>2380</v>
      </c>
      <c r="F1808" s="13" t="s">
        <v>2380</v>
      </c>
      <c r="G1808" s="13">
        <v>1</v>
      </c>
      <c r="H1808" s="13" t="s">
        <v>2380</v>
      </c>
      <c r="I1808" s="13" t="str">
        <f t="shared" si="168"/>
        <v>No</v>
      </c>
      <c r="J1808" s="15">
        <f t="shared" si="169"/>
        <v>1</v>
      </c>
      <c r="K1808" s="13" t="str">
        <f t="shared" si="170"/>
        <v>Yes</v>
      </c>
      <c r="L1808" s="13" t="str">
        <f t="shared" si="171"/>
        <v>Normal Weight</v>
      </c>
      <c r="M1808" s="13" t="str">
        <f t="shared" si="172"/>
        <v>Diabetes</v>
      </c>
      <c r="N1808" s="13" t="str">
        <f t="shared" si="173"/>
        <v>No</v>
      </c>
    </row>
    <row r="1809" spans="1:14" x14ac:dyDescent="0.25">
      <c r="A1809" s="13" t="s">
        <v>562</v>
      </c>
      <c r="B1809" s="13">
        <v>15.57</v>
      </c>
      <c r="C1809" s="13">
        <v>6.07</v>
      </c>
      <c r="D1809" s="13" t="s">
        <v>2380</v>
      </c>
      <c r="E1809" s="13" t="s">
        <v>2380</v>
      </c>
      <c r="F1809" s="13" t="s">
        <v>2380</v>
      </c>
      <c r="G1809" s="13" t="s">
        <v>2381</v>
      </c>
      <c r="H1809" s="13" t="s">
        <v>2380</v>
      </c>
      <c r="I1809" s="13" t="str">
        <f t="shared" si="168"/>
        <v>No</v>
      </c>
      <c r="J1809" s="15" t="str">
        <f t="shared" si="169"/>
        <v>0</v>
      </c>
      <c r="K1809" s="13" t="str">
        <f t="shared" si="170"/>
        <v>No</v>
      </c>
      <c r="L1809" s="13" t="str">
        <f t="shared" si="171"/>
        <v>Underweight</v>
      </c>
      <c r="M1809" s="13" t="str">
        <f t="shared" si="172"/>
        <v>Prediabetes</v>
      </c>
      <c r="N1809" s="13" t="str">
        <f t="shared" si="173"/>
        <v>No</v>
      </c>
    </row>
    <row r="1810" spans="1:14" x14ac:dyDescent="0.25">
      <c r="A1810" s="13" t="s">
        <v>561</v>
      </c>
      <c r="B1810" s="13">
        <v>23.844999999999999</v>
      </c>
      <c r="C1810" s="13">
        <v>4.3600000000000003</v>
      </c>
      <c r="D1810" s="13" t="s">
        <v>2380</v>
      </c>
      <c r="E1810" s="13" t="s">
        <v>2380</v>
      </c>
      <c r="F1810" s="13" t="s">
        <v>2380</v>
      </c>
      <c r="G1810" s="13" t="s">
        <v>2381</v>
      </c>
      <c r="H1810" s="13" t="s">
        <v>2380</v>
      </c>
      <c r="I1810" s="13" t="str">
        <f t="shared" si="168"/>
        <v>No</v>
      </c>
      <c r="J1810" s="15" t="str">
        <f t="shared" si="169"/>
        <v>0</v>
      </c>
      <c r="K1810" s="13" t="str">
        <f t="shared" si="170"/>
        <v>No</v>
      </c>
      <c r="L1810" s="13" t="str">
        <f t="shared" si="171"/>
        <v>Normal Weight</v>
      </c>
      <c r="M1810" s="13" t="str">
        <f t="shared" si="172"/>
        <v>Normal</v>
      </c>
      <c r="N1810" s="13" t="str">
        <f t="shared" si="173"/>
        <v>No</v>
      </c>
    </row>
    <row r="1811" spans="1:14" x14ac:dyDescent="0.25">
      <c r="A1811" s="13" t="s">
        <v>560</v>
      </c>
      <c r="B1811" s="13">
        <v>22.895</v>
      </c>
      <c r="C1811" s="13">
        <v>5.24</v>
      </c>
      <c r="D1811" s="13" t="s">
        <v>2380</v>
      </c>
      <c r="E1811" s="13" t="s">
        <v>2380</v>
      </c>
      <c r="F1811" s="13" t="s">
        <v>2380</v>
      </c>
      <c r="G1811" s="13">
        <v>1</v>
      </c>
      <c r="H1811" s="13" t="s">
        <v>2380</v>
      </c>
      <c r="I1811" s="13" t="str">
        <f t="shared" si="168"/>
        <v>No</v>
      </c>
      <c r="J1811" s="15">
        <f t="shared" si="169"/>
        <v>1</v>
      </c>
      <c r="K1811" s="13" t="str">
        <f t="shared" si="170"/>
        <v>No</v>
      </c>
      <c r="L1811" s="13" t="str">
        <f t="shared" si="171"/>
        <v>Normal Weight</v>
      </c>
      <c r="M1811" s="13" t="str">
        <f t="shared" si="172"/>
        <v>Normal</v>
      </c>
      <c r="N1811" s="13" t="str">
        <f t="shared" si="173"/>
        <v>No</v>
      </c>
    </row>
    <row r="1812" spans="1:14" x14ac:dyDescent="0.25">
      <c r="A1812" s="13" t="s">
        <v>559</v>
      </c>
      <c r="B1812" s="13">
        <v>21.945</v>
      </c>
      <c r="C1812" s="13">
        <v>5.37</v>
      </c>
      <c r="D1812" s="13" t="s">
        <v>2380</v>
      </c>
      <c r="E1812" s="13" t="s">
        <v>2380</v>
      </c>
      <c r="F1812" s="13" t="s">
        <v>2380</v>
      </c>
      <c r="G1812" s="13">
        <v>1</v>
      </c>
      <c r="H1812" s="13" t="s">
        <v>2380</v>
      </c>
      <c r="I1812" s="13" t="str">
        <f t="shared" si="168"/>
        <v>No</v>
      </c>
      <c r="J1812" s="15">
        <f t="shared" si="169"/>
        <v>1</v>
      </c>
      <c r="K1812" s="13" t="str">
        <f t="shared" si="170"/>
        <v>No</v>
      </c>
      <c r="L1812" s="13" t="str">
        <f t="shared" si="171"/>
        <v>Normal Weight</v>
      </c>
      <c r="M1812" s="13" t="str">
        <f t="shared" si="172"/>
        <v>Normal</v>
      </c>
      <c r="N1812" s="13" t="str">
        <f t="shared" si="173"/>
        <v>No</v>
      </c>
    </row>
    <row r="1813" spans="1:14" x14ac:dyDescent="0.25">
      <c r="A1813" s="13" t="s">
        <v>558</v>
      </c>
      <c r="B1813" s="13">
        <v>19.47</v>
      </c>
      <c r="C1813" s="13">
        <v>6.6</v>
      </c>
      <c r="D1813" s="13" t="s">
        <v>2382</v>
      </c>
      <c r="E1813" s="13" t="s">
        <v>2380</v>
      </c>
      <c r="F1813" s="13" t="s">
        <v>2380</v>
      </c>
      <c r="G1813" s="13" t="s">
        <v>2381</v>
      </c>
      <c r="H1813" s="13" t="s">
        <v>2380</v>
      </c>
      <c r="I1813" s="13" t="str">
        <f t="shared" si="168"/>
        <v>No</v>
      </c>
      <c r="J1813" s="15" t="str">
        <f t="shared" si="169"/>
        <v>0</v>
      </c>
      <c r="K1813" s="13" t="str">
        <f t="shared" si="170"/>
        <v>Yes</v>
      </c>
      <c r="L1813" s="13" t="str">
        <f t="shared" si="171"/>
        <v>Normal Weight</v>
      </c>
      <c r="M1813" s="13" t="str">
        <f t="shared" si="172"/>
        <v>Diabetes</v>
      </c>
      <c r="N1813" s="13" t="str">
        <f t="shared" si="173"/>
        <v>No</v>
      </c>
    </row>
    <row r="1814" spans="1:14" x14ac:dyDescent="0.25">
      <c r="A1814" s="13" t="s">
        <v>557</v>
      </c>
      <c r="B1814" s="13">
        <v>15.61</v>
      </c>
      <c r="C1814" s="13">
        <v>5.77</v>
      </c>
      <c r="D1814" s="13" t="s">
        <v>2380</v>
      </c>
      <c r="E1814" s="13" t="s">
        <v>2380</v>
      </c>
      <c r="F1814" s="13" t="s">
        <v>2380</v>
      </c>
      <c r="G1814" s="13" t="s">
        <v>2381</v>
      </c>
      <c r="H1814" s="13" t="s">
        <v>2380</v>
      </c>
      <c r="I1814" s="13" t="str">
        <f t="shared" si="168"/>
        <v>No</v>
      </c>
      <c r="J1814" s="15" t="str">
        <f t="shared" si="169"/>
        <v>0</v>
      </c>
      <c r="K1814" s="13" t="str">
        <f t="shared" si="170"/>
        <v>No</v>
      </c>
      <c r="L1814" s="13" t="str">
        <f t="shared" si="171"/>
        <v>Underweight</v>
      </c>
      <c r="M1814" s="13" t="str">
        <f t="shared" si="172"/>
        <v>Prediabetes</v>
      </c>
      <c r="N1814" s="13" t="str">
        <f t="shared" si="173"/>
        <v>No</v>
      </c>
    </row>
    <row r="1815" spans="1:14" x14ac:dyDescent="0.25">
      <c r="A1815" s="13" t="s">
        <v>556</v>
      </c>
      <c r="B1815" s="13">
        <v>28.6</v>
      </c>
      <c r="C1815" s="13">
        <v>6.08</v>
      </c>
      <c r="D1815" s="13" t="s">
        <v>2380</v>
      </c>
      <c r="E1815" s="13" t="s">
        <v>2380</v>
      </c>
      <c r="F1815" s="13" t="s">
        <v>2383</v>
      </c>
      <c r="G1815" s="13">
        <v>1</v>
      </c>
      <c r="H1815" s="13" t="s">
        <v>2380</v>
      </c>
      <c r="I1815" s="13" t="str">
        <f t="shared" si="168"/>
        <v>No</v>
      </c>
      <c r="J1815" s="15">
        <f t="shared" si="169"/>
        <v>1</v>
      </c>
      <c r="K1815" s="13" t="str">
        <f t="shared" si="170"/>
        <v>No</v>
      </c>
      <c r="L1815" s="13" t="str">
        <f t="shared" si="171"/>
        <v>Overweight</v>
      </c>
      <c r="M1815" s="13" t="str">
        <f t="shared" si="172"/>
        <v>Prediabetes</v>
      </c>
      <c r="N1815" s="13" t="str">
        <f t="shared" si="173"/>
        <v>No</v>
      </c>
    </row>
    <row r="1816" spans="1:14" x14ac:dyDescent="0.25">
      <c r="A1816" s="13" t="s">
        <v>555</v>
      </c>
      <c r="B1816" s="13">
        <v>46.53</v>
      </c>
      <c r="C1816" s="13">
        <v>4.16</v>
      </c>
      <c r="D1816" s="13" t="s">
        <v>2380</v>
      </c>
      <c r="E1816" s="13" t="s">
        <v>2380</v>
      </c>
      <c r="F1816" s="13" t="s">
        <v>2380</v>
      </c>
      <c r="G1816" s="13" t="s">
        <v>2381</v>
      </c>
      <c r="H1816" s="13" t="s">
        <v>2380</v>
      </c>
      <c r="I1816" s="13" t="str">
        <f t="shared" si="168"/>
        <v>No</v>
      </c>
      <c r="J1816" s="15" t="str">
        <f t="shared" si="169"/>
        <v>0</v>
      </c>
      <c r="K1816" s="13" t="str">
        <f t="shared" si="170"/>
        <v>No</v>
      </c>
      <c r="L1816" s="13" t="str">
        <f t="shared" si="171"/>
        <v>Obesity</v>
      </c>
      <c r="M1816" s="13" t="str">
        <f t="shared" si="172"/>
        <v>Normal</v>
      </c>
      <c r="N1816" s="13" t="str">
        <f t="shared" si="173"/>
        <v>No</v>
      </c>
    </row>
    <row r="1817" spans="1:14" x14ac:dyDescent="0.25">
      <c r="A1817" s="13" t="s">
        <v>554</v>
      </c>
      <c r="B1817" s="13">
        <v>34.99</v>
      </c>
      <c r="C1817" s="13">
        <v>5.0999999999999996</v>
      </c>
      <c r="D1817" s="13" t="s">
        <v>2380</v>
      </c>
      <c r="E1817" s="13" t="s">
        <v>2380</v>
      </c>
      <c r="F1817" s="13" t="s">
        <v>2383</v>
      </c>
      <c r="G1817" s="13">
        <v>1</v>
      </c>
      <c r="H1817" s="13" t="s">
        <v>2380</v>
      </c>
      <c r="I1817" s="13" t="str">
        <f t="shared" si="168"/>
        <v>No</v>
      </c>
      <c r="J1817" s="15">
        <f t="shared" si="169"/>
        <v>1</v>
      </c>
      <c r="K1817" s="13" t="str">
        <f t="shared" si="170"/>
        <v>No</v>
      </c>
      <c r="L1817" s="13" t="str">
        <f t="shared" si="171"/>
        <v>Obesity</v>
      </c>
      <c r="M1817" s="13" t="str">
        <f t="shared" si="172"/>
        <v>Normal</v>
      </c>
      <c r="N1817" s="13" t="str">
        <f t="shared" si="173"/>
        <v>No</v>
      </c>
    </row>
    <row r="1818" spans="1:14" x14ac:dyDescent="0.25">
      <c r="A1818" s="13" t="s">
        <v>553</v>
      </c>
      <c r="B1818" s="13">
        <v>17.05</v>
      </c>
      <c r="C1818" s="13">
        <v>5.3</v>
      </c>
      <c r="D1818" s="13" t="s">
        <v>2380</v>
      </c>
      <c r="E1818" s="13" t="s">
        <v>2380</v>
      </c>
      <c r="F1818" s="13" t="s">
        <v>2383</v>
      </c>
      <c r="G1818" s="13">
        <v>1</v>
      </c>
      <c r="H1818" s="13" t="s">
        <v>2380</v>
      </c>
      <c r="I1818" s="13" t="str">
        <f t="shared" si="168"/>
        <v>No</v>
      </c>
      <c r="J1818" s="15">
        <f t="shared" si="169"/>
        <v>1</v>
      </c>
      <c r="K1818" s="13" t="str">
        <f t="shared" si="170"/>
        <v>No</v>
      </c>
      <c r="L1818" s="13" t="str">
        <f t="shared" si="171"/>
        <v>Underweight</v>
      </c>
      <c r="M1818" s="13" t="str">
        <f t="shared" si="172"/>
        <v>Normal</v>
      </c>
      <c r="N1818" s="13" t="str">
        <f t="shared" si="173"/>
        <v>No</v>
      </c>
    </row>
    <row r="1819" spans="1:14" x14ac:dyDescent="0.25">
      <c r="A1819" s="13" t="s">
        <v>552</v>
      </c>
      <c r="B1819" s="13">
        <v>37.18</v>
      </c>
      <c r="C1819" s="13">
        <v>4.9000000000000004</v>
      </c>
      <c r="D1819" s="13" t="s">
        <v>2380</v>
      </c>
      <c r="E1819" s="13" t="s">
        <v>2380</v>
      </c>
      <c r="F1819" s="13" t="s">
        <v>2380</v>
      </c>
      <c r="G1819" s="13" t="s">
        <v>2381</v>
      </c>
      <c r="H1819" s="13" t="s">
        <v>2380</v>
      </c>
      <c r="I1819" s="13" t="str">
        <f t="shared" si="168"/>
        <v>No</v>
      </c>
      <c r="J1819" s="15" t="str">
        <f t="shared" si="169"/>
        <v>0</v>
      </c>
      <c r="K1819" s="13" t="str">
        <f t="shared" si="170"/>
        <v>No</v>
      </c>
      <c r="L1819" s="13" t="str">
        <f t="shared" si="171"/>
        <v>Obesity</v>
      </c>
      <c r="M1819" s="13" t="str">
        <f t="shared" si="172"/>
        <v>Normal</v>
      </c>
      <c r="N1819" s="13" t="str">
        <f t="shared" si="173"/>
        <v>No</v>
      </c>
    </row>
    <row r="1820" spans="1:14" x14ac:dyDescent="0.25">
      <c r="A1820" s="13" t="s">
        <v>551</v>
      </c>
      <c r="B1820" s="13">
        <v>35.200000000000003</v>
      </c>
      <c r="C1820" s="13">
        <v>5.55</v>
      </c>
      <c r="D1820" s="13" t="s">
        <v>2380</v>
      </c>
      <c r="E1820" s="13" t="s">
        <v>2380</v>
      </c>
      <c r="F1820" s="13" t="s">
        <v>2380</v>
      </c>
      <c r="G1820" s="13" t="s">
        <v>2381</v>
      </c>
      <c r="H1820" s="13" t="s">
        <v>2380</v>
      </c>
      <c r="I1820" s="13" t="str">
        <f t="shared" si="168"/>
        <v>No</v>
      </c>
      <c r="J1820" s="15" t="str">
        <f t="shared" si="169"/>
        <v>0</v>
      </c>
      <c r="K1820" s="13" t="str">
        <f t="shared" si="170"/>
        <v>No</v>
      </c>
      <c r="L1820" s="13" t="str">
        <f t="shared" si="171"/>
        <v>Obesity</v>
      </c>
      <c r="M1820" s="13" t="str">
        <f t="shared" si="172"/>
        <v>Normal</v>
      </c>
      <c r="N1820" s="13" t="str">
        <f t="shared" si="173"/>
        <v>No</v>
      </c>
    </row>
    <row r="1821" spans="1:14" x14ac:dyDescent="0.25">
      <c r="A1821" s="13" t="s">
        <v>550</v>
      </c>
      <c r="B1821" s="13">
        <v>37.335000000000001</v>
      </c>
      <c r="C1821" s="13">
        <v>4.95</v>
      </c>
      <c r="D1821" s="13" t="s">
        <v>2380</v>
      </c>
      <c r="E1821" s="13" t="s">
        <v>2380</v>
      </c>
      <c r="F1821" s="13" t="s">
        <v>2380</v>
      </c>
      <c r="G1821" s="13" t="s">
        <v>2381</v>
      </c>
      <c r="H1821" s="13" t="s">
        <v>2380</v>
      </c>
      <c r="I1821" s="13" t="str">
        <f t="shared" si="168"/>
        <v>No</v>
      </c>
      <c r="J1821" s="15" t="str">
        <f t="shared" si="169"/>
        <v>0</v>
      </c>
      <c r="K1821" s="13" t="str">
        <f t="shared" si="170"/>
        <v>No</v>
      </c>
      <c r="L1821" s="13" t="str">
        <f t="shared" si="171"/>
        <v>Obesity</v>
      </c>
      <c r="M1821" s="13" t="str">
        <f t="shared" si="172"/>
        <v>Normal</v>
      </c>
      <c r="N1821" s="13" t="str">
        <f t="shared" si="173"/>
        <v>No</v>
      </c>
    </row>
    <row r="1822" spans="1:14" x14ac:dyDescent="0.25">
      <c r="A1822" s="13" t="s">
        <v>549</v>
      </c>
      <c r="B1822" s="13">
        <v>27.265000000000001</v>
      </c>
      <c r="C1822" s="13">
        <v>6.46</v>
      </c>
      <c r="D1822" s="13" t="s">
        <v>2382</v>
      </c>
      <c r="E1822" s="13" t="s">
        <v>2380</v>
      </c>
      <c r="F1822" s="13" t="s">
        <v>2380</v>
      </c>
      <c r="G1822" s="13" t="s">
        <v>2381</v>
      </c>
      <c r="H1822" s="13" t="s">
        <v>2380</v>
      </c>
      <c r="I1822" s="13" t="str">
        <f t="shared" si="168"/>
        <v>No</v>
      </c>
      <c r="J1822" s="15" t="str">
        <f t="shared" si="169"/>
        <v>0</v>
      </c>
      <c r="K1822" s="13" t="str">
        <f t="shared" si="170"/>
        <v>Yes</v>
      </c>
      <c r="L1822" s="13" t="str">
        <f t="shared" si="171"/>
        <v>Overweight</v>
      </c>
      <c r="M1822" s="13" t="str">
        <f t="shared" si="172"/>
        <v>Prediabetes</v>
      </c>
      <c r="N1822" s="13" t="str">
        <f t="shared" si="173"/>
        <v>No</v>
      </c>
    </row>
    <row r="1823" spans="1:14" x14ac:dyDescent="0.25">
      <c r="A1823" s="13" t="s">
        <v>548</v>
      </c>
      <c r="B1823" s="13">
        <v>30.8</v>
      </c>
      <c r="C1823" s="13">
        <v>4.9000000000000004</v>
      </c>
      <c r="D1823" s="13" t="s">
        <v>2382</v>
      </c>
      <c r="E1823" s="13" t="s">
        <v>2380</v>
      </c>
      <c r="F1823" s="13" t="s">
        <v>2380</v>
      </c>
      <c r="G1823" s="13" t="s">
        <v>2381</v>
      </c>
      <c r="H1823" s="13" t="s">
        <v>2380</v>
      </c>
      <c r="I1823" s="13" t="str">
        <f t="shared" si="168"/>
        <v>No</v>
      </c>
      <c r="J1823" s="15" t="str">
        <f t="shared" si="169"/>
        <v>0</v>
      </c>
      <c r="K1823" s="13" t="str">
        <f t="shared" si="170"/>
        <v>Yes</v>
      </c>
      <c r="L1823" s="13" t="str">
        <f t="shared" si="171"/>
        <v>Obesity</v>
      </c>
      <c r="M1823" s="13" t="str">
        <f t="shared" si="172"/>
        <v>Normal</v>
      </c>
      <c r="N1823" s="13" t="str">
        <f t="shared" si="173"/>
        <v>No</v>
      </c>
    </row>
    <row r="1824" spans="1:14" x14ac:dyDescent="0.25">
      <c r="A1824" s="13" t="s">
        <v>547</v>
      </c>
      <c r="B1824" s="13">
        <v>30.21</v>
      </c>
      <c r="C1824" s="13">
        <v>5.21</v>
      </c>
      <c r="D1824" s="13" t="s">
        <v>2380</v>
      </c>
      <c r="E1824" s="13" t="s">
        <v>2380</v>
      </c>
      <c r="F1824" s="13" t="s">
        <v>2380</v>
      </c>
      <c r="G1824" s="13">
        <v>1</v>
      </c>
      <c r="H1824" s="13" t="s">
        <v>2380</v>
      </c>
      <c r="I1824" s="13" t="str">
        <f t="shared" si="168"/>
        <v>No</v>
      </c>
      <c r="J1824" s="15">
        <f t="shared" si="169"/>
        <v>1</v>
      </c>
      <c r="K1824" s="13" t="str">
        <f t="shared" si="170"/>
        <v>No</v>
      </c>
      <c r="L1824" s="13" t="str">
        <f t="shared" si="171"/>
        <v>Obesity</v>
      </c>
      <c r="M1824" s="13" t="str">
        <f t="shared" si="172"/>
        <v>Normal</v>
      </c>
      <c r="N1824" s="13" t="str">
        <f t="shared" si="173"/>
        <v>No</v>
      </c>
    </row>
    <row r="1825" spans="1:14" x14ac:dyDescent="0.25">
      <c r="A1825" s="13" t="s">
        <v>546</v>
      </c>
      <c r="B1825" s="13">
        <v>35.340000000000003</v>
      </c>
      <c r="C1825" s="13">
        <v>4.13</v>
      </c>
      <c r="D1825" s="13" t="s">
        <v>2380</v>
      </c>
      <c r="E1825" s="13" t="s">
        <v>2382</v>
      </c>
      <c r="F1825" s="13" t="s">
        <v>2380</v>
      </c>
      <c r="G1825" s="13">
        <v>1</v>
      </c>
      <c r="H1825" s="13" t="s">
        <v>2380</v>
      </c>
      <c r="I1825" s="13" t="str">
        <f t="shared" si="168"/>
        <v>No</v>
      </c>
      <c r="J1825" s="15">
        <f t="shared" si="169"/>
        <v>1</v>
      </c>
      <c r="K1825" s="13" t="str">
        <f t="shared" si="170"/>
        <v>No</v>
      </c>
      <c r="L1825" s="13" t="str">
        <f t="shared" si="171"/>
        <v>Obesity</v>
      </c>
      <c r="M1825" s="13" t="str">
        <f t="shared" si="172"/>
        <v>Normal</v>
      </c>
      <c r="N1825" s="13" t="str">
        <f t="shared" si="173"/>
        <v>Yes</v>
      </c>
    </row>
    <row r="1826" spans="1:14" x14ac:dyDescent="0.25">
      <c r="A1826" s="13" t="s">
        <v>545</v>
      </c>
      <c r="B1826" s="13">
        <v>26.695</v>
      </c>
      <c r="C1826" s="13">
        <v>5.28</v>
      </c>
      <c r="D1826" s="13" t="s">
        <v>2380</v>
      </c>
      <c r="E1826" s="13" t="s">
        <v>2380</v>
      </c>
      <c r="F1826" s="13" t="s">
        <v>2380</v>
      </c>
      <c r="G1826" s="13" t="s">
        <v>2381</v>
      </c>
      <c r="H1826" s="13" t="s">
        <v>2380</v>
      </c>
      <c r="I1826" s="13" t="str">
        <f t="shared" si="168"/>
        <v>No</v>
      </c>
      <c r="J1826" s="15" t="str">
        <f t="shared" si="169"/>
        <v>0</v>
      </c>
      <c r="K1826" s="13" t="str">
        <f t="shared" si="170"/>
        <v>No</v>
      </c>
      <c r="L1826" s="13" t="str">
        <f t="shared" si="171"/>
        <v>Overweight</v>
      </c>
      <c r="M1826" s="13" t="str">
        <f t="shared" si="172"/>
        <v>Normal</v>
      </c>
      <c r="N1826" s="13" t="str">
        <f t="shared" si="173"/>
        <v>No</v>
      </c>
    </row>
    <row r="1827" spans="1:14" x14ac:dyDescent="0.25">
      <c r="A1827" s="13" t="s">
        <v>544</v>
      </c>
      <c r="B1827" s="13">
        <v>29.355</v>
      </c>
      <c r="C1827" s="13">
        <v>4.68</v>
      </c>
      <c r="D1827" s="13" t="s">
        <v>2382</v>
      </c>
      <c r="E1827" s="13" t="s">
        <v>2380</v>
      </c>
      <c r="F1827" s="13" t="s">
        <v>2380</v>
      </c>
      <c r="G1827" s="13" t="s">
        <v>2381</v>
      </c>
      <c r="H1827" s="13" t="s">
        <v>2380</v>
      </c>
      <c r="I1827" s="13" t="str">
        <f t="shared" si="168"/>
        <v>No</v>
      </c>
      <c r="J1827" s="15" t="str">
        <f t="shared" si="169"/>
        <v>0</v>
      </c>
      <c r="K1827" s="13" t="str">
        <f t="shared" si="170"/>
        <v>Yes</v>
      </c>
      <c r="L1827" s="13" t="str">
        <f t="shared" si="171"/>
        <v>Overweight</v>
      </c>
      <c r="M1827" s="13" t="str">
        <f t="shared" si="172"/>
        <v>Normal</v>
      </c>
      <c r="N1827" s="13" t="str">
        <f t="shared" si="173"/>
        <v>No</v>
      </c>
    </row>
    <row r="1828" spans="1:14" x14ac:dyDescent="0.25">
      <c r="A1828" s="13" t="s">
        <v>543</v>
      </c>
      <c r="B1828" s="13">
        <v>29.59</v>
      </c>
      <c r="C1828" s="13">
        <v>4.0599999999999996</v>
      </c>
      <c r="D1828" s="13" t="s">
        <v>2380</v>
      </c>
      <c r="E1828" s="13" t="s">
        <v>2380</v>
      </c>
      <c r="F1828" s="13" t="s">
        <v>2380</v>
      </c>
      <c r="G1828" s="13" t="s">
        <v>2381</v>
      </c>
      <c r="H1828" s="13" t="s">
        <v>2380</v>
      </c>
      <c r="I1828" s="13" t="str">
        <f t="shared" si="168"/>
        <v>No</v>
      </c>
      <c r="J1828" s="15" t="str">
        <f t="shared" si="169"/>
        <v>0</v>
      </c>
      <c r="K1828" s="13" t="str">
        <f t="shared" si="170"/>
        <v>No</v>
      </c>
      <c r="L1828" s="13" t="str">
        <f t="shared" si="171"/>
        <v>Overweight</v>
      </c>
      <c r="M1828" s="13" t="str">
        <f t="shared" si="172"/>
        <v>Normal</v>
      </c>
      <c r="N1828" s="13" t="str">
        <f t="shared" si="173"/>
        <v>No</v>
      </c>
    </row>
    <row r="1829" spans="1:14" x14ac:dyDescent="0.25">
      <c r="A1829" s="13" t="s">
        <v>542</v>
      </c>
      <c r="B1829" s="13">
        <v>31.35</v>
      </c>
      <c r="C1829" s="13">
        <v>4.2</v>
      </c>
      <c r="D1829" s="13" t="s">
        <v>2380</v>
      </c>
      <c r="E1829" s="13" t="s">
        <v>2382</v>
      </c>
      <c r="F1829" s="13" t="s">
        <v>2380</v>
      </c>
      <c r="G1829" s="13">
        <v>1</v>
      </c>
      <c r="H1829" s="13" t="s">
        <v>2380</v>
      </c>
      <c r="I1829" s="13" t="str">
        <f t="shared" si="168"/>
        <v>No</v>
      </c>
      <c r="J1829" s="15">
        <f t="shared" si="169"/>
        <v>1</v>
      </c>
      <c r="K1829" s="13" t="str">
        <f t="shared" si="170"/>
        <v>No</v>
      </c>
      <c r="L1829" s="13" t="str">
        <f t="shared" si="171"/>
        <v>Obesity</v>
      </c>
      <c r="M1829" s="13" t="str">
        <f t="shared" si="172"/>
        <v>Normal</v>
      </c>
      <c r="N1829" s="13" t="str">
        <f t="shared" si="173"/>
        <v>Yes</v>
      </c>
    </row>
    <row r="1830" spans="1:14" x14ac:dyDescent="0.25">
      <c r="A1830" s="13" t="s">
        <v>541</v>
      </c>
      <c r="B1830" s="13">
        <v>20.52</v>
      </c>
      <c r="C1830" s="13">
        <v>4.83</v>
      </c>
      <c r="D1830" s="13" t="s">
        <v>2380</v>
      </c>
      <c r="E1830" s="13" t="s">
        <v>2380</v>
      </c>
      <c r="F1830" s="13" t="s">
        <v>2380</v>
      </c>
      <c r="G1830" s="13" t="s">
        <v>2381</v>
      </c>
      <c r="H1830" s="13" t="s">
        <v>2380</v>
      </c>
      <c r="I1830" s="13" t="str">
        <f t="shared" si="168"/>
        <v>No</v>
      </c>
      <c r="J1830" s="15" t="str">
        <f t="shared" si="169"/>
        <v>0</v>
      </c>
      <c r="K1830" s="13" t="str">
        <f t="shared" si="170"/>
        <v>No</v>
      </c>
      <c r="L1830" s="13" t="str">
        <f t="shared" si="171"/>
        <v>Normal Weight</v>
      </c>
      <c r="M1830" s="13" t="str">
        <f t="shared" si="172"/>
        <v>Normal</v>
      </c>
      <c r="N1830" s="13" t="str">
        <f t="shared" si="173"/>
        <v>No</v>
      </c>
    </row>
    <row r="1831" spans="1:14" x14ac:dyDescent="0.25">
      <c r="A1831" s="13" t="s">
        <v>540</v>
      </c>
      <c r="B1831" s="13">
        <v>42.9</v>
      </c>
      <c r="C1831" s="13">
        <v>4.87</v>
      </c>
      <c r="D1831" s="13" t="s">
        <v>2382</v>
      </c>
      <c r="E1831" s="13" t="s">
        <v>2380</v>
      </c>
      <c r="F1831" s="13" t="s">
        <v>2380</v>
      </c>
      <c r="G1831" s="13">
        <v>1</v>
      </c>
      <c r="H1831" s="13" t="s">
        <v>2380</v>
      </c>
      <c r="I1831" s="13" t="str">
        <f t="shared" si="168"/>
        <v>No</v>
      </c>
      <c r="J1831" s="15">
        <f t="shared" si="169"/>
        <v>1</v>
      </c>
      <c r="K1831" s="13" t="str">
        <f t="shared" si="170"/>
        <v>Yes</v>
      </c>
      <c r="L1831" s="13" t="str">
        <f t="shared" si="171"/>
        <v>Obesity</v>
      </c>
      <c r="M1831" s="13" t="str">
        <f t="shared" si="172"/>
        <v>Normal</v>
      </c>
      <c r="N1831" s="13" t="str">
        <f t="shared" si="173"/>
        <v>No</v>
      </c>
    </row>
    <row r="1832" spans="1:14" x14ac:dyDescent="0.25">
      <c r="A1832" s="13" t="s">
        <v>539</v>
      </c>
      <c r="B1832" s="13">
        <v>24.6</v>
      </c>
      <c r="C1832" s="13">
        <v>5.86</v>
      </c>
      <c r="D1832" s="13" t="s">
        <v>2380</v>
      </c>
      <c r="E1832" s="13" t="s">
        <v>2380</v>
      </c>
      <c r="F1832" s="13" t="s">
        <v>2383</v>
      </c>
      <c r="G1832" s="13">
        <v>1</v>
      </c>
      <c r="H1832" s="13" t="s">
        <v>2380</v>
      </c>
      <c r="I1832" s="13" t="str">
        <f t="shared" si="168"/>
        <v>No</v>
      </c>
      <c r="J1832" s="15">
        <f t="shared" si="169"/>
        <v>1</v>
      </c>
      <c r="K1832" s="13" t="str">
        <f t="shared" si="170"/>
        <v>No</v>
      </c>
      <c r="L1832" s="13" t="str">
        <f t="shared" si="171"/>
        <v>Normal Weight</v>
      </c>
      <c r="M1832" s="13" t="str">
        <f t="shared" si="172"/>
        <v>Prediabetes</v>
      </c>
      <c r="N1832" s="13" t="str">
        <f t="shared" si="173"/>
        <v>No</v>
      </c>
    </row>
    <row r="1833" spans="1:14" x14ac:dyDescent="0.25">
      <c r="A1833" s="13" t="s">
        <v>538</v>
      </c>
      <c r="B1833" s="13">
        <v>28.405000000000001</v>
      </c>
      <c r="C1833" s="13">
        <v>4.12</v>
      </c>
      <c r="D1833" s="13" t="s">
        <v>2380</v>
      </c>
      <c r="E1833" s="13" t="s">
        <v>2380</v>
      </c>
      <c r="F1833" s="13" t="s">
        <v>2380</v>
      </c>
      <c r="G1833" s="13">
        <v>1</v>
      </c>
      <c r="H1833" s="13" t="s">
        <v>2380</v>
      </c>
      <c r="I1833" s="13" t="str">
        <f t="shared" si="168"/>
        <v>No</v>
      </c>
      <c r="J1833" s="15">
        <f t="shared" si="169"/>
        <v>1</v>
      </c>
      <c r="K1833" s="13" t="str">
        <f t="shared" si="170"/>
        <v>No</v>
      </c>
      <c r="L1833" s="13" t="str">
        <f t="shared" si="171"/>
        <v>Overweight</v>
      </c>
      <c r="M1833" s="13" t="str">
        <f t="shared" si="172"/>
        <v>Normal</v>
      </c>
      <c r="N1833" s="13" t="str">
        <f t="shared" si="173"/>
        <v>No</v>
      </c>
    </row>
    <row r="1834" spans="1:14" x14ac:dyDescent="0.25">
      <c r="A1834" s="13" t="s">
        <v>537</v>
      </c>
      <c r="B1834" s="13">
        <v>34.674999999999997</v>
      </c>
      <c r="C1834" s="13">
        <v>5.71</v>
      </c>
      <c r="D1834" s="13" t="s">
        <v>2382</v>
      </c>
      <c r="E1834" s="13" t="s">
        <v>2380</v>
      </c>
      <c r="F1834" s="13" t="s">
        <v>2380</v>
      </c>
      <c r="G1834" s="13">
        <v>1</v>
      </c>
      <c r="H1834" s="13" t="s">
        <v>2380</v>
      </c>
      <c r="I1834" s="13" t="str">
        <f t="shared" si="168"/>
        <v>No</v>
      </c>
      <c r="J1834" s="15">
        <f t="shared" si="169"/>
        <v>1</v>
      </c>
      <c r="K1834" s="13" t="str">
        <f t="shared" si="170"/>
        <v>Yes</v>
      </c>
      <c r="L1834" s="13" t="str">
        <f t="shared" si="171"/>
        <v>Obesity</v>
      </c>
      <c r="M1834" s="13" t="str">
        <f t="shared" si="172"/>
        <v>Prediabetes</v>
      </c>
      <c r="N1834" s="13" t="str">
        <f t="shared" si="173"/>
        <v>No</v>
      </c>
    </row>
    <row r="1835" spans="1:14" x14ac:dyDescent="0.25">
      <c r="A1835" s="13" t="s">
        <v>536</v>
      </c>
      <c r="B1835" s="13">
        <v>18.850000000000001</v>
      </c>
      <c r="C1835" s="13">
        <v>6.03</v>
      </c>
      <c r="D1835" s="13" t="s">
        <v>2380</v>
      </c>
      <c r="E1835" s="13" t="s">
        <v>2380</v>
      </c>
      <c r="F1835" s="13" t="s">
        <v>2380</v>
      </c>
      <c r="G1835" s="13">
        <v>1</v>
      </c>
      <c r="H1835" s="13" t="s">
        <v>2380</v>
      </c>
      <c r="I1835" s="13" t="str">
        <f t="shared" si="168"/>
        <v>No</v>
      </c>
      <c r="J1835" s="15">
        <f t="shared" si="169"/>
        <v>1</v>
      </c>
      <c r="K1835" s="13" t="str">
        <f t="shared" si="170"/>
        <v>No</v>
      </c>
      <c r="L1835" s="13" t="str">
        <f t="shared" si="171"/>
        <v>Normal Weight</v>
      </c>
      <c r="M1835" s="13" t="str">
        <f t="shared" si="172"/>
        <v>Prediabetes</v>
      </c>
      <c r="N1835" s="13" t="str">
        <f t="shared" si="173"/>
        <v>No</v>
      </c>
    </row>
    <row r="1836" spans="1:14" x14ac:dyDescent="0.25">
      <c r="A1836" s="13" t="s">
        <v>534</v>
      </c>
      <c r="B1836" s="13">
        <v>34.130000000000003</v>
      </c>
      <c r="C1836" s="13">
        <v>5.65</v>
      </c>
      <c r="D1836" s="13" t="s">
        <v>2380</v>
      </c>
      <c r="E1836" s="13" t="s">
        <v>2380</v>
      </c>
      <c r="F1836" s="13" t="s">
        <v>2383</v>
      </c>
      <c r="G1836" s="13">
        <v>1</v>
      </c>
      <c r="H1836" s="13" t="s">
        <v>2380</v>
      </c>
      <c r="I1836" s="13" t="str">
        <f t="shared" si="168"/>
        <v>No</v>
      </c>
      <c r="J1836" s="15">
        <f t="shared" si="169"/>
        <v>1</v>
      </c>
      <c r="K1836" s="13" t="str">
        <f t="shared" si="170"/>
        <v>No</v>
      </c>
      <c r="L1836" s="13" t="str">
        <f t="shared" si="171"/>
        <v>Obesity</v>
      </c>
      <c r="M1836" s="13" t="str">
        <f t="shared" si="172"/>
        <v>Normal</v>
      </c>
      <c r="N1836" s="13" t="str">
        <f t="shared" si="173"/>
        <v>No</v>
      </c>
    </row>
    <row r="1837" spans="1:14" x14ac:dyDescent="0.25">
      <c r="A1837" s="13" t="s">
        <v>533</v>
      </c>
      <c r="B1837" s="13">
        <v>17.34</v>
      </c>
      <c r="C1837" s="13">
        <v>5.05</v>
      </c>
      <c r="D1837" s="13" t="s">
        <v>2380</v>
      </c>
      <c r="E1837" s="13" t="s">
        <v>2380</v>
      </c>
      <c r="F1837" s="13" t="s">
        <v>2380</v>
      </c>
      <c r="G1837" s="13" t="s">
        <v>2381</v>
      </c>
      <c r="H1837" s="13" t="s">
        <v>2380</v>
      </c>
      <c r="I1837" s="13" t="str">
        <f t="shared" si="168"/>
        <v>No</v>
      </c>
      <c r="J1837" s="15" t="str">
        <f t="shared" si="169"/>
        <v>0</v>
      </c>
      <c r="K1837" s="13" t="str">
        <f t="shared" si="170"/>
        <v>No</v>
      </c>
      <c r="L1837" s="13" t="str">
        <f t="shared" si="171"/>
        <v>Underweight</v>
      </c>
      <c r="M1837" s="13" t="str">
        <f t="shared" si="172"/>
        <v>Normal</v>
      </c>
      <c r="N1837" s="13" t="str">
        <f t="shared" si="173"/>
        <v>No</v>
      </c>
    </row>
    <row r="1838" spans="1:14" x14ac:dyDescent="0.25">
      <c r="A1838" s="13" t="s">
        <v>532</v>
      </c>
      <c r="B1838" s="13">
        <v>17.440000000000001</v>
      </c>
      <c r="C1838" s="13">
        <v>6.26</v>
      </c>
      <c r="D1838" s="13" t="s">
        <v>2380</v>
      </c>
      <c r="E1838" s="13" t="s">
        <v>2380</v>
      </c>
      <c r="F1838" s="13" t="s">
        <v>2380</v>
      </c>
      <c r="G1838" s="13" t="s">
        <v>2381</v>
      </c>
      <c r="H1838" s="13" t="s">
        <v>2380</v>
      </c>
      <c r="I1838" s="13" t="str">
        <f t="shared" si="168"/>
        <v>No</v>
      </c>
      <c r="J1838" s="15" t="str">
        <f t="shared" si="169"/>
        <v>0</v>
      </c>
      <c r="K1838" s="13" t="str">
        <f t="shared" si="170"/>
        <v>No</v>
      </c>
      <c r="L1838" s="13" t="str">
        <f t="shared" si="171"/>
        <v>Underweight</v>
      </c>
      <c r="M1838" s="13" t="str">
        <f t="shared" si="172"/>
        <v>Prediabetes</v>
      </c>
      <c r="N1838" s="13" t="str">
        <f t="shared" si="173"/>
        <v>No</v>
      </c>
    </row>
    <row r="1839" spans="1:14" x14ac:dyDescent="0.25">
      <c r="A1839" s="13" t="s">
        <v>531</v>
      </c>
      <c r="B1839" s="13">
        <v>33.659999999999997</v>
      </c>
      <c r="C1839" s="13">
        <v>4.08</v>
      </c>
      <c r="D1839" s="13" t="s">
        <v>2382</v>
      </c>
      <c r="E1839" s="13" t="s">
        <v>2380</v>
      </c>
      <c r="F1839" s="13" t="s">
        <v>2383</v>
      </c>
      <c r="G1839" s="13">
        <v>1</v>
      </c>
      <c r="H1839" s="13" t="s">
        <v>2380</v>
      </c>
      <c r="I1839" s="13" t="str">
        <f t="shared" si="168"/>
        <v>No</v>
      </c>
      <c r="J1839" s="15">
        <f t="shared" si="169"/>
        <v>1</v>
      </c>
      <c r="K1839" s="13" t="str">
        <f t="shared" si="170"/>
        <v>Yes</v>
      </c>
      <c r="L1839" s="13" t="str">
        <f t="shared" si="171"/>
        <v>Obesity</v>
      </c>
      <c r="M1839" s="13" t="str">
        <f t="shared" si="172"/>
        <v>Normal</v>
      </c>
      <c r="N1839" s="13" t="str">
        <f t="shared" si="173"/>
        <v>No</v>
      </c>
    </row>
    <row r="1840" spans="1:14" x14ac:dyDescent="0.25">
      <c r="A1840" s="13" t="s">
        <v>530</v>
      </c>
      <c r="B1840" s="13">
        <v>21.375</v>
      </c>
      <c r="C1840" s="13">
        <v>6.19</v>
      </c>
      <c r="D1840" s="13" t="s">
        <v>2382</v>
      </c>
      <c r="E1840" s="13" t="s">
        <v>2380</v>
      </c>
      <c r="F1840" s="13" t="s">
        <v>2380</v>
      </c>
      <c r="G1840" s="13">
        <v>1</v>
      </c>
      <c r="H1840" s="13" t="s">
        <v>2380</v>
      </c>
      <c r="I1840" s="13" t="str">
        <f t="shared" si="168"/>
        <v>No</v>
      </c>
      <c r="J1840" s="15">
        <f t="shared" si="169"/>
        <v>1</v>
      </c>
      <c r="K1840" s="13" t="str">
        <f t="shared" si="170"/>
        <v>Yes</v>
      </c>
      <c r="L1840" s="13" t="str">
        <f t="shared" si="171"/>
        <v>Normal Weight</v>
      </c>
      <c r="M1840" s="13" t="str">
        <f t="shared" si="172"/>
        <v>Prediabetes</v>
      </c>
      <c r="N1840" s="13" t="str">
        <f t="shared" si="173"/>
        <v>No</v>
      </c>
    </row>
    <row r="1841" spans="1:14" x14ac:dyDescent="0.25">
      <c r="A1841" s="13" t="s">
        <v>529</v>
      </c>
      <c r="B1841" s="13">
        <v>27.14</v>
      </c>
      <c r="C1841" s="13">
        <v>6.01</v>
      </c>
      <c r="D1841" s="13" t="s">
        <v>2380</v>
      </c>
      <c r="E1841" s="13" t="s">
        <v>2380</v>
      </c>
      <c r="F1841" s="13" t="s">
        <v>2380</v>
      </c>
      <c r="G1841" s="13">
        <v>1</v>
      </c>
      <c r="H1841" s="13" t="s">
        <v>2380</v>
      </c>
      <c r="I1841" s="13" t="str">
        <f t="shared" si="168"/>
        <v>No</v>
      </c>
      <c r="J1841" s="15">
        <f t="shared" si="169"/>
        <v>1</v>
      </c>
      <c r="K1841" s="13" t="str">
        <f t="shared" si="170"/>
        <v>No</v>
      </c>
      <c r="L1841" s="13" t="str">
        <f t="shared" si="171"/>
        <v>Overweight</v>
      </c>
      <c r="M1841" s="13" t="str">
        <f t="shared" si="172"/>
        <v>Prediabetes</v>
      </c>
      <c r="N1841" s="13" t="str">
        <f t="shared" si="173"/>
        <v>No</v>
      </c>
    </row>
    <row r="1842" spans="1:14" x14ac:dyDescent="0.25">
      <c r="A1842" s="13" t="s">
        <v>528</v>
      </c>
      <c r="B1842" s="13">
        <v>35.78</v>
      </c>
      <c r="C1842" s="13">
        <v>6.07</v>
      </c>
      <c r="D1842" s="13" t="s">
        <v>2380</v>
      </c>
      <c r="E1842" s="13" t="s">
        <v>2382</v>
      </c>
      <c r="F1842" s="13" t="s">
        <v>2380</v>
      </c>
      <c r="G1842" s="13">
        <v>1</v>
      </c>
      <c r="H1842" s="13" t="s">
        <v>2380</v>
      </c>
      <c r="I1842" s="13" t="str">
        <f t="shared" si="168"/>
        <v>No</v>
      </c>
      <c r="J1842" s="15">
        <f t="shared" si="169"/>
        <v>1</v>
      </c>
      <c r="K1842" s="13" t="str">
        <f t="shared" si="170"/>
        <v>No</v>
      </c>
      <c r="L1842" s="13" t="str">
        <f t="shared" si="171"/>
        <v>Obesity</v>
      </c>
      <c r="M1842" s="13" t="str">
        <f t="shared" si="172"/>
        <v>Prediabetes</v>
      </c>
      <c r="N1842" s="13" t="str">
        <f t="shared" si="173"/>
        <v>Yes</v>
      </c>
    </row>
    <row r="1843" spans="1:14" x14ac:dyDescent="0.25">
      <c r="A1843" s="13" t="s">
        <v>527</v>
      </c>
      <c r="B1843" s="13">
        <v>34.96</v>
      </c>
      <c r="C1843" s="13">
        <v>5.63</v>
      </c>
      <c r="D1843" s="13" t="s">
        <v>2380</v>
      </c>
      <c r="E1843" s="13" t="s">
        <v>2380</v>
      </c>
      <c r="F1843" s="13" t="s">
        <v>2380</v>
      </c>
      <c r="G1843" s="13" t="s">
        <v>2381</v>
      </c>
      <c r="H1843" s="13" t="s">
        <v>2380</v>
      </c>
      <c r="I1843" s="13" t="str">
        <f t="shared" si="168"/>
        <v>No</v>
      </c>
      <c r="J1843" s="15" t="str">
        <f t="shared" si="169"/>
        <v>0</v>
      </c>
      <c r="K1843" s="13" t="str">
        <f t="shared" si="170"/>
        <v>No</v>
      </c>
      <c r="L1843" s="13" t="str">
        <f t="shared" si="171"/>
        <v>Obesity</v>
      </c>
      <c r="M1843" s="13" t="str">
        <f t="shared" si="172"/>
        <v>Normal</v>
      </c>
      <c r="N1843" s="13" t="str">
        <f t="shared" si="173"/>
        <v>No</v>
      </c>
    </row>
    <row r="1844" spans="1:14" x14ac:dyDescent="0.25">
      <c r="A1844" s="13" t="s">
        <v>526</v>
      </c>
      <c r="B1844" s="13">
        <v>38.39</v>
      </c>
      <c r="C1844" s="13">
        <v>6.05</v>
      </c>
      <c r="D1844" s="13" t="s">
        <v>2380</v>
      </c>
      <c r="E1844" s="13" t="s">
        <v>2380</v>
      </c>
      <c r="F1844" s="13" t="s">
        <v>2380</v>
      </c>
      <c r="G1844" s="13" t="s">
        <v>2381</v>
      </c>
      <c r="H1844" s="13" t="s">
        <v>2380</v>
      </c>
      <c r="I1844" s="13" t="str">
        <f t="shared" si="168"/>
        <v>No</v>
      </c>
      <c r="J1844" s="15" t="str">
        <f t="shared" si="169"/>
        <v>0</v>
      </c>
      <c r="K1844" s="13" t="str">
        <f t="shared" si="170"/>
        <v>No</v>
      </c>
      <c r="L1844" s="13" t="str">
        <f t="shared" si="171"/>
        <v>Obesity</v>
      </c>
      <c r="M1844" s="13" t="str">
        <f t="shared" si="172"/>
        <v>Prediabetes</v>
      </c>
      <c r="N1844" s="13" t="str">
        <f t="shared" si="173"/>
        <v>No</v>
      </c>
    </row>
    <row r="1845" spans="1:14" x14ac:dyDescent="0.25">
      <c r="A1845" s="13" t="s">
        <v>525</v>
      </c>
      <c r="B1845" s="13">
        <v>33.82</v>
      </c>
      <c r="C1845" s="13">
        <v>4.6500000000000004</v>
      </c>
      <c r="D1845" s="13" t="s">
        <v>2380</v>
      </c>
      <c r="E1845" s="13" t="s">
        <v>2380</v>
      </c>
      <c r="F1845" s="13" t="s">
        <v>2380</v>
      </c>
      <c r="G1845" s="13" t="s">
        <v>2381</v>
      </c>
      <c r="H1845" s="13" t="s">
        <v>2380</v>
      </c>
      <c r="I1845" s="13" t="str">
        <f t="shared" si="168"/>
        <v>No</v>
      </c>
      <c r="J1845" s="15" t="str">
        <f t="shared" si="169"/>
        <v>0</v>
      </c>
      <c r="K1845" s="13" t="str">
        <f t="shared" si="170"/>
        <v>No</v>
      </c>
      <c r="L1845" s="13" t="str">
        <f t="shared" si="171"/>
        <v>Obesity</v>
      </c>
      <c r="M1845" s="13" t="str">
        <f t="shared" si="172"/>
        <v>Normal</v>
      </c>
      <c r="N1845" s="13" t="str">
        <f t="shared" si="173"/>
        <v>No</v>
      </c>
    </row>
    <row r="1846" spans="1:14" x14ac:dyDescent="0.25">
      <c r="A1846" s="13" t="s">
        <v>524</v>
      </c>
      <c r="B1846" s="13">
        <v>27.835000000000001</v>
      </c>
      <c r="C1846" s="13">
        <v>5.37</v>
      </c>
      <c r="D1846" s="13" t="s">
        <v>2380</v>
      </c>
      <c r="E1846" s="13" t="s">
        <v>2380</v>
      </c>
      <c r="F1846" s="13" t="s">
        <v>2380</v>
      </c>
      <c r="G1846" s="13" t="s">
        <v>2381</v>
      </c>
      <c r="H1846" s="13" t="s">
        <v>2380</v>
      </c>
      <c r="I1846" s="13" t="str">
        <f t="shared" si="168"/>
        <v>No</v>
      </c>
      <c r="J1846" s="15" t="str">
        <f t="shared" si="169"/>
        <v>0</v>
      </c>
      <c r="K1846" s="13" t="str">
        <f t="shared" si="170"/>
        <v>No</v>
      </c>
      <c r="L1846" s="13" t="str">
        <f t="shared" si="171"/>
        <v>Overweight</v>
      </c>
      <c r="M1846" s="13" t="str">
        <f t="shared" si="172"/>
        <v>Normal</v>
      </c>
      <c r="N1846" s="13" t="str">
        <f t="shared" si="173"/>
        <v>No</v>
      </c>
    </row>
    <row r="1847" spans="1:14" x14ac:dyDescent="0.25">
      <c r="A1847" s="13" t="s">
        <v>523</v>
      </c>
      <c r="B1847" s="13">
        <v>33</v>
      </c>
      <c r="C1847" s="13">
        <v>5.39</v>
      </c>
      <c r="D1847" s="13" t="s">
        <v>2380</v>
      </c>
      <c r="E1847" s="13" t="s">
        <v>2380</v>
      </c>
      <c r="F1847" s="13" t="s">
        <v>2380</v>
      </c>
      <c r="G1847" s="13" t="s">
        <v>2381</v>
      </c>
      <c r="H1847" s="13" t="s">
        <v>2380</v>
      </c>
      <c r="I1847" s="13" t="str">
        <f t="shared" si="168"/>
        <v>No</v>
      </c>
      <c r="J1847" s="15" t="str">
        <f t="shared" si="169"/>
        <v>0</v>
      </c>
      <c r="K1847" s="13" t="str">
        <f t="shared" si="170"/>
        <v>No</v>
      </c>
      <c r="L1847" s="13" t="str">
        <f t="shared" si="171"/>
        <v>Obesity</v>
      </c>
      <c r="M1847" s="13" t="str">
        <f t="shared" si="172"/>
        <v>Normal</v>
      </c>
      <c r="N1847" s="13" t="str">
        <f t="shared" si="173"/>
        <v>No</v>
      </c>
    </row>
    <row r="1848" spans="1:14" x14ac:dyDescent="0.25">
      <c r="A1848" s="13" t="s">
        <v>522</v>
      </c>
      <c r="B1848" s="13">
        <v>26.885000000000002</v>
      </c>
      <c r="C1848" s="13">
        <v>5.86</v>
      </c>
      <c r="D1848" s="13" t="s">
        <v>2380</v>
      </c>
      <c r="E1848" s="13" t="s">
        <v>2380</v>
      </c>
      <c r="F1848" s="13" t="s">
        <v>2380</v>
      </c>
      <c r="G1848" s="13" t="s">
        <v>2381</v>
      </c>
      <c r="H1848" s="13" t="s">
        <v>2380</v>
      </c>
      <c r="I1848" s="13" t="str">
        <f t="shared" si="168"/>
        <v>No</v>
      </c>
      <c r="J1848" s="15" t="str">
        <f t="shared" si="169"/>
        <v>0</v>
      </c>
      <c r="K1848" s="13" t="str">
        <f t="shared" si="170"/>
        <v>No</v>
      </c>
      <c r="L1848" s="13" t="str">
        <f t="shared" si="171"/>
        <v>Overweight</v>
      </c>
      <c r="M1848" s="13" t="str">
        <f t="shared" si="172"/>
        <v>Prediabetes</v>
      </c>
      <c r="N1848" s="13" t="str">
        <f t="shared" si="173"/>
        <v>No</v>
      </c>
    </row>
    <row r="1849" spans="1:14" x14ac:dyDescent="0.25">
      <c r="A1849" s="13" t="s">
        <v>521</v>
      </c>
      <c r="B1849" s="13">
        <v>29.26</v>
      </c>
      <c r="C1849" s="13">
        <v>4.4400000000000004</v>
      </c>
      <c r="D1849" s="13" t="s">
        <v>2380</v>
      </c>
      <c r="E1849" s="13" t="s">
        <v>2380</v>
      </c>
      <c r="F1849" s="13" t="s">
        <v>2380</v>
      </c>
      <c r="G1849" s="13" t="s">
        <v>2381</v>
      </c>
      <c r="H1849" s="13" t="s">
        <v>2380</v>
      </c>
      <c r="I1849" s="13" t="str">
        <f t="shared" si="168"/>
        <v>No</v>
      </c>
      <c r="J1849" s="15" t="str">
        <f t="shared" si="169"/>
        <v>0</v>
      </c>
      <c r="K1849" s="13" t="str">
        <f t="shared" si="170"/>
        <v>No</v>
      </c>
      <c r="L1849" s="13" t="str">
        <f t="shared" si="171"/>
        <v>Overweight</v>
      </c>
      <c r="M1849" s="13" t="str">
        <f t="shared" si="172"/>
        <v>Normal</v>
      </c>
      <c r="N1849" s="13" t="str">
        <f t="shared" si="173"/>
        <v>No</v>
      </c>
    </row>
    <row r="1850" spans="1:14" x14ac:dyDescent="0.25">
      <c r="A1850" s="13" t="s">
        <v>520</v>
      </c>
      <c r="B1850" s="13">
        <v>26.98</v>
      </c>
      <c r="C1850" s="13">
        <v>4.41</v>
      </c>
      <c r="D1850" s="13" t="s">
        <v>2380</v>
      </c>
      <c r="E1850" s="13" t="s">
        <v>2380</v>
      </c>
      <c r="F1850" s="13" t="s">
        <v>2380</v>
      </c>
      <c r="G1850" s="13" t="s">
        <v>2381</v>
      </c>
      <c r="H1850" s="13" t="s">
        <v>2380</v>
      </c>
      <c r="I1850" s="13" t="str">
        <f t="shared" si="168"/>
        <v>No</v>
      </c>
      <c r="J1850" s="15" t="str">
        <f t="shared" si="169"/>
        <v>0</v>
      </c>
      <c r="K1850" s="13" t="str">
        <f t="shared" si="170"/>
        <v>No</v>
      </c>
      <c r="L1850" s="13" t="str">
        <f t="shared" si="171"/>
        <v>Overweight</v>
      </c>
      <c r="M1850" s="13" t="str">
        <f t="shared" si="172"/>
        <v>Normal</v>
      </c>
      <c r="N1850" s="13" t="str">
        <f t="shared" si="173"/>
        <v>No</v>
      </c>
    </row>
    <row r="1851" spans="1:14" x14ac:dyDescent="0.25">
      <c r="A1851" s="13" t="s">
        <v>519</v>
      </c>
      <c r="B1851" s="13">
        <v>32.11</v>
      </c>
      <c r="C1851" s="13">
        <v>5.19</v>
      </c>
      <c r="D1851" s="13" t="s">
        <v>2380</v>
      </c>
      <c r="E1851" s="13" t="s">
        <v>2380</v>
      </c>
      <c r="F1851" s="13" t="s">
        <v>2383</v>
      </c>
      <c r="G1851" s="13">
        <v>1</v>
      </c>
      <c r="H1851" s="13" t="s">
        <v>2380</v>
      </c>
      <c r="I1851" s="13" t="str">
        <f t="shared" si="168"/>
        <v>No</v>
      </c>
      <c r="J1851" s="15">
        <f t="shared" si="169"/>
        <v>1</v>
      </c>
      <c r="K1851" s="13" t="str">
        <f t="shared" si="170"/>
        <v>No</v>
      </c>
      <c r="L1851" s="13" t="str">
        <f t="shared" si="171"/>
        <v>Obesity</v>
      </c>
      <c r="M1851" s="13" t="str">
        <f t="shared" si="172"/>
        <v>Normal</v>
      </c>
      <c r="N1851" s="13" t="str">
        <f t="shared" si="173"/>
        <v>No</v>
      </c>
    </row>
    <row r="1852" spans="1:14" x14ac:dyDescent="0.25">
      <c r="A1852" s="13" t="s">
        <v>518</v>
      </c>
      <c r="B1852" s="13">
        <v>31.73</v>
      </c>
      <c r="C1852" s="13">
        <v>5.16</v>
      </c>
      <c r="D1852" s="13" t="s">
        <v>2380</v>
      </c>
      <c r="E1852" s="13" t="s">
        <v>2380</v>
      </c>
      <c r="F1852" s="13" t="s">
        <v>2383</v>
      </c>
      <c r="G1852" s="13">
        <v>1</v>
      </c>
      <c r="H1852" s="13" t="s">
        <v>2380</v>
      </c>
      <c r="I1852" s="13" t="str">
        <f t="shared" si="168"/>
        <v>No</v>
      </c>
      <c r="J1852" s="15">
        <f t="shared" si="169"/>
        <v>1</v>
      </c>
      <c r="K1852" s="13" t="str">
        <f t="shared" si="170"/>
        <v>No</v>
      </c>
      <c r="L1852" s="13" t="str">
        <f t="shared" si="171"/>
        <v>Obesity</v>
      </c>
      <c r="M1852" s="13" t="str">
        <f t="shared" si="172"/>
        <v>Normal</v>
      </c>
      <c r="N1852" s="13" t="str">
        <f t="shared" si="173"/>
        <v>No</v>
      </c>
    </row>
    <row r="1853" spans="1:14" x14ac:dyDescent="0.25">
      <c r="A1853" s="13" t="s">
        <v>517</v>
      </c>
      <c r="B1853" s="13">
        <v>22.515000000000001</v>
      </c>
      <c r="C1853" s="13">
        <v>4.24</v>
      </c>
      <c r="D1853" s="13" t="s">
        <v>2380</v>
      </c>
      <c r="E1853" s="13" t="s">
        <v>2380</v>
      </c>
      <c r="F1853" s="13" t="s">
        <v>2380</v>
      </c>
      <c r="G1853" s="13" t="s">
        <v>2381</v>
      </c>
      <c r="H1853" s="13" t="s">
        <v>2380</v>
      </c>
      <c r="I1853" s="13" t="str">
        <f t="shared" si="168"/>
        <v>No</v>
      </c>
      <c r="J1853" s="15" t="str">
        <f t="shared" si="169"/>
        <v>0</v>
      </c>
      <c r="K1853" s="13" t="str">
        <f t="shared" si="170"/>
        <v>No</v>
      </c>
      <c r="L1853" s="13" t="str">
        <f t="shared" si="171"/>
        <v>Normal Weight</v>
      </c>
      <c r="M1853" s="13" t="str">
        <f t="shared" si="172"/>
        <v>Normal</v>
      </c>
      <c r="N1853" s="13" t="str">
        <f t="shared" si="173"/>
        <v>No</v>
      </c>
    </row>
    <row r="1854" spans="1:14" x14ac:dyDescent="0.25">
      <c r="A1854" s="13" t="s">
        <v>515</v>
      </c>
      <c r="B1854" s="13">
        <v>25.9</v>
      </c>
      <c r="C1854" s="13">
        <v>5.45</v>
      </c>
      <c r="D1854" s="13" t="s">
        <v>2380</v>
      </c>
      <c r="E1854" s="13" t="s">
        <v>2380</v>
      </c>
      <c r="F1854" s="13" t="s">
        <v>2380</v>
      </c>
      <c r="G1854" s="13">
        <v>1</v>
      </c>
      <c r="H1854" s="13" t="s">
        <v>2380</v>
      </c>
      <c r="I1854" s="13" t="str">
        <f t="shared" si="168"/>
        <v>No</v>
      </c>
      <c r="J1854" s="15">
        <f t="shared" si="169"/>
        <v>1</v>
      </c>
      <c r="K1854" s="13" t="str">
        <f t="shared" si="170"/>
        <v>No</v>
      </c>
      <c r="L1854" s="13" t="str">
        <f t="shared" si="171"/>
        <v>Overweight</v>
      </c>
      <c r="M1854" s="13" t="str">
        <f t="shared" si="172"/>
        <v>Normal</v>
      </c>
      <c r="N1854" s="13" t="str">
        <f t="shared" si="173"/>
        <v>No</v>
      </c>
    </row>
    <row r="1855" spans="1:14" x14ac:dyDescent="0.25">
      <c r="A1855" s="13" t="s">
        <v>514</v>
      </c>
      <c r="B1855" s="13">
        <v>27.72</v>
      </c>
      <c r="C1855" s="13">
        <v>5.03</v>
      </c>
      <c r="D1855" s="13" t="s">
        <v>2382</v>
      </c>
      <c r="E1855" s="13" t="s">
        <v>2380</v>
      </c>
      <c r="F1855" s="13" t="s">
        <v>2380</v>
      </c>
      <c r="G1855" s="13">
        <v>1</v>
      </c>
      <c r="H1855" s="13" t="s">
        <v>2380</v>
      </c>
      <c r="I1855" s="13" t="str">
        <f t="shared" si="168"/>
        <v>No</v>
      </c>
      <c r="J1855" s="15">
        <f t="shared" si="169"/>
        <v>1</v>
      </c>
      <c r="K1855" s="13" t="str">
        <f t="shared" si="170"/>
        <v>Yes</v>
      </c>
      <c r="L1855" s="13" t="str">
        <f t="shared" si="171"/>
        <v>Overweight</v>
      </c>
      <c r="M1855" s="13" t="str">
        <f t="shared" si="172"/>
        <v>Normal</v>
      </c>
      <c r="N1855" s="13" t="str">
        <f t="shared" si="173"/>
        <v>No</v>
      </c>
    </row>
    <row r="1856" spans="1:14" x14ac:dyDescent="0.25">
      <c r="A1856" s="13" t="s">
        <v>513</v>
      </c>
      <c r="B1856" s="13">
        <v>31.5</v>
      </c>
      <c r="C1856" s="13">
        <v>9.6199999999999992</v>
      </c>
      <c r="D1856" s="13" t="s">
        <v>2382</v>
      </c>
      <c r="E1856" s="13" t="s">
        <v>2380</v>
      </c>
      <c r="F1856" s="13" t="s">
        <v>2380</v>
      </c>
      <c r="G1856" s="13">
        <v>1</v>
      </c>
      <c r="H1856" s="13" t="s">
        <v>2380</v>
      </c>
      <c r="I1856" s="13" t="str">
        <f t="shared" si="168"/>
        <v>No</v>
      </c>
      <c r="J1856" s="15">
        <f t="shared" si="169"/>
        <v>1</v>
      </c>
      <c r="K1856" s="13" t="str">
        <f t="shared" si="170"/>
        <v>Yes</v>
      </c>
      <c r="L1856" s="13" t="str">
        <f t="shared" si="171"/>
        <v>Obesity</v>
      </c>
      <c r="M1856" s="13" t="str">
        <f t="shared" si="172"/>
        <v>Diabetes</v>
      </c>
      <c r="N1856" s="13" t="str">
        <f t="shared" si="173"/>
        <v>No</v>
      </c>
    </row>
    <row r="1857" spans="1:14" x14ac:dyDescent="0.25">
      <c r="A1857" s="13" t="s">
        <v>512</v>
      </c>
      <c r="B1857" s="13">
        <v>29.7</v>
      </c>
      <c r="C1857" s="13">
        <v>6.77</v>
      </c>
      <c r="D1857" s="13" t="s">
        <v>2382</v>
      </c>
      <c r="E1857" s="13" t="s">
        <v>2380</v>
      </c>
      <c r="F1857" s="13" t="s">
        <v>2380</v>
      </c>
      <c r="G1857" s="13">
        <v>1</v>
      </c>
      <c r="H1857" s="13" t="s">
        <v>2380</v>
      </c>
      <c r="I1857" s="13" t="str">
        <f t="shared" si="168"/>
        <v>No</v>
      </c>
      <c r="J1857" s="15">
        <f t="shared" si="169"/>
        <v>1</v>
      </c>
      <c r="K1857" s="13" t="str">
        <f t="shared" si="170"/>
        <v>Yes</v>
      </c>
      <c r="L1857" s="13" t="str">
        <f t="shared" si="171"/>
        <v>Overweight</v>
      </c>
      <c r="M1857" s="13" t="str">
        <f t="shared" si="172"/>
        <v>Diabetes</v>
      </c>
      <c r="N1857" s="13" t="str">
        <f t="shared" si="173"/>
        <v>No</v>
      </c>
    </row>
    <row r="1858" spans="1:14" x14ac:dyDescent="0.25">
      <c r="A1858" s="13" t="s">
        <v>511</v>
      </c>
      <c r="B1858" s="13">
        <v>21.26</v>
      </c>
      <c r="C1858" s="13">
        <v>5.36</v>
      </c>
      <c r="D1858" s="13" t="s">
        <v>2382</v>
      </c>
      <c r="E1858" s="13" t="s">
        <v>2380</v>
      </c>
      <c r="F1858" s="13" t="s">
        <v>2380</v>
      </c>
      <c r="G1858" s="13">
        <v>1</v>
      </c>
      <c r="H1858" s="13" t="s">
        <v>2380</v>
      </c>
      <c r="I1858" s="13" t="str">
        <f t="shared" ref="I1858:I1921" si="174">PROPER(IF(H1858="?",$P$2,H1858))</f>
        <v>No</v>
      </c>
      <c r="J1858" s="15">
        <f t="shared" si="169"/>
        <v>1</v>
      </c>
      <c r="K1858" s="13" t="str">
        <f t="shared" si="170"/>
        <v>Yes</v>
      </c>
      <c r="L1858" s="13" t="str">
        <f t="shared" si="171"/>
        <v>Normal Weight</v>
      </c>
      <c r="M1858" s="13" t="str">
        <f t="shared" si="172"/>
        <v>Normal</v>
      </c>
      <c r="N1858" s="13" t="str">
        <f t="shared" si="173"/>
        <v>No</v>
      </c>
    </row>
    <row r="1859" spans="1:14" x14ac:dyDescent="0.25">
      <c r="A1859" s="13" t="s">
        <v>510</v>
      </c>
      <c r="B1859" s="13">
        <v>17.09</v>
      </c>
      <c r="C1859" s="13">
        <v>5.69</v>
      </c>
      <c r="D1859" s="13" t="s">
        <v>2380</v>
      </c>
      <c r="E1859" s="13" t="s">
        <v>2380</v>
      </c>
      <c r="F1859" s="13" t="s">
        <v>2380</v>
      </c>
      <c r="G1859" s="13" t="s">
        <v>2381</v>
      </c>
      <c r="H1859" s="13" t="s">
        <v>2380</v>
      </c>
      <c r="I1859" s="13" t="str">
        <f t="shared" si="174"/>
        <v>No</v>
      </c>
      <c r="J1859" s="15" t="str">
        <f t="shared" ref="J1859:J1922" si="175">IF(G1859="No major Surgery","0",G1859)</f>
        <v>0</v>
      </c>
      <c r="K1859" s="13" t="str">
        <f t="shared" ref="K1859:K1922" si="176">PROPER(D1859)</f>
        <v>No</v>
      </c>
      <c r="L1859" s="13" t="str">
        <f t="shared" ref="L1859:L1922" si="177">IF(B1859&lt;18.5,"Underweight",IF(B1859&lt;25,"Normal Weight",IF(B1859&lt;30,"Overweight","Obesity")))</f>
        <v>Underweight</v>
      </c>
      <c r="M1859" s="13" t="str">
        <f t="shared" ref="M1859:M1922" si="178">IF(C1859&lt;5.7,"Normal",IF(C1859&lt;6.5,"Prediabetes","Diabetes"))</f>
        <v>Normal</v>
      </c>
      <c r="N1859" s="13" t="str">
        <f t="shared" ref="N1859:N1922" si="179">PROPER(E1859)</f>
        <v>No</v>
      </c>
    </row>
    <row r="1860" spans="1:14" x14ac:dyDescent="0.25">
      <c r="A1860" s="13" t="s">
        <v>509</v>
      </c>
      <c r="B1860" s="13">
        <v>24.3</v>
      </c>
      <c r="C1860" s="13">
        <v>4.9000000000000004</v>
      </c>
      <c r="D1860" s="13" t="s">
        <v>2382</v>
      </c>
      <c r="E1860" s="13" t="s">
        <v>2380</v>
      </c>
      <c r="F1860" s="13" t="s">
        <v>2383</v>
      </c>
      <c r="G1860" s="13">
        <v>1</v>
      </c>
      <c r="H1860" s="13" t="s">
        <v>2380</v>
      </c>
      <c r="I1860" s="13" t="str">
        <f t="shared" si="174"/>
        <v>No</v>
      </c>
      <c r="J1860" s="15">
        <f t="shared" si="175"/>
        <v>1</v>
      </c>
      <c r="K1860" s="13" t="str">
        <f t="shared" si="176"/>
        <v>Yes</v>
      </c>
      <c r="L1860" s="13" t="str">
        <f t="shared" si="177"/>
        <v>Normal Weight</v>
      </c>
      <c r="M1860" s="13" t="str">
        <f t="shared" si="178"/>
        <v>Normal</v>
      </c>
      <c r="N1860" s="13" t="str">
        <f t="shared" si="179"/>
        <v>No</v>
      </c>
    </row>
    <row r="1861" spans="1:14" x14ac:dyDescent="0.25">
      <c r="A1861" s="13" t="s">
        <v>508</v>
      </c>
      <c r="B1861" s="13">
        <v>29.734999999999999</v>
      </c>
      <c r="C1861" s="13">
        <v>5.78</v>
      </c>
      <c r="D1861" s="13" t="s">
        <v>2380</v>
      </c>
      <c r="E1861" s="13" t="s">
        <v>2380</v>
      </c>
      <c r="F1861" s="13" t="s">
        <v>2380</v>
      </c>
      <c r="G1861" s="13" t="s">
        <v>2381</v>
      </c>
      <c r="H1861" s="13" t="s">
        <v>2380</v>
      </c>
      <c r="I1861" s="13" t="str">
        <f t="shared" si="174"/>
        <v>No</v>
      </c>
      <c r="J1861" s="15" t="str">
        <f t="shared" si="175"/>
        <v>0</v>
      </c>
      <c r="K1861" s="13" t="str">
        <f t="shared" si="176"/>
        <v>No</v>
      </c>
      <c r="L1861" s="13" t="str">
        <f t="shared" si="177"/>
        <v>Overweight</v>
      </c>
      <c r="M1861" s="13" t="str">
        <f t="shared" si="178"/>
        <v>Prediabetes</v>
      </c>
      <c r="N1861" s="13" t="str">
        <f t="shared" si="179"/>
        <v>No</v>
      </c>
    </row>
    <row r="1862" spans="1:14" x14ac:dyDescent="0.25">
      <c r="A1862" s="13" t="s">
        <v>507</v>
      </c>
      <c r="B1862" s="13">
        <v>29.26</v>
      </c>
      <c r="C1862" s="13">
        <v>4.7</v>
      </c>
      <c r="D1862" s="13" t="s">
        <v>2380</v>
      </c>
      <c r="E1862" s="13" t="s">
        <v>2380</v>
      </c>
      <c r="F1862" s="13" t="s">
        <v>2380</v>
      </c>
      <c r="G1862" s="13" t="s">
        <v>2381</v>
      </c>
      <c r="H1862" s="13" t="s">
        <v>2380</v>
      </c>
      <c r="I1862" s="13" t="str">
        <f t="shared" si="174"/>
        <v>No</v>
      </c>
      <c r="J1862" s="15" t="str">
        <f t="shared" si="175"/>
        <v>0</v>
      </c>
      <c r="K1862" s="13" t="str">
        <f t="shared" si="176"/>
        <v>No</v>
      </c>
      <c r="L1862" s="13" t="str">
        <f t="shared" si="177"/>
        <v>Overweight</v>
      </c>
      <c r="M1862" s="13" t="str">
        <f t="shared" si="178"/>
        <v>Normal</v>
      </c>
      <c r="N1862" s="13" t="str">
        <f t="shared" si="179"/>
        <v>No</v>
      </c>
    </row>
    <row r="1863" spans="1:14" x14ac:dyDescent="0.25">
      <c r="A1863" s="13" t="s">
        <v>506</v>
      </c>
      <c r="B1863" s="13">
        <v>33</v>
      </c>
      <c r="C1863" s="13">
        <v>6.28</v>
      </c>
      <c r="D1863" s="13" t="s">
        <v>2380</v>
      </c>
      <c r="E1863" s="13" t="s">
        <v>2380</v>
      </c>
      <c r="F1863" s="13" t="s">
        <v>2380</v>
      </c>
      <c r="G1863" s="13" t="s">
        <v>2381</v>
      </c>
      <c r="H1863" s="13" t="s">
        <v>2380</v>
      </c>
      <c r="I1863" s="13" t="str">
        <f t="shared" si="174"/>
        <v>No</v>
      </c>
      <c r="J1863" s="15" t="str">
        <f t="shared" si="175"/>
        <v>0</v>
      </c>
      <c r="K1863" s="13" t="str">
        <f t="shared" si="176"/>
        <v>No</v>
      </c>
      <c r="L1863" s="13" t="str">
        <f t="shared" si="177"/>
        <v>Obesity</v>
      </c>
      <c r="M1863" s="13" t="str">
        <f t="shared" si="178"/>
        <v>Prediabetes</v>
      </c>
      <c r="N1863" s="13" t="str">
        <f t="shared" si="179"/>
        <v>No</v>
      </c>
    </row>
    <row r="1864" spans="1:14" x14ac:dyDescent="0.25">
      <c r="A1864" s="13" t="s">
        <v>505</v>
      </c>
      <c r="B1864" s="13">
        <v>31.065000000000001</v>
      </c>
      <c r="C1864" s="13">
        <v>4.2300000000000004</v>
      </c>
      <c r="D1864" s="13" t="s">
        <v>2380</v>
      </c>
      <c r="E1864" s="13" t="s">
        <v>2380</v>
      </c>
      <c r="F1864" s="13" t="s">
        <v>2380</v>
      </c>
      <c r="G1864" s="13" t="s">
        <v>2381</v>
      </c>
      <c r="H1864" s="13" t="s">
        <v>2380</v>
      </c>
      <c r="I1864" s="13" t="str">
        <f t="shared" si="174"/>
        <v>No</v>
      </c>
      <c r="J1864" s="15" t="str">
        <f t="shared" si="175"/>
        <v>0</v>
      </c>
      <c r="K1864" s="13" t="str">
        <f t="shared" si="176"/>
        <v>No</v>
      </c>
      <c r="L1864" s="13" t="str">
        <f t="shared" si="177"/>
        <v>Obesity</v>
      </c>
      <c r="M1864" s="13" t="str">
        <f t="shared" si="178"/>
        <v>Normal</v>
      </c>
      <c r="N1864" s="13" t="str">
        <f t="shared" si="179"/>
        <v>No</v>
      </c>
    </row>
    <row r="1865" spans="1:14" x14ac:dyDescent="0.25">
      <c r="A1865" s="13" t="s">
        <v>504</v>
      </c>
      <c r="B1865" s="13">
        <v>26.51</v>
      </c>
      <c r="C1865" s="13">
        <v>6.17</v>
      </c>
      <c r="D1865" s="13" t="s">
        <v>2380</v>
      </c>
      <c r="E1865" s="13" t="s">
        <v>2380</v>
      </c>
      <c r="F1865" s="13" t="s">
        <v>2380</v>
      </c>
      <c r="G1865" s="13" t="s">
        <v>2381</v>
      </c>
      <c r="H1865" s="13" t="s">
        <v>2380</v>
      </c>
      <c r="I1865" s="13" t="str">
        <f t="shared" si="174"/>
        <v>No</v>
      </c>
      <c r="J1865" s="15" t="str">
        <f t="shared" si="175"/>
        <v>0</v>
      </c>
      <c r="K1865" s="13" t="str">
        <f t="shared" si="176"/>
        <v>No</v>
      </c>
      <c r="L1865" s="13" t="str">
        <f t="shared" si="177"/>
        <v>Overweight</v>
      </c>
      <c r="M1865" s="13" t="str">
        <f t="shared" si="178"/>
        <v>Prediabetes</v>
      </c>
      <c r="N1865" s="13" t="str">
        <f t="shared" si="179"/>
        <v>No</v>
      </c>
    </row>
    <row r="1866" spans="1:14" x14ac:dyDescent="0.25">
      <c r="A1866" s="13" t="s">
        <v>503</v>
      </c>
      <c r="B1866" s="13">
        <v>28.88</v>
      </c>
      <c r="C1866" s="13">
        <v>4.96</v>
      </c>
      <c r="D1866" s="13" t="s">
        <v>2380</v>
      </c>
      <c r="E1866" s="13" t="s">
        <v>2380</v>
      </c>
      <c r="F1866" s="13" t="s">
        <v>2380</v>
      </c>
      <c r="G1866" s="13" t="s">
        <v>2381</v>
      </c>
      <c r="H1866" s="13" t="s">
        <v>2380</v>
      </c>
      <c r="I1866" s="13" t="str">
        <f t="shared" si="174"/>
        <v>No</v>
      </c>
      <c r="J1866" s="15" t="str">
        <f t="shared" si="175"/>
        <v>0</v>
      </c>
      <c r="K1866" s="13" t="str">
        <f t="shared" si="176"/>
        <v>No</v>
      </c>
      <c r="L1866" s="13" t="str">
        <f t="shared" si="177"/>
        <v>Overweight</v>
      </c>
      <c r="M1866" s="13" t="str">
        <f t="shared" si="178"/>
        <v>Normal</v>
      </c>
      <c r="N1866" s="13" t="str">
        <f t="shared" si="179"/>
        <v>No</v>
      </c>
    </row>
    <row r="1867" spans="1:14" x14ac:dyDescent="0.25">
      <c r="A1867" s="13" t="s">
        <v>502</v>
      </c>
      <c r="B1867" s="13">
        <v>35.814999999999998</v>
      </c>
      <c r="C1867" s="13">
        <v>5.1100000000000003</v>
      </c>
      <c r="D1867" s="13" t="s">
        <v>2382</v>
      </c>
      <c r="E1867" s="13" t="s">
        <v>2380</v>
      </c>
      <c r="F1867" s="13" t="s">
        <v>2380</v>
      </c>
      <c r="G1867" s="13">
        <v>1</v>
      </c>
      <c r="H1867" s="13" t="s">
        <v>2380</v>
      </c>
      <c r="I1867" s="13" t="str">
        <f t="shared" si="174"/>
        <v>No</v>
      </c>
      <c r="J1867" s="15">
        <f t="shared" si="175"/>
        <v>1</v>
      </c>
      <c r="K1867" s="13" t="str">
        <f t="shared" si="176"/>
        <v>Yes</v>
      </c>
      <c r="L1867" s="13" t="str">
        <f t="shared" si="177"/>
        <v>Obesity</v>
      </c>
      <c r="M1867" s="13" t="str">
        <f t="shared" si="178"/>
        <v>Normal</v>
      </c>
      <c r="N1867" s="13" t="str">
        <f t="shared" si="179"/>
        <v>No</v>
      </c>
    </row>
    <row r="1868" spans="1:14" x14ac:dyDescent="0.25">
      <c r="A1868" s="13" t="s">
        <v>501</v>
      </c>
      <c r="B1868" s="13">
        <v>21.28</v>
      </c>
      <c r="C1868" s="13">
        <v>4.05</v>
      </c>
      <c r="D1868" s="13" t="s">
        <v>2380</v>
      </c>
      <c r="E1868" s="13" t="s">
        <v>2382</v>
      </c>
      <c r="F1868" s="13" t="s">
        <v>2380</v>
      </c>
      <c r="G1868" s="13">
        <v>1</v>
      </c>
      <c r="H1868" s="13" t="s">
        <v>2380</v>
      </c>
      <c r="I1868" s="13" t="str">
        <f t="shared" si="174"/>
        <v>No</v>
      </c>
      <c r="J1868" s="15">
        <f t="shared" si="175"/>
        <v>1</v>
      </c>
      <c r="K1868" s="13" t="str">
        <f t="shared" si="176"/>
        <v>No</v>
      </c>
      <c r="L1868" s="13" t="str">
        <f t="shared" si="177"/>
        <v>Normal Weight</v>
      </c>
      <c r="M1868" s="13" t="str">
        <f t="shared" si="178"/>
        <v>Normal</v>
      </c>
      <c r="N1868" s="13" t="str">
        <f t="shared" si="179"/>
        <v>Yes</v>
      </c>
    </row>
    <row r="1869" spans="1:14" x14ac:dyDescent="0.25">
      <c r="A1869" s="13" t="s">
        <v>500</v>
      </c>
      <c r="B1869" s="13">
        <v>33.81</v>
      </c>
      <c r="C1869" s="13">
        <v>6.49</v>
      </c>
      <c r="D1869" s="13" t="s">
        <v>2380</v>
      </c>
      <c r="E1869" s="13" t="s">
        <v>2380</v>
      </c>
      <c r="F1869" s="13" t="s">
        <v>2383</v>
      </c>
      <c r="G1869" s="13">
        <v>1</v>
      </c>
      <c r="H1869" s="13" t="s">
        <v>2380</v>
      </c>
      <c r="I1869" s="13" t="str">
        <f t="shared" si="174"/>
        <v>No</v>
      </c>
      <c r="J1869" s="15">
        <f t="shared" si="175"/>
        <v>1</v>
      </c>
      <c r="K1869" s="13" t="str">
        <f t="shared" si="176"/>
        <v>No</v>
      </c>
      <c r="L1869" s="13" t="str">
        <f t="shared" si="177"/>
        <v>Obesity</v>
      </c>
      <c r="M1869" s="13" t="str">
        <f t="shared" si="178"/>
        <v>Prediabetes</v>
      </c>
      <c r="N1869" s="13" t="str">
        <f t="shared" si="179"/>
        <v>No</v>
      </c>
    </row>
    <row r="1870" spans="1:14" x14ac:dyDescent="0.25">
      <c r="A1870" s="13" t="s">
        <v>499</v>
      </c>
      <c r="B1870" s="13">
        <v>44.22</v>
      </c>
      <c r="C1870" s="13">
        <v>4.1900000000000004</v>
      </c>
      <c r="D1870" s="13" t="s">
        <v>2380</v>
      </c>
      <c r="E1870" s="13" t="s">
        <v>2380</v>
      </c>
      <c r="F1870" s="13" t="s">
        <v>2380</v>
      </c>
      <c r="G1870" s="13">
        <v>1</v>
      </c>
      <c r="H1870" s="13" t="s">
        <v>2380</v>
      </c>
      <c r="I1870" s="13" t="str">
        <f t="shared" si="174"/>
        <v>No</v>
      </c>
      <c r="J1870" s="15">
        <f t="shared" si="175"/>
        <v>1</v>
      </c>
      <c r="K1870" s="13" t="str">
        <f t="shared" si="176"/>
        <v>No</v>
      </c>
      <c r="L1870" s="13" t="str">
        <f t="shared" si="177"/>
        <v>Obesity</v>
      </c>
      <c r="M1870" s="13" t="str">
        <f t="shared" si="178"/>
        <v>Normal</v>
      </c>
      <c r="N1870" s="13" t="str">
        <f t="shared" si="179"/>
        <v>No</v>
      </c>
    </row>
    <row r="1871" spans="1:14" x14ac:dyDescent="0.25">
      <c r="A1871" s="13" t="s">
        <v>498</v>
      </c>
      <c r="B1871" s="13">
        <v>15.46</v>
      </c>
      <c r="C1871" s="13">
        <v>4.99</v>
      </c>
      <c r="D1871" s="13" t="s">
        <v>2382</v>
      </c>
      <c r="E1871" s="13" t="s">
        <v>2380</v>
      </c>
      <c r="F1871" s="13" t="s">
        <v>2383</v>
      </c>
      <c r="G1871" s="13">
        <v>1</v>
      </c>
      <c r="H1871" s="13" t="s">
        <v>2380</v>
      </c>
      <c r="I1871" s="13" t="str">
        <f t="shared" si="174"/>
        <v>No</v>
      </c>
      <c r="J1871" s="15">
        <f t="shared" si="175"/>
        <v>1</v>
      </c>
      <c r="K1871" s="13" t="str">
        <f t="shared" si="176"/>
        <v>Yes</v>
      </c>
      <c r="L1871" s="13" t="str">
        <f t="shared" si="177"/>
        <v>Underweight</v>
      </c>
      <c r="M1871" s="13" t="str">
        <f t="shared" si="178"/>
        <v>Normal</v>
      </c>
      <c r="N1871" s="13" t="str">
        <f t="shared" si="179"/>
        <v>No</v>
      </c>
    </row>
    <row r="1872" spans="1:14" x14ac:dyDescent="0.25">
      <c r="A1872" s="13" t="s">
        <v>497</v>
      </c>
      <c r="B1872" s="13">
        <v>30.3</v>
      </c>
      <c r="C1872" s="13">
        <v>4.7699999999999996</v>
      </c>
      <c r="D1872" s="13" t="s">
        <v>2382</v>
      </c>
      <c r="E1872" s="13" t="s">
        <v>2380</v>
      </c>
      <c r="F1872" s="13" t="s">
        <v>2380</v>
      </c>
      <c r="G1872" s="13">
        <v>1</v>
      </c>
      <c r="H1872" s="13" t="s">
        <v>2380</v>
      </c>
      <c r="I1872" s="13" t="str">
        <f t="shared" si="174"/>
        <v>No</v>
      </c>
      <c r="J1872" s="15">
        <f t="shared" si="175"/>
        <v>1</v>
      </c>
      <c r="K1872" s="13" t="str">
        <f t="shared" si="176"/>
        <v>Yes</v>
      </c>
      <c r="L1872" s="13" t="str">
        <f t="shared" si="177"/>
        <v>Obesity</v>
      </c>
      <c r="M1872" s="13" t="str">
        <f t="shared" si="178"/>
        <v>Normal</v>
      </c>
      <c r="N1872" s="13" t="str">
        <f t="shared" si="179"/>
        <v>No</v>
      </c>
    </row>
    <row r="1873" spans="1:14" x14ac:dyDescent="0.25">
      <c r="A1873" s="13" t="s">
        <v>496</v>
      </c>
      <c r="B1873" s="13">
        <v>16.670000000000002</v>
      </c>
      <c r="C1873" s="13">
        <v>5.46</v>
      </c>
      <c r="D1873" s="13" t="s">
        <v>2380</v>
      </c>
      <c r="E1873" s="13" t="s">
        <v>2380</v>
      </c>
      <c r="F1873" s="13" t="s">
        <v>2380</v>
      </c>
      <c r="G1873" s="13" t="s">
        <v>2381</v>
      </c>
      <c r="H1873" s="13" t="s">
        <v>2380</v>
      </c>
      <c r="I1873" s="13" t="str">
        <f t="shared" si="174"/>
        <v>No</v>
      </c>
      <c r="J1873" s="15" t="str">
        <f t="shared" si="175"/>
        <v>0</v>
      </c>
      <c r="K1873" s="13" t="str">
        <f t="shared" si="176"/>
        <v>No</v>
      </c>
      <c r="L1873" s="13" t="str">
        <f t="shared" si="177"/>
        <v>Underweight</v>
      </c>
      <c r="M1873" s="13" t="str">
        <f t="shared" si="178"/>
        <v>Normal</v>
      </c>
      <c r="N1873" s="13" t="str">
        <f t="shared" si="179"/>
        <v>No</v>
      </c>
    </row>
    <row r="1874" spans="1:14" x14ac:dyDescent="0.25">
      <c r="A1874" s="13" t="s">
        <v>495</v>
      </c>
      <c r="B1874" s="13">
        <v>28.594999999999999</v>
      </c>
      <c r="C1874" s="13">
        <v>5.43</v>
      </c>
      <c r="D1874" s="13" t="s">
        <v>2380</v>
      </c>
      <c r="E1874" s="13" t="s">
        <v>2380</v>
      </c>
      <c r="F1874" s="13" t="s">
        <v>2380</v>
      </c>
      <c r="G1874" s="13" t="s">
        <v>2381</v>
      </c>
      <c r="H1874" s="13" t="s">
        <v>2380</v>
      </c>
      <c r="I1874" s="13" t="str">
        <f t="shared" si="174"/>
        <v>No</v>
      </c>
      <c r="J1874" s="15" t="str">
        <f t="shared" si="175"/>
        <v>0</v>
      </c>
      <c r="K1874" s="13" t="str">
        <f t="shared" si="176"/>
        <v>No</v>
      </c>
      <c r="L1874" s="13" t="str">
        <f t="shared" si="177"/>
        <v>Overweight</v>
      </c>
      <c r="M1874" s="13" t="str">
        <f t="shared" si="178"/>
        <v>Normal</v>
      </c>
      <c r="N1874" s="13" t="str">
        <f t="shared" si="179"/>
        <v>No</v>
      </c>
    </row>
    <row r="1875" spans="1:14" x14ac:dyDescent="0.25">
      <c r="A1875" s="13" t="s">
        <v>494</v>
      </c>
      <c r="B1875" s="13">
        <v>25.934999999999999</v>
      </c>
      <c r="C1875" s="13">
        <v>4.29</v>
      </c>
      <c r="D1875" s="13" t="s">
        <v>2380</v>
      </c>
      <c r="E1875" s="13" t="s">
        <v>2380</v>
      </c>
      <c r="F1875" s="13" t="s">
        <v>2380</v>
      </c>
      <c r="G1875" s="13" t="s">
        <v>2381</v>
      </c>
      <c r="H1875" s="13" t="s">
        <v>2380</v>
      </c>
      <c r="I1875" s="13" t="str">
        <f t="shared" si="174"/>
        <v>No</v>
      </c>
      <c r="J1875" s="15" t="str">
        <f t="shared" si="175"/>
        <v>0</v>
      </c>
      <c r="K1875" s="13" t="str">
        <f t="shared" si="176"/>
        <v>No</v>
      </c>
      <c r="L1875" s="13" t="str">
        <f t="shared" si="177"/>
        <v>Overweight</v>
      </c>
      <c r="M1875" s="13" t="str">
        <f t="shared" si="178"/>
        <v>Normal</v>
      </c>
      <c r="N1875" s="13" t="str">
        <f t="shared" si="179"/>
        <v>No</v>
      </c>
    </row>
    <row r="1876" spans="1:14" x14ac:dyDescent="0.25">
      <c r="A1876" s="13" t="s">
        <v>493</v>
      </c>
      <c r="B1876" s="13">
        <v>27.645</v>
      </c>
      <c r="C1876" s="13">
        <v>5.25</v>
      </c>
      <c r="D1876" s="13" t="s">
        <v>2380</v>
      </c>
      <c r="E1876" s="13" t="s">
        <v>2380</v>
      </c>
      <c r="F1876" s="13" t="s">
        <v>2380</v>
      </c>
      <c r="G1876" s="13">
        <v>1</v>
      </c>
      <c r="H1876" s="13" t="s">
        <v>2380</v>
      </c>
      <c r="I1876" s="13" t="str">
        <f t="shared" si="174"/>
        <v>No</v>
      </c>
      <c r="J1876" s="15">
        <f t="shared" si="175"/>
        <v>1</v>
      </c>
      <c r="K1876" s="13" t="str">
        <f t="shared" si="176"/>
        <v>No</v>
      </c>
      <c r="L1876" s="13" t="str">
        <f t="shared" si="177"/>
        <v>Overweight</v>
      </c>
      <c r="M1876" s="13" t="str">
        <f t="shared" si="178"/>
        <v>Normal</v>
      </c>
      <c r="N1876" s="13" t="str">
        <f t="shared" si="179"/>
        <v>No</v>
      </c>
    </row>
    <row r="1877" spans="1:14" x14ac:dyDescent="0.25">
      <c r="A1877" s="13" t="s">
        <v>492</v>
      </c>
      <c r="B1877" s="13">
        <v>30.1</v>
      </c>
      <c r="C1877" s="13">
        <v>4.04</v>
      </c>
      <c r="D1877" s="13" t="s">
        <v>2380</v>
      </c>
      <c r="E1877" s="13" t="s">
        <v>2380</v>
      </c>
      <c r="F1877" s="13" t="s">
        <v>2380</v>
      </c>
      <c r="G1877" s="13">
        <v>1</v>
      </c>
      <c r="H1877" s="13" t="s">
        <v>2380</v>
      </c>
      <c r="I1877" s="13" t="str">
        <f t="shared" si="174"/>
        <v>No</v>
      </c>
      <c r="J1877" s="15">
        <f t="shared" si="175"/>
        <v>1</v>
      </c>
      <c r="K1877" s="13" t="str">
        <f t="shared" si="176"/>
        <v>No</v>
      </c>
      <c r="L1877" s="13" t="str">
        <f t="shared" si="177"/>
        <v>Obesity</v>
      </c>
      <c r="M1877" s="13" t="str">
        <f t="shared" si="178"/>
        <v>Normal</v>
      </c>
      <c r="N1877" s="13" t="str">
        <f t="shared" si="179"/>
        <v>No</v>
      </c>
    </row>
    <row r="1878" spans="1:14" x14ac:dyDescent="0.25">
      <c r="A1878" s="13" t="s">
        <v>491</v>
      </c>
      <c r="B1878" s="13">
        <v>26.79</v>
      </c>
      <c r="C1878" s="13">
        <v>5</v>
      </c>
      <c r="D1878" s="13" t="s">
        <v>2382</v>
      </c>
      <c r="E1878" s="13" t="s">
        <v>2380</v>
      </c>
      <c r="F1878" s="13" t="s">
        <v>2383</v>
      </c>
      <c r="G1878" s="13">
        <v>1</v>
      </c>
      <c r="H1878" s="13" t="s">
        <v>2380</v>
      </c>
      <c r="I1878" s="13" t="str">
        <f t="shared" si="174"/>
        <v>No</v>
      </c>
      <c r="J1878" s="15">
        <f t="shared" si="175"/>
        <v>1</v>
      </c>
      <c r="K1878" s="13" t="str">
        <f t="shared" si="176"/>
        <v>Yes</v>
      </c>
      <c r="L1878" s="13" t="str">
        <f t="shared" si="177"/>
        <v>Overweight</v>
      </c>
      <c r="M1878" s="13" t="str">
        <f t="shared" si="178"/>
        <v>Normal</v>
      </c>
      <c r="N1878" s="13" t="str">
        <f t="shared" si="179"/>
        <v>No</v>
      </c>
    </row>
    <row r="1879" spans="1:14" x14ac:dyDescent="0.25">
      <c r="A1879" s="13" t="s">
        <v>490</v>
      </c>
      <c r="B1879" s="13">
        <v>27.1</v>
      </c>
      <c r="C1879" s="13">
        <v>4.01</v>
      </c>
      <c r="D1879" s="13" t="s">
        <v>2382</v>
      </c>
      <c r="E1879" s="13" t="s">
        <v>2380</v>
      </c>
      <c r="F1879" s="13" t="s">
        <v>2380</v>
      </c>
      <c r="G1879" s="13">
        <v>1</v>
      </c>
      <c r="H1879" s="13" t="s">
        <v>2380</v>
      </c>
      <c r="I1879" s="13" t="str">
        <f t="shared" si="174"/>
        <v>No</v>
      </c>
      <c r="J1879" s="15">
        <f t="shared" si="175"/>
        <v>1</v>
      </c>
      <c r="K1879" s="13" t="str">
        <f t="shared" si="176"/>
        <v>Yes</v>
      </c>
      <c r="L1879" s="13" t="str">
        <f t="shared" si="177"/>
        <v>Overweight</v>
      </c>
      <c r="M1879" s="13" t="str">
        <f t="shared" si="178"/>
        <v>Normal</v>
      </c>
      <c r="N1879" s="13" t="str">
        <f t="shared" si="179"/>
        <v>No</v>
      </c>
    </row>
    <row r="1880" spans="1:14" x14ac:dyDescent="0.25">
      <c r="A1880" s="13" t="s">
        <v>489</v>
      </c>
      <c r="B1880" s="13">
        <v>24.31</v>
      </c>
      <c r="C1880" s="13">
        <v>5.4</v>
      </c>
      <c r="D1880" s="13" t="s">
        <v>2380</v>
      </c>
      <c r="E1880" s="13" t="s">
        <v>2380</v>
      </c>
      <c r="F1880" s="13" t="s">
        <v>2380</v>
      </c>
      <c r="G1880" s="13" t="s">
        <v>2381</v>
      </c>
      <c r="H1880" s="13" t="s">
        <v>2380</v>
      </c>
      <c r="I1880" s="13" t="str">
        <f t="shared" si="174"/>
        <v>No</v>
      </c>
      <c r="J1880" s="15" t="str">
        <f t="shared" si="175"/>
        <v>0</v>
      </c>
      <c r="K1880" s="13" t="str">
        <f t="shared" si="176"/>
        <v>No</v>
      </c>
      <c r="L1880" s="13" t="str">
        <f t="shared" si="177"/>
        <v>Normal Weight</v>
      </c>
      <c r="M1880" s="13" t="str">
        <f t="shared" si="178"/>
        <v>Normal</v>
      </c>
      <c r="N1880" s="13" t="str">
        <f t="shared" si="179"/>
        <v>No</v>
      </c>
    </row>
    <row r="1881" spans="1:14" x14ac:dyDescent="0.25">
      <c r="A1881" s="13" t="s">
        <v>488</v>
      </c>
      <c r="B1881" s="13">
        <v>15.53</v>
      </c>
      <c r="C1881" s="13">
        <v>5.81</v>
      </c>
      <c r="D1881" s="13" t="s">
        <v>2380</v>
      </c>
      <c r="E1881" s="13" t="s">
        <v>2380</v>
      </c>
      <c r="F1881" s="13" t="s">
        <v>2380</v>
      </c>
      <c r="G1881" s="13">
        <v>1</v>
      </c>
      <c r="H1881" s="13" t="s">
        <v>2380</v>
      </c>
      <c r="I1881" s="13" t="str">
        <f t="shared" si="174"/>
        <v>No</v>
      </c>
      <c r="J1881" s="15">
        <f t="shared" si="175"/>
        <v>1</v>
      </c>
      <c r="K1881" s="13" t="str">
        <f t="shared" si="176"/>
        <v>No</v>
      </c>
      <c r="L1881" s="13" t="str">
        <f t="shared" si="177"/>
        <v>Underweight</v>
      </c>
      <c r="M1881" s="13" t="str">
        <f t="shared" si="178"/>
        <v>Prediabetes</v>
      </c>
      <c r="N1881" s="13" t="str">
        <f t="shared" si="179"/>
        <v>No</v>
      </c>
    </row>
    <row r="1882" spans="1:14" x14ac:dyDescent="0.25">
      <c r="A1882" s="13" t="s">
        <v>487</v>
      </c>
      <c r="B1882" s="13">
        <v>30.7</v>
      </c>
      <c r="C1882" s="13">
        <v>5.82</v>
      </c>
      <c r="D1882" s="13" t="s">
        <v>2380</v>
      </c>
      <c r="E1882" s="13" t="s">
        <v>2380</v>
      </c>
      <c r="F1882" s="13" t="s">
        <v>2380</v>
      </c>
      <c r="G1882" s="13">
        <v>1</v>
      </c>
      <c r="H1882" s="13" t="s">
        <v>2380</v>
      </c>
      <c r="I1882" s="13" t="str">
        <f t="shared" si="174"/>
        <v>No</v>
      </c>
      <c r="J1882" s="15">
        <f t="shared" si="175"/>
        <v>1</v>
      </c>
      <c r="K1882" s="13" t="str">
        <f t="shared" si="176"/>
        <v>No</v>
      </c>
      <c r="L1882" s="13" t="str">
        <f t="shared" si="177"/>
        <v>Obesity</v>
      </c>
      <c r="M1882" s="13" t="str">
        <f t="shared" si="178"/>
        <v>Prediabetes</v>
      </c>
      <c r="N1882" s="13" t="str">
        <f t="shared" si="179"/>
        <v>No</v>
      </c>
    </row>
    <row r="1883" spans="1:14" x14ac:dyDescent="0.25">
      <c r="A1883" s="13" t="s">
        <v>486</v>
      </c>
      <c r="B1883" s="13">
        <v>33.33</v>
      </c>
      <c r="C1883" s="13">
        <v>4.82</v>
      </c>
      <c r="D1883" s="13" t="s">
        <v>2380</v>
      </c>
      <c r="E1883" s="13" t="s">
        <v>2380</v>
      </c>
      <c r="F1883" s="13" t="s">
        <v>2380</v>
      </c>
      <c r="G1883" s="13">
        <v>1</v>
      </c>
      <c r="H1883" s="13" t="s">
        <v>2380</v>
      </c>
      <c r="I1883" s="13" t="str">
        <f t="shared" si="174"/>
        <v>No</v>
      </c>
      <c r="J1883" s="15">
        <f t="shared" si="175"/>
        <v>1</v>
      </c>
      <c r="K1883" s="13" t="str">
        <f t="shared" si="176"/>
        <v>No</v>
      </c>
      <c r="L1883" s="13" t="str">
        <f t="shared" si="177"/>
        <v>Obesity</v>
      </c>
      <c r="M1883" s="13" t="str">
        <f t="shared" si="178"/>
        <v>Normal</v>
      </c>
      <c r="N1883" s="13" t="str">
        <f t="shared" si="179"/>
        <v>No</v>
      </c>
    </row>
    <row r="1884" spans="1:14" x14ac:dyDescent="0.25">
      <c r="A1884" s="13" t="s">
        <v>485</v>
      </c>
      <c r="B1884" s="13">
        <v>32.4</v>
      </c>
      <c r="C1884" s="13">
        <v>5.08</v>
      </c>
      <c r="D1884" s="13" t="s">
        <v>2380</v>
      </c>
      <c r="E1884" s="13" t="s">
        <v>2380</v>
      </c>
      <c r="F1884" s="13" t="s">
        <v>2380</v>
      </c>
      <c r="G1884" s="13">
        <v>1</v>
      </c>
      <c r="H1884" s="13" t="s">
        <v>2380</v>
      </c>
      <c r="I1884" s="13" t="str">
        <f t="shared" si="174"/>
        <v>No</v>
      </c>
      <c r="J1884" s="15">
        <f t="shared" si="175"/>
        <v>1</v>
      </c>
      <c r="K1884" s="13" t="str">
        <f t="shared" si="176"/>
        <v>No</v>
      </c>
      <c r="L1884" s="13" t="str">
        <f t="shared" si="177"/>
        <v>Obesity</v>
      </c>
      <c r="M1884" s="13" t="str">
        <f t="shared" si="178"/>
        <v>Normal</v>
      </c>
      <c r="N1884" s="13" t="str">
        <f t="shared" si="179"/>
        <v>No</v>
      </c>
    </row>
    <row r="1885" spans="1:14" x14ac:dyDescent="0.25">
      <c r="A1885" s="13" t="s">
        <v>484</v>
      </c>
      <c r="B1885" s="13">
        <v>27.93</v>
      </c>
      <c r="C1885" s="13">
        <v>5.59</v>
      </c>
      <c r="D1885" s="13" t="s">
        <v>2380</v>
      </c>
      <c r="E1885" s="13" t="s">
        <v>2380</v>
      </c>
      <c r="F1885" s="13" t="s">
        <v>2380</v>
      </c>
      <c r="G1885" s="13">
        <v>1</v>
      </c>
      <c r="H1885" s="13" t="s">
        <v>2380</v>
      </c>
      <c r="I1885" s="13" t="str">
        <f t="shared" si="174"/>
        <v>No</v>
      </c>
      <c r="J1885" s="15">
        <f t="shared" si="175"/>
        <v>1</v>
      </c>
      <c r="K1885" s="13" t="str">
        <f t="shared" si="176"/>
        <v>No</v>
      </c>
      <c r="L1885" s="13" t="str">
        <f t="shared" si="177"/>
        <v>Overweight</v>
      </c>
      <c r="M1885" s="13" t="str">
        <f t="shared" si="178"/>
        <v>Normal</v>
      </c>
      <c r="N1885" s="13" t="str">
        <f t="shared" si="179"/>
        <v>No</v>
      </c>
    </row>
    <row r="1886" spans="1:14" x14ac:dyDescent="0.25">
      <c r="A1886" s="13" t="s">
        <v>483</v>
      </c>
      <c r="B1886" s="13">
        <v>21.754999999999999</v>
      </c>
      <c r="C1886" s="13">
        <v>5.12</v>
      </c>
      <c r="D1886" s="13" t="s">
        <v>2380</v>
      </c>
      <c r="E1886" s="13" t="s">
        <v>2380</v>
      </c>
      <c r="F1886" s="13" t="s">
        <v>2380</v>
      </c>
      <c r="G1886" s="13" t="s">
        <v>2381</v>
      </c>
      <c r="H1886" s="13" t="s">
        <v>2380</v>
      </c>
      <c r="I1886" s="13" t="str">
        <f t="shared" si="174"/>
        <v>No</v>
      </c>
      <c r="J1886" s="15" t="str">
        <f t="shared" si="175"/>
        <v>0</v>
      </c>
      <c r="K1886" s="13" t="str">
        <f t="shared" si="176"/>
        <v>No</v>
      </c>
      <c r="L1886" s="13" t="str">
        <f t="shared" si="177"/>
        <v>Normal Weight</v>
      </c>
      <c r="M1886" s="13" t="str">
        <f t="shared" si="178"/>
        <v>Normal</v>
      </c>
      <c r="N1886" s="13" t="str">
        <f t="shared" si="179"/>
        <v>No</v>
      </c>
    </row>
    <row r="1887" spans="1:14" x14ac:dyDescent="0.25">
      <c r="A1887" s="13" t="s">
        <v>482</v>
      </c>
      <c r="B1887" s="13">
        <v>25.934999999999999</v>
      </c>
      <c r="C1887" s="13">
        <v>4.95</v>
      </c>
      <c r="D1887" s="13" t="s">
        <v>2380</v>
      </c>
      <c r="E1887" s="13" t="s">
        <v>2380</v>
      </c>
      <c r="F1887" s="13" t="s">
        <v>2380</v>
      </c>
      <c r="G1887" s="13" t="s">
        <v>2381</v>
      </c>
      <c r="H1887" s="13" t="s">
        <v>2380</v>
      </c>
      <c r="I1887" s="13" t="str">
        <f t="shared" si="174"/>
        <v>No</v>
      </c>
      <c r="J1887" s="15" t="str">
        <f t="shared" si="175"/>
        <v>0</v>
      </c>
      <c r="K1887" s="13" t="str">
        <f t="shared" si="176"/>
        <v>No</v>
      </c>
      <c r="L1887" s="13" t="str">
        <f t="shared" si="177"/>
        <v>Overweight</v>
      </c>
      <c r="M1887" s="13" t="str">
        <f t="shared" si="178"/>
        <v>Normal</v>
      </c>
      <c r="N1887" s="13" t="str">
        <f t="shared" si="179"/>
        <v>No</v>
      </c>
    </row>
    <row r="1888" spans="1:14" x14ac:dyDescent="0.25">
      <c r="A1888" s="13" t="s">
        <v>481</v>
      </c>
      <c r="B1888" s="13">
        <v>31.5</v>
      </c>
      <c r="C1888" s="13">
        <v>6.16</v>
      </c>
      <c r="D1888" s="13" t="s">
        <v>2380</v>
      </c>
      <c r="E1888" s="13" t="s">
        <v>2380</v>
      </c>
      <c r="F1888" s="13" t="s">
        <v>2380</v>
      </c>
      <c r="G1888" s="13" t="s">
        <v>2381</v>
      </c>
      <c r="H1888" s="13" t="s">
        <v>2380</v>
      </c>
      <c r="I1888" s="13" t="str">
        <f t="shared" si="174"/>
        <v>No</v>
      </c>
      <c r="J1888" s="15" t="str">
        <f t="shared" si="175"/>
        <v>0</v>
      </c>
      <c r="K1888" s="13" t="str">
        <f t="shared" si="176"/>
        <v>No</v>
      </c>
      <c r="L1888" s="13" t="str">
        <f t="shared" si="177"/>
        <v>Obesity</v>
      </c>
      <c r="M1888" s="13" t="str">
        <f t="shared" si="178"/>
        <v>Prediabetes</v>
      </c>
      <c r="N1888" s="13" t="str">
        <f t="shared" si="179"/>
        <v>No</v>
      </c>
    </row>
    <row r="1889" spans="1:14" x14ac:dyDescent="0.25">
      <c r="A1889" s="13" t="s">
        <v>480</v>
      </c>
      <c r="B1889" s="13">
        <v>30.03</v>
      </c>
      <c r="C1889" s="13">
        <v>6.41</v>
      </c>
      <c r="D1889" s="13" t="s">
        <v>2380</v>
      </c>
      <c r="E1889" s="13" t="s">
        <v>2380</v>
      </c>
      <c r="F1889" s="13" t="s">
        <v>2380</v>
      </c>
      <c r="G1889" s="13" t="s">
        <v>2381</v>
      </c>
      <c r="H1889" s="13" t="s">
        <v>2380</v>
      </c>
      <c r="I1889" s="13" t="str">
        <f t="shared" si="174"/>
        <v>No</v>
      </c>
      <c r="J1889" s="15" t="str">
        <f t="shared" si="175"/>
        <v>0</v>
      </c>
      <c r="K1889" s="13" t="str">
        <f t="shared" si="176"/>
        <v>No</v>
      </c>
      <c r="L1889" s="13" t="str">
        <f t="shared" si="177"/>
        <v>Obesity</v>
      </c>
      <c r="M1889" s="13" t="str">
        <f t="shared" si="178"/>
        <v>Prediabetes</v>
      </c>
      <c r="N1889" s="13" t="str">
        <f t="shared" si="179"/>
        <v>No</v>
      </c>
    </row>
    <row r="1890" spans="1:14" x14ac:dyDescent="0.25">
      <c r="A1890" s="13" t="s">
        <v>479</v>
      </c>
      <c r="B1890" s="13">
        <v>33.479999999999997</v>
      </c>
      <c r="C1890" s="13">
        <v>8.94</v>
      </c>
      <c r="D1890" s="13" t="s">
        <v>2380</v>
      </c>
      <c r="E1890" s="13" t="s">
        <v>2380</v>
      </c>
      <c r="F1890" s="13" t="s">
        <v>2380</v>
      </c>
      <c r="G1890" s="13" t="s">
        <v>2381</v>
      </c>
      <c r="H1890" s="13" t="s">
        <v>2380</v>
      </c>
      <c r="I1890" s="13" t="str">
        <f t="shared" si="174"/>
        <v>No</v>
      </c>
      <c r="J1890" s="15" t="str">
        <f t="shared" si="175"/>
        <v>0</v>
      </c>
      <c r="K1890" s="13" t="str">
        <f t="shared" si="176"/>
        <v>No</v>
      </c>
      <c r="L1890" s="13" t="str">
        <f t="shared" si="177"/>
        <v>Obesity</v>
      </c>
      <c r="M1890" s="13" t="str">
        <f t="shared" si="178"/>
        <v>Diabetes</v>
      </c>
      <c r="N1890" s="13" t="str">
        <f t="shared" si="179"/>
        <v>No</v>
      </c>
    </row>
    <row r="1891" spans="1:14" x14ac:dyDescent="0.25">
      <c r="A1891" s="13" t="s">
        <v>478</v>
      </c>
      <c r="B1891" s="13">
        <v>16.510000000000002</v>
      </c>
      <c r="C1891" s="13">
        <v>4.42</v>
      </c>
      <c r="D1891" s="13" t="s">
        <v>2382</v>
      </c>
      <c r="E1891" s="13" t="s">
        <v>2380</v>
      </c>
      <c r="F1891" s="13" t="s">
        <v>2383</v>
      </c>
      <c r="G1891" s="13">
        <v>1</v>
      </c>
      <c r="H1891" s="13" t="s">
        <v>2380</v>
      </c>
      <c r="I1891" s="13" t="str">
        <f t="shared" si="174"/>
        <v>No</v>
      </c>
      <c r="J1891" s="15">
        <f t="shared" si="175"/>
        <v>1</v>
      </c>
      <c r="K1891" s="13" t="str">
        <f t="shared" si="176"/>
        <v>Yes</v>
      </c>
      <c r="L1891" s="13" t="str">
        <f t="shared" si="177"/>
        <v>Underweight</v>
      </c>
      <c r="M1891" s="13" t="str">
        <f t="shared" si="178"/>
        <v>Normal</v>
      </c>
      <c r="N1891" s="13" t="str">
        <f t="shared" si="179"/>
        <v>No</v>
      </c>
    </row>
    <row r="1892" spans="1:14" x14ac:dyDescent="0.25">
      <c r="A1892" s="13" t="s">
        <v>477</v>
      </c>
      <c r="B1892" s="13">
        <v>33.155000000000001</v>
      </c>
      <c r="C1892" s="13">
        <v>5.3</v>
      </c>
      <c r="D1892" s="13" t="s">
        <v>2382</v>
      </c>
      <c r="E1892" s="13" t="s">
        <v>2380</v>
      </c>
      <c r="F1892" s="13" t="s">
        <v>2380</v>
      </c>
      <c r="G1892" s="13">
        <v>1</v>
      </c>
      <c r="H1892" s="13" t="s">
        <v>2380</v>
      </c>
      <c r="I1892" s="13" t="str">
        <f t="shared" si="174"/>
        <v>No</v>
      </c>
      <c r="J1892" s="15">
        <f t="shared" si="175"/>
        <v>1</v>
      </c>
      <c r="K1892" s="13" t="str">
        <f t="shared" si="176"/>
        <v>Yes</v>
      </c>
      <c r="L1892" s="13" t="str">
        <f t="shared" si="177"/>
        <v>Obesity</v>
      </c>
      <c r="M1892" s="13" t="str">
        <f t="shared" si="178"/>
        <v>Normal</v>
      </c>
      <c r="N1892" s="13" t="str">
        <f t="shared" si="179"/>
        <v>No</v>
      </c>
    </row>
    <row r="1893" spans="1:14" x14ac:dyDescent="0.25">
      <c r="A1893" s="13" t="s">
        <v>476</v>
      </c>
      <c r="B1893" s="13">
        <v>37.29</v>
      </c>
      <c r="C1893" s="13">
        <v>4.6399999999999997</v>
      </c>
      <c r="D1893" s="13" t="s">
        <v>2380</v>
      </c>
      <c r="E1893" s="13" t="s">
        <v>2380</v>
      </c>
      <c r="F1893" s="13" t="s">
        <v>2383</v>
      </c>
      <c r="G1893" s="13">
        <v>1</v>
      </c>
      <c r="H1893" s="13" t="s">
        <v>2380</v>
      </c>
      <c r="I1893" s="13" t="str">
        <f t="shared" si="174"/>
        <v>No</v>
      </c>
      <c r="J1893" s="15">
        <f t="shared" si="175"/>
        <v>1</v>
      </c>
      <c r="K1893" s="13" t="str">
        <f t="shared" si="176"/>
        <v>No</v>
      </c>
      <c r="L1893" s="13" t="str">
        <f t="shared" si="177"/>
        <v>Obesity</v>
      </c>
      <c r="M1893" s="13" t="str">
        <f t="shared" si="178"/>
        <v>Normal</v>
      </c>
      <c r="N1893" s="13" t="str">
        <f t="shared" si="179"/>
        <v>No</v>
      </c>
    </row>
    <row r="1894" spans="1:14" x14ac:dyDescent="0.25">
      <c r="A1894" s="13" t="s">
        <v>475</v>
      </c>
      <c r="B1894" s="13">
        <v>20.23</v>
      </c>
      <c r="C1894" s="13">
        <v>6.16</v>
      </c>
      <c r="D1894" s="13" t="s">
        <v>2382</v>
      </c>
      <c r="E1894" s="13" t="s">
        <v>2380</v>
      </c>
      <c r="F1894" s="13" t="s">
        <v>2380</v>
      </c>
      <c r="G1894" s="13">
        <v>1</v>
      </c>
      <c r="H1894" s="13" t="s">
        <v>2380</v>
      </c>
      <c r="I1894" s="13" t="str">
        <f t="shared" si="174"/>
        <v>No</v>
      </c>
      <c r="J1894" s="15">
        <f t="shared" si="175"/>
        <v>1</v>
      </c>
      <c r="K1894" s="13" t="str">
        <f t="shared" si="176"/>
        <v>Yes</v>
      </c>
      <c r="L1894" s="13" t="str">
        <f t="shared" si="177"/>
        <v>Normal Weight</v>
      </c>
      <c r="M1894" s="13" t="str">
        <f t="shared" si="178"/>
        <v>Prediabetes</v>
      </c>
      <c r="N1894" s="13" t="str">
        <f t="shared" si="179"/>
        <v>No</v>
      </c>
    </row>
    <row r="1895" spans="1:14" x14ac:dyDescent="0.25">
      <c r="A1895" s="13" t="s">
        <v>474</v>
      </c>
      <c r="B1895" s="13">
        <v>28.975000000000001</v>
      </c>
      <c r="C1895" s="13">
        <v>4.12</v>
      </c>
      <c r="D1895" s="13" t="s">
        <v>2380</v>
      </c>
      <c r="E1895" s="13" t="s">
        <v>2380</v>
      </c>
      <c r="F1895" s="13" t="s">
        <v>2383</v>
      </c>
      <c r="G1895" s="13">
        <v>1</v>
      </c>
      <c r="H1895" s="13" t="s">
        <v>2380</v>
      </c>
      <c r="I1895" s="13" t="str">
        <f t="shared" si="174"/>
        <v>No</v>
      </c>
      <c r="J1895" s="15">
        <f t="shared" si="175"/>
        <v>1</v>
      </c>
      <c r="K1895" s="13" t="str">
        <f t="shared" si="176"/>
        <v>No</v>
      </c>
      <c r="L1895" s="13" t="str">
        <f t="shared" si="177"/>
        <v>Overweight</v>
      </c>
      <c r="M1895" s="13" t="str">
        <f t="shared" si="178"/>
        <v>Normal</v>
      </c>
      <c r="N1895" s="13" t="str">
        <f t="shared" si="179"/>
        <v>No</v>
      </c>
    </row>
    <row r="1896" spans="1:14" x14ac:dyDescent="0.25">
      <c r="A1896" s="13" t="s">
        <v>473</v>
      </c>
      <c r="B1896" s="13">
        <v>16.420000000000002</v>
      </c>
      <c r="C1896" s="13">
        <v>5.77</v>
      </c>
      <c r="D1896" s="13" t="s">
        <v>2382</v>
      </c>
      <c r="E1896" s="13" t="s">
        <v>2380</v>
      </c>
      <c r="F1896" s="13" t="s">
        <v>2383</v>
      </c>
      <c r="G1896" s="13">
        <v>1</v>
      </c>
      <c r="H1896" s="13" t="s">
        <v>2380</v>
      </c>
      <c r="I1896" s="13" t="str">
        <f t="shared" si="174"/>
        <v>No</v>
      </c>
      <c r="J1896" s="15">
        <f t="shared" si="175"/>
        <v>1</v>
      </c>
      <c r="K1896" s="13" t="str">
        <f t="shared" si="176"/>
        <v>Yes</v>
      </c>
      <c r="L1896" s="13" t="str">
        <f t="shared" si="177"/>
        <v>Underweight</v>
      </c>
      <c r="M1896" s="13" t="str">
        <f t="shared" si="178"/>
        <v>Prediabetes</v>
      </c>
      <c r="N1896" s="13" t="str">
        <f t="shared" si="179"/>
        <v>No</v>
      </c>
    </row>
    <row r="1897" spans="1:14" x14ac:dyDescent="0.25">
      <c r="A1897" s="13" t="s">
        <v>472</v>
      </c>
      <c r="B1897" s="13">
        <v>17.559999999999999</v>
      </c>
      <c r="C1897" s="13">
        <v>6.2</v>
      </c>
      <c r="D1897" s="13" t="s">
        <v>2380</v>
      </c>
      <c r="E1897" s="13" t="s">
        <v>2380</v>
      </c>
      <c r="F1897" s="13" t="s">
        <v>2380</v>
      </c>
      <c r="G1897" s="13">
        <v>1</v>
      </c>
      <c r="H1897" s="13" t="s">
        <v>2380</v>
      </c>
      <c r="I1897" s="13" t="str">
        <f t="shared" si="174"/>
        <v>No</v>
      </c>
      <c r="J1897" s="15">
        <f t="shared" si="175"/>
        <v>1</v>
      </c>
      <c r="K1897" s="13" t="str">
        <f t="shared" si="176"/>
        <v>No</v>
      </c>
      <c r="L1897" s="13" t="str">
        <f t="shared" si="177"/>
        <v>Underweight</v>
      </c>
      <c r="M1897" s="13" t="str">
        <f t="shared" si="178"/>
        <v>Prediabetes</v>
      </c>
      <c r="N1897" s="13" t="str">
        <f t="shared" si="179"/>
        <v>No</v>
      </c>
    </row>
    <row r="1898" spans="1:14" x14ac:dyDescent="0.25">
      <c r="A1898" s="13" t="s">
        <v>471</v>
      </c>
      <c r="B1898" s="13">
        <v>24.13</v>
      </c>
      <c r="C1898" s="13">
        <v>4.3899999999999997</v>
      </c>
      <c r="D1898" s="13" t="s">
        <v>2380</v>
      </c>
      <c r="E1898" s="13" t="s">
        <v>2380</v>
      </c>
      <c r="F1898" s="13" t="s">
        <v>2380</v>
      </c>
      <c r="G1898" s="13">
        <v>1</v>
      </c>
      <c r="H1898" s="13" t="s">
        <v>2380</v>
      </c>
      <c r="I1898" s="13" t="str">
        <f t="shared" si="174"/>
        <v>No</v>
      </c>
      <c r="J1898" s="15">
        <f t="shared" si="175"/>
        <v>1</v>
      </c>
      <c r="K1898" s="13" t="str">
        <f t="shared" si="176"/>
        <v>No</v>
      </c>
      <c r="L1898" s="13" t="str">
        <f t="shared" si="177"/>
        <v>Normal Weight</v>
      </c>
      <c r="M1898" s="13" t="str">
        <f t="shared" si="178"/>
        <v>Normal</v>
      </c>
      <c r="N1898" s="13" t="str">
        <f t="shared" si="179"/>
        <v>No</v>
      </c>
    </row>
    <row r="1899" spans="1:14" x14ac:dyDescent="0.25">
      <c r="A1899" s="13" t="s">
        <v>470</v>
      </c>
      <c r="B1899" s="13">
        <v>19.95</v>
      </c>
      <c r="C1899" s="13">
        <v>5.13</v>
      </c>
      <c r="D1899" s="13" t="s">
        <v>2380</v>
      </c>
      <c r="E1899" s="13" t="s">
        <v>2382</v>
      </c>
      <c r="F1899" s="13" t="s">
        <v>2380</v>
      </c>
      <c r="G1899" s="13">
        <v>2</v>
      </c>
      <c r="H1899" s="13" t="s">
        <v>2380</v>
      </c>
      <c r="I1899" s="13" t="str">
        <f t="shared" si="174"/>
        <v>No</v>
      </c>
      <c r="J1899" s="15">
        <f t="shared" si="175"/>
        <v>2</v>
      </c>
      <c r="K1899" s="13" t="str">
        <f t="shared" si="176"/>
        <v>No</v>
      </c>
      <c r="L1899" s="13" t="str">
        <f t="shared" si="177"/>
        <v>Normal Weight</v>
      </c>
      <c r="M1899" s="13" t="str">
        <f t="shared" si="178"/>
        <v>Normal</v>
      </c>
      <c r="N1899" s="13" t="str">
        <f t="shared" si="179"/>
        <v>Yes</v>
      </c>
    </row>
    <row r="1900" spans="1:14" x14ac:dyDescent="0.25">
      <c r="A1900" s="13" t="s">
        <v>469</v>
      </c>
      <c r="B1900" s="13">
        <v>21.24</v>
      </c>
      <c r="C1900" s="13">
        <v>4.49</v>
      </c>
      <c r="D1900" s="13" t="s">
        <v>2380</v>
      </c>
      <c r="E1900" s="13" t="s">
        <v>2380</v>
      </c>
      <c r="F1900" s="13" t="s">
        <v>2380</v>
      </c>
      <c r="G1900" s="13" t="s">
        <v>2381</v>
      </c>
      <c r="H1900" s="13" t="s">
        <v>2380</v>
      </c>
      <c r="I1900" s="13" t="str">
        <f t="shared" si="174"/>
        <v>No</v>
      </c>
      <c r="J1900" s="15" t="str">
        <f t="shared" si="175"/>
        <v>0</v>
      </c>
      <c r="K1900" s="13" t="str">
        <f t="shared" si="176"/>
        <v>No</v>
      </c>
      <c r="L1900" s="13" t="str">
        <f t="shared" si="177"/>
        <v>Normal Weight</v>
      </c>
      <c r="M1900" s="13" t="str">
        <f t="shared" si="178"/>
        <v>Normal</v>
      </c>
      <c r="N1900" s="13" t="str">
        <f t="shared" si="179"/>
        <v>No</v>
      </c>
    </row>
    <row r="1901" spans="1:14" x14ac:dyDescent="0.25">
      <c r="A1901" s="13" t="s">
        <v>468</v>
      </c>
      <c r="B1901" s="13">
        <v>44.22</v>
      </c>
      <c r="C1901" s="13">
        <v>6.35</v>
      </c>
      <c r="D1901" s="13" t="s">
        <v>2380</v>
      </c>
      <c r="E1901" s="13" t="s">
        <v>2380</v>
      </c>
      <c r="F1901" s="13" t="s">
        <v>2380</v>
      </c>
      <c r="G1901" s="13" t="s">
        <v>2381</v>
      </c>
      <c r="H1901" s="13" t="s">
        <v>2380</v>
      </c>
      <c r="I1901" s="13" t="str">
        <f t="shared" si="174"/>
        <v>No</v>
      </c>
      <c r="J1901" s="15" t="str">
        <f t="shared" si="175"/>
        <v>0</v>
      </c>
      <c r="K1901" s="13" t="str">
        <f t="shared" si="176"/>
        <v>No</v>
      </c>
      <c r="L1901" s="13" t="str">
        <f t="shared" si="177"/>
        <v>Obesity</v>
      </c>
      <c r="M1901" s="13" t="str">
        <f t="shared" si="178"/>
        <v>Prediabetes</v>
      </c>
      <c r="N1901" s="13" t="str">
        <f t="shared" si="179"/>
        <v>No</v>
      </c>
    </row>
    <row r="1902" spans="1:14" x14ac:dyDescent="0.25">
      <c r="A1902" s="13" t="s">
        <v>467</v>
      </c>
      <c r="B1902" s="13">
        <v>41.1</v>
      </c>
      <c r="C1902" s="13">
        <v>5.79</v>
      </c>
      <c r="D1902" s="13" t="s">
        <v>2380</v>
      </c>
      <c r="E1902" s="13" t="s">
        <v>2380</v>
      </c>
      <c r="F1902" s="13" t="s">
        <v>2380</v>
      </c>
      <c r="G1902" s="13" t="s">
        <v>2381</v>
      </c>
      <c r="H1902" s="13" t="s">
        <v>2380</v>
      </c>
      <c r="I1902" s="13" t="str">
        <f t="shared" si="174"/>
        <v>No</v>
      </c>
      <c r="J1902" s="15" t="str">
        <f t="shared" si="175"/>
        <v>0</v>
      </c>
      <c r="K1902" s="13" t="str">
        <f t="shared" si="176"/>
        <v>No</v>
      </c>
      <c r="L1902" s="13" t="str">
        <f t="shared" si="177"/>
        <v>Obesity</v>
      </c>
      <c r="M1902" s="13" t="str">
        <f t="shared" si="178"/>
        <v>Prediabetes</v>
      </c>
      <c r="N1902" s="13" t="str">
        <f t="shared" si="179"/>
        <v>No</v>
      </c>
    </row>
    <row r="1903" spans="1:14" x14ac:dyDescent="0.25">
      <c r="A1903" s="13" t="s">
        <v>466</v>
      </c>
      <c r="B1903" s="13">
        <v>34.200000000000003</v>
      </c>
      <c r="C1903" s="13">
        <v>4.78</v>
      </c>
      <c r="D1903" s="13" t="s">
        <v>2382</v>
      </c>
      <c r="E1903" s="13" t="s">
        <v>2380</v>
      </c>
      <c r="F1903" s="13" t="s">
        <v>2380</v>
      </c>
      <c r="G1903" s="13" t="s">
        <v>2381</v>
      </c>
      <c r="H1903" s="13" t="s">
        <v>2380</v>
      </c>
      <c r="I1903" s="13" t="str">
        <f t="shared" si="174"/>
        <v>No</v>
      </c>
      <c r="J1903" s="15" t="str">
        <f t="shared" si="175"/>
        <v>0</v>
      </c>
      <c r="K1903" s="13" t="str">
        <f t="shared" si="176"/>
        <v>Yes</v>
      </c>
      <c r="L1903" s="13" t="str">
        <f t="shared" si="177"/>
        <v>Obesity</v>
      </c>
      <c r="M1903" s="13" t="str">
        <f t="shared" si="178"/>
        <v>Normal</v>
      </c>
      <c r="N1903" s="13" t="str">
        <f t="shared" si="179"/>
        <v>No</v>
      </c>
    </row>
    <row r="1904" spans="1:14" x14ac:dyDescent="0.25">
      <c r="A1904" s="13" t="s">
        <v>465</v>
      </c>
      <c r="B1904" s="13">
        <v>29.92</v>
      </c>
      <c r="C1904" s="13">
        <v>6.02</v>
      </c>
      <c r="D1904" s="13" t="s">
        <v>2382</v>
      </c>
      <c r="E1904" s="13" t="s">
        <v>2380</v>
      </c>
      <c r="F1904" s="13" t="s">
        <v>2380</v>
      </c>
      <c r="G1904" s="13" t="s">
        <v>2381</v>
      </c>
      <c r="H1904" s="13" t="s">
        <v>2380</v>
      </c>
      <c r="I1904" s="13" t="str">
        <f t="shared" si="174"/>
        <v>No</v>
      </c>
      <c r="J1904" s="15" t="str">
        <f t="shared" si="175"/>
        <v>0</v>
      </c>
      <c r="K1904" s="13" t="str">
        <f t="shared" si="176"/>
        <v>Yes</v>
      </c>
      <c r="L1904" s="13" t="str">
        <f t="shared" si="177"/>
        <v>Overweight</v>
      </c>
      <c r="M1904" s="13" t="str">
        <f t="shared" si="178"/>
        <v>Prediabetes</v>
      </c>
      <c r="N1904" s="13" t="str">
        <f t="shared" si="179"/>
        <v>No</v>
      </c>
    </row>
    <row r="1905" spans="1:14" x14ac:dyDescent="0.25">
      <c r="A1905" s="13" t="s">
        <v>464</v>
      </c>
      <c r="B1905" s="13">
        <v>28.93</v>
      </c>
      <c r="C1905" s="13">
        <v>4.4400000000000004</v>
      </c>
      <c r="D1905" s="13" t="s">
        <v>2380</v>
      </c>
      <c r="E1905" s="13" t="s">
        <v>2380</v>
      </c>
      <c r="F1905" s="13" t="s">
        <v>2380</v>
      </c>
      <c r="G1905" s="13" t="s">
        <v>2381</v>
      </c>
      <c r="H1905" s="13" t="s">
        <v>2380</v>
      </c>
      <c r="I1905" s="13" t="str">
        <f t="shared" si="174"/>
        <v>No</v>
      </c>
      <c r="J1905" s="15" t="str">
        <f t="shared" si="175"/>
        <v>0</v>
      </c>
      <c r="K1905" s="13" t="str">
        <f t="shared" si="176"/>
        <v>No</v>
      </c>
      <c r="L1905" s="13" t="str">
        <f t="shared" si="177"/>
        <v>Overweight</v>
      </c>
      <c r="M1905" s="13" t="str">
        <f t="shared" si="178"/>
        <v>Normal</v>
      </c>
      <c r="N1905" s="13" t="str">
        <f t="shared" si="179"/>
        <v>No</v>
      </c>
    </row>
    <row r="1906" spans="1:14" x14ac:dyDescent="0.25">
      <c r="A1906" s="13" t="s">
        <v>463</v>
      </c>
      <c r="B1906" s="13">
        <v>31.254999999999999</v>
      </c>
      <c r="C1906" s="13">
        <v>5.84</v>
      </c>
      <c r="D1906" s="13" t="s">
        <v>2382</v>
      </c>
      <c r="E1906" s="13" t="s">
        <v>2380</v>
      </c>
      <c r="F1906" s="13" t="s">
        <v>2380</v>
      </c>
      <c r="G1906" s="13">
        <v>1</v>
      </c>
      <c r="H1906" s="13" t="s">
        <v>2380</v>
      </c>
      <c r="I1906" s="13" t="str">
        <f t="shared" si="174"/>
        <v>No</v>
      </c>
      <c r="J1906" s="15">
        <f t="shared" si="175"/>
        <v>1</v>
      </c>
      <c r="K1906" s="13" t="str">
        <f t="shared" si="176"/>
        <v>Yes</v>
      </c>
      <c r="L1906" s="13" t="str">
        <f t="shared" si="177"/>
        <v>Obesity</v>
      </c>
      <c r="M1906" s="13" t="str">
        <f t="shared" si="178"/>
        <v>Prediabetes</v>
      </c>
      <c r="N1906" s="13" t="str">
        <f t="shared" si="179"/>
        <v>No</v>
      </c>
    </row>
    <row r="1907" spans="1:14" x14ac:dyDescent="0.25">
      <c r="A1907" s="13" t="s">
        <v>462</v>
      </c>
      <c r="B1907" s="13">
        <v>29.83</v>
      </c>
      <c r="C1907" s="13">
        <v>5.39</v>
      </c>
      <c r="D1907" s="13" t="s">
        <v>2380</v>
      </c>
      <c r="E1907" s="13" t="s">
        <v>2380</v>
      </c>
      <c r="F1907" s="13" t="s">
        <v>2380</v>
      </c>
      <c r="G1907" s="13" t="s">
        <v>2381</v>
      </c>
      <c r="H1907" s="13" t="s">
        <v>2380</v>
      </c>
      <c r="I1907" s="13" t="str">
        <f t="shared" si="174"/>
        <v>No</v>
      </c>
      <c r="J1907" s="15" t="str">
        <f t="shared" si="175"/>
        <v>0</v>
      </c>
      <c r="K1907" s="13" t="str">
        <f t="shared" si="176"/>
        <v>No</v>
      </c>
      <c r="L1907" s="13" t="str">
        <f t="shared" si="177"/>
        <v>Overweight</v>
      </c>
      <c r="M1907" s="13" t="str">
        <f t="shared" si="178"/>
        <v>Normal</v>
      </c>
      <c r="N1907" s="13" t="str">
        <f t="shared" si="179"/>
        <v>No</v>
      </c>
    </row>
    <row r="1908" spans="1:14" x14ac:dyDescent="0.25">
      <c r="A1908" s="13" t="s">
        <v>461</v>
      </c>
      <c r="B1908" s="13">
        <v>29.59</v>
      </c>
      <c r="C1908" s="13">
        <v>6.16</v>
      </c>
      <c r="D1908" s="13" t="s">
        <v>2380</v>
      </c>
      <c r="E1908" s="13" t="s">
        <v>2380</v>
      </c>
      <c r="F1908" s="13" t="s">
        <v>2383</v>
      </c>
      <c r="G1908" s="13">
        <v>1</v>
      </c>
      <c r="H1908" s="13" t="s">
        <v>2380</v>
      </c>
      <c r="I1908" s="13" t="str">
        <f t="shared" si="174"/>
        <v>No</v>
      </c>
      <c r="J1908" s="15">
        <f t="shared" si="175"/>
        <v>1</v>
      </c>
      <c r="K1908" s="13" t="str">
        <f t="shared" si="176"/>
        <v>No</v>
      </c>
      <c r="L1908" s="13" t="str">
        <f t="shared" si="177"/>
        <v>Overweight</v>
      </c>
      <c r="M1908" s="13" t="str">
        <f t="shared" si="178"/>
        <v>Prediabetes</v>
      </c>
      <c r="N1908" s="13" t="str">
        <f t="shared" si="179"/>
        <v>No</v>
      </c>
    </row>
    <row r="1909" spans="1:14" x14ac:dyDescent="0.25">
      <c r="A1909" s="13" t="s">
        <v>460</v>
      </c>
      <c r="B1909" s="13">
        <v>31.16</v>
      </c>
      <c r="C1909" s="13">
        <v>4.49</v>
      </c>
      <c r="D1909" s="13" t="s">
        <v>2380</v>
      </c>
      <c r="E1909" s="13" t="s">
        <v>2380</v>
      </c>
      <c r="F1909" s="13" t="s">
        <v>2383</v>
      </c>
      <c r="G1909" s="13">
        <v>1</v>
      </c>
      <c r="H1909" s="13" t="s">
        <v>2380</v>
      </c>
      <c r="I1909" s="13" t="str">
        <f t="shared" si="174"/>
        <v>No</v>
      </c>
      <c r="J1909" s="15">
        <f t="shared" si="175"/>
        <v>1</v>
      </c>
      <c r="K1909" s="13" t="str">
        <f t="shared" si="176"/>
        <v>No</v>
      </c>
      <c r="L1909" s="13" t="str">
        <f t="shared" si="177"/>
        <v>Obesity</v>
      </c>
      <c r="M1909" s="13" t="str">
        <f t="shared" si="178"/>
        <v>Normal</v>
      </c>
      <c r="N1909" s="13" t="str">
        <f t="shared" si="179"/>
        <v>No</v>
      </c>
    </row>
    <row r="1910" spans="1:14" x14ac:dyDescent="0.25">
      <c r="A1910" s="13" t="s">
        <v>459</v>
      </c>
      <c r="B1910" s="13">
        <v>34.21</v>
      </c>
      <c r="C1910" s="13">
        <v>4.4800000000000004</v>
      </c>
      <c r="D1910" s="13" t="s">
        <v>2382</v>
      </c>
      <c r="E1910" s="13" t="s">
        <v>2380</v>
      </c>
      <c r="F1910" s="13" t="s">
        <v>2380</v>
      </c>
      <c r="G1910" s="13">
        <v>1</v>
      </c>
      <c r="H1910" s="13" t="s">
        <v>2380</v>
      </c>
      <c r="I1910" s="13" t="str">
        <f t="shared" si="174"/>
        <v>No</v>
      </c>
      <c r="J1910" s="15">
        <f t="shared" si="175"/>
        <v>1</v>
      </c>
      <c r="K1910" s="13" t="str">
        <f t="shared" si="176"/>
        <v>Yes</v>
      </c>
      <c r="L1910" s="13" t="str">
        <f t="shared" si="177"/>
        <v>Obesity</v>
      </c>
      <c r="M1910" s="13" t="str">
        <f t="shared" si="178"/>
        <v>Normal</v>
      </c>
      <c r="N1910" s="13" t="str">
        <f t="shared" si="179"/>
        <v>No</v>
      </c>
    </row>
    <row r="1911" spans="1:14" x14ac:dyDescent="0.25">
      <c r="A1911" s="13" t="s">
        <v>458</v>
      </c>
      <c r="B1911" s="13">
        <v>34.86</v>
      </c>
      <c r="C1911" s="13">
        <v>10.97</v>
      </c>
      <c r="D1911" s="13" t="s">
        <v>2380</v>
      </c>
      <c r="E1911" s="13" t="s">
        <v>2380</v>
      </c>
      <c r="F1911" s="13" t="s">
        <v>2380</v>
      </c>
      <c r="G1911" s="13" t="s">
        <v>2381</v>
      </c>
      <c r="H1911" s="13" t="s">
        <v>2380</v>
      </c>
      <c r="I1911" s="13" t="str">
        <f t="shared" si="174"/>
        <v>No</v>
      </c>
      <c r="J1911" s="15" t="str">
        <f t="shared" si="175"/>
        <v>0</v>
      </c>
      <c r="K1911" s="13" t="str">
        <f t="shared" si="176"/>
        <v>No</v>
      </c>
      <c r="L1911" s="13" t="str">
        <f t="shared" si="177"/>
        <v>Obesity</v>
      </c>
      <c r="M1911" s="13" t="str">
        <f t="shared" si="178"/>
        <v>Diabetes</v>
      </c>
      <c r="N1911" s="13" t="str">
        <f t="shared" si="179"/>
        <v>No</v>
      </c>
    </row>
    <row r="1912" spans="1:14" x14ac:dyDescent="0.25">
      <c r="A1912" s="13" t="s">
        <v>457</v>
      </c>
      <c r="B1912" s="13">
        <v>34.58</v>
      </c>
      <c r="C1912" s="13">
        <v>5.14</v>
      </c>
      <c r="D1912" s="13" t="s">
        <v>2380</v>
      </c>
      <c r="E1912" s="13" t="s">
        <v>2382</v>
      </c>
      <c r="F1912" s="13" t="s">
        <v>2380</v>
      </c>
      <c r="G1912" s="13">
        <v>2</v>
      </c>
      <c r="H1912" s="13" t="s">
        <v>2380</v>
      </c>
      <c r="I1912" s="13" t="str">
        <f t="shared" si="174"/>
        <v>No</v>
      </c>
      <c r="J1912" s="15">
        <f t="shared" si="175"/>
        <v>2</v>
      </c>
      <c r="K1912" s="13" t="str">
        <f t="shared" si="176"/>
        <v>No</v>
      </c>
      <c r="L1912" s="13" t="str">
        <f t="shared" si="177"/>
        <v>Obesity</v>
      </c>
      <c r="M1912" s="13" t="str">
        <f t="shared" si="178"/>
        <v>Normal</v>
      </c>
      <c r="N1912" s="13" t="str">
        <f t="shared" si="179"/>
        <v>Yes</v>
      </c>
    </row>
    <row r="1913" spans="1:14" x14ac:dyDescent="0.25">
      <c r="A1913" s="13" t="s">
        <v>456</v>
      </c>
      <c r="B1913" s="13">
        <v>17.940000000000001</v>
      </c>
      <c r="C1913" s="13">
        <v>5.17</v>
      </c>
      <c r="D1913" s="13" t="s">
        <v>2382</v>
      </c>
      <c r="E1913" s="13" t="s">
        <v>2380</v>
      </c>
      <c r="F1913" s="13" t="s">
        <v>2380</v>
      </c>
      <c r="G1913" s="13" t="s">
        <v>2381</v>
      </c>
      <c r="H1913" s="13" t="s">
        <v>2380</v>
      </c>
      <c r="I1913" s="13" t="str">
        <f t="shared" si="174"/>
        <v>No</v>
      </c>
      <c r="J1913" s="15" t="str">
        <f t="shared" si="175"/>
        <v>0</v>
      </c>
      <c r="K1913" s="13" t="str">
        <f t="shared" si="176"/>
        <v>Yes</v>
      </c>
      <c r="L1913" s="13" t="str">
        <f t="shared" si="177"/>
        <v>Underweight</v>
      </c>
      <c r="M1913" s="13" t="str">
        <f t="shared" si="178"/>
        <v>Normal</v>
      </c>
      <c r="N1913" s="13" t="str">
        <f t="shared" si="179"/>
        <v>No</v>
      </c>
    </row>
    <row r="1914" spans="1:14" x14ac:dyDescent="0.25">
      <c r="A1914" s="13" t="s">
        <v>455</v>
      </c>
      <c r="B1914" s="13">
        <v>26.8</v>
      </c>
      <c r="C1914" s="13">
        <v>6.18</v>
      </c>
      <c r="D1914" s="13" t="s">
        <v>2382</v>
      </c>
      <c r="E1914" s="13" t="s">
        <v>2380</v>
      </c>
      <c r="F1914" s="13" t="s">
        <v>2383</v>
      </c>
      <c r="G1914" s="13">
        <v>1</v>
      </c>
      <c r="H1914" s="13" t="s">
        <v>2380</v>
      </c>
      <c r="I1914" s="13" t="str">
        <f t="shared" si="174"/>
        <v>No</v>
      </c>
      <c r="J1914" s="15">
        <f t="shared" si="175"/>
        <v>1</v>
      </c>
      <c r="K1914" s="13" t="str">
        <f t="shared" si="176"/>
        <v>Yes</v>
      </c>
      <c r="L1914" s="13" t="str">
        <f t="shared" si="177"/>
        <v>Overweight</v>
      </c>
      <c r="M1914" s="13" t="str">
        <f t="shared" si="178"/>
        <v>Prediabetes</v>
      </c>
      <c r="N1914" s="13" t="str">
        <f t="shared" si="179"/>
        <v>No</v>
      </c>
    </row>
    <row r="1915" spans="1:14" x14ac:dyDescent="0.25">
      <c r="A1915" s="13" t="s">
        <v>454</v>
      </c>
      <c r="B1915" s="13">
        <v>17.690000000000001</v>
      </c>
      <c r="C1915" s="13">
        <v>9.07</v>
      </c>
      <c r="D1915" s="13" t="s">
        <v>2382</v>
      </c>
      <c r="E1915" s="13" t="s">
        <v>2380</v>
      </c>
      <c r="F1915" s="13" t="s">
        <v>2380</v>
      </c>
      <c r="G1915" s="13" t="s">
        <v>2381</v>
      </c>
      <c r="H1915" s="13" t="s">
        <v>2380</v>
      </c>
      <c r="I1915" s="13" t="str">
        <f t="shared" si="174"/>
        <v>No</v>
      </c>
      <c r="J1915" s="15" t="str">
        <f t="shared" si="175"/>
        <v>0</v>
      </c>
      <c r="K1915" s="13" t="str">
        <f t="shared" si="176"/>
        <v>Yes</v>
      </c>
      <c r="L1915" s="13" t="str">
        <f t="shared" si="177"/>
        <v>Underweight</v>
      </c>
      <c r="M1915" s="13" t="str">
        <f t="shared" si="178"/>
        <v>Diabetes</v>
      </c>
      <c r="N1915" s="13" t="str">
        <f t="shared" si="179"/>
        <v>No</v>
      </c>
    </row>
    <row r="1916" spans="1:14" x14ac:dyDescent="0.25">
      <c r="A1916" s="13" t="s">
        <v>453</v>
      </c>
      <c r="B1916" s="13">
        <v>25.77</v>
      </c>
      <c r="C1916" s="13">
        <v>4.43</v>
      </c>
      <c r="D1916" s="13" t="s">
        <v>2380</v>
      </c>
      <c r="E1916" s="13" t="s">
        <v>2380</v>
      </c>
      <c r="F1916" s="13" t="s">
        <v>2383</v>
      </c>
      <c r="G1916" s="13">
        <v>1</v>
      </c>
      <c r="H1916" s="13" t="s">
        <v>2380</v>
      </c>
      <c r="I1916" s="13" t="str">
        <f t="shared" si="174"/>
        <v>No</v>
      </c>
      <c r="J1916" s="15">
        <f t="shared" si="175"/>
        <v>1</v>
      </c>
      <c r="K1916" s="13" t="str">
        <f t="shared" si="176"/>
        <v>No</v>
      </c>
      <c r="L1916" s="13" t="str">
        <f t="shared" si="177"/>
        <v>Overweight</v>
      </c>
      <c r="M1916" s="13" t="str">
        <f t="shared" si="178"/>
        <v>Normal</v>
      </c>
      <c r="N1916" s="13" t="str">
        <f t="shared" si="179"/>
        <v>No</v>
      </c>
    </row>
    <row r="1917" spans="1:14" x14ac:dyDescent="0.25">
      <c r="A1917" s="13" t="s">
        <v>452</v>
      </c>
      <c r="B1917" s="13">
        <v>34.46</v>
      </c>
      <c r="C1917" s="13">
        <v>4.17</v>
      </c>
      <c r="D1917" s="13" t="s">
        <v>2380</v>
      </c>
      <c r="E1917" s="13" t="s">
        <v>2382</v>
      </c>
      <c r="F1917" s="13" t="s">
        <v>2380</v>
      </c>
      <c r="G1917" s="13">
        <v>1</v>
      </c>
      <c r="H1917" s="13" t="s">
        <v>2380</v>
      </c>
      <c r="I1917" s="13" t="str">
        <f t="shared" si="174"/>
        <v>No</v>
      </c>
      <c r="J1917" s="15">
        <f t="shared" si="175"/>
        <v>1</v>
      </c>
      <c r="K1917" s="13" t="str">
        <f t="shared" si="176"/>
        <v>No</v>
      </c>
      <c r="L1917" s="13" t="str">
        <f t="shared" si="177"/>
        <v>Obesity</v>
      </c>
      <c r="M1917" s="13" t="str">
        <f t="shared" si="178"/>
        <v>Normal</v>
      </c>
      <c r="N1917" s="13" t="str">
        <f t="shared" si="179"/>
        <v>Yes</v>
      </c>
    </row>
    <row r="1918" spans="1:14" x14ac:dyDescent="0.25">
      <c r="A1918" s="13" t="s">
        <v>451</v>
      </c>
      <c r="B1918" s="13">
        <v>30.875</v>
      </c>
      <c r="C1918" s="13">
        <v>4.95</v>
      </c>
      <c r="D1918" s="13" t="s">
        <v>2382</v>
      </c>
      <c r="E1918" s="13" t="s">
        <v>2380</v>
      </c>
      <c r="F1918" s="13" t="s">
        <v>2380</v>
      </c>
      <c r="G1918" s="13" t="s">
        <v>2381</v>
      </c>
      <c r="H1918" s="13" t="s">
        <v>2380</v>
      </c>
      <c r="I1918" s="13" t="str">
        <f t="shared" si="174"/>
        <v>No</v>
      </c>
      <c r="J1918" s="15" t="str">
        <f t="shared" si="175"/>
        <v>0</v>
      </c>
      <c r="K1918" s="13" t="str">
        <f t="shared" si="176"/>
        <v>Yes</v>
      </c>
      <c r="L1918" s="13" t="str">
        <f t="shared" si="177"/>
        <v>Obesity</v>
      </c>
      <c r="M1918" s="13" t="str">
        <f t="shared" si="178"/>
        <v>Normal</v>
      </c>
      <c r="N1918" s="13" t="str">
        <f t="shared" si="179"/>
        <v>No</v>
      </c>
    </row>
    <row r="1919" spans="1:14" x14ac:dyDescent="0.25">
      <c r="A1919" s="13" t="s">
        <v>450</v>
      </c>
      <c r="B1919" s="13">
        <v>39.49</v>
      </c>
      <c r="C1919" s="13">
        <v>5.13</v>
      </c>
      <c r="D1919" s="13" t="s">
        <v>2380</v>
      </c>
      <c r="E1919" s="13" t="s">
        <v>2380</v>
      </c>
      <c r="F1919" s="13" t="s">
        <v>2380</v>
      </c>
      <c r="G1919" s="13" t="s">
        <v>2381</v>
      </c>
      <c r="H1919" s="13" t="s">
        <v>2380</v>
      </c>
      <c r="I1919" s="13" t="str">
        <f t="shared" si="174"/>
        <v>No</v>
      </c>
      <c r="J1919" s="15" t="str">
        <f t="shared" si="175"/>
        <v>0</v>
      </c>
      <c r="K1919" s="13" t="str">
        <f t="shared" si="176"/>
        <v>No</v>
      </c>
      <c r="L1919" s="13" t="str">
        <f t="shared" si="177"/>
        <v>Obesity</v>
      </c>
      <c r="M1919" s="13" t="str">
        <f t="shared" si="178"/>
        <v>Normal</v>
      </c>
      <c r="N1919" s="13" t="str">
        <f t="shared" si="179"/>
        <v>No</v>
      </c>
    </row>
    <row r="1920" spans="1:14" x14ac:dyDescent="0.25">
      <c r="A1920" s="13" t="s">
        <v>449</v>
      </c>
      <c r="B1920" s="13">
        <v>28.88</v>
      </c>
      <c r="C1920" s="13">
        <v>4.0999999999999996</v>
      </c>
      <c r="D1920" s="13" t="s">
        <v>2380</v>
      </c>
      <c r="E1920" s="13" t="s">
        <v>2380</v>
      </c>
      <c r="F1920" s="13" t="s">
        <v>2380</v>
      </c>
      <c r="G1920" s="13" t="s">
        <v>2381</v>
      </c>
      <c r="H1920" s="13" t="s">
        <v>2380</v>
      </c>
      <c r="I1920" s="13" t="str">
        <f t="shared" si="174"/>
        <v>No</v>
      </c>
      <c r="J1920" s="15" t="str">
        <f t="shared" si="175"/>
        <v>0</v>
      </c>
      <c r="K1920" s="13" t="str">
        <f t="shared" si="176"/>
        <v>No</v>
      </c>
      <c r="L1920" s="13" t="str">
        <f t="shared" si="177"/>
        <v>Overweight</v>
      </c>
      <c r="M1920" s="13" t="str">
        <f t="shared" si="178"/>
        <v>Normal</v>
      </c>
      <c r="N1920" s="13" t="str">
        <f t="shared" si="179"/>
        <v>No</v>
      </c>
    </row>
    <row r="1921" spans="1:14" x14ac:dyDescent="0.25">
      <c r="A1921" s="13" t="s">
        <v>448</v>
      </c>
      <c r="B1921" s="13">
        <v>20.234999999999999</v>
      </c>
      <c r="C1921" s="13">
        <v>5.01</v>
      </c>
      <c r="D1921" s="13" t="s">
        <v>2382</v>
      </c>
      <c r="E1921" s="13" t="s">
        <v>2380</v>
      </c>
      <c r="F1921" s="13" t="s">
        <v>2380</v>
      </c>
      <c r="G1921" s="13" t="s">
        <v>2381</v>
      </c>
      <c r="H1921" s="13" t="s">
        <v>2380</v>
      </c>
      <c r="I1921" s="13" t="str">
        <f t="shared" si="174"/>
        <v>No</v>
      </c>
      <c r="J1921" s="15" t="str">
        <f t="shared" si="175"/>
        <v>0</v>
      </c>
      <c r="K1921" s="13" t="str">
        <f t="shared" si="176"/>
        <v>Yes</v>
      </c>
      <c r="L1921" s="13" t="str">
        <f t="shared" si="177"/>
        <v>Normal Weight</v>
      </c>
      <c r="M1921" s="13" t="str">
        <f t="shared" si="178"/>
        <v>Normal</v>
      </c>
      <c r="N1921" s="13" t="str">
        <f t="shared" si="179"/>
        <v>No</v>
      </c>
    </row>
    <row r="1922" spans="1:14" x14ac:dyDescent="0.25">
      <c r="A1922" s="13" t="s">
        <v>447</v>
      </c>
      <c r="B1922" s="13">
        <v>30.67</v>
      </c>
      <c r="C1922" s="13">
        <v>5.09</v>
      </c>
      <c r="D1922" s="13" t="s">
        <v>2382</v>
      </c>
      <c r="E1922" s="13" t="s">
        <v>2380</v>
      </c>
      <c r="F1922" s="13" t="s">
        <v>2380</v>
      </c>
      <c r="G1922" s="13" t="s">
        <v>2381</v>
      </c>
      <c r="H1922" s="13" t="s">
        <v>2380</v>
      </c>
      <c r="I1922" s="13" t="str">
        <f t="shared" ref="I1922:I1985" si="180">PROPER(IF(H1922="?",$P$2,H1922))</f>
        <v>No</v>
      </c>
      <c r="J1922" s="15" t="str">
        <f t="shared" si="175"/>
        <v>0</v>
      </c>
      <c r="K1922" s="13" t="str">
        <f t="shared" si="176"/>
        <v>Yes</v>
      </c>
      <c r="L1922" s="13" t="str">
        <f t="shared" si="177"/>
        <v>Obesity</v>
      </c>
      <c r="M1922" s="13" t="str">
        <f t="shared" si="178"/>
        <v>Normal</v>
      </c>
      <c r="N1922" s="13" t="str">
        <f t="shared" si="179"/>
        <v>No</v>
      </c>
    </row>
    <row r="1923" spans="1:14" x14ac:dyDescent="0.25">
      <c r="A1923" s="13" t="s">
        <v>446</v>
      </c>
      <c r="B1923" s="13">
        <v>30.875</v>
      </c>
      <c r="C1923" s="13">
        <v>6.49</v>
      </c>
      <c r="D1923" s="13" t="s">
        <v>2380</v>
      </c>
      <c r="E1923" s="13" t="s">
        <v>2380</v>
      </c>
      <c r="F1923" s="13" t="s">
        <v>2380</v>
      </c>
      <c r="G1923" s="13" t="s">
        <v>2381</v>
      </c>
      <c r="H1923" s="13" t="s">
        <v>2380</v>
      </c>
      <c r="I1923" s="13" t="str">
        <f t="shared" si="180"/>
        <v>No</v>
      </c>
      <c r="J1923" s="15" t="str">
        <f t="shared" ref="J1923:J1986" si="181">IF(G1923="No major Surgery","0",G1923)</f>
        <v>0</v>
      </c>
      <c r="K1923" s="13" t="str">
        <f t="shared" ref="K1923:K1986" si="182">PROPER(D1923)</f>
        <v>No</v>
      </c>
      <c r="L1923" s="13" t="str">
        <f t="shared" ref="L1923:L1986" si="183">IF(B1923&lt;18.5,"Underweight",IF(B1923&lt;25,"Normal Weight",IF(B1923&lt;30,"Overweight","Obesity")))</f>
        <v>Obesity</v>
      </c>
      <c r="M1923" s="13" t="str">
        <f t="shared" ref="M1923:M1986" si="184">IF(C1923&lt;5.7,"Normal",IF(C1923&lt;6.5,"Prediabetes","Diabetes"))</f>
        <v>Prediabetes</v>
      </c>
      <c r="N1923" s="13" t="str">
        <f t="shared" ref="N1923:N1986" si="185">PROPER(E1923)</f>
        <v>No</v>
      </c>
    </row>
    <row r="1924" spans="1:14" x14ac:dyDescent="0.25">
      <c r="A1924" s="13" t="s">
        <v>445</v>
      </c>
      <c r="B1924" s="13">
        <v>23.8</v>
      </c>
      <c r="C1924" s="13">
        <v>4.08</v>
      </c>
      <c r="D1924" s="13" t="s">
        <v>2380</v>
      </c>
      <c r="E1924" s="13" t="s">
        <v>2380</v>
      </c>
      <c r="F1924" s="13" t="s">
        <v>2380</v>
      </c>
      <c r="G1924" s="13" t="s">
        <v>2381</v>
      </c>
      <c r="H1924" s="13" t="s">
        <v>2380</v>
      </c>
      <c r="I1924" s="13" t="str">
        <f t="shared" si="180"/>
        <v>No</v>
      </c>
      <c r="J1924" s="15" t="str">
        <f t="shared" si="181"/>
        <v>0</v>
      </c>
      <c r="K1924" s="13" t="str">
        <f t="shared" si="182"/>
        <v>No</v>
      </c>
      <c r="L1924" s="13" t="str">
        <f t="shared" si="183"/>
        <v>Normal Weight</v>
      </c>
      <c r="M1924" s="13" t="str">
        <f t="shared" si="184"/>
        <v>Normal</v>
      </c>
      <c r="N1924" s="13" t="str">
        <f t="shared" si="185"/>
        <v>No</v>
      </c>
    </row>
    <row r="1925" spans="1:14" x14ac:dyDescent="0.25">
      <c r="A1925" s="13" t="s">
        <v>444</v>
      </c>
      <c r="B1925" s="13">
        <v>15.37</v>
      </c>
      <c r="C1925" s="13">
        <v>8.6300000000000008</v>
      </c>
      <c r="D1925" s="13" t="s">
        <v>2382</v>
      </c>
      <c r="E1925" s="13" t="s">
        <v>2380</v>
      </c>
      <c r="F1925" s="13" t="s">
        <v>2380</v>
      </c>
      <c r="G1925" s="13" t="s">
        <v>2381</v>
      </c>
      <c r="H1925" s="13" t="s">
        <v>2380</v>
      </c>
      <c r="I1925" s="13" t="str">
        <f t="shared" si="180"/>
        <v>No</v>
      </c>
      <c r="J1925" s="15" t="str">
        <f t="shared" si="181"/>
        <v>0</v>
      </c>
      <c r="K1925" s="13" t="str">
        <f t="shared" si="182"/>
        <v>Yes</v>
      </c>
      <c r="L1925" s="13" t="str">
        <f t="shared" si="183"/>
        <v>Underweight</v>
      </c>
      <c r="M1925" s="13" t="str">
        <f t="shared" si="184"/>
        <v>Diabetes</v>
      </c>
      <c r="N1925" s="13" t="str">
        <f t="shared" si="185"/>
        <v>No</v>
      </c>
    </row>
    <row r="1926" spans="1:14" x14ac:dyDescent="0.25">
      <c r="A1926" s="13" t="s">
        <v>443</v>
      </c>
      <c r="B1926" s="13">
        <v>30.4</v>
      </c>
      <c r="C1926" s="13">
        <v>5.28</v>
      </c>
      <c r="D1926" s="13" t="s">
        <v>2380</v>
      </c>
      <c r="E1926" s="13" t="s">
        <v>2380</v>
      </c>
      <c r="F1926" s="13" t="s">
        <v>2380</v>
      </c>
      <c r="G1926" s="13" t="s">
        <v>2381</v>
      </c>
      <c r="H1926" s="13" t="s">
        <v>2380</v>
      </c>
      <c r="I1926" s="13" t="str">
        <f t="shared" si="180"/>
        <v>No</v>
      </c>
      <c r="J1926" s="15" t="str">
        <f t="shared" si="181"/>
        <v>0</v>
      </c>
      <c r="K1926" s="13" t="str">
        <f t="shared" si="182"/>
        <v>No</v>
      </c>
      <c r="L1926" s="13" t="str">
        <f t="shared" si="183"/>
        <v>Obesity</v>
      </c>
      <c r="M1926" s="13" t="str">
        <f t="shared" si="184"/>
        <v>Normal</v>
      </c>
      <c r="N1926" s="13" t="str">
        <f t="shared" si="185"/>
        <v>No</v>
      </c>
    </row>
    <row r="1927" spans="1:14" x14ac:dyDescent="0.25">
      <c r="A1927" s="13" t="s">
        <v>442</v>
      </c>
      <c r="B1927" s="13">
        <v>19.48</v>
      </c>
      <c r="C1927" s="13">
        <v>5.63</v>
      </c>
      <c r="D1927" s="13" t="s">
        <v>2382</v>
      </c>
      <c r="E1927" s="13" t="s">
        <v>2380</v>
      </c>
      <c r="F1927" s="13" t="s">
        <v>2380</v>
      </c>
      <c r="G1927" s="13">
        <v>1</v>
      </c>
      <c r="H1927" s="13" t="s">
        <v>2380</v>
      </c>
      <c r="I1927" s="13" t="str">
        <f t="shared" si="180"/>
        <v>No</v>
      </c>
      <c r="J1927" s="15">
        <f t="shared" si="181"/>
        <v>1</v>
      </c>
      <c r="K1927" s="13" t="str">
        <f t="shared" si="182"/>
        <v>Yes</v>
      </c>
      <c r="L1927" s="13" t="str">
        <f t="shared" si="183"/>
        <v>Normal Weight</v>
      </c>
      <c r="M1927" s="13" t="str">
        <f t="shared" si="184"/>
        <v>Normal</v>
      </c>
      <c r="N1927" s="13" t="str">
        <f t="shared" si="185"/>
        <v>No</v>
      </c>
    </row>
    <row r="1928" spans="1:14" x14ac:dyDescent="0.25">
      <c r="A1928" s="13" t="s">
        <v>441</v>
      </c>
      <c r="B1928" s="13">
        <v>16.96</v>
      </c>
      <c r="C1928" s="13">
        <v>11.47</v>
      </c>
      <c r="D1928" s="13" t="s">
        <v>2382</v>
      </c>
      <c r="E1928" s="13" t="s">
        <v>2380</v>
      </c>
      <c r="F1928" s="13" t="s">
        <v>2380</v>
      </c>
      <c r="G1928" s="13" t="s">
        <v>2381</v>
      </c>
      <c r="H1928" s="13" t="s">
        <v>2380</v>
      </c>
      <c r="I1928" s="13" t="str">
        <f t="shared" si="180"/>
        <v>No</v>
      </c>
      <c r="J1928" s="15" t="str">
        <f t="shared" si="181"/>
        <v>0</v>
      </c>
      <c r="K1928" s="13" t="str">
        <f t="shared" si="182"/>
        <v>Yes</v>
      </c>
      <c r="L1928" s="13" t="str">
        <f t="shared" si="183"/>
        <v>Underweight</v>
      </c>
      <c r="M1928" s="13" t="str">
        <f t="shared" si="184"/>
        <v>Diabetes</v>
      </c>
      <c r="N1928" s="13" t="str">
        <f t="shared" si="185"/>
        <v>No</v>
      </c>
    </row>
    <row r="1929" spans="1:14" x14ac:dyDescent="0.25">
      <c r="A1929" s="13" t="s">
        <v>440</v>
      </c>
      <c r="B1929" s="13">
        <v>19.05</v>
      </c>
      <c r="C1929" s="13">
        <v>4.92</v>
      </c>
      <c r="D1929" s="13" t="s">
        <v>2380</v>
      </c>
      <c r="E1929" s="13" t="s">
        <v>2380</v>
      </c>
      <c r="F1929" s="13" t="s">
        <v>2380</v>
      </c>
      <c r="G1929" s="13">
        <v>1</v>
      </c>
      <c r="H1929" s="13" t="s">
        <v>2380</v>
      </c>
      <c r="I1929" s="13" t="str">
        <f t="shared" si="180"/>
        <v>No</v>
      </c>
      <c r="J1929" s="15">
        <f t="shared" si="181"/>
        <v>1</v>
      </c>
      <c r="K1929" s="13" t="str">
        <f t="shared" si="182"/>
        <v>No</v>
      </c>
      <c r="L1929" s="13" t="str">
        <f t="shared" si="183"/>
        <v>Normal Weight</v>
      </c>
      <c r="M1929" s="13" t="str">
        <f t="shared" si="184"/>
        <v>Normal</v>
      </c>
      <c r="N1929" s="13" t="str">
        <f t="shared" si="185"/>
        <v>No</v>
      </c>
    </row>
    <row r="1930" spans="1:14" x14ac:dyDescent="0.25">
      <c r="A1930" s="13" t="s">
        <v>439</v>
      </c>
      <c r="B1930" s="13">
        <v>37.619999999999997</v>
      </c>
      <c r="C1930" s="13">
        <v>4.18</v>
      </c>
      <c r="D1930" s="13" t="s">
        <v>2380</v>
      </c>
      <c r="E1930" s="13" t="s">
        <v>2380</v>
      </c>
      <c r="F1930" s="13" t="s">
        <v>2380</v>
      </c>
      <c r="G1930" s="13" t="s">
        <v>2381</v>
      </c>
      <c r="H1930" s="13" t="s">
        <v>2380</v>
      </c>
      <c r="I1930" s="13" t="str">
        <f t="shared" si="180"/>
        <v>No</v>
      </c>
      <c r="J1930" s="15" t="str">
        <f t="shared" si="181"/>
        <v>0</v>
      </c>
      <c r="K1930" s="13" t="str">
        <f t="shared" si="182"/>
        <v>No</v>
      </c>
      <c r="L1930" s="13" t="str">
        <f t="shared" si="183"/>
        <v>Obesity</v>
      </c>
      <c r="M1930" s="13" t="str">
        <f t="shared" si="184"/>
        <v>Normal</v>
      </c>
      <c r="N1930" s="13" t="str">
        <f t="shared" si="185"/>
        <v>No</v>
      </c>
    </row>
    <row r="1931" spans="1:14" x14ac:dyDescent="0.25">
      <c r="A1931" s="13" t="s">
        <v>438</v>
      </c>
      <c r="B1931" s="13">
        <v>29.1</v>
      </c>
      <c r="C1931" s="13">
        <v>4.67</v>
      </c>
      <c r="D1931" s="13" t="s">
        <v>2380</v>
      </c>
      <c r="E1931" s="13" t="s">
        <v>2380</v>
      </c>
      <c r="F1931" s="13" t="s">
        <v>2380</v>
      </c>
      <c r="G1931" s="13" t="s">
        <v>2381</v>
      </c>
      <c r="H1931" s="13" t="s">
        <v>2380</v>
      </c>
      <c r="I1931" s="13" t="str">
        <f t="shared" si="180"/>
        <v>No</v>
      </c>
      <c r="J1931" s="15" t="str">
        <f t="shared" si="181"/>
        <v>0</v>
      </c>
      <c r="K1931" s="13" t="str">
        <f t="shared" si="182"/>
        <v>No</v>
      </c>
      <c r="L1931" s="13" t="str">
        <f t="shared" si="183"/>
        <v>Overweight</v>
      </c>
      <c r="M1931" s="13" t="str">
        <f t="shared" si="184"/>
        <v>Normal</v>
      </c>
      <c r="N1931" s="13" t="str">
        <f t="shared" si="185"/>
        <v>No</v>
      </c>
    </row>
    <row r="1932" spans="1:14" x14ac:dyDescent="0.25">
      <c r="A1932" s="13" t="s">
        <v>437</v>
      </c>
      <c r="B1932" s="13">
        <v>26.62</v>
      </c>
      <c r="C1932" s="13">
        <v>6.24</v>
      </c>
      <c r="D1932" s="13" t="s">
        <v>2380</v>
      </c>
      <c r="E1932" s="13" t="s">
        <v>2380</v>
      </c>
      <c r="F1932" s="13" t="s">
        <v>2380</v>
      </c>
      <c r="G1932" s="13" t="s">
        <v>2381</v>
      </c>
      <c r="H1932" s="13" t="s">
        <v>2380</v>
      </c>
      <c r="I1932" s="13" t="str">
        <f t="shared" si="180"/>
        <v>No</v>
      </c>
      <c r="J1932" s="15" t="str">
        <f t="shared" si="181"/>
        <v>0</v>
      </c>
      <c r="K1932" s="13" t="str">
        <f t="shared" si="182"/>
        <v>No</v>
      </c>
      <c r="L1932" s="13" t="str">
        <f t="shared" si="183"/>
        <v>Overweight</v>
      </c>
      <c r="M1932" s="13" t="str">
        <f t="shared" si="184"/>
        <v>Prediabetes</v>
      </c>
      <c r="N1932" s="13" t="str">
        <f t="shared" si="185"/>
        <v>No</v>
      </c>
    </row>
    <row r="1933" spans="1:14" x14ac:dyDescent="0.25">
      <c r="A1933" s="13" t="s">
        <v>436</v>
      </c>
      <c r="B1933" s="13">
        <v>25.74</v>
      </c>
      <c r="C1933" s="13">
        <v>5.99</v>
      </c>
      <c r="D1933" s="13" t="s">
        <v>2380</v>
      </c>
      <c r="E1933" s="13" t="s">
        <v>2380</v>
      </c>
      <c r="F1933" s="13" t="s">
        <v>2380</v>
      </c>
      <c r="G1933" s="13" t="s">
        <v>2381</v>
      </c>
      <c r="H1933" s="13" t="s">
        <v>2380</v>
      </c>
      <c r="I1933" s="13" t="str">
        <f t="shared" si="180"/>
        <v>No</v>
      </c>
      <c r="J1933" s="15" t="str">
        <f t="shared" si="181"/>
        <v>0</v>
      </c>
      <c r="K1933" s="13" t="str">
        <f t="shared" si="182"/>
        <v>No</v>
      </c>
      <c r="L1933" s="13" t="str">
        <f t="shared" si="183"/>
        <v>Overweight</v>
      </c>
      <c r="M1933" s="13" t="str">
        <f t="shared" si="184"/>
        <v>Prediabetes</v>
      </c>
      <c r="N1933" s="13" t="str">
        <f t="shared" si="185"/>
        <v>No</v>
      </c>
    </row>
    <row r="1934" spans="1:14" x14ac:dyDescent="0.25">
      <c r="A1934" s="13" t="s">
        <v>435</v>
      </c>
      <c r="B1934" s="13">
        <v>18.22</v>
      </c>
      <c r="C1934" s="13">
        <v>10.27</v>
      </c>
      <c r="D1934" s="13" t="s">
        <v>2382</v>
      </c>
      <c r="E1934" s="13" t="s">
        <v>2380</v>
      </c>
      <c r="F1934" s="13" t="s">
        <v>2380</v>
      </c>
      <c r="G1934" s="13">
        <v>1</v>
      </c>
      <c r="H1934" s="13" t="s">
        <v>2380</v>
      </c>
      <c r="I1934" s="13" t="str">
        <f t="shared" si="180"/>
        <v>No</v>
      </c>
      <c r="J1934" s="15">
        <f t="shared" si="181"/>
        <v>1</v>
      </c>
      <c r="K1934" s="13" t="str">
        <f t="shared" si="182"/>
        <v>Yes</v>
      </c>
      <c r="L1934" s="13" t="str">
        <f t="shared" si="183"/>
        <v>Underweight</v>
      </c>
      <c r="M1934" s="13" t="str">
        <f t="shared" si="184"/>
        <v>Diabetes</v>
      </c>
      <c r="N1934" s="13" t="str">
        <f t="shared" si="185"/>
        <v>No</v>
      </c>
    </row>
    <row r="1935" spans="1:14" x14ac:dyDescent="0.25">
      <c r="A1935" s="13" t="s">
        <v>434</v>
      </c>
      <c r="B1935" s="13">
        <v>26.03</v>
      </c>
      <c r="C1935" s="13">
        <v>5.97</v>
      </c>
      <c r="D1935" s="13" t="s">
        <v>2380</v>
      </c>
      <c r="E1935" s="13" t="s">
        <v>2380</v>
      </c>
      <c r="F1935" s="13" t="s">
        <v>2383</v>
      </c>
      <c r="G1935" s="13">
        <v>1</v>
      </c>
      <c r="H1935" s="13" t="s">
        <v>2380</v>
      </c>
      <c r="I1935" s="13" t="str">
        <f t="shared" si="180"/>
        <v>No</v>
      </c>
      <c r="J1935" s="15">
        <f t="shared" si="181"/>
        <v>1</v>
      </c>
      <c r="K1935" s="13" t="str">
        <f t="shared" si="182"/>
        <v>No</v>
      </c>
      <c r="L1935" s="13" t="str">
        <f t="shared" si="183"/>
        <v>Overweight</v>
      </c>
      <c r="M1935" s="13" t="str">
        <f t="shared" si="184"/>
        <v>Prediabetes</v>
      </c>
      <c r="N1935" s="13" t="str">
        <f t="shared" si="185"/>
        <v>No</v>
      </c>
    </row>
    <row r="1936" spans="1:14" x14ac:dyDescent="0.25">
      <c r="A1936" s="13" t="s">
        <v>433</v>
      </c>
      <c r="B1936" s="13">
        <v>17.29</v>
      </c>
      <c r="C1936" s="13">
        <v>4.9800000000000004</v>
      </c>
      <c r="D1936" s="13" t="s">
        <v>2380</v>
      </c>
      <c r="E1936" s="13" t="s">
        <v>2380</v>
      </c>
      <c r="F1936" s="13" t="s">
        <v>2380</v>
      </c>
      <c r="G1936" s="13" t="s">
        <v>2381</v>
      </c>
      <c r="H1936" s="13" t="s">
        <v>2380</v>
      </c>
      <c r="I1936" s="13" t="str">
        <f t="shared" si="180"/>
        <v>No</v>
      </c>
      <c r="J1936" s="15" t="str">
        <f t="shared" si="181"/>
        <v>0</v>
      </c>
      <c r="K1936" s="13" t="str">
        <f t="shared" si="182"/>
        <v>No</v>
      </c>
      <c r="L1936" s="13" t="str">
        <f t="shared" si="183"/>
        <v>Underweight</v>
      </c>
      <c r="M1936" s="13" t="str">
        <f t="shared" si="184"/>
        <v>Normal</v>
      </c>
      <c r="N1936" s="13" t="str">
        <f t="shared" si="185"/>
        <v>No</v>
      </c>
    </row>
    <row r="1937" spans="1:14" x14ac:dyDescent="0.25">
      <c r="A1937" s="13" t="s">
        <v>432</v>
      </c>
      <c r="B1937" s="13">
        <v>18.170000000000002</v>
      </c>
      <c r="C1937" s="13">
        <v>6.91</v>
      </c>
      <c r="D1937" s="13" t="s">
        <v>2382</v>
      </c>
      <c r="E1937" s="13" t="s">
        <v>2380</v>
      </c>
      <c r="F1937" s="13" t="s">
        <v>2380</v>
      </c>
      <c r="G1937" s="13">
        <v>1</v>
      </c>
      <c r="H1937" s="13" t="s">
        <v>2380</v>
      </c>
      <c r="I1937" s="13" t="str">
        <f t="shared" si="180"/>
        <v>No</v>
      </c>
      <c r="J1937" s="15">
        <f t="shared" si="181"/>
        <v>1</v>
      </c>
      <c r="K1937" s="13" t="str">
        <f t="shared" si="182"/>
        <v>Yes</v>
      </c>
      <c r="L1937" s="13" t="str">
        <f t="shared" si="183"/>
        <v>Underweight</v>
      </c>
      <c r="M1937" s="13" t="str">
        <f t="shared" si="184"/>
        <v>Diabetes</v>
      </c>
      <c r="N1937" s="13" t="str">
        <f t="shared" si="185"/>
        <v>No</v>
      </c>
    </row>
    <row r="1938" spans="1:14" x14ac:dyDescent="0.25">
      <c r="A1938" s="13" t="s">
        <v>431</v>
      </c>
      <c r="B1938" s="13">
        <v>32.54</v>
      </c>
      <c r="C1938" s="13">
        <v>6.38</v>
      </c>
      <c r="D1938" s="13" t="s">
        <v>2380</v>
      </c>
      <c r="E1938" s="13" t="s">
        <v>2382</v>
      </c>
      <c r="F1938" s="13" t="s">
        <v>2380</v>
      </c>
      <c r="G1938" s="13">
        <v>1</v>
      </c>
      <c r="H1938" s="13" t="s">
        <v>2380</v>
      </c>
      <c r="I1938" s="13" t="str">
        <f t="shared" si="180"/>
        <v>No</v>
      </c>
      <c r="J1938" s="15">
        <f t="shared" si="181"/>
        <v>1</v>
      </c>
      <c r="K1938" s="13" t="str">
        <f t="shared" si="182"/>
        <v>No</v>
      </c>
      <c r="L1938" s="13" t="str">
        <f t="shared" si="183"/>
        <v>Obesity</v>
      </c>
      <c r="M1938" s="13" t="str">
        <f t="shared" si="184"/>
        <v>Prediabetes</v>
      </c>
      <c r="N1938" s="13" t="str">
        <f t="shared" si="185"/>
        <v>Yes</v>
      </c>
    </row>
    <row r="1939" spans="1:14" x14ac:dyDescent="0.25">
      <c r="A1939" s="13" t="s">
        <v>430</v>
      </c>
      <c r="B1939" s="13">
        <v>30.25</v>
      </c>
      <c r="C1939" s="13">
        <v>4.7699999999999996</v>
      </c>
      <c r="D1939" s="13" t="s">
        <v>2380</v>
      </c>
      <c r="E1939" s="13" t="s">
        <v>2380</v>
      </c>
      <c r="F1939" s="13" t="s">
        <v>2380</v>
      </c>
      <c r="G1939" s="13" t="s">
        <v>2381</v>
      </c>
      <c r="H1939" s="13" t="s">
        <v>2380</v>
      </c>
      <c r="I1939" s="13" t="str">
        <f t="shared" si="180"/>
        <v>No</v>
      </c>
      <c r="J1939" s="15" t="str">
        <f t="shared" si="181"/>
        <v>0</v>
      </c>
      <c r="K1939" s="13" t="str">
        <f t="shared" si="182"/>
        <v>No</v>
      </c>
      <c r="L1939" s="13" t="str">
        <f t="shared" si="183"/>
        <v>Obesity</v>
      </c>
      <c r="M1939" s="13" t="str">
        <f t="shared" si="184"/>
        <v>Normal</v>
      </c>
      <c r="N1939" s="13" t="str">
        <f t="shared" si="185"/>
        <v>No</v>
      </c>
    </row>
    <row r="1940" spans="1:14" x14ac:dyDescent="0.25">
      <c r="A1940" s="13" t="s">
        <v>429</v>
      </c>
      <c r="B1940" s="13">
        <v>19.59</v>
      </c>
      <c r="C1940" s="13">
        <v>6.04</v>
      </c>
      <c r="D1940" s="13" t="s">
        <v>2382</v>
      </c>
      <c r="E1940" s="13" t="s">
        <v>2380</v>
      </c>
      <c r="F1940" s="13" t="s">
        <v>2380</v>
      </c>
      <c r="G1940" s="13">
        <v>1</v>
      </c>
      <c r="H1940" s="13" t="s">
        <v>2380</v>
      </c>
      <c r="I1940" s="13" t="str">
        <f t="shared" si="180"/>
        <v>No</v>
      </c>
      <c r="J1940" s="15">
        <f t="shared" si="181"/>
        <v>1</v>
      </c>
      <c r="K1940" s="13" t="str">
        <f t="shared" si="182"/>
        <v>Yes</v>
      </c>
      <c r="L1940" s="13" t="str">
        <f t="shared" si="183"/>
        <v>Normal Weight</v>
      </c>
      <c r="M1940" s="13" t="str">
        <f t="shared" si="184"/>
        <v>Prediabetes</v>
      </c>
      <c r="N1940" s="13" t="str">
        <f t="shared" si="185"/>
        <v>No</v>
      </c>
    </row>
    <row r="1941" spans="1:14" x14ac:dyDescent="0.25">
      <c r="A1941" s="13" t="s">
        <v>428</v>
      </c>
      <c r="B1941" s="13">
        <v>45.9</v>
      </c>
      <c r="C1941" s="13">
        <v>4.3</v>
      </c>
      <c r="D1941" s="13" t="s">
        <v>2382</v>
      </c>
      <c r="E1941" s="13" t="s">
        <v>2380</v>
      </c>
      <c r="F1941" s="13" t="s">
        <v>2380</v>
      </c>
      <c r="G1941" s="13">
        <v>1</v>
      </c>
      <c r="H1941" s="13" t="s">
        <v>2380</v>
      </c>
      <c r="I1941" s="13" t="str">
        <f t="shared" si="180"/>
        <v>No</v>
      </c>
      <c r="J1941" s="15">
        <f t="shared" si="181"/>
        <v>1</v>
      </c>
      <c r="K1941" s="13" t="str">
        <f t="shared" si="182"/>
        <v>Yes</v>
      </c>
      <c r="L1941" s="13" t="str">
        <f t="shared" si="183"/>
        <v>Obesity</v>
      </c>
      <c r="M1941" s="13" t="str">
        <f t="shared" si="184"/>
        <v>Normal</v>
      </c>
      <c r="N1941" s="13" t="str">
        <f t="shared" si="185"/>
        <v>No</v>
      </c>
    </row>
    <row r="1942" spans="1:14" x14ac:dyDescent="0.25">
      <c r="A1942" s="13" t="s">
        <v>427</v>
      </c>
      <c r="B1942" s="13">
        <v>17.059999999999999</v>
      </c>
      <c r="C1942" s="13">
        <v>8.75</v>
      </c>
      <c r="D1942" s="13" t="s">
        <v>2382</v>
      </c>
      <c r="E1942" s="13" t="s">
        <v>2380</v>
      </c>
      <c r="F1942" s="13" t="s">
        <v>2380</v>
      </c>
      <c r="G1942" s="13" t="s">
        <v>2381</v>
      </c>
      <c r="H1942" s="13" t="s">
        <v>2380</v>
      </c>
      <c r="I1942" s="13" t="str">
        <f t="shared" si="180"/>
        <v>No</v>
      </c>
      <c r="J1942" s="15" t="str">
        <f t="shared" si="181"/>
        <v>0</v>
      </c>
      <c r="K1942" s="13" t="str">
        <f t="shared" si="182"/>
        <v>Yes</v>
      </c>
      <c r="L1942" s="13" t="str">
        <f t="shared" si="183"/>
        <v>Underweight</v>
      </c>
      <c r="M1942" s="13" t="str">
        <f t="shared" si="184"/>
        <v>Diabetes</v>
      </c>
      <c r="N1942" s="13" t="str">
        <f t="shared" si="185"/>
        <v>No</v>
      </c>
    </row>
    <row r="1943" spans="1:14" x14ac:dyDescent="0.25">
      <c r="A1943" s="13" t="s">
        <v>426</v>
      </c>
      <c r="B1943" s="13">
        <v>32.07</v>
      </c>
      <c r="C1943" s="13">
        <v>5.25</v>
      </c>
      <c r="D1943" s="13" t="s">
        <v>2380</v>
      </c>
      <c r="E1943" s="13" t="s">
        <v>2380</v>
      </c>
      <c r="F1943" s="13" t="s">
        <v>2383</v>
      </c>
      <c r="G1943" s="13">
        <v>1</v>
      </c>
      <c r="H1943" s="13" t="s">
        <v>2380</v>
      </c>
      <c r="I1943" s="13" t="str">
        <f t="shared" si="180"/>
        <v>No</v>
      </c>
      <c r="J1943" s="15">
        <f t="shared" si="181"/>
        <v>1</v>
      </c>
      <c r="K1943" s="13" t="str">
        <f t="shared" si="182"/>
        <v>No</v>
      </c>
      <c r="L1943" s="13" t="str">
        <f t="shared" si="183"/>
        <v>Obesity</v>
      </c>
      <c r="M1943" s="13" t="str">
        <f t="shared" si="184"/>
        <v>Normal</v>
      </c>
      <c r="N1943" s="13" t="str">
        <f t="shared" si="185"/>
        <v>No</v>
      </c>
    </row>
    <row r="1944" spans="1:14" x14ac:dyDescent="0.25">
      <c r="A1944" s="13" t="s">
        <v>425</v>
      </c>
      <c r="B1944" s="13">
        <v>16.5</v>
      </c>
      <c r="C1944" s="13">
        <v>5.03</v>
      </c>
      <c r="D1944" s="13" t="s">
        <v>2380</v>
      </c>
      <c r="E1944" s="13" t="s">
        <v>2380</v>
      </c>
      <c r="F1944" s="13" t="s">
        <v>2380</v>
      </c>
      <c r="G1944" s="13">
        <v>1</v>
      </c>
      <c r="H1944" s="13" t="s">
        <v>2380</v>
      </c>
      <c r="I1944" s="13" t="str">
        <f t="shared" si="180"/>
        <v>No</v>
      </c>
      <c r="J1944" s="15">
        <f t="shared" si="181"/>
        <v>1</v>
      </c>
      <c r="K1944" s="13" t="str">
        <f t="shared" si="182"/>
        <v>No</v>
      </c>
      <c r="L1944" s="13" t="str">
        <f t="shared" si="183"/>
        <v>Underweight</v>
      </c>
      <c r="M1944" s="13" t="str">
        <f t="shared" si="184"/>
        <v>Normal</v>
      </c>
      <c r="N1944" s="13" t="str">
        <f t="shared" si="185"/>
        <v>No</v>
      </c>
    </row>
    <row r="1945" spans="1:14" x14ac:dyDescent="0.25">
      <c r="A1945" s="13" t="s">
        <v>424</v>
      </c>
      <c r="B1945" s="13">
        <v>31.4</v>
      </c>
      <c r="C1945" s="13">
        <v>5.88</v>
      </c>
      <c r="D1945" s="13" t="s">
        <v>2380</v>
      </c>
      <c r="E1945" s="13" t="s">
        <v>2380</v>
      </c>
      <c r="F1945" s="13" t="s">
        <v>2380</v>
      </c>
      <c r="G1945" s="13">
        <v>1</v>
      </c>
      <c r="H1945" s="13" t="s">
        <v>2380</v>
      </c>
      <c r="I1945" s="13" t="str">
        <f t="shared" si="180"/>
        <v>No</v>
      </c>
      <c r="J1945" s="15">
        <f t="shared" si="181"/>
        <v>1</v>
      </c>
      <c r="K1945" s="13" t="str">
        <f t="shared" si="182"/>
        <v>No</v>
      </c>
      <c r="L1945" s="13" t="str">
        <f t="shared" si="183"/>
        <v>Obesity</v>
      </c>
      <c r="M1945" s="13" t="str">
        <f t="shared" si="184"/>
        <v>Prediabetes</v>
      </c>
      <c r="N1945" s="13" t="str">
        <f t="shared" si="185"/>
        <v>No</v>
      </c>
    </row>
    <row r="1946" spans="1:14" x14ac:dyDescent="0.25">
      <c r="A1946" s="13" t="s">
        <v>423</v>
      </c>
      <c r="B1946" s="13">
        <v>20.36</v>
      </c>
      <c r="C1946" s="13">
        <v>4.49</v>
      </c>
      <c r="D1946" s="13" t="s">
        <v>2380</v>
      </c>
      <c r="E1946" s="13" t="s">
        <v>2380</v>
      </c>
      <c r="F1946" s="13" t="s">
        <v>2380</v>
      </c>
      <c r="G1946" s="13" t="s">
        <v>2381</v>
      </c>
      <c r="H1946" s="13" t="s">
        <v>2380</v>
      </c>
      <c r="I1946" s="13" t="str">
        <f t="shared" si="180"/>
        <v>No</v>
      </c>
      <c r="J1946" s="15" t="str">
        <f t="shared" si="181"/>
        <v>0</v>
      </c>
      <c r="K1946" s="13" t="str">
        <f t="shared" si="182"/>
        <v>No</v>
      </c>
      <c r="L1946" s="13" t="str">
        <f t="shared" si="183"/>
        <v>Normal Weight</v>
      </c>
      <c r="M1946" s="13" t="str">
        <f t="shared" si="184"/>
        <v>Normal</v>
      </c>
      <c r="N1946" s="13" t="str">
        <f t="shared" si="185"/>
        <v>No</v>
      </c>
    </row>
    <row r="1947" spans="1:14" x14ac:dyDescent="0.25">
      <c r="A1947" s="13" t="s">
        <v>422</v>
      </c>
      <c r="B1947" s="13">
        <v>25.46</v>
      </c>
      <c r="C1947" s="13">
        <v>4.1399999999999997</v>
      </c>
      <c r="D1947" s="13" t="s">
        <v>2380</v>
      </c>
      <c r="E1947" s="13" t="s">
        <v>2380</v>
      </c>
      <c r="F1947" s="13" t="s">
        <v>2380</v>
      </c>
      <c r="G1947" s="13">
        <v>1</v>
      </c>
      <c r="H1947" s="13" t="s">
        <v>2380</v>
      </c>
      <c r="I1947" s="13" t="str">
        <f t="shared" si="180"/>
        <v>No</v>
      </c>
      <c r="J1947" s="15">
        <f t="shared" si="181"/>
        <v>1</v>
      </c>
      <c r="K1947" s="13" t="str">
        <f t="shared" si="182"/>
        <v>No</v>
      </c>
      <c r="L1947" s="13" t="str">
        <f t="shared" si="183"/>
        <v>Overweight</v>
      </c>
      <c r="M1947" s="13" t="str">
        <f t="shared" si="184"/>
        <v>Normal</v>
      </c>
      <c r="N1947" s="13" t="str">
        <f t="shared" si="185"/>
        <v>No</v>
      </c>
    </row>
    <row r="1948" spans="1:14" x14ac:dyDescent="0.25">
      <c r="A1948" s="13" t="s">
        <v>421</v>
      </c>
      <c r="B1948" s="13">
        <v>17.09</v>
      </c>
      <c r="C1948" s="13">
        <v>5.8</v>
      </c>
      <c r="D1948" s="13" t="s">
        <v>2382</v>
      </c>
      <c r="E1948" s="13" t="s">
        <v>2380</v>
      </c>
      <c r="F1948" s="13" t="s">
        <v>2380</v>
      </c>
      <c r="G1948" s="13" t="s">
        <v>2381</v>
      </c>
      <c r="H1948" s="13" t="s">
        <v>2380</v>
      </c>
      <c r="I1948" s="13" t="str">
        <f t="shared" si="180"/>
        <v>No</v>
      </c>
      <c r="J1948" s="15" t="str">
        <f t="shared" si="181"/>
        <v>0</v>
      </c>
      <c r="K1948" s="13" t="str">
        <f t="shared" si="182"/>
        <v>Yes</v>
      </c>
      <c r="L1948" s="13" t="str">
        <f t="shared" si="183"/>
        <v>Underweight</v>
      </c>
      <c r="M1948" s="13" t="str">
        <f t="shared" si="184"/>
        <v>Prediabetes</v>
      </c>
      <c r="N1948" s="13" t="str">
        <f t="shared" si="185"/>
        <v>No</v>
      </c>
    </row>
    <row r="1949" spans="1:14" x14ac:dyDescent="0.25">
      <c r="A1949" s="13" t="s">
        <v>420</v>
      </c>
      <c r="B1949" s="13">
        <v>20.83</v>
      </c>
      <c r="C1949" s="13">
        <v>5.12</v>
      </c>
      <c r="D1949" s="13" t="s">
        <v>2380</v>
      </c>
      <c r="E1949" s="13" t="s">
        <v>2380</v>
      </c>
      <c r="F1949" s="13" t="s">
        <v>2380</v>
      </c>
      <c r="G1949" s="13" t="s">
        <v>2381</v>
      </c>
      <c r="H1949" s="13" t="s">
        <v>2380</v>
      </c>
      <c r="I1949" s="13" t="str">
        <f t="shared" si="180"/>
        <v>No</v>
      </c>
      <c r="J1949" s="15" t="str">
        <f t="shared" si="181"/>
        <v>0</v>
      </c>
      <c r="K1949" s="13" t="str">
        <f t="shared" si="182"/>
        <v>No</v>
      </c>
      <c r="L1949" s="13" t="str">
        <f t="shared" si="183"/>
        <v>Normal Weight</v>
      </c>
      <c r="M1949" s="13" t="str">
        <f t="shared" si="184"/>
        <v>Normal</v>
      </c>
      <c r="N1949" s="13" t="str">
        <f t="shared" si="185"/>
        <v>No</v>
      </c>
    </row>
    <row r="1950" spans="1:14" x14ac:dyDescent="0.25">
      <c r="A1950" s="13" t="s">
        <v>419</v>
      </c>
      <c r="B1950" s="13">
        <v>18.920000000000002</v>
      </c>
      <c r="C1950" s="13">
        <v>5.98</v>
      </c>
      <c r="D1950" s="13" t="s">
        <v>2382</v>
      </c>
      <c r="E1950" s="13" t="s">
        <v>2380</v>
      </c>
      <c r="F1950" s="13" t="s">
        <v>2380</v>
      </c>
      <c r="G1950" s="13">
        <v>1</v>
      </c>
      <c r="H1950" s="13" t="s">
        <v>2380</v>
      </c>
      <c r="I1950" s="13" t="str">
        <f t="shared" si="180"/>
        <v>No</v>
      </c>
      <c r="J1950" s="15">
        <f t="shared" si="181"/>
        <v>1</v>
      </c>
      <c r="K1950" s="13" t="str">
        <f t="shared" si="182"/>
        <v>Yes</v>
      </c>
      <c r="L1950" s="13" t="str">
        <f t="shared" si="183"/>
        <v>Normal Weight</v>
      </c>
      <c r="M1950" s="13" t="str">
        <f t="shared" si="184"/>
        <v>Prediabetes</v>
      </c>
      <c r="N1950" s="13" t="str">
        <f t="shared" si="185"/>
        <v>No</v>
      </c>
    </row>
    <row r="1951" spans="1:14" x14ac:dyDescent="0.25">
      <c r="A1951" s="13" t="s">
        <v>418</v>
      </c>
      <c r="B1951" s="13">
        <v>37.1</v>
      </c>
      <c r="C1951" s="13">
        <v>5.46</v>
      </c>
      <c r="D1951" s="13" t="s">
        <v>2380</v>
      </c>
      <c r="E1951" s="13" t="s">
        <v>2380</v>
      </c>
      <c r="F1951" s="13" t="s">
        <v>2380</v>
      </c>
      <c r="G1951" s="13" t="s">
        <v>2381</v>
      </c>
      <c r="H1951" s="13" t="s">
        <v>2380</v>
      </c>
      <c r="I1951" s="13" t="str">
        <f t="shared" si="180"/>
        <v>No</v>
      </c>
      <c r="J1951" s="15" t="str">
        <f t="shared" si="181"/>
        <v>0</v>
      </c>
      <c r="K1951" s="13" t="str">
        <f t="shared" si="182"/>
        <v>No</v>
      </c>
      <c r="L1951" s="13" t="str">
        <f t="shared" si="183"/>
        <v>Obesity</v>
      </c>
      <c r="M1951" s="13" t="str">
        <f t="shared" si="184"/>
        <v>Normal</v>
      </c>
      <c r="N1951" s="13" t="str">
        <f t="shared" si="185"/>
        <v>No</v>
      </c>
    </row>
    <row r="1952" spans="1:14" x14ac:dyDescent="0.25">
      <c r="A1952" s="13" t="s">
        <v>417</v>
      </c>
      <c r="B1952" s="13">
        <v>22.515000000000001</v>
      </c>
      <c r="C1952" s="13">
        <v>4.91</v>
      </c>
      <c r="D1952" s="13" t="s">
        <v>2382</v>
      </c>
      <c r="E1952" s="13" t="s">
        <v>2380</v>
      </c>
      <c r="F1952" s="13" t="s">
        <v>2383</v>
      </c>
      <c r="G1952" s="13">
        <v>1</v>
      </c>
      <c r="H1952" s="13" t="s">
        <v>2380</v>
      </c>
      <c r="I1952" s="13" t="str">
        <f t="shared" si="180"/>
        <v>No</v>
      </c>
      <c r="J1952" s="15">
        <f t="shared" si="181"/>
        <v>1</v>
      </c>
      <c r="K1952" s="13" t="str">
        <f t="shared" si="182"/>
        <v>Yes</v>
      </c>
      <c r="L1952" s="13" t="str">
        <f t="shared" si="183"/>
        <v>Normal Weight</v>
      </c>
      <c r="M1952" s="13" t="str">
        <f t="shared" si="184"/>
        <v>Normal</v>
      </c>
      <c r="N1952" s="13" t="str">
        <f t="shared" si="185"/>
        <v>No</v>
      </c>
    </row>
    <row r="1953" spans="1:14" x14ac:dyDescent="0.25">
      <c r="A1953" s="13" t="s">
        <v>416</v>
      </c>
      <c r="B1953" s="13">
        <v>32.700000000000003</v>
      </c>
      <c r="C1953" s="13">
        <v>4.66</v>
      </c>
      <c r="D1953" s="13" t="s">
        <v>2380</v>
      </c>
      <c r="E1953" s="13" t="s">
        <v>2380</v>
      </c>
      <c r="F1953" s="13" t="s">
        <v>2380</v>
      </c>
      <c r="G1953" s="13" t="s">
        <v>2381</v>
      </c>
      <c r="H1953" s="13" t="s">
        <v>2380</v>
      </c>
      <c r="I1953" s="13" t="str">
        <f t="shared" si="180"/>
        <v>No</v>
      </c>
      <c r="J1953" s="15" t="str">
        <f t="shared" si="181"/>
        <v>0</v>
      </c>
      <c r="K1953" s="13" t="str">
        <f t="shared" si="182"/>
        <v>No</v>
      </c>
      <c r="L1953" s="13" t="str">
        <f t="shared" si="183"/>
        <v>Obesity</v>
      </c>
      <c r="M1953" s="13" t="str">
        <f t="shared" si="184"/>
        <v>Normal</v>
      </c>
      <c r="N1953" s="13" t="str">
        <f t="shared" si="185"/>
        <v>No</v>
      </c>
    </row>
    <row r="1954" spans="1:14" x14ac:dyDescent="0.25">
      <c r="A1954" s="13" t="s">
        <v>415</v>
      </c>
      <c r="B1954" s="13">
        <v>17.75</v>
      </c>
      <c r="C1954" s="13">
        <v>6.8</v>
      </c>
      <c r="D1954" s="13" t="s">
        <v>2382</v>
      </c>
      <c r="E1954" s="13" t="s">
        <v>2380</v>
      </c>
      <c r="F1954" s="13" t="s">
        <v>2380</v>
      </c>
      <c r="G1954" s="13">
        <v>1</v>
      </c>
      <c r="H1954" s="13" t="s">
        <v>2380</v>
      </c>
      <c r="I1954" s="13" t="str">
        <f t="shared" si="180"/>
        <v>No</v>
      </c>
      <c r="J1954" s="15">
        <f t="shared" si="181"/>
        <v>1</v>
      </c>
      <c r="K1954" s="13" t="str">
        <f t="shared" si="182"/>
        <v>Yes</v>
      </c>
      <c r="L1954" s="13" t="str">
        <f t="shared" si="183"/>
        <v>Underweight</v>
      </c>
      <c r="M1954" s="13" t="str">
        <f t="shared" si="184"/>
        <v>Diabetes</v>
      </c>
      <c r="N1954" s="13" t="str">
        <f t="shared" si="185"/>
        <v>No</v>
      </c>
    </row>
    <row r="1955" spans="1:14" x14ac:dyDescent="0.25">
      <c r="A1955" s="13" t="s">
        <v>414</v>
      </c>
      <c r="B1955" s="13">
        <v>33.630000000000003</v>
      </c>
      <c r="C1955" s="13">
        <v>4.47</v>
      </c>
      <c r="D1955" s="13" t="s">
        <v>2382</v>
      </c>
      <c r="E1955" s="13" t="s">
        <v>2380</v>
      </c>
      <c r="F1955" s="13" t="s">
        <v>2380</v>
      </c>
      <c r="G1955" s="13" t="s">
        <v>2381</v>
      </c>
      <c r="H1955" s="13" t="s">
        <v>2380</v>
      </c>
      <c r="I1955" s="13" t="str">
        <f t="shared" si="180"/>
        <v>No</v>
      </c>
      <c r="J1955" s="15" t="str">
        <f t="shared" si="181"/>
        <v>0</v>
      </c>
      <c r="K1955" s="13" t="str">
        <f t="shared" si="182"/>
        <v>Yes</v>
      </c>
      <c r="L1955" s="13" t="str">
        <f t="shared" si="183"/>
        <v>Obesity</v>
      </c>
      <c r="M1955" s="13" t="str">
        <f t="shared" si="184"/>
        <v>Normal</v>
      </c>
      <c r="N1955" s="13" t="str">
        <f t="shared" si="185"/>
        <v>No</v>
      </c>
    </row>
    <row r="1956" spans="1:14" x14ac:dyDescent="0.25">
      <c r="A1956" s="13" t="s">
        <v>413</v>
      </c>
      <c r="B1956" s="13">
        <v>34.799999999999997</v>
      </c>
      <c r="C1956" s="13">
        <v>4.08</v>
      </c>
      <c r="D1956" s="13" t="s">
        <v>2382</v>
      </c>
      <c r="E1956" s="13" t="s">
        <v>2380</v>
      </c>
      <c r="F1956" s="13" t="s">
        <v>2380</v>
      </c>
      <c r="G1956" s="13">
        <v>1</v>
      </c>
      <c r="H1956" s="13" t="s">
        <v>2380</v>
      </c>
      <c r="I1956" s="13" t="str">
        <f t="shared" si="180"/>
        <v>No</v>
      </c>
      <c r="J1956" s="15">
        <f t="shared" si="181"/>
        <v>1</v>
      </c>
      <c r="K1956" s="13" t="str">
        <f t="shared" si="182"/>
        <v>Yes</v>
      </c>
      <c r="L1956" s="13" t="str">
        <f t="shared" si="183"/>
        <v>Obesity</v>
      </c>
      <c r="M1956" s="13" t="str">
        <f t="shared" si="184"/>
        <v>Normal</v>
      </c>
      <c r="N1956" s="13" t="str">
        <f t="shared" si="185"/>
        <v>No</v>
      </c>
    </row>
    <row r="1957" spans="1:14" x14ac:dyDescent="0.25">
      <c r="A1957" s="13" t="s">
        <v>412</v>
      </c>
      <c r="B1957" s="13">
        <v>16.809999999999999</v>
      </c>
      <c r="C1957" s="13">
        <v>5.51</v>
      </c>
      <c r="D1957" s="13" t="s">
        <v>2382</v>
      </c>
      <c r="E1957" s="13" t="s">
        <v>2380</v>
      </c>
      <c r="F1957" s="13" t="s">
        <v>2380</v>
      </c>
      <c r="G1957" s="13">
        <v>1</v>
      </c>
      <c r="H1957" s="13" t="s">
        <v>2380</v>
      </c>
      <c r="I1957" s="13" t="str">
        <f t="shared" si="180"/>
        <v>No</v>
      </c>
      <c r="J1957" s="15">
        <f t="shared" si="181"/>
        <v>1</v>
      </c>
      <c r="K1957" s="13" t="str">
        <f t="shared" si="182"/>
        <v>Yes</v>
      </c>
      <c r="L1957" s="13" t="str">
        <f t="shared" si="183"/>
        <v>Underweight</v>
      </c>
      <c r="M1957" s="13" t="str">
        <f t="shared" si="184"/>
        <v>Normal</v>
      </c>
      <c r="N1957" s="13" t="str">
        <f t="shared" si="185"/>
        <v>No</v>
      </c>
    </row>
    <row r="1958" spans="1:14" x14ac:dyDescent="0.25">
      <c r="A1958" s="13" t="s">
        <v>411</v>
      </c>
      <c r="B1958" s="13">
        <v>16.690000000000001</v>
      </c>
      <c r="C1958" s="13">
        <v>8.4</v>
      </c>
      <c r="D1958" s="13" t="s">
        <v>2382</v>
      </c>
      <c r="E1958" s="13" t="s">
        <v>2380</v>
      </c>
      <c r="F1958" s="13" t="s">
        <v>2380</v>
      </c>
      <c r="G1958" s="13" t="s">
        <v>2381</v>
      </c>
      <c r="H1958" s="13" t="s">
        <v>2380</v>
      </c>
      <c r="I1958" s="13" t="str">
        <f t="shared" si="180"/>
        <v>No</v>
      </c>
      <c r="J1958" s="15" t="str">
        <f t="shared" si="181"/>
        <v>0</v>
      </c>
      <c r="K1958" s="13" t="str">
        <f t="shared" si="182"/>
        <v>Yes</v>
      </c>
      <c r="L1958" s="13" t="str">
        <f t="shared" si="183"/>
        <v>Underweight</v>
      </c>
      <c r="M1958" s="13" t="str">
        <f t="shared" si="184"/>
        <v>Diabetes</v>
      </c>
      <c r="N1958" s="13" t="str">
        <f t="shared" si="185"/>
        <v>No</v>
      </c>
    </row>
    <row r="1959" spans="1:14" x14ac:dyDescent="0.25">
      <c r="A1959" s="13" t="s">
        <v>410</v>
      </c>
      <c r="B1959" s="13">
        <v>23.21</v>
      </c>
      <c r="C1959" s="13">
        <v>5.14</v>
      </c>
      <c r="D1959" s="13" t="s">
        <v>2382</v>
      </c>
      <c r="E1959" s="13" t="s">
        <v>2380</v>
      </c>
      <c r="F1959" s="13" t="s">
        <v>2380</v>
      </c>
      <c r="G1959" s="13">
        <v>1</v>
      </c>
      <c r="H1959" s="13" t="s">
        <v>2380</v>
      </c>
      <c r="I1959" s="13" t="str">
        <f t="shared" si="180"/>
        <v>No</v>
      </c>
      <c r="J1959" s="15">
        <f t="shared" si="181"/>
        <v>1</v>
      </c>
      <c r="K1959" s="13" t="str">
        <f t="shared" si="182"/>
        <v>Yes</v>
      </c>
      <c r="L1959" s="13" t="str">
        <f t="shared" si="183"/>
        <v>Normal Weight</v>
      </c>
      <c r="M1959" s="13" t="str">
        <f t="shared" si="184"/>
        <v>Normal</v>
      </c>
      <c r="N1959" s="13" t="str">
        <f t="shared" si="185"/>
        <v>No</v>
      </c>
    </row>
    <row r="1960" spans="1:14" x14ac:dyDescent="0.25">
      <c r="A1960" s="13" t="s">
        <v>409</v>
      </c>
      <c r="B1960" s="13">
        <v>25.175000000000001</v>
      </c>
      <c r="C1960" s="13">
        <v>5.21</v>
      </c>
      <c r="D1960" s="13" t="s">
        <v>2382</v>
      </c>
      <c r="E1960" s="13" t="s">
        <v>2380</v>
      </c>
      <c r="F1960" s="13" t="s">
        <v>2380</v>
      </c>
      <c r="G1960" s="13">
        <v>1</v>
      </c>
      <c r="H1960" s="13" t="s">
        <v>2380</v>
      </c>
      <c r="I1960" s="13" t="str">
        <f t="shared" si="180"/>
        <v>No</v>
      </c>
      <c r="J1960" s="15">
        <f t="shared" si="181"/>
        <v>1</v>
      </c>
      <c r="K1960" s="13" t="str">
        <f t="shared" si="182"/>
        <v>Yes</v>
      </c>
      <c r="L1960" s="13" t="str">
        <f t="shared" si="183"/>
        <v>Overweight</v>
      </c>
      <c r="M1960" s="13" t="str">
        <f t="shared" si="184"/>
        <v>Normal</v>
      </c>
      <c r="N1960" s="13" t="str">
        <f t="shared" si="185"/>
        <v>No</v>
      </c>
    </row>
    <row r="1961" spans="1:14" x14ac:dyDescent="0.25">
      <c r="A1961" s="13" t="s">
        <v>408</v>
      </c>
      <c r="B1961" s="13">
        <v>34.770000000000003</v>
      </c>
      <c r="C1961" s="13">
        <v>6.23</v>
      </c>
      <c r="D1961" s="13" t="s">
        <v>2380</v>
      </c>
      <c r="E1961" s="13" t="s">
        <v>2380</v>
      </c>
      <c r="F1961" s="13" t="s">
        <v>2380</v>
      </c>
      <c r="G1961" s="13" t="s">
        <v>2381</v>
      </c>
      <c r="H1961" s="13" t="s">
        <v>2380</v>
      </c>
      <c r="I1961" s="13" t="str">
        <f t="shared" si="180"/>
        <v>No</v>
      </c>
      <c r="J1961" s="15" t="str">
        <f t="shared" si="181"/>
        <v>0</v>
      </c>
      <c r="K1961" s="13" t="str">
        <f t="shared" si="182"/>
        <v>No</v>
      </c>
      <c r="L1961" s="13" t="str">
        <f t="shared" si="183"/>
        <v>Obesity</v>
      </c>
      <c r="M1961" s="13" t="str">
        <f t="shared" si="184"/>
        <v>Prediabetes</v>
      </c>
      <c r="N1961" s="13" t="str">
        <f t="shared" si="185"/>
        <v>No</v>
      </c>
    </row>
    <row r="1962" spans="1:14" x14ac:dyDescent="0.25">
      <c r="A1962" s="13" t="s">
        <v>407</v>
      </c>
      <c r="B1962" s="13">
        <v>27.7</v>
      </c>
      <c r="C1962" s="13">
        <v>5.6</v>
      </c>
      <c r="D1962" s="13" t="s">
        <v>2380</v>
      </c>
      <c r="E1962" s="13" t="s">
        <v>2380</v>
      </c>
      <c r="F1962" s="13" t="s">
        <v>2380</v>
      </c>
      <c r="G1962" s="13">
        <v>1</v>
      </c>
      <c r="H1962" s="13" t="s">
        <v>2380</v>
      </c>
      <c r="I1962" s="13" t="str">
        <f t="shared" si="180"/>
        <v>No</v>
      </c>
      <c r="J1962" s="15">
        <f t="shared" si="181"/>
        <v>1</v>
      </c>
      <c r="K1962" s="13" t="str">
        <f t="shared" si="182"/>
        <v>No</v>
      </c>
      <c r="L1962" s="13" t="str">
        <f t="shared" si="183"/>
        <v>Overweight</v>
      </c>
      <c r="M1962" s="13" t="str">
        <f t="shared" si="184"/>
        <v>Normal</v>
      </c>
      <c r="N1962" s="13" t="str">
        <f t="shared" si="185"/>
        <v>No</v>
      </c>
    </row>
    <row r="1963" spans="1:14" x14ac:dyDescent="0.25">
      <c r="A1963" s="13" t="s">
        <v>406</v>
      </c>
      <c r="B1963" s="13">
        <v>19.12</v>
      </c>
      <c r="C1963" s="13">
        <v>4.72</v>
      </c>
      <c r="D1963" s="13" t="s">
        <v>2382</v>
      </c>
      <c r="E1963" s="13" t="s">
        <v>2380</v>
      </c>
      <c r="F1963" s="13" t="s">
        <v>2380</v>
      </c>
      <c r="G1963" s="13">
        <v>1</v>
      </c>
      <c r="H1963" s="13" t="s">
        <v>2380</v>
      </c>
      <c r="I1963" s="13" t="str">
        <f t="shared" si="180"/>
        <v>No</v>
      </c>
      <c r="J1963" s="15">
        <f t="shared" si="181"/>
        <v>1</v>
      </c>
      <c r="K1963" s="13" t="str">
        <f t="shared" si="182"/>
        <v>Yes</v>
      </c>
      <c r="L1963" s="13" t="str">
        <f t="shared" si="183"/>
        <v>Normal Weight</v>
      </c>
      <c r="M1963" s="13" t="str">
        <f t="shared" si="184"/>
        <v>Normal</v>
      </c>
      <c r="N1963" s="13" t="str">
        <f t="shared" si="185"/>
        <v>No</v>
      </c>
    </row>
    <row r="1964" spans="1:14" x14ac:dyDescent="0.25">
      <c r="A1964" s="13" t="s">
        <v>405</v>
      </c>
      <c r="B1964" s="13">
        <v>32.67</v>
      </c>
      <c r="C1964" s="13">
        <v>4.67</v>
      </c>
      <c r="D1964" s="13" t="s">
        <v>2380</v>
      </c>
      <c r="E1964" s="13" t="s">
        <v>2380</v>
      </c>
      <c r="F1964" s="13" t="s">
        <v>2383</v>
      </c>
      <c r="G1964" s="13">
        <v>1</v>
      </c>
      <c r="H1964" s="13" t="s">
        <v>2380</v>
      </c>
      <c r="I1964" s="13" t="str">
        <f t="shared" si="180"/>
        <v>No</v>
      </c>
      <c r="J1964" s="15">
        <f t="shared" si="181"/>
        <v>1</v>
      </c>
      <c r="K1964" s="13" t="str">
        <f t="shared" si="182"/>
        <v>No</v>
      </c>
      <c r="L1964" s="13" t="str">
        <f t="shared" si="183"/>
        <v>Obesity</v>
      </c>
      <c r="M1964" s="13" t="str">
        <f t="shared" si="184"/>
        <v>Normal</v>
      </c>
      <c r="N1964" s="13" t="str">
        <f t="shared" si="185"/>
        <v>No</v>
      </c>
    </row>
    <row r="1965" spans="1:14" x14ac:dyDescent="0.25">
      <c r="A1965" s="13" t="s">
        <v>404</v>
      </c>
      <c r="B1965" s="13">
        <v>28.5</v>
      </c>
      <c r="C1965" s="13">
        <v>6.11</v>
      </c>
      <c r="D1965" s="13" t="s">
        <v>2380</v>
      </c>
      <c r="E1965" s="13" t="s">
        <v>2380</v>
      </c>
      <c r="F1965" s="13" t="s">
        <v>2380</v>
      </c>
      <c r="G1965" s="13">
        <v>1</v>
      </c>
      <c r="H1965" s="13" t="s">
        <v>2380</v>
      </c>
      <c r="I1965" s="13" t="str">
        <f t="shared" si="180"/>
        <v>No</v>
      </c>
      <c r="J1965" s="15">
        <f t="shared" si="181"/>
        <v>1</v>
      </c>
      <c r="K1965" s="13" t="str">
        <f t="shared" si="182"/>
        <v>No</v>
      </c>
      <c r="L1965" s="13" t="str">
        <f t="shared" si="183"/>
        <v>Overweight</v>
      </c>
      <c r="M1965" s="13" t="str">
        <f t="shared" si="184"/>
        <v>Prediabetes</v>
      </c>
      <c r="N1965" s="13" t="str">
        <f t="shared" si="185"/>
        <v>No</v>
      </c>
    </row>
    <row r="1966" spans="1:14" x14ac:dyDescent="0.25">
      <c r="A1966" s="13" t="s">
        <v>403</v>
      </c>
      <c r="B1966" s="13">
        <v>39.270000000000003</v>
      </c>
      <c r="C1966" s="13">
        <v>6.25</v>
      </c>
      <c r="D1966" s="13" t="s">
        <v>2380</v>
      </c>
      <c r="E1966" s="13" t="s">
        <v>2380</v>
      </c>
      <c r="F1966" s="13" t="s">
        <v>2380</v>
      </c>
      <c r="G1966" s="13" t="s">
        <v>2381</v>
      </c>
      <c r="H1966" s="13" t="s">
        <v>2380</v>
      </c>
      <c r="I1966" s="13" t="str">
        <f t="shared" si="180"/>
        <v>No</v>
      </c>
      <c r="J1966" s="15" t="str">
        <f t="shared" si="181"/>
        <v>0</v>
      </c>
      <c r="K1966" s="13" t="str">
        <f t="shared" si="182"/>
        <v>No</v>
      </c>
      <c r="L1966" s="13" t="str">
        <f t="shared" si="183"/>
        <v>Obesity</v>
      </c>
      <c r="M1966" s="13" t="str">
        <f t="shared" si="184"/>
        <v>Prediabetes</v>
      </c>
      <c r="N1966" s="13" t="str">
        <f t="shared" si="185"/>
        <v>No</v>
      </c>
    </row>
    <row r="1967" spans="1:14" x14ac:dyDescent="0.25">
      <c r="A1967" s="13" t="s">
        <v>402</v>
      </c>
      <c r="B1967" s="13">
        <v>32.49</v>
      </c>
      <c r="C1967" s="13">
        <v>4</v>
      </c>
      <c r="D1967" s="13" t="s">
        <v>2382</v>
      </c>
      <c r="E1967" s="13" t="s">
        <v>2380</v>
      </c>
      <c r="F1967" s="13" t="s">
        <v>2380</v>
      </c>
      <c r="G1967" s="13" t="s">
        <v>2381</v>
      </c>
      <c r="H1967" s="13" t="s">
        <v>2380</v>
      </c>
      <c r="I1967" s="13" t="str">
        <f t="shared" si="180"/>
        <v>No</v>
      </c>
      <c r="J1967" s="15" t="str">
        <f t="shared" si="181"/>
        <v>0</v>
      </c>
      <c r="K1967" s="13" t="str">
        <f t="shared" si="182"/>
        <v>Yes</v>
      </c>
      <c r="L1967" s="13" t="str">
        <f t="shared" si="183"/>
        <v>Obesity</v>
      </c>
      <c r="M1967" s="13" t="str">
        <f t="shared" si="184"/>
        <v>Normal</v>
      </c>
      <c r="N1967" s="13" t="str">
        <f t="shared" si="185"/>
        <v>No</v>
      </c>
    </row>
    <row r="1968" spans="1:14" x14ac:dyDescent="0.25">
      <c r="A1968" s="13" t="s">
        <v>401</v>
      </c>
      <c r="B1968" s="13">
        <v>23.7</v>
      </c>
      <c r="C1968" s="13">
        <v>5.55</v>
      </c>
      <c r="D1968" s="13" t="s">
        <v>2382</v>
      </c>
      <c r="E1968" s="13" t="s">
        <v>2380</v>
      </c>
      <c r="F1968" s="13" t="s">
        <v>2380</v>
      </c>
      <c r="G1968" s="13" t="s">
        <v>2381</v>
      </c>
      <c r="H1968" s="13" t="s">
        <v>2380</v>
      </c>
      <c r="I1968" s="13" t="str">
        <f t="shared" si="180"/>
        <v>No</v>
      </c>
      <c r="J1968" s="15" t="str">
        <f t="shared" si="181"/>
        <v>0</v>
      </c>
      <c r="K1968" s="13" t="str">
        <f t="shared" si="182"/>
        <v>Yes</v>
      </c>
      <c r="L1968" s="13" t="str">
        <f t="shared" si="183"/>
        <v>Normal Weight</v>
      </c>
      <c r="M1968" s="13" t="str">
        <f t="shared" si="184"/>
        <v>Normal</v>
      </c>
      <c r="N1968" s="13" t="str">
        <f t="shared" si="185"/>
        <v>No</v>
      </c>
    </row>
    <row r="1969" spans="1:14" x14ac:dyDescent="0.25">
      <c r="A1969" s="13" t="s">
        <v>400</v>
      </c>
      <c r="B1969" s="13">
        <v>30.4</v>
      </c>
      <c r="C1969" s="13">
        <v>5.95</v>
      </c>
      <c r="D1969" s="13" t="s">
        <v>2380</v>
      </c>
      <c r="E1969" s="13" t="s">
        <v>2382</v>
      </c>
      <c r="F1969" s="13" t="s">
        <v>2380</v>
      </c>
      <c r="G1969" s="13">
        <v>1</v>
      </c>
      <c r="H1969" s="13" t="s">
        <v>2380</v>
      </c>
      <c r="I1969" s="13" t="str">
        <f t="shared" si="180"/>
        <v>No</v>
      </c>
      <c r="J1969" s="15">
        <f t="shared" si="181"/>
        <v>1</v>
      </c>
      <c r="K1969" s="13" t="str">
        <f t="shared" si="182"/>
        <v>No</v>
      </c>
      <c r="L1969" s="13" t="str">
        <f t="shared" si="183"/>
        <v>Obesity</v>
      </c>
      <c r="M1969" s="13" t="str">
        <f t="shared" si="184"/>
        <v>Prediabetes</v>
      </c>
      <c r="N1969" s="13" t="str">
        <f t="shared" si="185"/>
        <v>Yes</v>
      </c>
    </row>
    <row r="1970" spans="1:14" x14ac:dyDescent="0.25">
      <c r="A1970" s="13" t="s">
        <v>399</v>
      </c>
      <c r="B1970" s="13">
        <v>38.94</v>
      </c>
      <c r="C1970" s="13">
        <v>4.3600000000000003</v>
      </c>
      <c r="D1970" s="13" t="s">
        <v>2380</v>
      </c>
      <c r="E1970" s="13" t="s">
        <v>2380</v>
      </c>
      <c r="F1970" s="13" t="s">
        <v>2383</v>
      </c>
      <c r="G1970" s="13">
        <v>1</v>
      </c>
      <c r="H1970" s="13" t="s">
        <v>2380</v>
      </c>
      <c r="I1970" s="13" t="str">
        <f t="shared" si="180"/>
        <v>No</v>
      </c>
      <c r="J1970" s="15">
        <f t="shared" si="181"/>
        <v>1</v>
      </c>
      <c r="K1970" s="13" t="str">
        <f t="shared" si="182"/>
        <v>No</v>
      </c>
      <c r="L1970" s="13" t="str">
        <f t="shared" si="183"/>
        <v>Obesity</v>
      </c>
      <c r="M1970" s="13" t="str">
        <f t="shared" si="184"/>
        <v>Normal</v>
      </c>
      <c r="N1970" s="13" t="str">
        <f t="shared" si="185"/>
        <v>No</v>
      </c>
    </row>
    <row r="1971" spans="1:14" x14ac:dyDescent="0.25">
      <c r="A1971" s="13" t="s">
        <v>398</v>
      </c>
      <c r="B1971" s="13">
        <v>31.02</v>
      </c>
      <c r="C1971" s="13">
        <v>4.84</v>
      </c>
      <c r="D1971" s="13" t="s">
        <v>2380</v>
      </c>
      <c r="E1971" s="13" t="s">
        <v>2380</v>
      </c>
      <c r="F1971" s="13" t="s">
        <v>2383</v>
      </c>
      <c r="G1971" s="13">
        <v>1</v>
      </c>
      <c r="H1971" s="13" t="s">
        <v>2380</v>
      </c>
      <c r="I1971" s="13" t="str">
        <f t="shared" si="180"/>
        <v>No</v>
      </c>
      <c r="J1971" s="15">
        <f t="shared" si="181"/>
        <v>1</v>
      </c>
      <c r="K1971" s="13" t="str">
        <f t="shared" si="182"/>
        <v>No</v>
      </c>
      <c r="L1971" s="13" t="str">
        <f t="shared" si="183"/>
        <v>Obesity</v>
      </c>
      <c r="M1971" s="13" t="str">
        <f t="shared" si="184"/>
        <v>Normal</v>
      </c>
      <c r="N1971" s="13" t="str">
        <f t="shared" si="185"/>
        <v>No</v>
      </c>
    </row>
    <row r="1972" spans="1:14" x14ac:dyDescent="0.25">
      <c r="A1972" s="13" t="s">
        <v>397</v>
      </c>
      <c r="B1972" s="13">
        <v>17.5</v>
      </c>
      <c r="C1972" s="13">
        <v>4.5599999999999996</v>
      </c>
      <c r="D1972" s="13" t="s">
        <v>2380</v>
      </c>
      <c r="E1972" s="13" t="s">
        <v>2380</v>
      </c>
      <c r="F1972" s="13" t="s">
        <v>2380</v>
      </c>
      <c r="G1972" s="13">
        <v>1</v>
      </c>
      <c r="H1972" s="13" t="s">
        <v>2380</v>
      </c>
      <c r="I1972" s="13" t="str">
        <f t="shared" si="180"/>
        <v>No</v>
      </c>
      <c r="J1972" s="15">
        <f t="shared" si="181"/>
        <v>1</v>
      </c>
      <c r="K1972" s="13" t="str">
        <f t="shared" si="182"/>
        <v>No</v>
      </c>
      <c r="L1972" s="13" t="str">
        <f t="shared" si="183"/>
        <v>Underweight</v>
      </c>
      <c r="M1972" s="13" t="str">
        <f t="shared" si="184"/>
        <v>Normal</v>
      </c>
      <c r="N1972" s="13" t="str">
        <f t="shared" si="185"/>
        <v>No</v>
      </c>
    </row>
    <row r="1973" spans="1:14" x14ac:dyDescent="0.25">
      <c r="A1973" s="13" t="s">
        <v>396</v>
      </c>
      <c r="B1973" s="13">
        <v>34.799999999999997</v>
      </c>
      <c r="C1973" s="13">
        <v>4.42</v>
      </c>
      <c r="D1973" s="13" t="s">
        <v>2382</v>
      </c>
      <c r="E1973" s="13" t="s">
        <v>2382</v>
      </c>
      <c r="F1973" s="13" t="s">
        <v>2380</v>
      </c>
      <c r="G1973" s="13">
        <v>2</v>
      </c>
      <c r="H1973" s="13" t="s">
        <v>2380</v>
      </c>
      <c r="I1973" s="13" t="str">
        <f t="shared" si="180"/>
        <v>No</v>
      </c>
      <c r="J1973" s="15">
        <f t="shared" si="181"/>
        <v>2</v>
      </c>
      <c r="K1973" s="13" t="str">
        <f t="shared" si="182"/>
        <v>Yes</v>
      </c>
      <c r="L1973" s="13" t="str">
        <f t="shared" si="183"/>
        <v>Obesity</v>
      </c>
      <c r="M1973" s="13" t="str">
        <f t="shared" si="184"/>
        <v>Normal</v>
      </c>
      <c r="N1973" s="13" t="str">
        <f t="shared" si="185"/>
        <v>Yes</v>
      </c>
    </row>
    <row r="1974" spans="1:14" x14ac:dyDescent="0.25">
      <c r="A1974" s="13" t="s">
        <v>395</v>
      </c>
      <c r="B1974" s="13">
        <v>17.3</v>
      </c>
      <c r="C1974" s="13">
        <v>7.66</v>
      </c>
      <c r="D1974" s="13" t="s">
        <v>2382</v>
      </c>
      <c r="E1974" s="13" t="s">
        <v>2380</v>
      </c>
      <c r="F1974" s="13" t="s">
        <v>2380</v>
      </c>
      <c r="G1974" s="13">
        <v>1</v>
      </c>
      <c r="H1974" s="13" t="s">
        <v>2380</v>
      </c>
      <c r="I1974" s="13" t="str">
        <f t="shared" si="180"/>
        <v>No</v>
      </c>
      <c r="J1974" s="15">
        <f t="shared" si="181"/>
        <v>1</v>
      </c>
      <c r="K1974" s="13" t="str">
        <f t="shared" si="182"/>
        <v>Yes</v>
      </c>
      <c r="L1974" s="13" t="str">
        <f t="shared" si="183"/>
        <v>Underweight</v>
      </c>
      <c r="M1974" s="13" t="str">
        <f t="shared" si="184"/>
        <v>Diabetes</v>
      </c>
      <c r="N1974" s="13" t="str">
        <f t="shared" si="185"/>
        <v>No</v>
      </c>
    </row>
    <row r="1975" spans="1:14" x14ac:dyDescent="0.25">
      <c r="A1975" s="13" t="s">
        <v>394</v>
      </c>
      <c r="B1975" s="13">
        <v>32.25</v>
      </c>
      <c r="C1975" s="13">
        <v>5.2</v>
      </c>
      <c r="D1975" s="13" t="s">
        <v>2382</v>
      </c>
      <c r="E1975" s="13" t="s">
        <v>2380</v>
      </c>
      <c r="F1975" s="13" t="s">
        <v>2380</v>
      </c>
      <c r="G1975" s="13" t="s">
        <v>2381</v>
      </c>
      <c r="H1975" s="13" t="s">
        <v>2380</v>
      </c>
      <c r="I1975" s="13" t="str">
        <f t="shared" si="180"/>
        <v>No</v>
      </c>
      <c r="J1975" s="15" t="str">
        <f t="shared" si="181"/>
        <v>0</v>
      </c>
      <c r="K1975" s="13" t="str">
        <f t="shared" si="182"/>
        <v>Yes</v>
      </c>
      <c r="L1975" s="13" t="str">
        <f t="shared" si="183"/>
        <v>Obesity</v>
      </c>
      <c r="M1975" s="13" t="str">
        <f t="shared" si="184"/>
        <v>Normal</v>
      </c>
      <c r="N1975" s="13" t="str">
        <f t="shared" si="185"/>
        <v>No</v>
      </c>
    </row>
    <row r="1976" spans="1:14" x14ac:dyDescent="0.25">
      <c r="A1976" s="13" t="s">
        <v>393</v>
      </c>
      <c r="B1976" s="13">
        <v>42.4</v>
      </c>
      <c r="C1976" s="13">
        <v>5.53</v>
      </c>
      <c r="D1976" s="13" t="s">
        <v>2382</v>
      </c>
      <c r="E1976" s="13" t="s">
        <v>2380</v>
      </c>
      <c r="F1976" s="13" t="s">
        <v>2380</v>
      </c>
      <c r="G1976" s="13" t="s">
        <v>2381</v>
      </c>
      <c r="H1976" s="13" t="s">
        <v>2380</v>
      </c>
      <c r="I1976" s="13" t="str">
        <f t="shared" si="180"/>
        <v>No</v>
      </c>
      <c r="J1976" s="15" t="str">
        <f t="shared" si="181"/>
        <v>0</v>
      </c>
      <c r="K1976" s="13" t="str">
        <f t="shared" si="182"/>
        <v>Yes</v>
      </c>
      <c r="L1976" s="13" t="str">
        <f t="shared" si="183"/>
        <v>Obesity</v>
      </c>
      <c r="M1976" s="13" t="str">
        <f t="shared" si="184"/>
        <v>Normal</v>
      </c>
      <c r="N1976" s="13" t="str">
        <f t="shared" si="185"/>
        <v>No</v>
      </c>
    </row>
    <row r="1977" spans="1:14" x14ac:dyDescent="0.25">
      <c r="A1977" s="13" t="s">
        <v>392</v>
      </c>
      <c r="B1977" s="13">
        <v>38.664999999999999</v>
      </c>
      <c r="C1977" s="13">
        <v>4.8600000000000003</v>
      </c>
      <c r="D1977" s="13" t="s">
        <v>2380</v>
      </c>
      <c r="E1977" s="13" t="s">
        <v>2382</v>
      </c>
      <c r="F1977" s="13" t="s">
        <v>2380</v>
      </c>
      <c r="G1977" s="13">
        <v>1</v>
      </c>
      <c r="H1977" s="13" t="s">
        <v>2380</v>
      </c>
      <c r="I1977" s="13" t="str">
        <f t="shared" si="180"/>
        <v>No</v>
      </c>
      <c r="J1977" s="15">
        <f t="shared" si="181"/>
        <v>1</v>
      </c>
      <c r="K1977" s="13" t="str">
        <f t="shared" si="182"/>
        <v>No</v>
      </c>
      <c r="L1977" s="13" t="str">
        <f t="shared" si="183"/>
        <v>Obesity</v>
      </c>
      <c r="M1977" s="13" t="str">
        <f t="shared" si="184"/>
        <v>Normal</v>
      </c>
      <c r="N1977" s="13" t="str">
        <f t="shared" si="185"/>
        <v>Yes</v>
      </c>
    </row>
    <row r="1978" spans="1:14" x14ac:dyDescent="0.25">
      <c r="A1978" s="13" t="s">
        <v>391</v>
      </c>
      <c r="B1978" s="13">
        <v>29.92</v>
      </c>
      <c r="C1978" s="13">
        <v>5.49</v>
      </c>
      <c r="D1978" s="13" t="s">
        <v>2382</v>
      </c>
      <c r="E1978" s="13" t="s">
        <v>2380</v>
      </c>
      <c r="F1978" s="13" t="s">
        <v>2380</v>
      </c>
      <c r="G1978" s="13" t="s">
        <v>2381</v>
      </c>
      <c r="H1978" s="13" t="s">
        <v>2380</v>
      </c>
      <c r="I1978" s="13" t="str">
        <f t="shared" si="180"/>
        <v>No</v>
      </c>
      <c r="J1978" s="15" t="str">
        <f t="shared" si="181"/>
        <v>0</v>
      </c>
      <c r="K1978" s="13" t="str">
        <f t="shared" si="182"/>
        <v>Yes</v>
      </c>
      <c r="L1978" s="13" t="str">
        <f t="shared" si="183"/>
        <v>Overweight</v>
      </c>
      <c r="M1978" s="13" t="str">
        <f t="shared" si="184"/>
        <v>Normal</v>
      </c>
      <c r="N1978" s="13" t="str">
        <f t="shared" si="185"/>
        <v>No</v>
      </c>
    </row>
    <row r="1979" spans="1:14" x14ac:dyDescent="0.25">
      <c r="A1979" s="13" t="s">
        <v>390</v>
      </c>
      <c r="B1979" s="13">
        <v>29.48</v>
      </c>
      <c r="C1979" s="13">
        <v>4.09</v>
      </c>
      <c r="D1979" s="13" t="s">
        <v>2382</v>
      </c>
      <c r="E1979" s="13" t="s">
        <v>2380</v>
      </c>
      <c r="F1979" s="13" t="s">
        <v>2380</v>
      </c>
      <c r="G1979" s="13" t="s">
        <v>2381</v>
      </c>
      <c r="H1979" s="13" t="s">
        <v>2380</v>
      </c>
      <c r="I1979" s="13" t="str">
        <f t="shared" si="180"/>
        <v>No</v>
      </c>
      <c r="J1979" s="15" t="str">
        <f t="shared" si="181"/>
        <v>0</v>
      </c>
      <c r="K1979" s="13" t="str">
        <f t="shared" si="182"/>
        <v>Yes</v>
      </c>
      <c r="L1979" s="13" t="str">
        <f t="shared" si="183"/>
        <v>Overweight</v>
      </c>
      <c r="M1979" s="13" t="str">
        <f t="shared" si="184"/>
        <v>Normal</v>
      </c>
      <c r="N1979" s="13" t="str">
        <f t="shared" si="185"/>
        <v>No</v>
      </c>
    </row>
    <row r="1980" spans="1:14" x14ac:dyDescent="0.25">
      <c r="A1980" s="13" t="s">
        <v>389</v>
      </c>
      <c r="B1980" s="13">
        <v>28.785</v>
      </c>
      <c r="C1980" s="13">
        <v>4.3099999999999996</v>
      </c>
      <c r="D1980" s="13" t="s">
        <v>2382</v>
      </c>
      <c r="E1980" s="13" t="s">
        <v>2380</v>
      </c>
      <c r="F1980" s="13" t="s">
        <v>2380</v>
      </c>
      <c r="G1980" s="13" t="s">
        <v>2381</v>
      </c>
      <c r="H1980" s="13" t="s">
        <v>2380</v>
      </c>
      <c r="I1980" s="13" t="str">
        <f t="shared" si="180"/>
        <v>No</v>
      </c>
      <c r="J1980" s="15" t="str">
        <f t="shared" si="181"/>
        <v>0</v>
      </c>
      <c r="K1980" s="13" t="str">
        <f t="shared" si="182"/>
        <v>Yes</v>
      </c>
      <c r="L1980" s="13" t="str">
        <f t="shared" si="183"/>
        <v>Overweight</v>
      </c>
      <c r="M1980" s="13" t="str">
        <f t="shared" si="184"/>
        <v>Normal</v>
      </c>
      <c r="N1980" s="13" t="str">
        <f t="shared" si="185"/>
        <v>No</v>
      </c>
    </row>
    <row r="1981" spans="1:14" x14ac:dyDescent="0.25">
      <c r="A1981" s="13" t="s">
        <v>388</v>
      </c>
      <c r="B1981" s="13">
        <v>19.8</v>
      </c>
      <c r="C1981" s="13">
        <v>4</v>
      </c>
      <c r="D1981" s="13" t="s">
        <v>2382</v>
      </c>
      <c r="E1981" s="13" t="s">
        <v>2380</v>
      </c>
      <c r="F1981" s="13" t="s">
        <v>2380</v>
      </c>
      <c r="G1981" s="13" t="s">
        <v>2381</v>
      </c>
      <c r="H1981" s="13" t="s">
        <v>2380</v>
      </c>
      <c r="I1981" s="13" t="str">
        <f t="shared" si="180"/>
        <v>No</v>
      </c>
      <c r="J1981" s="15" t="str">
        <f t="shared" si="181"/>
        <v>0</v>
      </c>
      <c r="K1981" s="13" t="str">
        <f t="shared" si="182"/>
        <v>Yes</v>
      </c>
      <c r="L1981" s="13" t="str">
        <f t="shared" si="183"/>
        <v>Normal Weight</v>
      </c>
      <c r="M1981" s="13" t="str">
        <f t="shared" si="184"/>
        <v>Normal</v>
      </c>
      <c r="N1981" s="13" t="str">
        <f t="shared" si="185"/>
        <v>No</v>
      </c>
    </row>
    <row r="1982" spans="1:14" x14ac:dyDescent="0.25">
      <c r="A1982" s="13" t="s">
        <v>387</v>
      </c>
      <c r="B1982" s="13">
        <v>35.53</v>
      </c>
      <c r="C1982" s="13">
        <v>4.68</v>
      </c>
      <c r="D1982" s="13" t="s">
        <v>2380</v>
      </c>
      <c r="E1982" s="13" t="s">
        <v>2380</v>
      </c>
      <c r="F1982" s="13" t="s">
        <v>2383</v>
      </c>
      <c r="G1982" s="13">
        <v>1</v>
      </c>
      <c r="H1982" s="13" t="s">
        <v>2380</v>
      </c>
      <c r="I1982" s="13" t="str">
        <f t="shared" si="180"/>
        <v>No</v>
      </c>
      <c r="J1982" s="15">
        <f t="shared" si="181"/>
        <v>1</v>
      </c>
      <c r="K1982" s="13" t="str">
        <f t="shared" si="182"/>
        <v>No</v>
      </c>
      <c r="L1982" s="13" t="str">
        <f t="shared" si="183"/>
        <v>Obesity</v>
      </c>
      <c r="M1982" s="13" t="str">
        <f t="shared" si="184"/>
        <v>Normal</v>
      </c>
      <c r="N1982" s="13" t="str">
        <f t="shared" si="185"/>
        <v>No</v>
      </c>
    </row>
    <row r="1983" spans="1:14" x14ac:dyDescent="0.25">
      <c r="A1983" s="13" t="s">
        <v>386</v>
      </c>
      <c r="B1983" s="13">
        <v>21.47</v>
      </c>
      <c r="C1983" s="13">
        <v>4.0199999999999996</v>
      </c>
      <c r="D1983" s="13" t="s">
        <v>2382</v>
      </c>
      <c r="E1983" s="13" t="s">
        <v>2380</v>
      </c>
      <c r="F1983" s="13" t="s">
        <v>2380</v>
      </c>
      <c r="G1983" s="13">
        <v>1</v>
      </c>
      <c r="H1983" s="13" t="s">
        <v>2380</v>
      </c>
      <c r="I1983" s="13" t="str">
        <f t="shared" si="180"/>
        <v>No</v>
      </c>
      <c r="J1983" s="15">
        <f t="shared" si="181"/>
        <v>1</v>
      </c>
      <c r="K1983" s="13" t="str">
        <f t="shared" si="182"/>
        <v>Yes</v>
      </c>
      <c r="L1983" s="13" t="str">
        <f t="shared" si="183"/>
        <v>Normal Weight</v>
      </c>
      <c r="M1983" s="13" t="str">
        <f t="shared" si="184"/>
        <v>Normal</v>
      </c>
      <c r="N1983" s="13" t="str">
        <f t="shared" si="185"/>
        <v>No</v>
      </c>
    </row>
    <row r="1984" spans="1:14" x14ac:dyDescent="0.25">
      <c r="A1984" s="13" t="s">
        <v>385</v>
      </c>
      <c r="B1984" s="13">
        <v>25.9</v>
      </c>
      <c r="C1984" s="13">
        <v>5.12</v>
      </c>
      <c r="D1984" s="13" t="s">
        <v>2380</v>
      </c>
      <c r="E1984" s="13" t="s">
        <v>2380</v>
      </c>
      <c r="F1984" s="13" t="s">
        <v>2383</v>
      </c>
      <c r="G1984" s="13">
        <v>1</v>
      </c>
      <c r="H1984" s="13" t="s">
        <v>2380</v>
      </c>
      <c r="I1984" s="13" t="str">
        <f t="shared" si="180"/>
        <v>No</v>
      </c>
      <c r="J1984" s="15">
        <f t="shared" si="181"/>
        <v>1</v>
      </c>
      <c r="K1984" s="13" t="str">
        <f t="shared" si="182"/>
        <v>No</v>
      </c>
      <c r="L1984" s="13" t="str">
        <f t="shared" si="183"/>
        <v>Overweight</v>
      </c>
      <c r="M1984" s="13" t="str">
        <f t="shared" si="184"/>
        <v>Normal</v>
      </c>
      <c r="N1984" s="13" t="str">
        <f t="shared" si="185"/>
        <v>No</v>
      </c>
    </row>
    <row r="1985" spans="1:14" x14ac:dyDescent="0.25">
      <c r="A1985" s="13" t="s">
        <v>384</v>
      </c>
      <c r="B1985" s="13">
        <v>20.81</v>
      </c>
      <c r="C1985" s="13">
        <v>5.52</v>
      </c>
      <c r="D1985" s="13" t="s">
        <v>2380</v>
      </c>
      <c r="E1985" s="13" t="s">
        <v>2380</v>
      </c>
      <c r="F1985" s="13" t="s">
        <v>2380</v>
      </c>
      <c r="G1985" s="13" t="s">
        <v>2381</v>
      </c>
      <c r="H1985" s="13" t="s">
        <v>2380</v>
      </c>
      <c r="I1985" s="13" t="str">
        <f t="shared" si="180"/>
        <v>No</v>
      </c>
      <c r="J1985" s="15" t="str">
        <f t="shared" si="181"/>
        <v>0</v>
      </c>
      <c r="K1985" s="13" t="str">
        <f t="shared" si="182"/>
        <v>No</v>
      </c>
      <c r="L1985" s="13" t="str">
        <f t="shared" si="183"/>
        <v>Normal Weight</v>
      </c>
      <c r="M1985" s="13" t="str">
        <f t="shared" si="184"/>
        <v>Normal</v>
      </c>
      <c r="N1985" s="13" t="str">
        <f t="shared" si="185"/>
        <v>No</v>
      </c>
    </row>
    <row r="1986" spans="1:14" x14ac:dyDescent="0.25">
      <c r="A1986" s="13" t="s">
        <v>383</v>
      </c>
      <c r="B1986" s="13">
        <v>25.84</v>
      </c>
      <c r="C1986" s="13">
        <v>5.81</v>
      </c>
      <c r="D1986" s="13" t="s">
        <v>2382</v>
      </c>
      <c r="E1986" s="13" t="s">
        <v>2380</v>
      </c>
      <c r="F1986" s="13" t="s">
        <v>2383</v>
      </c>
      <c r="G1986" s="13">
        <v>1</v>
      </c>
      <c r="H1986" s="13" t="s">
        <v>2380</v>
      </c>
      <c r="I1986" s="13" t="str">
        <f t="shared" ref="I1986:I2049" si="186">PROPER(IF(H1986="?",$P$2,H1986))</f>
        <v>No</v>
      </c>
      <c r="J1986" s="15">
        <f t="shared" si="181"/>
        <v>1</v>
      </c>
      <c r="K1986" s="13" t="str">
        <f t="shared" si="182"/>
        <v>Yes</v>
      </c>
      <c r="L1986" s="13" t="str">
        <f t="shared" si="183"/>
        <v>Overweight</v>
      </c>
      <c r="M1986" s="13" t="str">
        <f t="shared" si="184"/>
        <v>Prediabetes</v>
      </c>
      <c r="N1986" s="13" t="str">
        <f t="shared" si="185"/>
        <v>No</v>
      </c>
    </row>
    <row r="1987" spans="1:14" x14ac:dyDescent="0.25">
      <c r="A1987" s="13" t="s">
        <v>382</v>
      </c>
      <c r="B1987" s="13">
        <v>30.95</v>
      </c>
      <c r="C1987" s="13">
        <v>5.16</v>
      </c>
      <c r="D1987" s="13" t="s">
        <v>2380</v>
      </c>
      <c r="E1987" s="13" t="s">
        <v>2380</v>
      </c>
      <c r="F1987" s="13" t="s">
        <v>2383</v>
      </c>
      <c r="G1987" s="13">
        <v>1</v>
      </c>
      <c r="H1987" s="13" t="s">
        <v>2380</v>
      </c>
      <c r="I1987" s="13" t="str">
        <f t="shared" si="186"/>
        <v>No</v>
      </c>
      <c r="J1987" s="15">
        <f t="shared" ref="J1987:J2050" si="187">IF(G1987="No major Surgery","0",G1987)</f>
        <v>1</v>
      </c>
      <c r="K1987" s="13" t="str">
        <f t="shared" ref="K1987:K2050" si="188">PROPER(D1987)</f>
        <v>No</v>
      </c>
      <c r="L1987" s="13" t="str">
        <f t="shared" ref="L1987:L2050" si="189">IF(B1987&lt;18.5,"Underweight",IF(B1987&lt;25,"Normal Weight",IF(B1987&lt;30,"Overweight","Obesity")))</f>
        <v>Obesity</v>
      </c>
      <c r="M1987" s="13" t="str">
        <f t="shared" ref="M1987:M2050" si="190">IF(C1987&lt;5.7,"Normal",IF(C1987&lt;6.5,"Prediabetes","Diabetes"))</f>
        <v>Normal</v>
      </c>
      <c r="N1987" s="13" t="str">
        <f t="shared" ref="N1987:N2050" si="191">PROPER(E1987)</f>
        <v>No</v>
      </c>
    </row>
    <row r="1988" spans="1:14" x14ac:dyDescent="0.25">
      <c r="A1988" s="13" t="s">
        <v>381</v>
      </c>
      <c r="B1988" s="13">
        <v>30.54</v>
      </c>
      <c r="C1988" s="13">
        <v>5</v>
      </c>
      <c r="D1988" s="13" t="s">
        <v>2380</v>
      </c>
      <c r="E1988" s="13" t="s">
        <v>2380</v>
      </c>
      <c r="F1988" s="13" t="s">
        <v>2383</v>
      </c>
      <c r="G1988" s="13">
        <v>1</v>
      </c>
      <c r="H1988" s="13" t="s">
        <v>2380</v>
      </c>
      <c r="I1988" s="13" t="str">
        <f t="shared" si="186"/>
        <v>No</v>
      </c>
      <c r="J1988" s="15">
        <f t="shared" si="187"/>
        <v>1</v>
      </c>
      <c r="K1988" s="13" t="str">
        <f t="shared" si="188"/>
        <v>No</v>
      </c>
      <c r="L1988" s="13" t="str">
        <f t="shared" si="189"/>
        <v>Obesity</v>
      </c>
      <c r="M1988" s="13" t="str">
        <f t="shared" si="190"/>
        <v>Normal</v>
      </c>
      <c r="N1988" s="13" t="str">
        <f t="shared" si="191"/>
        <v>No</v>
      </c>
    </row>
    <row r="1989" spans="1:14" x14ac:dyDescent="0.25">
      <c r="A1989" s="13" t="s">
        <v>380</v>
      </c>
      <c r="B1989" s="13">
        <v>33.914999999999999</v>
      </c>
      <c r="C1989" s="13">
        <v>5.84</v>
      </c>
      <c r="D1989" s="13" t="s">
        <v>2382</v>
      </c>
      <c r="E1989" s="13" t="s">
        <v>2380</v>
      </c>
      <c r="F1989" s="13" t="s">
        <v>2380</v>
      </c>
      <c r="G1989" s="13" t="s">
        <v>2381</v>
      </c>
      <c r="H1989" s="13" t="s">
        <v>2380</v>
      </c>
      <c r="I1989" s="13" t="str">
        <f t="shared" si="186"/>
        <v>No</v>
      </c>
      <c r="J1989" s="15" t="str">
        <f t="shared" si="187"/>
        <v>0</v>
      </c>
      <c r="K1989" s="13" t="str">
        <f t="shared" si="188"/>
        <v>Yes</v>
      </c>
      <c r="L1989" s="13" t="str">
        <f t="shared" si="189"/>
        <v>Obesity</v>
      </c>
      <c r="M1989" s="13" t="str">
        <f t="shared" si="190"/>
        <v>Prediabetes</v>
      </c>
      <c r="N1989" s="13" t="str">
        <f t="shared" si="191"/>
        <v>No</v>
      </c>
    </row>
    <row r="1990" spans="1:14" x14ac:dyDescent="0.25">
      <c r="A1990" s="13" t="s">
        <v>379</v>
      </c>
      <c r="B1990" s="13">
        <v>33.31</v>
      </c>
      <c r="C1990" s="13">
        <v>4.1900000000000004</v>
      </c>
      <c r="D1990" s="13" t="s">
        <v>2380</v>
      </c>
      <c r="E1990" s="13" t="s">
        <v>2380</v>
      </c>
      <c r="F1990" s="13" t="s">
        <v>2383</v>
      </c>
      <c r="G1990" s="13">
        <v>1</v>
      </c>
      <c r="H1990" s="13" t="s">
        <v>2380</v>
      </c>
      <c r="I1990" s="13" t="str">
        <f t="shared" si="186"/>
        <v>No</v>
      </c>
      <c r="J1990" s="15">
        <f t="shared" si="187"/>
        <v>1</v>
      </c>
      <c r="K1990" s="13" t="str">
        <f t="shared" si="188"/>
        <v>No</v>
      </c>
      <c r="L1990" s="13" t="str">
        <f t="shared" si="189"/>
        <v>Obesity</v>
      </c>
      <c r="M1990" s="13" t="str">
        <f t="shared" si="190"/>
        <v>Normal</v>
      </c>
      <c r="N1990" s="13" t="str">
        <f t="shared" si="191"/>
        <v>No</v>
      </c>
    </row>
    <row r="1991" spans="1:14" x14ac:dyDescent="0.25">
      <c r="A1991" s="13" t="s">
        <v>378</v>
      </c>
      <c r="B1991" s="13">
        <v>25.745000000000001</v>
      </c>
      <c r="C1991" s="13">
        <v>4.62</v>
      </c>
      <c r="D1991" s="13" t="s">
        <v>2382</v>
      </c>
      <c r="E1991" s="13" t="s">
        <v>2380</v>
      </c>
      <c r="F1991" s="13" t="s">
        <v>2380</v>
      </c>
      <c r="G1991" s="13" t="s">
        <v>2381</v>
      </c>
      <c r="H1991" s="13" t="s">
        <v>2380</v>
      </c>
      <c r="I1991" s="13" t="str">
        <f t="shared" si="186"/>
        <v>No</v>
      </c>
      <c r="J1991" s="15" t="str">
        <f t="shared" si="187"/>
        <v>0</v>
      </c>
      <c r="K1991" s="13" t="str">
        <f t="shared" si="188"/>
        <v>Yes</v>
      </c>
      <c r="L1991" s="13" t="str">
        <f t="shared" si="189"/>
        <v>Overweight</v>
      </c>
      <c r="M1991" s="13" t="str">
        <f t="shared" si="190"/>
        <v>Normal</v>
      </c>
      <c r="N1991" s="13" t="str">
        <f t="shared" si="191"/>
        <v>No</v>
      </c>
    </row>
    <row r="1992" spans="1:14" x14ac:dyDescent="0.25">
      <c r="A1992" s="13" t="s">
        <v>377</v>
      </c>
      <c r="B1992" s="13">
        <v>37.1</v>
      </c>
      <c r="C1992" s="13">
        <v>6.24</v>
      </c>
      <c r="D1992" s="13" t="s">
        <v>2380</v>
      </c>
      <c r="E1992" s="13" t="s">
        <v>2380</v>
      </c>
      <c r="F1992" s="13" t="s">
        <v>2380</v>
      </c>
      <c r="G1992" s="13" t="s">
        <v>2381</v>
      </c>
      <c r="H1992" s="13" t="s">
        <v>2380</v>
      </c>
      <c r="I1992" s="13" t="str">
        <f t="shared" si="186"/>
        <v>No</v>
      </c>
      <c r="J1992" s="15" t="str">
        <f t="shared" si="187"/>
        <v>0</v>
      </c>
      <c r="K1992" s="13" t="str">
        <f t="shared" si="188"/>
        <v>No</v>
      </c>
      <c r="L1992" s="13" t="str">
        <f t="shared" si="189"/>
        <v>Obesity</v>
      </c>
      <c r="M1992" s="13" t="str">
        <f t="shared" si="190"/>
        <v>Prediabetes</v>
      </c>
      <c r="N1992" s="13" t="str">
        <f t="shared" si="191"/>
        <v>No</v>
      </c>
    </row>
    <row r="1993" spans="1:14" x14ac:dyDescent="0.25">
      <c r="A1993" s="13" t="s">
        <v>376</v>
      </c>
      <c r="B1993" s="13">
        <v>35.435000000000002</v>
      </c>
      <c r="C1993" s="13">
        <v>5.81</v>
      </c>
      <c r="D1993" s="13" t="s">
        <v>2380</v>
      </c>
      <c r="E1993" s="13" t="s">
        <v>2380</v>
      </c>
      <c r="F1993" s="13" t="s">
        <v>2380</v>
      </c>
      <c r="G1993" s="13" t="s">
        <v>2381</v>
      </c>
      <c r="H1993" s="13" t="s">
        <v>2380</v>
      </c>
      <c r="I1993" s="13" t="str">
        <f t="shared" si="186"/>
        <v>No</v>
      </c>
      <c r="J1993" s="15" t="str">
        <f t="shared" si="187"/>
        <v>0</v>
      </c>
      <c r="K1993" s="13" t="str">
        <f t="shared" si="188"/>
        <v>No</v>
      </c>
      <c r="L1993" s="13" t="str">
        <f t="shared" si="189"/>
        <v>Obesity</v>
      </c>
      <c r="M1993" s="13" t="str">
        <f t="shared" si="190"/>
        <v>Prediabetes</v>
      </c>
      <c r="N1993" s="13" t="str">
        <f t="shared" si="191"/>
        <v>No</v>
      </c>
    </row>
    <row r="1994" spans="1:14" x14ac:dyDescent="0.25">
      <c r="A1994" s="13" t="s">
        <v>375</v>
      </c>
      <c r="B1994" s="13">
        <v>20.399999999999999</v>
      </c>
      <c r="C1994" s="13">
        <v>4.83</v>
      </c>
      <c r="D1994" s="13" t="s">
        <v>2380</v>
      </c>
      <c r="E1994" s="13" t="s">
        <v>2380</v>
      </c>
      <c r="F1994" s="13" t="s">
        <v>2380</v>
      </c>
      <c r="G1994" s="13" t="s">
        <v>2381</v>
      </c>
      <c r="H1994" s="13" t="s">
        <v>2380</v>
      </c>
      <c r="I1994" s="13" t="str">
        <f t="shared" si="186"/>
        <v>No</v>
      </c>
      <c r="J1994" s="15" t="str">
        <f t="shared" si="187"/>
        <v>0</v>
      </c>
      <c r="K1994" s="13" t="str">
        <f t="shared" si="188"/>
        <v>No</v>
      </c>
      <c r="L1994" s="13" t="str">
        <f t="shared" si="189"/>
        <v>Normal Weight</v>
      </c>
      <c r="M1994" s="13" t="str">
        <f t="shared" si="190"/>
        <v>Normal</v>
      </c>
      <c r="N1994" s="13" t="str">
        <f t="shared" si="191"/>
        <v>No</v>
      </c>
    </row>
    <row r="1995" spans="1:14" x14ac:dyDescent="0.25">
      <c r="A1995" s="13" t="s">
        <v>374</v>
      </c>
      <c r="B1995" s="13">
        <v>42.13</v>
      </c>
      <c r="C1995" s="13">
        <v>5.72</v>
      </c>
      <c r="D1995" s="13" t="s">
        <v>2382</v>
      </c>
      <c r="E1995" s="13" t="s">
        <v>2380</v>
      </c>
      <c r="F1995" s="13" t="s">
        <v>2383</v>
      </c>
      <c r="G1995" s="13">
        <v>1</v>
      </c>
      <c r="H1995" s="13" t="s">
        <v>2380</v>
      </c>
      <c r="I1995" s="13" t="str">
        <f t="shared" si="186"/>
        <v>No</v>
      </c>
      <c r="J1995" s="15">
        <f t="shared" si="187"/>
        <v>1</v>
      </c>
      <c r="K1995" s="13" t="str">
        <f t="shared" si="188"/>
        <v>Yes</v>
      </c>
      <c r="L1995" s="13" t="str">
        <f t="shared" si="189"/>
        <v>Obesity</v>
      </c>
      <c r="M1995" s="13" t="str">
        <f t="shared" si="190"/>
        <v>Prediabetes</v>
      </c>
      <c r="N1995" s="13" t="str">
        <f t="shared" si="191"/>
        <v>No</v>
      </c>
    </row>
    <row r="1996" spans="1:14" x14ac:dyDescent="0.25">
      <c r="A1996" s="13" t="s">
        <v>373</v>
      </c>
      <c r="B1996" s="13">
        <v>33.99</v>
      </c>
      <c r="C1996" s="13">
        <v>4.83</v>
      </c>
      <c r="D1996" s="13" t="s">
        <v>2382</v>
      </c>
      <c r="E1996" s="13" t="s">
        <v>2380</v>
      </c>
      <c r="F1996" s="13" t="s">
        <v>2383</v>
      </c>
      <c r="G1996" s="13">
        <v>1</v>
      </c>
      <c r="H1996" s="13" t="s">
        <v>2380</v>
      </c>
      <c r="I1996" s="13" t="str">
        <f t="shared" si="186"/>
        <v>No</v>
      </c>
      <c r="J1996" s="15">
        <f t="shared" si="187"/>
        <v>1</v>
      </c>
      <c r="K1996" s="13" t="str">
        <f t="shared" si="188"/>
        <v>Yes</v>
      </c>
      <c r="L1996" s="13" t="str">
        <f t="shared" si="189"/>
        <v>Obesity</v>
      </c>
      <c r="M1996" s="13" t="str">
        <f t="shared" si="190"/>
        <v>Normal</v>
      </c>
      <c r="N1996" s="13" t="str">
        <f t="shared" si="191"/>
        <v>No</v>
      </c>
    </row>
    <row r="1997" spans="1:14" x14ac:dyDescent="0.25">
      <c r="A1997" s="13" t="s">
        <v>372</v>
      </c>
      <c r="B1997" s="13">
        <v>28.594999999999999</v>
      </c>
      <c r="C1997" s="13">
        <v>4.1399999999999997</v>
      </c>
      <c r="D1997" s="13" t="s">
        <v>2382</v>
      </c>
      <c r="E1997" s="13" t="s">
        <v>2380</v>
      </c>
      <c r="F1997" s="13" t="s">
        <v>2383</v>
      </c>
      <c r="G1997" s="13">
        <v>1</v>
      </c>
      <c r="H1997" s="13" t="s">
        <v>2380</v>
      </c>
      <c r="I1997" s="13" t="str">
        <f t="shared" si="186"/>
        <v>No</v>
      </c>
      <c r="J1997" s="15">
        <f t="shared" si="187"/>
        <v>1</v>
      </c>
      <c r="K1997" s="13" t="str">
        <f t="shared" si="188"/>
        <v>Yes</v>
      </c>
      <c r="L1997" s="13" t="str">
        <f t="shared" si="189"/>
        <v>Overweight</v>
      </c>
      <c r="M1997" s="13" t="str">
        <f t="shared" si="190"/>
        <v>Normal</v>
      </c>
      <c r="N1997" s="13" t="str">
        <f t="shared" si="191"/>
        <v>No</v>
      </c>
    </row>
    <row r="1998" spans="1:14" x14ac:dyDescent="0.25">
      <c r="A1998" s="13" t="s">
        <v>371</v>
      </c>
      <c r="B1998" s="13">
        <v>20.8</v>
      </c>
      <c r="C1998" s="13">
        <v>4.07</v>
      </c>
      <c r="D1998" s="13" t="s">
        <v>2382</v>
      </c>
      <c r="E1998" s="13" t="s">
        <v>2380</v>
      </c>
      <c r="F1998" s="13" t="s">
        <v>2383</v>
      </c>
      <c r="G1998" s="13">
        <v>1</v>
      </c>
      <c r="H1998" s="13" t="s">
        <v>2380</v>
      </c>
      <c r="I1998" s="13" t="str">
        <f t="shared" si="186"/>
        <v>No</v>
      </c>
      <c r="J1998" s="15">
        <f t="shared" si="187"/>
        <v>1</v>
      </c>
      <c r="K1998" s="13" t="str">
        <f t="shared" si="188"/>
        <v>Yes</v>
      </c>
      <c r="L1998" s="13" t="str">
        <f t="shared" si="189"/>
        <v>Normal Weight</v>
      </c>
      <c r="M1998" s="13" t="str">
        <f t="shared" si="190"/>
        <v>Normal</v>
      </c>
      <c r="N1998" s="13" t="str">
        <f t="shared" si="191"/>
        <v>No</v>
      </c>
    </row>
    <row r="1999" spans="1:14" x14ac:dyDescent="0.25">
      <c r="A1999" s="13" t="s">
        <v>370</v>
      </c>
      <c r="B1999" s="13">
        <v>23.465</v>
      </c>
      <c r="C1999" s="13">
        <v>6.26</v>
      </c>
      <c r="D1999" s="13" t="s">
        <v>2382</v>
      </c>
      <c r="E1999" s="13" t="s">
        <v>2380</v>
      </c>
      <c r="F1999" s="13" t="s">
        <v>2383</v>
      </c>
      <c r="G1999" s="13">
        <v>1</v>
      </c>
      <c r="H1999" s="13" t="s">
        <v>2380</v>
      </c>
      <c r="I1999" s="13" t="str">
        <f t="shared" si="186"/>
        <v>No</v>
      </c>
      <c r="J1999" s="15">
        <f t="shared" si="187"/>
        <v>1</v>
      </c>
      <c r="K1999" s="13" t="str">
        <f t="shared" si="188"/>
        <v>Yes</v>
      </c>
      <c r="L1999" s="13" t="str">
        <f t="shared" si="189"/>
        <v>Normal Weight</v>
      </c>
      <c r="M1999" s="13" t="str">
        <f t="shared" si="190"/>
        <v>Prediabetes</v>
      </c>
      <c r="N1999" s="13" t="str">
        <f t="shared" si="191"/>
        <v>No</v>
      </c>
    </row>
    <row r="2000" spans="1:14" x14ac:dyDescent="0.25">
      <c r="A2000" s="13" t="s">
        <v>369</v>
      </c>
      <c r="B2000" s="13">
        <v>40.185000000000002</v>
      </c>
      <c r="C2000" s="13">
        <v>5.88</v>
      </c>
      <c r="D2000" s="13" t="s">
        <v>2382</v>
      </c>
      <c r="E2000" s="13" t="s">
        <v>2380</v>
      </c>
      <c r="F2000" s="13" t="s">
        <v>2380</v>
      </c>
      <c r="G2000" s="13" t="s">
        <v>2381</v>
      </c>
      <c r="H2000" s="13" t="s">
        <v>2380</v>
      </c>
      <c r="I2000" s="13" t="str">
        <f t="shared" si="186"/>
        <v>No</v>
      </c>
      <c r="J2000" s="15" t="str">
        <f t="shared" si="187"/>
        <v>0</v>
      </c>
      <c r="K2000" s="13" t="str">
        <f t="shared" si="188"/>
        <v>Yes</v>
      </c>
      <c r="L2000" s="13" t="str">
        <f t="shared" si="189"/>
        <v>Obesity</v>
      </c>
      <c r="M2000" s="13" t="str">
        <f t="shared" si="190"/>
        <v>Prediabetes</v>
      </c>
      <c r="N2000" s="13" t="str">
        <f t="shared" si="191"/>
        <v>No</v>
      </c>
    </row>
    <row r="2001" spans="1:14" x14ac:dyDescent="0.25">
      <c r="A2001" s="13" t="s">
        <v>368</v>
      </c>
      <c r="B2001" s="13">
        <v>21.89</v>
      </c>
      <c r="C2001" s="13">
        <v>5.72</v>
      </c>
      <c r="D2001" s="13" t="s">
        <v>2382</v>
      </c>
      <c r="E2001" s="13" t="s">
        <v>2380</v>
      </c>
      <c r="F2001" s="13" t="s">
        <v>2380</v>
      </c>
      <c r="G2001" s="13" t="s">
        <v>2381</v>
      </c>
      <c r="H2001" s="13" t="s">
        <v>2380</v>
      </c>
      <c r="I2001" s="13" t="str">
        <f t="shared" si="186"/>
        <v>No</v>
      </c>
      <c r="J2001" s="15" t="str">
        <f t="shared" si="187"/>
        <v>0</v>
      </c>
      <c r="K2001" s="13" t="str">
        <f t="shared" si="188"/>
        <v>Yes</v>
      </c>
      <c r="L2001" s="13" t="str">
        <f t="shared" si="189"/>
        <v>Normal Weight</v>
      </c>
      <c r="M2001" s="13" t="str">
        <f t="shared" si="190"/>
        <v>Prediabetes</v>
      </c>
      <c r="N2001" s="13" t="str">
        <f t="shared" si="191"/>
        <v>No</v>
      </c>
    </row>
    <row r="2002" spans="1:14" x14ac:dyDescent="0.25">
      <c r="A2002" s="13" t="s">
        <v>367</v>
      </c>
      <c r="B2002" s="13">
        <v>29.34</v>
      </c>
      <c r="C2002" s="13">
        <v>6.09</v>
      </c>
      <c r="D2002" s="13" t="s">
        <v>2382</v>
      </c>
      <c r="E2002" s="13" t="s">
        <v>2382</v>
      </c>
      <c r="F2002" s="13" t="s">
        <v>2380</v>
      </c>
      <c r="G2002" s="13">
        <v>2</v>
      </c>
      <c r="H2002" s="13" t="s">
        <v>2380</v>
      </c>
      <c r="I2002" s="13" t="str">
        <f t="shared" si="186"/>
        <v>No</v>
      </c>
      <c r="J2002" s="15">
        <f t="shared" si="187"/>
        <v>2</v>
      </c>
      <c r="K2002" s="13" t="str">
        <f t="shared" si="188"/>
        <v>Yes</v>
      </c>
      <c r="L2002" s="13" t="str">
        <f t="shared" si="189"/>
        <v>Overweight</v>
      </c>
      <c r="M2002" s="13" t="str">
        <f t="shared" si="190"/>
        <v>Prediabetes</v>
      </c>
      <c r="N2002" s="13" t="str">
        <f t="shared" si="191"/>
        <v>Yes</v>
      </c>
    </row>
    <row r="2003" spans="1:14" x14ac:dyDescent="0.25">
      <c r="A2003" s="13" t="s">
        <v>366</v>
      </c>
      <c r="B2003" s="13">
        <v>22.61</v>
      </c>
      <c r="C2003" s="13">
        <v>4.25</v>
      </c>
      <c r="D2003" s="13" t="s">
        <v>2382</v>
      </c>
      <c r="E2003" s="13" t="s">
        <v>2380</v>
      </c>
      <c r="F2003" s="13" t="s">
        <v>2380</v>
      </c>
      <c r="G2003" s="13" t="s">
        <v>2381</v>
      </c>
      <c r="H2003" s="13" t="s">
        <v>2380</v>
      </c>
      <c r="I2003" s="13" t="str">
        <f t="shared" si="186"/>
        <v>No</v>
      </c>
      <c r="J2003" s="15" t="str">
        <f t="shared" si="187"/>
        <v>0</v>
      </c>
      <c r="K2003" s="13" t="str">
        <f t="shared" si="188"/>
        <v>Yes</v>
      </c>
      <c r="L2003" s="13" t="str">
        <f t="shared" si="189"/>
        <v>Normal Weight</v>
      </c>
      <c r="M2003" s="13" t="str">
        <f t="shared" si="190"/>
        <v>Normal</v>
      </c>
      <c r="N2003" s="13" t="str">
        <f t="shared" si="191"/>
        <v>No</v>
      </c>
    </row>
    <row r="2004" spans="1:14" x14ac:dyDescent="0.25">
      <c r="A2004" s="13" t="s">
        <v>365</v>
      </c>
      <c r="B2004" s="13">
        <v>22.23</v>
      </c>
      <c r="C2004" s="13">
        <v>6.09</v>
      </c>
      <c r="D2004" s="13" t="s">
        <v>2382</v>
      </c>
      <c r="E2004" s="13" t="s">
        <v>2380</v>
      </c>
      <c r="F2004" s="13" t="s">
        <v>2380</v>
      </c>
      <c r="G2004" s="13" t="s">
        <v>2381</v>
      </c>
      <c r="H2004" s="13" t="s">
        <v>2380</v>
      </c>
      <c r="I2004" s="13" t="str">
        <f t="shared" si="186"/>
        <v>No</v>
      </c>
      <c r="J2004" s="15" t="str">
        <f t="shared" si="187"/>
        <v>0</v>
      </c>
      <c r="K2004" s="13" t="str">
        <f t="shared" si="188"/>
        <v>Yes</v>
      </c>
      <c r="L2004" s="13" t="str">
        <f t="shared" si="189"/>
        <v>Normal Weight</v>
      </c>
      <c r="M2004" s="13" t="str">
        <f t="shared" si="190"/>
        <v>Prediabetes</v>
      </c>
      <c r="N2004" s="13" t="str">
        <f t="shared" si="191"/>
        <v>No</v>
      </c>
    </row>
    <row r="2005" spans="1:14" x14ac:dyDescent="0.25">
      <c r="A2005" s="13" t="s">
        <v>364</v>
      </c>
      <c r="B2005" s="13">
        <v>33.4</v>
      </c>
      <c r="C2005" s="13">
        <v>5.51</v>
      </c>
      <c r="D2005" s="13" t="s">
        <v>2380</v>
      </c>
      <c r="E2005" s="13" t="s">
        <v>2380</v>
      </c>
      <c r="F2005" s="13" t="s">
        <v>2380</v>
      </c>
      <c r="G2005" s="13" t="s">
        <v>2381</v>
      </c>
      <c r="H2005" s="13" t="s">
        <v>2380</v>
      </c>
      <c r="I2005" s="13" t="str">
        <f t="shared" si="186"/>
        <v>No</v>
      </c>
      <c r="J2005" s="15" t="str">
        <f t="shared" si="187"/>
        <v>0</v>
      </c>
      <c r="K2005" s="13" t="str">
        <f t="shared" si="188"/>
        <v>No</v>
      </c>
      <c r="L2005" s="13" t="str">
        <f t="shared" si="189"/>
        <v>Obesity</v>
      </c>
      <c r="M2005" s="13" t="str">
        <f t="shared" si="190"/>
        <v>Normal</v>
      </c>
      <c r="N2005" s="13" t="str">
        <f t="shared" si="191"/>
        <v>No</v>
      </c>
    </row>
    <row r="2006" spans="1:14" x14ac:dyDescent="0.25">
      <c r="A2006" s="13" t="s">
        <v>363</v>
      </c>
      <c r="B2006" s="13">
        <v>33.11</v>
      </c>
      <c r="C2006" s="13">
        <v>5.63</v>
      </c>
      <c r="D2006" s="13" t="s">
        <v>2380</v>
      </c>
      <c r="E2006" s="13" t="s">
        <v>2380</v>
      </c>
      <c r="F2006" s="13" t="s">
        <v>2380</v>
      </c>
      <c r="G2006" s="13" t="s">
        <v>2381</v>
      </c>
      <c r="H2006" s="13" t="s">
        <v>2380</v>
      </c>
      <c r="I2006" s="13" t="str">
        <f t="shared" si="186"/>
        <v>No</v>
      </c>
      <c r="J2006" s="15" t="str">
        <f t="shared" si="187"/>
        <v>0</v>
      </c>
      <c r="K2006" s="13" t="str">
        <f t="shared" si="188"/>
        <v>No</v>
      </c>
      <c r="L2006" s="13" t="str">
        <f t="shared" si="189"/>
        <v>Obesity</v>
      </c>
      <c r="M2006" s="13" t="str">
        <f t="shared" si="190"/>
        <v>Normal</v>
      </c>
      <c r="N2006" s="13" t="str">
        <f t="shared" si="191"/>
        <v>No</v>
      </c>
    </row>
    <row r="2007" spans="1:14" x14ac:dyDescent="0.25">
      <c r="A2007" s="13" t="s">
        <v>362</v>
      </c>
      <c r="B2007" s="13">
        <v>16.815000000000001</v>
      </c>
      <c r="C2007" s="13">
        <v>5.29</v>
      </c>
      <c r="D2007" s="13" t="s">
        <v>2382</v>
      </c>
      <c r="E2007" s="13" t="s">
        <v>2380</v>
      </c>
      <c r="F2007" s="13" t="s">
        <v>2380</v>
      </c>
      <c r="G2007" s="13" t="s">
        <v>2381</v>
      </c>
      <c r="H2007" s="13" t="s">
        <v>2380</v>
      </c>
      <c r="I2007" s="13" t="str">
        <f t="shared" si="186"/>
        <v>No</v>
      </c>
      <c r="J2007" s="15" t="str">
        <f t="shared" si="187"/>
        <v>0</v>
      </c>
      <c r="K2007" s="13" t="str">
        <f t="shared" si="188"/>
        <v>Yes</v>
      </c>
      <c r="L2007" s="13" t="str">
        <f t="shared" si="189"/>
        <v>Underweight</v>
      </c>
      <c r="M2007" s="13" t="str">
        <f t="shared" si="190"/>
        <v>Normal</v>
      </c>
      <c r="N2007" s="13" t="str">
        <f t="shared" si="191"/>
        <v>No</v>
      </c>
    </row>
    <row r="2008" spans="1:14" x14ac:dyDescent="0.25">
      <c r="A2008" s="13" t="s">
        <v>361</v>
      </c>
      <c r="B2008" s="13">
        <v>25.61</v>
      </c>
      <c r="C2008" s="13">
        <v>4</v>
      </c>
      <c r="D2008" s="13" t="s">
        <v>2380</v>
      </c>
      <c r="E2008" s="13" t="s">
        <v>2380</v>
      </c>
      <c r="F2008" s="13" t="s">
        <v>2383</v>
      </c>
      <c r="G2008" s="13">
        <v>1</v>
      </c>
      <c r="H2008" s="13" t="s">
        <v>2380</v>
      </c>
      <c r="I2008" s="13" t="str">
        <f t="shared" si="186"/>
        <v>No</v>
      </c>
      <c r="J2008" s="15">
        <f t="shared" si="187"/>
        <v>1</v>
      </c>
      <c r="K2008" s="13" t="str">
        <f t="shared" si="188"/>
        <v>No</v>
      </c>
      <c r="L2008" s="13" t="str">
        <f t="shared" si="189"/>
        <v>Overweight</v>
      </c>
      <c r="M2008" s="13" t="str">
        <f t="shared" si="190"/>
        <v>Normal</v>
      </c>
      <c r="N2008" s="13" t="str">
        <f t="shared" si="191"/>
        <v>No</v>
      </c>
    </row>
    <row r="2009" spans="1:14" x14ac:dyDescent="0.25">
      <c r="A2009" s="13" t="s">
        <v>360</v>
      </c>
      <c r="B2009" s="13">
        <v>25.8</v>
      </c>
      <c r="C2009" s="13">
        <v>5.49</v>
      </c>
      <c r="D2009" s="13" t="s">
        <v>2380</v>
      </c>
      <c r="E2009" s="13" t="s">
        <v>2380</v>
      </c>
      <c r="F2009" s="13" t="s">
        <v>2380</v>
      </c>
      <c r="G2009" s="13" t="s">
        <v>2381</v>
      </c>
      <c r="H2009" s="13" t="s">
        <v>2380</v>
      </c>
      <c r="I2009" s="13" t="str">
        <f t="shared" si="186"/>
        <v>No</v>
      </c>
      <c r="J2009" s="15" t="str">
        <f t="shared" si="187"/>
        <v>0</v>
      </c>
      <c r="K2009" s="13" t="str">
        <f t="shared" si="188"/>
        <v>No</v>
      </c>
      <c r="L2009" s="13" t="str">
        <f t="shared" si="189"/>
        <v>Overweight</v>
      </c>
      <c r="M2009" s="13" t="str">
        <f t="shared" si="190"/>
        <v>Normal</v>
      </c>
      <c r="N2009" s="13" t="str">
        <f t="shared" si="191"/>
        <v>No</v>
      </c>
    </row>
    <row r="2010" spans="1:14" x14ac:dyDescent="0.25">
      <c r="A2010" s="13" t="s">
        <v>359</v>
      </c>
      <c r="B2010" s="13">
        <v>27.39</v>
      </c>
      <c r="C2010" s="13">
        <v>5.34</v>
      </c>
      <c r="D2010" s="13" t="s">
        <v>2380</v>
      </c>
      <c r="E2010" s="13" t="s">
        <v>2380</v>
      </c>
      <c r="F2010" s="13" t="s">
        <v>2380</v>
      </c>
      <c r="G2010" s="13" t="s">
        <v>2381</v>
      </c>
      <c r="H2010" s="13" t="s">
        <v>2380</v>
      </c>
      <c r="I2010" s="13" t="str">
        <f t="shared" si="186"/>
        <v>No</v>
      </c>
      <c r="J2010" s="15" t="str">
        <f t="shared" si="187"/>
        <v>0</v>
      </c>
      <c r="K2010" s="13" t="str">
        <f t="shared" si="188"/>
        <v>No</v>
      </c>
      <c r="L2010" s="13" t="str">
        <f t="shared" si="189"/>
        <v>Overweight</v>
      </c>
      <c r="M2010" s="13" t="str">
        <f t="shared" si="190"/>
        <v>Normal</v>
      </c>
      <c r="N2010" s="13" t="str">
        <f t="shared" si="191"/>
        <v>No</v>
      </c>
    </row>
    <row r="2011" spans="1:14" x14ac:dyDescent="0.25">
      <c r="A2011" s="13" t="s">
        <v>358</v>
      </c>
      <c r="B2011" s="13">
        <v>17.03</v>
      </c>
      <c r="C2011" s="13">
        <v>4.12</v>
      </c>
      <c r="D2011" s="13" t="s">
        <v>2380</v>
      </c>
      <c r="E2011" s="13" t="s">
        <v>2380</v>
      </c>
      <c r="F2011" s="13" t="s">
        <v>2380</v>
      </c>
      <c r="G2011" s="13">
        <v>1</v>
      </c>
      <c r="H2011" s="13" t="s">
        <v>2380</v>
      </c>
      <c r="I2011" s="13" t="str">
        <f t="shared" si="186"/>
        <v>No</v>
      </c>
      <c r="J2011" s="15">
        <f t="shared" si="187"/>
        <v>1</v>
      </c>
      <c r="K2011" s="13" t="str">
        <f t="shared" si="188"/>
        <v>No</v>
      </c>
      <c r="L2011" s="13" t="str">
        <f t="shared" si="189"/>
        <v>Underweight</v>
      </c>
      <c r="M2011" s="13" t="str">
        <f t="shared" si="190"/>
        <v>Normal</v>
      </c>
      <c r="N2011" s="13" t="str">
        <f t="shared" si="191"/>
        <v>No</v>
      </c>
    </row>
    <row r="2012" spans="1:14" x14ac:dyDescent="0.25">
      <c r="A2012" s="13" t="s">
        <v>357</v>
      </c>
      <c r="B2012" s="13">
        <v>23.75</v>
      </c>
      <c r="C2012" s="13">
        <v>5.49</v>
      </c>
      <c r="D2012" s="13" t="s">
        <v>2382</v>
      </c>
      <c r="E2012" s="13" t="s">
        <v>2380</v>
      </c>
      <c r="F2012" s="13" t="s">
        <v>2380</v>
      </c>
      <c r="G2012" s="13" t="s">
        <v>2381</v>
      </c>
      <c r="H2012" s="13" t="s">
        <v>2380</v>
      </c>
      <c r="I2012" s="13" t="str">
        <f t="shared" si="186"/>
        <v>No</v>
      </c>
      <c r="J2012" s="15" t="str">
        <f t="shared" si="187"/>
        <v>0</v>
      </c>
      <c r="K2012" s="13" t="str">
        <f t="shared" si="188"/>
        <v>Yes</v>
      </c>
      <c r="L2012" s="13" t="str">
        <f t="shared" si="189"/>
        <v>Normal Weight</v>
      </c>
      <c r="M2012" s="13" t="str">
        <f t="shared" si="190"/>
        <v>Normal</v>
      </c>
      <c r="N2012" s="13" t="str">
        <f t="shared" si="191"/>
        <v>No</v>
      </c>
    </row>
    <row r="2013" spans="1:14" x14ac:dyDescent="0.25">
      <c r="A2013" s="13" t="s">
        <v>355</v>
      </c>
      <c r="B2013" s="13">
        <v>26.03</v>
      </c>
      <c r="C2013" s="13">
        <v>5.1100000000000003</v>
      </c>
      <c r="D2013" s="13" t="s">
        <v>2382</v>
      </c>
      <c r="E2013" s="13" t="s">
        <v>2380</v>
      </c>
      <c r="F2013" s="13" t="s">
        <v>2380</v>
      </c>
      <c r="G2013" s="13">
        <v>1</v>
      </c>
      <c r="H2013" s="13" t="s">
        <v>2380</v>
      </c>
      <c r="I2013" s="13" t="str">
        <f t="shared" si="186"/>
        <v>No</v>
      </c>
      <c r="J2013" s="15">
        <f t="shared" si="187"/>
        <v>1</v>
      </c>
      <c r="K2013" s="13" t="str">
        <f t="shared" si="188"/>
        <v>Yes</v>
      </c>
      <c r="L2013" s="13" t="str">
        <f t="shared" si="189"/>
        <v>Overweight</v>
      </c>
      <c r="M2013" s="13" t="str">
        <f t="shared" si="190"/>
        <v>Normal</v>
      </c>
      <c r="N2013" s="13" t="str">
        <f t="shared" si="191"/>
        <v>No</v>
      </c>
    </row>
    <row r="2014" spans="1:14" x14ac:dyDescent="0.25">
      <c r="A2014" s="13" t="s">
        <v>354</v>
      </c>
      <c r="B2014" s="13">
        <v>16.079999999999998</v>
      </c>
      <c r="C2014" s="13">
        <v>5.94</v>
      </c>
      <c r="D2014" s="13" t="s">
        <v>2380</v>
      </c>
      <c r="E2014" s="13" t="s">
        <v>2380</v>
      </c>
      <c r="F2014" s="13" t="s">
        <v>2380</v>
      </c>
      <c r="G2014" s="13" t="s">
        <v>2381</v>
      </c>
      <c r="H2014" s="13" t="s">
        <v>2380</v>
      </c>
      <c r="I2014" s="13" t="str">
        <f t="shared" si="186"/>
        <v>No</v>
      </c>
      <c r="J2014" s="15" t="str">
        <f t="shared" si="187"/>
        <v>0</v>
      </c>
      <c r="K2014" s="13" t="str">
        <f t="shared" si="188"/>
        <v>No</v>
      </c>
      <c r="L2014" s="13" t="str">
        <f t="shared" si="189"/>
        <v>Underweight</v>
      </c>
      <c r="M2014" s="13" t="str">
        <f t="shared" si="190"/>
        <v>Prediabetes</v>
      </c>
      <c r="N2014" s="13" t="str">
        <f t="shared" si="191"/>
        <v>No</v>
      </c>
    </row>
    <row r="2015" spans="1:14" x14ac:dyDescent="0.25">
      <c r="A2015" s="13" t="s">
        <v>353</v>
      </c>
      <c r="B2015" s="13">
        <v>30.875</v>
      </c>
      <c r="C2015" s="13">
        <v>5.54</v>
      </c>
      <c r="D2015" s="13" t="s">
        <v>2380</v>
      </c>
      <c r="E2015" s="13" t="s">
        <v>2380</v>
      </c>
      <c r="F2015" s="13" t="s">
        <v>2380</v>
      </c>
      <c r="G2015" s="13" t="s">
        <v>2381</v>
      </c>
      <c r="H2015" s="13" t="s">
        <v>2380</v>
      </c>
      <c r="I2015" s="13" t="str">
        <f t="shared" si="186"/>
        <v>No</v>
      </c>
      <c r="J2015" s="15" t="str">
        <f t="shared" si="187"/>
        <v>0</v>
      </c>
      <c r="K2015" s="13" t="str">
        <f t="shared" si="188"/>
        <v>No</v>
      </c>
      <c r="L2015" s="13" t="str">
        <f t="shared" si="189"/>
        <v>Obesity</v>
      </c>
      <c r="M2015" s="13" t="str">
        <f t="shared" si="190"/>
        <v>Normal</v>
      </c>
      <c r="N2015" s="13" t="str">
        <f t="shared" si="191"/>
        <v>No</v>
      </c>
    </row>
    <row r="2016" spans="1:14" x14ac:dyDescent="0.25">
      <c r="A2016" s="13" t="s">
        <v>352</v>
      </c>
      <c r="B2016" s="13">
        <v>31.79</v>
      </c>
      <c r="C2016" s="13">
        <v>7.09</v>
      </c>
      <c r="D2016" s="13" t="s">
        <v>2380</v>
      </c>
      <c r="E2016" s="13" t="s">
        <v>2380</v>
      </c>
      <c r="F2016" s="13" t="s">
        <v>2380</v>
      </c>
      <c r="G2016" s="13" t="s">
        <v>2381</v>
      </c>
      <c r="H2016" s="13" t="s">
        <v>2380</v>
      </c>
      <c r="I2016" s="13" t="str">
        <f t="shared" si="186"/>
        <v>No</v>
      </c>
      <c r="J2016" s="15" t="str">
        <f t="shared" si="187"/>
        <v>0</v>
      </c>
      <c r="K2016" s="13" t="str">
        <f t="shared" si="188"/>
        <v>No</v>
      </c>
      <c r="L2016" s="13" t="str">
        <f t="shared" si="189"/>
        <v>Obesity</v>
      </c>
      <c r="M2016" s="13" t="str">
        <f t="shared" si="190"/>
        <v>Diabetes</v>
      </c>
      <c r="N2016" s="13" t="str">
        <f t="shared" si="191"/>
        <v>No</v>
      </c>
    </row>
    <row r="2017" spans="1:14" x14ac:dyDescent="0.25">
      <c r="A2017" s="13" t="s">
        <v>351</v>
      </c>
      <c r="B2017" s="13">
        <v>28.48</v>
      </c>
      <c r="C2017" s="13">
        <v>6.22</v>
      </c>
      <c r="D2017" s="13" t="s">
        <v>2382</v>
      </c>
      <c r="E2017" s="13" t="s">
        <v>2380</v>
      </c>
      <c r="F2017" s="13" t="s">
        <v>2383</v>
      </c>
      <c r="G2017" s="13">
        <v>1</v>
      </c>
      <c r="H2017" s="13" t="s">
        <v>2380</v>
      </c>
      <c r="I2017" s="13" t="str">
        <f t="shared" si="186"/>
        <v>No</v>
      </c>
      <c r="J2017" s="15">
        <f t="shared" si="187"/>
        <v>1</v>
      </c>
      <c r="K2017" s="13" t="str">
        <f t="shared" si="188"/>
        <v>Yes</v>
      </c>
      <c r="L2017" s="13" t="str">
        <f t="shared" si="189"/>
        <v>Overweight</v>
      </c>
      <c r="M2017" s="13" t="str">
        <f t="shared" si="190"/>
        <v>Prediabetes</v>
      </c>
      <c r="N2017" s="13" t="str">
        <f t="shared" si="191"/>
        <v>No</v>
      </c>
    </row>
    <row r="2018" spans="1:14" x14ac:dyDescent="0.25">
      <c r="A2018" s="13" t="s">
        <v>350</v>
      </c>
      <c r="B2018" s="13">
        <v>26.6</v>
      </c>
      <c r="C2018" s="13">
        <v>4.33</v>
      </c>
      <c r="D2018" s="13" t="s">
        <v>2380</v>
      </c>
      <c r="E2018" s="13" t="s">
        <v>2380</v>
      </c>
      <c r="F2018" s="13" t="s">
        <v>2380</v>
      </c>
      <c r="G2018" s="13">
        <v>1</v>
      </c>
      <c r="H2018" s="13" t="s">
        <v>2380</v>
      </c>
      <c r="I2018" s="13" t="str">
        <f t="shared" si="186"/>
        <v>No</v>
      </c>
      <c r="J2018" s="15">
        <f t="shared" si="187"/>
        <v>1</v>
      </c>
      <c r="K2018" s="13" t="str">
        <f t="shared" si="188"/>
        <v>No</v>
      </c>
      <c r="L2018" s="13" t="str">
        <f t="shared" si="189"/>
        <v>Overweight</v>
      </c>
      <c r="M2018" s="13" t="str">
        <f t="shared" si="190"/>
        <v>Normal</v>
      </c>
      <c r="N2018" s="13" t="str">
        <f t="shared" si="191"/>
        <v>No</v>
      </c>
    </row>
    <row r="2019" spans="1:14" x14ac:dyDescent="0.25">
      <c r="A2019" s="13" t="s">
        <v>349</v>
      </c>
      <c r="B2019" s="13">
        <v>25.27</v>
      </c>
      <c r="C2019" s="13">
        <v>5.83</v>
      </c>
      <c r="D2019" s="13" t="s">
        <v>2380</v>
      </c>
      <c r="E2019" s="13" t="s">
        <v>2380</v>
      </c>
      <c r="F2019" s="13" t="s">
        <v>2380</v>
      </c>
      <c r="G2019" s="13">
        <v>1</v>
      </c>
      <c r="H2019" s="13" t="s">
        <v>2380</v>
      </c>
      <c r="I2019" s="13" t="str">
        <f t="shared" si="186"/>
        <v>No</v>
      </c>
      <c r="J2019" s="15">
        <f t="shared" si="187"/>
        <v>1</v>
      </c>
      <c r="K2019" s="13" t="str">
        <f t="shared" si="188"/>
        <v>No</v>
      </c>
      <c r="L2019" s="13" t="str">
        <f t="shared" si="189"/>
        <v>Overweight</v>
      </c>
      <c r="M2019" s="13" t="str">
        <f t="shared" si="190"/>
        <v>Prediabetes</v>
      </c>
      <c r="N2019" s="13" t="str">
        <f t="shared" si="191"/>
        <v>No</v>
      </c>
    </row>
    <row r="2020" spans="1:14" x14ac:dyDescent="0.25">
      <c r="A2020" s="13" t="s">
        <v>348</v>
      </c>
      <c r="B2020" s="13">
        <v>34.484999999999999</v>
      </c>
      <c r="C2020" s="13">
        <v>4.7</v>
      </c>
      <c r="D2020" s="13" t="s">
        <v>2382</v>
      </c>
      <c r="E2020" s="13" t="s">
        <v>2380</v>
      </c>
      <c r="F2020" s="13" t="s">
        <v>2383</v>
      </c>
      <c r="G2020" s="13">
        <v>1</v>
      </c>
      <c r="H2020" s="13" t="s">
        <v>2380</v>
      </c>
      <c r="I2020" s="13" t="str">
        <f t="shared" si="186"/>
        <v>No</v>
      </c>
      <c r="J2020" s="15">
        <f t="shared" si="187"/>
        <v>1</v>
      </c>
      <c r="K2020" s="13" t="str">
        <f t="shared" si="188"/>
        <v>Yes</v>
      </c>
      <c r="L2020" s="13" t="str">
        <f t="shared" si="189"/>
        <v>Obesity</v>
      </c>
      <c r="M2020" s="13" t="str">
        <f t="shared" si="190"/>
        <v>Normal</v>
      </c>
      <c r="N2020" s="13" t="str">
        <f t="shared" si="191"/>
        <v>No</v>
      </c>
    </row>
    <row r="2021" spans="1:14" x14ac:dyDescent="0.25">
      <c r="A2021" s="13" t="s">
        <v>347</v>
      </c>
      <c r="B2021" s="13">
        <v>15.57</v>
      </c>
      <c r="C2021" s="13">
        <v>4.07</v>
      </c>
      <c r="D2021" s="13" t="s">
        <v>2382</v>
      </c>
      <c r="E2021" s="13" t="s">
        <v>2380</v>
      </c>
      <c r="F2021" s="13" t="s">
        <v>2380</v>
      </c>
      <c r="G2021" s="13">
        <v>1</v>
      </c>
      <c r="H2021" s="13" t="s">
        <v>2380</v>
      </c>
      <c r="I2021" s="13" t="str">
        <f t="shared" si="186"/>
        <v>No</v>
      </c>
      <c r="J2021" s="15">
        <f t="shared" si="187"/>
        <v>1</v>
      </c>
      <c r="K2021" s="13" t="str">
        <f t="shared" si="188"/>
        <v>Yes</v>
      </c>
      <c r="L2021" s="13" t="str">
        <f t="shared" si="189"/>
        <v>Underweight</v>
      </c>
      <c r="M2021" s="13" t="str">
        <f t="shared" si="190"/>
        <v>Normal</v>
      </c>
      <c r="N2021" s="13" t="str">
        <f t="shared" si="191"/>
        <v>No</v>
      </c>
    </row>
    <row r="2022" spans="1:14" x14ac:dyDescent="0.25">
      <c r="A2022" s="13" t="s">
        <v>346</v>
      </c>
      <c r="B2022" s="13">
        <v>30.36</v>
      </c>
      <c r="C2022" s="13">
        <v>9.39</v>
      </c>
      <c r="D2022" s="13" t="s">
        <v>2380</v>
      </c>
      <c r="E2022" s="13" t="s">
        <v>2380</v>
      </c>
      <c r="F2022" s="13" t="s">
        <v>2380</v>
      </c>
      <c r="G2022" s="13" t="s">
        <v>2381</v>
      </c>
      <c r="H2022" s="13" t="s">
        <v>2380</v>
      </c>
      <c r="I2022" s="13" t="str">
        <f t="shared" si="186"/>
        <v>No</v>
      </c>
      <c r="J2022" s="15" t="str">
        <f t="shared" si="187"/>
        <v>0</v>
      </c>
      <c r="K2022" s="13" t="str">
        <f t="shared" si="188"/>
        <v>No</v>
      </c>
      <c r="L2022" s="13" t="str">
        <f t="shared" si="189"/>
        <v>Obesity</v>
      </c>
      <c r="M2022" s="13" t="str">
        <f t="shared" si="190"/>
        <v>Diabetes</v>
      </c>
      <c r="N2022" s="13" t="str">
        <f t="shared" si="191"/>
        <v>No</v>
      </c>
    </row>
    <row r="2023" spans="1:14" x14ac:dyDescent="0.25">
      <c r="A2023" s="13" t="s">
        <v>345</v>
      </c>
      <c r="B2023" s="13">
        <v>19.37</v>
      </c>
      <c r="C2023" s="13">
        <v>4.18</v>
      </c>
      <c r="D2023" s="13" t="s">
        <v>2380</v>
      </c>
      <c r="E2023" s="13" t="s">
        <v>2380</v>
      </c>
      <c r="F2023" s="13" t="s">
        <v>2380</v>
      </c>
      <c r="G2023" s="13" t="s">
        <v>2381</v>
      </c>
      <c r="H2023" s="13" t="s">
        <v>2380</v>
      </c>
      <c r="I2023" s="13" t="str">
        <f t="shared" si="186"/>
        <v>No</v>
      </c>
      <c r="J2023" s="15" t="str">
        <f t="shared" si="187"/>
        <v>0</v>
      </c>
      <c r="K2023" s="13" t="str">
        <f t="shared" si="188"/>
        <v>No</v>
      </c>
      <c r="L2023" s="13" t="str">
        <f t="shared" si="189"/>
        <v>Normal Weight</v>
      </c>
      <c r="M2023" s="13" t="str">
        <f t="shared" si="190"/>
        <v>Normal</v>
      </c>
      <c r="N2023" s="13" t="str">
        <f t="shared" si="191"/>
        <v>No</v>
      </c>
    </row>
    <row r="2024" spans="1:14" x14ac:dyDescent="0.25">
      <c r="A2024" s="13" t="s">
        <v>344</v>
      </c>
      <c r="B2024" s="13">
        <v>16.71</v>
      </c>
      <c r="C2024" s="13">
        <v>4.18</v>
      </c>
      <c r="D2024" s="13" t="s">
        <v>2380</v>
      </c>
      <c r="E2024" s="13" t="s">
        <v>2380</v>
      </c>
      <c r="F2024" s="13" t="s">
        <v>2380</v>
      </c>
      <c r="G2024" s="13">
        <v>1</v>
      </c>
      <c r="H2024" s="13" t="s">
        <v>2380</v>
      </c>
      <c r="I2024" s="13" t="str">
        <f t="shared" si="186"/>
        <v>No</v>
      </c>
      <c r="J2024" s="15">
        <f t="shared" si="187"/>
        <v>1</v>
      </c>
      <c r="K2024" s="13" t="str">
        <f t="shared" si="188"/>
        <v>No</v>
      </c>
      <c r="L2024" s="13" t="str">
        <f t="shared" si="189"/>
        <v>Underweight</v>
      </c>
      <c r="M2024" s="13" t="str">
        <f t="shared" si="190"/>
        <v>Normal</v>
      </c>
      <c r="N2024" s="13" t="str">
        <f t="shared" si="191"/>
        <v>No</v>
      </c>
    </row>
    <row r="2025" spans="1:14" x14ac:dyDescent="0.25">
      <c r="A2025" s="13" t="s">
        <v>343</v>
      </c>
      <c r="B2025" s="13">
        <v>24.1</v>
      </c>
      <c r="C2025" s="13">
        <v>4.4000000000000004</v>
      </c>
      <c r="D2025" s="13" t="s">
        <v>2382</v>
      </c>
      <c r="E2025" s="13" t="s">
        <v>2380</v>
      </c>
      <c r="F2025" s="13" t="s">
        <v>2380</v>
      </c>
      <c r="G2025" s="13">
        <v>1</v>
      </c>
      <c r="H2025" s="13" t="s">
        <v>2380</v>
      </c>
      <c r="I2025" s="13" t="str">
        <f t="shared" si="186"/>
        <v>No</v>
      </c>
      <c r="J2025" s="15">
        <f t="shared" si="187"/>
        <v>1</v>
      </c>
      <c r="K2025" s="13" t="str">
        <f t="shared" si="188"/>
        <v>Yes</v>
      </c>
      <c r="L2025" s="13" t="str">
        <f t="shared" si="189"/>
        <v>Normal Weight</v>
      </c>
      <c r="M2025" s="13" t="str">
        <f t="shared" si="190"/>
        <v>Normal</v>
      </c>
      <c r="N2025" s="13" t="str">
        <f t="shared" si="191"/>
        <v>No</v>
      </c>
    </row>
    <row r="2026" spans="1:14" x14ac:dyDescent="0.25">
      <c r="A2026" s="13" t="s">
        <v>342</v>
      </c>
      <c r="B2026" s="13">
        <v>29.77</v>
      </c>
      <c r="C2026" s="13">
        <v>9.9</v>
      </c>
      <c r="D2026" s="13" t="s">
        <v>2380</v>
      </c>
      <c r="E2026" s="13" t="s">
        <v>2380</v>
      </c>
      <c r="F2026" s="13" t="s">
        <v>2380</v>
      </c>
      <c r="G2026" s="13" t="s">
        <v>2381</v>
      </c>
      <c r="H2026" s="13" t="s">
        <v>2380</v>
      </c>
      <c r="I2026" s="13" t="str">
        <f t="shared" si="186"/>
        <v>No</v>
      </c>
      <c r="J2026" s="15" t="str">
        <f t="shared" si="187"/>
        <v>0</v>
      </c>
      <c r="K2026" s="13" t="str">
        <f t="shared" si="188"/>
        <v>No</v>
      </c>
      <c r="L2026" s="13" t="str">
        <f t="shared" si="189"/>
        <v>Overweight</v>
      </c>
      <c r="M2026" s="13" t="str">
        <f t="shared" si="190"/>
        <v>Diabetes</v>
      </c>
      <c r="N2026" s="13" t="str">
        <f t="shared" si="191"/>
        <v>No</v>
      </c>
    </row>
    <row r="2027" spans="1:14" x14ac:dyDescent="0.25">
      <c r="A2027" s="13" t="s">
        <v>341</v>
      </c>
      <c r="B2027" s="13">
        <v>46.53</v>
      </c>
      <c r="C2027" s="13">
        <v>4.84</v>
      </c>
      <c r="D2027" s="13" t="s">
        <v>2382</v>
      </c>
      <c r="E2027" s="13" t="s">
        <v>2380</v>
      </c>
      <c r="F2027" s="13" t="s">
        <v>2380</v>
      </c>
      <c r="G2027" s="13" t="s">
        <v>2381</v>
      </c>
      <c r="H2027" s="13" t="s">
        <v>2380</v>
      </c>
      <c r="I2027" s="13" t="str">
        <f t="shared" si="186"/>
        <v>No</v>
      </c>
      <c r="J2027" s="15" t="str">
        <f t="shared" si="187"/>
        <v>0</v>
      </c>
      <c r="K2027" s="13" t="str">
        <f t="shared" si="188"/>
        <v>Yes</v>
      </c>
      <c r="L2027" s="13" t="str">
        <f t="shared" si="189"/>
        <v>Obesity</v>
      </c>
      <c r="M2027" s="13" t="str">
        <f t="shared" si="190"/>
        <v>Normal</v>
      </c>
      <c r="N2027" s="13" t="str">
        <f t="shared" si="191"/>
        <v>No</v>
      </c>
    </row>
    <row r="2028" spans="1:14" x14ac:dyDescent="0.25">
      <c r="A2028" s="13" t="s">
        <v>340</v>
      </c>
      <c r="B2028" s="13">
        <v>23.4</v>
      </c>
      <c r="C2028" s="13">
        <v>5.53</v>
      </c>
      <c r="D2028" s="13" t="s">
        <v>2380</v>
      </c>
      <c r="E2028" s="13" t="s">
        <v>2380</v>
      </c>
      <c r="F2028" s="13" t="s">
        <v>2383</v>
      </c>
      <c r="G2028" s="13">
        <v>1</v>
      </c>
      <c r="H2028" s="13" t="s">
        <v>2380</v>
      </c>
      <c r="I2028" s="13" t="str">
        <f t="shared" si="186"/>
        <v>No</v>
      </c>
      <c r="J2028" s="15">
        <f t="shared" si="187"/>
        <v>1</v>
      </c>
      <c r="K2028" s="13" t="str">
        <f t="shared" si="188"/>
        <v>No</v>
      </c>
      <c r="L2028" s="13" t="str">
        <f t="shared" si="189"/>
        <v>Normal Weight</v>
      </c>
      <c r="M2028" s="13" t="str">
        <f t="shared" si="190"/>
        <v>Normal</v>
      </c>
      <c r="N2028" s="13" t="str">
        <f t="shared" si="191"/>
        <v>No</v>
      </c>
    </row>
    <row r="2029" spans="1:14" x14ac:dyDescent="0.25">
      <c r="A2029" s="13" t="s">
        <v>339</v>
      </c>
      <c r="B2029" s="13">
        <v>30</v>
      </c>
      <c r="C2029" s="13">
        <v>4.33</v>
      </c>
      <c r="D2029" s="13" t="s">
        <v>2382</v>
      </c>
      <c r="E2029" s="13" t="s">
        <v>2380</v>
      </c>
      <c r="F2029" s="13" t="s">
        <v>2380</v>
      </c>
      <c r="G2029" s="13" t="s">
        <v>2381</v>
      </c>
      <c r="H2029" s="13" t="s">
        <v>2380</v>
      </c>
      <c r="I2029" s="13" t="str">
        <f t="shared" si="186"/>
        <v>No</v>
      </c>
      <c r="J2029" s="15" t="str">
        <f t="shared" si="187"/>
        <v>0</v>
      </c>
      <c r="K2029" s="13" t="str">
        <f t="shared" si="188"/>
        <v>Yes</v>
      </c>
      <c r="L2029" s="13" t="str">
        <f t="shared" si="189"/>
        <v>Obesity</v>
      </c>
      <c r="M2029" s="13" t="str">
        <f t="shared" si="190"/>
        <v>Normal</v>
      </c>
      <c r="N2029" s="13" t="str">
        <f t="shared" si="191"/>
        <v>No</v>
      </c>
    </row>
    <row r="2030" spans="1:14" x14ac:dyDescent="0.25">
      <c r="A2030" s="13" t="s">
        <v>338</v>
      </c>
      <c r="B2030" s="13">
        <v>29.15</v>
      </c>
      <c r="C2030" s="13">
        <v>4.91</v>
      </c>
      <c r="D2030" s="13" t="s">
        <v>2382</v>
      </c>
      <c r="E2030" s="13" t="s">
        <v>2380</v>
      </c>
      <c r="F2030" s="13" t="s">
        <v>2380</v>
      </c>
      <c r="G2030" s="13" t="s">
        <v>2381</v>
      </c>
      <c r="H2030" s="13" t="s">
        <v>2380</v>
      </c>
      <c r="I2030" s="13" t="str">
        <f t="shared" si="186"/>
        <v>No</v>
      </c>
      <c r="J2030" s="15" t="str">
        <f t="shared" si="187"/>
        <v>0</v>
      </c>
      <c r="K2030" s="13" t="str">
        <f t="shared" si="188"/>
        <v>Yes</v>
      </c>
      <c r="L2030" s="13" t="str">
        <f t="shared" si="189"/>
        <v>Overweight</v>
      </c>
      <c r="M2030" s="13" t="str">
        <f t="shared" si="190"/>
        <v>Normal</v>
      </c>
      <c r="N2030" s="13" t="str">
        <f t="shared" si="191"/>
        <v>No</v>
      </c>
    </row>
    <row r="2031" spans="1:14" x14ac:dyDescent="0.25">
      <c r="A2031" s="13" t="s">
        <v>337</v>
      </c>
      <c r="B2031" s="13">
        <v>34.865000000000002</v>
      </c>
      <c r="C2031" s="13">
        <v>4.8</v>
      </c>
      <c r="D2031" s="13" t="s">
        <v>2380</v>
      </c>
      <c r="E2031" s="13" t="s">
        <v>2380</v>
      </c>
      <c r="F2031" s="13" t="s">
        <v>2380</v>
      </c>
      <c r="G2031" s="13" t="s">
        <v>2381</v>
      </c>
      <c r="H2031" s="13" t="s">
        <v>2380</v>
      </c>
      <c r="I2031" s="13" t="str">
        <f t="shared" si="186"/>
        <v>No</v>
      </c>
      <c r="J2031" s="15" t="str">
        <f t="shared" si="187"/>
        <v>0</v>
      </c>
      <c r="K2031" s="13" t="str">
        <f t="shared" si="188"/>
        <v>No</v>
      </c>
      <c r="L2031" s="13" t="str">
        <f t="shared" si="189"/>
        <v>Obesity</v>
      </c>
      <c r="M2031" s="13" t="str">
        <f t="shared" si="190"/>
        <v>Normal</v>
      </c>
      <c r="N2031" s="13" t="str">
        <f t="shared" si="191"/>
        <v>No</v>
      </c>
    </row>
    <row r="2032" spans="1:14" x14ac:dyDescent="0.25">
      <c r="A2032" s="13" t="s">
        <v>336</v>
      </c>
      <c r="B2032" s="13">
        <v>28.12</v>
      </c>
      <c r="C2032" s="13">
        <v>5.55</v>
      </c>
      <c r="D2032" s="13" t="s">
        <v>2382</v>
      </c>
      <c r="E2032" s="13" t="s">
        <v>2382</v>
      </c>
      <c r="F2032" s="13" t="s">
        <v>2380</v>
      </c>
      <c r="G2032" s="13">
        <v>2</v>
      </c>
      <c r="H2032" s="13" t="s">
        <v>2380</v>
      </c>
      <c r="I2032" s="13" t="str">
        <f t="shared" si="186"/>
        <v>No</v>
      </c>
      <c r="J2032" s="15">
        <f t="shared" si="187"/>
        <v>2</v>
      </c>
      <c r="K2032" s="13" t="str">
        <f t="shared" si="188"/>
        <v>Yes</v>
      </c>
      <c r="L2032" s="13" t="str">
        <f t="shared" si="189"/>
        <v>Overweight</v>
      </c>
      <c r="M2032" s="13" t="str">
        <f t="shared" si="190"/>
        <v>Normal</v>
      </c>
      <c r="N2032" s="13" t="str">
        <f t="shared" si="191"/>
        <v>Yes</v>
      </c>
    </row>
    <row r="2033" spans="1:14" x14ac:dyDescent="0.25">
      <c r="A2033" s="13" t="s">
        <v>335</v>
      </c>
      <c r="B2033" s="13">
        <v>29.45</v>
      </c>
      <c r="C2033" s="13">
        <v>5.24</v>
      </c>
      <c r="D2033" s="13" t="s">
        <v>2382</v>
      </c>
      <c r="E2033" s="13" t="s">
        <v>2380</v>
      </c>
      <c r="F2033" s="13" t="s">
        <v>2380</v>
      </c>
      <c r="G2033" s="13" t="s">
        <v>2381</v>
      </c>
      <c r="H2033" s="13" t="s">
        <v>2380</v>
      </c>
      <c r="I2033" s="13" t="str">
        <f t="shared" si="186"/>
        <v>No</v>
      </c>
      <c r="J2033" s="15" t="str">
        <f t="shared" si="187"/>
        <v>0</v>
      </c>
      <c r="K2033" s="13" t="str">
        <f t="shared" si="188"/>
        <v>Yes</v>
      </c>
      <c r="L2033" s="13" t="str">
        <f t="shared" si="189"/>
        <v>Overweight</v>
      </c>
      <c r="M2033" s="13" t="str">
        <f t="shared" si="190"/>
        <v>Normal</v>
      </c>
      <c r="N2033" s="13" t="str">
        <f t="shared" si="191"/>
        <v>No</v>
      </c>
    </row>
    <row r="2034" spans="1:14" x14ac:dyDescent="0.25">
      <c r="A2034" s="13" t="s">
        <v>334</v>
      </c>
      <c r="B2034" s="13">
        <v>27.94</v>
      </c>
      <c r="C2034" s="13">
        <v>6.08</v>
      </c>
      <c r="D2034" s="13" t="s">
        <v>2380</v>
      </c>
      <c r="E2034" s="13" t="s">
        <v>2380</v>
      </c>
      <c r="F2034" s="13" t="s">
        <v>2383</v>
      </c>
      <c r="G2034" s="13">
        <v>1</v>
      </c>
      <c r="H2034" s="13" t="s">
        <v>2380</v>
      </c>
      <c r="I2034" s="13" t="str">
        <f t="shared" si="186"/>
        <v>No</v>
      </c>
      <c r="J2034" s="15">
        <f t="shared" si="187"/>
        <v>1</v>
      </c>
      <c r="K2034" s="13" t="str">
        <f t="shared" si="188"/>
        <v>No</v>
      </c>
      <c r="L2034" s="13" t="str">
        <f t="shared" si="189"/>
        <v>Overweight</v>
      </c>
      <c r="M2034" s="13" t="str">
        <f t="shared" si="190"/>
        <v>Prediabetes</v>
      </c>
      <c r="N2034" s="13" t="str">
        <f t="shared" si="191"/>
        <v>No</v>
      </c>
    </row>
    <row r="2035" spans="1:14" x14ac:dyDescent="0.25">
      <c r="A2035" s="13" t="s">
        <v>333</v>
      </c>
      <c r="B2035" s="13">
        <v>27.2</v>
      </c>
      <c r="C2035" s="13">
        <v>5.83</v>
      </c>
      <c r="D2035" s="13" t="s">
        <v>2380</v>
      </c>
      <c r="E2035" s="13" t="s">
        <v>2380</v>
      </c>
      <c r="F2035" s="13" t="s">
        <v>2383</v>
      </c>
      <c r="G2035" s="13">
        <v>1</v>
      </c>
      <c r="H2035" s="13" t="s">
        <v>2380</v>
      </c>
      <c r="I2035" s="13" t="str">
        <f t="shared" si="186"/>
        <v>No</v>
      </c>
      <c r="J2035" s="15">
        <f t="shared" si="187"/>
        <v>1</v>
      </c>
      <c r="K2035" s="13" t="str">
        <f t="shared" si="188"/>
        <v>No</v>
      </c>
      <c r="L2035" s="13" t="str">
        <f t="shared" si="189"/>
        <v>Overweight</v>
      </c>
      <c r="M2035" s="13" t="str">
        <f t="shared" si="190"/>
        <v>Prediabetes</v>
      </c>
      <c r="N2035" s="13" t="str">
        <f t="shared" si="191"/>
        <v>No</v>
      </c>
    </row>
    <row r="2036" spans="1:14" x14ac:dyDescent="0.25">
      <c r="A2036" s="13" t="s">
        <v>332</v>
      </c>
      <c r="B2036" s="13">
        <v>33.344999999999999</v>
      </c>
      <c r="C2036" s="13">
        <v>4.29</v>
      </c>
      <c r="D2036" s="13" t="s">
        <v>2380</v>
      </c>
      <c r="E2036" s="13" t="s">
        <v>2380</v>
      </c>
      <c r="F2036" s="13" t="s">
        <v>2380</v>
      </c>
      <c r="G2036" s="13">
        <v>1</v>
      </c>
      <c r="H2036" s="13" t="s">
        <v>2380</v>
      </c>
      <c r="I2036" s="13" t="str">
        <f t="shared" si="186"/>
        <v>No</v>
      </c>
      <c r="J2036" s="15">
        <f t="shared" si="187"/>
        <v>1</v>
      </c>
      <c r="K2036" s="13" t="str">
        <f t="shared" si="188"/>
        <v>No</v>
      </c>
      <c r="L2036" s="13" t="str">
        <f t="shared" si="189"/>
        <v>Obesity</v>
      </c>
      <c r="M2036" s="13" t="str">
        <f t="shared" si="190"/>
        <v>Normal</v>
      </c>
      <c r="N2036" s="13" t="str">
        <f t="shared" si="191"/>
        <v>No</v>
      </c>
    </row>
    <row r="2037" spans="1:14" x14ac:dyDescent="0.25">
      <c r="A2037" s="13" t="s">
        <v>331</v>
      </c>
      <c r="B2037" s="13">
        <v>29.925000000000001</v>
      </c>
      <c r="C2037" s="13">
        <v>5.3</v>
      </c>
      <c r="D2037" s="13" t="s">
        <v>2380</v>
      </c>
      <c r="E2037" s="13" t="s">
        <v>2380</v>
      </c>
      <c r="F2037" s="13" t="s">
        <v>2380</v>
      </c>
      <c r="G2037" s="13">
        <v>1</v>
      </c>
      <c r="H2037" s="13" t="s">
        <v>2380</v>
      </c>
      <c r="I2037" s="13" t="str">
        <f t="shared" si="186"/>
        <v>No</v>
      </c>
      <c r="J2037" s="15">
        <f t="shared" si="187"/>
        <v>1</v>
      </c>
      <c r="K2037" s="13" t="str">
        <f t="shared" si="188"/>
        <v>No</v>
      </c>
      <c r="L2037" s="13" t="str">
        <f t="shared" si="189"/>
        <v>Overweight</v>
      </c>
      <c r="M2037" s="13" t="str">
        <f t="shared" si="190"/>
        <v>Normal</v>
      </c>
      <c r="N2037" s="13" t="str">
        <f t="shared" si="191"/>
        <v>No</v>
      </c>
    </row>
    <row r="2038" spans="1:14" x14ac:dyDescent="0.25">
      <c r="A2038" s="13" t="s">
        <v>330</v>
      </c>
      <c r="B2038" s="13">
        <v>24.225000000000001</v>
      </c>
      <c r="C2038" s="13">
        <v>4.42</v>
      </c>
      <c r="D2038" s="13" t="s">
        <v>2380</v>
      </c>
      <c r="E2038" s="13" t="s">
        <v>2380</v>
      </c>
      <c r="F2038" s="13" t="s">
        <v>2380</v>
      </c>
      <c r="G2038" s="13">
        <v>1</v>
      </c>
      <c r="H2038" s="13" t="s">
        <v>2380</v>
      </c>
      <c r="I2038" s="13" t="str">
        <f t="shared" si="186"/>
        <v>No</v>
      </c>
      <c r="J2038" s="15">
        <f t="shared" si="187"/>
        <v>1</v>
      </c>
      <c r="K2038" s="13" t="str">
        <f t="shared" si="188"/>
        <v>No</v>
      </c>
      <c r="L2038" s="13" t="str">
        <f t="shared" si="189"/>
        <v>Normal Weight</v>
      </c>
      <c r="M2038" s="13" t="str">
        <f t="shared" si="190"/>
        <v>Normal</v>
      </c>
      <c r="N2038" s="13" t="str">
        <f t="shared" si="191"/>
        <v>No</v>
      </c>
    </row>
    <row r="2039" spans="1:14" x14ac:dyDescent="0.25">
      <c r="A2039" s="13" t="s">
        <v>329</v>
      </c>
      <c r="B2039" s="13">
        <v>29.68</v>
      </c>
      <c r="C2039" s="13">
        <v>5.68</v>
      </c>
      <c r="D2039" s="13" t="s">
        <v>2380</v>
      </c>
      <c r="E2039" s="13" t="s">
        <v>2382</v>
      </c>
      <c r="F2039" s="13" t="s">
        <v>2380</v>
      </c>
      <c r="G2039" s="13">
        <v>1</v>
      </c>
      <c r="H2039" s="13" t="s">
        <v>2380</v>
      </c>
      <c r="I2039" s="13" t="str">
        <f t="shared" si="186"/>
        <v>No</v>
      </c>
      <c r="J2039" s="15">
        <f t="shared" si="187"/>
        <v>1</v>
      </c>
      <c r="K2039" s="13" t="str">
        <f t="shared" si="188"/>
        <v>No</v>
      </c>
      <c r="L2039" s="13" t="str">
        <f t="shared" si="189"/>
        <v>Overweight</v>
      </c>
      <c r="M2039" s="13" t="str">
        <f t="shared" si="190"/>
        <v>Normal</v>
      </c>
      <c r="N2039" s="13" t="str">
        <f t="shared" si="191"/>
        <v>Yes</v>
      </c>
    </row>
    <row r="2040" spans="1:14" x14ac:dyDescent="0.25">
      <c r="A2040" s="13" t="s">
        <v>328</v>
      </c>
      <c r="B2040" s="13">
        <v>20.614999999999998</v>
      </c>
      <c r="C2040" s="13">
        <v>6.05</v>
      </c>
      <c r="D2040" s="13" t="s">
        <v>2380</v>
      </c>
      <c r="E2040" s="13" t="s">
        <v>2380</v>
      </c>
      <c r="F2040" s="13" t="s">
        <v>2383</v>
      </c>
      <c r="G2040" s="13">
        <v>1</v>
      </c>
      <c r="H2040" s="13" t="s">
        <v>2380</v>
      </c>
      <c r="I2040" s="13" t="str">
        <f t="shared" si="186"/>
        <v>No</v>
      </c>
      <c r="J2040" s="15">
        <f t="shared" si="187"/>
        <v>1</v>
      </c>
      <c r="K2040" s="13" t="str">
        <f t="shared" si="188"/>
        <v>No</v>
      </c>
      <c r="L2040" s="13" t="str">
        <f t="shared" si="189"/>
        <v>Normal Weight</v>
      </c>
      <c r="M2040" s="13" t="str">
        <f t="shared" si="190"/>
        <v>Prediabetes</v>
      </c>
      <c r="N2040" s="13" t="str">
        <f t="shared" si="191"/>
        <v>No</v>
      </c>
    </row>
    <row r="2041" spans="1:14" x14ac:dyDescent="0.25">
      <c r="A2041" s="13" t="s">
        <v>327</v>
      </c>
      <c r="B2041" s="13">
        <v>32.119999999999997</v>
      </c>
      <c r="C2041" s="13">
        <v>5.33</v>
      </c>
      <c r="D2041" s="13" t="s">
        <v>2380</v>
      </c>
      <c r="E2041" s="13" t="s">
        <v>2382</v>
      </c>
      <c r="F2041" s="13" t="s">
        <v>2380</v>
      </c>
      <c r="G2041" s="13">
        <v>1</v>
      </c>
      <c r="H2041" s="13" t="s">
        <v>2380</v>
      </c>
      <c r="I2041" s="13" t="str">
        <f t="shared" si="186"/>
        <v>No</v>
      </c>
      <c r="J2041" s="15">
        <f t="shared" si="187"/>
        <v>1</v>
      </c>
      <c r="K2041" s="13" t="str">
        <f t="shared" si="188"/>
        <v>No</v>
      </c>
      <c r="L2041" s="13" t="str">
        <f t="shared" si="189"/>
        <v>Obesity</v>
      </c>
      <c r="M2041" s="13" t="str">
        <f t="shared" si="190"/>
        <v>Normal</v>
      </c>
      <c r="N2041" s="13" t="str">
        <f t="shared" si="191"/>
        <v>Yes</v>
      </c>
    </row>
    <row r="2042" spans="1:14" x14ac:dyDescent="0.25">
      <c r="A2042" s="13" t="s">
        <v>326</v>
      </c>
      <c r="B2042" s="13">
        <v>27.36</v>
      </c>
      <c r="C2042" s="13">
        <v>6.22</v>
      </c>
      <c r="D2042" s="13" t="s">
        <v>2380</v>
      </c>
      <c r="E2042" s="13" t="s">
        <v>2380</v>
      </c>
      <c r="F2042" s="13" t="s">
        <v>2380</v>
      </c>
      <c r="G2042" s="13" t="s">
        <v>2381</v>
      </c>
      <c r="H2042" s="13" t="s">
        <v>2380</v>
      </c>
      <c r="I2042" s="13" t="str">
        <f t="shared" si="186"/>
        <v>No</v>
      </c>
      <c r="J2042" s="15" t="str">
        <f t="shared" si="187"/>
        <v>0</v>
      </c>
      <c r="K2042" s="13" t="str">
        <f t="shared" si="188"/>
        <v>No</v>
      </c>
      <c r="L2042" s="13" t="str">
        <f t="shared" si="189"/>
        <v>Overweight</v>
      </c>
      <c r="M2042" s="13" t="str">
        <f t="shared" si="190"/>
        <v>Prediabetes</v>
      </c>
      <c r="N2042" s="13" t="str">
        <f t="shared" si="191"/>
        <v>No</v>
      </c>
    </row>
    <row r="2043" spans="1:14" x14ac:dyDescent="0.25">
      <c r="A2043" s="13" t="s">
        <v>325</v>
      </c>
      <c r="B2043" s="13">
        <v>17.385000000000002</v>
      </c>
      <c r="C2043" s="13">
        <v>5.84</v>
      </c>
      <c r="D2043" s="13" t="s">
        <v>2380</v>
      </c>
      <c r="E2043" s="13" t="s">
        <v>2380</v>
      </c>
      <c r="F2043" s="13" t="s">
        <v>2380</v>
      </c>
      <c r="G2043" s="13" t="s">
        <v>2381</v>
      </c>
      <c r="H2043" s="13" t="s">
        <v>2380</v>
      </c>
      <c r="I2043" s="13" t="str">
        <f t="shared" si="186"/>
        <v>No</v>
      </c>
      <c r="J2043" s="15" t="str">
        <f t="shared" si="187"/>
        <v>0</v>
      </c>
      <c r="K2043" s="13" t="str">
        <f t="shared" si="188"/>
        <v>No</v>
      </c>
      <c r="L2043" s="13" t="str">
        <f t="shared" si="189"/>
        <v>Underweight</v>
      </c>
      <c r="M2043" s="13" t="str">
        <f t="shared" si="190"/>
        <v>Prediabetes</v>
      </c>
      <c r="N2043" s="13" t="str">
        <f t="shared" si="191"/>
        <v>No</v>
      </c>
    </row>
    <row r="2044" spans="1:14" x14ac:dyDescent="0.25">
      <c r="A2044" s="13" t="s">
        <v>324</v>
      </c>
      <c r="B2044" s="13">
        <v>30.13</v>
      </c>
      <c r="C2044" s="13">
        <v>5.71</v>
      </c>
      <c r="D2044" s="13" t="s">
        <v>2380</v>
      </c>
      <c r="E2044" s="13" t="s">
        <v>2382</v>
      </c>
      <c r="F2044" s="13" t="s">
        <v>2380</v>
      </c>
      <c r="G2044" s="13">
        <v>1</v>
      </c>
      <c r="H2044" s="13" t="s">
        <v>2380</v>
      </c>
      <c r="I2044" s="13" t="str">
        <f t="shared" si="186"/>
        <v>No</v>
      </c>
      <c r="J2044" s="15">
        <f t="shared" si="187"/>
        <v>1</v>
      </c>
      <c r="K2044" s="13" t="str">
        <f t="shared" si="188"/>
        <v>No</v>
      </c>
      <c r="L2044" s="13" t="str">
        <f t="shared" si="189"/>
        <v>Obesity</v>
      </c>
      <c r="M2044" s="13" t="str">
        <f t="shared" si="190"/>
        <v>Prediabetes</v>
      </c>
      <c r="N2044" s="13" t="str">
        <f t="shared" si="191"/>
        <v>Yes</v>
      </c>
    </row>
    <row r="2045" spans="1:14" x14ac:dyDescent="0.25">
      <c r="A2045" s="13" t="s">
        <v>323</v>
      </c>
      <c r="B2045" s="13">
        <v>25.44</v>
      </c>
      <c r="C2045" s="13">
        <v>6.04</v>
      </c>
      <c r="D2045" s="13" t="s">
        <v>2382</v>
      </c>
      <c r="E2045" s="13" t="s">
        <v>2380</v>
      </c>
      <c r="F2045" s="13" t="s">
        <v>2383</v>
      </c>
      <c r="G2045" s="13">
        <v>1</v>
      </c>
      <c r="H2045" s="13" t="s">
        <v>2380</v>
      </c>
      <c r="I2045" s="13" t="str">
        <f t="shared" si="186"/>
        <v>No</v>
      </c>
      <c r="J2045" s="15">
        <f t="shared" si="187"/>
        <v>1</v>
      </c>
      <c r="K2045" s="13" t="str">
        <f t="shared" si="188"/>
        <v>Yes</v>
      </c>
      <c r="L2045" s="13" t="str">
        <f t="shared" si="189"/>
        <v>Overweight</v>
      </c>
      <c r="M2045" s="13" t="str">
        <f t="shared" si="190"/>
        <v>Prediabetes</v>
      </c>
      <c r="N2045" s="13" t="str">
        <f t="shared" si="191"/>
        <v>No</v>
      </c>
    </row>
    <row r="2046" spans="1:14" x14ac:dyDescent="0.25">
      <c r="A2046" s="13" t="s">
        <v>322</v>
      </c>
      <c r="B2046" s="13">
        <v>39.805</v>
      </c>
      <c r="C2046" s="13">
        <v>4.38</v>
      </c>
      <c r="D2046" s="13" t="s">
        <v>2380</v>
      </c>
      <c r="E2046" s="13" t="s">
        <v>2382</v>
      </c>
      <c r="F2046" s="13" t="s">
        <v>2380</v>
      </c>
      <c r="G2046" s="13">
        <v>1</v>
      </c>
      <c r="H2046" s="13" t="s">
        <v>2380</v>
      </c>
      <c r="I2046" s="13" t="str">
        <f t="shared" si="186"/>
        <v>No</v>
      </c>
      <c r="J2046" s="15">
        <f t="shared" si="187"/>
        <v>1</v>
      </c>
      <c r="K2046" s="13" t="str">
        <f t="shared" si="188"/>
        <v>No</v>
      </c>
      <c r="L2046" s="13" t="str">
        <f t="shared" si="189"/>
        <v>Obesity</v>
      </c>
      <c r="M2046" s="13" t="str">
        <f t="shared" si="190"/>
        <v>Normal</v>
      </c>
      <c r="N2046" s="13" t="str">
        <f t="shared" si="191"/>
        <v>Yes</v>
      </c>
    </row>
    <row r="2047" spans="1:14" x14ac:dyDescent="0.25">
      <c r="A2047" s="13" t="s">
        <v>321</v>
      </c>
      <c r="B2047" s="13">
        <v>30.4</v>
      </c>
      <c r="C2047" s="13">
        <v>5.56</v>
      </c>
      <c r="D2047" s="13" t="s">
        <v>2382</v>
      </c>
      <c r="E2047" s="13" t="s">
        <v>2382</v>
      </c>
      <c r="F2047" s="13" t="s">
        <v>2380</v>
      </c>
      <c r="G2047" s="13">
        <v>1</v>
      </c>
      <c r="H2047" s="13" t="s">
        <v>2380</v>
      </c>
      <c r="I2047" s="13" t="str">
        <f t="shared" si="186"/>
        <v>No</v>
      </c>
      <c r="J2047" s="15">
        <f t="shared" si="187"/>
        <v>1</v>
      </c>
      <c r="K2047" s="13" t="str">
        <f t="shared" si="188"/>
        <v>Yes</v>
      </c>
      <c r="L2047" s="13" t="str">
        <f t="shared" si="189"/>
        <v>Obesity</v>
      </c>
      <c r="M2047" s="13" t="str">
        <f t="shared" si="190"/>
        <v>Normal</v>
      </c>
      <c r="N2047" s="13" t="str">
        <f t="shared" si="191"/>
        <v>Yes</v>
      </c>
    </row>
    <row r="2048" spans="1:14" x14ac:dyDescent="0.25">
      <c r="A2048" s="13" t="s">
        <v>320</v>
      </c>
      <c r="B2048" s="13">
        <v>23.18</v>
      </c>
      <c r="C2048" s="13">
        <v>4.24</v>
      </c>
      <c r="D2048" s="13" t="s">
        <v>2380</v>
      </c>
      <c r="E2048" s="13" t="s">
        <v>2382</v>
      </c>
      <c r="F2048" s="13" t="s">
        <v>2380</v>
      </c>
      <c r="G2048" s="13">
        <v>1</v>
      </c>
      <c r="H2048" s="13" t="s">
        <v>2380</v>
      </c>
      <c r="I2048" s="13" t="str">
        <f t="shared" si="186"/>
        <v>No</v>
      </c>
      <c r="J2048" s="15">
        <f t="shared" si="187"/>
        <v>1</v>
      </c>
      <c r="K2048" s="13" t="str">
        <f t="shared" si="188"/>
        <v>No</v>
      </c>
      <c r="L2048" s="13" t="str">
        <f t="shared" si="189"/>
        <v>Normal Weight</v>
      </c>
      <c r="M2048" s="13" t="str">
        <f t="shared" si="190"/>
        <v>Normal</v>
      </c>
      <c r="N2048" s="13" t="str">
        <f t="shared" si="191"/>
        <v>Yes</v>
      </c>
    </row>
    <row r="2049" spans="1:14" x14ac:dyDescent="0.25">
      <c r="A2049" s="13" t="s">
        <v>319</v>
      </c>
      <c r="B2049" s="13">
        <v>39.615000000000002</v>
      </c>
      <c r="C2049" s="13">
        <v>6.32</v>
      </c>
      <c r="D2049" s="13" t="s">
        <v>2380</v>
      </c>
      <c r="E2049" s="13" t="s">
        <v>2380</v>
      </c>
      <c r="F2049" s="13" t="s">
        <v>2383</v>
      </c>
      <c r="G2049" s="13">
        <v>1</v>
      </c>
      <c r="H2049" s="13" t="s">
        <v>2380</v>
      </c>
      <c r="I2049" s="13" t="str">
        <f t="shared" si="186"/>
        <v>No</v>
      </c>
      <c r="J2049" s="15">
        <f t="shared" si="187"/>
        <v>1</v>
      </c>
      <c r="K2049" s="13" t="str">
        <f t="shared" si="188"/>
        <v>No</v>
      </c>
      <c r="L2049" s="13" t="str">
        <f t="shared" si="189"/>
        <v>Obesity</v>
      </c>
      <c r="M2049" s="13" t="str">
        <f t="shared" si="190"/>
        <v>Prediabetes</v>
      </c>
      <c r="N2049" s="13" t="str">
        <f t="shared" si="191"/>
        <v>No</v>
      </c>
    </row>
    <row r="2050" spans="1:14" x14ac:dyDescent="0.25">
      <c r="A2050" s="13" t="s">
        <v>318</v>
      </c>
      <c r="B2050" s="13">
        <v>30.59</v>
      </c>
      <c r="C2050" s="13">
        <v>6.3</v>
      </c>
      <c r="D2050" s="13" t="s">
        <v>2382</v>
      </c>
      <c r="E2050" s="13" t="s">
        <v>2380</v>
      </c>
      <c r="F2050" s="13" t="s">
        <v>2383</v>
      </c>
      <c r="G2050" s="13">
        <v>1</v>
      </c>
      <c r="H2050" s="13" t="s">
        <v>2380</v>
      </c>
      <c r="I2050" s="13" t="str">
        <f t="shared" ref="I2050:I2113" si="192">PROPER(IF(H2050="?",$P$2,H2050))</f>
        <v>No</v>
      </c>
      <c r="J2050" s="15">
        <f t="shared" si="187"/>
        <v>1</v>
      </c>
      <c r="K2050" s="13" t="str">
        <f t="shared" si="188"/>
        <v>Yes</v>
      </c>
      <c r="L2050" s="13" t="str">
        <f t="shared" si="189"/>
        <v>Obesity</v>
      </c>
      <c r="M2050" s="13" t="str">
        <f t="shared" si="190"/>
        <v>Prediabetes</v>
      </c>
      <c r="N2050" s="13" t="str">
        <f t="shared" si="191"/>
        <v>No</v>
      </c>
    </row>
    <row r="2051" spans="1:14" x14ac:dyDescent="0.25">
      <c r="A2051" s="13" t="s">
        <v>317</v>
      </c>
      <c r="B2051" s="13">
        <v>16.72</v>
      </c>
      <c r="C2051" s="13">
        <v>4.38</v>
      </c>
      <c r="D2051" s="13" t="s">
        <v>2382</v>
      </c>
      <c r="E2051" s="13" t="s">
        <v>2380</v>
      </c>
      <c r="F2051" s="13" t="s">
        <v>2380</v>
      </c>
      <c r="G2051" s="13">
        <v>1</v>
      </c>
      <c r="H2051" s="13" t="s">
        <v>2380</v>
      </c>
      <c r="I2051" s="13" t="str">
        <f t="shared" si="192"/>
        <v>No</v>
      </c>
      <c r="J2051" s="15">
        <f t="shared" ref="J2051:J2114" si="193">IF(G2051="No major Surgery","0",G2051)</f>
        <v>1</v>
      </c>
      <c r="K2051" s="13" t="str">
        <f t="shared" ref="K2051:K2114" si="194">PROPER(D2051)</f>
        <v>Yes</v>
      </c>
      <c r="L2051" s="13" t="str">
        <f t="shared" ref="L2051:L2114" si="195">IF(B2051&lt;18.5,"Underweight",IF(B2051&lt;25,"Normal Weight",IF(B2051&lt;30,"Overweight","Obesity")))</f>
        <v>Underweight</v>
      </c>
      <c r="M2051" s="13" t="str">
        <f t="shared" ref="M2051:M2114" si="196">IF(C2051&lt;5.7,"Normal",IF(C2051&lt;6.5,"Prediabetes","Diabetes"))</f>
        <v>Normal</v>
      </c>
      <c r="N2051" s="13" t="str">
        <f t="shared" ref="N2051:N2114" si="197">PROPER(E2051)</f>
        <v>No</v>
      </c>
    </row>
    <row r="2052" spans="1:14" x14ac:dyDescent="0.25">
      <c r="A2052" s="13" t="s">
        <v>316</v>
      </c>
      <c r="B2052" s="13">
        <v>26.22</v>
      </c>
      <c r="C2052" s="13">
        <v>4.6500000000000004</v>
      </c>
      <c r="D2052" s="13" t="s">
        <v>2382</v>
      </c>
      <c r="E2052" s="13" t="s">
        <v>2380</v>
      </c>
      <c r="F2052" s="13" t="s">
        <v>2383</v>
      </c>
      <c r="G2052" s="13">
        <v>1</v>
      </c>
      <c r="H2052" s="13" t="s">
        <v>2380</v>
      </c>
      <c r="I2052" s="13" t="str">
        <f t="shared" si="192"/>
        <v>No</v>
      </c>
      <c r="J2052" s="15">
        <f t="shared" si="193"/>
        <v>1</v>
      </c>
      <c r="K2052" s="13" t="str">
        <f t="shared" si="194"/>
        <v>Yes</v>
      </c>
      <c r="L2052" s="13" t="str">
        <f t="shared" si="195"/>
        <v>Overweight</v>
      </c>
      <c r="M2052" s="13" t="str">
        <f t="shared" si="196"/>
        <v>Normal</v>
      </c>
      <c r="N2052" s="13" t="str">
        <f t="shared" si="197"/>
        <v>No</v>
      </c>
    </row>
    <row r="2053" spans="1:14" x14ac:dyDescent="0.25">
      <c r="A2053" s="13" t="s">
        <v>315</v>
      </c>
      <c r="B2053" s="13">
        <v>31.824999999999999</v>
      </c>
      <c r="C2053" s="13">
        <v>4.7</v>
      </c>
      <c r="D2053" s="13" t="s">
        <v>2380</v>
      </c>
      <c r="E2053" s="13" t="s">
        <v>2380</v>
      </c>
      <c r="F2053" s="13" t="s">
        <v>2383</v>
      </c>
      <c r="G2053" s="13">
        <v>1</v>
      </c>
      <c r="H2053" s="13" t="s">
        <v>2380</v>
      </c>
      <c r="I2053" s="13" t="str">
        <f t="shared" si="192"/>
        <v>No</v>
      </c>
      <c r="J2053" s="15">
        <f t="shared" si="193"/>
        <v>1</v>
      </c>
      <c r="K2053" s="13" t="str">
        <f t="shared" si="194"/>
        <v>No</v>
      </c>
      <c r="L2053" s="13" t="str">
        <f t="shared" si="195"/>
        <v>Obesity</v>
      </c>
      <c r="M2053" s="13" t="str">
        <f t="shared" si="196"/>
        <v>Normal</v>
      </c>
      <c r="N2053" s="13" t="str">
        <f t="shared" si="197"/>
        <v>No</v>
      </c>
    </row>
    <row r="2054" spans="1:14" x14ac:dyDescent="0.25">
      <c r="A2054" s="13" t="s">
        <v>314</v>
      </c>
      <c r="B2054" s="13">
        <v>25.745000000000001</v>
      </c>
      <c r="C2054" s="13">
        <v>4.34</v>
      </c>
      <c r="D2054" s="13" t="s">
        <v>2380</v>
      </c>
      <c r="E2054" s="13" t="s">
        <v>2380</v>
      </c>
      <c r="F2054" s="13" t="s">
        <v>2383</v>
      </c>
      <c r="G2054" s="13">
        <v>1</v>
      </c>
      <c r="H2054" s="13" t="s">
        <v>2380</v>
      </c>
      <c r="I2054" s="13" t="str">
        <f t="shared" si="192"/>
        <v>No</v>
      </c>
      <c r="J2054" s="15">
        <f t="shared" si="193"/>
        <v>1</v>
      </c>
      <c r="K2054" s="13" t="str">
        <f t="shared" si="194"/>
        <v>No</v>
      </c>
      <c r="L2054" s="13" t="str">
        <f t="shared" si="195"/>
        <v>Overweight</v>
      </c>
      <c r="M2054" s="13" t="str">
        <f t="shared" si="196"/>
        <v>Normal</v>
      </c>
      <c r="N2054" s="13" t="str">
        <f t="shared" si="197"/>
        <v>No</v>
      </c>
    </row>
    <row r="2055" spans="1:14" x14ac:dyDescent="0.25">
      <c r="A2055" s="13" t="s">
        <v>313</v>
      </c>
      <c r="B2055" s="13">
        <v>24.605</v>
      </c>
      <c r="C2055" s="13">
        <v>5.62</v>
      </c>
      <c r="D2055" s="13" t="s">
        <v>2380</v>
      </c>
      <c r="E2055" s="13" t="s">
        <v>2380</v>
      </c>
      <c r="F2055" s="13" t="s">
        <v>2383</v>
      </c>
      <c r="G2055" s="13">
        <v>1</v>
      </c>
      <c r="H2055" s="13" t="s">
        <v>2380</v>
      </c>
      <c r="I2055" s="13" t="str">
        <f t="shared" si="192"/>
        <v>No</v>
      </c>
      <c r="J2055" s="15">
        <f t="shared" si="193"/>
        <v>1</v>
      </c>
      <c r="K2055" s="13" t="str">
        <f t="shared" si="194"/>
        <v>No</v>
      </c>
      <c r="L2055" s="13" t="str">
        <f t="shared" si="195"/>
        <v>Normal Weight</v>
      </c>
      <c r="M2055" s="13" t="str">
        <f t="shared" si="196"/>
        <v>Normal</v>
      </c>
      <c r="N2055" s="13" t="str">
        <f t="shared" si="197"/>
        <v>No</v>
      </c>
    </row>
    <row r="2056" spans="1:14" x14ac:dyDescent="0.25">
      <c r="A2056" s="13" t="s">
        <v>312</v>
      </c>
      <c r="B2056" s="13">
        <v>24.51</v>
      </c>
      <c r="C2056" s="13">
        <v>4.24</v>
      </c>
      <c r="D2056" s="13" t="s">
        <v>2380</v>
      </c>
      <c r="E2056" s="13" t="s">
        <v>2380</v>
      </c>
      <c r="F2056" s="13" t="s">
        <v>2383</v>
      </c>
      <c r="G2056" s="13">
        <v>1</v>
      </c>
      <c r="H2056" s="13" t="s">
        <v>2380</v>
      </c>
      <c r="I2056" s="13" t="str">
        <f t="shared" si="192"/>
        <v>No</v>
      </c>
      <c r="J2056" s="15">
        <f t="shared" si="193"/>
        <v>1</v>
      </c>
      <c r="K2056" s="13" t="str">
        <f t="shared" si="194"/>
        <v>No</v>
      </c>
      <c r="L2056" s="13" t="str">
        <f t="shared" si="195"/>
        <v>Normal Weight</v>
      </c>
      <c r="M2056" s="13" t="str">
        <f t="shared" si="196"/>
        <v>Normal</v>
      </c>
      <c r="N2056" s="13" t="str">
        <f t="shared" si="197"/>
        <v>No</v>
      </c>
    </row>
    <row r="2057" spans="1:14" x14ac:dyDescent="0.25">
      <c r="A2057" s="13" t="s">
        <v>311</v>
      </c>
      <c r="B2057" s="13">
        <v>31.065000000000001</v>
      </c>
      <c r="C2057" s="13">
        <v>4.57</v>
      </c>
      <c r="D2057" s="13" t="s">
        <v>2382</v>
      </c>
      <c r="E2057" s="13" t="s">
        <v>2380</v>
      </c>
      <c r="F2057" s="13" t="s">
        <v>2380</v>
      </c>
      <c r="G2057" s="13" t="s">
        <v>2381</v>
      </c>
      <c r="H2057" s="13" t="s">
        <v>2380</v>
      </c>
      <c r="I2057" s="13" t="str">
        <f t="shared" si="192"/>
        <v>No</v>
      </c>
      <c r="J2057" s="15" t="str">
        <f t="shared" si="193"/>
        <v>0</v>
      </c>
      <c r="K2057" s="13" t="str">
        <f t="shared" si="194"/>
        <v>Yes</v>
      </c>
      <c r="L2057" s="13" t="str">
        <f t="shared" si="195"/>
        <v>Obesity</v>
      </c>
      <c r="M2057" s="13" t="str">
        <f t="shared" si="196"/>
        <v>Normal</v>
      </c>
      <c r="N2057" s="13" t="str">
        <f t="shared" si="197"/>
        <v>No</v>
      </c>
    </row>
    <row r="2058" spans="1:14" x14ac:dyDescent="0.25">
      <c r="A2058" s="13" t="s">
        <v>310</v>
      </c>
      <c r="B2058" s="13">
        <v>28.12</v>
      </c>
      <c r="C2058" s="13">
        <v>5.05</v>
      </c>
      <c r="D2058" s="13" t="s">
        <v>2380</v>
      </c>
      <c r="E2058" s="13" t="s">
        <v>2380</v>
      </c>
      <c r="F2058" s="13" t="s">
        <v>2380</v>
      </c>
      <c r="G2058" s="13" t="s">
        <v>2381</v>
      </c>
      <c r="H2058" s="13" t="s">
        <v>2380</v>
      </c>
      <c r="I2058" s="13" t="str">
        <f t="shared" si="192"/>
        <v>No</v>
      </c>
      <c r="J2058" s="15" t="str">
        <f t="shared" si="193"/>
        <v>0</v>
      </c>
      <c r="K2058" s="13" t="str">
        <f t="shared" si="194"/>
        <v>No</v>
      </c>
      <c r="L2058" s="13" t="str">
        <f t="shared" si="195"/>
        <v>Overweight</v>
      </c>
      <c r="M2058" s="13" t="str">
        <f t="shared" si="196"/>
        <v>Normal</v>
      </c>
      <c r="N2058" s="13" t="str">
        <f t="shared" si="197"/>
        <v>No</v>
      </c>
    </row>
    <row r="2059" spans="1:14" x14ac:dyDescent="0.25">
      <c r="A2059" s="13" t="s">
        <v>309</v>
      </c>
      <c r="B2059" s="13">
        <v>38.06</v>
      </c>
      <c r="C2059" s="13">
        <v>6.16</v>
      </c>
      <c r="D2059" s="13" t="s">
        <v>2380</v>
      </c>
      <c r="E2059" s="13" t="s">
        <v>2380</v>
      </c>
      <c r="F2059" s="13" t="s">
        <v>2380</v>
      </c>
      <c r="G2059" s="13" t="s">
        <v>2381</v>
      </c>
      <c r="H2059" s="13" t="s">
        <v>2380</v>
      </c>
      <c r="I2059" s="13" t="str">
        <f t="shared" si="192"/>
        <v>No</v>
      </c>
      <c r="J2059" s="15" t="str">
        <f t="shared" si="193"/>
        <v>0</v>
      </c>
      <c r="K2059" s="13" t="str">
        <f t="shared" si="194"/>
        <v>No</v>
      </c>
      <c r="L2059" s="13" t="str">
        <f t="shared" si="195"/>
        <v>Obesity</v>
      </c>
      <c r="M2059" s="13" t="str">
        <f t="shared" si="196"/>
        <v>Prediabetes</v>
      </c>
      <c r="N2059" s="13" t="str">
        <f t="shared" si="197"/>
        <v>No</v>
      </c>
    </row>
    <row r="2060" spans="1:14" x14ac:dyDescent="0.25">
      <c r="A2060" s="13" t="s">
        <v>308</v>
      </c>
      <c r="B2060" s="13">
        <v>24.96</v>
      </c>
      <c r="C2060" s="13">
        <v>4.57</v>
      </c>
      <c r="D2060" s="13" t="s">
        <v>2380</v>
      </c>
      <c r="E2060" s="13" t="s">
        <v>2380</v>
      </c>
      <c r="F2060" s="13" t="s">
        <v>2380</v>
      </c>
      <c r="G2060" s="13" t="s">
        <v>2381</v>
      </c>
      <c r="H2060" s="13" t="s">
        <v>2380</v>
      </c>
      <c r="I2060" s="13" t="str">
        <f t="shared" si="192"/>
        <v>No</v>
      </c>
      <c r="J2060" s="15" t="str">
        <f t="shared" si="193"/>
        <v>0</v>
      </c>
      <c r="K2060" s="13" t="str">
        <f t="shared" si="194"/>
        <v>No</v>
      </c>
      <c r="L2060" s="13" t="str">
        <f t="shared" si="195"/>
        <v>Normal Weight</v>
      </c>
      <c r="M2060" s="13" t="str">
        <f t="shared" si="196"/>
        <v>Normal</v>
      </c>
      <c r="N2060" s="13" t="str">
        <f t="shared" si="197"/>
        <v>No</v>
      </c>
    </row>
    <row r="2061" spans="1:14" x14ac:dyDescent="0.25">
      <c r="A2061" s="13" t="s">
        <v>307</v>
      </c>
      <c r="B2061" s="13">
        <v>17.670000000000002</v>
      </c>
      <c r="C2061" s="13">
        <v>5.53</v>
      </c>
      <c r="D2061" s="13" t="s">
        <v>2382</v>
      </c>
      <c r="E2061" s="13" t="s">
        <v>2380</v>
      </c>
      <c r="F2061" s="13" t="s">
        <v>2380</v>
      </c>
      <c r="G2061" s="13" t="s">
        <v>2381</v>
      </c>
      <c r="H2061" s="13" t="s">
        <v>2380</v>
      </c>
      <c r="I2061" s="13" t="str">
        <f t="shared" si="192"/>
        <v>No</v>
      </c>
      <c r="J2061" s="15" t="str">
        <f t="shared" si="193"/>
        <v>0</v>
      </c>
      <c r="K2061" s="13" t="str">
        <f t="shared" si="194"/>
        <v>Yes</v>
      </c>
      <c r="L2061" s="13" t="str">
        <f t="shared" si="195"/>
        <v>Underweight</v>
      </c>
      <c r="M2061" s="13" t="str">
        <f t="shared" si="196"/>
        <v>Normal</v>
      </c>
      <c r="N2061" s="13" t="str">
        <f t="shared" si="197"/>
        <v>No</v>
      </c>
    </row>
    <row r="2062" spans="1:14" x14ac:dyDescent="0.25">
      <c r="A2062" s="13" t="s">
        <v>306</v>
      </c>
      <c r="B2062" s="13">
        <v>31.35</v>
      </c>
      <c r="C2062" s="13">
        <v>5.84</v>
      </c>
      <c r="D2062" s="13" t="s">
        <v>2380</v>
      </c>
      <c r="E2062" s="13" t="s">
        <v>2382</v>
      </c>
      <c r="F2062" s="13" t="s">
        <v>2380</v>
      </c>
      <c r="G2062" s="13">
        <v>1</v>
      </c>
      <c r="H2062" s="13" t="s">
        <v>2380</v>
      </c>
      <c r="I2062" s="13" t="str">
        <f t="shared" si="192"/>
        <v>No</v>
      </c>
      <c r="J2062" s="15">
        <f t="shared" si="193"/>
        <v>1</v>
      </c>
      <c r="K2062" s="13" t="str">
        <f t="shared" si="194"/>
        <v>No</v>
      </c>
      <c r="L2062" s="13" t="str">
        <f t="shared" si="195"/>
        <v>Obesity</v>
      </c>
      <c r="M2062" s="13" t="str">
        <f t="shared" si="196"/>
        <v>Prediabetes</v>
      </c>
      <c r="N2062" s="13" t="str">
        <f t="shared" si="197"/>
        <v>Yes</v>
      </c>
    </row>
    <row r="2063" spans="1:14" x14ac:dyDescent="0.25">
      <c r="A2063" s="13" t="s">
        <v>305</v>
      </c>
      <c r="B2063" s="13">
        <v>28.31</v>
      </c>
      <c r="C2063" s="13">
        <v>6.41</v>
      </c>
      <c r="D2063" s="13" t="s">
        <v>2380</v>
      </c>
      <c r="E2063" s="13" t="s">
        <v>2382</v>
      </c>
      <c r="F2063" s="13" t="s">
        <v>2380</v>
      </c>
      <c r="G2063" s="13">
        <v>1</v>
      </c>
      <c r="H2063" s="13" t="s">
        <v>2380</v>
      </c>
      <c r="I2063" s="13" t="str">
        <f t="shared" si="192"/>
        <v>No</v>
      </c>
      <c r="J2063" s="15">
        <f t="shared" si="193"/>
        <v>1</v>
      </c>
      <c r="K2063" s="13" t="str">
        <f t="shared" si="194"/>
        <v>No</v>
      </c>
      <c r="L2063" s="13" t="str">
        <f t="shared" si="195"/>
        <v>Overweight</v>
      </c>
      <c r="M2063" s="13" t="str">
        <f t="shared" si="196"/>
        <v>Prediabetes</v>
      </c>
      <c r="N2063" s="13" t="str">
        <f t="shared" si="197"/>
        <v>Yes</v>
      </c>
    </row>
    <row r="2064" spans="1:14" x14ac:dyDescent="0.25">
      <c r="A2064" s="13" t="s">
        <v>304</v>
      </c>
      <c r="B2064" s="13">
        <v>30.3</v>
      </c>
      <c r="C2064" s="13">
        <v>4.7300000000000004</v>
      </c>
      <c r="D2064" s="13" t="s">
        <v>2382</v>
      </c>
      <c r="E2064" s="13" t="s">
        <v>2380</v>
      </c>
      <c r="F2064" s="13" t="s">
        <v>2383</v>
      </c>
      <c r="G2064" s="13">
        <v>1</v>
      </c>
      <c r="H2064" s="13" t="s">
        <v>2380</v>
      </c>
      <c r="I2064" s="13" t="str">
        <f t="shared" si="192"/>
        <v>No</v>
      </c>
      <c r="J2064" s="15">
        <f t="shared" si="193"/>
        <v>1</v>
      </c>
      <c r="K2064" s="13" t="str">
        <f t="shared" si="194"/>
        <v>Yes</v>
      </c>
      <c r="L2064" s="13" t="str">
        <f t="shared" si="195"/>
        <v>Obesity</v>
      </c>
      <c r="M2064" s="13" t="str">
        <f t="shared" si="196"/>
        <v>Normal</v>
      </c>
      <c r="N2064" s="13" t="str">
        <f t="shared" si="197"/>
        <v>No</v>
      </c>
    </row>
    <row r="2065" spans="1:14" x14ac:dyDescent="0.25">
      <c r="A2065" s="13" t="s">
        <v>303</v>
      </c>
      <c r="B2065" s="13">
        <v>26.4</v>
      </c>
      <c r="C2065" s="13">
        <v>6.22</v>
      </c>
      <c r="D2065" s="13" t="s">
        <v>2382</v>
      </c>
      <c r="E2065" s="13" t="s">
        <v>2380</v>
      </c>
      <c r="F2065" s="13" t="s">
        <v>2380</v>
      </c>
      <c r="G2065" s="13" t="s">
        <v>2381</v>
      </c>
      <c r="H2065" s="13" t="s">
        <v>2380</v>
      </c>
      <c r="I2065" s="13" t="str">
        <f t="shared" si="192"/>
        <v>No</v>
      </c>
      <c r="J2065" s="15" t="str">
        <f t="shared" si="193"/>
        <v>0</v>
      </c>
      <c r="K2065" s="13" t="str">
        <f t="shared" si="194"/>
        <v>Yes</v>
      </c>
      <c r="L2065" s="13" t="str">
        <f t="shared" si="195"/>
        <v>Overweight</v>
      </c>
      <c r="M2065" s="13" t="str">
        <f t="shared" si="196"/>
        <v>Prediabetes</v>
      </c>
      <c r="N2065" s="13" t="str">
        <f t="shared" si="197"/>
        <v>No</v>
      </c>
    </row>
    <row r="2066" spans="1:14" x14ac:dyDescent="0.25">
      <c r="A2066" s="13" t="s">
        <v>302</v>
      </c>
      <c r="B2066" s="13">
        <v>22.135000000000002</v>
      </c>
      <c r="C2066" s="13">
        <v>4.46</v>
      </c>
      <c r="D2066" s="13" t="s">
        <v>2382</v>
      </c>
      <c r="E2066" s="13" t="s">
        <v>2380</v>
      </c>
      <c r="F2066" s="13" t="s">
        <v>2380</v>
      </c>
      <c r="G2066" s="13" t="s">
        <v>2381</v>
      </c>
      <c r="H2066" s="13" t="s">
        <v>2380</v>
      </c>
      <c r="I2066" s="13" t="str">
        <f t="shared" si="192"/>
        <v>No</v>
      </c>
      <c r="J2066" s="15" t="str">
        <f t="shared" si="193"/>
        <v>0</v>
      </c>
      <c r="K2066" s="13" t="str">
        <f t="shared" si="194"/>
        <v>Yes</v>
      </c>
      <c r="L2066" s="13" t="str">
        <f t="shared" si="195"/>
        <v>Normal Weight</v>
      </c>
      <c r="M2066" s="13" t="str">
        <f t="shared" si="196"/>
        <v>Normal</v>
      </c>
      <c r="N2066" s="13" t="str">
        <f t="shared" si="197"/>
        <v>No</v>
      </c>
    </row>
    <row r="2067" spans="1:14" x14ac:dyDescent="0.25">
      <c r="A2067" s="13" t="s">
        <v>301</v>
      </c>
      <c r="B2067" s="13">
        <v>17.399999999999999</v>
      </c>
      <c r="C2067" s="13">
        <v>4.5</v>
      </c>
      <c r="D2067" s="13" t="s">
        <v>2382</v>
      </c>
      <c r="E2067" s="13" t="s">
        <v>2380</v>
      </c>
      <c r="F2067" s="13" t="s">
        <v>2380</v>
      </c>
      <c r="G2067" s="13" t="s">
        <v>2381</v>
      </c>
      <c r="H2067" s="13" t="s">
        <v>2380</v>
      </c>
      <c r="I2067" s="13" t="str">
        <f t="shared" si="192"/>
        <v>No</v>
      </c>
      <c r="J2067" s="15" t="str">
        <f t="shared" si="193"/>
        <v>0</v>
      </c>
      <c r="K2067" s="13" t="str">
        <f t="shared" si="194"/>
        <v>Yes</v>
      </c>
      <c r="L2067" s="13" t="str">
        <f t="shared" si="195"/>
        <v>Underweight</v>
      </c>
      <c r="M2067" s="13" t="str">
        <f t="shared" si="196"/>
        <v>Normal</v>
      </c>
      <c r="N2067" s="13" t="str">
        <f t="shared" si="197"/>
        <v>No</v>
      </c>
    </row>
    <row r="2068" spans="1:14" x14ac:dyDescent="0.25">
      <c r="A2068" s="13" t="s">
        <v>299</v>
      </c>
      <c r="B2068" s="13">
        <v>28.06</v>
      </c>
      <c r="C2068" s="13">
        <v>8.93</v>
      </c>
      <c r="D2068" s="13" t="s">
        <v>2380</v>
      </c>
      <c r="E2068" s="13" t="s">
        <v>2380</v>
      </c>
      <c r="F2068" s="13" t="s">
        <v>2380</v>
      </c>
      <c r="G2068" s="13" t="s">
        <v>2381</v>
      </c>
      <c r="H2068" s="13" t="s">
        <v>2380</v>
      </c>
      <c r="I2068" s="13" t="str">
        <f t="shared" si="192"/>
        <v>No</v>
      </c>
      <c r="J2068" s="15" t="str">
        <f t="shared" si="193"/>
        <v>0</v>
      </c>
      <c r="K2068" s="13" t="str">
        <f t="shared" si="194"/>
        <v>No</v>
      </c>
      <c r="L2068" s="13" t="str">
        <f t="shared" si="195"/>
        <v>Overweight</v>
      </c>
      <c r="M2068" s="13" t="str">
        <f t="shared" si="196"/>
        <v>Diabetes</v>
      </c>
      <c r="N2068" s="13" t="str">
        <f t="shared" si="197"/>
        <v>No</v>
      </c>
    </row>
    <row r="2069" spans="1:14" x14ac:dyDescent="0.25">
      <c r="A2069" s="13" t="s">
        <v>298</v>
      </c>
      <c r="B2069" s="13">
        <v>31.13</v>
      </c>
      <c r="C2069" s="13">
        <v>11.02</v>
      </c>
      <c r="D2069" s="13" t="s">
        <v>2380</v>
      </c>
      <c r="E2069" s="13" t="s">
        <v>2380</v>
      </c>
      <c r="F2069" s="13" t="s">
        <v>2380</v>
      </c>
      <c r="G2069" s="13" t="s">
        <v>2381</v>
      </c>
      <c r="H2069" s="13" t="s">
        <v>2380</v>
      </c>
      <c r="I2069" s="13" t="str">
        <f t="shared" si="192"/>
        <v>No</v>
      </c>
      <c r="J2069" s="15" t="str">
        <f t="shared" si="193"/>
        <v>0</v>
      </c>
      <c r="K2069" s="13" t="str">
        <f t="shared" si="194"/>
        <v>No</v>
      </c>
      <c r="L2069" s="13" t="str">
        <f t="shared" si="195"/>
        <v>Obesity</v>
      </c>
      <c r="M2069" s="13" t="str">
        <f t="shared" si="196"/>
        <v>Diabetes</v>
      </c>
      <c r="N2069" s="13" t="str">
        <f t="shared" si="197"/>
        <v>No</v>
      </c>
    </row>
    <row r="2070" spans="1:14" x14ac:dyDescent="0.25">
      <c r="A2070" s="13" t="s">
        <v>297</v>
      </c>
      <c r="B2070" s="13">
        <v>18.46</v>
      </c>
      <c r="C2070" s="13">
        <v>5.25</v>
      </c>
      <c r="D2070" s="13" t="s">
        <v>2380</v>
      </c>
      <c r="E2070" s="13" t="s">
        <v>2380</v>
      </c>
      <c r="F2070" s="13" t="s">
        <v>2380</v>
      </c>
      <c r="G2070" s="13" t="s">
        <v>2381</v>
      </c>
      <c r="H2070" s="13" t="s">
        <v>2380</v>
      </c>
      <c r="I2070" s="13" t="str">
        <f t="shared" si="192"/>
        <v>No</v>
      </c>
      <c r="J2070" s="15" t="str">
        <f t="shared" si="193"/>
        <v>0</v>
      </c>
      <c r="K2070" s="13" t="str">
        <f t="shared" si="194"/>
        <v>No</v>
      </c>
      <c r="L2070" s="13" t="str">
        <f t="shared" si="195"/>
        <v>Underweight</v>
      </c>
      <c r="M2070" s="13" t="str">
        <f t="shared" si="196"/>
        <v>Normal</v>
      </c>
      <c r="N2070" s="13" t="str">
        <f t="shared" si="197"/>
        <v>No</v>
      </c>
    </row>
    <row r="2071" spans="1:14" x14ac:dyDescent="0.25">
      <c r="A2071" s="13" t="s">
        <v>296</v>
      </c>
      <c r="B2071" s="13">
        <v>17.3</v>
      </c>
      <c r="C2071" s="13">
        <v>4.75</v>
      </c>
      <c r="D2071" s="13" t="s">
        <v>2380</v>
      </c>
      <c r="E2071" s="13" t="s">
        <v>2380</v>
      </c>
      <c r="F2071" s="13" t="s">
        <v>2380</v>
      </c>
      <c r="G2071" s="13" t="s">
        <v>2381</v>
      </c>
      <c r="H2071" s="13" t="s">
        <v>2380</v>
      </c>
      <c r="I2071" s="13" t="str">
        <f t="shared" si="192"/>
        <v>No</v>
      </c>
      <c r="J2071" s="15" t="str">
        <f t="shared" si="193"/>
        <v>0</v>
      </c>
      <c r="K2071" s="13" t="str">
        <f t="shared" si="194"/>
        <v>No</v>
      </c>
      <c r="L2071" s="13" t="str">
        <f t="shared" si="195"/>
        <v>Underweight</v>
      </c>
      <c r="M2071" s="13" t="str">
        <f t="shared" si="196"/>
        <v>Normal</v>
      </c>
      <c r="N2071" s="13" t="str">
        <f t="shared" si="197"/>
        <v>No</v>
      </c>
    </row>
    <row r="2072" spans="1:14" x14ac:dyDescent="0.25">
      <c r="A2072" s="13" t="s">
        <v>295</v>
      </c>
      <c r="B2072" s="13">
        <v>35.625</v>
      </c>
      <c r="C2072" s="13">
        <v>4.68</v>
      </c>
      <c r="D2072" s="13" t="s">
        <v>2382</v>
      </c>
      <c r="E2072" s="13" t="s">
        <v>2380</v>
      </c>
      <c r="F2072" s="13" t="s">
        <v>2383</v>
      </c>
      <c r="G2072" s="13">
        <v>1</v>
      </c>
      <c r="H2072" s="13" t="s">
        <v>2380</v>
      </c>
      <c r="I2072" s="13" t="str">
        <f t="shared" si="192"/>
        <v>No</v>
      </c>
      <c r="J2072" s="15">
        <f t="shared" si="193"/>
        <v>1</v>
      </c>
      <c r="K2072" s="13" t="str">
        <f t="shared" si="194"/>
        <v>Yes</v>
      </c>
      <c r="L2072" s="13" t="str">
        <f t="shared" si="195"/>
        <v>Obesity</v>
      </c>
      <c r="M2072" s="13" t="str">
        <f t="shared" si="196"/>
        <v>Normal</v>
      </c>
      <c r="N2072" s="13" t="str">
        <f t="shared" si="197"/>
        <v>No</v>
      </c>
    </row>
    <row r="2073" spans="1:14" x14ac:dyDescent="0.25">
      <c r="A2073" s="13" t="s">
        <v>294</v>
      </c>
      <c r="B2073" s="13">
        <v>20.234999999999999</v>
      </c>
      <c r="C2073" s="13">
        <v>6.17</v>
      </c>
      <c r="D2073" s="13" t="s">
        <v>2382</v>
      </c>
      <c r="E2073" s="13" t="s">
        <v>2382</v>
      </c>
      <c r="F2073" s="13" t="s">
        <v>2380</v>
      </c>
      <c r="G2073" s="13">
        <v>2</v>
      </c>
      <c r="H2073" s="13" t="s">
        <v>2380</v>
      </c>
      <c r="I2073" s="13" t="str">
        <f t="shared" si="192"/>
        <v>No</v>
      </c>
      <c r="J2073" s="15">
        <f t="shared" si="193"/>
        <v>2</v>
      </c>
      <c r="K2073" s="13" t="str">
        <f t="shared" si="194"/>
        <v>Yes</v>
      </c>
      <c r="L2073" s="13" t="str">
        <f t="shared" si="195"/>
        <v>Normal Weight</v>
      </c>
      <c r="M2073" s="13" t="str">
        <f t="shared" si="196"/>
        <v>Prediabetes</v>
      </c>
      <c r="N2073" s="13" t="str">
        <f t="shared" si="197"/>
        <v>Yes</v>
      </c>
    </row>
    <row r="2074" spans="1:14" x14ac:dyDescent="0.25">
      <c r="A2074" s="13" t="s">
        <v>293</v>
      </c>
      <c r="B2074" s="13">
        <v>27.55</v>
      </c>
      <c r="C2074" s="13">
        <v>4.5599999999999996</v>
      </c>
      <c r="D2074" s="13" t="s">
        <v>2382</v>
      </c>
      <c r="E2074" s="13" t="s">
        <v>2380</v>
      </c>
      <c r="F2074" s="13" t="s">
        <v>2383</v>
      </c>
      <c r="G2074" s="13">
        <v>1</v>
      </c>
      <c r="H2074" s="13" t="s">
        <v>2380</v>
      </c>
      <c r="I2074" s="13" t="str">
        <f t="shared" si="192"/>
        <v>No</v>
      </c>
      <c r="J2074" s="15">
        <f t="shared" si="193"/>
        <v>1</v>
      </c>
      <c r="K2074" s="13" t="str">
        <f t="shared" si="194"/>
        <v>Yes</v>
      </c>
      <c r="L2074" s="13" t="str">
        <f t="shared" si="195"/>
        <v>Overweight</v>
      </c>
      <c r="M2074" s="13" t="str">
        <f t="shared" si="196"/>
        <v>Normal</v>
      </c>
      <c r="N2074" s="13" t="str">
        <f t="shared" si="197"/>
        <v>No</v>
      </c>
    </row>
    <row r="2075" spans="1:14" x14ac:dyDescent="0.25">
      <c r="A2075" s="13" t="s">
        <v>292</v>
      </c>
      <c r="B2075" s="13">
        <v>17.97</v>
      </c>
      <c r="C2075" s="13">
        <v>6.3</v>
      </c>
      <c r="D2075" s="13" t="s">
        <v>2380</v>
      </c>
      <c r="E2075" s="13" t="s">
        <v>2380</v>
      </c>
      <c r="F2075" s="13" t="s">
        <v>2380</v>
      </c>
      <c r="G2075" s="13" t="s">
        <v>2381</v>
      </c>
      <c r="H2075" s="13" t="s">
        <v>2380</v>
      </c>
      <c r="I2075" s="13" t="str">
        <f t="shared" si="192"/>
        <v>No</v>
      </c>
      <c r="J2075" s="15" t="str">
        <f t="shared" si="193"/>
        <v>0</v>
      </c>
      <c r="K2075" s="13" t="str">
        <f t="shared" si="194"/>
        <v>No</v>
      </c>
      <c r="L2075" s="13" t="str">
        <f t="shared" si="195"/>
        <v>Underweight</v>
      </c>
      <c r="M2075" s="13" t="str">
        <f t="shared" si="196"/>
        <v>Prediabetes</v>
      </c>
      <c r="N2075" s="13" t="str">
        <f t="shared" si="197"/>
        <v>No</v>
      </c>
    </row>
    <row r="2076" spans="1:14" x14ac:dyDescent="0.25">
      <c r="A2076" s="13" t="s">
        <v>291</v>
      </c>
      <c r="B2076" s="13">
        <v>29.98</v>
      </c>
      <c r="C2076" s="13">
        <v>6.03</v>
      </c>
      <c r="D2076" s="13" t="s">
        <v>2380</v>
      </c>
      <c r="E2076" s="13" t="s">
        <v>2382</v>
      </c>
      <c r="F2076" s="13" t="s">
        <v>2380</v>
      </c>
      <c r="G2076" s="13">
        <v>1</v>
      </c>
      <c r="H2076" s="13" t="s">
        <v>2380</v>
      </c>
      <c r="I2076" s="13" t="str">
        <f t="shared" si="192"/>
        <v>No</v>
      </c>
      <c r="J2076" s="15">
        <f t="shared" si="193"/>
        <v>1</v>
      </c>
      <c r="K2076" s="13" t="str">
        <f t="shared" si="194"/>
        <v>No</v>
      </c>
      <c r="L2076" s="13" t="str">
        <f t="shared" si="195"/>
        <v>Overweight</v>
      </c>
      <c r="M2076" s="13" t="str">
        <f t="shared" si="196"/>
        <v>Prediabetes</v>
      </c>
      <c r="N2076" s="13" t="str">
        <f t="shared" si="197"/>
        <v>Yes</v>
      </c>
    </row>
    <row r="2077" spans="1:14" x14ac:dyDescent="0.25">
      <c r="A2077" s="13" t="s">
        <v>290</v>
      </c>
      <c r="B2077" s="13">
        <v>33.659999999999997</v>
      </c>
      <c r="C2077" s="13">
        <v>4.2</v>
      </c>
      <c r="D2077" s="13" t="s">
        <v>2382</v>
      </c>
      <c r="E2077" s="13" t="s">
        <v>2380</v>
      </c>
      <c r="F2077" s="13" t="s">
        <v>2380</v>
      </c>
      <c r="G2077" s="13">
        <v>1</v>
      </c>
      <c r="H2077" s="13" t="s">
        <v>2380</v>
      </c>
      <c r="I2077" s="13" t="str">
        <f t="shared" si="192"/>
        <v>No</v>
      </c>
      <c r="J2077" s="15">
        <f t="shared" si="193"/>
        <v>1</v>
      </c>
      <c r="K2077" s="13" t="str">
        <f t="shared" si="194"/>
        <v>Yes</v>
      </c>
      <c r="L2077" s="13" t="str">
        <f t="shared" si="195"/>
        <v>Obesity</v>
      </c>
      <c r="M2077" s="13" t="str">
        <f t="shared" si="196"/>
        <v>Normal</v>
      </c>
      <c r="N2077" s="13" t="str">
        <f t="shared" si="197"/>
        <v>No</v>
      </c>
    </row>
    <row r="2078" spans="1:14" x14ac:dyDescent="0.25">
      <c r="A2078" s="13" t="s">
        <v>289</v>
      </c>
      <c r="B2078" s="13">
        <v>32.67</v>
      </c>
      <c r="C2078" s="13">
        <v>5.61</v>
      </c>
      <c r="D2078" s="13" t="s">
        <v>2382</v>
      </c>
      <c r="E2078" s="13" t="s">
        <v>2380</v>
      </c>
      <c r="F2078" s="13" t="s">
        <v>2380</v>
      </c>
      <c r="G2078" s="13">
        <v>1</v>
      </c>
      <c r="H2078" s="13" t="s">
        <v>2380</v>
      </c>
      <c r="I2078" s="13" t="str">
        <f t="shared" si="192"/>
        <v>No</v>
      </c>
      <c r="J2078" s="15">
        <f t="shared" si="193"/>
        <v>1</v>
      </c>
      <c r="K2078" s="13" t="str">
        <f t="shared" si="194"/>
        <v>Yes</v>
      </c>
      <c r="L2078" s="13" t="str">
        <f t="shared" si="195"/>
        <v>Obesity</v>
      </c>
      <c r="M2078" s="13" t="str">
        <f t="shared" si="196"/>
        <v>Normal</v>
      </c>
      <c r="N2078" s="13" t="str">
        <f t="shared" si="197"/>
        <v>No</v>
      </c>
    </row>
    <row r="2079" spans="1:14" x14ac:dyDescent="0.25">
      <c r="A2079" s="13" t="s">
        <v>288</v>
      </c>
      <c r="B2079" s="13">
        <v>30.5</v>
      </c>
      <c r="C2079" s="13">
        <v>5.88</v>
      </c>
      <c r="D2079" s="13" t="s">
        <v>2382</v>
      </c>
      <c r="E2079" s="13" t="s">
        <v>2380</v>
      </c>
      <c r="F2079" s="13" t="s">
        <v>2380</v>
      </c>
      <c r="G2079" s="13">
        <v>1</v>
      </c>
      <c r="H2079" s="13" t="s">
        <v>2380</v>
      </c>
      <c r="I2079" s="13" t="str">
        <f t="shared" si="192"/>
        <v>No</v>
      </c>
      <c r="J2079" s="15">
        <f t="shared" si="193"/>
        <v>1</v>
      </c>
      <c r="K2079" s="13" t="str">
        <f t="shared" si="194"/>
        <v>Yes</v>
      </c>
      <c r="L2079" s="13" t="str">
        <f t="shared" si="195"/>
        <v>Obesity</v>
      </c>
      <c r="M2079" s="13" t="str">
        <f t="shared" si="196"/>
        <v>Prediabetes</v>
      </c>
      <c r="N2079" s="13" t="str">
        <f t="shared" si="197"/>
        <v>No</v>
      </c>
    </row>
    <row r="2080" spans="1:14" x14ac:dyDescent="0.25">
      <c r="A2080" s="13" t="s">
        <v>287</v>
      </c>
      <c r="B2080" s="13">
        <v>23.1</v>
      </c>
      <c r="C2080" s="13">
        <v>5.92</v>
      </c>
      <c r="D2080" s="13" t="s">
        <v>2382</v>
      </c>
      <c r="E2080" s="13" t="s">
        <v>2380</v>
      </c>
      <c r="F2080" s="13" t="s">
        <v>2380</v>
      </c>
      <c r="G2080" s="13">
        <v>1</v>
      </c>
      <c r="H2080" s="13" t="s">
        <v>2380</v>
      </c>
      <c r="I2080" s="13" t="str">
        <f t="shared" si="192"/>
        <v>No</v>
      </c>
      <c r="J2080" s="15">
        <f t="shared" si="193"/>
        <v>1</v>
      </c>
      <c r="K2080" s="13" t="str">
        <f t="shared" si="194"/>
        <v>Yes</v>
      </c>
      <c r="L2080" s="13" t="str">
        <f t="shared" si="195"/>
        <v>Normal Weight</v>
      </c>
      <c r="M2080" s="13" t="str">
        <f t="shared" si="196"/>
        <v>Prediabetes</v>
      </c>
      <c r="N2080" s="13" t="str">
        <f t="shared" si="197"/>
        <v>No</v>
      </c>
    </row>
    <row r="2081" spans="1:14" x14ac:dyDescent="0.25">
      <c r="A2081" s="13" t="s">
        <v>286</v>
      </c>
      <c r="B2081" s="13">
        <v>39.49</v>
      </c>
      <c r="C2081" s="13">
        <v>4.8099999999999996</v>
      </c>
      <c r="D2081" s="13" t="s">
        <v>2380</v>
      </c>
      <c r="E2081" s="13" t="s">
        <v>2380</v>
      </c>
      <c r="F2081" s="13" t="s">
        <v>2380</v>
      </c>
      <c r="G2081" s="13">
        <v>1</v>
      </c>
      <c r="H2081" s="13" t="s">
        <v>2380</v>
      </c>
      <c r="I2081" s="13" t="str">
        <f t="shared" si="192"/>
        <v>No</v>
      </c>
      <c r="J2081" s="15">
        <f t="shared" si="193"/>
        <v>1</v>
      </c>
      <c r="K2081" s="13" t="str">
        <f t="shared" si="194"/>
        <v>No</v>
      </c>
      <c r="L2081" s="13" t="str">
        <f t="shared" si="195"/>
        <v>Obesity</v>
      </c>
      <c r="M2081" s="13" t="str">
        <f t="shared" si="196"/>
        <v>Normal</v>
      </c>
      <c r="N2081" s="13" t="str">
        <f t="shared" si="197"/>
        <v>No</v>
      </c>
    </row>
    <row r="2082" spans="1:14" x14ac:dyDescent="0.25">
      <c r="A2082" s="13" t="s">
        <v>285</v>
      </c>
      <c r="B2082" s="13">
        <v>33.99</v>
      </c>
      <c r="C2082" s="13">
        <v>4.55</v>
      </c>
      <c r="D2082" s="13" t="s">
        <v>2380</v>
      </c>
      <c r="E2082" s="13" t="s">
        <v>2380</v>
      </c>
      <c r="F2082" s="13" t="s">
        <v>2380</v>
      </c>
      <c r="G2082" s="13">
        <v>1</v>
      </c>
      <c r="H2082" s="13" t="s">
        <v>2380</v>
      </c>
      <c r="I2082" s="13" t="str">
        <f t="shared" si="192"/>
        <v>No</v>
      </c>
      <c r="J2082" s="15">
        <f t="shared" si="193"/>
        <v>1</v>
      </c>
      <c r="K2082" s="13" t="str">
        <f t="shared" si="194"/>
        <v>No</v>
      </c>
      <c r="L2082" s="13" t="str">
        <f t="shared" si="195"/>
        <v>Obesity</v>
      </c>
      <c r="M2082" s="13" t="str">
        <f t="shared" si="196"/>
        <v>Normal</v>
      </c>
      <c r="N2082" s="13" t="str">
        <f t="shared" si="197"/>
        <v>No</v>
      </c>
    </row>
    <row r="2083" spans="1:14" x14ac:dyDescent="0.25">
      <c r="A2083" s="13" t="s">
        <v>284</v>
      </c>
      <c r="B2083" s="13">
        <v>27.72</v>
      </c>
      <c r="C2083" s="13">
        <v>6.43</v>
      </c>
      <c r="D2083" s="13" t="s">
        <v>2380</v>
      </c>
      <c r="E2083" s="13" t="s">
        <v>2380</v>
      </c>
      <c r="F2083" s="13" t="s">
        <v>2380</v>
      </c>
      <c r="G2083" s="13">
        <v>1</v>
      </c>
      <c r="H2083" s="13" t="s">
        <v>2380</v>
      </c>
      <c r="I2083" s="13" t="str">
        <f t="shared" si="192"/>
        <v>No</v>
      </c>
      <c r="J2083" s="15">
        <f t="shared" si="193"/>
        <v>1</v>
      </c>
      <c r="K2083" s="13" t="str">
        <f t="shared" si="194"/>
        <v>No</v>
      </c>
      <c r="L2083" s="13" t="str">
        <f t="shared" si="195"/>
        <v>Overweight</v>
      </c>
      <c r="M2083" s="13" t="str">
        <f t="shared" si="196"/>
        <v>Prediabetes</v>
      </c>
      <c r="N2083" s="13" t="str">
        <f t="shared" si="197"/>
        <v>No</v>
      </c>
    </row>
    <row r="2084" spans="1:14" x14ac:dyDescent="0.25">
      <c r="A2084" s="13" t="s">
        <v>283</v>
      </c>
      <c r="B2084" s="13">
        <v>30.59</v>
      </c>
      <c r="C2084" s="13">
        <v>11.62</v>
      </c>
      <c r="D2084" s="13" t="s">
        <v>2380</v>
      </c>
      <c r="E2084" s="13" t="s">
        <v>2380</v>
      </c>
      <c r="F2084" s="13" t="s">
        <v>2380</v>
      </c>
      <c r="G2084" s="13" t="s">
        <v>2381</v>
      </c>
      <c r="H2084" s="13" t="s">
        <v>2380</v>
      </c>
      <c r="I2084" s="13" t="str">
        <f t="shared" si="192"/>
        <v>No</v>
      </c>
      <c r="J2084" s="15" t="str">
        <f t="shared" si="193"/>
        <v>0</v>
      </c>
      <c r="K2084" s="13" t="str">
        <f t="shared" si="194"/>
        <v>No</v>
      </c>
      <c r="L2084" s="13" t="str">
        <f t="shared" si="195"/>
        <v>Obesity</v>
      </c>
      <c r="M2084" s="13" t="str">
        <f t="shared" si="196"/>
        <v>Diabetes</v>
      </c>
      <c r="N2084" s="13" t="str">
        <f t="shared" si="197"/>
        <v>No</v>
      </c>
    </row>
    <row r="2085" spans="1:14" x14ac:dyDescent="0.25">
      <c r="A2085" s="13" t="s">
        <v>282</v>
      </c>
      <c r="B2085" s="13">
        <v>22.6</v>
      </c>
      <c r="C2085" s="13">
        <v>6.04</v>
      </c>
      <c r="D2085" s="13" t="s">
        <v>2380</v>
      </c>
      <c r="E2085" s="13" t="s">
        <v>2380</v>
      </c>
      <c r="F2085" s="13" t="s">
        <v>2380</v>
      </c>
      <c r="G2085" s="13">
        <v>1</v>
      </c>
      <c r="H2085" s="13" t="s">
        <v>2380</v>
      </c>
      <c r="I2085" s="13" t="str">
        <f t="shared" si="192"/>
        <v>No</v>
      </c>
      <c r="J2085" s="15">
        <f t="shared" si="193"/>
        <v>1</v>
      </c>
      <c r="K2085" s="13" t="str">
        <f t="shared" si="194"/>
        <v>No</v>
      </c>
      <c r="L2085" s="13" t="str">
        <f t="shared" si="195"/>
        <v>Normal Weight</v>
      </c>
      <c r="M2085" s="13" t="str">
        <f t="shared" si="196"/>
        <v>Prediabetes</v>
      </c>
      <c r="N2085" s="13" t="str">
        <f t="shared" si="197"/>
        <v>No</v>
      </c>
    </row>
    <row r="2086" spans="1:14" x14ac:dyDescent="0.25">
      <c r="A2086" s="13" t="s">
        <v>281</v>
      </c>
      <c r="B2086" s="13">
        <v>28.785</v>
      </c>
      <c r="C2086" s="13">
        <v>8.82</v>
      </c>
      <c r="D2086" s="13" t="s">
        <v>2380</v>
      </c>
      <c r="E2086" s="13" t="s">
        <v>2380</v>
      </c>
      <c r="F2086" s="13" t="s">
        <v>2380</v>
      </c>
      <c r="G2086" s="13" t="s">
        <v>2381</v>
      </c>
      <c r="H2086" s="13" t="s">
        <v>2380</v>
      </c>
      <c r="I2086" s="13" t="str">
        <f t="shared" si="192"/>
        <v>No</v>
      </c>
      <c r="J2086" s="15" t="str">
        <f t="shared" si="193"/>
        <v>0</v>
      </c>
      <c r="K2086" s="13" t="str">
        <f t="shared" si="194"/>
        <v>No</v>
      </c>
      <c r="L2086" s="13" t="str">
        <f t="shared" si="195"/>
        <v>Overweight</v>
      </c>
      <c r="M2086" s="13" t="str">
        <f t="shared" si="196"/>
        <v>Diabetes</v>
      </c>
      <c r="N2086" s="13" t="str">
        <f t="shared" si="197"/>
        <v>No</v>
      </c>
    </row>
    <row r="2087" spans="1:14" x14ac:dyDescent="0.25">
      <c r="A2087" s="13" t="s">
        <v>280</v>
      </c>
      <c r="B2087" s="13">
        <v>50.38</v>
      </c>
      <c r="C2087" s="13">
        <v>5.8</v>
      </c>
      <c r="D2087" s="13" t="s">
        <v>2380</v>
      </c>
      <c r="E2087" s="13" t="s">
        <v>2380</v>
      </c>
      <c r="F2087" s="13" t="s">
        <v>2380</v>
      </c>
      <c r="G2087" s="13" t="s">
        <v>2381</v>
      </c>
      <c r="H2087" s="13" t="s">
        <v>2380</v>
      </c>
      <c r="I2087" s="13" t="str">
        <f t="shared" si="192"/>
        <v>No</v>
      </c>
      <c r="J2087" s="15" t="str">
        <f t="shared" si="193"/>
        <v>0</v>
      </c>
      <c r="K2087" s="13" t="str">
        <f t="shared" si="194"/>
        <v>No</v>
      </c>
      <c r="L2087" s="13" t="str">
        <f t="shared" si="195"/>
        <v>Obesity</v>
      </c>
      <c r="M2087" s="13" t="str">
        <f t="shared" si="196"/>
        <v>Prediabetes</v>
      </c>
      <c r="N2087" s="13" t="str">
        <f t="shared" si="197"/>
        <v>No</v>
      </c>
    </row>
    <row r="2088" spans="1:14" x14ac:dyDescent="0.25">
      <c r="A2088" s="13" t="s">
        <v>279</v>
      </c>
      <c r="B2088" s="13">
        <v>35.200000000000003</v>
      </c>
      <c r="C2088" s="13">
        <v>4.28</v>
      </c>
      <c r="D2088" s="13" t="s">
        <v>2380</v>
      </c>
      <c r="E2088" s="13" t="s">
        <v>2380</v>
      </c>
      <c r="F2088" s="13" t="s">
        <v>2380</v>
      </c>
      <c r="G2088" s="13" t="s">
        <v>2381</v>
      </c>
      <c r="H2088" s="13" t="s">
        <v>2380</v>
      </c>
      <c r="I2088" s="13" t="str">
        <f t="shared" si="192"/>
        <v>No</v>
      </c>
      <c r="J2088" s="15" t="str">
        <f t="shared" si="193"/>
        <v>0</v>
      </c>
      <c r="K2088" s="13" t="str">
        <f t="shared" si="194"/>
        <v>No</v>
      </c>
      <c r="L2088" s="13" t="str">
        <f t="shared" si="195"/>
        <v>Obesity</v>
      </c>
      <c r="M2088" s="13" t="str">
        <f t="shared" si="196"/>
        <v>Normal</v>
      </c>
      <c r="N2088" s="13" t="str">
        <f t="shared" si="197"/>
        <v>No</v>
      </c>
    </row>
    <row r="2089" spans="1:14" x14ac:dyDescent="0.25">
      <c r="A2089" s="13" t="s">
        <v>278</v>
      </c>
      <c r="B2089" s="13">
        <v>35.72</v>
      </c>
      <c r="C2089" s="13">
        <v>5.5</v>
      </c>
      <c r="D2089" s="13" t="s">
        <v>2382</v>
      </c>
      <c r="E2089" s="13" t="s">
        <v>2380</v>
      </c>
      <c r="F2089" s="13" t="s">
        <v>2380</v>
      </c>
      <c r="G2089" s="13" t="s">
        <v>2381</v>
      </c>
      <c r="H2089" s="13" t="s">
        <v>2380</v>
      </c>
      <c r="I2089" s="13" t="str">
        <f t="shared" si="192"/>
        <v>No</v>
      </c>
      <c r="J2089" s="15" t="str">
        <f t="shared" si="193"/>
        <v>0</v>
      </c>
      <c r="K2089" s="13" t="str">
        <f t="shared" si="194"/>
        <v>Yes</v>
      </c>
      <c r="L2089" s="13" t="str">
        <f t="shared" si="195"/>
        <v>Obesity</v>
      </c>
      <c r="M2089" s="13" t="str">
        <f t="shared" si="196"/>
        <v>Normal</v>
      </c>
      <c r="N2089" s="13" t="str">
        <f t="shared" si="197"/>
        <v>No</v>
      </c>
    </row>
    <row r="2090" spans="1:14" x14ac:dyDescent="0.25">
      <c r="A2090" s="13" t="s">
        <v>277</v>
      </c>
      <c r="B2090" s="13">
        <v>24.51</v>
      </c>
      <c r="C2090" s="13">
        <v>4.6900000000000004</v>
      </c>
      <c r="D2090" s="13" t="s">
        <v>2380</v>
      </c>
      <c r="E2090" s="13" t="s">
        <v>2380</v>
      </c>
      <c r="F2090" s="13" t="s">
        <v>2380</v>
      </c>
      <c r="G2090" s="13" t="s">
        <v>2381</v>
      </c>
      <c r="H2090" s="13" t="s">
        <v>2380</v>
      </c>
      <c r="I2090" s="13" t="str">
        <f t="shared" si="192"/>
        <v>No</v>
      </c>
      <c r="J2090" s="15" t="str">
        <f t="shared" si="193"/>
        <v>0</v>
      </c>
      <c r="K2090" s="13" t="str">
        <f t="shared" si="194"/>
        <v>No</v>
      </c>
      <c r="L2090" s="13" t="str">
        <f t="shared" si="195"/>
        <v>Normal Weight</v>
      </c>
      <c r="M2090" s="13" t="str">
        <f t="shared" si="196"/>
        <v>Normal</v>
      </c>
      <c r="N2090" s="13" t="str">
        <f t="shared" si="197"/>
        <v>No</v>
      </c>
    </row>
    <row r="2091" spans="1:14" x14ac:dyDescent="0.25">
      <c r="A2091" s="13" t="s">
        <v>275</v>
      </c>
      <c r="B2091" s="13">
        <v>23.844999999999999</v>
      </c>
      <c r="C2091" s="13">
        <v>4.43</v>
      </c>
      <c r="D2091" s="13" t="s">
        <v>2380</v>
      </c>
      <c r="E2091" s="13" t="s">
        <v>2380</v>
      </c>
      <c r="F2091" s="13" t="s">
        <v>2380</v>
      </c>
      <c r="G2091" s="13" t="s">
        <v>2381</v>
      </c>
      <c r="H2091" s="13" t="s">
        <v>2380</v>
      </c>
      <c r="I2091" s="13" t="str">
        <f t="shared" si="192"/>
        <v>No</v>
      </c>
      <c r="J2091" s="15" t="str">
        <f t="shared" si="193"/>
        <v>0</v>
      </c>
      <c r="K2091" s="13" t="str">
        <f t="shared" si="194"/>
        <v>No</v>
      </c>
      <c r="L2091" s="13" t="str">
        <f t="shared" si="195"/>
        <v>Normal Weight</v>
      </c>
      <c r="M2091" s="13" t="str">
        <f t="shared" si="196"/>
        <v>Normal</v>
      </c>
      <c r="N2091" s="13" t="str">
        <f t="shared" si="197"/>
        <v>No</v>
      </c>
    </row>
    <row r="2092" spans="1:14" x14ac:dyDescent="0.25">
      <c r="A2092" s="13" t="s">
        <v>274</v>
      </c>
      <c r="B2092" s="13">
        <v>15.68</v>
      </c>
      <c r="C2092" s="13">
        <v>6.16</v>
      </c>
      <c r="D2092" s="13" t="s">
        <v>2382</v>
      </c>
      <c r="E2092" s="13" t="s">
        <v>2380</v>
      </c>
      <c r="F2092" s="13" t="s">
        <v>2380</v>
      </c>
      <c r="G2092" s="13">
        <v>1</v>
      </c>
      <c r="H2092" s="13" t="s">
        <v>2380</v>
      </c>
      <c r="I2092" s="13" t="str">
        <f t="shared" si="192"/>
        <v>No</v>
      </c>
      <c r="J2092" s="15">
        <f t="shared" si="193"/>
        <v>1</v>
      </c>
      <c r="K2092" s="13" t="str">
        <f t="shared" si="194"/>
        <v>Yes</v>
      </c>
      <c r="L2092" s="13" t="str">
        <f t="shared" si="195"/>
        <v>Underweight</v>
      </c>
      <c r="M2092" s="13" t="str">
        <f t="shared" si="196"/>
        <v>Prediabetes</v>
      </c>
      <c r="N2092" s="13" t="str">
        <f t="shared" si="197"/>
        <v>No</v>
      </c>
    </row>
    <row r="2093" spans="1:14" x14ac:dyDescent="0.25">
      <c r="A2093" s="13" t="s">
        <v>273</v>
      </c>
      <c r="B2093" s="13">
        <v>32.395000000000003</v>
      </c>
      <c r="C2093" s="13">
        <v>6.66</v>
      </c>
      <c r="D2093" s="13" t="s">
        <v>2380</v>
      </c>
      <c r="E2093" s="13" t="s">
        <v>2380</v>
      </c>
      <c r="F2093" s="13" t="s">
        <v>2380</v>
      </c>
      <c r="G2093" s="13" t="s">
        <v>2381</v>
      </c>
      <c r="H2093" s="13" t="s">
        <v>2380</v>
      </c>
      <c r="I2093" s="13" t="str">
        <f t="shared" si="192"/>
        <v>No</v>
      </c>
      <c r="J2093" s="15" t="str">
        <f t="shared" si="193"/>
        <v>0</v>
      </c>
      <c r="K2093" s="13" t="str">
        <f t="shared" si="194"/>
        <v>No</v>
      </c>
      <c r="L2093" s="13" t="str">
        <f t="shared" si="195"/>
        <v>Obesity</v>
      </c>
      <c r="M2093" s="13" t="str">
        <f t="shared" si="196"/>
        <v>Diabetes</v>
      </c>
      <c r="N2093" s="13" t="str">
        <f t="shared" si="197"/>
        <v>No</v>
      </c>
    </row>
    <row r="2094" spans="1:14" x14ac:dyDescent="0.25">
      <c r="A2094" s="13" t="s">
        <v>272</v>
      </c>
      <c r="B2094" s="13">
        <v>23.655000000000001</v>
      </c>
      <c r="C2094" s="13">
        <v>5.92</v>
      </c>
      <c r="D2094" s="13" t="s">
        <v>2380</v>
      </c>
      <c r="E2094" s="13" t="s">
        <v>2380</v>
      </c>
      <c r="F2094" s="13" t="s">
        <v>2380</v>
      </c>
      <c r="G2094" s="13">
        <v>1</v>
      </c>
      <c r="H2094" s="13" t="s">
        <v>2380</v>
      </c>
      <c r="I2094" s="13" t="str">
        <f t="shared" si="192"/>
        <v>No</v>
      </c>
      <c r="J2094" s="15">
        <f t="shared" si="193"/>
        <v>1</v>
      </c>
      <c r="K2094" s="13" t="str">
        <f t="shared" si="194"/>
        <v>No</v>
      </c>
      <c r="L2094" s="13" t="str">
        <f t="shared" si="195"/>
        <v>Normal Weight</v>
      </c>
      <c r="M2094" s="13" t="str">
        <f t="shared" si="196"/>
        <v>Prediabetes</v>
      </c>
      <c r="N2094" s="13" t="str">
        <f t="shared" si="197"/>
        <v>No</v>
      </c>
    </row>
    <row r="2095" spans="1:14" x14ac:dyDescent="0.25">
      <c r="A2095" s="13" t="s">
        <v>271</v>
      </c>
      <c r="B2095" s="13">
        <v>28.4</v>
      </c>
      <c r="C2095" s="13">
        <v>5.97</v>
      </c>
      <c r="D2095" s="13" t="s">
        <v>2380</v>
      </c>
      <c r="E2095" s="13" t="s">
        <v>2380</v>
      </c>
      <c r="F2095" s="13" t="s">
        <v>2383</v>
      </c>
      <c r="G2095" s="13">
        <v>1</v>
      </c>
      <c r="H2095" s="13" t="s">
        <v>2380</v>
      </c>
      <c r="I2095" s="13" t="str">
        <f t="shared" si="192"/>
        <v>No</v>
      </c>
      <c r="J2095" s="15">
        <f t="shared" si="193"/>
        <v>1</v>
      </c>
      <c r="K2095" s="13" t="str">
        <f t="shared" si="194"/>
        <v>No</v>
      </c>
      <c r="L2095" s="13" t="str">
        <f t="shared" si="195"/>
        <v>Overweight</v>
      </c>
      <c r="M2095" s="13" t="str">
        <f t="shared" si="196"/>
        <v>Prediabetes</v>
      </c>
      <c r="N2095" s="13" t="str">
        <f t="shared" si="197"/>
        <v>No</v>
      </c>
    </row>
    <row r="2096" spans="1:14" x14ac:dyDescent="0.25">
      <c r="A2096" s="13" t="s">
        <v>270</v>
      </c>
      <c r="B2096" s="13">
        <v>35.42</v>
      </c>
      <c r="C2096" s="13">
        <v>4.6399999999999997</v>
      </c>
      <c r="D2096" s="13" t="s">
        <v>2382</v>
      </c>
      <c r="E2096" s="13" t="s">
        <v>2380</v>
      </c>
      <c r="F2096" s="13" t="s">
        <v>2380</v>
      </c>
      <c r="G2096" s="13" t="s">
        <v>2381</v>
      </c>
      <c r="H2096" s="13" t="s">
        <v>2380</v>
      </c>
      <c r="I2096" s="13" t="str">
        <f t="shared" si="192"/>
        <v>No</v>
      </c>
      <c r="J2096" s="15" t="str">
        <f t="shared" si="193"/>
        <v>0</v>
      </c>
      <c r="K2096" s="13" t="str">
        <f t="shared" si="194"/>
        <v>Yes</v>
      </c>
      <c r="L2096" s="13" t="str">
        <f t="shared" si="195"/>
        <v>Obesity</v>
      </c>
      <c r="M2096" s="13" t="str">
        <f t="shared" si="196"/>
        <v>Normal</v>
      </c>
      <c r="N2096" s="13" t="str">
        <f t="shared" si="197"/>
        <v>No</v>
      </c>
    </row>
    <row r="2097" spans="1:14" x14ac:dyDescent="0.25">
      <c r="A2097" s="13" t="s">
        <v>269</v>
      </c>
      <c r="B2097" s="13">
        <v>26.18</v>
      </c>
      <c r="C2097" s="13">
        <v>6.12</v>
      </c>
      <c r="D2097" s="13" t="s">
        <v>2380</v>
      </c>
      <c r="E2097" s="13" t="s">
        <v>2382</v>
      </c>
      <c r="F2097" s="13" t="s">
        <v>2380</v>
      </c>
      <c r="G2097" s="13">
        <v>1</v>
      </c>
      <c r="H2097" s="13" t="s">
        <v>2380</v>
      </c>
      <c r="I2097" s="13" t="str">
        <f t="shared" si="192"/>
        <v>No</v>
      </c>
      <c r="J2097" s="15">
        <f t="shared" si="193"/>
        <v>1</v>
      </c>
      <c r="K2097" s="13" t="str">
        <f t="shared" si="194"/>
        <v>No</v>
      </c>
      <c r="L2097" s="13" t="str">
        <f t="shared" si="195"/>
        <v>Overweight</v>
      </c>
      <c r="M2097" s="13" t="str">
        <f t="shared" si="196"/>
        <v>Prediabetes</v>
      </c>
      <c r="N2097" s="13" t="str">
        <f t="shared" si="197"/>
        <v>Yes</v>
      </c>
    </row>
    <row r="2098" spans="1:14" x14ac:dyDescent="0.25">
      <c r="A2098" s="13" t="s">
        <v>268</v>
      </c>
      <c r="B2098" s="13">
        <v>20.8</v>
      </c>
      <c r="C2098" s="13">
        <v>4.87</v>
      </c>
      <c r="D2098" s="13" t="s">
        <v>2382</v>
      </c>
      <c r="E2098" s="13" t="s">
        <v>2380</v>
      </c>
      <c r="F2098" s="13" t="s">
        <v>2380</v>
      </c>
      <c r="G2098" s="13" t="s">
        <v>2381</v>
      </c>
      <c r="H2098" s="13" t="s">
        <v>2380</v>
      </c>
      <c r="I2098" s="13" t="str">
        <f t="shared" si="192"/>
        <v>No</v>
      </c>
      <c r="J2098" s="15" t="str">
        <f t="shared" si="193"/>
        <v>0</v>
      </c>
      <c r="K2098" s="13" t="str">
        <f t="shared" si="194"/>
        <v>Yes</v>
      </c>
      <c r="L2098" s="13" t="str">
        <f t="shared" si="195"/>
        <v>Normal Weight</v>
      </c>
      <c r="M2098" s="13" t="str">
        <f t="shared" si="196"/>
        <v>Normal</v>
      </c>
      <c r="N2098" s="13" t="str">
        <f t="shared" si="197"/>
        <v>No</v>
      </c>
    </row>
    <row r="2099" spans="1:14" x14ac:dyDescent="0.25">
      <c r="A2099" s="13" t="s">
        <v>267</v>
      </c>
      <c r="B2099" s="13">
        <v>15.82</v>
      </c>
      <c r="C2099" s="13">
        <v>4.5999999999999996</v>
      </c>
      <c r="D2099" s="13" t="s">
        <v>2380</v>
      </c>
      <c r="E2099" s="13" t="s">
        <v>2380</v>
      </c>
      <c r="F2099" s="13" t="s">
        <v>2380</v>
      </c>
      <c r="G2099" s="13" t="s">
        <v>2381</v>
      </c>
      <c r="H2099" s="13" t="s">
        <v>2380</v>
      </c>
      <c r="I2099" s="13" t="str">
        <f t="shared" si="192"/>
        <v>No</v>
      </c>
      <c r="J2099" s="15" t="str">
        <f t="shared" si="193"/>
        <v>0</v>
      </c>
      <c r="K2099" s="13" t="str">
        <f t="shared" si="194"/>
        <v>No</v>
      </c>
      <c r="L2099" s="13" t="str">
        <f t="shared" si="195"/>
        <v>Underweight</v>
      </c>
      <c r="M2099" s="13" t="str">
        <f t="shared" si="196"/>
        <v>Normal</v>
      </c>
      <c r="N2099" s="13" t="str">
        <f t="shared" si="197"/>
        <v>No</v>
      </c>
    </row>
    <row r="2100" spans="1:14" x14ac:dyDescent="0.25">
      <c r="A2100" s="13" t="s">
        <v>266</v>
      </c>
      <c r="B2100" s="13">
        <v>17.670000000000002</v>
      </c>
      <c r="C2100" s="13">
        <v>4.78</v>
      </c>
      <c r="D2100" s="13" t="s">
        <v>2380</v>
      </c>
      <c r="E2100" s="13" t="s">
        <v>2380</v>
      </c>
      <c r="F2100" s="13" t="s">
        <v>2380</v>
      </c>
      <c r="G2100" s="13" t="s">
        <v>2381</v>
      </c>
      <c r="H2100" s="13" t="s">
        <v>2380</v>
      </c>
      <c r="I2100" s="13" t="str">
        <f t="shared" si="192"/>
        <v>No</v>
      </c>
      <c r="J2100" s="15" t="str">
        <f t="shared" si="193"/>
        <v>0</v>
      </c>
      <c r="K2100" s="13" t="str">
        <f t="shared" si="194"/>
        <v>No</v>
      </c>
      <c r="L2100" s="13" t="str">
        <f t="shared" si="195"/>
        <v>Underweight</v>
      </c>
      <c r="M2100" s="13" t="str">
        <f t="shared" si="196"/>
        <v>Normal</v>
      </c>
      <c r="N2100" s="13" t="str">
        <f t="shared" si="197"/>
        <v>No</v>
      </c>
    </row>
    <row r="2101" spans="1:14" x14ac:dyDescent="0.25">
      <c r="A2101" s="13" t="s">
        <v>265</v>
      </c>
      <c r="B2101" s="13">
        <v>31.92</v>
      </c>
      <c r="C2101" s="13">
        <v>11.05</v>
      </c>
      <c r="D2101" s="13" t="s">
        <v>2380</v>
      </c>
      <c r="E2101" s="13" t="s">
        <v>2380</v>
      </c>
      <c r="F2101" s="13" t="s">
        <v>2380</v>
      </c>
      <c r="G2101" s="13" t="s">
        <v>2381</v>
      </c>
      <c r="H2101" s="13" t="s">
        <v>2380</v>
      </c>
      <c r="I2101" s="13" t="str">
        <f t="shared" si="192"/>
        <v>No</v>
      </c>
      <c r="J2101" s="15" t="str">
        <f t="shared" si="193"/>
        <v>0</v>
      </c>
      <c r="K2101" s="13" t="str">
        <f t="shared" si="194"/>
        <v>No</v>
      </c>
      <c r="L2101" s="13" t="str">
        <f t="shared" si="195"/>
        <v>Obesity</v>
      </c>
      <c r="M2101" s="13" t="str">
        <f t="shared" si="196"/>
        <v>Diabetes</v>
      </c>
      <c r="N2101" s="13" t="str">
        <f t="shared" si="197"/>
        <v>No</v>
      </c>
    </row>
    <row r="2102" spans="1:14" x14ac:dyDescent="0.25">
      <c r="A2102" s="13" t="s">
        <v>264</v>
      </c>
      <c r="B2102" s="13">
        <v>28.975000000000001</v>
      </c>
      <c r="C2102" s="13">
        <v>7.62</v>
      </c>
      <c r="D2102" s="13" t="s">
        <v>2380</v>
      </c>
      <c r="E2102" s="13" t="s">
        <v>2380</v>
      </c>
      <c r="F2102" s="13" t="s">
        <v>2380</v>
      </c>
      <c r="G2102" s="13" t="s">
        <v>2381</v>
      </c>
      <c r="H2102" s="13" t="s">
        <v>2380</v>
      </c>
      <c r="I2102" s="13" t="str">
        <f t="shared" si="192"/>
        <v>No</v>
      </c>
      <c r="J2102" s="15" t="str">
        <f t="shared" si="193"/>
        <v>0</v>
      </c>
      <c r="K2102" s="13" t="str">
        <f t="shared" si="194"/>
        <v>No</v>
      </c>
      <c r="L2102" s="13" t="str">
        <f t="shared" si="195"/>
        <v>Overweight</v>
      </c>
      <c r="M2102" s="13" t="str">
        <f t="shared" si="196"/>
        <v>Diabetes</v>
      </c>
      <c r="N2102" s="13" t="str">
        <f t="shared" si="197"/>
        <v>No</v>
      </c>
    </row>
    <row r="2103" spans="1:14" x14ac:dyDescent="0.25">
      <c r="A2103" s="13" t="s">
        <v>263</v>
      </c>
      <c r="B2103" s="13">
        <v>31.73</v>
      </c>
      <c r="C2103" s="13">
        <v>4.78</v>
      </c>
      <c r="D2103" s="13" t="s">
        <v>2382</v>
      </c>
      <c r="E2103" s="13" t="s">
        <v>2382</v>
      </c>
      <c r="F2103" s="13" t="s">
        <v>2380</v>
      </c>
      <c r="G2103" s="13">
        <v>2</v>
      </c>
      <c r="H2103" s="13" t="s">
        <v>2380</v>
      </c>
      <c r="I2103" s="13" t="str">
        <f t="shared" si="192"/>
        <v>No</v>
      </c>
      <c r="J2103" s="15">
        <f t="shared" si="193"/>
        <v>2</v>
      </c>
      <c r="K2103" s="13" t="str">
        <f t="shared" si="194"/>
        <v>Yes</v>
      </c>
      <c r="L2103" s="13" t="str">
        <f t="shared" si="195"/>
        <v>Obesity</v>
      </c>
      <c r="M2103" s="13" t="str">
        <f t="shared" si="196"/>
        <v>Normal</v>
      </c>
      <c r="N2103" s="13" t="str">
        <f t="shared" si="197"/>
        <v>Yes</v>
      </c>
    </row>
    <row r="2104" spans="1:14" x14ac:dyDescent="0.25">
      <c r="A2104" s="13" t="s">
        <v>262</v>
      </c>
      <c r="B2104" s="13">
        <v>28.88</v>
      </c>
      <c r="C2104" s="13">
        <v>6.09</v>
      </c>
      <c r="D2104" s="13" t="s">
        <v>2382</v>
      </c>
      <c r="E2104" s="13" t="s">
        <v>2382</v>
      </c>
      <c r="F2104" s="13" t="s">
        <v>2380</v>
      </c>
      <c r="G2104" s="13">
        <v>2</v>
      </c>
      <c r="H2104" s="13" t="s">
        <v>2380</v>
      </c>
      <c r="I2104" s="13" t="str">
        <f t="shared" si="192"/>
        <v>No</v>
      </c>
      <c r="J2104" s="15">
        <f t="shared" si="193"/>
        <v>2</v>
      </c>
      <c r="K2104" s="13" t="str">
        <f t="shared" si="194"/>
        <v>Yes</v>
      </c>
      <c r="L2104" s="13" t="str">
        <f t="shared" si="195"/>
        <v>Overweight</v>
      </c>
      <c r="M2104" s="13" t="str">
        <f t="shared" si="196"/>
        <v>Prediabetes</v>
      </c>
      <c r="N2104" s="13" t="str">
        <f t="shared" si="197"/>
        <v>Yes</v>
      </c>
    </row>
    <row r="2105" spans="1:14" x14ac:dyDescent="0.25">
      <c r="A2105" s="13" t="s">
        <v>261</v>
      </c>
      <c r="B2105" s="13">
        <v>25.555</v>
      </c>
      <c r="C2105" s="13">
        <v>5.1100000000000003</v>
      </c>
      <c r="D2105" s="13" t="s">
        <v>2380</v>
      </c>
      <c r="E2105" s="13" t="s">
        <v>2380</v>
      </c>
      <c r="F2105" s="13" t="s">
        <v>2383</v>
      </c>
      <c r="G2105" s="13">
        <v>1</v>
      </c>
      <c r="H2105" s="13" t="s">
        <v>2380</v>
      </c>
      <c r="I2105" s="13" t="str">
        <f t="shared" si="192"/>
        <v>No</v>
      </c>
      <c r="J2105" s="15">
        <f t="shared" si="193"/>
        <v>1</v>
      </c>
      <c r="K2105" s="13" t="str">
        <f t="shared" si="194"/>
        <v>No</v>
      </c>
      <c r="L2105" s="13" t="str">
        <f t="shared" si="195"/>
        <v>Overweight</v>
      </c>
      <c r="M2105" s="13" t="str">
        <f t="shared" si="196"/>
        <v>Normal</v>
      </c>
      <c r="N2105" s="13" t="str">
        <f t="shared" si="197"/>
        <v>No</v>
      </c>
    </row>
    <row r="2106" spans="1:14" x14ac:dyDescent="0.25">
      <c r="A2106" s="13" t="s">
        <v>260</v>
      </c>
      <c r="B2106" s="13">
        <v>37.29</v>
      </c>
      <c r="C2106" s="13">
        <v>4.46</v>
      </c>
      <c r="D2106" s="13" t="s">
        <v>2380</v>
      </c>
      <c r="E2106" s="13" t="s">
        <v>2382</v>
      </c>
      <c r="F2106" s="13" t="s">
        <v>2380</v>
      </c>
      <c r="G2106" s="13">
        <v>1</v>
      </c>
      <c r="H2106" s="13" t="s">
        <v>2380</v>
      </c>
      <c r="I2106" s="13" t="str">
        <f t="shared" si="192"/>
        <v>No</v>
      </c>
      <c r="J2106" s="15">
        <f t="shared" si="193"/>
        <v>1</v>
      </c>
      <c r="K2106" s="13" t="str">
        <f t="shared" si="194"/>
        <v>No</v>
      </c>
      <c r="L2106" s="13" t="str">
        <f t="shared" si="195"/>
        <v>Obesity</v>
      </c>
      <c r="M2106" s="13" t="str">
        <f t="shared" si="196"/>
        <v>Normal</v>
      </c>
      <c r="N2106" s="13" t="str">
        <f t="shared" si="197"/>
        <v>Yes</v>
      </c>
    </row>
    <row r="2107" spans="1:14" x14ac:dyDescent="0.25">
      <c r="A2107" s="13" t="s">
        <v>259</v>
      </c>
      <c r="B2107" s="13">
        <v>40.28</v>
      </c>
      <c r="C2107" s="13">
        <v>6.11</v>
      </c>
      <c r="D2107" s="13" t="s">
        <v>2380</v>
      </c>
      <c r="E2107" s="13" t="s">
        <v>2382</v>
      </c>
      <c r="F2107" s="13" t="s">
        <v>2380</v>
      </c>
      <c r="G2107" s="13">
        <v>1</v>
      </c>
      <c r="H2107" s="13" t="s">
        <v>2380</v>
      </c>
      <c r="I2107" s="13" t="str">
        <f t="shared" si="192"/>
        <v>No</v>
      </c>
      <c r="J2107" s="15">
        <f t="shared" si="193"/>
        <v>1</v>
      </c>
      <c r="K2107" s="13" t="str">
        <f t="shared" si="194"/>
        <v>No</v>
      </c>
      <c r="L2107" s="13" t="str">
        <f t="shared" si="195"/>
        <v>Obesity</v>
      </c>
      <c r="M2107" s="13" t="str">
        <f t="shared" si="196"/>
        <v>Prediabetes</v>
      </c>
      <c r="N2107" s="13" t="str">
        <f t="shared" si="197"/>
        <v>Yes</v>
      </c>
    </row>
    <row r="2108" spans="1:14" x14ac:dyDescent="0.25">
      <c r="A2108" s="13" t="s">
        <v>258</v>
      </c>
      <c r="B2108" s="13">
        <v>40.185000000000002</v>
      </c>
      <c r="C2108" s="13">
        <v>4.66</v>
      </c>
      <c r="D2108" s="13" t="s">
        <v>2380</v>
      </c>
      <c r="E2108" s="13" t="s">
        <v>2382</v>
      </c>
      <c r="F2108" s="13" t="s">
        <v>2380</v>
      </c>
      <c r="G2108" s="13">
        <v>1</v>
      </c>
      <c r="H2108" s="13" t="s">
        <v>2380</v>
      </c>
      <c r="I2108" s="13" t="str">
        <f t="shared" si="192"/>
        <v>No</v>
      </c>
      <c r="J2108" s="15">
        <f t="shared" si="193"/>
        <v>1</v>
      </c>
      <c r="K2108" s="13" t="str">
        <f t="shared" si="194"/>
        <v>No</v>
      </c>
      <c r="L2108" s="13" t="str">
        <f t="shared" si="195"/>
        <v>Obesity</v>
      </c>
      <c r="M2108" s="13" t="str">
        <f t="shared" si="196"/>
        <v>Normal</v>
      </c>
      <c r="N2108" s="13" t="str">
        <f t="shared" si="197"/>
        <v>Yes</v>
      </c>
    </row>
    <row r="2109" spans="1:14" x14ac:dyDescent="0.25">
      <c r="A2109" s="13" t="s">
        <v>257</v>
      </c>
      <c r="B2109" s="13">
        <v>23.57</v>
      </c>
      <c r="C2109" s="13">
        <v>6.14</v>
      </c>
      <c r="D2109" s="13" t="s">
        <v>2380</v>
      </c>
      <c r="E2109" s="13" t="s">
        <v>2380</v>
      </c>
      <c r="F2109" s="13" t="s">
        <v>2380</v>
      </c>
      <c r="G2109" s="13" t="s">
        <v>2381</v>
      </c>
      <c r="H2109" s="13" t="s">
        <v>2380</v>
      </c>
      <c r="I2109" s="13" t="str">
        <f t="shared" si="192"/>
        <v>No</v>
      </c>
      <c r="J2109" s="15" t="str">
        <f t="shared" si="193"/>
        <v>0</v>
      </c>
      <c r="K2109" s="13" t="str">
        <f t="shared" si="194"/>
        <v>No</v>
      </c>
      <c r="L2109" s="13" t="str">
        <f t="shared" si="195"/>
        <v>Normal Weight</v>
      </c>
      <c r="M2109" s="13" t="str">
        <f t="shared" si="196"/>
        <v>Prediabetes</v>
      </c>
      <c r="N2109" s="13" t="str">
        <f t="shared" si="197"/>
        <v>No</v>
      </c>
    </row>
    <row r="2110" spans="1:14" x14ac:dyDescent="0.25">
      <c r="A2110" s="13" t="s">
        <v>256</v>
      </c>
      <c r="B2110" s="13">
        <v>35.625</v>
      </c>
      <c r="C2110" s="13">
        <v>6.21</v>
      </c>
      <c r="D2110" s="13" t="s">
        <v>2380</v>
      </c>
      <c r="E2110" s="13" t="s">
        <v>2382</v>
      </c>
      <c r="F2110" s="13" t="s">
        <v>2380</v>
      </c>
      <c r="G2110" s="13">
        <v>1</v>
      </c>
      <c r="H2110" s="13" t="s">
        <v>2380</v>
      </c>
      <c r="I2110" s="13" t="str">
        <f t="shared" si="192"/>
        <v>No</v>
      </c>
      <c r="J2110" s="15">
        <f t="shared" si="193"/>
        <v>1</v>
      </c>
      <c r="K2110" s="13" t="str">
        <f t="shared" si="194"/>
        <v>No</v>
      </c>
      <c r="L2110" s="13" t="str">
        <f t="shared" si="195"/>
        <v>Obesity</v>
      </c>
      <c r="M2110" s="13" t="str">
        <f t="shared" si="196"/>
        <v>Prediabetes</v>
      </c>
      <c r="N2110" s="13" t="str">
        <f t="shared" si="197"/>
        <v>Yes</v>
      </c>
    </row>
    <row r="2111" spans="1:14" x14ac:dyDescent="0.25">
      <c r="A2111" s="13" t="s">
        <v>255</v>
      </c>
      <c r="B2111" s="13">
        <v>33.155000000000001</v>
      </c>
      <c r="C2111" s="13">
        <v>4.5999999999999996</v>
      </c>
      <c r="D2111" s="13" t="s">
        <v>2380</v>
      </c>
      <c r="E2111" s="13" t="s">
        <v>2382</v>
      </c>
      <c r="F2111" s="13" t="s">
        <v>2380</v>
      </c>
      <c r="G2111" s="13">
        <v>1</v>
      </c>
      <c r="H2111" s="13" t="s">
        <v>2380</v>
      </c>
      <c r="I2111" s="13" t="str">
        <f t="shared" si="192"/>
        <v>No</v>
      </c>
      <c r="J2111" s="15">
        <f t="shared" si="193"/>
        <v>1</v>
      </c>
      <c r="K2111" s="13" t="str">
        <f t="shared" si="194"/>
        <v>No</v>
      </c>
      <c r="L2111" s="13" t="str">
        <f t="shared" si="195"/>
        <v>Obesity</v>
      </c>
      <c r="M2111" s="13" t="str">
        <f t="shared" si="196"/>
        <v>Normal</v>
      </c>
      <c r="N2111" s="13" t="str">
        <f t="shared" si="197"/>
        <v>Yes</v>
      </c>
    </row>
    <row r="2112" spans="1:14" x14ac:dyDescent="0.25">
      <c r="A2112" s="13" t="s">
        <v>254</v>
      </c>
      <c r="B2112" s="13">
        <v>31.92</v>
      </c>
      <c r="C2112" s="13">
        <v>5.04</v>
      </c>
      <c r="D2112" s="13" t="s">
        <v>2380</v>
      </c>
      <c r="E2112" s="13" t="s">
        <v>2382</v>
      </c>
      <c r="F2112" s="13" t="s">
        <v>2380</v>
      </c>
      <c r="G2112" s="13">
        <v>1</v>
      </c>
      <c r="H2112" s="13" t="s">
        <v>2380</v>
      </c>
      <c r="I2112" s="13" t="str">
        <f t="shared" si="192"/>
        <v>No</v>
      </c>
      <c r="J2112" s="15">
        <f t="shared" si="193"/>
        <v>1</v>
      </c>
      <c r="K2112" s="13" t="str">
        <f t="shared" si="194"/>
        <v>No</v>
      </c>
      <c r="L2112" s="13" t="str">
        <f t="shared" si="195"/>
        <v>Obesity</v>
      </c>
      <c r="M2112" s="13" t="str">
        <f t="shared" si="196"/>
        <v>Normal</v>
      </c>
      <c r="N2112" s="13" t="str">
        <f t="shared" si="197"/>
        <v>Yes</v>
      </c>
    </row>
    <row r="2113" spans="1:14" x14ac:dyDescent="0.25">
      <c r="A2113" s="13" t="s">
        <v>253</v>
      </c>
      <c r="B2113" s="13">
        <v>30.305</v>
      </c>
      <c r="C2113" s="13">
        <v>5.08</v>
      </c>
      <c r="D2113" s="13" t="s">
        <v>2380</v>
      </c>
      <c r="E2113" s="13" t="s">
        <v>2382</v>
      </c>
      <c r="F2113" s="13" t="s">
        <v>2380</v>
      </c>
      <c r="G2113" s="13">
        <v>1</v>
      </c>
      <c r="H2113" s="13" t="s">
        <v>2380</v>
      </c>
      <c r="I2113" s="13" t="str">
        <f t="shared" si="192"/>
        <v>No</v>
      </c>
      <c r="J2113" s="15">
        <f t="shared" si="193"/>
        <v>1</v>
      </c>
      <c r="K2113" s="13" t="str">
        <f t="shared" si="194"/>
        <v>No</v>
      </c>
      <c r="L2113" s="13" t="str">
        <f t="shared" si="195"/>
        <v>Obesity</v>
      </c>
      <c r="M2113" s="13" t="str">
        <f t="shared" si="196"/>
        <v>Normal</v>
      </c>
      <c r="N2113" s="13" t="str">
        <f t="shared" si="197"/>
        <v>Yes</v>
      </c>
    </row>
    <row r="2114" spans="1:14" x14ac:dyDescent="0.25">
      <c r="A2114" s="13" t="s">
        <v>252</v>
      </c>
      <c r="B2114" s="13">
        <v>30.114999999999998</v>
      </c>
      <c r="C2114" s="13">
        <v>4.38</v>
      </c>
      <c r="D2114" s="13" t="s">
        <v>2380</v>
      </c>
      <c r="E2114" s="13" t="s">
        <v>2382</v>
      </c>
      <c r="F2114" s="13" t="s">
        <v>2380</v>
      </c>
      <c r="G2114" s="13">
        <v>1</v>
      </c>
      <c r="H2114" s="13" t="s">
        <v>2380</v>
      </c>
      <c r="I2114" s="13" t="str">
        <f t="shared" ref="I2114:I2177" si="198">PROPER(IF(H2114="?",$P$2,H2114))</f>
        <v>No</v>
      </c>
      <c r="J2114" s="15">
        <f t="shared" si="193"/>
        <v>1</v>
      </c>
      <c r="K2114" s="13" t="str">
        <f t="shared" si="194"/>
        <v>No</v>
      </c>
      <c r="L2114" s="13" t="str">
        <f t="shared" si="195"/>
        <v>Obesity</v>
      </c>
      <c r="M2114" s="13" t="str">
        <f t="shared" si="196"/>
        <v>Normal</v>
      </c>
      <c r="N2114" s="13" t="str">
        <f t="shared" si="197"/>
        <v>Yes</v>
      </c>
    </row>
    <row r="2115" spans="1:14" x14ac:dyDescent="0.25">
      <c r="A2115" s="13" t="s">
        <v>251</v>
      </c>
      <c r="B2115" s="13">
        <v>24.09</v>
      </c>
      <c r="C2115" s="13">
        <v>4.79</v>
      </c>
      <c r="D2115" s="13" t="s">
        <v>2380</v>
      </c>
      <c r="E2115" s="13" t="s">
        <v>2382</v>
      </c>
      <c r="F2115" s="13" t="s">
        <v>2380</v>
      </c>
      <c r="G2115" s="13">
        <v>1</v>
      </c>
      <c r="H2115" s="13" t="s">
        <v>2380</v>
      </c>
      <c r="I2115" s="13" t="str">
        <f t="shared" si="198"/>
        <v>No</v>
      </c>
      <c r="J2115" s="15">
        <f t="shared" ref="J2115:J2178" si="199">IF(G2115="No major Surgery","0",G2115)</f>
        <v>1</v>
      </c>
      <c r="K2115" s="13" t="str">
        <f t="shared" ref="K2115:K2178" si="200">PROPER(D2115)</f>
        <v>No</v>
      </c>
      <c r="L2115" s="13" t="str">
        <f t="shared" ref="L2115:L2178" si="201">IF(B2115&lt;18.5,"Underweight",IF(B2115&lt;25,"Normal Weight",IF(B2115&lt;30,"Overweight","Obesity")))</f>
        <v>Normal Weight</v>
      </c>
      <c r="M2115" s="13" t="str">
        <f t="shared" ref="M2115:M2178" si="202">IF(C2115&lt;5.7,"Normal",IF(C2115&lt;6.5,"Prediabetes","Diabetes"))</f>
        <v>Normal</v>
      </c>
      <c r="N2115" s="13" t="str">
        <f t="shared" ref="N2115:N2178" si="203">PROPER(E2115)</f>
        <v>Yes</v>
      </c>
    </row>
    <row r="2116" spans="1:14" x14ac:dyDescent="0.25">
      <c r="A2116" s="13" t="s">
        <v>250</v>
      </c>
      <c r="B2116" s="13">
        <v>28.215</v>
      </c>
      <c r="C2116" s="13">
        <v>4.21</v>
      </c>
      <c r="D2116" s="13" t="s">
        <v>2380</v>
      </c>
      <c r="E2116" s="13" t="s">
        <v>2382</v>
      </c>
      <c r="F2116" s="13" t="s">
        <v>2380</v>
      </c>
      <c r="G2116" s="13">
        <v>1</v>
      </c>
      <c r="H2116" s="13" t="s">
        <v>2380</v>
      </c>
      <c r="I2116" s="13" t="str">
        <f t="shared" si="198"/>
        <v>No</v>
      </c>
      <c r="J2116" s="15">
        <f t="shared" si="199"/>
        <v>1</v>
      </c>
      <c r="K2116" s="13" t="str">
        <f t="shared" si="200"/>
        <v>No</v>
      </c>
      <c r="L2116" s="13" t="str">
        <f t="shared" si="201"/>
        <v>Overweight</v>
      </c>
      <c r="M2116" s="13" t="str">
        <f t="shared" si="202"/>
        <v>Normal</v>
      </c>
      <c r="N2116" s="13" t="str">
        <f t="shared" si="203"/>
        <v>Yes</v>
      </c>
    </row>
    <row r="2117" spans="1:14" x14ac:dyDescent="0.25">
      <c r="A2117" s="13" t="s">
        <v>248</v>
      </c>
      <c r="B2117" s="13">
        <v>26.315000000000001</v>
      </c>
      <c r="C2117" s="13">
        <v>5.47</v>
      </c>
      <c r="D2117" s="13" t="s">
        <v>2380</v>
      </c>
      <c r="E2117" s="13" t="s">
        <v>2382</v>
      </c>
      <c r="F2117" s="13" t="s">
        <v>2380</v>
      </c>
      <c r="G2117" s="13">
        <v>1</v>
      </c>
      <c r="H2117" s="13" t="s">
        <v>2380</v>
      </c>
      <c r="I2117" s="13" t="str">
        <f t="shared" si="198"/>
        <v>No</v>
      </c>
      <c r="J2117" s="15">
        <f t="shared" si="199"/>
        <v>1</v>
      </c>
      <c r="K2117" s="13" t="str">
        <f t="shared" si="200"/>
        <v>No</v>
      </c>
      <c r="L2117" s="13" t="str">
        <f t="shared" si="201"/>
        <v>Overweight</v>
      </c>
      <c r="M2117" s="13" t="str">
        <f t="shared" si="202"/>
        <v>Normal</v>
      </c>
      <c r="N2117" s="13" t="str">
        <f t="shared" si="203"/>
        <v>Yes</v>
      </c>
    </row>
    <row r="2118" spans="1:14" x14ac:dyDescent="0.25">
      <c r="A2118" s="13" t="s">
        <v>246</v>
      </c>
      <c r="B2118" s="13">
        <v>25.08</v>
      </c>
      <c r="C2118" s="13">
        <v>5.09</v>
      </c>
      <c r="D2118" s="13" t="s">
        <v>2380</v>
      </c>
      <c r="E2118" s="13" t="s">
        <v>2382</v>
      </c>
      <c r="F2118" s="13" t="s">
        <v>2380</v>
      </c>
      <c r="G2118" s="13">
        <v>1</v>
      </c>
      <c r="H2118" s="13" t="s">
        <v>2380</v>
      </c>
      <c r="I2118" s="13" t="str">
        <f t="shared" si="198"/>
        <v>No</v>
      </c>
      <c r="J2118" s="15">
        <f t="shared" si="199"/>
        <v>1</v>
      </c>
      <c r="K2118" s="13" t="str">
        <f t="shared" si="200"/>
        <v>No</v>
      </c>
      <c r="L2118" s="13" t="str">
        <f t="shared" si="201"/>
        <v>Overweight</v>
      </c>
      <c r="M2118" s="13" t="str">
        <f t="shared" si="202"/>
        <v>Normal</v>
      </c>
      <c r="N2118" s="13" t="str">
        <f t="shared" si="203"/>
        <v>Yes</v>
      </c>
    </row>
    <row r="2119" spans="1:14" x14ac:dyDescent="0.25">
      <c r="A2119" s="13" t="s">
        <v>245</v>
      </c>
      <c r="B2119" s="13">
        <v>15.41</v>
      </c>
      <c r="C2119" s="13">
        <v>5.08</v>
      </c>
      <c r="D2119" s="13" t="s">
        <v>2380</v>
      </c>
      <c r="E2119" s="13" t="s">
        <v>2380</v>
      </c>
      <c r="F2119" s="13" t="s">
        <v>2380</v>
      </c>
      <c r="G2119" s="13" t="s">
        <v>2381</v>
      </c>
      <c r="H2119" s="13" t="s">
        <v>2380</v>
      </c>
      <c r="I2119" s="13" t="str">
        <f t="shared" si="198"/>
        <v>No</v>
      </c>
      <c r="J2119" s="15" t="str">
        <f t="shared" si="199"/>
        <v>0</v>
      </c>
      <c r="K2119" s="13" t="str">
        <f t="shared" si="200"/>
        <v>No</v>
      </c>
      <c r="L2119" s="13" t="str">
        <f t="shared" si="201"/>
        <v>Underweight</v>
      </c>
      <c r="M2119" s="13" t="str">
        <f t="shared" si="202"/>
        <v>Normal</v>
      </c>
      <c r="N2119" s="13" t="str">
        <f t="shared" si="203"/>
        <v>No</v>
      </c>
    </row>
    <row r="2120" spans="1:14" x14ac:dyDescent="0.25">
      <c r="A2120" s="13" t="s">
        <v>244</v>
      </c>
      <c r="B2120" s="13">
        <v>23.83</v>
      </c>
      <c r="C2120" s="13">
        <v>5.68</v>
      </c>
      <c r="D2120" s="13" t="s">
        <v>2380</v>
      </c>
      <c r="E2120" s="13" t="s">
        <v>2380</v>
      </c>
      <c r="F2120" s="13" t="s">
        <v>2380</v>
      </c>
      <c r="G2120" s="13" t="s">
        <v>2381</v>
      </c>
      <c r="H2120" s="13" t="s">
        <v>2380</v>
      </c>
      <c r="I2120" s="13" t="str">
        <f t="shared" si="198"/>
        <v>No</v>
      </c>
      <c r="J2120" s="15" t="str">
        <f t="shared" si="199"/>
        <v>0</v>
      </c>
      <c r="K2120" s="13" t="str">
        <f t="shared" si="200"/>
        <v>No</v>
      </c>
      <c r="L2120" s="13" t="str">
        <f t="shared" si="201"/>
        <v>Normal Weight</v>
      </c>
      <c r="M2120" s="13" t="str">
        <f t="shared" si="202"/>
        <v>Normal</v>
      </c>
      <c r="N2120" s="13" t="str">
        <f t="shared" si="203"/>
        <v>No</v>
      </c>
    </row>
    <row r="2121" spans="1:14" x14ac:dyDescent="0.25">
      <c r="A2121" s="13" t="s">
        <v>243</v>
      </c>
      <c r="B2121" s="13">
        <v>36</v>
      </c>
      <c r="C2121" s="13">
        <v>4.66</v>
      </c>
      <c r="D2121" s="13" t="s">
        <v>2380</v>
      </c>
      <c r="E2121" s="13" t="s">
        <v>2382</v>
      </c>
      <c r="F2121" s="13" t="s">
        <v>2380</v>
      </c>
      <c r="G2121" s="13">
        <v>1</v>
      </c>
      <c r="H2121" s="13" t="s">
        <v>2380</v>
      </c>
      <c r="I2121" s="13" t="str">
        <f t="shared" si="198"/>
        <v>No</v>
      </c>
      <c r="J2121" s="15">
        <f t="shared" si="199"/>
        <v>1</v>
      </c>
      <c r="K2121" s="13" t="str">
        <f t="shared" si="200"/>
        <v>No</v>
      </c>
      <c r="L2121" s="13" t="str">
        <f t="shared" si="201"/>
        <v>Obesity</v>
      </c>
      <c r="M2121" s="13" t="str">
        <f t="shared" si="202"/>
        <v>Normal</v>
      </c>
      <c r="N2121" s="13" t="str">
        <f t="shared" si="203"/>
        <v>Yes</v>
      </c>
    </row>
    <row r="2122" spans="1:14" x14ac:dyDescent="0.25">
      <c r="A2122" s="13" t="s">
        <v>242</v>
      </c>
      <c r="B2122" s="13">
        <v>28.82</v>
      </c>
      <c r="C2122" s="13">
        <v>5.59</v>
      </c>
      <c r="D2122" s="13" t="s">
        <v>2380</v>
      </c>
      <c r="E2122" s="13" t="s">
        <v>2382</v>
      </c>
      <c r="F2122" s="13" t="s">
        <v>2380</v>
      </c>
      <c r="G2122" s="13">
        <v>1</v>
      </c>
      <c r="H2122" s="13" t="s">
        <v>2380</v>
      </c>
      <c r="I2122" s="13" t="str">
        <f t="shared" si="198"/>
        <v>No</v>
      </c>
      <c r="J2122" s="15">
        <f t="shared" si="199"/>
        <v>1</v>
      </c>
      <c r="K2122" s="13" t="str">
        <f t="shared" si="200"/>
        <v>No</v>
      </c>
      <c r="L2122" s="13" t="str">
        <f t="shared" si="201"/>
        <v>Overweight</v>
      </c>
      <c r="M2122" s="13" t="str">
        <f t="shared" si="202"/>
        <v>Normal</v>
      </c>
      <c r="N2122" s="13" t="str">
        <f t="shared" si="203"/>
        <v>Yes</v>
      </c>
    </row>
    <row r="2123" spans="1:14" x14ac:dyDescent="0.25">
      <c r="A2123" s="13" t="s">
        <v>241</v>
      </c>
      <c r="B2123" s="13">
        <v>28.05</v>
      </c>
      <c r="C2123" s="13">
        <v>6.2</v>
      </c>
      <c r="D2123" s="13" t="s">
        <v>2380</v>
      </c>
      <c r="E2123" s="13" t="s">
        <v>2382</v>
      </c>
      <c r="F2123" s="13" t="s">
        <v>2380</v>
      </c>
      <c r="G2123" s="13">
        <v>1</v>
      </c>
      <c r="H2123" s="13" t="s">
        <v>2380</v>
      </c>
      <c r="I2123" s="13" t="str">
        <f t="shared" si="198"/>
        <v>No</v>
      </c>
      <c r="J2123" s="15">
        <f t="shared" si="199"/>
        <v>1</v>
      </c>
      <c r="K2123" s="13" t="str">
        <f t="shared" si="200"/>
        <v>No</v>
      </c>
      <c r="L2123" s="13" t="str">
        <f t="shared" si="201"/>
        <v>Overweight</v>
      </c>
      <c r="M2123" s="13" t="str">
        <f t="shared" si="202"/>
        <v>Prediabetes</v>
      </c>
      <c r="N2123" s="13" t="str">
        <f t="shared" si="203"/>
        <v>Yes</v>
      </c>
    </row>
    <row r="2124" spans="1:14" x14ac:dyDescent="0.25">
      <c r="A2124" s="13" t="s">
        <v>240</v>
      </c>
      <c r="B2124" s="13">
        <v>27.1</v>
      </c>
      <c r="C2124" s="13">
        <v>4.45</v>
      </c>
      <c r="D2124" s="13" t="s">
        <v>2380</v>
      </c>
      <c r="E2124" s="13" t="s">
        <v>2382</v>
      </c>
      <c r="F2124" s="13" t="s">
        <v>2380</v>
      </c>
      <c r="G2124" s="13">
        <v>1</v>
      </c>
      <c r="H2124" s="13" t="s">
        <v>2380</v>
      </c>
      <c r="I2124" s="13" t="str">
        <f t="shared" si="198"/>
        <v>No</v>
      </c>
      <c r="J2124" s="15">
        <f t="shared" si="199"/>
        <v>1</v>
      </c>
      <c r="K2124" s="13" t="str">
        <f t="shared" si="200"/>
        <v>No</v>
      </c>
      <c r="L2124" s="13" t="str">
        <f t="shared" si="201"/>
        <v>Overweight</v>
      </c>
      <c r="M2124" s="13" t="str">
        <f t="shared" si="202"/>
        <v>Normal</v>
      </c>
      <c r="N2124" s="13" t="str">
        <f t="shared" si="203"/>
        <v>Yes</v>
      </c>
    </row>
    <row r="2125" spans="1:14" x14ac:dyDescent="0.25">
      <c r="A2125" s="13" t="s">
        <v>239</v>
      </c>
      <c r="B2125" s="13">
        <v>24.3</v>
      </c>
      <c r="C2125" s="13">
        <v>6.1</v>
      </c>
      <c r="D2125" s="13" t="s">
        <v>2382</v>
      </c>
      <c r="E2125" s="13" t="s">
        <v>2382</v>
      </c>
      <c r="F2125" s="13" t="s">
        <v>2380</v>
      </c>
      <c r="G2125" s="13">
        <v>1</v>
      </c>
      <c r="H2125" s="13" t="s">
        <v>2380</v>
      </c>
      <c r="I2125" s="13" t="str">
        <f t="shared" si="198"/>
        <v>No</v>
      </c>
      <c r="J2125" s="15">
        <f t="shared" si="199"/>
        <v>1</v>
      </c>
      <c r="K2125" s="13" t="str">
        <f t="shared" si="200"/>
        <v>Yes</v>
      </c>
      <c r="L2125" s="13" t="str">
        <f t="shared" si="201"/>
        <v>Normal Weight</v>
      </c>
      <c r="M2125" s="13" t="str">
        <f t="shared" si="202"/>
        <v>Prediabetes</v>
      </c>
      <c r="N2125" s="13" t="str">
        <f t="shared" si="203"/>
        <v>Yes</v>
      </c>
    </row>
    <row r="2126" spans="1:14" x14ac:dyDescent="0.25">
      <c r="A2126" s="13" t="s">
        <v>238</v>
      </c>
      <c r="B2126" s="13">
        <v>30.72</v>
      </c>
      <c r="C2126" s="13">
        <v>6.06</v>
      </c>
      <c r="D2126" s="13" t="s">
        <v>2380</v>
      </c>
      <c r="E2126" s="13" t="s">
        <v>2382</v>
      </c>
      <c r="F2126" s="13" t="s">
        <v>2380</v>
      </c>
      <c r="G2126" s="13">
        <v>1</v>
      </c>
      <c r="H2126" s="13" t="s">
        <v>2380</v>
      </c>
      <c r="I2126" s="13" t="str">
        <f t="shared" si="198"/>
        <v>No</v>
      </c>
      <c r="J2126" s="15">
        <f t="shared" si="199"/>
        <v>1</v>
      </c>
      <c r="K2126" s="13" t="str">
        <f t="shared" si="200"/>
        <v>No</v>
      </c>
      <c r="L2126" s="13" t="str">
        <f t="shared" si="201"/>
        <v>Obesity</v>
      </c>
      <c r="M2126" s="13" t="str">
        <f t="shared" si="202"/>
        <v>Prediabetes</v>
      </c>
      <c r="N2126" s="13" t="str">
        <f t="shared" si="203"/>
        <v>Yes</v>
      </c>
    </row>
    <row r="2127" spans="1:14" x14ac:dyDescent="0.25">
      <c r="A2127" s="13" t="s">
        <v>237</v>
      </c>
      <c r="B2127" s="13">
        <v>37.43</v>
      </c>
      <c r="C2127" s="13">
        <v>4.5599999999999996</v>
      </c>
      <c r="D2127" s="13" t="s">
        <v>2380</v>
      </c>
      <c r="E2127" s="13" t="s">
        <v>2380</v>
      </c>
      <c r="F2127" s="13" t="s">
        <v>2383</v>
      </c>
      <c r="G2127" s="13">
        <v>1</v>
      </c>
      <c r="H2127" s="13" t="s">
        <v>2380</v>
      </c>
      <c r="I2127" s="13" t="str">
        <f t="shared" si="198"/>
        <v>No</v>
      </c>
      <c r="J2127" s="15">
        <f t="shared" si="199"/>
        <v>1</v>
      </c>
      <c r="K2127" s="13" t="str">
        <f t="shared" si="200"/>
        <v>No</v>
      </c>
      <c r="L2127" s="13" t="str">
        <f t="shared" si="201"/>
        <v>Obesity</v>
      </c>
      <c r="M2127" s="13" t="str">
        <f t="shared" si="202"/>
        <v>Normal</v>
      </c>
      <c r="N2127" s="13" t="str">
        <f t="shared" si="203"/>
        <v>No</v>
      </c>
    </row>
    <row r="2128" spans="1:14" x14ac:dyDescent="0.25">
      <c r="A2128" s="13" t="s">
        <v>236</v>
      </c>
      <c r="B2128" s="13">
        <v>25.74</v>
      </c>
      <c r="C2128" s="13">
        <v>6.41</v>
      </c>
      <c r="D2128" s="13" t="s">
        <v>2382</v>
      </c>
      <c r="E2128" s="13" t="s">
        <v>2380</v>
      </c>
      <c r="F2128" s="13" t="s">
        <v>2383</v>
      </c>
      <c r="G2128" s="13">
        <v>1</v>
      </c>
      <c r="H2128" s="13" t="s">
        <v>2380</v>
      </c>
      <c r="I2128" s="13" t="str">
        <f t="shared" si="198"/>
        <v>No</v>
      </c>
      <c r="J2128" s="15">
        <f t="shared" si="199"/>
        <v>1</v>
      </c>
      <c r="K2128" s="13" t="str">
        <f t="shared" si="200"/>
        <v>Yes</v>
      </c>
      <c r="L2128" s="13" t="str">
        <f t="shared" si="201"/>
        <v>Overweight</v>
      </c>
      <c r="M2128" s="13" t="str">
        <f t="shared" si="202"/>
        <v>Prediabetes</v>
      </c>
      <c r="N2128" s="13" t="str">
        <f t="shared" si="203"/>
        <v>No</v>
      </c>
    </row>
    <row r="2129" spans="1:14" x14ac:dyDescent="0.25">
      <c r="A2129" s="13" t="s">
        <v>235</v>
      </c>
      <c r="B2129" s="13">
        <v>36.575000000000003</v>
      </c>
      <c r="C2129" s="13">
        <v>5.57</v>
      </c>
      <c r="D2129" s="13" t="s">
        <v>2380</v>
      </c>
      <c r="E2129" s="13" t="s">
        <v>2380</v>
      </c>
      <c r="F2129" s="13" t="s">
        <v>2383</v>
      </c>
      <c r="G2129" s="13">
        <v>1</v>
      </c>
      <c r="H2129" s="13" t="s">
        <v>2380</v>
      </c>
      <c r="I2129" s="13" t="str">
        <f t="shared" si="198"/>
        <v>No</v>
      </c>
      <c r="J2129" s="15">
        <f t="shared" si="199"/>
        <v>1</v>
      </c>
      <c r="K2129" s="13" t="str">
        <f t="shared" si="200"/>
        <v>No</v>
      </c>
      <c r="L2129" s="13" t="str">
        <f t="shared" si="201"/>
        <v>Obesity</v>
      </c>
      <c r="M2129" s="13" t="str">
        <f t="shared" si="202"/>
        <v>Normal</v>
      </c>
      <c r="N2129" s="13" t="str">
        <f t="shared" si="203"/>
        <v>No</v>
      </c>
    </row>
    <row r="2130" spans="1:14" x14ac:dyDescent="0.25">
      <c r="A2130" s="13" t="s">
        <v>234</v>
      </c>
      <c r="B2130" s="13">
        <v>35.15</v>
      </c>
      <c r="C2130" s="13">
        <v>5.47</v>
      </c>
      <c r="D2130" s="13" t="s">
        <v>2380</v>
      </c>
      <c r="E2130" s="13" t="s">
        <v>2380</v>
      </c>
      <c r="F2130" s="13" t="s">
        <v>2383</v>
      </c>
      <c r="G2130" s="13">
        <v>1</v>
      </c>
      <c r="H2130" s="13" t="s">
        <v>2380</v>
      </c>
      <c r="I2130" s="13" t="str">
        <f t="shared" si="198"/>
        <v>No</v>
      </c>
      <c r="J2130" s="15">
        <f t="shared" si="199"/>
        <v>1</v>
      </c>
      <c r="K2130" s="13" t="str">
        <f t="shared" si="200"/>
        <v>No</v>
      </c>
      <c r="L2130" s="13" t="str">
        <f t="shared" si="201"/>
        <v>Obesity</v>
      </c>
      <c r="M2130" s="13" t="str">
        <f t="shared" si="202"/>
        <v>Normal</v>
      </c>
      <c r="N2130" s="13" t="str">
        <f t="shared" si="203"/>
        <v>No</v>
      </c>
    </row>
    <row r="2131" spans="1:14" x14ac:dyDescent="0.25">
      <c r="A2131" s="13" t="s">
        <v>233</v>
      </c>
      <c r="B2131" s="13">
        <v>32.11</v>
      </c>
      <c r="C2131" s="13">
        <v>4.43</v>
      </c>
      <c r="D2131" s="13" t="s">
        <v>2380</v>
      </c>
      <c r="E2131" s="13" t="s">
        <v>2380</v>
      </c>
      <c r="F2131" s="13" t="s">
        <v>2383</v>
      </c>
      <c r="G2131" s="13">
        <v>1</v>
      </c>
      <c r="H2131" s="13" t="s">
        <v>2380</v>
      </c>
      <c r="I2131" s="13" t="str">
        <f t="shared" si="198"/>
        <v>No</v>
      </c>
      <c r="J2131" s="15">
        <f t="shared" si="199"/>
        <v>1</v>
      </c>
      <c r="K2131" s="13" t="str">
        <f t="shared" si="200"/>
        <v>No</v>
      </c>
      <c r="L2131" s="13" t="str">
        <f t="shared" si="201"/>
        <v>Obesity</v>
      </c>
      <c r="M2131" s="13" t="str">
        <f t="shared" si="202"/>
        <v>Normal</v>
      </c>
      <c r="N2131" s="13" t="str">
        <f t="shared" si="203"/>
        <v>No</v>
      </c>
    </row>
    <row r="2132" spans="1:14" x14ac:dyDescent="0.25">
      <c r="A2132" s="13" t="s">
        <v>232</v>
      </c>
      <c r="B2132" s="13">
        <v>30.495000000000001</v>
      </c>
      <c r="C2132" s="13">
        <v>4.95</v>
      </c>
      <c r="D2132" s="13" t="s">
        <v>2380</v>
      </c>
      <c r="E2132" s="13" t="s">
        <v>2380</v>
      </c>
      <c r="F2132" s="13" t="s">
        <v>2383</v>
      </c>
      <c r="G2132" s="13">
        <v>1</v>
      </c>
      <c r="H2132" s="13" t="s">
        <v>2380</v>
      </c>
      <c r="I2132" s="13" t="str">
        <f t="shared" si="198"/>
        <v>No</v>
      </c>
      <c r="J2132" s="15">
        <f t="shared" si="199"/>
        <v>1</v>
      </c>
      <c r="K2132" s="13" t="str">
        <f t="shared" si="200"/>
        <v>No</v>
      </c>
      <c r="L2132" s="13" t="str">
        <f t="shared" si="201"/>
        <v>Obesity</v>
      </c>
      <c r="M2132" s="13" t="str">
        <f t="shared" si="202"/>
        <v>Normal</v>
      </c>
      <c r="N2132" s="13" t="str">
        <f t="shared" si="203"/>
        <v>No</v>
      </c>
    </row>
    <row r="2133" spans="1:14" x14ac:dyDescent="0.25">
      <c r="A2133" s="13" t="s">
        <v>231</v>
      </c>
      <c r="B2133" s="13">
        <v>29.24</v>
      </c>
      <c r="C2133" s="13">
        <v>4.04</v>
      </c>
      <c r="D2133" s="13" t="s">
        <v>2380</v>
      </c>
      <c r="E2133" s="13" t="s">
        <v>2382</v>
      </c>
      <c r="F2133" s="13" t="s">
        <v>2380</v>
      </c>
      <c r="G2133" s="13">
        <v>1</v>
      </c>
      <c r="H2133" s="13" t="s">
        <v>2380</v>
      </c>
      <c r="I2133" s="13" t="str">
        <f t="shared" si="198"/>
        <v>No</v>
      </c>
      <c r="J2133" s="15">
        <f t="shared" si="199"/>
        <v>1</v>
      </c>
      <c r="K2133" s="13" t="str">
        <f t="shared" si="200"/>
        <v>No</v>
      </c>
      <c r="L2133" s="13" t="str">
        <f t="shared" si="201"/>
        <v>Overweight</v>
      </c>
      <c r="M2133" s="13" t="str">
        <f t="shared" si="202"/>
        <v>Normal</v>
      </c>
      <c r="N2133" s="13" t="str">
        <f t="shared" si="203"/>
        <v>Yes</v>
      </c>
    </row>
    <row r="2134" spans="1:14" x14ac:dyDescent="0.25">
      <c r="A2134" s="13" t="s">
        <v>230</v>
      </c>
      <c r="B2134" s="13">
        <v>22.515000000000001</v>
      </c>
      <c r="C2134" s="13">
        <v>5.93</v>
      </c>
      <c r="D2134" s="13" t="s">
        <v>2380</v>
      </c>
      <c r="E2134" s="13" t="s">
        <v>2380</v>
      </c>
      <c r="F2134" s="13" t="s">
        <v>2383</v>
      </c>
      <c r="G2134" s="13">
        <v>1</v>
      </c>
      <c r="H2134" s="13" t="s">
        <v>2380</v>
      </c>
      <c r="I2134" s="13" t="str">
        <f t="shared" si="198"/>
        <v>No</v>
      </c>
      <c r="J2134" s="15">
        <f t="shared" si="199"/>
        <v>1</v>
      </c>
      <c r="K2134" s="13" t="str">
        <f t="shared" si="200"/>
        <v>No</v>
      </c>
      <c r="L2134" s="13" t="str">
        <f t="shared" si="201"/>
        <v>Normal Weight</v>
      </c>
      <c r="M2134" s="13" t="str">
        <f t="shared" si="202"/>
        <v>Prediabetes</v>
      </c>
      <c r="N2134" s="13" t="str">
        <f t="shared" si="203"/>
        <v>No</v>
      </c>
    </row>
    <row r="2135" spans="1:14" x14ac:dyDescent="0.25">
      <c r="A2135" s="13" t="s">
        <v>229</v>
      </c>
      <c r="B2135" s="13">
        <v>15.65</v>
      </c>
      <c r="C2135" s="13">
        <v>4.2300000000000004</v>
      </c>
      <c r="D2135" s="13" t="s">
        <v>2380</v>
      </c>
      <c r="E2135" s="13" t="s">
        <v>2380</v>
      </c>
      <c r="F2135" s="13" t="s">
        <v>2380</v>
      </c>
      <c r="G2135" s="13" t="s">
        <v>2381</v>
      </c>
      <c r="H2135" s="13" t="s">
        <v>2380</v>
      </c>
      <c r="I2135" s="13" t="str">
        <f t="shared" si="198"/>
        <v>No</v>
      </c>
      <c r="J2135" s="15" t="str">
        <f t="shared" si="199"/>
        <v>0</v>
      </c>
      <c r="K2135" s="13" t="str">
        <f t="shared" si="200"/>
        <v>No</v>
      </c>
      <c r="L2135" s="13" t="str">
        <f t="shared" si="201"/>
        <v>Underweight</v>
      </c>
      <c r="M2135" s="13" t="str">
        <f t="shared" si="202"/>
        <v>Normal</v>
      </c>
      <c r="N2135" s="13" t="str">
        <f t="shared" si="203"/>
        <v>No</v>
      </c>
    </row>
    <row r="2136" spans="1:14" x14ac:dyDescent="0.25">
      <c r="A2136" s="13" t="s">
        <v>228</v>
      </c>
      <c r="B2136" s="13">
        <v>27.36</v>
      </c>
      <c r="C2136" s="13">
        <v>5.59</v>
      </c>
      <c r="D2136" s="13" t="s">
        <v>2382</v>
      </c>
      <c r="E2136" s="13" t="s">
        <v>2380</v>
      </c>
      <c r="F2136" s="13" t="s">
        <v>2380</v>
      </c>
      <c r="G2136" s="13" t="s">
        <v>2381</v>
      </c>
      <c r="H2136" s="13" t="s">
        <v>2380</v>
      </c>
      <c r="I2136" s="13" t="str">
        <f t="shared" si="198"/>
        <v>No</v>
      </c>
      <c r="J2136" s="15" t="str">
        <f t="shared" si="199"/>
        <v>0</v>
      </c>
      <c r="K2136" s="13" t="str">
        <f t="shared" si="200"/>
        <v>Yes</v>
      </c>
      <c r="L2136" s="13" t="str">
        <f t="shared" si="201"/>
        <v>Overweight</v>
      </c>
      <c r="M2136" s="13" t="str">
        <f t="shared" si="202"/>
        <v>Normal</v>
      </c>
      <c r="N2136" s="13" t="str">
        <f t="shared" si="203"/>
        <v>No</v>
      </c>
    </row>
    <row r="2137" spans="1:14" x14ac:dyDescent="0.25">
      <c r="A2137" s="13" t="s">
        <v>227</v>
      </c>
      <c r="B2137" s="13">
        <v>22.3</v>
      </c>
      <c r="C2137" s="13">
        <v>4.8899999999999997</v>
      </c>
      <c r="D2137" s="13" t="s">
        <v>2382</v>
      </c>
      <c r="E2137" s="13" t="s">
        <v>2380</v>
      </c>
      <c r="F2137" s="13" t="s">
        <v>2380</v>
      </c>
      <c r="G2137" s="13" t="s">
        <v>2381</v>
      </c>
      <c r="H2137" s="13" t="s">
        <v>2380</v>
      </c>
      <c r="I2137" s="13" t="str">
        <f t="shared" si="198"/>
        <v>No</v>
      </c>
      <c r="J2137" s="15" t="str">
        <f t="shared" si="199"/>
        <v>0</v>
      </c>
      <c r="K2137" s="13" t="str">
        <f t="shared" si="200"/>
        <v>Yes</v>
      </c>
      <c r="L2137" s="13" t="str">
        <f t="shared" si="201"/>
        <v>Normal Weight</v>
      </c>
      <c r="M2137" s="13" t="str">
        <f t="shared" si="202"/>
        <v>Normal</v>
      </c>
      <c r="N2137" s="13" t="str">
        <f t="shared" si="203"/>
        <v>No</v>
      </c>
    </row>
    <row r="2138" spans="1:14" x14ac:dyDescent="0.25">
      <c r="A2138" s="13" t="s">
        <v>226</v>
      </c>
      <c r="B2138" s="13">
        <v>26.03</v>
      </c>
      <c r="C2138" s="13">
        <v>5.81</v>
      </c>
      <c r="D2138" s="13" t="s">
        <v>2382</v>
      </c>
      <c r="E2138" s="13" t="s">
        <v>2380</v>
      </c>
      <c r="F2138" s="13" t="s">
        <v>2380</v>
      </c>
      <c r="G2138" s="13" t="s">
        <v>2381</v>
      </c>
      <c r="H2138" s="13" t="s">
        <v>2380</v>
      </c>
      <c r="I2138" s="13" t="str">
        <f t="shared" si="198"/>
        <v>No</v>
      </c>
      <c r="J2138" s="15" t="str">
        <f t="shared" si="199"/>
        <v>0</v>
      </c>
      <c r="K2138" s="13" t="str">
        <f t="shared" si="200"/>
        <v>Yes</v>
      </c>
      <c r="L2138" s="13" t="str">
        <f t="shared" si="201"/>
        <v>Overweight</v>
      </c>
      <c r="M2138" s="13" t="str">
        <f t="shared" si="202"/>
        <v>Prediabetes</v>
      </c>
      <c r="N2138" s="13" t="str">
        <f t="shared" si="203"/>
        <v>No</v>
      </c>
    </row>
    <row r="2139" spans="1:14" x14ac:dyDescent="0.25">
      <c r="A2139" s="13" t="s">
        <v>225</v>
      </c>
      <c r="B2139" s="13">
        <v>27.74</v>
      </c>
      <c r="C2139" s="13">
        <v>4.29</v>
      </c>
      <c r="D2139" s="13" t="s">
        <v>2380</v>
      </c>
      <c r="E2139" s="13" t="s">
        <v>2382</v>
      </c>
      <c r="F2139" s="13" t="s">
        <v>2380</v>
      </c>
      <c r="G2139" s="13">
        <v>1</v>
      </c>
      <c r="H2139" s="13" t="s">
        <v>2380</v>
      </c>
      <c r="I2139" s="13" t="str">
        <f t="shared" si="198"/>
        <v>No</v>
      </c>
      <c r="J2139" s="15">
        <f t="shared" si="199"/>
        <v>1</v>
      </c>
      <c r="K2139" s="13" t="str">
        <f t="shared" si="200"/>
        <v>No</v>
      </c>
      <c r="L2139" s="13" t="str">
        <f t="shared" si="201"/>
        <v>Overweight</v>
      </c>
      <c r="M2139" s="13" t="str">
        <f t="shared" si="202"/>
        <v>Normal</v>
      </c>
      <c r="N2139" s="13" t="str">
        <f t="shared" si="203"/>
        <v>Yes</v>
      </c>
    </row>
    <row r="2140" spans="1:14" x14ac:dyDescent="0.25">
      <c r="A2140" s="13" t="s">
        <v>224</v>
      </c>
      <c r="B2140" s="13">
        <v>32.11</v>
      </c>
      <c r="C2140" s="13">
        <v>4.03</v>
      </c>
      <c r="D2140" s="13" t="s">
        <v>2382</v>
      </c>
      <c r="E2140" s="13" t="s">
        <v>2382</v>
      </c>
      <c r="F2140" s="13" t="s">
        <v>2380</v>
      </c>
      <c r="G2140" s="13">
        <v>2</v>
      </c>
      <c r="H2140" s="13" t="s">
        <v>2380</v>
      </c>
      <c r="I2140" s="13" t="str">
        <f t="shared" si="198"/>
        <v>No</v>
      </c>
      <c r="J2140" s="15">
        <f t="shared" si="199"/>
        <v>2</v>
      </c>
      <c r="K2140" s="13" t="str">
        <f t="shared" si="200"/>
        <v>Yes</v>
      </c>
      <c r="L2140" s="13" t="str">
        <f t="shared" si="201"/>
        <v>Obesity</v>
      </c>
      <c r="M2140" s="13" t="str">
        <f t="shared" si="202"/>
        <v>Normal</v>
      </c>
      <c r="N2140" s="13" t="str">
        <f t="shared" si="203"/>
        <v>Yes</v>
      </c>
    </row>
    <row r="2141" spans="1:14" x14ac:dyDescent="0.25">
      <c r="A2141" s="13" t="s">
        <v>223</v>
      </c>
      <c r="B2141" s="13">
        <v>25.175000000000001</v>
      </c>
      <c r="C2141" s="13">
        <v>6.29</v>
      </c>
      <c r="D2141" s="13" t="s">
        <v>2382</v>
      </c>
      <c r="E2141" s="13" t="s">
        <v>2382</v>
      </c>
      <c r="F2141" s="13" t="s">
        <v>2380</v>
      </c>
      <c r="G2141" s="13">
        <v>2</v>
      </c>
      <c r="H2141" s="13" t="s">
        <v>2380</v>
      </c>
      <c r="I2141" s="13" t="str">
        <f t="shared" si="198"/>
        <v>No</v>
      </c>
      <c r="J2141" s="15">
        <f t="shared" si="199"/>
        <v>2</v>
      </c>
      <c r="K2141" s="13" t="str">
        <f t="shared" si="200"/>
        <v>Yes</v>
      </c>
      <c r="L2141" s="13" t="str">
        <f t="shared" si="201"/>
        <v>Overweight</v>
      </c>
      <c r="M2141" s="13" t="str">
        <f t="shared" si="202"/>
        <v>Prediabetes</v>
      </c>
      <c r="N2141" s="13" t="str">
        <f t="shared" si="203"/>
        <v>Yes</v>
      </c>
    </row>
    <row r="2142" spans="1:14" x14ac:dyDescent="0.25">
      <c r="A2142" s="13" t="s">
        <v>222</v>
      </c>
      <c r="B2142" s="13">
        <v>39.49</v>
      </c>
      <c r="C2142" s="13">
        <v>4.4800000000000004</v>
      </c>
      <c r="D2142" s="13" t="s">
        <v>2382</v>
      </c>
      <c r="E2142" s="13" t="s">
        <v>2380</v>
      </c>
      <c r="F2142" s="13" t="s">
        <v>2380</v>
      </c>
      <c r="G2142" s="13" t="s">
        <v>2381</v>
      </c>
      <c r="H2142" s="13" t="s">
        <v>2380</v>
      </c>
      <c r="I2142" s="13" t="str">
        <f t="shared" si="198"/>
        <v>No</v>
      </c>
      <c r="J2142" s="15" t="str">
        <f t="shared" si="199"/>
        <v>0</v>
      </c>
      <c r="K2142" s="13" t="str">
        <f t="shared" si="200"/>
        <v>Yes</v>
      </c>
      <c r="L2142" s="13" t="str">
        <f t="shared" si="201"/>
        <v>Obesity</v>
      </c>
      <c r="M2142" s="13" t="str">
        <f t="shared" si="202"/>
        <v>Normal</v>
      </c>
      <c r="N2142" s="13" t="str">
        <f t="shared" si="203"/>
        <v>No</v>
      </c>
    </row>
    <row r="2143" spans="1:14" x14ac:dyDescent="0.25">
      <c r="A2143" s="13" t="s">
        <v>221</v>
      </c>
      <c r="B2143" s="13">
        <v>34.869999999999997</v>
      </c>
      <c r="C2143" s="13">
        <v>5.51</v>
      </c>
      <c r="D2143" s="13" t="s">
        <v>2382</v>
      </c>
      <c r="E2143" s="13" t="s">
        <v>2380</v>
      </c>
      <c r="F2143" s="13" t="s">
        <v>2380</v>
      </c>
      <c r="G2143" s="13" t="s">
        <v>2381</v>
      </c>
      <c r="H2143" s="13" t="s">
        <v>2380</v>
      </c>
      <c r="I2143" s="13" t="str">
        <f t="shared" si="198"/>
        <v>No</v>
      </c>
      <c r="J2143" s="15" t="str">
        <f t="shared" si="199"/>
        <v>0</v>
      </c>
      <c r="K2143" s="13" t="str">
        <f t="shared" si="200"/>
        <v>Yes</v>
      </c>
      <c r="L2143" s="13" t="str">
        <f t="shared" si="201"/>
        <v>Obesity</v>
      </c>
      <c r="M2143" s="13" t="str">
        <f t="shared" si="202"/>
        <v>Normal</v>
      </c>
      <c r="N2143" s="13" t="str">
        <f t="shared" si="203"/>
        <v>No</v>
      </c>
    </row>
    <row r="2144" spans="1:14" x14ac:dyDescent="0.25">
      <c r="A2144" s="13" t="s">
        <v>220</v>
      </c>
      <c r="B2144" s="13">
        <v>34.6</v>
      </c>
      <c r="C2144" s="13">
        <v>4.5</v>
      </c>
      <c r="D2144" s="13" t="s">
        <v>2382</v>
      </c>
      <c r="E2144" s="13" t="s">
        <v>2380</v>
      </c>
      <c r="F2144" s="13" t="s">
        <v>2380</v>
      </c>
      <c r="G2144" s="13" t="s">
        <v>2381</v>
      </c>
      <c r="H2144" s="13" t="s">
        <v>2380</v>
      </c>
      <c r="I2144" s="13" t="str">
        <f t="shared" si="198"/>
        <v>No</v>
      </c>
      <c r="J2144" s="15" t="str">
        <f t="shared" si="199"/>
        <v>0</v>
      </c>
      <c r="K2144" s="13" t="str">
        <f t="shared" si="200"/>
        <v>Yes</v>
      </c>
      <c r="L2144" s="13" t="str">
        <f t="shared" si="201"/>
        <v>Obesity</v>
      </c>
      <c r="M2144" s="13" t="str">
        <f t="shared" si="202"/>
        <v>Normal</v>
      </c>
      <c r="N2144" s="13" t="str">
        <f t="shared" si="203"/>
        <v>No</v>
      </c>
    </row>
    <row r="2145" spans="1:14" x14ac:dyDescent="0.25">
      <c r="A2145" s="13" t="s">
        <v>219</v>
      </c>
      <c r="B2145" s="13">
        <v>25.8</v>
      </c>
      <c r="C2145" s="13">
        <v>6.29</v>
      </c>
      <c r="D2145" s="13" t="s">
        <v>2382</v>
      </c>
      <c r="E2145" s="13" t="s">
        <v>2380</v>
      </c>
      <c r="F2145" s="13" t="s">
        <v>2380</v>
      </c>
      <c r="G2145" s="13" t="s">
        <v>2381</v>
      </c>
      <c r="H2145" s="13" t="s">
        <v>2380</v>
      </c>
      <c r="I2145" s="13" t="str">
        <f t="shared" si="198"/>
        <v>No</v>
      </c>
      <c r="J2145" s="15" t="str">
        <f t="shared" si="199"/>
        <v>0</v>
      </c>
      <c r="K2145" s="13" t="str">
        <f t="shared" si="200"/>
        <v>Yes</v>
      </c>
      <c r="L2145" s="13" t="str">
        <f t="shared" si="201"/>
        <v>Overweight</v>
      </c>
      <c r="M2145" s="13" t="str">
        <f t="shared" si="202"/>
        <v>Prediabetes</v>
      </c>
      <c r="N2145" s="13" t="str">
        <f t="shared" si="203"/>
        <v>No</v>
      </c>
    </row>
    <row r="2146" spans="1:14" x14ac:dyDescent="0.25">
      <c r="A2146" s="13" t="s">
        <v>218</v>
      </c>
      <c r="B2146" s="13">
        <v>35.86</v>
      </c>
      <c r="C2146" s="13">
        <v>4.33</v>
      </c>
      <c r="D2146" s="13" t="s">
        <v>2380</v>
      </c>
      <c r="E2146" s="13" t="s">
        <v>2380</v>
      </c>
      <c r="F2146" s="13" t="s">
        <v>2380</v>
      </c>
      <c r="G2146" s="13">
        <v>1</v>
      </c>
      <c r="H2146" s="13" t="s">
        <v>2380</v>
      </c>
      <c r="I2146" s="13" t="str">
        <f t="shared" si="198"/>
        <v>No</v>
      </c>
      <c r="J2146" s="15">
        <f t="shared" si="199"/>
        <v>1</v>
      </c>
      <c r="K2146" s="13" t="str">
        <f t="shared" si="200"/>
        <v>No</v>
      </c>
      <c r="L2146" s="13" t="str">
        <f t="shared" si="201"/>
        <v>Obesity</v>
      </c>
      <c r="M2146" s="13" t="str">
        <f t="shared" si="202"/>
        <v>Normal</v>
      </c>
      <c r="N2146" s="13" t="str">
        <f t="shared" si="203"/>
        <v>No</v>
      </c>
    </row>
    <row r="2147" spans="1:14" x14ac:dyDescent="0.25">
      <c r="A2147" s="13" t="s">
        <v>217</v>
      </c>
      <c r="B2147" s="13">
        <v>40.47</v>
      </c>
      <c r="C2147" s="13">
        <v>11.15</v>
      </c>
      <c r="D2147" s="13" t="s">
        <v>2380</v>
      </c>
      <c r="E2147" s="13" t="s">
        <v>2380</v>
      </c>
      <c r="F2147" s="13" t="s">
        <v>2380</v>
      </c>
      <c r="G2147" s="13" t="s">
        <v>2381</v>
      </c>
      <c r="H2147" s="13" t="s">
        <v>2380</v>
      </c>
      <c r="I2147" s="13" t="str">
        <f t="shared" si="198"/>
        <v>No</v>
      </c>
      <c r="J2147" s="15" t="str">
        <f t="shared" si="199"/>
        <v>0</v>
      </c>
      <c r="K2147" s="13" t="str">
        <f t="shared" si="200"/>
        <v>No</v>
      </c>
      <c r="L2147" s="13" t="str">
        <f t="shared" si="201"/>
        <v>Obesity</v>
      </c>
      <c r="M2147" s="13" t="str">
        <f t="shared" si="202"/>
        <v>Diabetes</v>
      </c>
      <c r="N2147" s="13" t="str">
        <f t="shared" si="203"/>
        <v>No</v>
      </c>
    </row>
    <row r="2148" spans="1:14" x14ac:dyDescent="0.25">
      <c r="A2148" s="13" t="s">
        <v>216</v>
      </c>
      <c r="B2148" s="13">
        <v>32.01</v>
      </c>
      <c r="C2148" s="13">
        <v>6.45</v>
      </c>
      <c r="D2148" s="13" t="s">
        <v>2380</v>
      </c>
      <c r="E2148" s="13" t="s">
        <v>2380</v>
      </c>
      <c r="F2148" s="13" t="s">
        <v>2380</v>
      </c>
      <c r="G2148" s="13">
        <v>1</v>
      </c>
      <c r="H2148" s="13" t="s">
        <v>2380</v>
      </c>
      <c r="I2148" s="13" t="str">
        <f t="shared" si="198"/>
        <v>No</v>
      </c>
      <c r="J2148" s="15">
        <f t="shared" si="199"/>
        <v>1</v>
      </c>
      <c r="K2148" s="13" t="str">
        <f t="shared" si="200"/>
        <v>No</v>
      </c>
      <c r="L2148" s="13" t="str">
        <f t="shared" si="201"/>
        <v>Obesity</v>
      </c>
      <c r="M2148" s="13" t="str">
        <f t="shared" si="202"/>
        <v>Prediabetes</v>
      </c>
      <c r="N2148" s="13" t="str">
        <f t="shared" si="203"/>
        <v>No</v>
      </c>
    </row>
    <row r="2149" spans="1:14" x14ac:dyDescent="0.25">
      <c r="A2149" s="13" t="s">
        <v>215</v>
      </c>
      <c r="B2149" s="13">
        <v>33</v>
      </c>
      <c r="C2149" s="13">
        <v>9.27</v>
      </c>
      <c r="D2149" s="13" t="s">
        <v>2380</v>
      </c>
      <c r="E2149" s="13" t="s">
        <v>2380</v>
      </c>
      <c r="F2149" s="13" t="s">
        <v>2380</v>
      </c>
      <c r="G2149" s="13" t="s">
        <v>2381</v>
      </c>
      <c r="H2149" s="13" t="s">
        <v>2380</v>
      </c>
      <c r="I2149" s="13" t="str">
        <f t="shared" si="198"/>
        <v>No</v>
      </c>
      <c r="J2149" s="15" t="str">
        <f t="shared" si="199"/>
        <v>0</v>
      </c>
      <c r="K2149" s="13" t="str">
        <f t="shared" si="200"/>
        <v>No</v>
      </c>
      <c r="L2149" s="13" t="str">
        <f t="shared" si="201"/>
        <v>Obesity</v>
      </c>
      <c r="M2149" s="13" t="str">
        <f t="shared" si="202"/>
        <v>Diabetes</v>
      </c>
      <c r="N2149" s="13" t="str">
        <f t="shared" si="203"/>
        <v>No</v>
      </c>
    </row>
    <row r="2150" spans="1:14" x14ac:dyDescent="0.25">
      <c r="A2150" s="13" t="s">
        <v>214</v>
      </c>
      <c r="B2150" s="13">
        <v>29.3</v>
      </c>
      <c r="C2150" s="13">
        <v>6.15</v>
      </c>
      <c r="D2150" s="13" t="s">
        <v>2380</v>
      </c>
      <c r="E2150" s="13" t="s">
        <v>2380</v>
      </c>
      <c r="F2150" s="13" t="s">
        <v>2380</v>
      </c>
      <c r="G2150" s="13">
        <v>1</v>
      </c>
      <c r="H2150" s="13" t="s">
        <v>2380</v>
      </c>
      <c r="I2150" s="13" t="str">
        <f t="shared" si="198"/>
        <v>No</v>
      </c>
      <c r="J2150" s="15">
        <f t="shared" si="199"/>
        <v>1</v>
      </c>
      <c r="K2150" s="13" t="str">
        <f t="shared" si="200"/>
        <v>No</v>
      </c>
      <c r="L2150" s="13" t="str">
        <f t="shared" si="201"/>
        <v>Overweight</v>
      </c>
      <c r="M2150" s="13" t="str">
        <f t="shared" si="202"/>
        <v>Prediabetes</v>
      </c>
      <c r="N2150" s="13" t="str">
        <f t="shared" si="203"/>
        <v>No</v>
      </c>
    </row>
    <row r="2151" spans="1:14" x14ac:dyDescent="0.25">
      <c r="A2151" s="13" t="s">
        <v>213</v>
      </c>
      <c r="B2151" s="13">
        <v>25.8</v>
      </c>
      <c r="C2151" s="13">
        <v>4.13</v>
      </c>
      <c r="D2151" s="13" t="s">
        <v>2380</v>
      </c>
      <c r="E2151" s="13" t="s">
        <v>2380</v>
      </c>
      <c r="F2151" s="13" t="s">
        <v>2380</v>
      </c>
      <c r="G2151" s="13">
        <v>1</v>
      </c>
      <c r="H2151" s="13" t="s">
        <v>2380</v>
      </c>
      <c r="I2151" s="13" t="str">
        <f t="shared" si="198"/>
        <v>No</v>
      </c>
      <c r="J2151" s="15">
        <f t="shared" si="199"/>
        <v>1</v>
      </c>
      <c r="K2151" s="13" t="str">
        <f t="shared" si="200"/>
        <v>No</v>
      </c>
      <c r="L2151" s="13" t="str">
        <f t="shared" si="201"/>
        <v>Overweight</v>
      </c>
      <c r="M2151" s="13" t="str">
        <f t="shared" si="202"/>
        <v>Normal</v>
      </c>
      <c r="N2151" s="13" t="str">
        <f t="shared" si="203"/>
        <v>No</v>
      </c>
    </row>
    <row r="2152" spans="1:14" x14ac:dyDescent="0.25">
      <c r="A2152" s="13" t="s">
        <v>212</v>
      </c>
      <c r="B2152" s="13">
        <v>23.4</v>
      </c>
      <c r="C2152" s="13">
        <v>4.24</v>
      </c>
      <c r="D2152" s="13" t="s">
        <v>2380</v>
      </c>
      <c r="E2152" s="13" t="s">
        <v>2380</v>
      </c>
      <c r="F2152" s="13" t="s">
        <v>2380</v>
      </c>
      <c r="G2152" s="13">
        <v>1</v>
      </c>
      <c r="H2152" s="13" t="s">
        <v>2380</v>
      </c>
      <c r="I2152" s="13" t="str">
        <f t="shared" si="198"/>
        <v>No</v>
      </c>
      <c r="J2152" s="15">
        <f t="shared" si="199"/>
        <v>1</v>
      </c>
      <c r="K2152" s="13" t="str">
        <f t="shared" si="200"/>
        <v>No</v>
      </c>
      <c r="L2152" s="13" t="str">
        <f t="shared" si="201"/>
        <v>Normal Weight</v>
      </c>
      <c r="M2152" s="13" t="str">
        <f t="shared" si="202"/>
        <v>Normal</v>
      </c>
      <c r="N2152" s="13" t="str">
        <f t="shared" si="203"/>
        <v>No</v>
      </c>
    </row>
    <row r="2153" spans="1:14" x14ac:dyDescent="0.25">
      <c r="A2153" s="13" t="s">
        <v>211</v>
      </c>
      <c r="B2153" s="13">
        <v>27.93</v>
      </c>
      <c r="C2153" s="13">
        <v>9.8800000000000008</v>
      </c>
      <c r="D2153" s="13" t="s">
        <v>2380</v>
      </c>
      <c r="E2153" s="13" t="s">
        <v>2380</v>
      </c>
      <c r="F2153" s="13" t="s">
        <v>2380</v>
      </c>
      <c r="G2153" s="13" t="s">
        <v>2381</v>
      </c>
      <c r="H2153" s="13" t="s">
        <v>2380</v>
      </c>
      <c r="I2153" s="13" t="str">
        <f t="shared" si="198"/>
        <v>No</v>
      </c>
      <c r="J2153" s="15" t="str">
        <f t="shared" si="199"/>
        <v>0</v>
      </c>
      <c r="K2153" s="13" t="str">
        <f t="shared" si="200"/>
        <v>No</v>
      </c>
      <c r="L2153" s="13" t="str">
        <f t="shared" si="201"/>
        <v>Overweight</v>
      </c>
      <c r="M2153" s="13" t="str">
        <f t="shared" si="202"/>
        <v>Diabetes</v>
      </c>
      <c r="N2153" s="13" t="str">
        <f t="shared" si="203"/>
        <v>No</v>
      </c>
    </row>
    <row r="2154" spans="1:14" x14ac:dyDescent="0.25">
      <c r="A2154" s="13" t="s">
        <v>210</v>
      </c>
      <c r="B2154" s="13">
        <v>22</v>
      </c>
      <c r="C2154" s="13">
        <v>9.5</v>
      </c>
      <c r="D2154" s="13" t="s">
        <v>2380</v>
      </c>
      <c r="E2154" s="13" t="s">
        <v>2380</v>
      </c>
      <c r="F2154" s="13" t="s">
        <v>2380</v>
      </c>
      <c r="G2154" s="13" t="s">
        <v>2381</v>
      </c>
      <c r="H2154" s="13" t="s">
        <v>2380</v>
      </c>
      <c r="I2154" s="13" t="str">
        <f t="shared" si="198"/>
        <v>No</v>
      </c>
      <c r="J2154" s="15" t="str">
        <f t="shared" si="199"/>
        <v>0</v>
      </c>
      <c r="K2154" s="13" t="str">
        <f t="shared" si="200"/>
        <v>No</v>
      </c>
      <c r="L2154" s="13" t="str">
        <f t="shared" si="201"/>
        <v>Normal Weight</v>
      </c>
      <c r="M2154" s="13" t="str">
        <f t="shared" si="202"/>
        <v>Diabetes</v>
      </c>
      <c r="N2154" s="13" t="str">
        <f t="shared" si="203"/>
        <v>No</v>
      </c>
    </row>
    <row r="2155" spans="1:14" x14ac:dyDescent="0.25">
      <c r="A2155" s="13" t="s">
        <v>209</v>
      </c>
      <c r="B2155" s="13">
        <v>36.86</v>
      </c>
      <c r="C2155" s="13">
        <v>4.97</v>
      </c>
      <c r="D2155" s="13" t="s">
        <v>2382</v>
      </c>
      <c r="E2155" s="13" t="s">
        <v>2380</v>
      </c>
      <c r="F2155" s="13" t="s">
        <v>2380</v>
      </c>
      <c r="G2155" s="13" t="s">
        <v>2381</v>
      </c>
      <c r="H2155" s="13" t="s">
        <v>2380</v>
      </c>
      <c r="I2155" s="13" t="str">
        <f t="shared" si="198"/>
        <v>No</v>
      </c>
      <c r="J2155" s="15" t="str">
        <f t="shared" si="199"/>
        <v>0</v>
      </c>
      <c r="K2155" s="13" t="str">
        <f t="shared" si="200"/>
        <v>Yes</v>
      </c>
      <c r="L2155" s="13" t="str">
        <f t="shared" si="201"/>
        <v>Obesity</v>
      </c>
      <c r="M2155" s="13" t="str">
        <f t="shared" si="202"/>
        <v>Normal</v>
      </c>
      <c r="N2155" s="13" t="str">
        <f t="shared" si="203"/>
        <v>No</v>
      </c>
    </row>
    <row r="2156" spans="1:14" x14ac:dyDescent="0.25">
      <c r="A2156" s="13" t="s">
        <v>208</v>
      </c>
      <c r="B2156" s="13">
        <v>31.254999999999999</v>
      </c>
      <c r="C2156" s="13">
        <v>5.49</v>
      </c>
      <c r="D2156" s="13" t="s">
        <v>2382</v>
      </c>
      <c r="E2156" s="13" t="s">
        <v>2380</v>
      </c>
      <c r="F2156" s="13" t="s">
        <v>2380</v>
      </c>
      <c r="G2156" s="13" t="s">
        <v>2381</v>
      </c>
      <c r="H2156" s="13" t="s">
        <v>2380</v>
      </c>
      <c r="I2156" s="13" t="str">
        <f t="shared" si="198"/>
        <v>No</v>
      </c>
      <c r="J2156" s="15" t="str">
        <f t="shared" si="199"/>
        <v>0</v>
      </c>
      <c r="K2156" s="13" t="str">
        <f t="shared" si="200"/>
        <v>Yes</v>
      </c>
      <c r="L2156" s="13" t="str">
        <f t="shared" si="201"/>
        <v>Obesity</v>
      </c>
      <c r="M2156" s="13" t="str">
        <f t="shared" si="202"/>
        <v>Normal</v>
      </c>
      <c r="N2156" s="13" t="str">
        <f t="shared" si="203"/>
        <v>No</v>
      </c>
    </row>
    <row r="2157" spans="1:14" x14ac:dyDescent="0.25">
      <c r="A2157" s="13" t="s">
        <v>207</v>
      </c>
      <c r="B2157" s="13">
        <v>23.06</v>
      </c>
      <c r="C2157" s="13">
        <v>4.47</v>
      </c>
      <c r="D2157" s="13" t="s">
        <v>2380</v>
      </c>
      <c r="E2157" s="13" t="s">
        <v>2380</v>
      </c>
      <c r="F2157" s="13" t="s">
        <v>2380</v>
      </c>
      <c r="G2157" s="13" t="s">
        <v>2381</v>
      </c>
      <c r="H2157" s="13" t="s">
        <v>2380</v>
      </c>
      <c r="I2157" s="13" t="str">
        <f t="shared" si="198"/>
        <v>No</v>
      </c>
      <c r="J2157" s="15" t="str">
        <f t="shared" si="199"/>
        <v>0</v>
      </c>
      <c r="K2157" s="13" t="str">
        <f t="shared" si="200"/>
        <v>No</v>
      </c>
      <c r="L2157" s="13" t="str">
        <f t="shared" si="201"/>
        <v>Normal Weight</v>
      </c>
      <c r="M2157" s="13" t="str">
        <f t="shared" si="202"/>
        <v>Normal</v>
      </c>
      <c r="N2157" s="13" t="str">
        <f t="shared" si="203"/>
        <v>No</v>
      </c>
    </row>
    <row r="2158" spans="1:14" x14ac:dyDescent="0.25">
      <c r="A2158" s="13" t="s">
        <v>206</v>
      </c>
      <c r="B2158" s="13">
        <v>28.975000000000001</v>
      </c>
      <c r="C2158" s="13">
        <v>4.34</v>
      </c>
      <c r="D2158" s="13" t="s">
        <v>2382</v>
      </c>
      <c r="E2158" s="13" t="s">
        <v>2380</v>
      </c>
      <c r="F2158" s="13" t="s">
        <v>2380</v>
      </c>
      <c r="G2158" s="13" t="s">
        <v>2381</v>
      </c>
      <c r="H2158" s="13" t="s">
        <v>2380</v>
      </c>
      <c r="I2158" s="13" t="str">
        <f t="shared" si="198"/>
        <v>No</v>
      </c>
      <c r="J2158" s="15" t="str">
        <f t="shared" si="199"/>
        <v>0</v>
      </c>
      <c r="K2158" s="13" t="str">
        <f t="shared" si="200"/>
        <v>Yes</v>
      </c>
      <c r="L2158" s="13" t="str">
        <f t="shared" si="201"/>
        <v>Overweight</v>
      </c>
      <c r="M2158" s="13" t="str">
        <f t="shared" si="202"/>
        <v>Normal</v>
      </c>
      <c r="N2158" s="13" t="str">
        <f t="shared" si="203"/>
        <v>No</v>
      </c>
    </row>
    <row r="2159" spans="1:14" x14ac:dyDescent="0.25">
      <c r="A2159" s="13" t="s">
        <v>205</v>
      </c>
      <c r="B2159" s="13">
        <v>33.299999999999997</v>
      </c>
      <c r="C2159" s="13">
        <v>9.49</v>
      </c>
      <c r="D2159" s="13" t="s">
        <v>2380</v>
      </c>
      <c r="E2159" s="13" t="s">
        <v>2380</v>
      </c>
      <c r="F2159" s="13" t="s">
        <v>2380</v>
      </c>
      <c r="G2159" s="13" t="s">
        <v>2381</v>
      </c>
      <c r="H2159" s="13" t="s">
        <v>2380</v>
      </c>
      <c r="I2159" s="13" t="str">
        <f t="shared" si="198"/>
        <v>No</v>
      </c>
      <c r="J2159" s="15" t="str">
        <f t="shared" si="199"/>
        <v>0</v>
      </c>
      <c r="K2159" s="13" t="str">
        <f t="shared" si="200"/>
        <v>No</v>
      </c>
      <c r="L2159" s="13" t="str">
        <f t="shared" si="201"/>
        <v>Obesity</v>
      </c>
      <c r="M2159" s="13" t="str">
        <f t="shared" si="202"/>
        <v>Diabetes</v>
      </c>
      <c r="N2159" s="13" t="str">
        <f t="shared" si="203"/>
        <v>No</v>
      </c>
    </row>
    <row r="2160" spans="1:14" x14ac:dyDescent="0.25">
      <c r="A2160" s="13" t="s">
        <v>204</v>
      </c>
      <c r="B2160" s="13">
        <v>33</v>
      </c>
      <c r="C2160" s="13">
        <v>10.16</v>
      </c>
      <c r="D2160" s="13" t="s">
        <v>2380</v>
      </c>
      <c r="E2160" s="13" t="s">
        <v>2380</v>
      </c>
      <c r="F2160" s="13" t="s">
        <v>2380</v>
      </c>
      <c r="G2160" s="13" t="s">
        <v>2381</v>
      </c>
      <c r="H2160" s="13" t="s">
        <v>2380</v>
      </c>
      <c r="I2160" s="13" t="str">
        <f t="shared" si="198"/>
        <v>No</v>
      </c>
      <c r="J2160" s="15" t="str">
        <f t="shared" si="199"/>
        <v>0</v>
      </c>
      <c r="K2160" s="13" t="str">
        <f t="shared" si="200"/>
        <v>No</v>
      </c>
      <c r="L2160" s="13" t="str">
        <f t="shared" si="201"/>
        <v>Obesity</v>
      </c>
      <c r="M2160" s="13" t="str">
        <f t="shared" si="202"/>
        <v>Diabetes</v>
      </c>
      <c r="N2160" s="13" t="str">
        <f t="shared" si="203"/>
        <v>No</v>
      </c>
    </row>
    <row r="2161" spans="1:14" x14ac:dyDescent="0.25">
      <c r="A2161" s="13" t="s">
        <v>203</v>
      </c>
      <c r="B2161" s="13">
        <v>31.46</v>
      </c>
      <c r="C2161" s="13">
        <v>11.19</v>
      </c>
      <c r="D2161" s="13" t="s">
        <v>2380</v>
      </c>
      <c r="E2161" s="13" t="s">
        <v>2380</v>
      </c>
      <c r="F2161" s="13" t="s">
        <v>2380</v>
      </c>
      <c r="G2161" s="13" t="s">
        <v>2381</v>
      </c>
      <c r="H2161" s="13" t="s">
        <v>2380</v>
      </c>
      <c r="I2161" s="13" t="str">
        <f t="shared" si="198"/>
        <v>No</v>
      </c>
      <c r="J2161" s="15" t="str">
        <f t="shared" si="199"/>
        <v>0</v>
      </c>
      <c r="K2161" s="13" t="str">
        <f t="shared" si="200"/>
        <v>No</v>
      </c>
      <c r="L2161" s="13" t="str">
        <f t="shared" si="201"/>
        <v>Obesity</v>
      </c>
      <c r="M2161" s="13" t="str">
        <f t="shared" si="202"/>
        <v>Diabetes</v>
      </c>
      <c r="N2161" s="13" t="str">
        <f t="shared" si="203"/>
        <v>No</v>
      </c>
    </row>
    <row r="2162" spans="1:14" x14ac:dyDescent="0.25">
      <c r="A2162" s="13" t="s">
        <v>202</v>
      </c>
      <c r="B2162" s="13">
        <v>29.6</v>
      </c>
      <c r="C2162" s="13">
        <v>11.03</v>
      </c>
      <c r="D2162" s="13" t="s">
        <v>2380</v>
      </c>
      <c r="E2162" s="13" t="s">
        <v>2380</v>
      </c>
      <c r="F2162" s="13" t="s">
        <v>2380</v>
      </c>
      <c r="G2162" s="13" t="s">
        <v>2381</v>
      </c>
      <c r="H2162" s="13" t="s">
        <v>2380</v>
      </c>
      <c r="I2162" s="13" t="str">
        <f t="shared" si="198"/>
        <v>No</v>
      </c>
      <c r="J2162" s="15" t="str">
        <f t="shared" si="199"/>
        <v>0</v>
      </c>
      <c r="K2162" s="13" t="str">
        <f t="shared" si="200"/>
        <v>No</v>
      </c>
      <c r="L2162" s="13" t="str">
        <f t="shared" si="201"/>
        <v>Overweight</v>
      </c>
      <c r="M2162" s="13" t="str">
        <f t="shared" si="202"/>
        <v>Diabetes</v>
      </c>
      <c r="N2162" s="13" t="str">
        <f t="shared" si="203"/>
        <v>No</v>
      </c>
    </row>
    <row r="2163" spans="1:14" x14ac:dyDescent="0.25">
      <c r="A2163" s="13" t="s">
        <v>201</v>
      </c>
      <c r="B2163" s="13">
        <v>22.05</v>
      </c>
      <c r="C2163" s="13">
        <v>4.43</v>
      </c>
      <c r="D2163" s="13" t="s">
        <v>2382</v>
      </c>
      <c r="E2163" s="13" t="s">
        <v>2380</v>
      </c>
      <c r="F2163" s="13" t="s">
        <v>2380</v>
      </c>
      <c r="G2163" s="13" t="s">
        <v>2381</v>
      </c>
      <c r="H2163" s="13" t="s">
        <v>2380</v>
      </c>
      <c r="I2163" s="13" t="str">
        <f t="shared" si="198"/>
        <v>No</v>
      </c>
      <c r="J2163" s="15" t="str">
        <f t="shared" si="199"/>
        <v>0</v>
      </c>
      <c r="K2163" s="13" t="str">
        <f t="shared" si="200"/>
        <v>Yes</v>
      </c>
      <c r="L2163" s="13" t="str">
        <f t="shared" si="201"/>
        <v>Normal Weight</v>
      </c>
      <c r="M2163" s="13" t="str">
        <f t="shared" si="202"/>
        <v>Normal</v>
      </c>
      <c r="N2163" s="13" t="str">
        <f t="shared" si="203"/>
        <v>No</v>
      </c>
    </row>
    <row r="2164" spans="1:14" x14ac:dyDescent="0.25">
      <c r="A2164" s="13" t="s">
        <v>199</v>
      </c>
      <c r="B2164" s="13">
        <v>27.06</v>
      </c>
      <c r="C2164" s="13">
        <v>6.14</v>
      </c>
      <c r="D2164" s="13" t="s">
        <v>2380</v>
      </c>
      <c r="E2164" s="13" t="s">
        <v>2382</v>
      </c>
      <c r="F2164" s="13" t="s">
        <v>2380</v>
      </c>
      <c r="G2164" s="13">
        <v>1</v>
      </c>
      <c r="H2164" s="13" t="s">
        <v>2380</v>
      </c>
      <c r="I2164" s="13" t="str">
        <f t="shared" si="198"/>
        <v>No</v>
      </c>
      <c r="J2164" s="15">
        <f t="shared" si="199"/>
        <v>1</v>
      </c>
      <c r="K2164" s="13" t="str">
        <f t="shared" si="200"/>
        <v>No</v>
      </c>
      <c r="L2164" s="13" t="str">
        <f t="shared" si="201"/>
        <v>Overweight</v>
      </c>
      <c r="M2164" s="13" t="str">
        <f t="shared" si="202"/>
        <v>Prediabetes</v>
      </c>
      <c r="N2164" s="13" t="str">
        <f t="shared" si="203"/>
        <v>Yes</v>
      </c>
    </row>
    <row r="2165" spans="1:14" x14ac:dyDescent="0.25">
      <c r="A2165" s="13" t="s">
        <v>198</v>
      </c>
      <c r="B2165" s="13">
        <v>20.49</v>
      </c>
      <c r="C2165" s="13">
        <v>4.87</v>
      </c>
      <c r="D2165" s="13" t="s">
        <v>2380</v>
      </c>
      <c r="E2165" s="13" t="s">
        <v>2380</v>
      </c>
      <c r="F2165" s="13" t="s">
        <v>2380</v>
      </c>
      <c r="G2165" s="13" t="s">
        <v>2381</v>
      </c>
      <c r="H2165" s="13" t="s">
        <v>2380</v>
      </c>
      <c r="I2165" s="13" t="str">
        <f t="shared" si="198"/>
        <v>No</v>
      </c>
      <c r="J2165" s="15" t="str">
        <f t="shared" si="199"/>
        <v>0</v>
      </c>
      <c r="K2165" s="13" t="str">
        <f t="shared" si="200"/>
        <v>No</v>
      </c>
      <c r="L2165" s="13" t="str">
        <f t="shared" si="201"/>
        <v>Normal Weight</v>
      </c>
      <c r="M2165" s="13" t="str">
        <f t="shared" si="202"/>
        <v>Normal</v>
      </c>
      <c r="N2165" s="13" t="str">
        <f t="shared" si="203"/>
        <v>No</v>
      </c>
    </row>
    <row r="2166" spans="1:14" x14ac:dyDescent="0.25">
      <c r="A2166" s="13" t="s">
        <v>197</v>
      </c>
      <c r="B2166" s="13">
        <v>28.4</v>
      </c>
      <c r="C2166" s="13">
        <v>4.3</v>
      </c>
      <c r="D2166" s="13" t="s">
        <v>2380</v>
      </c>
      <c r="E2166" s="13" t="s">
        <v>2380</v>
      </c>
      <c r="F2166" s="13" t="s">
        <v>2383</v>
      </c>
      <c r="G2166" s="13">
        <v>1</v>
      </c>
      <c r="H2166" s="13" t="s">
        <v>2380</v>
      </c>
      <c r="I2166" s="13" t="str">
        <f t="shared" si="198"/>
        <v>No</v>
      </c>
      <c r="J2166" s="15">
        <f t="shared" si="199"/>
        <v>1</v>
      </c>
      <c r="K2166" s="13" t="str">
        <f t="shared" si="200"/>
        <v>No</v>
      </c>
      <c r="L2166" s="13" t="str">
        <f t="shared" si="201"/>
        <v>Overweight</v>
      </c>
      <c r="M2166" s="13" t="str">
        <f t="shared" si="202"/>
        <v>Normal</v>
      </c>
      <c r="N2166" s="13" t="str">
        <f t="shared" si="203"/>
        <v>No</v>
      </c>
    </row>
    <row r="2167" spans="1:14" x14ac:dyDescent="0.25">
      <c r="A2167" s="13" t="s">
        <v>196</v>
      </c>
      <c r="B2167" s="13">
        <v>41.91</v>
      </c>
      <c r="C2167" s="13">
        <v>6.19</v>
      </c>
      <c r="D2167" s="13" t="s">
        <v>2380</v>
      </c>
      <c r="E2167" s="13" t="s">
        <v>2380</v>
      </c>
      <c r="F2167" s="13" t="s">
        <v>2380</v>
      </c>
      <c r="G2167" s="13" t="s">
        <v>2381</v>
      </c>
      <c r="H2167" s="13" t="s">
        <v>2380</v>
      </c>
      <c r="I2167" s="13" t="str">
        <f t="shared" si="198"/>
        <v>No</v>
      </c>
      <c r="J2167" s="15" t="str">
        <f t="shared" si="199"/>
        <v>0</v>
      </c>
      <c r="K2167" s="13" t="str">
        <f t="shared" si="200"/>
        <v>No</v>
      </c>
      <c r="L2167" s="13" t="str">
        <f t="shared" si="201"/>
        <v>Obesity</v>
      </c>
      <c r="M2167" s="13" t="str">
        <f t="shared" si="202"/>
        <v>Prediabetes</v>
      </c>
      <c r="N2167" s="13" t="str">
        <f t="shared" si="203"/>
        <v>No</v>
      </c>
    </row>
    <row r="2168" spans="1:14" x14ac:dyDescent="0.25">
      <c r="A2168" s="13" t="s">
        <v>195</v>
      </c>
      <c r="B2168" s="13">
        <v>24.6</v>
      </c>
      <c r="C2168" s="13">
        <v>6.19</v>
      </c>
      <c r="D2168" s="13" t="s">
        <v>2380</v>
      </c>
      <c r="E2168" s="13" t="s">
        <v>2380</v>
      </c>
      <c r="F2168" s="13" t="s">
        <v>2383</v>
      </c>
      <c r="G2168" s="13">
        <v>1</v>
      </c>
      <c r="H2168" s="13" t="s">
        <v>2380</v>
      </c>
      <c r="I2168" s="13" t="str">
        <f t="shared" si="198"/>
        <v>No</v>
      </c>
      <c r="J2168" s="15">
        <f t="shared" si="199"/>
        <v>1</v>
      </c>
      <c r="K2168" s="13" t="str">
        <f t="shared" si="200"/>
        <v>No</v>
      </c>
      <c r="L2168" s="13" t="str">
        <f t="shared" si="201"/>
        <v>Normal Weight</v>
      </c>
      <c r="M2168" s="13" t="str">
        <f t="shared" si="202"/>
        <v>Prediabetes</v>
      </c>
      <c r="N2168" s="13" t="str">
        <f t="shared" si="203"/>
        <v>No</v>
      </c>
    </row>
    <row r="2169" spans="1:14" x14ac:dyDescent="0.25">
      <c r="A2169" s="13" t="s">
        <v>194</v>
      </c>
      <c r="B2169" s="13">
        <v>20.9</v>
      </c>
      <c r="C2169" s="13">
        <v>5.12</v>
      </c>
      <c r="D2169" s="13" t="s">
        <v>2380</v>
      </c>
      <c r="E2169" s="13" t="s">
        <v>2380</v>
      </c>
      <c r="F2169" s="13" t="s">
        <v>2383</v>
      </c>
      <c r="G2169" s="13">
        <v>1</v>
      </c>
      <c r="H2169" s="13" t="s">
        <v>2380</v>
      </c>
      <c r="I2169" s="13" t="str">
        <f t="shared" si="198"/>
        <v>No</v>
      </c>
      <c r="J2169" s="15">
        <f t="shared" si="199"/>
        <v>1</v>
      </c>
      <c r="K2169" s="13" t="str">
        <f t="shared" si="200"/>
        <v>No</v>
      </c>
      <c r="L2169" s="13" t="str">
        <f t="shared" si="201"/>
        <v>Normal Weight</v>
      </c>
      <c r="M2169" s="13" t="str">
        <f t="shared" si="202"/>
        <v>Normal</v>
      </c>
      <c r="N2169" s="13" t="str">
        <f t="shared" si="203"/>
        <v>No</v>
      </c>
    </row>
    <row r="2170" spans="1:14" x14ac:dyDescent="0.25">
      <c r="A2170" s="13" t="s">
        <v>193</v>
      </c>
      <c r="B2170" s="13">
        <v>34.4</v>
      </c>
      <c r="C2170" s="13">
        <v>4.04</v>
      </c>
      <c r="D2170" s="13" t="s">
        <v>2380</v>
      </c>
      <c r="E2170" s="13" t="s">
        <v>2380</v>
      </c>
      <c r="F2170" s="13" t="s">
        <v>2380</v>
      </c>
      <c r="G2170" s="13" t="s">
        <v>2381</v>
      </c>
      <c r="H2170" s="13" t="s">
        <v>2380</v>
      </c>
      <c r="I2170" s="13" t="str">
        <f t="shared" si="198"/>
        <v>No</v>
      </c>
      <c r="J2170" s="15" t="str">
        <f t="shared" si="199"/>
        <v>0</v>
      </c>
      <c r="K2170" s="13" t="str">
        <f t="shared" si="200"/>
        <v>No</v>
      </c>
      <c r="L2170" s="13" t="str">
        <f t="shared" si="201"/>
        <v>Obesity</v>
      </c>
      <c r="M2170" s="13" t="str">
        <f t="shared" si="202"/>
        <v>Normal</v>
      </c>
      <c r="N2170" s="13" t="str">
        <f t="shared" si="203"/>
        <v>No</v>
      </c>
    </row>
    <row r="2171" spans="1:14" x14ac:dyDescent="0.25">
      <c r="A2171" s="13" t="s">
        <v>192</v>
      </c>
      <c r="B2171" s="13">
        <v>32.56</v>
      </c>
      <c r="C2171" s="13">
        <v>5.36</v>
      </c>
      <c r="D2171" s="13" t="s">
        <v>2380</v>
      </c>
      <c r="E2171" s="13" t="s">
        <v>2380</v>
      </c>
      <c r="F2171" s="13" t="s">
        <v>2380</v>
      </c>
      <c r="G2171" s="13" t="s">
        <v>2381</v>
      </c>
      <c r="H2171" s="13" t="s">
        <v>2380</v>
      </c>
      <c r="I2171" s="13" t="str">
        <f t="shared" si="198"/>
        <v>No</v>
      </c>
      <c r="J2171" s="15" t="str">
        <f t="shared" si="199"/>
        <v>0</v>
      </c>
      <c r="K2171" s="13" t="str">
        <f t="shared" si="200"/>
        <v>No</v>
      </c>
      <c r="L2171" s="13" t="str">
        <f t="shared" si="201"/>
        <v>Obesity</v>
      </c>
      <c r="M2171" s="13" t="str">
        <f t="shared" si="202"/>
        <v>Normal</v>
      </c>
      <c r="N2171" s="13" t="str">
        <f t="shared" si="203"/>
        <v>No</v>
      </c>
    </row>
    <row r="2172" spans="1:14" x14ac:dyDescent="0.25">
      <c r="A2172" s="13" t="s">
        <v>191</v>
      </c>
      <c r="B2172" s="13">
        <v>27.98</v>
      </c>
      <c r="C2172" s="13">
        <v>4.38</v>
      </c>
      <c r="D2172" s="13" t="s">
        <v>2380</v>
      </c>
      <c r="E2172" s="13" t="s">
        <v>2382</v>
      </c>
      <c r="F2172" s="13" t="s">
        <v>2380</v>
      </c>
      <c r="G2172" s="13">
        <v>1</v>
      </c>
      <c r="H2172" s="13" t="s">
        <v>2380</v>
      </c>
      <c r="I2172" s="13" t="str">
        <f t="shared" si="198"/>
        <v>No</v>
      </c>
      <c r="J2172" s="15">
        <f t="shared" si="199"/>
        <v>1</v>
      </c>
      <c r="K2172" s="13" t="str">
        <f t="shared" si="200"/>
        <v>No</v>
      </c>
      <c r="L2172" s="13" t="str">
        <f t="shared" si="201"/>
        <v>Overweight</v>
      </c>
      <c r="M2172" s="13" t="str">
        <f t="shared" si="202"/>
        <v>Normal</v>
      </c>
      <c r="N2172" s="13" t="str">
        <f t="shared" si="203"/>
        <v>Yes</v>
      </c>
    </row>
    <row r="2173" spans="1:14" x14ac:dyDescent="0.25">
      <c r="A2173" s="13" t="s">
        <v>190</v>
      </c>
      <c r="B2173" s="13">
        <v>26.51</v>
      </c>
      <c r="C2173" s="13">
        <v>4.58</v>
      </c>
      <c r="D2173" s="13" t="s">
        <v>2380</v>
      </c>
      <c r="E2173" s="13" t="s">
        <v>2380</v>
      </c>
      <c r="F2173" s="13" t="s">
        <v>2380</v>
      </c>
      <c r="G2173" s="13" t="s">
        <v>2381</v>
      </c>
      <c r="H2173" s="13" t="s">
        <v>2380</v>
      </c>
      <c r="I2173" s="13" t="str">
        <f t="shared" si="198"/>
        <v>No</v>
      </c>
      <c r="J2173" s="15" t="str">
        <f t="shared" si="199"/>
        <v>0</v>
      </c>
      <c r="K2173" s="13" t="str">
        <f t="shared" si="200"/>
        <v>No</v>
      </c>
      <c r="L2173" s="13" t="str">
        <f t="shared" si="201"/>
        <v>Overweight</v>
      </c>
      <c r="M2173" s="13" t="str">
        <f t="shared" si="202"/>
        <v>Normal</v>
      </c>
      <c r="N2173" s="13" t="str">
        <f t="shared" si="203"/>
        <v>No</v>
      </c>
    </row>
    <row r="2174" spans="1:14" x14ac:dyDescent="0.25">
      <c r="A2174" s="13" t="s">
        <v>189</v>
      </c>
      <c r="B2174" s="13">
        <v>29.734999999999999</v>
      </c>
      <c r="C2174" s="13">
        <v>11.92</v>
      </c>
      <c r="D2174" s="13" t="s">
        <v>2380</v>
      </c>
      <c r="E2174" s="13" t="s">
        <v>2380</v>
      </c>
      <c r="F2174" s="13" t="s">
        <v>2380</v>
      </c>
      <c r="G2174" s="13" t="s">
        <v>2381</v>
      </c>
      <c r="H2174" s="13" t="s">
        <v>2380</v>
      </c>
      <c r="I2174" s="13" t="str">
        <f t="shared" si="198"/>
        <v>No</v>
      </c>
      <c r="J2174" s="15" t="str">
        <f t="shared" si="199"/>
        <v>0</v>
      </c>
      <c r="K2174" s="13" t="str">
        <f t="shared" si="200"/>
        <v>No</v>
      </c>
      <c r="L2174" s="13" t="str">
        <f t="shared" si="201"/>
        <v>Overweight</v>
      </c>
      <c r="M2174" s="13" t="str">
        <f t="shared" si="202"/>
        <v>Diabetes</v>
      </c>
      <c r="N2174" s="13" t="str">
        <f t="shared" si="203"/>
        <v>No</v>
      </c>
    </row>
    <row r="2175" spans="1:14" x14ac:dyDescent="0.25">
      <c r="A2175" s="13" t="s">
        <v>188</v>
      </c>
      <c r="B2175" s="13">
        <v>40.5</v>
      </c>
      <c r="C2175" s="13">
        <v>5.4</v>
      </c>
      <c r="D2175" s="13" t="s">
        <v>2380</v>
      </c>
      <c r="E2175" s="13" t="s">
        <v>2380</v>
      </c>
      <c r="F2175" s="13" t="s">
        <v>2383</v>
      </c>
      <c r="G2175" s="13">
        <v>1</v>
      </c>
      <c r="H2175" s="13" t="s">
        <v>2380</v>
      </c>
      <c r="I2175" s="13" t="str">
        <f t="shared" si="198"/>
        <v>No</v>
      </c>
      <c r="J2175" s="15">
        <f t="shared" si="199"/>
        <v>1</v>
      </c>
      <c r="K2175" s="13" t="str">
        <f t="shared" si="200"/>
        <v>No</v>
      </c>
      <c r="L2175" s="13" t="str">
        <f t="shared" si="201"/>
        <v>Obesity</v>
      </c>
      <c r="M2175" s="13" t="str">
        <f t="shared" si="202"/>
        <v>Normal</v>
      </c>
      <c r="N2175" s="13" t="str">
        <f t="shared" si="203"/>
        <v>No</v>
      </c>
    </row>
    <row r="2176" spans="1:14" x14ac:dyDescent="0.25">
      <c r="A2176" s="13" t="s">
        <v>187</v>
      </c>
      <c r="B2176" s="13">
        <v>25.64</v>
      </c>
      <c r="C2176" s="13">
        <v>4.76</v>
      </c>
      <c r="D2176" s="13" t="s">
        <v>2380</v>
      </c>
      <c r="E2176" s="13" t="s">
        <v>2380</v>
      </c>
      <c r="F2176" s="13" t="s">
        <v>2380</v>
      </c>
      <c r="G2176" s="13">
        <v>1</v>
      </c>
      <c r="H2176" s="13" t="s">
        <v>2380</v>
      </c>
      <c r="I2176" s="13" t="str">
        <f t="shared" si="198"/>
        <v>No</v>
      </c>
      <c r="J2176" s="15">
        <f t="shared" si="199"/>
        <v>1</v>
      </c>
      <c r="K2176" s="13" t="str">
        <f t="shared" si="200"/>
        <v>No</v>
      </c>
      <c r="L2176" s="13" t="str">
        <f t="shared" si="201"/>
        <v>Overweight</v>
      </c>
      <c r="M2176" s="13" t="str">
        <f t="shared" si="202"/>
        <v>Normal</v>
      </c>
      <c r="N2176" s="13" t="str">
        <f t="shared" si="203"/>
        <v>No</v>
      </c>
    </row>
    <row r="2177" spans="1:14" x14ac:dyDescent="0.25">
      <c r="A2177" s="13" t="s">
        <v>186</v>
      </c>
      <c r="B2177" s="13">
        <v>32.9</v>
      </c>
      <c r="C2177" s="13">
        <v>4.78</v>
      </c>
      <c r="D2177" s="13" t="s">
        <v>2380</v>
      </c>
      <c r="E2177" s="13" t="s">
        <v>2380</v>
      </c>
      <c r="F2177" s="13" t="s">
        <v>2383</v>
      </c>
      <c r="G2177" s="13">
        <v>1</v>
      </c>
      <c r="H2177" s="13" t="s">
        <v>2380</v>
      </c>
      <c r="I2177" s="13" t="str">
        <f t="shared" si="198"/>
        <v>No</v>
      </c>
      <c r="J2177" s="15">
        <f t="shared" si="199"/>
        <v>1</v>
      </c>
      <c r="K2177" s="13" t="str">
        <f t="shared" si="200"/>
        <v>No</v>
      </c>
      <c r="L2177" s="13" t="str">
        <f t="shared" si="201"/>
        <v>Obesity</v>
      </c>
      <c r="M2177" s="13" t="str">
        <f t="shared" si="202"/>
        <v>Normal</v>
      </c>
      <c r="N2177" s="13" t="str">
        <f t="shared" si="203"/>
        <v>No</v>
      </c>
    </row>
    <row r="2178" spans="1:14" x14ac:dyDescent="0.25">
      <c r="A2178" s="13" t="s">
        <v>185</v>
      </c>
      <c r="B2178" s="13">
        <v>29.8</v>
      </c>
      <c r="C2178" s="13">
        <v>4.26</v>
      </c>
      <c r="D2178" s="13" t="s">
        <v>2380</v>
      </c>
      <c r="E2178" s="13" t="s">
        <v>2380</v>
      </c>
      <c r="F2178" s="13" t="s">
        <v>2383</v>
      </c>
      <c r="G2178" s="13">
        <v>1</v>
      </c>
      <c r="H2178" s="13" t="s">
        <v>2380</v>
      </c>
      <c r="I2178" s="13" t="str">
        <f t="shared" ref="I2178:I2241" si="204">PROPER(IF(H2178="?",$P$2,H2178))</f>
        <v>No</v>
      </c>
      <c r="J2178" s="15">
        <f t="shared" si="199"/>
        <v>1</v>
      </c>
      <c r="K2178" s="13" t="str">
        <f t="shared" si="200"/>
        <v>No</v>
      </c>
      <c r="L2178" s="13" t="str">
        <f t="shared" si="201"/>
        <v>Overweight</v>
      </c>
      <c r="M2178" s="13" t="str">
        <f t="shared" si="202"/>
        <v>Normal</v>
      </c>
      <c r="N2178" s="13" t="str">
        <f t="shared" si="203"/>
        <v>No</v>
      </c>
    </row>
    <row r="2179" spans="1:14" x14ac:dyDescent="0.25">
      <c r="A2179" s="13" t="s">
        <v>184</v>
      </c>
      <c r="B2179" s="13">
        <v>28.9</v>
      </c>
      <c r="C2179" s="13">
        <v>5.85</v>
      </c>
      <c r="D2179" s="13" t="s">
        <v>2380</v>
      </c>
      <c r="E2179" s="13" t="s">
        <v>2380</v>
      </c>
      <c r="F2179" s="13" t="s">
        <v>2383</v>
      </c>
      <c r="G2179" s="13">
        <v>1</v>
      </c>
      <c r="H2179" s="13" t="s">
        <v>2380</v>
      </c>
      <c r="I2179" s="13" t="str">
        <f t="shared" si="204"/>
        <v>No</v>
      </c>
      <c r="J2179" s="15">
        <f t="shared" ref="J2179:J2242" si="205">IF(G2179="No major Surgery","0",G2179)</f>
        <v>1</v>
      </c>
      <c r="K2179" s="13" t="str">
        <f t="shared" ref="K2179:K2242" si="206">PROPER(D2179)</f>
        <v>No</v>
      </c>
      <c r="L2179" s="13" t="str">
        <f t="shared" ref="L2179:L2242" si="207">IF(B2179&lt;18.5,"Underweight",IF(B2179&lt;25,"Normal Weight",IF(B2179&lt;30,"Overweight","Obesity")))</f>
        <v>Overweight</v>
      </c>
      <c r="M2179" s="13" t="str">
        <f t="shared" ref="M2179:M2242" si="208">IF(C2179&lt;5.7,"Normal",IF(C2179&lt;6.5,"Prediabetes","Diabetes"))</f>
        <v>Prediabetes</v>
      </c>
      <c r="N2179" s="13" t="str">
        <f t="shared" ref="N2179:N2242" si="209">PROPER(E2179)</f>
        <v>No</v>
      </c>
    </row>
    <row r="2180" spans="1:14" x14ac:dyDescent="0.25">
      <c r="A2180" s="13" t="s">
        <v>183</v>
      </c>
      <c r="B2180" s="13">
        <v>24.7</v>
      </c>
      <c r="C2180" s="13">
        <v>5.32</v>
      </c>
      <c r="D2180" s="13" t="s">
        <v>2380</v>
      </c>
      <c r="E2180" s="13" t="s">
        <v>2380</v>
      </c>
      <c r="F2180" s="13" t="s">
        <v>2383</v>
      </c>
      <c r="G2180" s="13">
        <v>1</v>
      </c>
      <c r="H2180" s="13" t="s">
        <v>2380</v>
      </c>
      <c r="I2180" s="13" t="str">
        <f t="shared" si="204"/>
        <v>No</v>
      </c>
      <c r="J2180" s="15">
        <f t="shared" si="205"/>
        <v>1</v>
      </c>
      <c r="K2180" s="13" t="str">
        <f t="shared" si="206"/>
        <v>No</v>
      </c>
      <c r="L2180" s="13" t="str">
        <f t="shared" si="207"/>
        <v>Normal Weight</v>
      </c>
      <c r="M2180" s="13" t="str">
        <f t="shared" si="208"/>
        <v>Normal</v>
      </c>
      <c r="N2180" s="13" t="str">
        <f t="shared" si="209"/>
        <v>No</v>
      </c>
    </row>
    <row r="2181" spans="1:14" x14ac:dyDescent="0.25">
      <c r="A2181" s="13" t="s">
        <v>182</v>
      </c>
      <c r="B2181" s="13">
        <v>20.6</v>
      </c>
      <c r="C2181" s="13">
        <v>5.14</v>
      </c>
      <c r="D2181" s="13" t="s">
        <v>2380</v>
      </c>
      <c r="E2181" s="13" t="s">
        <v>2380</v>
      </c>
      <c r="F2181" s="13" t="s">
        <v>2383</v>
      </c>
      <c r="G2181" s="13">
        <v>1</v>
      </c>
      <c r="H2181" s="13" t="s">
        <v>2380</v>
      </c>
      <c r="I2181" s="13" t="str">
        <f t="shared" si="204"/>
        <v>No</v>
      </c>
      <c r="J2181" s="15">
        <f t="shared" si="205"/>
        <v>1</v>
      </c>
      <c r="K2181" s="13" t="str">
        <f t="shared" si="206"/>
        <v>No</v>
      </c>
      <c r="L2181" s="13" t="str">
        <f t="shared" si="207"/>
        <v>Normal Weight</v>
      </c>
      <c r="M2181" s="13" t="str">
        <f t="shared" si="208"/>
        <v>Normal</v>
      </c>
      <c r="N2181" s="13" t="str">
        <f t="shared" si="209"/>
        <v>No</v>
      </c>
    </row>
    <row r="2182" spans="1:14" x14ac:dyDescent="0.25">
      <c r="A2182" s="13" t="s">
        <v>181</v>
      </c>
      <c r="B2182" s="13">
        <v>18.600000000000001</v>
      </c>
      <c r="C2182" s="13">
        <v>5</v>
      </c>
      <c r="D2182" s="13" t="s">
        <v>2380</v>
      </c>
      <c r="E2182" s="13" t="s">
        <v>2380</v>
      </c>
      <c r="F2182" s="13" t="s">
        <v>2383</v>
      </c>
      <c r="G2182" s="13">
        <v>1</v>
      </c>
      <c r="H2182" s="13" t="s">
        <v>2380</v>
      </c>
      <c r="I2182" s="13" t="str">
        <f t="shared" si="204"/>
        <v>No</v>
      </c>
      <c r="J2182" s="15">
        <f t="shared" si="205"/>
        <v>1</v>
      </c>
      <c r="K2182" s="13" t="str">
        <f t="shared" si="206"/>
        <v>No</v>
      </c>
      <c r="L2182" s="13" t="str">
        <f t="shared" si="207"/>
        <v>Normal Weight</v>
      </c>
      <c r="M2182" s="13" t="str">
        <f t="shared" si="208"/>
        <v>Normal</v>
      </c>
      <c r="N2182" s="13" t="str">
        <f t="shared" si="209"/>
        <v>No</v>
      </c>
    </row>
    <row r="2183" spans="1:14" x14ac:dyDescent="0.25">
      <c r="A2183" s="13" t="s">
        <v>180</v>
      </c>
      <c r="B2183" s="13">
        <v>17.8</v>
      </c>
      <c r="C2183" s="13">
        <v>4.55</v>
      </c>
      <c r="D2183" s="13" t="s">
        <v>2380</v>
      </c>
      <c r="E2183" s="13" t="s">
        <v>2380</v>
      </c>
      <c r="F2183" s="13" t="s">
        <v>2383</v>
      </c>
      <c r="G2183" s="13">
        <v>1</v>
      </c>
      <c r="H2183" s="13" t="s">
        <v>2380</v>
      </c>
      <c r="I2183" s="13" t="str">
        <f t="shared" si="204"/>
        <v>No</v>
      </c>
      <c r="J2183" s="15">
        <f t="shared" si="205"/>
        <v>1</v>
      </c>
      <c r="K2183" s="13" t="str">
        <f t="shared" si="206"/>
        <v>No</v>
      </c>
      <c r="L2183" s="13" t="str">
        <f t="shared" si="207"/>
        <v>Underweight</v>
      </c>
      <c r="M2183" s="13" t="str">
        <f t="shared" si="208"/>
        <v>Normal</v>
      </c>
      <c r="N2183" s="13" t="str">
        <f t="shared" si="209"/>
        <v>No</v>
      </c>
    </row>
    <row r="2184" spans="1:14" x14ac:dyDescent="0.25">
      <c r="A2184" s="13" t="s">
        <v>179</v>
      </c>
      <c r="B2184" s="13">
        <v>35.200000000000003</v>
      </c>
      <c r="C2184" s="13">
        <v>5.97</v>
      </c>
      <c r="D2184" s="13" t="s">
        <v>2380</v>
      </c>
      <c r="E2184" s="13" t="s">
        <v>2382</v>
      </c>
      <c r="F2184" s="13" t="s">
        <v>2380</v>
      </c>
      <c r="G2184" s="13">
        <v>1</v>
      </c>
      <c r="H2184" s="13" t="s">
        <v>2380</v>
      </c>
      <c r="I2184" s="13" t="str">
        <f t="shared" si="204"/>
        <v>No</v>
      </c>
      <c r="J2184" s="15">
        <f t="shared" si="205"/>
        <v>1</v>
      </c>
      <c r="K2184" s="13" t="str">
        <f t="shared" si="206"/>
        <v>No</v>
      </c>
      <c r="L2184" s="13" t="str">
        <f t="shared" si="207"/>
        <v>Obesity</v>
      </c>
      <c r="M2184" s="13" t="str">
        <f t="shared" si="208"/>
        <v>Prediabetes</v>
      </c>
      <c r="N2184" s="13" t="str">
        <f t="shared" si="209"/>
        <v>Yes</v>
      </c>
    </row>
    <row r="2185" spans="1:14" x14ac:dyDescent="0.25">
      <c r="A2185" s="13" t="s">
        <v>178</v>
      </c>
      <c r="B2185" s="13">
        <v>33.770000000000003</v>
      </c>
      <c r="C2185" s="13">
        <v>4.0199999999999996</v>
      </c>
      <c r="D2185" s="13" t="s">
        <v>2380</v>
      </c>
      <c r="E2185" s="13" t="s">
        <v>2382</v>
      </c>
      <c r="F2185" s="13" t="s">
        <v>2380</v>
      </c>
      <c r="G2185" s="13">
        <v>1</v>
      </c>
      <c r="H2185" s="13" t="s">
        <v>2380</v>
      </c>
      <c r="I2185" s="13" t="str">
        <f t="shared" si="204"/>
        <v>No</v>
      </c>
      <c r="J2185" s="15">
        <f t="shared" si="205"/>
        <v>1</v>
      </c>
      <c r="K2185" s="13" t="str">
        <f t="shared" si="206"/>
        <v>No</v>
      </c>
      <c r="L2185" s="13" t="str">
        <f t="shared" si="207"/>
        <v>Obesity</v>
      </c>
      <c r="M2185" s="13" t="str">
        <f t="shared" si="208"/>
        <v>Normal</v>
      </c>
      <c r="N2185" s="13" t="str">
        <f t="shared" si="209"/>
        <v>Yes</v>
      </c>
    </row>
    <row r="2186" spans="1:14" x14ac:dyDescent="0.25">
      <c r="A2186" s="13" t="s">
        <v>177</v>
      </c>
      <c r="B2186" s="13">
        <v>30.03</v>
      </c>
      <c r="C2186" s="13">
        <v>4.04</v>
      </c>
      <c r="D2186" s="13" t="s">
        <v>2380</v>
      </c>
      <c r="E2186" s="13" t="s">
        <v>2382</v>
      </c>
      <c r="F2186" s="13" t="s">
        <v>2380</v>
      </c>
      <c r="G2186" s="13">
        <v>1</v>
      </c>
      <c r="H2186" s="13" t="s">
        <v>2380</v>
      </c>
      <c r="I2186" s="13" t="str">
        <f t="shared" si="204"/>
        <v>No</v>
      </c>
      <c r="J2186" s="15">
        <f t="shared" si="205"/>
        <v>1</v>
      </c>
      <c r="K2186" s="13" t="str">
        <f t="shared" si="206"/>
        <v>No</v>
      </c>
      <c r="L2186" s="13" t="str">
        <f t="shared" si="207"/>
        <v>Obesity</v>
      </c>
      <c r="M2186" s="13" t="str">
        <f t="shared" si="208"/>
        <v>Normal</v>
      </c>
      <c r="N2186" s="13" t="str">
        <f t="shared" si="209"/>
        <v>Yes</v>
      </c>
    </row>
    <row r="2187" spans="1:14" x14ac:dyDescent="0.25">
      <c r="A2187" s="13" t="s">
        <v>176</v>
      </c>
      <c r="B2187" s="13">
        <v>29.37</v>
      </c>
      <c r="C2187" s="13">
        <v>5.54</v>
      </c>
      <c r="D2187" s="13" t="s">
        <v>2380</v>
      </c>
      <c r="E2187" s="13" t="s">
        <v>2382</v>
      </c>
      <c r="F2187" s="13" t="s">
        <v>2380</v>
      </c>
      <c r="G2187" s="13">
        <v>1</v>
      </c>
      <c r="H2187" s="13" t="s">
        <v>2380</v>
      </c>
      <c r="I2187" s="13" t="str">
        <f t="shared" si="204"/>
        <v>No</v>
      </c>
      <c r="J2187" s="15">
        <f t="shared" si="205"/>
        <v>1</v>
      </c>
      <c r="K2187" s="13" t="str">
        <f t="shared" si="206"/>
        <v>No</v>
      </c>
      <c r="L2187" s="13" t="str">
        <f t="shared" si="207"/>
        <v>Overweight</v>
      </c>
      <c r="M2187" s="13" t="str">
        <f t="shared" si="208"/>
        <v>Normal</v>
      </c>
      <c r="N2187" s="13" t="str">
        <f t="shared" si="209"/>
        <v>Yes</v>
      </c>
    </row>
    <row r="2188" spans="1:14" x14ac:dyDescent="0.25">
      <c r="A2188" s="13" t="s">
        <v>175</v>
      </c>
      <c r="B2188" s="13">
        <v>28.5</v>
      </c>
      <c r="C2188" s="13">
        <v>4.03</v>
      </c>
      <c r="D2188" s="13" t="s">
        <v>2380</v>
      </c>
      <c r="E2188" s="13" t="s">
        <v>2382</v>
      </c>
      <c r="F2188" s="13" t="s">
        <v>2380</v>
      </c>
      <c r="G2188" s="13">
        <v>1</v>
      </c>
      <c r="H2188" s="13" t="s">
        <v>2380</v>
      </c>
      <c r="I2188" s="13" t="str">
        <f t="shared" si="204"/>
        <v>No</v>
      </c>
      <c r="J2188" s="15">
        <f t="shared" si="205"/>
        <v>1</v>
      </c>
      <c r="K2188" s="13" t="str">
        <f t="shared" si="206"/>
        <v>No</v>
      </c>
      <c r="L2188" s="13" t="str">
        <f t="shared" si="207"/>
        <v>Overweight</v>
      </c>
      <c r="M2188" s="13" t="str">
        <f t="shared" si="208"/>
        <v>Normal</v>
      </c>
      <c r="N2188" s="13" t="str">
        <f t="shared" si="209"/>
        <v>Yes</v>
      </c>
    </row>
    <row r="2189" spans="1:14" x14ac:dyDescent="0.25">
      <c r="A2189" s="13" t="s">
        <v>174</v>
      </c>
      <c r="B2189" s="13">
        <v>23.32</v>
      </c>
      <c r="C2189" s="13">
        <v>5.62</v>
      </c>
      <c r="D2189" s="13" t="s">
        <v>2380</v>
      </c>
      <c r="E2189" s="13" t="s">
        <v>2382</v>
      </c>
      <c r="F2189" s="13" t="s">
        <v>2380</v>
      </c>
      <c r="G2189" s="13">
        <v>1</v>
      </c>
      <c r="H2189" s="13" t="s">
        <v>2380</v>
      </c>
      <c r="I2189" s="13" t="str">
        <f t="shared" si="204"/>
        <v>No</v>
      </c>
      <c r="J2189" s="15">
        <f t="shared" si="205"/>
        <v>1</v>
      </c>
      <c r="K2189" s="13" t="str">
        <f t="shared" si="206"/>
        <v>No</v>
      </c>
      <c r="L2189" s="13" t="str">
        <f t="shared" si="207"/>
        <v>Normal Weight</v>
      </c>
      <c r="M2189" s="13" t="str">
        <f t="shared" si="208"/>
        <v>Normal</v>
      </c>
      <c r="N2189" s="13" t="str">
        <f t="shared" si="209"/>
        <v>Yes</v>
      </c>
    </row>
    <row r="2190" spans="1:14" x14ac:dyDescent="0.25">
      <c r="A2190" s="13" t="s">
        <v>173</v>
      </c>
      <c r="B2190" s="13">
        <v>26.125</v>
      </c>
      <c r="C2190" s="13">
        <v>5.27</v>
      </c>
      <c r="D2190" s="13" t="s">
        <v>2380</v>
      </c>
      <c r="E2190" s="13" t="s">
        <v>2382</v>
      </c>
      <c r="F2190" s="13" t="s">
        <v>2380</v>
      </c>
      <c r="G2190" s="13">
        <v>1</v>
      </c>
      <c r="H2190" s="13" t="s">
        <v>2380</v>
      </c>
      <c r="I2190" s="13" t="str">
        <f t="shared" si="204"/>
        <v>No</v>
      </c>
      <c r="J2190" s="15">
        <f t="shared" si="205"/>
        <v>1</v>
      </c>
      <c r="K2190" s="13" t="str">
        <f t="shared" si="206"/>
        <v>No</v>
      </c>
      <c r="L2190" s="13" t="str">
        <f t="shared" si="207"/>
        <v>Overweight</v>
      </c>
      <c r="M2190" s="13" t="str">
        <f t="shared" si="208"/>
        <v>Normal</v>
      </c>
      <c r="N2190" s="13" t="str">
        <f t="shared" si="209"/>
        <v>Yes</v>
      </c>
    </row>
    <row r="2191" spans="1:14" x14ac:dyDescent="0.25">
      <c r="A2191" s="13" t="s">
        <v>172</v>
      </c>
      <c r="B2191" s="13">
        <v>25.46</v>
      </c>
      <c r="C2191" s="13">
        <v>5.18</v>
      </c>
      <c r="D2191" s="13" t="s">
        <v>2380</v>
      </c>
      <c r="E2191" s="13" t="s">
        <v>2382</v>
      </c>
      <c r="F2191" s="13" t="s">
        <v>2380</v>
      </c>
      <c r="G2191" s="13">
        <v>1</v>
      </c>
      <c r="H2191" s="13" t="s">
        <v>2380</v>
      </c>
      <c r="I2191" s="13" t="str">
        <f t="shared" si="204"/>
        <v>No</v>
      </c>
      <c r="J2191" s="15">
        <f t="shared" si="205"/>
        <v>1</v>
      </c>
      <c r="K2191" s="13" t="str">
        <f t="shared" si="206"/>
        <v>No</v>
      </c>
      <c r="L2191" s="13" t="str">
        <f t="shared" si="207"/>
        <v>Overweight</v>
      </c>
      <c r="M2191" s="13" t="str">
        <f t="shared" si="208"/>
        <v>Normal</v>
      </c>
      <c r="N2191" s="13" t="str">
        <f t="shared" si="209"/>
        <v>Yes</v>
      </c>
    </row>
    <row r="2192" spans="1:14" x14ac:dyDescent="0.25">
      <c r="A2192" s="13" t="s">
        <v>171</v>
      </c>
      <c r="B2192" s="13">
        <v>23.75</v>
      </c>
      <c r="C2192" s="13">
        <v>5.27</v>
      </c>
      <c r="D2192" s="13" t="s">
        <v>2380</v>
      </c>
      <c r="E2192" s="13" t="s">
        <v>2382</v>
      </c>
      <c r="F2192" s="13" t="s">
        <v>2380</v>
      </c>
      <c r="G2192" s="13">
        <v>1</v>
      </c>
      <c r="H2192" s="13" t="s">
        <v>2380</v>
      </c>
      <c r="I2192" s="13" t="str">
        <f t="shared" si="204"/>
        <v>No</v>
      </c>
      <c r="J2192" s="15">
        <f t="shared" si="205"/>
        <v>1</v>
      </c>
      <c r="K2192" s="13" t="str">
        <f t="shared" si="206"/>
        <v>No</v>
      </c>
      <c r="L2192" s="13" t="str">
        <f t="shared" si="207"/>
        <v>Normal Weight</v>
      </c>
      <c r="M2192" s="13" t="str">
        <f t="shared" si="208"/>
        <v>Normal</v>
      </c>
      <c r="N2192" s="13" t="str">
        <f t="shared" si="209"/>
        <v>Yes</v>
      </c>
    </row>
    <row r="2193" spans="1:14" x14ac:dyDescent="0.25">
      <c r="A2193" s="13" t="s">
        <v>169</v>
      </c>
      <c r="B2193" s="13">
        <v>23.085000000000001</v>
      </c>
      <c r="C2193" s="13">
        <v>5.62</v>
      </c>
      <c r="D2193" s="13" t="s">
        <v>2380</v>
      </c>
      <c r="E2193" s="13" t="s">
        <v>2382</v>
      </c>
      <c r="F2193" s="13" t="s">
        <v>2380</v>
      </c>
      <c r="G2193" s="13">
        <v>1</v>
      </c>
      <c r="H2193" s="13" t="s">
        <v>2380</v>
      </c>
      <c r="I2193" s="13" t="str">
        <f t="shared" si="204"/>
        <v>No</v>
      </c>
      <c r="J2193" s="15">
        <f t="shared" si="205"/>
        <v>1</v>
      </c>
      <c r="K2193" s="13" t="str">
        <f t="shared" si="206"/>
        <v>No</v>
      </c>
      <c r="L2193" s="13" t="str">
        <f t="shared" si="207"/>
        <v>Normal Weight</v>
      </c>
      <c r="M2193" s="13" t="str">
        <f t="shared" si="208"/>
        <v>Normal</v>
      </c>
      <c r="N2193" s="13" t="str">
        <f t="shared" si="209"/>
        <v>Yes</v>
      </c>
    </row>
    <row r="2194" spans="1:14" x14ac:dyDescent="0.25">
      <c r="A2194" s="13" t="s">
        <v>167</v>
      </c>
      <c r="B2194" s="13">
        <v>22.99</v>
      </c>
      <c r="C2194" s="13">
        <v>5.0599999999999996</v>
      </c>
      <c r="D2194" s="13" t="s">
        <v>2380</v>
      </c>
      <c r="E2194" s="13" t="s">
        <v>2382</v>
      </c>
      <c r="F2194" s="13" t="s">
        <v>2380</v>
      </c>
      <c r="G2194" s="13">
        <v>1</v>
      </c>
      <c r="H2194" s="13" t="s">
        <v>2380</v>
      </c>
      <c r="I2194" s="13" t="str">
        <f t="shared" si="204"/>
        <v>No</v>
      </c>
      <c r="J2194" s="15">
        <f t="shared" si="205"/>
        <v>1</v>
      </c>
      <c r="K2194" s="13" t="str">
        <f t="shared" si="206"/>
        <v>No</v>
      </c>
      <c r="L2194" s="13" t="str">
        <f t="shared" si="207"/>
        <v>Normal Weight</v>
      </c>
      <c r="M2194" s="13" t="str">
        <f t="shared" si="208"/>
        <v>Normal</v>
      </c>
      <c r="N2194" s="13" t="str">
        <f t="shared" si="209"/>
        <v>Yes</v>
      </c>
    </row>
    <row r="2195" spans="1:14" x14ac:dyDescent="0.25">
      <c r="A2195" s="13" t="s">
        <v>165</v>
      </c>
      <c r="B2195" s="13">
        <v>21.47</v>
      </c>
      <c r="C2195" s="13">
        <v>4.6900000000000004</v>
      </c>
      <c r="D2195" s="13" t="s">
        <v>2380</v>
      </c>
      <c r="E2195" s="13" t="s">
        <v>2382</v>
      </c>
      <c r="F2195" s="13" t="s">
        <v>2380</v>
      </c>
      <c r="G2195" s="13">
        <v>1</v>
      </c>
      <c r="H2195" s="13" t="s">
        <v>2380</v>
      </c>
      <c r="I2195" s="13" t="str">
        <f t="shared" si="204"/>
        <v>No</v>
      </c>
      <c r="J2195" s="15">
        <f t="shared" si="205"/>
        <v>1</v>
      </c>
      <c r="K2195" s="13" t="str">
        <f t="shared" si="206"/>
        <v>No</v>
      </c>
      <c r="L2195" s="13" t="str">
        <f t="shared" si="207"/>
        <v>Normal Weight</v>
      </c>
      <c r="M2195" s="13" t="str">
        <f t="shared" si="208"/>
        <v>Normal</v>
      </c>
      <c r="N2195" s="13" t="str">
        <f t="shared" si="209"/>
        <v>Yes</v>
      </c>
    </row>
    <row r="2196" spans="1:14" x14ac:dyDescent="0.25">
      <c r="A2196" s="13" t="s">
        <v>163</v>
      </c>
      <c r="B2196" s="13">
        <v>15.96</v>
      </c>
      <c r="C2196" s="13">
        <v>5.44</v>
      </c>
      <c r="D2196" s="13" t="s">
        <v>2380</v>
      </c>
      <c r="E2196" s="13" t="s">
        <v>2382</v>
      </c>
      <c r="F2196" s="13" t="s">
        <v>2380</v>
      </c>
      <c r="G2196" s="13">
        <v>1</v>
      </c>
      <c r="H2196" s="13" t="s">
        <v>2380</v>
      </c>
      <c r="I2196" s="13" t="str">
        <f t="shared" si="204"/>
        <v>No</v>
      </c>
      <c r="J2196" s="15">
        <f t="shared" si="205"/>
        <v>1</v>
      </c>
      <c r="K2196" s="13" t="str">
        <f t="shared" si="206"/>
        <v>No</v>
      </c>
      <c r="L2196" s="13" t="str">
        <f t="shared" si="207"/>
        <v>Underweight</v>
      </c>
      <c r="M2196" s="13" t="str">
        <f t="shared" si="208"/>
        <v>Normal</v>
      </c>
      <c r="N2196" s="13" t="str">
        <f t="shared" si="209"/>
        <v>Yes</v>
      </c>
    </row>
    <row r="2197" spans="1:14" x14ac:dyDescent="0.25">
      <c r="A2197" s="13" t="s">
        <v>162</v>
      </c>
      <c r="B2197" s="13">
        <v>39.5</v>
      </c>
      <c r="C2197" s="13">
        <v>5.05</v>
      </c>
      <c r="D2197" s="13" t="s">
        <v>2380</v>
      </c>
      <c r="E2197" s="13" t="s">
        <v>2382</v>
      </c>
      <c r="F2197" s="13" t="s">
        <v>2380</v>
      </c>
      <c r="G2197" s="13">
        <v>1</v>
      </c>
      <c r="H2197" s="13" t="s">
        <v>2380</v>
      </c>
      <c r="I2197" s="13" t="str">
        <f t="shared" si="204"/>
        <v>No</v>
      </c>
      <c r="J2197" s="15">
        <f t="shared" si="205"/>
        <v>1</v>
      </c>
      <c r="K2197" s="13" t="str">
        <f t="shared" si="206"/>
        <v>No</v>
      </c>
      <c r="L2197" s="13" t="str">
        <f t="shared" si="207"/>
        <v>Obesity</v>
      </c>
      <c r="M2197" s="13" t="str">
        <f t="shared" si="208"/>
        <v>Normal</v>
      </c>
      <c r="N2197" s="13" t="str">
        <f t="shared" si="209"/>
        <v>Yes</v>
      </c>
    </row>
    <row r="2198" spans="1:14" x14ac:dyDescent="0.25">
      <c r="A2198" s="13" t="s">
        <v>161</v>
      </c>
      <c r="B2198" s="13">
        <v>33.770000000000003</v>
      </c>
      <c r="C2198" s="13">
        <v>6</v>
      </c>
      <c r="D2198" s="13" t="s">
        <v>2380</v>
      </c>
      <c r="E2198" s="13" t="s">
        <v>2382</v>
      </c>
      <c r="F2198" s="13" t="s">
        <v>2380</v>
      </c>
      <c r="G2198" s="13">
        <v>1</v>
      </c>
      <c r="H2198" s="13" t="s">
        <v>2380</v>
      </c>
      <c r="I2198" s="13" t="str">
        <f t="shared" si="204"/>
        <v>No</v>
      </c>
      <c r="J2198" s="15">
        <f t="shared" si="205"/>
        <v>1</v>
      </c>
      <c r="K2198" s="13" t="str">
        <f t="shared" si="206"/>
        <v>No</v>
      </c>
      <c r="L2198" s="13" t="str">
        <f t="shared" si="207"/>
        <v>Obesity</v>
      </c>
      <c r="M2198" s="13" t="str">
        <f t="shared" si="208"/>
        <v>Prediabetes</v>
      </c>
      <c r="N2198" s="13" t="str">
        <f t="shared" si="209"/>
        <v>Yes</v>
      </c>
    </row>
    <row r="2199" spans="1:14" x14ac:dyDescent="0.25">
      <c r="A2199" s="13" t="s">
        <v>160</v>
      </c>
      <c r="B2199" s="13">
        <v>26.84</v>
      </c>
      <c r="C2199" s="13">
        <v>5.99</v>
      </c>
      <c r="D2199" s="13" t="s">
        <v>2382</v>
      </c>
      <c r="E2199" s="13" t="s">
        <v>2382</v>
      </c>
      <c r="F2199" s="13" t="s">
        <v>2380</v>
      </c>
      <c r="G2199" s="13">
        <v>1</v>
      </c>
      <c r="H2199" s="13" t="s">
        <v>2380</v>
      </c>
      <c r="I2199" s="13" t="str">
        <f t="shared" si="204"/>
        <v>No</v>
      </c>
      <c r="J2199" s="15">
        <f t="shared" si="205"/>
        <v>1</v>
      </c>
      <c r="K2199" s="13" t="str">
        <f t="shared" si="206"/>
        <v>Yes</v>
      </c>
      <c r="L2199" s="13" t="str">
        <f t="shared" si="207"/>
        <v>Overweight</v>
      </c>
      <c r="M2199" s="13" t="str">
        <f t="shared" si="208"/>
        <v>Prediabetes</v>
      </c>
      <c r="N2199" s="13" t="str">
        <f t="shared" si="209"/>
        <v>Yes</v>
      </c>
    </row>
    <row r="2200" spans="1:14" x14ac:dyDescent="0.25">
      <c r="A2200" s="13" t="s">
        <v>159</v>
      </c>
      <c r="B2200" s="13">
        <v>35.53</v>
      </c>
      <c r="C2200" s="13">
        <v>4.3600000000000003</v>
      </c>
      <c r="D2200" s="13" t="s">
        <v>2380</v>
      </c>
      <c r="E2200" s="13" t="s">
        <v>2380</v>
      </c>
      <c r="F2200" s="13" t="s">
        <v>2383</v>
      </c>
      <c r="G2200" s="13">
        <v>1</v>
      </c>
      <c r="H2200" s="13" t="s">
        <v>2380</v>
      </c>
      <c r="I2200" s="13" t="str">
        <f t="shared" si="204"/>
        <v>No</v>
      </c>
      <c r="J2200" s="15">
        <f t="shared" si="205"/>
        <v>1</v>
      </c>
      <c r="K2200" s="13" t="str">
        <f t="shared" si="206"/>
        <v>No</v>
      </c>
      <c r="L2200" s="13" t="str">
        <f t="shared" si="207"/>
        <v>Obesity</v>
      </c>
      <c r="M2200" s="13" t="str">
        <f t="shared" si="208"/>
        <v>Normal</v>
      </c>
      <c r="N2200" s="13" t="str">
        <f t="shared" si="209"/>
        <v>No</v>
      </c>
    </row>
    <row r="2201" spans="1:14" x14ac:dyDescent="0.25">
      <c r="A2201" s="13" t="s">
        <v>158</v>
      </c>
      <c r="B2201" s="13">
        <v>30.59</v>
      </c>
      <c r="C2201" s="13">
        <v>4.41</v>
      </c>
      <c r="D2201" s="13" t="s">
        <v>2380</v>
      </c>
      <c r="E2201" s="13" t="s">
        <v>2380</v>
      </c>
      <c r="F2201" s="13" t="s">
        <v>2383</v>
      </c>
      <c r="G2201" s="13">
        <v>1</v>
      </c>
      <c r="H2201" s="13" t="s">
        <v>2380</v>
      </c>
      <c r="I2201" s="13" t="str">
        <f t="shared" si="204"/>
        <v>No</v>
      </c>
      <c r="J2201" s="15">
        <f t="shared" si="205"/>
        <v>1</v>
      </c>
      <c r="K2201" s="13" t="str">
        <f t="shared" si="206"/>
        <v>No</v>
      </c>
      <c r="L2201" s="13" t="str">
        <f t="shared" si="207"/>
        <v>Obesity</v>
      </c>
      <c r="M2201" s="13" t="str">
        <f t="shared" si="208"/>
        <v>Normal</v>
      </c>
      <c r="N2201" s="13" t="str">
        <f t="shared" si="209"/>
        <v>No</v>
      </c>
    </row>
    <row r="2202" spans="1:14" x14ac:dyDescent="0.25">
      <c r="A2202" s="13" t="s">
        <v>157</v>
      </c>
      <c r="B2202" s="13">
        <v>30.59</v>
      </c>
      <c r="C2202" s="13">
        <v>4.17</v>
      </c>
      <c r="D2202" s="13" t="s">
        <v>2380</v>
      </c>
      <c r="E2202" s="13" t="s">
        <v>2380</v>
      </c>
      <c r="F2202" s="13" t="s">
        <v>2383</v>
      </c>
      <c r="G2202" s="13">
        <v>1</v>
      </c>
      <c r="H2202" s="13" t="s">
        <v>2380</v>
      </c>
      <c r="I2202" s="13" t="str">
        <f t="shared" si="204"/>
        <v>No</v>
      </c>
      <c r="J2202" s="15">
        <f t="shared" si="205"/>
        <v>1</v>
      </c>
      <c r="K2202" s="13" t="str">
        <f t="shared" si="206"/>
        <v>No</v>
      </c>
      <c r="L2202" s="13" t="str">
        <f t="shared" si="207"/>
        <v>Obesity</v>
      </c>
      <c r="M2202" s="13" t="str">
        <f t="shared" si="208"/>
        <v>Normal</v>
      </c>
      <c r="N2202" s="13" t="str">
        <f t="shared" si="209"/>
        <v>No</v>
      </c>
    </row>
    <row r="2203" spans="1:14" x14ac:dyDescent="0.25">
      <c r="A2203" s="13" t="s">
        <v>156</v>
      </c>
      <c r="B2203" s="13">
        <v>27.835000000000001</v>
      </c>
      <c r="C2203" s="13">
        <v>4.4400000000000004</v>
      </c>
      <c r="D2203" s="13" t="s">
        <v>2380</v>
      </c>
      <c r="E2203" s="13" t="s">
        <v>2380</v>
      </c>
      <c r="F2203" s="13" t="s">
        <v>2383</v>
      </c>
      <c r="G2203" s="13">
        <v>1</v>
      </c>
      <c r="H2203" s="13" t="s">
        <v>2380</v>
      </c>
      <c r="I2203" s="13" t="str">
        <f t="shared" si="204"/>
        <v>No</v>
      </c>
      <c r="J2203" s="15">
        <f t="shared" si="205"/>
        <v>1</v>
      </c>
      <c r="K2203" s="13" t="str">
        <f t="shared" si="206"/>
        <v>No</v>
      </c>
      <c r="L2203" s="13" t="str">
        <f t="shared" si="207"/>
        <v>Overweight</v>
      </c>
      <c r="M2203" s="13" t="str">
        <f t="shared" si="208"/>
        <v>Normal</v>
      </c>
      <c r="N2203" s="13" t="str">
        <f t="shared" si="209"/>
        <v>No</v>
      </c>
    </row>
    <row r="2204" spans="1:14" x14ac:dyDescent="0.25">
      <c r="A2204" s="13" t="s">
        <v>155</v>
      </c>
      <c r="B2204" s="13">
        <v>40.26</v>
      </c>
      <c r="C2204" s="13">
        <v>5.52</v>
      </c>
      <c r="D2204" s="13" t="s">
        <v>2380</v>
      </c>
      <c r="E2204" s="13" t="s">
        <v>2382</v>
      </c>
      <c r="F2204" s="13" t="s">
        <v>2380</v>
      </c>
      <c r="G2204" s="13">
        <v>1</v>
      </c>
      <c r="H2204" s="13" t="s">
        <v>2380</v>
      </c>
      <c r="I2204" s="13" t="str">
        <f t="shared" si="204"/>
        <v>No</v>
      </c>
      <c r="J2204" s="15">
        <f t="shared" si="205"/>
        <v>1</v>
      </c>
      <c r="K2204" s="13" t="str">
        <f t="shared" si="206"/>
        <v>No</v>
      </c>
      <c r="L2204" s="13" t="str">
        <f t="shared" si="207"/>
        <v>Obesity</v>
      </c>
      <c r="M2204" s="13" t="str">
        <f t="shared" si="208"/>
        <v>Normal</v>
      </c>
      <c r="N2204" s="13" t="str">
        <f t="shared" si="209"/>
        <v>Yes</v>
      </c>
    </row>
    <row r="2205" spans="1:14" x14ac:dyDescent="0.25">
      <c r="A2205" s="13" t="s">
        <v>154</v>
      </c>
      <c r="B2205" s="13">
        <v>39.82</v>
      </c>
      <c r="C2205" s="13">
        <v>6.01</v>
      </c>
      <c r="D2205" s="13" t="s">
        <v>2380</v>
      </c>
      <c r="E2205" s="13" t="s">
        <v>2382</v>
      </c>
      <c r="F2205" s="13" t="s">
        <v>2380</v>
      </c>
      <c r="G2205" s="13">
        <v>1</v>
      </c>
      <c r="H2205" s="13" t="s">
        <v>2380</v>
      </c>
      <c r="I2205" s="13" t="str">
        <f t="shared" si="204"/>
        <v>No</v>
      </c>
      <c r="J2205" s="15">
        <f t="shared" si="205"/>
        <v>1</v>
      </c>
      <c r="K2205" s="13" t="str">
        <f t="shared" si="206"/>
        <v>No</v>
      </c>
      <c r="L2205" s="13" t="str">
        <f t="shared" si="207"/>
        <v>Obesity</v>
      </c>
      <c r="M2205" s="13" t="str">
        <f t="shared" si="208"/>
        <v>Prediabetes</v>
      </c>
      <c r="N2205" s="13" t="str">
        <f t="shared" si="209"/>
        <v>Yes</v>
      </c>
    </row>
    <row r="2206" spans="1:14" x14ac:dyDescent="0.25">
      <c r="A2206" s="13" t="s">
        <v>153</v>
      </c>
      <c r="B2206" s="13">
        <v>39.159999999999997</v>
      </c>
      <c r="C2206" s="13">
        <v>5.81</v>
      </c>
      <c r="D2206" s="13" t="s">
        <v>2380</v>
      </c>
      <c r="E2206" s="13" t="s">
        <v>2382</v>
      </c>
      <c r="F2206" s="13" t="s">
        <v>2380</v>
      </c>
      <c r="G2206" s="13">
        <v>1</v>
      </c>
      <c r="H2206" s="13" t="s">
        <v>2380</v>
      </c>
      <c r="I2206" s="13" t="str">
        <f t="shared" si="204"/>
        <v>No</v>
      </c>
      <c r="J2206" s="15">
        <f t="shared" si="205"/>
        <v>1</v>
      </c>
      <c r="K2206" s="13" t="str">
        <f t="shared" si="206"/>
        <v>No</v>
      </c>
      <c r="L2206" s="13" t="str">
        <f t="shared" si="207"/>
        <v>Obesity</v>
      </c>
      <c r="M2206" s="13" t="str">
        <f t="shared" si="208"/>
        <v>Prediabetes</v>
      </c>
      <c r="N2206" s="13" t="str">
        <f t="shared" si="209"/>
        <v>Yes</v>
      </c>
    </row>
    <row r="2207" spans="1:14" x14ac:dyDescent="0.25">
      <c r="A2207" s="13" t="s">
        <v>152</v>
      </c>
      <c r="B2207" s="13">
        <v>25.555</v>
      </c>
      <c r="C2207" s="13">
        <v>4.37</v>
      </c>
      <c r="D2207" s="13" t="s">
        <v>2380</v>
      </c>
      <c r="E2207" s="13" t="s">
        <v>2380</v>
      </c>
      <c r="F2207" s="13" t="s">
        <v>2383</v>
      </c>
      <c r="G2207" s="13">
        <v>1</v>
      </c>
      <c r="H2207" s="13" t="s">
        <v>2380</v>
      </c>
      <c r="I2207" s="13" t="str">
        <f t="shared" si="204"/>
        <v>No</v>
      </c>
      <c r="J2207" s="15">
        <f t="shared" si="205"/>
        <v>1</v>
      </c>
      <c r="K2207" s="13" t="str">
        <f t="shared" si="206"/>
        <v>No</v>
      </c>
      <c r="L2207" s="13" t="str">
        <f t="shared" si="207"/>
        <v>Overweight</v>
      </c>
      <c r="M2207" s="13" t="str">
        <f t="shared" si="208"/>
        <v>Normal</v>
      </c>
      <c r="N2207" s="13" t="str">
        <f t="shared" si="209"/>
        <v>No</v>
      </c>
    </row>
    <row r="2208" spans="1:14" x14ac:dyDescent="0.25">
      <c r="A2208" s="13" t="s">
        <v>151</v>
      </c>
      <c r="B2208" s="13">
        <v>25.175000000000001</v>
      </c>
      <c r="C2208" s="13">
        <v>5.74</v>
      </c>
      <c r="D2208" s="13" t="s">
        <v>2380</v>
      </c>
      <c r="E2208" s="13" t="s">
        <v>2380</v>
      </c>
      <c r="F2208" s="13" t="s">
        <v>2383</v>
      </c>
      <c r="G2208" s="13">
        <v>1</v>
      </c>
      <c r="H2208" s="13" t="s">
        <v>2380</v>
      </c>
      <c r="I2208" s="13" t="str">
        <f t="shared" si="204"/>
        <v>No</v>
      </c>
      <c r="J2208" s="15">
        <f t="shared" si="205"/>
        <v>1</v>
      </c>
      <c r="K2208" s="13" t="str">
        <f t="shared" si="206"/>
        <v>No</v>
      </c>
      <c r="L2208" s="13" t="str">
        <f t="shared" si="207"/>
        <v>Overweight</v>
      </c>
      <c r="M2208" s="13" t="str">
        <f t="shared" si="208"/>
        <v>Prediabetes</v>
      </c>
      <c r="N2208" s="13" t="str">
        <f t="shared" si="209"/>
        <v>No</v>
      </c>
    </row>
    <row r="2209" spans="1:14" x14ac:dyDescent="0.25">
      <c r="A2209" s="13" t="s">
        <v>150</v>
      </c>
      <c r="B2209" s="13">
        <v>38.28</v>
      </c>
      <c r="C2209" s="13">
        <v>5.39</v>
      </c>
      <c r="D2209" s="13" t="s">
        <v>2380</v>
      </c>
      <c r="E2209" s="13" t="s">
        <v>2382</v>
      </c>
      <c r="F2209" s="13" t="s">
        <v>2380</v>
      </c>
      <c r="G2209" s="13">
        <v>1</v>
      </c>
      <c r="H2209" s="13" t="s">
        <v>2380</v>
      </c>
      <c r="I2209" s="13" t="str">
        <f t="shared" si="204"/>
        <v>No</v>
      </c>
      <c r="J2209" s="15">
        <f t="shared" si="205"/>
        <v>1</v>
      </c>
      <c r="K2209" s="13" t="str">
        <f t="shared" si="206"/>
        <v>No</v>
      </c>
      <c r="L2209" s="13" t="str">
        <f t="shared" si="207"/>
        <v>Obesity</v>
      </c>
      <c r="M2209" s="13" t="str">
        <f t="shared" si="208"/>
        <v>Normal</v>
      </c>
      <c r="N2209" s="13" t="str">
        <f t="shared" si="209"/>
        <v>Yes</v>
      </c>
    </row>
    <row r="2210" spans="1:14" x14ac:dyDescent="0.25">
      <c r="A2210" s="13" t="s">
        <v>149</v>
      </c>
      <c r="B2210" s="13">
        <v>38.17</v>
      </c>
      <c r="C2210" s="13">
        <v>4.07</v>
      </c>
      <c r="D2210" s="13" t="s">
        <v>2380</v>
      </c>
      <c r="E2210" s="13" t="s">
        <v>2382</v>
      </c>
      <c r="F2210" s="13" t="s">
        <v>2380</v>
      </c>
      <c r="G2210" s="13">
        <v>1</v>
      </c>
      <c r="H2210" s="13" t="s">
        <v>2380</v>
      </c>
      <c r="I2210" s="13" t="str">
        <f t="shared" si="204"/>
        <v>No</v>
      </c>
      <c r="J2210" s="15">
        <f t="shared" si="205"/>
        <v>1</v>
      </c>
      <c r="K2210" s="13" t="str">
        <f t="shared" si="206"/>
        <v>No</v>
      </c>
      <c r="L2210" s="13" t="str">
        <f t="shared" si="207"/>
        <v>Obesity</v>
      </c>
      <c r="M2210" s="13" t="str">
        <f t="shared" si="208"/>
        <v>Normal</v>
      </c>
      <c r="N2210" s="13" t="str">
        <f t="shared" si="209"/>
        <v>Yes</v>
      </c>
    </row>
    <row r="2211" spans="1:14" x14ac:dyDescent="0.25">
      <c r="A2211" s="13" t="s">
        <v>148</v>
      </c>
      <c r="B2211" s="13">
        <v>36.85</v>
      </c>
      <c r="C2211" s="13">
        <v>5.49</v>
      </c>
      <c r="D2211" s="13" t="s">
        <v>2380</v>
      </c>
      <c r="E2211" s="13" t="s">
        <v>2382</v>
      </c>
      <c r="F2211" s="13" t="s">
        <v>2380</v>
      </c>
      <c r="G2211" s="13">
        <v>1</v>
      </c>
      <c r="H2211" s="13" t="s">
        <v>2380</v>
      </c>
      <c r="I2211" s="13" t="str">
        <f t="shared" si="204"/>
        <v>No</v>
      </c>
      <c r="J2211" s="15">
        <f t="shared" si="205"/>
        <v>1</v>
      </c>
      <c r="K2211" s="13" t="str">
        <f t="shared" si="206"/>
        <v>No</v>
      </c>
      <c r="L2211" s="13" t="str">
        <f t="shared" si="207"/>
        <v>Obesity</v>
      </c>
      <c r="M2211" s="13" t="str">
        <f t="shared" si="208"/>
        <v>Normal</v>
      </c>
      <c r="N2211" s="13" t="str">
        <f t="shared" si="209"/>
        <v>Yes</v>
      </c>
    </row>
    <row r="2212" spans="1:14" x14ac:dyDescent="0.25">
      <c r="A2212" s="13" t="s">
        <v>147</v>
      </c>
      <c r="B2212" s="13">
        <v>22.61</v>
      </c>
      <c r="C2212" s="13">
        <v>5.68</v>
      </c>
      <c r="D2212" s="13" t="s">
        <v>2380</v>
      </c>
      <c r="E2212" s="13" t="s">
        <v>2380</v>
      </c>
      <c r="F2212" s="13" t="s">
        <v>2383</v>
      </c>
      <c r="G2212" s="13">
        <v>1</v>
      </c>
      <c r="H2212" s="13" t="s">
        <v>2380</v>
      </c>
      <c r="I2212" s="13" t="str">
        <f t="shared" si="204"/>
        <v>No</v>
      </c>
      <c r="J2212" s="15">
        <f t="shared" si="205"/>
        <v>1</v>
      </c>
      <c r="K2212" s="13" t="str">
        <f t="shared" si="206"/>
        <v>No</v>
      </c>
      <c r="L2212" s="13" t="str">
        <f t="shared" si="207"/>
        <v>Normal Weight</v>
      </c>
      <c r="M2212" s="13" t="str">
        <f t="shared" si="208"/>
        <v>Normal</v>
      </c>
      <c r="N2212" s="13" t="str">
        <f t="shared" si="209"/>
        <v>No</v>
      </c>
    </row>
    <row r="2213" spans="1:14" x14ac:dyDescent="0.25">
      <c r="A2213" s="13" t="s">
        <v>146</v>
      </c>
      <c r="B2213" s="13">
        <v>21.754999999999999</v>
      </c>
      <c r="C2213" s="13">
        <v>6.09</v>
      </c>
      <c r="D2213" s="13" t="s">
        <v>2380</v>
      </c>
      <c r="E2213" s="13" t="s">
        <v>2380</v>
      </c>
      <c r="F2213" s="13" t="s">
        <v>2383</v>
      </c>
      <c r="G2213" s="13">
        <v>1</v>
      </c>
      <c r="H2213" s="13" t="s">
        <v>2380</v>
      </c>
      <c r="I2213" s="13" t="str">
        <f t="shared" si="204"/>
        <v>No</v>
      </c>
      <c r="J2213" s="15">
        <f t="shared" si="205"/>
        <v>1</v>
      </c>
      <c r="K2213" s="13" t="str">
        <f t="shared" si="206"/>
        <v>No</v>
      </c>
      <c r="L2213" s="13" t="str">
        <f t="shared" si="207"/>
        <v>Normal Weight</v>
      </c>
      <c r="M2213" s="13" t="str">
        <f t="shared" si="208"/>
        <v>Prediabetes</v>
      </c>
      <c r="N2213" s="13" t="str">
        <f t="shared" si="209"/>
        <v>No</v>
      </c>
    </row>
    <row r="2214" spans="1:14" x14ac:dyDescent="0.25">
      <c r="A2214" s="13" t="s">
        <v>145</v>
      </c>
      <c r="B2214" s="13">
        <v>20.425000000000001</v>
      </c>
      <c r="C2214" s="13">
        <v>5.53</v>
      </c>
      <c r="D2214" s="13" t="s">
        <v>2380</v>
      </c>
      <c r="E2214" s="13" t="s">
        <v>2380</v>
      </c>
      <c r="F2214" s="13" t="s">
        <v>2383</v>
      </c>
      <c r="G2214" s="13">
        <v>1</v>
      </c>
      <c r="H2214" s="13" t="s">
        <v>2380</v>
      </c>
      <c r="I2214" s="13" t="str">
        <f t="shared" si="204"/>
        <v>No</v>
      </c>
      <c r="J2214" s="15">
        <f t="shared" si="205"/>
        <v>1</v>
      </c>
      <c r="K2214" s="13" t="str">
        <f t="shared" si="206"/>
        <v>No</v>
      </c>
      <c r="L2214" s="13" t="str">
        <f t="shared" si="207"/>
        <v>Normal Weight</v>
      </c>
      <c r="M2214" s="13" t="str">
        <f t="shared" si="208"/>
        <v>Normal</v>
      </c>
      <c r="N2214" s="13" t="str">
        <f t="shared" si="209"/>
        <v>No</v>
      </c>
    </row>
    <row r="2215" spans="1:14" x14ac:dyDescent="0.25">
      <c r="A2215" s="13" t="s">
        <v>144</v>
      </c>
      <c r="B2215" s="13">
        <v>31.35</v>
      </c>
      <c r="C2215" s="13">
        <v>4.28</v>
      </c>
      <c r="D2215" s="13" t="s">
        <v>2380</v>
      </c>
      <c r="E2215" s="13" t="s">
        <v>2382</v>
      </c>
      <c r="F2215" s="13" t="s">
        <v>2380</v>
      </c>
      <c r="G2215" s="13">
        <v>1</v>
      </c>
      <c r="H2215" s="13" t="s">
        <v>2380</v>
      </c>
      <c r="I2215" s="13" t="str">
        <f t="shared" si="204"/>
        <v>No</v>
      </c>
      <c r="J2215" s="15">
        <f t="shared" si="205"/>
        <v>1</v>
      </c>
      <c r="K2215" s="13" t="str">
        <f t="shared" si="206"/>
        <v>No</v>
      </c>
      <c r="L2215" s="13" t="str">
        <f t="shared" si="207"/>
        <v>Obesity</v>
      </c>
      <c r="M2215" s="13" t="str">
        <f t="shared" si="208"/>
        <v>Normal</v>
      </c>
      <c r="N2215" s="13" t="str">
        <f t="shared" si="209"/>
        <v>Yes</v>
      </c>
    </row>
    <row r="2216" spans="1:14" x14ac:dyDescent="0.25">
      <c r="A2216" s="13" t="s">
        <v>143</v>
      </c>
      <c r="B2216" s="13">
        <v>31.13</v>
      </c>
      <c r="C2216" s="13">
        <v>6.01</v>
      </c>
      <c r="D2216" s="13" t="s">
        <v>2380</v>
      </c>
      <c r="E2216" s="13" t="s">
        <v>2382</v>
      </c>
      <c r="F2216" s="13" t="s">
        <v>2380</v>
      </c>
      <c r="G2216" s="13">
        <v>1</v>
      </c>
      <c r="H2216" s="13" t="s">
        <v>2380</v>
      </c>
      <c r="I2216" s="13" t="str">
        <f t="shared" si="204"/>
        <v>No</v>
      </c>
      <c r="J2216" s="15">
        <f t="shared" si="205"/>
        <v>1</v>
      </c>
      <c r="K2216" s="13" t="str">
        <f t="shared" si="206"/>
        <v>No</v>
      </c>
      <c r="L2216" s="13" t="str">
        <f t="shared" si="207"/>
        <v>Obesity</v>
      </c>
      <c r="M2216" s="13" t="str">
        <f t="shared" si="208"/>
        <v>Prediabetes</v>
      </c>
      <c r="N2216" s="13" t="str">
        <f t="shared" si="209"/>
        <v>Yes</v>
      </c>
    </row>
    <row r="2217" spans="1:14" x14ac:dyDescent="0.25">
      <c r="A2217" s="13" t="s">
        <v>142</v>
      </c>
      <c r="B2217" s="13">
        <v>17.48</v>
      </c>
      <c r="C2217" s="13">
        <v>4.59</v>
      </c>
      <c r="D2217" s="13" t="s">
        <v>2380</v>
      </c>
      <c r="E2217" s="13" t="s">
        <v>2380</v>
      </c>
      <c r="F2217" s="13" t="s">
        <v>2383</v>
      </c>
      <c r="G2217" s="13">
        <v>1</v>
      </c>
      <c r="H2217" s="13" t="s">
        <v>2380</v>
      </c>
      <c r="I2217" s="13" t="str">
        <f t="shared" si="204"/>
        <v>No</v>
      </c>
      <c r="J2217" s="15">
        <f t="shared" si="205"/>
        <v>1</v>
      </c>
      <c r="K2217" s="13" t="str">
        <f t="shared" si="206"/>
        <v>No</v>
      </c>
      <c r="L2217" s="13" t="str">
        <f t="shared" si="207"/>
        <v>Underweight</v>
      </c>
      <c r="M2217" s="13" t="str">
        <f t="shared" si="208"/>
        <v>Normal</v>
      </c>
      <c r="N2217" s="13" t="str">
        <f t="shared" si="209"/>
        <v>No</v>
      </c>
    </row>
    <row r="2218" spans="1:14" x14ac:dyDescent="0.25">
      <c r="A2218" s="13" t="s">
        <v>141</v>
      </c>
      <c r="B2218" s="13">
        <v>22.57</v>
      </c>
      <c r="C2218" s="13">
        <v>5.8</v>
      </c>
      <c r="D2218" s="13" t="s">
        <v>2382</v>
      </c>
      <c r="E2218" s="13" t="s">
        <v>2380</v>
      </c>
      <c r="F2218" s="13" t="s">
        <v>2380</v>
      </c>
      <c r="G2218" s="13">
        <v>1</v>
      </c>
      <c r="H2218" s="13" t="s">
        <v>2380</v>
      </c>
      <c r="I2218" s="13" t="str">
        <f t="shared" si="204"/>
        <v>No</v>
      </c>
      <c r="J2218" s="15">
        <f t="shared" si="205"/>
        <v>1</v>
      </c>
      <c r="K2218" s="13" t="str">
        <f t="shared" si="206"/>
        <v>Yes</v>
      </c>
      <c r="L2218" s="13" t="str">
        <f t="shared" si="207"/>
        <v>Normal Weight</v>
      </c>
      <c r="M2218" s="13" t="str">
        <f t="shared" si="208"/>
        <v>Prediabetes</v>
      </c>
      <c r="N2218" s="13" t="str">
        <f t="shared" si="209"/>
        <v>No</v>
      </c>
    </row>
    <row r="2219" spans="1:14" x14ac:dyDescent="0.25">
      <c r="A2219" s="13" t="s">
        <v>140</v>
      </c>
      <c r="B2219" s="13">
        <v>26.73</v>
      </c>
      <c r="C2219" s="13">
        <v>5.08</v>
      </c>
      <c r="D2219" s="13" t="s">
        <v>2380</v>
      </c>
      <c r="E2219" s="13" t="s">
        <v>2382</v>
      </c>
      <c r="F2219" s="13" t="s">
        <v>2380</v>
      </c>
      <c r="G2219" s="13">
        <v>1</v>
      </c>
      <c r="H2219" s="13" t="s">
        <v>2380</v>
      </c>
      <c r="I2219" s="13" t="str">
        <f t="shared" si="204"/>
        <v>No</v>
      </c>
      <c r="J2219" s="15">
        <f t="shared" si="205"/>
        <v>1</v>
      </c>
      <c r="K2219" s="13" t="str">
        <f t="shared" si="206"/>
        <v>No</v>
      </c>
      <c r="L2219" s="13" t="str">
        <f t="shared" si="207"/>
        <v>Overweight</v>
      </c>
      <c r="M2219" s="13" t="str">
        <f t="shared" si="208"/>
        <v>Normal</v>
      </c>
      <c r="N2219" s="13" t="str">
        <f t="shared" si="209"/>
        <v>Yes</v>
      </c>
    </row>
    <row r="2220" spans="1:14" x14ac:dyDescent="0.25">
      <c r="A2220" s="13" t="s">
        <v>139</v>
      </c>
      <c r="B2220" s="13">
        <v>20.79</v>
      </c>
      <c r="C2220" s="13">
        <v>5.84</v>
      </c>
      <c r="D2220" s="13" t="s">
        <v>2380</v>
      </c>
      <c r="E2220" s="13" t="s">
        <v>2382</v>
      </c>
      <c r="F2220" s="13" t="s">
        <v>2380</v>
      </c>
      <c r="G2220" s="13">
        <v>1</v>
      </c>
      <c r="H2220" s="13" t="s">
        <v>2380</v>
      </c>
      <c r="I2220" s="13" t="str">
        <f t="shared" si="204"/>
        <v>No</v>
      </c>
      <c r="J2220" s="15">
        <f t="shared" si="205"/>
        <v>1</v>
      </c>
      <c r="K2220" s="13" t="str">
        <f t="shared" si="206"/>
        <v>No</v>
      </c>
      <c r="L2220" s="13" t="str">
        <f t="shared" si="207"/>
        <v>Normal Weight</v>
      </c>
      <c r="M2220" s="13" t="str">
        <f t="shared" si="208"/>
        <v>Prediabetes</v>
      </c>
      <c r="N2220" s="13" t="str">
        <f t="shared" si="209"/>
        <v>Yes</v>
      </c>
    </row>
    <row r="2221" spans="1:14" x14ac:dyDescent="0.25">
      <c r="A2221" s="13" t="s">
        <v>138</v>
      </c>
      <c r="B2221" s="13">
        <v>20.149999999999999</v>
      </c>
      <c r="C2221" s="13">
        <v>4.1500000000000004</v>
      </c>
      <c r="D2221" s="13" t="s">
        <v>2380</v>
      </c>
      <c r="E2221" s="13" t="s">
        <v>2380</v>
      </c>
      <c r="F2221" s="13" t="s">
        <v>2380</v>
      </c>
      <c r="G2221" s="13">
        <v>1</v>
      </c>
      <c r="H2221" s="13" t="s">
        <v>2380</v>
      </c>
      <c r="I2221" s="13" t="str">
        <f t="shared" si="204"/>
        <v>No</v>
      </c>
      <c r="J2221" s="15">
        <f t="shared" si="205"/>
        <v>1</v>
      </c>
      <c r="K2221" s="13" t="str">
        <f t="shared" si="206"/>
        <v>No</v>
      </c>
      <c r="L2221" s="13" t="str">
        <f t="shared" si="207"/>
        <v>Normal Weight</v>
      </c>
      <c r="M2221" s="13" t="str">
        <f t="shared" si="208"/>
        <v>Normal</v>
      </c>
      <c r="N2221" s="13" t="str">
        <f t="shared" si="209"/>
        <v>No</v>
      </c>
    </row>
    <row r="2222" spans="1:14" x14ac:dyDescent="0.25">
      <c r="A2222" s="13" t="s">
        <v>137</v>
      </c>
      <c r="B2222" s="13">
        <v>36.85</v>
      </c>
      <c r="C2222" s="13">
        <v>4.3600000000000003</v>
      </c>
      <c r="D2222" s="13" t="s">
        <v>2382</v>
      </c>
      <c r="E2222" s="13" t="s">
        <v>2380</v>
      </c>
      <c r="F2222" s="13" t="s">
        <v>2380</v>
      </c>
      <c r="G2222" s="13" t="s">
        <v>2381</v>
      </c>
      <c r="H2222" s="13" t="s">
        <v>2380</v>
      </c>
      <c r="I2222" s="13" t="str">
        <f t="shared" si="204"/>
        <v>No</v>
      </c>
      <c r="J2222" s="15" t="str">
        <f t="shared" si="205"/>
        <v>0</v>
      </c>
      <c r="K2222" s="13" t="str">
        <f t="shared" si="206"/>
        <v>Yes</v>
      </c>
      <c r="L2222" s="13" t="str">
        <f t="shared" si="207"/>
        <v>Obesity</v>
      </c>
      <c r="M2222" s="13" t="str">
        <f t="shared" si="208"/>
        <v>Normal</v>
      </c>
      <c r="N2222" s="13" t="str">
        <f t="shared" si="209"/>
        <v>No</v>
      </c>
    </row>
    <row r="2223" spans="1:14" x14ac:dyDescent="0.25">
      <c r="A2223" s="13" t="s">
        <v>136</v>
      </c>
      <c r="B2223" s="13">
        <v>35.53</v>
      </c>
      <c r="C2223" s="13">
        <v>4.55</v>
      </c>
      <c r="D2223" s="13" t="s">
        <v>2382</v>
      </c>
      <c r="E2223" s="13" t="s">
        <v>2380</v>
      </c>
      <c r="F2223" s="13" t="s">
        <v>2380</v>
      </c>
      <c r="G2223" s="13" t="s">
        <v>2381</v>
      </c>
      <c r="H2223" s="13" t="s">
        <v>2380</v>
      </c>
      <c r="I2223" s="13" t="str">
        <f t="shared" si="204"/>
        <v>No</v>
      </c>
      <c r="J2223" s="15" t="str">
        <f t="shared" si="205"/>
        <v>0</v>
      </c>
      <c r="K2223" s="13" t="str">
        <f t="shared" si="206"/>
        <v>Yes</v>
      </c>
      <c r="L2223" s="13" t="str">
        <f t="shared" si="207"/>
        <v>Obesity</v>
      </c>
      <c r="M2223" s="13" t="str">
        <f t="shared" si="208"/>
        <v>Normal</v>
      </c>
      <c r="N2223" s="13" t="str">
        <f t="shared" si="209"/>
        <v>No</v>
      </c>
    </row>
    <row r="2224" spans="1:14" x14ac:dyDescent="0.25">
      <c r="A2224" s="13" t="s">
        <v>135</v>
      </c>
      <c r="B2224" s="13">
        <v>31.1</v>
      </c>
      <c r="C2224" s="13">
        <v>4.37</v>
      </c>
      <c r="D2224" s="13" t="s">
        <v>2382</v>
      </c>
      <c r="E2224" s="13" t="s">
        <v>2380</v>
      </c>
      <c r="F2224" s="13" t="s">
        <v>2380</v>
      </c>
      <c r="G2224" s="13" t="s">
        <v>2381</v>
      </c>
      <c r="H2224" s="13" t="s">
        <v>2380</v>
      </c>
      <c r="I2224" s="13" t="str">
        <f t="shared" si="204"/>
        <v>No</v>
      </c>
      <c r="J2224" s="15" t="str">
        <f t="shared" si="205"/>
        <v>0</v>
      </c>
      <c r="K2224" s="13" t="str">
        <f t="shared" si="206"/>
        <v>Yes</v>
      </c>
      <c r="L2224" s="13" t="str">
        <f t="shared" si="207"/>
        <v>Obesity</v>
      </c>
      <c r="M2224" s="13" t="str">
        <f t="shared" si="208"/>
        <v>Normal</v>
      </c>
      <c r="N2224" s="13" t="str">
        <f t="shared" si="209"/>
        <v>No</v>
      </c>
    </row>
    <row r="2225" spans="1:14" x14ac:dyDescent="0.25">
      <c r="A2225" s="13" t="s">
        <v>134</v>
      </c>
      <c r="B2225" s="13">
        <v>23.21</v>
      </c>
      <c r="C2225" s="13">
        <v>5.24</v>
      </c>
      <c r="D2225" s="13" t="s">
        <v>2382</v>
      </c>
      <c r="E2225" s="13" t="s">
        <v>2380</v>
      </c>
      <c r="F2225" s="13" t="s">
        <v>2380</v>
      </c>
      <c r="G2225" s="13" t="s">
        <v>2381</v>
      </c>
      <c r="H2225" s="13" t="s">
        <v>2380</v>
      </c>
      <c r="I2225" s="13" t="str">
        <f t="shared" si="204"/>
        <v>No</v>
      </c>
      <c r="J2225" s="15" t="str">
        <f t="shared" si="205"/>
        <v>0</v>
      </c>
      <c r="K2225" s="13" t="str">
        <f t="shared" si="206"/>
        <v>Yes</v>
      </c>
      <c r="L2225" s="13" t="str">
        <f t="shared" si="207"/>
        <v>Normal Weight</v>
      </c>
      <c r="M2225" s="13" t="str">
        <f t="shared" si="208"/>
        <v>Normal</v>
      </c>
      <c r="N2225" s="13" t="str">
        <f t="shared" si="209"/>
        <v>No</v>
      </c>
    </row>
    <row r="2226" spans="1:14" x14ac:dyDescent="0.25">
      <c r="A2226" s="13" t="s">
        <v>133</v>
      </c>
      <c r="B2226" s="13">
        <v>18.36</v>
      </c>
      <c r="C2226" s="13">
        <v>5.96</v>
      </c>
      <c r="D2226" s="13" t="s">
        <v>2380</v>
      </c>
      <c r="E2226" s="13" t="s">
        <v>2380</v>
      </c>
      <c r="F2226" s="13" t="s">
        <v>2380</v>
      </c>
      <c r="G2226" s="13">
        <v>1</v>
      </c>
      <c r="H2226" s="13" t="s">
        <v>2380</v>
      </c>
      <c r="I2226" s="13" t="str">
        <f t="shared" si="204"/>
        <v>No</v>
      </c>
      <c r="J2226" s="15">
        <f t="shared" si="205"/>
        <v>1</v>
      </c>
      <c r="K2226" s="13" t="str">
        <f t="shared" si="206"/>
        <v>No</v>
      </c>
      <c r="L2226" s="13" t="str">
        <f t="shared" si="207"/>
        <v>Underweight</v>
      </c>
      <c r="M2226" s="13" t="str">
        <f t="shared" si="208"/>
        <v>Prediabetes</v>
      </c>
      <c r="N2226" s="13" t="str">
        <f t="shared" si="209"/>
        <v>No</v>
      </c>
    </row>
    <row r="2227" spans="1:14" x14ac:dyDescent="0.25">
      <c r="A2227" s="13" t="s">
        <v>132</v>
      </c>
      <c r="B2227" s="13">
        <v>15.92</v>
      </c>
      <c r="C2227" s="13">
        <v>4.76</v>
      </c>
      <c r="D2227" s="13" t="s">
        <v>2382</v>
      </c>
      <c r="E2227" s="13" t="s">
        <v>2380</v>
      </c>
      <c r="F2227" s="13" t="s">
        <v>2380</v>
      </c>
      <c r="G2227" s="13">
        <v>1</v>
      </c>
      <c r="H2227" s="13" t="s">
        <v>2380</v>
      </c>
      <c r="I2227" s="13" t="str">
        <f t="shared" si="204"/>
        <v>No</v>
      </c>
      <c r="J2227" s="15">
        <f t="shared" si="205"/>
        <v>1</v>
      </c>
      <c r="K2227" s="13" t="str">
        <f t="shared" si="206"/>
        <v>Yes</v>
      </c>
      <c r="L2227" s="13" t="str">
        <f t="shared" si="207"/>
        <v>Underweight</v>
      </c>
      <c r="M2227" s="13" t="str">
        <f t="shared" si="208"/>
        <v>Normal</v>
      </c>
      <c r="N2227" s="13" t="str">
        <f t="shared" si="209"/>
        <v>No</v>
      </c>
    </row>
    <row r="2228" spans="1:14" x14ac:dyDescent="0.25">
      <c r="A2228" s="13" t="s">
        <v>131</v>
      </c>
      <c r="B2228" s="13">
        <v>15.17</v>
      </c>
      <c r="C2228" s="13">
        <v>4.3</v>
      </c>
      <c r="D2228" s="13" t="s">
        <v>2382</v>
      </c>
      <c r="E2228" s="13" t="s">
        <v>2380</v>
      </c>
      <c r="F2228" s="13" t="s">
        <v>2383</v>
      </c>
      <c r="G2228" s="13">
        <v>1</v>
      </c>
      <c r="H2228" s="13" t="s">
        <v>2380</v>
      </c>
      <c r="I2228" s="13" t="str">
        <f t="shared" si="204"/>
        <v>No</v>
      </c>
      <c r="J2228" s="15">
        <f t="shared" si="205"/>
        <v>1</v>
      </c>
      <c r="K2228" s="13" t="str">
        <f t="shared" si="206"/>
        <v>Yes</v>
      </c>
      <c r="L2228" s="13" t="str">
        <f t="shared" si="207"/>
        <v>Underweight</v>
      </c>
      <c r="M2228" s="13" t="str">
        <f t="shared" si="208"/>
        <v>Normal</v>
      </c>
      <c r="N2228" s="13" t="str">
        <f t="shared" si="209"/>
        <v>No</v>
      </c>
    </row>
    <row r="2229" spans="1:14" x14ac:dyDescent="0.25">
      <c r="A2229" s="13" t="s">
        <v>130</v>
      </c>
      <c r="B2229" s="13">
        <v>16.63</v>
      </c>
      <c r="C2229" s="13">
        <v>4.5</v>
      </c>
      <c r="D2229" s="13" t="s">
        <v>2380</v>
      </c>
      <c r="E2229" s="13" t="s">
        <v>2380</v>
      </c>
      <c r="F2229" s="13" t="s">
        <v>2380</v>
      </c>
      <c r="G2229" s="13">
        <v>1</v>
      </c>
      <c r="H2229" s="13" t="s">
        <v>2380</v>
      </c>
      <c r="I2229" s="13" t="str">
        <f t="shared" si="204"/>
        <v>No</v>
      </c>
      <c r="J2229" s="15">
        <f t="shared" si="205"/>
        <v>1</v>
      </c>
      <c r="K2229" s="13" t="str">
        <f t="shared" si="206"/>
        <v>No</v>
      </c>
      <c r="L2229" s="13" t="str">
        <f t="shared" si="207"/>
        <v>Underweight</v>
      </c>
      <c r="M2229" s="13" t="str">
        <f t="shared" si="208"/>
        <v>Normal</v>
      </c>
      <c r="N2229" s="13" t="str">
        <f t="shared" si="209"/>
        <v>No</v>
      </c>
    </row>
    <row r="2230" spans="1:14" x14ac:dyDescent="0.25">
      <c r="A2230" s="13" t="s">
        <v>129</v>
      </c>
      <c r="B2230" s="13">
        <v>19.39</v>
      </c>
      <c r="C2230" s="13">
        <v>5.59</v>
      </c>
      <c r="D2230" s="13" t="s">
        <v>2380</v>
      </c>
      <c r="E2230" s="13" t="s">
        <v>2380</v>
      </c>
      <c r="F2230" s="13" t="s">
        <v>2383</v>
      </c>
      <c r="G2230" s="13">
        <v>1</v>
      </c>
      <c r="H2230" s="13" t="s">
        <v>2380</v>
      </c>
      <c r="I2230" s="13" t="str">
        <f t="shared" si="204"/>
        <v>No</v>
      </c>
      <c r="J2230" s="15">
        <f t="shared" si="205"/>
        <v>1</v>
      </c>
      <c r="K2230" s="13" t="str">
        <f t="shared" si="206"/>
        <v>No</v>
      </c>
      <c r="L2230" s="13" t="str">
        <f t="shared" si="207"/>
        <v>Normal Weight</v>
      </c>
      <c r="M2230" s="13" t="str">
        <f t="shared" si="208"/>
        <v>Normal</v>
      </c>
      <c r="N2230" s="13" t="str">
        <f t="shared" si="209"/>
        <v>No</v>
      </c>
    </row>
    <row r="2231" spans="1:14" x14ac:dyDescent="0.25">
      <c r="A2231" s="13" t="s">
        <v>128</v>
      </c>
      <c r="B2231" s="13">
        <v>17.34</v>
      </c>
      <c r="C2231" s="13">
        <v>6.29</v>
      </c>
      <c r="D2231" s="13" t="s">
        <v>2382</v>
      </c>
      <c r="E2231" s="13" t="s">
        <v>2380</v>
      </c>
      <c r="F2231" s="13" t="s">
        <v>2383</v>
      </c>
      <c r="G2231" s="13">
        <v>1</v>
      </c>
      <c r="H2231" s="13" t="s">
        <v>2380</v>
      </c>
      <c r="I2231" s="13" t="str">
        <f t="shared" si="204"/>
        <v>No</v>
      </c>
      <c r="J2231" s="15">
        <f t="shared" si="205"/>
        <v>1</v>
      </c>
      <c r="K2231" s="13" t="str">
        <f t="shared" si="206"/>
        <v>Yes</v>
      </c>
      <c r="L2231" s="13" t="str">
        <f t="shared" si="207"/>
        <v>Underweight</v>
      </c>
      <c r="M2231" s="13" t="str">
        <f t="shared" si="208"/>
        <v>Prediabetes</v>
      </c>
      <c r="N2231" s="13" t="str">
        <f t="shared" si="209"/>
        <v>No</v>
      </c>
    </row>
    <row r="2232" spans="1:14" x14ac:dyDescent="0.25">
      <c r="A2232" s="13" t="s">
        <v>127</v>
      </c>
      <c r="B2232" s="13">
        <v>17.940000000000001</v>
      </c>
      <c r="C2232" s="13">
        <v>4.1900000000000004</v>
      </c>
      <c r="D2232" s="13" t="s">
        <v>2380</v>
      </c>
      <c r="E2232" s="13" t="s">
        <v>2382</v>
      </c>
      <c r="F2232" s="13" t="s">
        <v>2380</v>
      </c>
      <c r="G2232" s="13">
        <v>1</v>
      </c>
      <c r="H2232" s="13" t="s">
        <v>2380</v>
      </c>
      <c r="I2232" s="13" t="str">
        <f t="shared" si="204"/>
        <v>No</v>
      </c>
      <c r="J2232" s="15">
        <f t="shared" si="205"/>
        <v>1</v>
      </c>
      <c r="K2232" s="13" t="str">
        <f t="shared" si="206"/>
        <v>No</v>
      </c>
      <c r="L2232" s="13" t="str">
        <f t="shared" si="207"/>
        <v>Underweight</v>
      </c>
      <c r="M2232" s="13" t="str">
        <f t="shared" si="208"/>
        <v>Normal</v>
      </c>
      <c r="N2232" s="13" t="str">
        <f t="shared" si="209"/>
        <v>Yes</v>
      </c>
    </row>
    <row r="2233" spans="1:14" x14ac:dyDescent="0.25">
      <c r="A2233" s="13" t="s">
        <v>126</v>
      </c>
      <c r="B2233" s="13">
        <v>16.670000000000002</v>
      </c>
      <c r="C2233" s="13">
        <v>4.7</v>
      </c>
      <c r="D2233" s="13" t="s">
        <v>2382</v>
      </c>
      <c r="E2233" s="13" t="s">
        <v>2380</v>
      </c>
      <c r="F2233" s="13" t="s">
        <v>2383</v>
      </c>
      <c r="G2233" s="13">
        <v>1</v>
      </c>
      <c r="H2233" s="13" t="s">
        <v>2380</v>
      </c>
      <c r="I2233" s="13" t="str">
        <f t="shared" si="204"/>
        <v>No</v>
      </c>
      <c r="J2233" s="15">
        <f t="shared" si="205"/>
        <v>1</v>
      </c>
      <c r="K2233" s="13" t="str">
        <f t="shared" si="206"/>
        <v>Yes</v>
      </c>
      <c r="L2233" s="13" t="str">
        <f t="shared" si="207"/>
        <v>Underweight</v>
      </c>
      <c r="M2233" s="13" t="str">
        <f t="shared" si="208"/>
        <v>Normal</v>
      </c>
      <c r="N2233" s="13" t="str">
        <f t="shared" si="209"/>
        <v>No</v>
      </c>
    </row>
    <row r="2234" spans="1:14" x14ac:dyDescent="0.25">
      <c r="A2234" s="13" t="s">
        <v>125</v>
      </c>
      <c r="B2234" s="13">
        <v>20.58</v>
      </c>
      <c r="C2234" s="13">
        <v>5.64</v>
      </c>
      <c r="D2234" s="13" t="s">
        <v>2382</v>
      </c>
      <c r="E2234" s="13" t="s">
        <v>2380</v>
      </c>
      <c r="F2234" s="13" t="s">
        <v>2380</v>
      </c>
      <c r="G2234" s="13" t="s">
        <v>2381</v>
      </c>
      <c r="H2234" s="13" t="s">
        <v>2380</v>
      </c>
      <c r="I2234" s="13" t="str">
        <f t="shared" si="204"/>
        <v>No</v>
      </c>
      <c r="J2234" s="15" t="str">
        <f t="shared" si="205"/>
        <v>0</v>
      </c>
      <c r="K2234" s="13" t="str">
        <f t="shared" si="206"/>
        <v>Yes</v>
      </c>
      <c r="L2234" s="13" t="str">
        <f t="shared" si="207"/>
        <v>Normal Weight</v>
      </c>
      <c r="M2234" s="13" t="str">
        <f t="shared" si="208"/>
        <v>Normal</v>
      </c>
      <c r="N2234" s="13" t="str">
        <f t="shared" si="209"/>
        <v>No</v>
      </c>
    </row>
    <row r="2235" spans="1:14" x14ac:dyDescent="0.25">
      <c r="A2235" s="13" t="s">
        <v>124</v>
      </c>
      <c r="B2235" s="13">
        <v>16.5</v>
      </c>
      <c r="C2235" s="13">
        <v>4.1100000000000003</v>
      </c>
      <c r="D2235" s="13" t="s">
        <v>2382</v>
      </c>
      <c r="E2235" s="13" t="s">
        <v>2380</v>
      </c>
      <c r="F2235" s="13" t="s">
        <v>2380</v>
      </c>
      <c r="G2235" s="13" t="s">
        <v>2381</v>
      </c>
      <c r="H2235" s="13" t="s">
        <v>2380</v>
      </c>
      <c r="I2235" s="13" t="str">
        <f t="shared" si="204"/>
        <v>No</v>
      </c>
      <c r="J2235" s="15" t="str">
        <f t="shared" si="205"/>
        <v>0</v>
      </c>
      <c r="K2235" s="13" t="str">
        <f t="shared" si="206"/>
        <v>Yes</v>
      </c>
      <c r="L2235" s="13" t="str">
        <f t="shared" si="207"/>
        <v>Underweight</v>
      </c>
      <c r="M2235" s="13" t="str">
        <f t="shared" si="208"/>
        <v>Normal</v>
      </c>
      <c r="N2235" s="13" t="str">
        <f t="shared" si="209"/>
        <v>No</v>
      </c>
    </row>
    <row r="2236" spans="1:14" x14ac:dyDescent="0.25">
      <c r="A2236" s="13" t="s">
        <v>123</v>
      </c>
      <c r="B2236" s="13">
        <v>15.41</v>
      </c>
      <c r="C2236" s="13">
        <v>5.43</v>
      </c>
      <c r="D2236" s="13" t="s">
        <v>2382</v>
      </c>
      <c r="E2236" s="13" t="s">
        <v>2380</v>
      </c>
      <c r="F2236" s="13" t="s">
        <v>2383</v>
      </c>
      <c r="G2236" s="13">
        <v>1</v>
      </c>
      <c r="H2236" s="13" t="s">
        <v>2380</v>
      </c>
      <c r="I2236" s="13" t="str">
        <f t="shared" si="204"/>
        <v>No</v>
      </c>
      <c r="J2236" s="15">
        <f t="shared" si="205"/>
        <v>1</v>
      </c>
      <c r="K2236" s="13" t="str">
        <f t="shared" si="206"/>
        <v>Yes</v>
      </c>
      <c r="L2236" s="13" t="str">
        <f t="shared" si="207"/>
        <v>Underweight</v>
      </c>
      <c r="M2236" s="13" t="str">
        <f t="shared" si="208"/>
        <v>Normal</v>
      </c>
      <c r="N2236" s="13" t="str">
        <f t="shared" si="209"/>
        <v>No</v>
      </c>
    </row>
    <row r="2237" spans="1:14" x14ac:dyDescent="0.25">
      <c r="A2237" s="13" t="s">
        <v>122</v>
      </c>
      <c r="B2237" s="13">
        <v>24.59</v>
      </c>
      <c r="C2237" s="13">
        <v>4.38</v>
      </c>
      <c r="D2237" s="13" t="s">
        <v>2380</v>
      </c>
      <c r="E2237" s="13" t="s">
        <v>2380</v>
      </c>
      <c r="F2237" s="13" t="s">
        <v>2380</v>
      </c>
      <c r="G2237" s="13">
        <v>1</v>
      </c>
      <c r="H2237" s="13" t="s">
        <v>2380</v>
      </c>
      <c r="I2237" s="13" t="str">
        <f t="shared" si="204"/>
        <v>No</v>
      </c>
      <c r="J2237" s="15">
        <f t="shared" si="205"/>
        <v>1</v>
      </c>
      <c r="K2237" s="13" t="str">
        <f t="shared" si="206"/>
        <v>No</v>
      </c>
      <c r="L2237" s="13" t="str">
        <f t="shared" si="207"/>
        <v>Normal Weight</v>
      </c>
      <c r="M2237" s="13" t="str">
        <f t="shared" si="208"/>
        <v>Normal</v>
      </c>
      <c r="N2237" s="13" t="str">
        <f t="shared" si="209"/>
        <v>No</v>
      </c>
    </row>
    <row r="2238" spans="1:14" x14ac:dyDescent="0.25">
      <c r="A2238" s="13" t="s">
        <v>121</v>
      </c>
      <c r="B2238" s="13">
        <v>33.33</v>
      </c>
      <c r="C2238" s="13">
        <v>9.7899999999999991</v>
      </c>
      <c r="D2238" s="13" t="s">
        <v>2380</v>
      </c>
      <c r="E2238" s="13" t="s">
        <v>2380</v>
      </c>
      <c r="F2238" s="13" t="s">
        <v>2380</v>
      </c>
      <c r="G2238" s="13" t="s">
        <v>2381</v>
      </c>
      <c r="H2238" s="13" t="s">
        <v>2380</v>
      </c>
      <c r="I2238" s="13" t="str">
        <f t="shared" si="204"/>
        <v>No</v>
      </c>
      <c r="J2238" s="15" t="str">
        <f t="shared" si="205"/>
        <v>0</v>
      </c>
      <c r="K2238" s="13" t="str">
        <f t="shared" si="206"/>
        <v>No</v>
      </c>
      <c r="L2238" s="13" t="str">
        <f t="shared" si="207"/>
        <v>Obesity</v>
      </c>
      <c r="M2238" s="13" t="str">
        <f t="shared" si="208"/>
        <v>Diabetes</v>
      </c>
      <c r="N2238" s="13" t="str">
        <f t="shared" si="209"/>
        <v>No</v>
      </c>
    </row>
    <row r="2239" spans="1:14" x14ac:dyDescent="0.25">
      <c r="A2239" s="13" t="s">
        <v>120</v>
      </c>
      <c r="B2239" s="13">
        <v>18.5</v>
      </c>
      <c r="C2239" s="13">
        <v>11.84</v>
      </c>
      <c r="D2239" s="13" t="s">
        <v>2380</v>
      </c>
      <c r="E2239" s="13" t="s">
        <v>2380</v>
      </c>
      <c r="F2239" s="13" t="s">
        <v>2380</v>
      </c>
      <c r="G2239" s="13" t="s">
        <v>2381</v>
      </c>
      <c r="H2239" s="13" t="s">
        <v>2380</v>
      </c>
      <c r="I2239" s="13" t="str">
        <f t="shared" si="204"/>
        <v>No</v>
      </c>
      <c r="J2239" s="15" t="str">
        <f t="shared" si="205"/>
        <v>0</v>
      </c>
      <c r="K2239" s="13" t="str">
        <f t="shared" si="206"/>
        <v>No</v>
      </c>
      <c r="L2239" s="13" t="str">
        <f t="shared" si="207"/>
        <v>Normal Weight</v>
      </c>
      <c r="M2239" s="13" t="str">
        <f t="shared" si="208"/>
        <v>Diabetes</v>
      </c>
      <c r="N2239" s="13" t="str">
        <f t="shared" si="209"/>
        <v>No</v>
      </c>
    </row>
    <row r="2240" spans="1:14" x14ac:dyDescent="0.25">
      <c r="A2240" s="13" t="s">
        <v>119</v>
      </c>
      <c r="B2240" s="13">
        <v>18.579999999999998</v>
      </c>
      <c r="C2240" s="13">
        <v>6.22</v>
      </c>
      <c r="D2240" s="13" t="s">
        <v>2380</v>
      </c>
      <c r="E2240" s="13" t="s">
        <v>2380</v>
      </c>
      <c r="F2240" s="13" t="s">
        <v>2380</v>
      </c>
      <c r="G2240" s="13" t="s">
        <v>2381</v>
      </c>
      <c r="H2240" s="13" t="s">
        <v>2380</v>
      </c>
      <c r="I2240" s="13" t="str">
        <f t="shared" si="204"/>
        <v>No</v>
      </c>
      <c r="J2240" s="15" t="str">
        <f t="shared" si="205"/>
        <v>0</v>
      </c>
      <c r="K2240" s="13" t="str">
        <f t="shared" si="206"/>
        <v>No</v>
      </c>
      <c r="L2240" s="13" t="str">
        <f t="shared" si="207"/>
        <v>Normal Weight</v>
      </c>
      <c r="M2240" s="13" t="str">
        <f t="shared" si="208"/>
        <v>Prediabetes</v>
      </c>
      <c r="N2240" s="13" t="str">
        <f t="shared" si="209"/>
        <v>No</v>
      </c>
    </row>
    <row r="2241" spans="1:14" x14ac:dyDescent="0.25">
      <c r="A2241" s="13" t="s">
        <v>118</v>
      </c>
      <c r="B2241" s="13">
        <v>16.64</v>
      </c>
      <c r="C2241" s="13">
        <v>10.01</v>
      </c>
      <c r="D2241" s="13" t="s">
        <v>2380</v>
      </c>
      <c r="E2241" s="13" t="s">
        <v>2380</v>
      </c>
      <c r="F2241" s="13" t="s">
        <v>2380</v>
      </c>
      <c r="G2241" s="13" t="s">
        <v>2381</v>
      </c>
      <c r="H2241" s="13" t="s">
        <v>2380</v>
      </c>
      <c r="I2241" s="13" t="str">
        <f t="shared" si="204"/>
        <v>No</v>
      </c>
      <c r="J2241" s="15" t="str">
        <f t="shared" si="205"/>
        <v>0</v>
      </c>
      <c r="K2241" s="13" t="str">
        <f t="shared" si="206"/>
        <v>No</v>
      </c>
      <c r="L2241" s="13" t="str">
        <f t="shared" si="207"/>
        <v>Underweight</v>
      </c>
      <c r="M2241" s="13" t="str">
        <f t="shared" si="208"/>
        <v>Diabetes</v>
      </c>
      <c r="N2241" s="13" t="str">
        <f t="shared" si="209"/>
        <v>No</v>
      </c>
    </row>
    <row r="2242" spans="1:14" x14ac:dyDescent="0.25">
      <c r="A2242" s="13" t="s">
        <v>117</v>
      </c>
      <c r="B2242" s="13">
        <v>19.329999999999998</v>
      </c>
      <c r="C2242" s="13">
        <v>4.32</v>
      </c>
      <c r="D2242" s="13" t="s">
        <v>2380</v>
      </c>
      <c r="E2242" s="13" t="s">
        <v>2380</v>
      </c>
      <c r="F2242" s="13" t="s">
        <v>2380</v>
      </c>
      <c r="G2242" s="13">
        <v>1</v>
      </c>
      <c r="H2242" s="13" t="s">
        <v>2380</v>
      </c>
      <c r="I2242" s="13" t="str">
        <f t="shared" ref="I2242:I2305" si="210">PROPER(IF(H2242="?",$P$2,H2242))</f>
        <v>No</v>
      </c>
      <c r="J2242" s="15">
        <f t="shared" si="205"/>
        <v>1</v>
      </c>
      <c r="K2242" s="13" t="str">
        <f t="shared" si="206"/>
        <v>No</v>
      </c>
      <c r="L2242" s="13" t="str">
        <f t="shared" si="207"/>
        <v>Normal Weight</v>
      </c>
      <c r="M2242" s="13" t="str">
        <f t="shared" si="208"/>
        <v>Normal</v>
      </c>
      <c r="N2242" s="13" t="str">
        <f t="shared" si="209"/>
        <v>No</v>
      </c>
    </row>
    <row r="2243" spans="1:14" x14ac:dyDescent="0.25">
      <c r="A2243" s="13" t="s">
        <v>116</v>
      </c>
      <c r="B2243" s="13">
        <v>21.26</v>
      </c>
      <c r="C2243" s="13">
        <v>5.65</v>
      </c>
      <c r="D2243" s="13" t="s">
        <v>2382</v>
      </c>
      <c r="E2243" s="13" t="s">
        <v>2380</v>
      </c>
      <c r="F2243" s="13" t="s">
        <v>2383</v>
      </c>
      <c r="G2243" s="13">
        <v>1</v>
      </c>
      <c r="H2243" s="13" t="s">
        <v>2380</v>
      </c>
      <c r="I2243" s="13" t="str">
        <f t="shared" si="210"/>
        <v>No</v>
      </c>
      <c r="J2243" s="15">
        <f t="shared" ref="J2243:J2306" si="211">IF(G2243="No major Surgery","0",G2243)</f>
        <v>1</v>
      </c>
      <c r="K2243" s="13" t="str">
        <f t="shared" ref="K2243:K2306" si="212">PROPER(D2243)</f>
        <v>Yes</v>
      </c>
      <c r="L2243" s="13" t="str">
        <f t="shared" ref="L2243:L2306" si="213">IF(B2243&lt;18.5,"Underweight",IF(B2243&lt;25,"Normal Weight",IF(B2243&lt;30,"Overweight","Obesity")))</f>
        <v>Normal Weight</v>
      </c>
      <c r="M2243" s="13" t="str">
        <f t="shared" ref="M2243:M2306" si="214">IF(C2243&lt;5.7,"Normal",IF(C2243&lt;6.5,"Prediabetes","Diabetes"))</f>
        <v>Normal</v>
      </c>
      <c r="N2243" s="13" t="str">
        <f t="shared" ref="N2243:N2306" si="215">PROPER(E2243)</f>
        <v>No</v>
      </c>
    </row>
    <row r="2244" spans="1:14" x14ac:dyDescent="0.25">
      <c r="A2244" s="13" t="s">
        <v>115</v>
      </c>
      <c r="B2244" s="13">
        <v>15.6</v>
      </c>
      <c r="C2244" s="13">
        <v>4.12</v>
      </c>
      <c r="D2244" s="13" t="s">
        <v>2382</v>
      </c>
      <c r="E2244" s="13" t="s">
        <v>2380</v>
      </c>
      <c r="F2244" s="13" t="s">
        <v>2380</v>
      </c>
      <c r="G2244" s="13">
        <v>1</v>
      </c>
      <c r="H2244" s="13" t="s">
        <v>2380</v>
      </c>
      <c r="I2244" s="13" t="str">
        <f t="shared" si="210"/>
        <v>No</v>
      </c>
      <c r="J2244" s="15">
        <f t="shared" si="211"/>
        <v>1</v>
      </c>
      <c r="K2244" s="13" t="str">
        <f t="shared" si="212"/>
        <v>Yes</v>
      </c>
      <c r="L2244" s="13" t="str">
        <f t="shared" si="213"/>
        <v>Underweight</v>
      </c>
      <c r="M2244" s="13" t="str">
        <f t="shared" si="214"/>
        <v>Normal</v>
      </c>
      <c r="N2244" s="13" t="str">
        <f t="shared" si="215"/>
        <v>No</v>
      </c>
    </row>
    <row r="2245" spans="1:14" x14ac:dyDescent="0.25">
      <c r="A2245" s="13" t="s">
        <v>114</v>
      </c>
      <c r="B2245" s="13">
        <v>24.39</v>
      </c>
      <c r="C2245" s="13">
        <v>6.24</v>
      </c>
      <c r="D2245" s="13" t="s">
        <v>2380</v>
      </c>
      <c r="E2245" s="13" t="s">
        <v>2380</v>
      </c>
      <c r="F2245" s="13" t="s">
        <v>2380</v>
      </c>
      <c r="G2245" s="13">
        <v>1</v>
      </c>
      <c r="H2245" s="13" t="s">
        <v>2380</v>
      </c>
      <c r="I2245" s="13" t="str">
        <f t="shared" si="210"/>
        <v>No</v>
      </c>
      <c r="J2245" s="15">
        <f t="shared" si="211"/>
        <v>1</v>
      </c>
      <c r="K2245" s="13" t="str">
        <f t="shared" si="212"/>
        <v>No</v>
      </c>
      <c r="L2245" s="13" t="str">
        <f t="shared" si="213"/>
        <v>Normal Weight</v>
      </c>
      <c r="M2245" s="13" t="str">
        <f t="shared" si="214"/>
        <v>Prediabetes</v>
      </c>
      <c r="N2245" s="13" t="str">
        <f t="shared" si="215"/>
        <v>No</v>
      </c>
    </row>
    <row r="2246" spans="1:14" x14ac:dyDescent="0.25">
      <c r="A2246" s="13" t="s">
        <v>113</v>
      </c>
      <c r="B2246" s="13">
        <v>24.75</v>
      </c>
      <c r="C2246" s="13">
        <v>4.83</v>
      </c>
      <c r="D2246" s="13" t="s">
        <v>2380</v>
      </c>
      <c r="E2246" s="13" t="s">
        <v>2380</v>
      </c>
      <c r="F2246" s="13" t="s">
        <v>2380</v>
      </c>
      <c r="G2246" s="13" t="s">
        <v>2381</v>
      </c>
      <c r="H2246" s="13" t="s">
        <v>2380</v>
      </c>
      <c r="I2246" s="13" t="str">
        <f t="shared" si="210"/>
        <v>No</v>
      </c>
      <c r="J2246" s="15" t="str">
        <f t="shared" si="211"/>
        <v>0</v>
      </c>
      <c r="K2246" s="13" t="str">
        <f t="shared" si="212"/>
        <v>No</v>
      </c>
      <c r="L2246" s="13" t="str">
        <f t="shared" si="213"/>
        <v>Normal Weight</v>
      </c>
      <c r="M2246" s="13" t="str">
        <f t="shared" si="214"/>
        <v>Normal</v>
      </c>
      <c r="N2246" s="13" t="str">
        <f t="shared" si="215"/>
        <v>No</v>
      </c>
    </row>
    <row r="2247" spans="1:14" x14ac:dyDescent="0.25">
      <c r="A2247" s="13" t="s">
        <v>112</v>
      </c>
      <c r="B2247" s="13">
        <v>20.88</v>
      </c>
      <c r="C2247" s="13">
        <v>7.4</v>
      </c>
      <c r="D2247" s="13" t="s">
        <v>2380</v>
      </c>
      <c r="E2247" s="13" t="s">
        <v>2380</v>
      </c>
      <c r="F2247" s="13" t="s">
        <v>2380</v>
      </c>
      <c r="G2247" s="13" t="s">
        <v>2381</v>
      </c>
      <c r="H2247" s="13" t="s">
        <v>2380</v>
      </c>
      <c r="I2247" s="13" t="str">
        <f t="shared" si="210"/>
        <v>No</v>
      </c>
      <c r="J2247" s="15" t="str">
        <f t="shared" si="211"/>
        <v>0</v>
      </c>
      <c r="K2247" s="13" t="str">
        <f t="shared" si="212"/>
        <v>No</v>
      </c>
      <c r="L2247" s="13" t="str">
        <f t="shared" si="213"/>
        <v>Normal Weight</v>
      </c>
      <c r="M2247" s="13" t="str">
        <f t="shared" si="214"/>
        <v>Diabetes</v>
      </c>
      <c r="N2247" s="13" t="str">
        <f t="shared" si="215"/>
        <v>No</v>
      </c>
    </row>
    <row r="2248" spans="1:14" x14ac:dyDescent="0.25">
      <c r="A2248" s="13" t="s">
        <v>111</v>
      </c>
      <c r="B2248" s="13">
        <v>20.43</v>
      </c>
      <c r="C2248" s="13">
        <v>4.54</v>
      </c>
      <c r="D2248" s="13" t="s">
        <v>2380</v>
      </c>
      <c r="E2248" s="13" t="s">
        <v>2380</v>
      </c>
      <c r="F2248" s="13" t="s">
        <v>2380</v>
      </c>
      <c r="G2248" s="13" t="s">
        <v>2381</v>
      </c>
      <c r="H2248" s="13" t="s">
        <v>2380</v>
      </c>
      <c r="I2248" s="13" t="str">
        <f t="shared" si="210"/>
        <v>No</v>
      </c>
      <c r="J2248" s="15" t="str">
        <f t="shared" si="211"/>
        <v>0</v>
      </c>
      <c r="K2248" s="13" t="str">
        <f t="shared" si="212"/>
        <v>No</v>
      </c>
      <c r="L2248" s="13" t="str">
        <f t="shared" si="213"/>
        <v>Normal Weight</v>
      </c>
      <c r="M2248" s="13" t="str">
        <f t="shared" si="214"/>
        <v>Normal</v>
      </c>
      <c r="N2248" s="13" t="str">
        <f t="shared" si="215"/>
        <v>No</v>
      </c>
    </row>
    <row r="2249" spans="1:14" x14ac:dyDescent="0.25">
      <c r="A2249" s="13" t="s">
        <v>110</v>
      </c>
      <c r="B2249" s="13">
        <v>15.18</v>
      </c>
      <c r="C2249" s="13">
        <v>11.11</v>
      </c>
      <c r="D2249" s="13" t="s">
        <v>2380</v>
      </c>
      <c r="E2249" s="13" t="s">
        <v>2380</v>
      </c>
      <c r="F2249" s="13" t="s">
        <v>2380</v>
      </c>
      <c r="G2249" s="13" t="s">
        <v>2381</v>
      </c>
      <c r="H2249" s="13" t="s">
        <v>2380</v>
      </c>
      <c r="I2249" s="13" t="str">
        <f t="shared" si="210"/>
        <v>No</v>
      </c>
      <c r="J2249" s="15" t="str">
        <f t="shared" si="211"/>
        <v>0</v>
      </c>
      <c r="K2249" s="13" t="str">
        <f t="shared" si="212"/>
        <v>No</v>
      </c>
      <c r="L2249" s="13" t="str">
        <f t="shared" si="213"/>
        <v>Underweight</v>
      </c>
      <c r="M2249" s="13" t="str">
        <f t="shared" si="214"/>
        <v>Diabetes</v>
      </c>
      <c r="N2249" s="13" t="str">
        <f t="shared" si="215"/>
        <v>No</v>
      </c>
    </row>
    <row r="2250" spans="1:14" x14ac:dyDescent="0.25">
      <c r="A2250" s="13" t="s">
        <v>109</v>
      </c>
      <c r="B2250" s="13">
        <v>15.12</v>
      </c>
      <c r="C2250" s="13">
        <v>4.03</v>
      </c>
      <c r="D2250" s="13" t="s">
        <v>2382</v>
      </c>
      <c r="E2250" s="13" t="s">
        <v>2380</v>
      </c>
      <c r="F2250" s="13" t="s">
        <v>2380</v>
      </c>
      <c r="G2250" s="13" t="s">
        <v>2381</v>
      </c>
      <c r="H2250" s="13" t="s">
        <v>2380</v>
      </c>
      <c r="I2250" s="13" t="str">
        <f t="shared" si="210"/>
        <v>No</v>
      </c>
      <c r="J2250" s="15" t="str">
        <f t="shared" si="211"/>
        <v>0</v>
      </c>
      <c r="K2250" s="13" t="str">
        <f t="shared" si="212"/>
        <v>Yes</v>
      </c>
      <c r="L2250" s="13" t="str">
        <f t="shared" si="213"/>
        <v>Underweight</v>
      </c>
      <c r="M2250" s="13" t="str">
        <f t="shared" si="214"/>
        <v>Normal</v>
      </c>
      <c r="N2250" s="13" t="str">
        <f t="shared" si="215"/>
        <v>No</v>
      </c>
    </row>
    <row r="2251" spans="1:14" x14ac:dyDescent="0.25">
      <c r="A2251" s="13" t="s">
        <v>108</v>
      </c>
      <c r="B2251" s="13">
        <v>23.88</v>
      </c>
      <c r="C2251" s="13">
        <v>4.51</v>
      </c>
      <c r="D2251" s="13" t="s">
        <v>2380</v>
      </c>
      <c r="E2251" s="13" t="s">
        <v>2380</v>
      </c>
      <c r="F2251" s="13" t="s">
        <v>2380</v>
      </c>
      <c r="G2251" s="13">
        <v>1</v>
      </c>
      <c r="H2251" s="13" t="s">
        <v>2380</v>
      </c>
      <c r="I2251" s="13" t="str">
        <f t="shared" si="210"/>
        <v>No</v>
      </c>
      <c r="J2251" s="15">
        <f t="shared" si="211"/>
        <v>1</v>
      </c>
      <c r="K2251" s="13" t="str">
        <f t="shared" si="212"/>
        <v>No</v>
      </c>
      <c r="L2251" s="13" t="str">
        <f t="shared" si="213"/>
        <v>Normal Weight</v>
      </c>
      <c r="M2251" s="13" t="str">
        <f t="shared" si="214"/>
        <v>Normal</v>
      </c>
      <c r="N2251" s="13" t="str">
        <f t="shared" si="215"/>
        <v>No</v>
      </c>
    </row>
    <row r="2252" spans="1:14" x14ac:dyDescent="0.25">
      <c r="A2252" s="13" t="s">
        <v>107</v>
      </c>
      <c r="B2252" s="13">
        <v>16.13</v>
      </c>
      <c r="C2252" s="13">
        <v>5.56</v>
      </c>
      <c r="D2252" s="13" t="s">
        <v>2380</v>
      </c>
      <c r="E2252" s="13" t="s">
        <v>2382</v>
      </c>
      <c r="F2252" s="13" t="s">
        <v>2380</v>
      </c>
      <c r="G2252" s="13">
        <v>1</v>
      </c>
      <c r="H2252" s="13" t="s">
        <v>2380</v>
      </c>
      <c r="I2252" s="13" t="str">
        <f t="shared" si="210"/>
        <v>No</v>
      </c>
      <c r="J2252" s="15">
        <f t="shared" si="211"/>
        <v>1</v>
      </c>
      <c r="K2252" s="13" t="str">
        <f t="shared" si="212"/>
        <v>No</v>
      </c>
      <c r="L2252" s="13" t="str">
        <f t="shared" si="213"/>
        <v>Underweight</v>
      </c>
      <c r="M2252" s="13" t="str">
        <f t="shared" si="214"/>
        <v>Normal</v>
      </c>
      <c r="N2252" s="13" t="str">
        <f t="shared" si="215"/>
        <v>Yes</v>
      </c>
    </row>
    <row r="2253" spans="1:14" x14ac:dyDescent="0.25">
      <c r="A2253" s="13" t="s">
        <v>106</v>
      </c>
      <c r="B2253" s="13">
        <v>24.09</v>
      </c>
      <c r="C2253" s="13">
        <v>4.0999999999999996</v>
      </c>
      <c r="D2253" s="13" t="s">
        <v>2380</v>
      </c>
      <c r="E2253" s="13" t="s">
        <v>2382</v>
      </c>
      <c r="F2253" s="13" t="s">
        <v>2380</v>
      </c>
      <c r="G2253" s="13">
        <v>1</v>
      </c>
      <c r="H2253" s="13" t="s">
        <v>2380</v>
      </c>
      <c r="I2253" s="13" t="str">
        <f t="shared" si="210"/>
        <v>No</v>
      </c>
      <c r="J2253" s="15">
        <f t="shared" si="211"/>
        <v>1</v>
      </c>
      <c r="K2253" s="13" t="str">
        <f t="shared" si="212"/>
        <v>No</v>
      </c>
      <c r="L2253" s="13" t="str">
        <f t="shared" si="213"/>
        <v>Normal Weight</v>
      </c>
      <c r="M2253" s="13" t="str">
        <f t="shared" si="214"/>
        <v>Normal</v>
      </c>
      <c r="N2253" s="13" t="str">
        <f t="shared" si="215"/>
        <v>Yes</v>
      </c>
    </row>
    <row r="2254" spans="1:14" x14ac:dyDescent="0.25">
      <c r="A2254" s="13" t="s">
        <v>105</v>
      </c>
      <c r="B2254" s="13">
        <v>19.43</v>
      </c>
      <c r="C2254" s="13">
        <v>5.85</v>
      </c>
      <c r="D2254" s="13" t="s">
        <v>2380</v>
      </c>
      <c r="E2254" s="13" t="s">
        <v>2382</v>
      </c>
      <c r="F2254" s="13" t="s">
        <v>2380</v>
      </c>
      <c r="G2254" s="13">
        <v>1</v>
      </c>
      <c r="H2254" s="13" t="s">
        <v>2380</v>
      </c>
      <c r="I2254" s="13" t="str">
        <f t="shared" si="210"/>
        <v>No</v>
      </c>
      <c r="J2254" s="15">
        <f t="shared" si="211"/>
        <v>1</v>
      </c>
      <c r="K2254" s="13" t="str">
        <f t="shared" si="212"/>
        <v>No</v>
      </c>
      <c r="L2254" s="13" t="str">
        <f t="shared" si="213"/>
        <v>Normal Weight</v>
      </c>
      <c r="M2254" s="13" t="str">
        <f t="shared" si="214"/>
        <v>Prediabetes</v>
      </c>
      <c r="N2254" s="13" t="str">
        <f t="shared" si="215"/>
        <v>Yes</v>
      </c>
    </row>
    <row r="2255" spans="1:14" x14ac:dyDescent="0.25">
      <c r="A2255" s="13" t="s">
        <v>104</v>
      </c>
      <c r="B2255" s="13">
        <v>15.22</v>
      </c>
      <c r="C2255" s="13">
        <v>4.92</v>
      </c>
      <c r="D2255" s="13" t="s">
        <v>2382</v>
      </c>
      <c r="E2255" s="13" t="s">
        <v>2380</v>
      </c>
      <c r="F2255" s="13" t="s">
        <v>2383</v>
      </c>
      <c r="G2255" s="13">
        <v>1</v>
      </c>
      <c r="H2255" s="13" t="s">
        <v>2380</v>
      </c>
      <c r="I2255" s="13" t="str">
        <f t="shared" si="210"/>
        <v>No</v>
      </c>
      <c r="J2255" s="15">
        <f t="shared" si="211"/>
        <v>1</v>
      </c>
      <c r="K2255" s="13" t="str">
        <f t="shared" si="212"/>
        <v>Yes</v>
      </c>
      <c r="L2255" s="13" t="str">
        <f t="shared" si="213"/>
        <v>Underweight</v>
      </c>
      <c r="M2255" s="13" t="str">
        <f t="shared" si="214"/>
        <v>Normal</v>
      </c>
      <c r="N2255" s="13" t="str">
        <f t="shared" si="215"/>
        <v>No</v>
      </c>
    </row>
    <row r="2256" spans="1:14" x14ac:dyDescent="0.25">
      <c r="A2256" s="13" t="s">
        <v>103</v>
      </c>
      <c r="B2256" s="13">
        <v>20.72</v>
      </c>
      <c r="C2256" s="13">
        <v>9.4600000000000009</v>
      </c>
      <c r="D2256" s="13" t="s">
        <v>2380</v>
      </c>
      <c r="E2256" s="13" t="s">
        <v>2380</v>
      </c>
      <c r="F2256" s="13" t="s">
        <v>2380</v>
      </c>
      <c r="G2256" s="13" t="s">
        <v>2381</v>
      </c>
      <c r="H2256" s="13" t="s">
        <v>2380</v>
      </c>
      <c r="I2256" s="13" t="str">
        <f t="shared" si="210"/>
        <v>No</v>
      </c>
      <c r="J2256" s="15" t="str">
        <f t="shared" si="211"/>
        <v>0</v>
      </c>
      <c r="K2256" s="13" t="str">
        <f t="shared" si="212"/>
        <v>No</v>
      </c>
      <c r="L2256" s="13" t="str">
        <f t="shared" si="213"/>
        <v>Normal Weight</v>
      </c>
      <c r="M2256" s="13" t="str">
        <f t="shared" si="214"/>
        <v>Diabetes</v>
      </c>
      <c r="N2256" s="13" t="str">
        <f t="shared" si="215"/>
        <v>No</v>
      </c>
    </row>
    <row r="2257" spans="1:14" x14ac:dyDescent="0.25">
      <c r="A2257" s="13" t="s">
        <v>102</v>
      </c>
      <c r="B2257" s="13">
        <v>35.4</v>
      </c>
      <c r="C2257" s="13">
        <v>5.94</v>
      </c>
      <c r="D2257" s="13" t="s">
        <v>2380</v>
      </c>
      <c r="E2257" s="13" t="s">
        <v>2380</v>
      </c>
      <c r="F2257" s="13" t="s">
        <v>2383</v>
      </c>
      <c r="G2257" s="13">
        <v>1</v>
      </c>
      <c r="H2257" s="13" t="s">
        <v>2380</v>
      </c>
      <c r="I2257" s="13" t="str">
        <f t="shared" si="210"/>
        <v>No</v>
      </c>
      <c r="J2257" s="15">
        <f t="shared" si="211"/>
        <v>1</v>
      </c>
      <c r="K2257" s="13" t="str">
        <f t="shared" si="212"/>
        <v>No</v>
      </c>
      <c r="L2257" s="13" t="str">
        <f t="shared" si="213"/>
        <v>Obesity</v>
      </c>
      <c r="M2257" s="13" t="str">
        <f t="shared" si="214"/>
        <v>Prediabetes</v>
      </c>
      <c r="N2257" s="13" t="str">
        <f t="shared" si="215"/>
        <v>No</v>
      </c>
    </row>
    <row r="2258" spans="1:14" x14ac:dyDescent="0.25">
      <c r="A2258" s="13" t="s">
        <v>101</v>
      </c>
      <c r="B2258" s="13">
        <v>34.4</v>
      </c>
      <c r="C2258" s="13">
        <v>5.7</v>
      </c>
      <c r="D2258" s="13" t="s">
        <v>2380</v>
      </c>
      <c r="E2258" s="13" t="s">
        <v>2380</v>
      </c>
      <c r="F2258" s="13" t="s">
        <v>2383</v>
      </c>
      <c r="G2258" s="13">
        <v>1</v>
      </c>
      <c r="H2258" s="13" t="s">
        <v>2380</v>
      </c>
      <c r="I2258" s="13" t="str">
        <f t="shared" si="210"/>
        <v>No</v>
      </c>
      <c r="J2258" s="15">
        <f t="shared" si="211"/>
        <v>1</v>
      </c>
      <c r="K2258" s="13" t="str">
        <f t="shared" si="212"/>
        <v>No</v>
      </c>
      <c r="L2258" s="13" t="str">
        <f t="shared" si="213"/>
        <v>Obesity</v>
      </c>
      <c r="M2258" s="13" t="str">
        <f t="shared" si="214"/>
        <v>Prediabetes</v>
      </c>
      <c r="N2258" s="13" t="str">
        <f t="shared" si="215"/>
        <v>No</v>
      </c>
    </row>
    <row r="2259" spans="1:14" x14ac:dyDescent="0.25">
      <c r="A2259" s="13" t="s">
        <v>100</v>
      </c>
      <c r="B2259" s="13">
        <v>34.1</v>
      </c>
      <c r="C2259" s="13">
        <v>4.13</v>
      </c>
      <c r="D2259" s="13" t="s">
        <v>2380</v>
      </c>
      <c r="E2259" s="13" t="s">
        <v>2380</v>
      </c>
      <c r="F2259" s="13" t="s">
        <v>2383</v>
      </c>
      <c r="G2259" s="13">
        <v>1</v>
      </c>
      <c r="H2259" s="13" t="s">
        <v>2380</v>
      </c>
      <c r="I2259" s="13" t="str">
        <f t="shared" si="210"/>
        <v>No</v>
      </c>
      <c r="J2259" s="15">
        <f t="shared" si="211"/>
        <v>1</v>
      </c>
      <c r="K2259" s="13" t="str">
        <f t="shared" si="212"/>
        <v>No</v>
      </c>
      <c r="L2259" s="13" t="str">
        <f t="shared" si="213"/>
        <v>Obesity</v>
      </c>
      <c r="M2259" s="13" t="str">
        <f t="shared" si="214"/>
        <v>Normal</v>
      </c>
      <c r="N2259" s="13" t="str">
        <f t="shared" si="215"/>
        <v>No</v>
      </c>
    </row>
    <row r="2260" spans="1:14" x14ac:dyDescent="0.25">
      <c r="A2260" s="13" t="s">
        <v>99</v>
      </c>
      <c r="B2260" s="13">
        <v>30.4</v>
      </c>
      <c r="C2260" s="13">
        <v>4.7699999999999996</v>
      </c>
      <c r="D2260" s="13" t="s">
        <v>2380</v>
      </c>
      <c r="E2260" s="13" t="s">
        <v>2380</v>
      </c>
      <c r="F2260" s="13" t="s">
        <v>2383</v>
      </c>
      <c r="G2260" s="13">
        <v>1</v>
      </c>
      <c r="H2260" s="13" t="s">
        <v>2380</v>
      </c>
      <c r="I2260" s="13" t="str">
        <f t="shared" si="210"/>
        <v>No</v>
      </c>
      <c r="J2260" s="15">
        <f t="shared" si="211"/>
        <v>1</v>
      </c>
      <c r="K2260" s="13" t="str">
        <f t="shared" si="212"/>
        <v>No</v>
      </c>
      <c r="L2260" s="13" t="str">
        <f t="shared" si="213"/>
        <v>Obesity</v>
      </c>
      <c r="M2260" s="13" t="str">
        <f t="shared" si="214"/>
        <v>Normal</v>
      </c>
      <c r="N2260" s="13" t="str">
        <f t="shared" si="215"/>
        <v>No</v>
      </c>
    </row>
    <row r="2261" spans="1:14" x14ac:dyDescent="0.25">
      <c r="A2261" s="13" t="s">
        <v>98</v>
      </c>
      <c r="B2261" s="13">
        <v>28.7</v>
      </c>
      <c r="C2261" s="13">
        <v>4.99</v>
      </c>
      <c r="D2261" s="13" t="s">
        <v>2380</v>
      </c>
      <c r="E2261" s="13" t="s">
        <v>2380</v>
      </c>
      <c r="F2261" s="13" t="s">
        <v>2383</v>
      </c>
      <c r="G2261" s="13">
        <v>1</v>
      </c>
      <c r="H2261" s="13" t="s">
        <v>2380</v>
      </c>
      <c r="I2261" s="13" t="str">
        <f t="shared" si="210"/>
        <v>No</v>
      </c>
      <c r="J2261" s="15">
        <f t="shared" si="211"/>
        <v>1</v>
      </c>
      <c r="K2261" s="13" t="str">
        <f t="shared" si="212"/>
        <v>No</v>
      </c>
      <c r="L2261" s="13" t="str">
        <f t="shared" si="213"/>
        <v>Overweight</v>
      </c>
      <c r="M2261" s="13" t="str">
        <f t="shared" si="214"/>
        <v>Normal</v>
      </c>
      <c r="N2261" s="13" t="str">
        <f t="shared" si="215"/>
        <v>No</v>
      </c>
    </row>
    <row r="2262" spans="1:14" x14ac:dyDescent="0.25">
      <c r="A2262" s="13" t="s">
        <v>97</v>
      </c>
      <c r="B2262" s="13">
        <v>17.440000000000001</v>
      </c>
      <c r="C2262" s="13">
        <v>4.42</v>
      </c>
      <c r="D2262" s="13" t="s">
        <v>2382</v>
      </c>
      <c r="E2262" s="13" t="s">
        <v>2380</v>
      </c>
      <c r="F2262" s="13" t="s">
        <v>2383</v>
      </c>
      <c r="G2262" s="13">
        <v>1</v>
      </c>
      <c r="H2262" s="13" t="s">
        <v>2380</v>
      </c>
      <c r="I2262" s="13" t="str">
        <f t="shared" si="210"/>
        <v>No</v>
      </c>
      <c r="J2262" s="15">
        <f t="shared" si="211"/>
        <v>1</v>
      </c>
      <c r="K2262" s="13" t="str">
        <f t="shared" si="212"/>
        <v>Yes</v>
      </c>
      <c r="L2262" s="13" t="str">
        <f t="shared" si="213"/>
        <v>Underweight</v>
      </c>
      <c r="M2262" s="13" t="str">
        <f t="shared" si="214"/>
        <v>Normal</v>
      </c>
      <c r="N2262" s="13" t="str">
        <f t="shared" si="215"/>
        <v>No</v>
      </c>
    </row>
    <row r="2263" spans="1:14" x14ac:dyDescent="0.25">
      <c r="A2263" s="13" t="s">
        <v>96</v>
      </c>
      <c r="B2263" s="13">
        <v>27.6</v>
      </c>
      <c r="C2263" s="13">
        <v>4.01</v>
      </c>
      <c r="D2263" s="13" t="s">
        <v>2380</v>
      </c>
      <c r="E2263" s="13" t="s">
        <v>2380</v>
      </c>
      <c r="F2263" s="13" t="s">
        <v>2383</v>
      </c>
      <c r="G2263" s="13">
        <v>1</v>
      </c>
      <c r="H2263" s="13" t="s">
        <v>2380</v>
      </c>
      <c r="I2263" s="13" t="str">
        <f t="shared" si="210"/>
        <v>No</v>
      </c>
      <c r="J2263" s="15">
        <f t="shared" si="211"/>
        <v>1</v>
      </c>
      <c r="K2263" s="13" t="str">
        <f t="shared" si="212"/>
        <v>No</v>
      </c>
      <c r="L2263" s="13" t="str">
        <f t="shared" si="213"/>
        <v>Overweight</v>
      </c>
      <c r="M2263" s="13" t="str">
        <f t="shared" si="214"/>
        <v>Normal</v>
      </c>
      <c r="N2263" s="13" t="str">
        <f t="shared" si="215"/>
        <v>No</v>
      </c>
    </row>
    <row r="2264" spans="1:14" x14ac:dyDescent="0.25">
      <c r="A2264" s="13" t="s">
        <v>95</v>
      </c>
      <c r="B2264" s="13">
        <v>20.7</v>
      </c>
      <c r="C2264" s="13">
        <v>4.49</v>
      </c>
      <c r="D2264" s="13" t="s">
        <v>2380</v>
      </c>
      <c r="E2264" s="13" t="s">
        <v>2380</v>
      </c>
      <c r="F2264" s="13" t="s">
        <v>2383</v>
      </c>
      <c r="G2264" s="13">
        <v>1</v>
      </c>
      <c r="H2264" s="13" t="s">
        <v>2380</v>
      </c>
      <c r="I2264" s="13" t="str">
        <f t="shared" si="210"/>
        <v>No</v>
      </c>
      <c r="J2264" s="15">
        <f t="shared" si="211"/>
        <v>1</v>
      </c>
      <c r="K2264" s="13" t="str">
        <f t="shared" si="212"/>
        <v>No</v>
      </c>
      <c r="L2264" s="13" t="str">
        <f t="shared" si="213"/>
        <v>Normal Weight</v>
      </c>
      <c r="M2264" s="13" t="str">
        <f t="shared" si="214"/>
        <v>Normal</v>
      </c>
      <c r="N2264" s="13" t="str">
        <f t="shared" si="215"/>
        <v>No</v>
      </c>
    </row>
    <row r="2265" spans="1:14" x14ac:dyDescent="0.25">
      <c r="A2265" s="13" t="s">
        <v>94</v>
      </c>
      <c r="B2265" s="13">
        <v>20.3</v>
      </c>
      <c r="C2265" s="13">
        <v>6.37</v>
      </c>
      <c r="D2265" s="13" t="s">
        <v>2380</v>
      </c>
      <c r="E2265" s="13" t="s">
        <v>2380</v>
      </c>
      <c r="F2265" s="13" t="s">
        <v>2383</v>
      </c>
      <c r="G2265" s="13">
        <v>1</v>
      </c>
      <c r="H2265" s="13" t="s">
        <v>2380</v>
      </c>
      <c r="I2265" s="13" t="str">
        <f t="shared" si="210"/>
        <v>No</v>
      </c>
      <c r="J2265" s="15">
        <f t="shared" si="211"/>
        <v>1</v>
      </c>
      <c r="K2265" s="13" t="str">
        <f t="shared" si="212"/>
        <v>No</v>
      </c>
      <c r="L2265" s="13" t="str">
        <f t="shared" si="213"/>
        <v>Normal Weight</v>
      </c>
      <c r="M2265" s="13" t="str">
        <f t="shared" si="214"/>
        <v>Prediabetes</v>
      </c>
      <c r="N2265" s="13" t="str">
        <f t="shared" si="215"/>
        <v>No</v>
      </c>
    </row>
    <row r="2266" spans="1:14" x14ac:dyDescent="0.25">
      <c r="A2266" s="13" t="s">
        <v>93</v>
      </c>
      <c r="B2266" s="13">
        <v>19.8</v>
      </c>
      <c r="C2266" s="13">
        <v>5.12</v>
      </c>
      <c r="D2266" s="13" t="s">
        <v>2380</v>
      </c>
      <c r="E2266" s="13" t="s">
        <v>2380</v>
      </c>
      <c r="F2266" s="13" t="s">
        <v>2383</v>
      </c>
      <c r="G2266" s="13">
        <v>1</v>
      </c>
      <c r="H2266" s="13" t="s">
        <v>2380</v>
      </c>
      <c r="I2266" s="13" t="str">
        <f t="shared" si="210"/>
        <v>No</v>
      </c>
      <c r="J2266" s="15">
        <f t="shared" si="211"/>
        <v>1</v>
      </c>
      <c r="K2266" s="13" t="str">
        <f t="shared" si="212"/>
        <v>No</v>
      </c>
      <c r="L2266" s="13" t="str">
        <f t="shared" si="213"/>
        <v>Normal Weight</v>
      </c>
      <c r="M2266" s="13" t="str">
        <f t="shared" si="214"/>
        <v>Normal</v>
      </c>
      <c r="N2266" s="13" t="str">
        <f t="shared" si="215"/>
        <v>No</v>
      </c>
    </row>
    <row r="2267" spans="1:14" x14ac:dyDescent="0.25">
      <c r="A2267" s="13" t="s">
        <v>92</v>
      </c>
      <c r="B2267" s="13">
        <v>21.87</v>
      </c>
      <c r="C2267" s="13">
        <v>8.59</v>
      </c>
      <c r="D2267" s="13" t="s">
        <v>2380</v>
      </c>
      <c r="E2267" s="13" t="s">
        <v>2380</v>
      </c>
      <c r="F2267" s="13" t="s">
        <v>2380</v>
      </c>
      <c r="G2267" s="13" t="s">
        <v>2381</v>
      </c>
      <c r="H2267" s="13" t="s">
        <v>2380</v>
      </c>
      <c r="I2267" s="13" t="str">
        <f t="shared" si="210"/>
        <v>No</v>
      </c>
      <c r="J2267" s="15" t="str">
        <f t="shared" si="211"/>
        <v>0</v>
      </c>
      <c r="K2267" s="13" t="str">
        <f t="shared" si="212"/>
        <v>No</v>
      </c>
      <c r="L2267" s="13" t="str">
        <f t="shared" si="213"/>
        <v>Normal Weight</v>
      </c>
      <c r="M2267" s="13" t="str">
        <f t="shared" si="214"/>
        <v>Diabetes</v>
      </c>
      <c r="N2267" s="13" t="str">
        <f t="shared" si="215"/>
        <v>No</v>
      </c>
    </row>
    <row r="2268" spans="1:14" x14ac:dyDescent="0.25">
      <c r="A2268" s="13" t="s">
        <v>91</v>
      </c>
      <c r="B2268" s="13">
        <v>16.600000000000001</v>
      </c>
      <c r="C2268" s="13">
        <v>5.87</v>
      </c>
      <c r="D2268" s="13" t="s">
        <v>2380</v>
      </c>
      <c r="E2268" s="13" t="s">
        <v>2380</v>
      </c>
      <c r="F2268" s="13" t="s">
        <v>2380</v>
      </c>
      <c r="G2268" s="13">
        <v>1</v>
      </c>
      <c r="H2268" s="13" t="s">
        <v>2380</v>
      </c>
      <c r="I2268" s="13" t="str">
        <f t="shared" si="210"/>
        <v>No</v>
      </c>
      <c r="J2268" s="15">
        <f t="shared" si="211"/>
        <v>1</v>
      </c>
      <c r="K2268" s="13" t="str">
        <f t="shared" si="212"/>
        <v>No</v>
      </c>
      <c r="L2268" s="13" t="str">
        <f t="shared" si="213"/>
        <v>Underweight</v>
      </c>
      <c r="M2268" s="13" t="str">
        <f t="shared" si="214"/>
        <v>Prediabetes</v>
      </c>
      <c r="N2268" s="13" t="str">
        <f t="shared" si="215"/>
        <v>No</v>
      </c>
    </row>
    <row r="2269" spans="1:14" x14ac:dyDescent="0.25">
      <c r="A2269" s="13" t="s">
        <v>90</v>
      </c>
      <c r="B2269" s="13">
        <v>21.98</v>
      </c>
      <c r="C2269" s="13">
        <v>7.03</v>
      </c>
      <c r="D2269" s="13" t="s">
        <v>2380</v>
      </c>
      <c r="E2269" s="13" t="s">
        <v>2380</v>
      </c>
      <c r="F2269" s="13" t="s">
        <v>2380</v>
      </c>
      <c r="G2269" s="13" t="s">
        <v>2381</v>
      </c>
      <c r="H2269" s="13" t="s">
        <v>2380</v>
      </c>
      <c r="I2269" s="13" t="str">
        <f t="shared" si="210"/>
        <v>No</v>
      </c>
      <c r="J2269" s="15" t="str">
        <f t="shared" si="211"/>
        <v>0</v>
      </c>
      <c r="K2269" s="13" t="str">
        <f t="shared" si="212"/>
        <v>No</v>
      </c>
      <c r="L2269" s="13" t="str">
        <f t="shared" si="213"/>
        <v>Normal Weight</v>
      </c>
      <c r="M2269" s="13" t="str">
        <f t="shared" si="214"/>
        <v>Diabetes</v>
      </c>
      <c r="N2269" s="13" t="str">
        <f t="shared" si="215"/>
        <v>No</v>
      </c>
    </row>
    <row r="2270" spans="1:14" x14ac:dyDescent="0.25">
      <c r="A2270" s="13" t="s">
        <v>89</v>
      </c>
      <c r="B2270" s="13">
        <v>19.7</v>
      </c>
      <c r="C2270" s="13">
        <v>5.51</v>
      </c>
      <c r="D2270" s="13" t="s">
        <v>2380</v>
      </c>
      <c r="E2270" s="13" t="s">
        <v>2380</v>
      </c>
      <c r="F2270" s="13" t="s">
        <v>2380</v>
      </c>
      <c r="G2270" s="13">
        <v>1</v>
      </c>
      <c r="H2270" s="13" t="s">
        <v>2380</v>
      </c>
      <c r="I2270" s="13" t="str">
        <f t="shared" si="210"/>
        <v>No</v>
      </c>
      <c r="J2270" s="15">
        <f t="shared" si="211"/>
        <v>1</v>
      </c>
      <c r="K2270" s="13" t="str">
        <f t="shared" si="212"/>
        <v>No</v>
      </c>
      <c r="L2270" s="13" t="str">
        <f t="shared" si="213"/>
        <v>Normal Weight</v>
      </c>
      <c r="M2270" s="13" t="str">
        <f t="shared" si="214"/>
        <v>Normal</v>
      </c>
      <c r="N2270" s="13" t="str">
        <f t="shared" si="215"/>
        <v>No</v>
      </c>
    </row>
    <row r="2271" spans="1:14" x14ac:dyDescent="0.25">
      <c r="A2271" s="13" t="s">
        <v>88</v>
      </c>
      <c r="B2271" s="13">
        <v>19.21</v>
      </c>
      <c r="C2271" s="13">
        <v>4.76</v>
      </c>
      <c r="D2271" s="13" t="s">
        <v>2380</v>
      </c>
      <c r="E2271" s="13" t="s">
        <v>2382</v>
      </c>
      <c r="F2271" s="13" t="s">
        <v>2380</v>
      </c>
      <c r="G2271" s="13">
        <v>1</v>
      </c>
      <c r="H2271" s="13" t="s">
        <v>2380</v>
      </c>
      <c r="I2271" s="13" t="str">
        <f t="shared" si="210"/>
        <v>No</v>
      </c>
      <c r="J2271" s="15">
        <f t="shared" si="211"/>
        <v>1</v>
      </c>
      <c r="K2271" s="13" t="str">
        <f t="shared" si="212"/>
        <v>No</v>
      </c>
      <c r="L2271" s="13" t="str">
        <f t="shared" si="213"/>
        <v>Normal Weight</v>
      </c>
      <c r="M2271" s="13" t="str">
        <f t="shared" si="214"/>
        <v>Normal</v>
      </c>
      <c r="N2271" s="13" t="str">
        <f t="shared" si="215"/>
        <v>Yes</v>
      </c>
    </row>
    <row r="2272" spans="1:14" x14ac:dyDescent="0.25">
      <c r="A2272" s="13" t="s">
        <v>87</v>
      </c>
      <c r="B2272" s="13">
        <v>19.3</v>
      </c>
      <c r="C2272" s="13">
        <v>4.7</v>
      </c>
      <c r="D2272" s="13" t="s">
        <v>2380</v>
      </c>
      <c r="E2272" s="13" t="s">
        <v>2382</v>
      </c>
      <c r="F2272" s="13" t="s">
        <v>2380</v>
      </c>
      <c r="G2272" s="13">
        <v>1</v>
      </c>
      <c r="H2272" s="13" t="s">
        <v>2380</v>
      </c>
      <c r="I2272" s="13" t="str">
        <f t="shared" si="210"/>
        <v>No</v>
      </c>
      <c r="J2272" s="15">
        <f t="shared" si="211"/>
        <v>1</v>
      </c>
      <c r="K2272" s="13" t="str">
        <f t="shared" si="212"/>
        <v>No</v>
      </c>
      <c r="L2272" s="13" t="str">
        <f t="shared" si="213"/>
        <v>Normal Weight</v>
      </c>
      <c r="M2272" s="13" t="str">
        <f t="shared" si="214"/>
        <v>Normal</v>
      </c>
      <c r="N2272" s="13" t="str">
        <f t="shared" si="215"/>
        <v>Yes</v>
      </c>
    </row>
    <row r="2273" spans="1:14" x14ac:dyDescent="0.25">
      <c r="A2273" s="13" t="s">
        <v>86</v>
      </c>
      <c r="B2273" s="13">
        <v>16.22</v>
      </c>
      <c r="C2273" s="13">
        <v>6.21</v>
      </c>
      <c r="D2273" s="13" t="s">
        <v>2382</v>
      </c>
      <c r="E2273" s="13" t="s">
        <v>2380</v>
      </c>
      <c r="F2273" s="13" t="s">
        <v>2380</v>
      </c>
      <c r="G2273" s="13" t="s">
        <v>2381</v>
      </c>
      <c r="H2273" s="13" t="s">
        <v>2380</v>
      </c>
      <c r="I2273" s="13" t="str">
        <f t="shared" si="210"/>
        <v>No</v>
      </c>
      <c r="J2273" s="15" t="str">
        <f t="shared" si="211"/>
        <v>0</v>
      </c>
      <c r="K2273" s="13" t="str">
        <f t="shared" si="212"/>
        <v>Yes</v>
      </c>
      <c r="L2273" s="13" t="str">
        <f t="shared" si="213"/>
        <v>Underweight</v>
      </c>
      <c r="M2273" s="13" t="str">
        <f t="shared" si="214"/>
        <v>Prediabetes</v>
      </c>
      <c r="N2273" s="13" t="str">
        <f t="shared" si="215"/>
        <v>No</v>
      </c>
    </row>
    <row r="2274" spans="1:14" x14ac:dyDescent="0.25">
      <c r="A2274" s="13" t="s">
        <v>85</v>
      </c>
      <c r="B2274" s="13">
        <v>17.12</v>
      </c>
      <c r="C2274" s="13">
        <v>4.5199999999999996</v>
      </c>
      <c r="D2274" s="13" t="s">
        <v>2380</v>
      </c>
      <c r="E2274" s="13" t="s">
        <v>2382</v>
      </c>
      <c r="F2274" s="13" t="s">
        <v>2380</v>
      </c>
      <c r="G2274" s="13">
        <v>1</v>
      </c>
      <c r="H2274" s="13" t="s">
        <v>2380</v>
      </c>
      <c r="I2274" s="13" t="str">
        <f t="shared" si="210"/>
        <v>No</v>
      </c>
      <c r="J2274" s="15">
        <f t="shared" si="211"/>
        <v>1</v>
      </c>
      <c r="K2274" s="13" t="str">
        <f t="shared" si="212"/>
        <v>No</v>
      </c>
      <c r="L2274" s="13" t="str">
        <f t="shared" si="213"/>
        <v>Underweight</v>
      </c>
      <c r="M2274" s="13" t="str">
        <f t="shared" si="214"/>
        <v>Normal</v>
      </c>
      <c r="N2274" s="13" t="str">
        <f t="shared" si="215"/>
        <v>Yes</v>
      </c>
    </row>
    <row r="2275" spans="1:14" x14ac:dyDescent="0.25">
      <c r="A2275" s="13" t="s">
        <v>84</v>
      </c>
      <c r="B2275" s="13">
        <v>19.07</v>
      </c>
      <c r="C2275" s="13">
        <v>5.45</v>
      </c>
      <c r="D2275" s="13" t="s">
        <v>2380</v>
      </c>
      <c r="E2275" s="13" t="s">
        <v>2380</v>
      </c>
      <c r="F2275" s="13" t="s">
        <v>2380</v>
      </c>
      <c r="G2275" s="13">
        <v>1</v>
      </c>
      <c r="H2275" s="13" t="s">
        <v>2380</v>
      </c>
      <c r="I2275" s="13" t="str">
        <f t="shared" si="210"/>
        <v>No</v>
      </c>
      <c r="J2275" s="15">
        <f t="shared" si="211"/>
        <v>1</v>
      </c>
      <c r="K2275" s="13" t="str">
        <f t="shared" si="212"/>
        <v>No</v>
      </c>
      <c r="L2275" s="13" t="str">
        <f t="shared" si="213"/>
        <v>Normal Weight</v>
      </c>
      <c r="M2275" s="13" t="str">
        <f t="shared" si="214"/>
        <v>Normal</v>
      </c>
      <c r="N2275" s="13" t="str">
        <f t="shared" si="215"/>
        <v>No</v>
      </c>
    </row>
    <row r="2276" spans="1:14" x14ac:dyDescent="0.25">
      <c r="A2276" s="13" t="s">
        <v>83</v>
      </c>
      <c r="B2276" s="13">
        <v>15.56</v>
      </c>
      <c r="C2276" s="13">
        <v>4.42</v>
      </c>
      <c r="D2276" s="13" t="s">
        <v>2380</v>
      </c>
      <c r="E2276" s="13" t="s">
        <v>2380</v>
      </c>
      <c r="F2276" s="13" t="s">
        <v>2380</v>
      </c>
      <c r="G2276" s="13" t="s">
        <v>2381</v>
      </c>
      <c r="H2276" s="13" t="s">
        <v>2380</v>
      </c>
      <c r="I2276" s="13" t="str">
        <f t="shared" si="210"/>
        <v>No</v>
      </c>
      <c r="J2276" s="15" t="str">
        <f t="shared" si="211"/>
        <v>0</v>
      </c>
      <c r="K2276" s="13" t="str">
        <f t="shared" si="212"/>
        <v>No</v>
      </c>
      <c r="L2276" s="13" t="str">
        <f t="shared" si="213"/>
        <v>Underweight</v>
      </c>
      <c r="M2276" s="13" t="str">
        <f t="shared" si="214"/>
        <v>Normal</v>
      </c>
      <c r="N2276" s="13" t="str">
        <f t="shared" si="215"/>
        <v>No</v>
      </c>
    </row>
    <row r="2277" spans="1:14" x14ac:dyDescent="0.25">
      <c r="A2277" s="13" t="s">
        <v>82</v>
      </c>
      <c r="B2277" s="13">
        <v>22.76</v>
      </c>
      <c r="C2277" s="13">
        <v>9.44</v>
      </c>
      <c r="D2277" s="13" t="s">
        <v>2380</v>
      </c>
      <c r="E2277" s="13" t="s">
        <v>2380</v>
      </c>
      <c r="F2277" s="13" t="s">
        <v>2380</v>
      </c>
      <c r="G2277" s="13" t="s">
        <v>2381</v>
      </c>
      <c r="H2277" s="13" t="s">
        <v>2380</v>
      </c>
      <c r="I2277" s="13" t="str">
        <f t="shared" si="210"/>
        <v>No</v>
      </c>
      <c r="J2277" s="15" t="str">
        <f t="shared" si="211"/>
        <v>0</v>
      </c>
      <c r="K2277" s="13" t="str">
        <f t="shared" si="212"/>
        <v>No</v>
      </c>
      <c r="L2277" s="13" t="str">
        <f t="shared" si="213"/>
        <v>Normal Weight</v>
      </c>
      <c r="M2277" s="13" t="str">
        <f t="shared" si="214"/>
        <v>Diabetes</v>
      </c>
      <c r="N2277" s="13" t="str">
        <f t="shared" si="215"/>
        <v>No</v>
      </c>
    </row>
    <row r="2278" spans="1:14" x14ac:dyDescent="0.25">
      <c r="A2278" s="13" t="s">
        <v>81</v>
      </c>
      <c r="B2278" s="13">
        <v>22.79</v>
      </c>
      <c r="C2278" s="13">
        <v>6.15</v>
      </c>
      <c r="D2278" s="13" t="s">
        <v>2382</v>
      </c>
      <c r="E2278" s="13" t="s">
        <v>2380</v>
      </c>
      <c r="F2278" s="13" t="s">
        <v>2383</v>
      </c>
      <c r="G2278" s="13">
        <v>1</v>
      </c>
      <c r="H2278" s="13" t="s">
        <v>2380</v>
      </c>
      <c r="I2278" s="13" t="str">
        <f t="shared" si="210"/>
        <v>No</v>
      </c>
      <c r="J2278" s="15">
        <f t="shared" si="211"/>
        <v>1</v>
      </c>
      <c r="K2278" s="13" t="str">
        <f t="shared" si="212"/>
        <v>Yes</v>
      </c>
      <c r="L2278" s="13" t="str">
        <f t="shared" si="213"/>
        <v>Normal Weight</v>
      </c>
      <c r="M2278" s="13" t="str">
        <f t="shared" si="214"/>
        <v>Prediabetes</v>
      </c>
      <c r="N2278" s="13" t="str">
        <f t="shared" si="215"/>
        <v>No</v>
      </c>
    </row>
    <row r="2279" spans="1:14" x14ac:dyDescent="0.25">
      <c r="A2279" s="13" t="s">
        <v>80</v>
      </c>
      <c r="B2279" s="13">
        <v>17.41</v>
      </c>
      <c r="C2279" s="13">
        <v>5.13</v>
      </c>
      <c r="D2279" s="13" t="s">
        <v>2382</v>
      </c>
      <c r="E2279" s="13" t="s">
        <v>2380</v>
      </c>
      <c r="F2279" s="13" t="s">
        <v>2380</v>
      </c>
      <c r="G2279" s="13" t="s">
        <v>2381</v>
      </c>
      <c r="H2279" s="13" t="s">
        <v>2380</v>
      </c>
      <c r="I2279" s="13" t="str">
        <f t="shared" si="210"/>
        <v>No</v>
      </c>
      <c r="J2279" s="15" t="str">
        <f t="shared" si="211"/>
        <v>0</v>
      </c>
      <c r="K2279" s="13" t="str">
        <f t="shared" si="212"/>
        <v>Yes</v>
      </c>
      <c r="L2279" s="13" t="str">
        <f t="shared" si="213"/>
        <v>Underweight</v>
      </c>
      <c r="M2279" s="13" t="str">
        <f t="shared" si="214"/>
        <v>Normal</v>
      </c>
      <c r="N2279" s="13" t="str">
        <f t="shared" si="215"/>
        <v>No</v>
      </c>
    </row>
    <row r="2280" spans="1:14" x14ac:dyDescent="0.25">
      <c r="A2280" s="13" t="s">
        <v>79</v>
      </c>
      <c r="B2280" s="13">
        <v>19.32</v>
      </c>
      <c r="C2280" s="13">
        <v>4.96</v>
      </c>
      <c r="D2280" s="13" t="s">
        <v>2382</v>
      </c>
      <c r="E2280" s="13" t="s">
        <v>2380</v>
      </c>
      <c r="F2280" s="13" t="s">
        <v>2380</v>
      </c>
      <c r="G2280" s="13" t="s">
        <v>2381</v>
      </c>
      <c r="H2280" s="13" t="s">
        <v>2380</v>
      </c>
      <c r="I2280" s="13" t="str">
        <f t="shared" si="210"/>
        <v>No</v>
      </c>
      <c r="J2280" s="15" t="str">
        <f t="shared" si="211"/>
        <v>0</v>
      </c>
      <c r="K2280" s="13" t="str">
        <f t="shared" si="212"/>
        <v>Yes</v>
      </c>
      <c r="L2280" s="13" t="str">
        <f t="shared" si="213"/>
        <v>Normal Weight</v>
      </c>
      <c r="M2280" s="13" t="str">
        <f t="shared" si="214"/>
        <v>Normal</v>
      </c>
      <c r="N2280" s="13" t="str">
        <f t="shared" si="215"/>
        <v>No</v>
      </c>
    </row>
    <row r="2281" spans="1:14" x14ac:dyDescent="0.25">
      <c r="A2281" s="13" t="s">
        <v>78</v>
      </c>
      <c r="B2281" s="13">
        <v>18.25</v>
      </c>
      <c r="C2281" s="13">
        <v>10.95</v>
      </c>
      <c r="D2281" s="13" t="s">
        <v>2380</v>
      </c>
      <c r="E2281" s="13" t="s">
        <v>2380</v>
      </c>
      <c r="F2281" s="13" t="s">
        <v>2380</v>
      </c>
      <c r="G2281" s="13" t="s">
        <v>2381</v>
      </c>
      <c r="H2281" s="13" t="s">
        <v>2380</v>
      </c>
      <c r="I2281" s="13" t="str">
        <f t="shared" si="210"/>
        <v>No</v>
      </c>
      <c r="J2281" s="15" t="str">
        <f t="shared" si="211"/>
        <v>0</v>
      </c>
      <c r="K2281" s="13" t="str">
        <f t="shared" si="212"/>
        <v>No</v>
      </c>
      <c r="L2281" s="13" t="str">
        <f t="shared" si="213"/>
        <v>Underweight</v>
      </c>
      <c r="M2281" s="13" t="str">
        <f t="shared" si="214"/>
        <v>Diabetes</v>
      </c>
      <c r="N2281" s="13" t="str">
        <f t="shared" si="215"/>
        <v>No</v>
      </c>
    </row>
    <row r="2282" spans="1:14" x14ac:dyDescent="0.25">
      <c r="A2282" s="13" t="s">
        <v>77</v>
      </c>
      <c r="B2282" s="13">
        <v>53.13</v>
      </c>
      <c r="C2282" s="13">
        <v>4.4400000000000004</v>
      </c>
      <c r="D2282" s="13" t="s">
        <v>2380</v>
      </c>
      <c r="E2282" s="13" t="s">
        <v>2382</v>
      </c>
      <c r="F2282" s="13" t="s">
        <v>2380</v>
      </c>
      <c r="G2282" s="13">
        <v>1</v>
      </c>
      <c r="H2282" s="13" t="s">
        <v>2380</v>
      </c>
      <c r="I2282" s="13" t="str">
        <f t="shared" si="210"/>
        <v>No</v>
      </c>
      <c r="J2282" s="15">
        <f t="shared" si="211"/>
        <v>1</v>
      </c>
      <c r="K2282" s="13" t="str">
        <f t="shared" si="212"/>
        <v>No</v>
      </c>
      <c r="L2282" s="13" t="str">
        <f t="shared" si="213"/>
        <v>Obesity</v>
      </c>
      <c r="M2282" s="13" t="str">
        <f t="shared" si="214"/>
        <v>Normal</v>
      </c>
      <c r="N2282" s="13" t="str">
        <f t="shared" si="215"/>
        <v>Yes</v>
      </c>
    </row>
    <row r="2283" spans="1:14" x14ac:dyDescent="0.25">
      <c r="A2283" s="13" t="s">
        <v>76</v>
      </c>
      <c r="B2283" s="13">
        <v>20.46</v>
      </c>
      <c r="C2283" s="13">
        <v>4.0199999999999996</v>
      </c>
      <c r="D2283" s="13" t="s">
        <v>2380</v>
      </c>
      <c r="E2283" s="13" t="s">
        <v>2380</v>
      </c>
      <c r="F2283" s="13" t="s">
        <v>2380</v>
      </c>
      <c r="G2283" s="13" t="s">
        <v>2381</v>
      </c>
      <c r="H2283" s="13" t="s">
        <v>2380</v>
      </c>
      <c r="I2283" s="13" t="str">
        <f t="shared" si="210"/>
        <v>No</v>
      </c>
      <c r="J2283" s="15" t="str">
        <f t="shared" si="211"/>
        <v>0</v>
      </c>
      <c r="K2283" s="13" t="str">
        <f t="shared" si="212"/>
        <v>No</v>
      </c>
      <c r="L2283" s="13" t="str">
        <f t="shared" si="213"/>
        <v>Normal Weight</v>
      </c>
      <c r="M2283" s="13" t="str">
        <f t="shared" si="214"/>
        <v>Normal</v>
      </c>
      <c r="N2283" s="13" t="str">
        <f t="shared" si="215"/>
        <v>No</v>
      </c>
    </row>
    <row r="2284" spans="1:14" x14ac:dyDescent="0.25">
      <c r="A2284" s="13" t="s">
        <v>75</v>
      </c>
      <c r="B2284" s="13">
        <v>43.01</v>
      </c>
      <c r="C2284" s="13">
        <v>5.44</v>
      </c>
      <c r="D2284" s="13" t="s">
        <v>2380</v>
      </c>
      <c r="E2284" s="13" t="s">
        <v>2382</v>
      </c>
      <c r="F2284" s="13" t="s">
        <v>2380</v>
      </c>
      <c r="G2284" s="13">
        <v>1</v>
      </c>
      <c r="H2284" s="13" t="s">
        <v>2380</v>
      </c>
      <c r="I2284" s="13" t="str">
        <f t="shared" si="210"/>
        <v>No</v>
      </c>
      <c r="J2284" s="15">
        <f t="shared" si="211"/>
        <v>1</v>
      </c>
      <c r="K2284" s="13" t="str">
        <f t="shared" si="212"/>
        <v>No</v>
      </c>
      <c r="L2284" s="13" t="str">
        <f t="shared" si="213"/>
        <v>Obesity</v>
      </c>
      <c r="M2284" s="13" t="str">
        <f t="shared" si="214"/>
        <v>Normal</v>
      </c>
      <c r="N2284" s="13" t="str">
        <f t="shared" si="215"/>
        <v>Yes</v>
      </c>
    </row>
    <row r="2285" spans="1:14" x14ac:dyDescent="0.25">
      <c r="A2285" s="13" t="s">
        <v>74</v>
      </c>
      <c r="B2285" s="13">
        <v>15.01</v>
      </c>
      <c r="C2285" s="13">
        <v>4.1500000000000004</v>
      </c>
      <c r="D2285" s="13" t="s">
        <v>2380</v>
      </c>
      <c r="E2285" s="13" t="s">
        <v>2380</v>
      </c>
      <c r="F2285" s="13" t="s">
        <v>2383</v>
      </c>
      <c r="G2285" s="13">
        <v>1</v>
      </c>
      <c r="H2285" s="13" t="s">
        <v>2380</v>
      </c>
      <c r="I2285" s="13" t="str">
        <f t="shared" si="210"/>
        <v>No</v>
      </c>
      <c r="J2285" s="15">
        <f t="shared" si="211"/>
        <v>1</v>
      </c>
      <c r="K2285" s="13" t="str">
        <f t="shared" si="212"/>
        <v>No</v>
      </c>
      <c r="L2285" s="13" t="str">
        <f t="shared" si="213"/>
        <v>Underweight</v>
      </c>
      <c r="M2285" s="13" t="str">
        <f t="shared" si="214"/>
        <v>Normal</v>
      </c>
      <c r="N2285" s="13" t="str">
        <f t="shared" si="215"/>
        <v>No</v>
      </c>
    </row>
    <row r="2286" spans="1:14" x14ac:dyDescent="0.25">
      <c r="A2286" s="13" t="s">
        <v>73</v>
      </c>
      <c r="B2286" s="13">
        <v>41.14</v>
      </c>
      <c r="C2286" s="13">
        <v>6.02</v>
      </c>
      <c r="D2286" s="13" t="s">
        <v>2380</v>
      </c>
      <c r="E2286" s="13" t="s">
        <v>2382</v>
      </c>
      <c r="F2286" s="13" t="s">
        <v>2380</v>
      </c>
      <c r="G2286" s="13">
        <v>1</v>
      </c>
      <c r="H2286" s="13" t="s">
        <v>2380</v>
      </c>
      <c r="I2286" s="13" t="str">
        <f t="shared" si="210"/>
        <v>No</v>
      </c>
      <c r="J2286" s="15">
        <f t="shared" si="211"/>
        <v>1</v>
      </c>
      <c r="K2286" s="13" t="str">
        <f t="shared" si="212"/>
        <v>No</v>
      </c>
      <c r="L2286" s="13" t="str">
        <f t="shared" si="213"/>
        <v>Obesity</v>
      </c>
      <c r="M2286" s="13" t="str">
        <f t="shared" si="214"/>
        <v>Prediabetes</v>
      </c>
      <c r="N2286" s="13" t="str">
        <f t="shared" si="215"/>
        <v>Yes</v>
      </c>
    </row>
    <row r="2287" spans="1:14" x14ac:dyDescent="0.25">
      <c r="A2287" s="13" t="s">
        <v>72</v>
      </c>
      <c r="B2287" s="13">
        <v>16.55</v>
      </c>
      <c r="C2287" s="13">
        <v>7.73</v>
      </c>
      <c r="D2287" s="13" t="s">
        <v>2380</v>
      </c>
      <c r="E2287" s="13" t="s">
        <v>2380</v>
      </c>
      <c r="F2287" s="13" t="s">
        <v>2380</v>
      </c>
      <c r="G2287" s="13" t="s">
        <v>2381</v>
      </c>
      <c r="H2287" s="13" t="s">
        <v>2380</v>
      </c>
      <c r="I2287" s="13" t="str">
        <f t="shared" si="210"/>
        <v>No</v>
      </c>
      <c r="J2287" s="15" t="str">
        <f t="shared" si="211"/>
        <v>0</v>
      </c>
      <c r="K2287" s="13" t="str">
        <f t="shared" si="212"/>
        <v>No</v>
      </c>
      <c r="L2287" s="13" t="str">
        <f t="shared" si="213"/>
        <v>Underweight</v>
      </c>
      <c r="M2287" s="13" t="str">
        <f t="shared" si="214"/>
        <v>Diabetes</v>
      </c>
      <c r="N2287" s="13" t="str">
        <f t="shared" si="215"/>
        <v>No</v>
      </c>
    </row>
    <row r="2288" spans="1:14" x14ac:dyDescent="0.25">
      <c r="A2288" s="13" t="s">
        <v>71</v>
      </c>
      <c r="B2288" s="13">
        <v>37.29</v>
      </c>
      <c r="C2288" s="13">
        <v>5.03</v>
      </c>
      <c r="D2288" s="13" t="s">
        <v>2380</v>
      </c>
      <c r="E2288" s="13" t="s">
        <v>2382</v>
      </c>
      <c r="F2288" s="13" t="s">
        <v>2380</v>
      </c>
      <c r="G2288" s="13">
        <v>1</v>
      </c>
      <c r="H2288" s="13" t="s">
        <v>2380</v>
      </c>
      <c r="I2288" s="13" t="str">
        <f t="shared" si="210"/>
        <v>No</v>
      </c>
      <c r="J2288" s="15">
        <f t="shared" si="211"/>
        <v>1</v>
      </c>
      <c r="K2288" s="13" t="str">
        <f t="shared" si="212"/>
        <v>No</v>
      </c>
      <c r="L2288" s="13" t="str">
        <f t="shared" si="213"/>
        <v>Obesity</v>
      </c>
      <c r="M2288" s="13" t="str">
        <f t="shared" si="214"/>
        <v>Normal</v>
      </c>
      <c r="N2288" s="13" t="str">
        <f t="shared" si="215"/>
        <v>Yes</v>
      </c>
    </row>
    <row r="2289" spans="1:14" x14ac:dyDescent="0.25">
      <c r="A2289" s="13" t="s">
        <v>70</v>
      </c>
      <c r="B2289" s="13">
        <v>16.739999999999998</v>
      </c>
      <c r="C2289" s="13">
        <v>4.08</v>
      </c>
      <c r="D2289" s="13" t="s">
        <v>2382</v>
      </c>
      <c r="E2289" s="13" t="s">
        <v>2380</v>
      </c>
      <c r="F2289" s="13" t="s">
        <v>2380</v>
      </c>
      <c r="G2289" s="13" t="s">
        <v>2381</v>
      </c>
      <c r="H2289" s="13" t="s">
        <v>2380</v>
      </c>
      <c r="I2289" s="13" t="str">
        <f t="shared" si="210"/>
        <v>No</v>
      </c>
      <c r="J2289" s="15" t="str">
        <f t="shared" si="211"/>
        <v>0</v>
      </c>
      <c r="K2289" s="13" t="str">
        <f t="shared" si="212"/>
        <v>Yes</v>
      </c>
      <c r="L2289" s="13" t="str">
        <f t="shared" si="213"/>
        <v>Underweight</v>
      </c>
      <c r="M2289" s="13" t="str">
        <f t="shared" si="214"/>
        <v>Normal</v>
      </c>
      <c r="N2289" s="13" t="str">
        <f t="shared" si="215"/>
        <v>No</v>
      </c>
    </row>
    <row r="2290" spans="1:14" x14ac:dyDescent="0.25">
      <c r="A2290" s="13" t="s">
        <v>69</v>
      </c>
      <c r="B2290" s="13">
        <v>34.43</v>
      </c>
      <c r="C2290" s="13">
        <v>4.2699999999999996</v>
      </c>
      <c r="D2290" s="13" t="s">
        <v>2380</v>
      </c>
      <c r="E2290" s="13" t="s">
        <v>2382</v>
      </c>
      <c r="F2290" s="13" t="s">
        <v>2380</v>
      </c>
      <c r="G2290" s="13">
        <v>1</v>
      </c>
      <c r="H2290" s="13" t="s">
        <v>2380</v>
      </c>
      <c r="I2290" s="13" t="str">
        <f t="shared" si="210"/>
        <v>No</v>
      </c>
      <c r="J2290" s="15">
        <f t="shared" si="211"/>
        <v>1</v>
      </c>
      <c r="K2290" s="13" t="str">
        <f t="shared" si="212"/>
        <v>No</v>
      </c>
      <c r="L2290" s="13" t="str">
        <f t="shared" si="213"/>
        <v>Obesity</v>
      </c>
      <c r="M2290" s="13" t="str">
        <f t="shared" si="214"/>
        <v>Normal</v>
      </c>
      <c r="N2290" s="13" t="str">
        <f t="shared" si="215"/>
        <v>Yes</v>
      </c>
    </row>
    <row r="2291" spans="1:14" x14ac:dyDescent="0.25">
      <c r="A2291" s="13" t="s">
        <v>68</v>
      </c>
      <c r="B2291" s="13">
        <v>34.1</v>
      </c>
      <c r="C2291" s="13">
        <v>4.07</v>
      </c>
      <c r="D2291" s="13" t="s">
        <v>2380</v>
      </c>
      <c r="E2291" s="13" t="s">
        <v>2382</v>
      </c>
      <c r="F2291" s="13" t="s">
        <v>2380</v>
      </c>
      <c r="G2291" s="13">
        <v>1</v>
      </c>
      <c r="H2291" s="13" t="s">
        <v>2380</v>
      </c>
      <c r="I2291" s="13" t="str">
        <f t="shared" si="210"/>
        <v>No</v>
      </c>
      <c r="J2291" s="15">
        <f t="shared" si="211"/>
        <v>1</v>
      </c>
      <c r="K2291" s="13" t="str">
        <f t="shared" si="212"/>
        <v>No</v>
      </c>
      <c r="L2291" s="13" t="str">
        <f t="shared" si="213"/>
        <v>Obesity</v>
      </c>
      <c r="M2291" s="13" t="str">
        <f t="shared" si="214"/>
        <v>Normal</v>
      </c>
      <c r="N2291" s="13" t="str">
        <f t="shared" si="215"/>
        <v>Yes</v>
      </c>
    </row>
    <row r="2292" spans="1:14" x14ac:dyDescent="0.25">
      <c r="A2292" s="13" t="s">
        <v>67</v>
      </c>
      <c r="B2292" s="13">
        <v>19.3</v>
      </c>
      <c r="C2292" s="13">
        <v>10.36</v>
      </c>
      <c r="D2292" s="13" t="s">
        <v>2380</v>
      </c>
      <c r="E2292" s="13" t="s">
        <v>2380</v>
      </c>
      <c r="F2292" s="13" t="s">
        <v>2380</v>
      </c>
      <c r="G2292" s="13" t="s">
        <v>2381</v>
      </c>
      <c r="H2292" s="13" t="s">
        <v>2380</v>
      </c>
      <c r="I2292" s="13" t="str">
        <f t="shared" si="210"/>
        <v>No</v>
      </c>
      <c r="J2292" s="15" t="str">
        <f t="shared" si="211"/>
        <v>0</v>
      </c>
      <c r="K2292" s="13" t="str">
        <f t="shared" si="212"/>
        <v>No</v>
      </c>
      <c r="L2292" s="13" t="str">
        <f t="shared" si="213"/>
        <v>Normal Weight</v>
      </c>
      <c r="M2292" s="13" t="str">
        <f t="shared" si="214"/>
        <v>Diabetes</v>
      </c>
      <c r="N2292" s="13" t="str">
        <f t="shared" si="215"/>
        <v>No</v>
      </c>
    </row>
    <row r="2293" spans="1:14" x14ac:dyDescent="0.25">
      <c r="A2293" s="13" t="s">
        <v>66</v>
      </c>
      <c r="B2293" s="13">
        <v>33.659999999999997</v>
      </c>
      <c r="C2293" s="13">
        <v>5.71</v>
      </c>
      <c r="D2293" s="13" t="s">
        <v>2380</v>
      </c>
      <c r="E2293" s="13" t="s">
        <v>2382</v>
      </c>
      <c r="F2293" s="13" t="s">
        <v>2380</v>
      </c>
      <c r="G2293" s="13">
        <v>1</v>
      </c>
      <c r="H2293" s="13" t="s">
        <v>2380</v>
      </c>
      <c r="I2293" s="13" t="str">
        <f t="shared" si="210"/>
        <v>No</v>
      </c>
      <c r="J2293" s="15">
        <f t="shared" si="211"/>
        <v>1</v>
      </c>
      <c r="K2293" s="13" t="str">
        <f t="shared" si="212"/>
        <v>No</v>
      </c>
      <c r="L2293" s="13" t="str">
        <f t="shared" si="213"/>
        <v>Obesity</v>
      </c>
      <c r="M2293" s="13" t="str">
        <f t="shared" si="214"/>
        <v>Prediabetes</v>
      </c>
      <c r="N2293" s="13" t="str">
        <f t="shared" si="215"/>
        <v>Yes</v>
      </c>
    </row>
    <row r="2294" spans="1:14" x14ac:dyDescent="0.25">
      <c r="A2294" s="13" t="s">
        <v>65</v>
      </c>
      <c r="B2294" s="13">
        <v>33.33</v>
      </c>
      <c r="C2294" s="13">
        <v>6.08</v>
      </c>
      <c r="D2294" s="13" t="s">
        <v>2380</v>
      </c>
      <c r="E2294" s="13" t="s">
        <v>2382</v>
      </c>
      <c r="F2294" s="13" t="s">
        <v>2380</v>
      </c>
      <c r="G2294" s="13">
        <v>1</v>
      </c>
      <c r="H2294" s="13" t="s">
        <v>2380</v>
      </c>
      <c r="I2294" s="13" t="str">
        <f t="shared" si="210"/>
        <v>No</v>
      </c>
      <c r="J2294" s="15">
        <f t="shared" si="211"/>
        <v>1</v>
      </c>
      <c r="K2294" s="13" t="str">
        <f t="shared" si="212"/>
        <v>No</v>
      </c>
      <c r="L2294" s="13" t="str">
        <f t="shared" si="213"/>
        <v>Obesity</v>
      </c>
      <c r="M2294" s="13" t="str">
        <f t="shared" si="214"/>
        <v>Prediabetes</v>
      </c>
      <c r="N2294" s="13" t="str">
        <f t="shared" si="215"/>
        <v>Yes</v>
      </c>
    </row>
    <row r="2295" spans="1:14" x14ac:dyDescent="0.25">
      <c r="A2295" s="13" t="s">
        <v>64</v>
      </c>
      <c r="B2295" s="13">
        <v>21.84</v>
      </c>
      <c r="C2295" s="13">
        <v>5.71</v>
      </c>
      <c r="D2295" s="13" t="s">
        <v>2380</v>
      </c>
      <c r="E2295" s="13" t="s">
        <v>2382</v>
      </c>
      <c r="F2295" s="13" t="s">
        <v>2380</v>
      </c>
      <c r="G2295" s="13">
        <v>1</v>
      </c>
      <c r="H2295" s="13" t="s">
        <v>2380</v>
      </c>
      <c r="I2295" s="13" t="str">
        <f t="shared" si="210"/>
        <v>No</v>
      </c>
      <c r="J2295" s="15">
        <f t="shared" si="211"/>
        <v>1</v>
      </c>
      <c r="K2295" s="13" t="str">
        <f t="shared" si="212"/>
        <v>No</v>
      </c>
      <c r="L2295" s="13" t="str">
        <f t="shared" si="213"/>
        <v>Normal Weight</v>
      </c>
      <c r="M2295" s="13" t="str">
        <f t="shared" si="214"/>
        <v>Prediabetes</v>
      </c>
      <c r="N2295" s="13" t="str">
        <f t="shared" si="215"/>
        <v>Yes</v>
      </c>
    </row>
    <row r="2296" spans="1:14" x14ac:dyDescent="0.25">
      <c r="A2296" s="13" t="s">
        <v>63</v>
      </c>
      <c r="B2296" s="13">
        <v>16.87</v>
      </c>
      <c r="C2296" s="13">
        <v>9.1300000000000008</v>
      </c>
      <c r="D2296" s="13" t="s">
        <v>2380</v>
      </c>
      <c r="E2296" s="13" t="s">
        <v>2380</v>
      </c>
      <c r="F2296" s="13" t="s">
        <v>2380</v>
      </c>
      <c r="G2296" s="13" t="s">
        <v>2381</v>
      </c>
      <c r="H2296" s="13" t="s">
        <v>2380</v>
      </c>
      <c r="I2296" s="13" t="str">
        <f t="shared" si="210"/>
        <v>No</v>
      </c>
      <c r="J2296" s="15" t="str">
        <f t="shared" si="211"/>
        <v>0</v>
      </c>
      <c r="K2296" s="13" t="str">
        <f t="shared" si="212"/>
        <v>No</v>
      </c>
      <c r="L2296" s="13" t="str">
        <f t="shared" si="213"/>
        <v>Underweight</v>
      </c>
      <c r="M2296" s="13" t="str">
        <f t="shared" si="214"/>
        <v>Diabetes</v>
      </c>
      <c r="N2296" s="13" t="str">
        <f t="shared" si="215"/>
        <v>No</v>
      </c>
    </row>
    <row r="2297" spans="1:14" x14ac:dyDescent="0.25">
      <c r="A2297" s="13" t="s">
        <v>62</v>
      </c>
      <c r="B2297" s="13">
        <v>30.14</v>
      </c>
      <c r="C2297" s="13">
        <v>5.49</v>
      </c>
      <c r="D2297" s="13" t="s">
        <v>2380</v>
      </c>
      <c r="E2297" s="13" t="s">
        <v>2382</v>
      </c>
      <c r="F2297" s="13" t="s">
        <v>2380</v>
      </c>
      <c r="G2297" s="13">
        <v>1</v>
      </c>
      <c r="H2297" s="13" t="s">
        <v>2380</v>
      </c>
      <c r="I2297" s="13" t="str">
        <f t="shared" si="210"/>
        <v>No</v>
      </c>
      <c r="J2297" s="15">
        <f t="shared" si="211"/>
        <v>1</v>
      </c>
      <c r="K2297" s="13" t="str">
        <f t="shared" si="212"/>
        <v>No</v>
      </c>
      <c r="L2297" s="13" t="str">
        <f t="shared" si="213"/>
        <v>Obesity</v>
      </c>
      <c r="M2297" s="13" t="str">
        <f t="shared" si="214"/>
        <v>Normal</v>
      </c>
      <c r="N2297" s="13" t="str">
        <f t="shared" si="215"/>
        <v>Yes</v>
      </c>
    </row>
    <row r="2298" spans="1:14" x14ac:dyDescent="0.25">
      <c r="A2298" s="13" t="s">
        <v>61</v>
      </c>
      <c r="B2298" s="13">
        <v>23.21</v>
      </c>
      <c r="C2298" s="13">
        <v>4.37</v>
      </c>
      <c r="D2298" s="13" t="s">
        <v>2380</v>
      </c>
      <c r="E2298" s="13" t="s">
        <v>2382</v>
      </c>
      <c r="F2298" s="13" t="s">
        <v>2380</v>
      </c>
      <c r="G2298" s="13">
        <v>1</v>
      </c>
      <c r="H2298" s="13" t="s">
        <v>2380</v>
      </c>
      <c r="I2298" s="13" t="str">
        <f t="shared" si="210"/>
        <v>No</v>
      </c>
      <c r="J2298" s="15">
        <f t="shared" si="211"/>
        <v>1</v>
      </c>
      <c r="K2298" s="13" t="str">
        <f t="shared" si="212"/>
        <v>No</v>
      </c>
      <c r="L2298" s="13" t="str">
        <f t="shared" si="213"/>
        <v>Normal Weight</v>
      </c>
      <c r="M2298" s="13" t="str">
        <f t="shared" si="214"/>
        <v>Normal</v>
      </c>
      <c r="N2298" s="13" t="str">
        <f t="shared" si="215"/>
        <v>Yes</v>
      </c>
    </row>
    <row r="2299" spans="1:14" x14ac:dyDescent="0.25">
      <c r="A2299" s="13" t="s">
        <v>60</v>
      </c>
      <c r="B2299" s="13">
        <v>17.170000000000002</v>
      </c>
      <c r="C2299" s="13">
        <v>8.4600000000000009</v>
      </c>
      <c r="D2299" s="13" t="s">
        <v>2380</v>
      </c>
      <c r="E2299" s="13" t="s">
        <v>2380</v>
      </c>
      <c r="F2299" s="13" t="s">
        <v>2380</v>
      </c>
      <c r="G2299" s="13" t="s">
        <v>2381</v>
      </c>
      <c r="H2299" s="13" t="s">
        <v>2380</v>
      </c>
      <c r="I2299" s="13" t="str">
        <f t="shared" si="210"/>
        <v>No</v>
      </c>
      <c r="J2299" s="15" t="str">
        <f t="shared" si="211"/>
        <v>0</v>
      </c>
      <c r="K2299" s="13" t="str">
        <f t="shared" si="212"/>
        <v>No</v>
      </c>
      <c r="L2299" s="13" t="str">
        <f t="shared" si="213"/>
        <v>Underweight</v>
      </c>
      <c r="M2299" s="13" t="str">
        <f t="shared" si="214"/>
        <v>Diabetes</v>
      </c>
      <c r="N2299" s="13" t="str">
        <f t="shared" si="215"/>
        <v>No</v>
      </c>
    </row>
    <row r="2300" spans="1:14" x14ac:dyDescent="0.25">
      <c r="A2300" s="13" t="s">
        <v>59</v>
      </c>
      <c r="B2300" s="13">
        <v>15.61</v>
      </c>
      <c r="C2300" s="13">
        <v>5.28</v>
      </c>
      <c r="D2300" s="13" t="s">
        <v>2380</v>
      </c>
      <c r="E2300" s="13" t="s">
        <v>2380</v>
      </c>
      <c r="F2300" s="13" t="s">
        <v>2380</v>
      </c>
      <c r="G2300" s="13">
        <v>1</v>
      </c>
      <c r="H2300" s="13" t="s">
        <v>2380</v>
      </c>
      <c r="I2300" s="13" t="str">
        <f t="shared" si="210"/>
        <v>No</v>
      </c>
      <c r="J2300" s="15">
        <f t="shared" si="211"/>
        <v>1</v>
      </c>
      <c r="K2300" s="13" t="str">
        <f t="shared" si="212"/>
        <v>No</v>
      </c>
      <c r="L2300" s="13" t="str">
        <f t="shared" si="213"/>
        <v>Underweight</v>
      </c>
      <c r="M2300" s="13" t="str">
        <f t="shared" si="214"/>
        <v>Normal</v>
      </c>
      <c r="N2300" s="13" t="str">
        <f t="shared" si="215"/>
        <v>No</v>
      </c>
    </row>
    <row r="2301" spans="1:14" x14ac:dyDescent="0.25">
      <c r="A2301" s="13" t="s">
        <v>58</v>
      </c>
      <c r="B2301" s="13">
        <v>17.98</v>
      </c>
      <c r="C2301" s="13">
        <v>5.33</v>
      </c>
      <c r="D2301" s="13" t="s">
        <v>2382</v>
      </c>
      <c r="E2301" s="13" t="s">
        <v>2380</v>
      </c>
      <c r="F2301" s="13" t="s">
        <v>2383</v>
      </c>
      <c r="G2301" s="13">
        <v>1</v>
      </c>
      <c r="H2301" s="13" t="s">
        <v>2380</v>
      </c>
      <c r="I2301" s="13" t="str">
        <f t="shared" si="210"/>
        <v>No</v>
      </c>
      <c r="J2301" s="15">
        <f t="shared" si="211"/>
        <v>1</v>
      </c>
      <c r="K2301" s="13" t="str">
        <f t="shared" si="212"/>
        <v>Yes</v>
      </c>
      <c r="L2301" s="13" t="str">
        <f t="shared" si="213"/>
        <v>Underweight</v>
      </c>
      <c r="M2301" s="13" t="str">
        <f t="shared" si="214"/>
        <v>Normal</v>
      </c>
      <c r="N2301" s="13" t="str">
        <f t="shared" si="215"/>
        <v>No</v>
      </c>
    </row>
    <row r="2302" spans="1:14" x14ac:dyDescent="0.25">
      <c r="A2302" s="13" t="s">
        <v>57</v>
      </c>
      <c r="B2302" s="13">
        <v>21.64</v>
      </c>
      <c r="C2302" s="13">
        <v>5.5</v>
      </c>
      <c r="D2302" s="13" t="s">
        <v>2380</v>
      </c>
      <c r="E2302" s="13" t="s">
        <v>2382</v>
      </c>
      <c r="F2302" s="13" t="s">
        <v>2380</v>
      </c>
      <c r="G2302" s="13">
        <v>1</v>
      </c>
      <c r="H2302" s="13" t="s">
        <v>2380</v>
      </c>
      <c r="I2302" s="13" t="str">
        <f t="shared" si="210"/>
        <v>No</v>
      </c>
      <c r="J2302" s="15">
        <f t="shared" si="211"/>
        <v>1</v>
      </c>
      <c r="K2302" s="13" t="str">
        <f t="shared" si="212"/>
        <v>No</v>
      </c>
      <c r="L2302" s="13" t="str">
        <f t="shared" si="213"/>
        <v>Normal Weight</v>
      </c>
      <c r="M2302" s="13" t="str">
        <f t="shared" si="214"/>
        <v>Normal</v>
      </c>
      <c r="N2302" s="13" t="str">
        <f t="shared" si="215"/>
        <v>Yes</v>
      </c>
    </row>
    <row r="2303" spans="1:14" x14ac:dyDescent="0.25">
      <c r="A2303" s="13" t="s">
        <v>56</v>
      </c>
      <c r="B2303" s="13">
        <v>16.399999999999999</v>
      </c>
      <c r="C2303" s="13">
        <v>5.4</v>
      </c>
      <c r="D2303" s="13" t="s">
        <v>2380</v>
      </c>
      <c r="E2303" s="13" t="s">
        <v>2380</v>
      </c>
      <c r="F2303" s="13" t="s">
        <v>2383</v>
      </c>
      <c r="G2303" s="13">
        <v>1</v>
      </c>
      <c r="H2303" s="13" t="s">
        <v>2380</v>
      </c>
      <c r="I2303" s="13" t="str">
        <f t="shared" si="210"/>
        <v>No</v>
      </c>
      <c r="J2303" s="15">
        <f t="shared" si="211"/>
        <v>1</v>
      </c>
      <c r="K2303" s="13" t="str">
        <f t="shared" si="212"/>
        <v>No</v>
      </c>
      <c r="L2303" s="13" t="str">
        <f t="shared" si="213"/>
        <v>Underweight</v>
      </c>
      <c r="M2303" s="13" t="str">
        <f t="shared" si="214"/>
        <v>Normal</v>
      </c>
      <c r="N2303" s="13" t="str">
        <f t="shared" si="215"/>
        <v>No</v>
      </c>
    </row>
    <row r="2304" spans="1:14" x14ac:dyDescent="0.25">
      <c r="A2304" s="13" t="s">
        <v>55</v>
      </c>
      <c r="B2304" s="13">
        <v>15.77</v>
      </c>
      <c r="C2304" s="13">
        <v>6.05</v>
      </c>
      <c r="D2304" s="13" t="s">
        <v>2382</v>
      </c>
      <c r="E2304" s="13" t="s">
        <v>2380</v>
      </c>
      <c r="F2304" s="13" t="s">
        <v>2380</v>
      </c>
      <c r="G2304" s="13">
        <v>1</v>
      </c>
      <c r="H2304" s="13" t="s">
        <v>2380</v>
      </c>
      <c r="I2304" s="13" t="str">
        <f t="shared" si="210"/>
        <v>No</v>
      </c>
      <c r="J2304" s="15">
        <f t="shared" si="211"/>
        <v>1</v>
      </c>
      <c r="K2304" s="13" t="str">
        <f t="shared" si="212"/>
        <v>Yes</v>
      </c>
      <c r="L2304" s="13" t="str">
        <f t="shared" si="213"/>
        <v>Underweight</v>
      </c>
      <c r="M2304" s="13" t="str">
        <f t="shared" si="214"/>
        <v>Prediabetes</v>
      </c>
      <c r="N2304" s="13" t="str">
        <f t="shared" si="215"/>
        <v>No</v>
      </c>
    </row>
    <row r="2305" spans="1:14" x14ac:dyDescent="0.25">
      <c r="A2305" s="13" t="s">
        <v>54</v>
      </c>
      <c r="B2305" s="13">
        <v>18.27</v>
      </c>
      <c r="C2305" s="13">
        <v>11.46</v>
      </c>
      <c r="D2305" s="13" t="s">
        <v>2380</v>
      </c>
      <c r="E2305" s="13" t="s">
        <v>2380</v>
      </c>
      <c r="F2305" s="13" t="s">
        <v>2380</v>
      </c>
      <c r="G2305" s="13" t="s">
        <v>2381</v>
      </c>
      <c r="H2305" s="13" t="s">
        <v>2380</v>
      </c>
      <c r="I2305" s="13" t="str">
        <f t="shared" si="210"/>
        <v>No</v>
      </c>
      <c r="J2305" s="15" t="str">
        <f t="shared" si="211"/>
        <v>0</v>
      </c>
      <c r="K2305" s="13" t="str">
        <f t="shared" si="212"/>
        <v>No</v>
      </c>
      <c r="L2305" s="13" t="str">
        <f t="shared" si="213"/>
        <v>Underweight</v>
      </c>
      <c r="M2305" s="13" t="str">
        <f t="shared" si="214"/>
        <v>Diabetes</v>
      </c>
      <c r="N2305" s="13" t="str">
        <f t="shared" si="215"/>
        <v>No</v>
      </c>
    </row>
    <row r="2306" spans="1:14" x14ac:dyDescent="0.25">
      <c r="A2306" s="13" t="s">
        <v>53</v>
      </c>
      <c r="B2306" s="13">
        <v>16.489999999999998</v>
      </c>
      <c r="C2306" s="13">
        <v>8.48</v>
      </c>
      <c r="D2306" s="13" t="s">
        <v>2380</v>
      </c>
      <c r="E2306" s="13" t="s">
        <v>2380</v>
      </c>
      <c r="F2306" s="13" t="s">
        <v>2380</v>
      </c>
      <c r="G2306" s="13" t="s">
        <v>2381</v>
      </c>
      <c r="H2306" s="13" t="s">
        <v>2380</v>
      </c>
      <c r="I2306" s="13" t="str">
        <f t="shared" ref="I2306:I2369" si="216">PROPER(IF(H2306="?",$P$2,H2306))</f>
        <v>No</v>
      </c>
      <c r="J2306" s="15" t="str">
        <f t="shared" si="211"/>
        <v>0</v>
      </c>
      <c r="K2306" s="13" t="str">
        <f t="shared" si="212"/>
        <v>No</v>
      </c>
      <c r="L2306" s="13" t="str">
        <f t="shared" si="213"/>
        <v>Underweight</v>
      </c>
      <c r="M2306" s="13" t="str">
        <f t="shared" si="214"/>
        <v>Diabetes</v>
      </c>
      <c r="N2306" s="13" t="str">
        <f t="shared" si="215"/>
        <v>No</v>
      </c>
    </row>
    <row r="2307" spans="1:14" x14ac:dyDescent="0.25">
      <c r="A2307" s="13" t="s">
        <v>52</v>
      </c>
      <c r="B2307" s="13">
        <v>16.14</v>
      </c>
      <c r="C2307" s="13">
        <v>4.8600000000000003</v>
      </c>
      <c r="D2307" s="13" t="s">
        <v>2380</v>
      </c>
      <c r="E2307" s="13" t="s">
        <v>2380</v>
      </c>
      <c r="F2307" s="13" t="s">
        <v>2380</v>
      </c>
      <c r="G2307" s="13" t="s">
        <v>2381</v>
      </c>
      <c r="H2307" s="13" t="s">
        <v>2380</v>
      </c>
      <c r="I2307" s="13" t="str">
        <f t="shared" si="216"/>
        <v>No</v>
      </c>
      <c r="J2307" s="15" t="str">
        <f t="shared" ref="J2307:J2336" si="217">IF(G2307="No major Surgery","0",G2307)</f>
        <v>0</v>
      </c>
      <c r="K2307" s="13" t="str">
        <f t="shared" ref="K2307:K2336" si="218">PROPER(D2307)</f>
        <v>No</v>
      </c>
      <c r="L2307" s="13" t="str">
        <f t="shared" ref="L2307:L2336" si="219">IF(B2307&lt;18.5,"Underweight",IF(B2307&lt;25,"Normal Weight",IF(B2307&lt;30,"Overweight","Obesity")))</f>
        <v>Underweight</v>
      </c>
      <c r="M2307" s="13" t="str">
        <f t="shared" ref="M2307:M2336" si="220">IF(C2307&lt;5.7,"Normal",IF(C2307&lt;6.5,"Prediabetes","Diabetes"))</f>
        <v>Normal</v>
      </c>
      <c r="N2307" s="13" t="str">
        <f t="shared" ref="N2307:N2336" si="221">PROPER(E2307)</f>
        <v>No</v>
      </c>
    </row>
    <row r="2308" spans="1:14" x14ac:dyDescent="0.25">
      <c r="A2308" s="13" t="s">
        <v>51</v>
      </c>
      <c r="B2308" s="13">
        <v>20.85</v>
      </c>
      <c r="C2308" s="13">
        <v>4.45</v>
      </c>
      <c r="D2308" s="13" t="s">
        <v>2382</v>
      </c>
      <c r="E2308" s="13" t="s">
        <v>2380</v>
      </c>
      <c r="F2308" s="13" t="s">
        <v>2380</v>
      </c>
      <c r="G2308" s="13">
        <v>1</v>
      </c>
      <c r="H2308" s="13" t="s">
        <v>2380</v>
      </c>
      <c r="I2308" s="13" t="str">
        <f t="shared" si="216"/>
        <v>No</v>
      </c>
      <c r="J2308" s="15">
        <f t="shared" si="217"/>
        <v>1</v>
      </c>
      <c r="K2308" s="13" t="str">
        <f t="shared" si="218"/>
        <v>Yes</v>
      </c>
      <c r="L2308" s="13" t="str">
        <f t="shared" si="219"/>
        <v>Normal Weight</v>
      </c>
      <c r="M2308" s="13" t="str">
        <f t="shared" si="220"/>
        <v>Normal</v>
      </c>
      <c r="N2308" s="13" t="str">
        <f t="shared" si="221"/>
        <v>No</v>
      </c>
    </row>
    <row r="2309" spans="1:14" x14ac:dyDescent="0.25">
      <c r="A2309" s="13" t="s">
        <v>50</v>
      </c>
      <c r="B2309" s="13">
        <v>15.88</v>
      </c>
      <c r="C2309" s="13">
        <v>4.3600000000000003</v>
      </c>
      <c r="D2309" s="13" t="s">
        <v>2380</v>
      </c>
      <c r="E2309" s="13" t="s">
        <v>2380</v>
      </c>
      <c r="F2309" s="13" t="s">
        <v>2380</v>
      </c>
      <c r="G2309" s="13" t="s">
        <v>2381</v>
      </c>
      <c r="H2309" s="13" t="s">
        <v>2380</v>
      </c>
      <c r="I2309" s="13" t="str">
        <f t="shared" si="216"/>
        <v>No</v>
      </c>
      <c r="J2309" s="15" t="str">
        <f t="shared" si="217"/>
        <v>0</v>
      </c>
      <c r="K2309" s="13" t="str">
        <f t="shared" si="218"/>
        <v>No</v>
      </c>
      <c r="L2309" s="13" t="str">
        <f t="shared" si="219"/>
        <v>Underweight</v>
      </c>
      <c r="M2309" s="13" t="str">
        <f t="shared" si="220"/>
        <v>Normal</v>
      </c>
      <c r="N2309" s="13" t="str">
        <f t="shared" si="221"/>
        <v>No</v>
      </c>
    </row>
    <row r="2310" spans="1:14" x14ac:dyDescent="0.25">
      <c r="A2310" s="13" t="s">
        <v>49</v>
      </c>
      <c r="B2310" s="13">
        <v>20.66</v>
      </c>
      <c r="C2310" s="13">
        <v>5.8</v>
      </c>
      <c r="D2310" s="13" t="s">
        <v>2380</v>
      </c>
      <c r="E2310" s="13" t="s">
        <v>2382</v>
      </c>
      <c r="F2310" s="13" t="s">
        <v>2380</v>
      </c>
      <c r="G2310" s="13">
        <v>1</v>
      </c>
      <c r="H2310" s="13" t="s">
        <v>2380</v>
      </c>
      <c r="I2310" s="13" t="str">
        <f t="shared" si="216"/>
        <v>No</v>
      </c>
      <c r="J2310" s="15">
        <f t="shared" si="217"/>
        <v>1</v>
      </c>
      <c r="K2310" s="13" t="str">
        <f t="shared" si="218"/>
        <v>No</v>
      </c>
      <c r="L2310" s="13" t="str">
        <f t="shared" si="219"/>
        <v>Normal Weight</v>
      </c>
      <c r="M2310" s="13" t="str">
        <f t="shared" si="220"/>
        <v>Prediabetes</v>
      </c>
      <c r="N2310" s="13" t="str">
        <f t="shared" si="221"/>
        <v>Yes</v>
      </c>
    </row>
    <row r="2311" spans="1:14" x14ac:dyDescent="0.25">
      <c r="A2311" s="13" t="s">
        <v>48</v>
      </c>
      <c r="B2311" s="13">
        <v>20.399999999999999</v>
      </c>
      <c r="C2311" s="13">
        <v>5.27</v>
      </c>
      <c r="D2311" s="13" t="s">
        <v>2380</v>
      </c>
      <c r="E2311" s="13" t="s">
        <v>2380</v>
      </c>
      <c r="F2311" s="13" t="s">
        <v>2380</v>
      </c>
      <c r="G2311" s="13" t="s">
        <v>2381</v>
      </c>
      <c r="H2311" s="13" t="s">
        <v>2380</v>
      </c>
      <c r="I2311" s="13" t="str">
        <f t="shared" si="216"/>
        <v>No</v>
      </c>
      <c r="J2311" s="15" t="str">
        <f t="shared" si="217"/>
        <v>0</v>
      </c>
      <c r="K2311" s="13" t="str">
        <f t="shared" si="218"/>
        <v>No</v>
      </c>
      <c r="L2311" s="13" t="str">
        <f t="shared" si="219"/>
        <v>Normal Weight</v>
      </c>
      <c r="M2311" s="13" t="str">
        <f t="shared" si="220"/>
        <v>Normal</v>
      </c>
      <c r="N2311" s="13" t="str">
        <f t="shared" si="221"/>
        <v>No</v>
      </c>
    </row>
    <row r="2312" spans="1:14" x14ac:dyDescent="0.25">
      <c r="A2312" s="13" t="s">
        <v>47</v>
      </c>
      <c r="B2312" s="13">
        <v>25.19</v>
      </c>
      <c r="C2312" s="13">
        <v>5.64</v>
      </c>
      <c r="D2312" s="13" t="s">
        <v>2382</v>
      </c>
      <c r="E2312" s="13" t="s">
        <v>2380</v>
      </c>
      <c r="F2312" s="13" t="s">
        <v>2380</v>
      </c>
      <c r="G2312" s="13" t="s">
        <v>2381</v>
      </c>
      <c r="H2312" s="13" t="s">
        <v>2380</v>
      </c>
      <c r="I2312" s="13" t="str">
        <f t="shared" si="216"/>
        <v>No</v>
      </c>
      <c r="J2312" s="15" t="str">
        <f t="shared" si="217"/>
        <v>0</v>
      </c>
      <c r="K2312" s="13" t="str">
        <f t="shared" si="218"/>
        <v>Yes</v>
      </c>
      <c r="L2312" s="13" t="str">
        <f t="shared" si="219"/>
        <v>Overweight</v>
      </c>
      <c r="M2312" s="13" t="str">
        <f t="shared" si="220"/>
        <v>Normal</v>
      </c>
      <c r="N2312" s="13" t="str">
        <f t="shared" si="221"/>
        <v>No</v>
      </c>
    </row>
    <row r="2313" spans="1:14" x14ac:dyDescent="0.25">
      <c r="A2313" s="13" t="s">
        <v>46</v>
      </c>
      <c r="B2313" s="13">
        <v>20.54</v>
      </c>
      <c r="C2313" s="13">
        <v>4.2</v>
      </c>
      <c r="D2313" s="13" t="s">
        <v>2382</v>
      </c>
      <c r="E2313" s="13" t="s">
        <v>2380</v>
      </c>
      <c r="F2313" s="13" t="s">
        <v>2380</v>
      </c>
      <c r="G2313" s="13">
        <v>1</v>
      </c>
      <c r="H2313" s="13" t="s">
        <v>2380</v>
      </c>
      <c r="I2313" s="13" t="str">
        <f t="shared" si="216"/>
        <v>No</v>
      </c>
      <c r="J2313" s="15">
        <f t="shared" si="217"/>
        <v>1</v>
      </c>
      <c r="K2313" s="13" t="str">
        <f t="shared" si="218"/>
        <v>Yes</v>
      </c>
      <c r="L2313" s="13" t="str">
        <f t="shared" si="219"/>
        <v>Normal Weight</v>
      </c>
      <c r="M2313" s="13" t="str">
        <f t="shared" si="220"/>
        <v>Normal</v>
      </c>
      <c r="N2313" s="13" t="str">
        <f t="shared" si="221"/>
        <v>No</v>
      </c>
    </row>
    <row r="2314" spans="1:14" x14ac:dyDescent="0.25">
      <c r="A2314" s="13" t="s">
        <v>45</v>
      </c>
      <c r="B2314" s="13">
        <v>20.13</v>
      </c>
      <c r="C2314" s="13">
        <v>5.42</v>
      </c>
      <c r="D2314" s="13" t="s">
        <v>2380</v>
      </c>
      <c r="E2314" s="13" t="s">
        <v>2380</v>
      </c>
      <c r="F2314" s="13" t="s">
        <v>2380</v>
      </c>
      <c r="G2314" s="13" t="s">
        <v>2381</v>
      </c>
      <c r="H2314" s="13" t="s">
        <v>2380</v>
      </c>
      <c r="I2314" s="13" t="str">
        <f t="shared" si="216"/>
        <v>No</v>
      </c>
      <c r="J2314" s="15" t="str">
        <f t="shared" si="217"/>
        <v>0</v>
      </c>
      <c r="K2314" s="13" t="str">
        <f t="shared" si="218"/>
        <v>No</v>
      </c>
      <c r="L2314" s="13" t="str">
        <f t="shared" si="219"/>
        <v>Normal Weight</v>
      </c>
      <c r="M2314" s="13" t="str">
        <f t="shared" si="220"/>
        <v>Normal</v>
      </c>
      <c r="N2314" s="13" t="str">
        <f t="shared" si="221"/>
        <v>No</v>
      </c>
    </row>
    <row r="2315" spans="1:14" x14ac:dyDescent="0.25">
      <c r="A2315" s="13" t="s">
        <v>44</v>
      </c>
      <c r="B2315" s="13">
        <v>18.93</v>
      </c>
      <c r="C2315" s="13">
        <v>6.11</v>
      </c>
      <c r="D2315" s="13" t="s">
        <v>2380</v>
      </c>
      <c r="E2315" s="13" t="s">
        <v>2380</v>
      </c>
      <c r="F2315" s="13" t="s">
        <v>2383</v>
      </c>
      <c r="G2315" s="13">
        <v>1</v>
      </c>
      <c r="H2315" s="13" t="s">
        <v>2380</v>
      </c>
      <c r="I2315" s="13" t="str">
        <f t="shared" si="216"/>
        <v>No</v>
      </c>
      <c r="J2315" s="15">
        <f t="shared" si="217"/>
        <v>1</v>
      </c>
      <c r="K2315" s="13" t="str">
        <f t="shared" si="218"/>
        <v>No</v>
      </c>
      <c r="L2315" s="13" t="str">
        <f t="shared" si="219"/>
        <v>Normal Weight</v>
      </c>
      <c r="M2315" s="13" t="str">
        <f t="shared" si="220"/>
        <v>Prediabetes</v>
      </c>
      <c r="N2315" s="13" t="str">
        <f t="shared" si="221"/>
        <v>No</v>
      </c>
    </row>
    <row r="2316" spans="1:14" x14ac:dyDescent="0.25">
      <c r="A2316" s="13" t="s">
        <v>43</v>
      </c>
      <c r="B2316" s="13">
        <v>24.14</v>
      </c>
      <c r="C2316" s="13">
        <v>5.29</v>
      </c>
      <c r="D2316" s="13" t="s">
        <v>2380</v>
      </c>
      <c r="E2316" s="13" t="s">
        <v>2382</v>
      </c>
      <c r="F2316" s="13" t="s">
        <v>2380</v>
      </c>
      <c r="G2316" s="13">
        <v>1</v>
      </c>
      <c r="H2316" s="13" t="s">
        <v>2380</v>
      </c>
      <c r="I2316" s="13" t="str">
        <f t="shared" si="216"/>
        <v>No</v>
      </c>
      <c r="J2316" s="15">
        <f t="shared" si="217"/>
        <v>1</v>
      </c>
      <c r="K2316" s="13" t="str">
        <f t="shared" si="218"/>
        <v>No</v>
      </c>
      <c r="L2316" s="13" t="str">
        <f t="shared" si="219"/>
        <v>Normal Weight</v>
      </c>
      <c r="M2316" s="13" t="str">
        <f t="shared" si="220"/>
        <v>Normal</v>
      </c>
      <c r="N2316" s="13" t="str">
        <f t="shared" si="221"/>
        <v>Yes</v>
      </c>
    </row>
    <row r="2317" spans="1:14" x14ac:dyDescent="0.25">
      <c r="A2317" s="13" t="s">
        <v>41</v>
      </c>
      <c r="B2317" s="13">
        <v>25.03</v>
      </c>
      <c r="C2317" s="13">
        <v>5.91</v>
      </c>
      <c r="D2317" s="13" t="s">
        <v>2380</v>
      </c>
      <c r="E2317" s="13" t="s">
        <v>2382</v>
      </c>
      <c r="F2317" s="13" t="s">
        <v>2380</v>
      </c>
      <c r="G2317" s="13">
        <v>1</v>
      </c>
      <c r="H2317" s="13" t="s">
        <v>2380</v>
      </c>
      <c r="I2317" s="13" t="str">
        <f t="shared" si="216"/>
        <v>No</v>
      </c>
      <c r="J2317" s="15">
        <f t="shared" si="217"/>
        <v>1</v>
      </c>
      <c r="K2317" s="13" t="str">
        <f t="shared" si="218"/>
        <v>No</v>
      </c>
      <c r="L2317" s="13" t="str">
        <f t="shared" si="219"/>
        <v>Overweight</v>
      </c>
      <c r="M2317" s="13" t="str">
        <f t="shared" si="220"/>
        <v>Prediabetes</v>
      </c>
      <c r="N2317" s="13" t="str">
        <f t="shared" si="221"/>
        <v>Yes</v>
      </c>
    </row>
    <row r="2318" spans="1:14" x14ac:dyDescent="0.25">
      <c r="A2318" s="13" t="s">
        <v>40</v>
      </c>
      <c r="B2318" s="13">
        <v>20.47</v>
      </c>
      <c r="C2318" s="13">
        <v>5.81</v>
      </c>
      <c r="D2318" s="13" t="s">
        <v>2382</v>
      </c>
      <c r="E2318" s="13" t="s">
        <v>2380</v>
      </c>
      <c r="F2318" s="13" t="s">
        <v>2380</v>
      </c>
      <c r="G2318" s="13">
        <v>1</v>
      </c>
      <c r="H2318" s="13" t="s">
        <v>2380</v>
      </c>
      <c r="I2318" s="13" t="str">
        <f t="shared" si="216"/>
        <v>No</v>
      </c>
      <c r="J2318" s="15">
        <f t="shared" si="217"/>
        <v>1</v>
      </c>
      <c r="K2318" s="13" t="str">
        <f t="shared" si="218"/>
        <v>Yes</v>
      </c>
      <c r="L2318" s="13" t="str">
        <f t="shared" si="219"/>
        <v>Normal Weight</v>
      </c>
      <c r="M2318" s="13" t="str">
        <f t="shared" si="220"/>
        <v>Prediabetes</v>
      </c>
      <c r="N2318" s="13" t="str">
        <f t="shared" si="221"/>
        <v>No</v>
      </c>
    </row>
    <row r="2319" spans="1:14" x14ac:dyDescent="0.25">
      <c r="A2319" s="13" t="s">
        <v>39</v>
      </c>
      <c r="B2319" s="13">
        <v>18.82</v>
      </c>
      <c r="C2319" s="13">
        <v>5.51</v>
      </c>
      <c r="D2319" s="13" t="s">
        <v>2382</v>
      </c>
      <c r="E2319" s="13" t="s">
        <v>2380</v>
      </c>
      <c r="F2319" s="13" t="s">
        <v>2380</v>
      </c>
      <c r="G2319" s="13" t="s">
        <v>2381</v>
      </c>
      <c r="H2319" s="13" t="s">
        <v>2380</v>
      </c>
      <c r="I2319" s="13" t="str">
        <f t="shared" si="216"/>
        <v>No</v>
      </c>
      <c r="J2319" s="15" t="str">
        <f t="shared" si="217"/>
        <v>0</v>
      </c>
      <c r="K2319" s="13" t="str">
        <f t="shared" si="218"/>
        <v>Yes</v>
      </c>
      <c r="L2319" s="13" t="str">
        <f t="shared" si="219"/>
        <v>Normal Weight</v>
      </c>
      <c r="M2319" s="13" t="str">
        <f t="shared" si="220"/>
        <v>Normal</v>
      </c>
      <c r="N2319" s="13" t="str">
        <f t="shared" si="221"/>
        <v>No</v>
      </c>
    </row>
    <row r="2320" spans="1:14" x14ac:dyDescent="0.25">
      <c r="A2320" s="13" t="s">
        <v>38</v>
      </c>
      <c r="B2320" s="13">
        <v>17.079999999999998</v>
      </c>
      <c r="C2320" s="13">
        <v>5.73</v>
      </c>
      <c r="D2320" s="13" t="s">
        <v>2380</v>
      </c>
      <c r="E2320" s="13" t="s">
        <v>2380</v>
      </c>
      <c r="F2320" s="13" t="s">
        <v>2383</v>
      </c>
      <c r="G2320" s="13">
        <v>1</v>
      </c>
      <c r="H2320" s="13" t="s">
        <v>2380</v>
      </c>
      <c r="I2320" s="13" t="str">
        <f t="shared" si="216"/>
        <v>No</v>
      </c>
      <c r="J2320" s="15">
        <f t="shared" si="217"/>
        <v>1</v>
      </c>
      <c r="K2320" s="13" t="str">
        <f t="shared" si="218"/>
        <v>No</v>
      </c>
      <c r="L2320" s="13" t="str">
        <f t="shared" si="219"/>
        <v>Underweight</v>
      </c>
      <c r="M2320" s="13" t="str">
        <f t="shared" si="220"/>
        <v>Prediabetes</v>
      </c>
      <c r="N2320" s="13" t="str">
        <f t="shared" si="221"/>
        <v>No</v>
      </c>
    </row>
    <row r="2321" spans="1:14" x14ac:dyDescent="0.25">
      <c r="A2321" s="13" t="s">
        <v>36</v>
      </c>
      <c r="B2321" s="13">
        <v>19.21</v>
      </c>
      <c r="C2321" s="13">
        <v>5.53</v>
      </c>
      <c r="D2321" s="13" t="s">
        <v>2382</v>
      </c>
      <c r="E2321" s="13" t="s">
        <v>2380</v>
      </c>
      <c r="F2321" s="13" t="s">
        <v>2380</v>
      </c>
      <c r="G2321" s="13" t="s">
        <v>2381</v>
      </c>
      <c r="H2321" s="13" t="s">
        <v>2380</v>
      </c>
      <c r="I2321" s="13" t="str">
        <f t="shared" si="216"/>
        <v>No</v>
      </c>
      <c r="J2321" s="15" t="str">
        <f t="shared" si="217"/>
        <v>0</v>
      </c>
      <c r="K2321" s="13" t="str">
        <f t="shared" si="218"/>
        <v>Yes</v>
      </c>
      <c r="L2321" s="13" t="str">
        <f t="shared" si="219"/>
        <v>Normal Weight</v>
      </c>
      <c r="M2321" s="13" t="str">
        <f t="shared" si="220"/>
        <v>Normal</v>
      </c>
      <c r="N2321" s="13" t="str">
        <f t="shared" si="221"/>
        <v>No</v>
      </c>
    </row>
    <row r="2322" spans="1:14" x14ac:dyDescent="0.25">
      <c r="A2322" s="13" t="s">
        <v>34</v>
      </c>
      <c r="B2322" s="13">
        <v>17.86</v>
      </c>
      <c r="C2322" s="13">
        <v>5.43</v>
      </c>
      <c r="D2322" s="13" t="s">
        <v>2380</v>
      </c>
      <c r="E2322" s="13" t="s">
        <v>2380</v>
      </c>
      <c r="F2322" s="13" t="s">
        <v>2383</v>
      </c>
      <c r="G2322" s="13">
        <v>1</v>
      </c>
      <c r="H2322" s="13" t="s">
        <v>2380</v>
      </c>
      <c r="I2322" s="13" t="str">
        <f t="shared" si="216"/>
        <v>No</v>
      </c>
      <c r="J2322" s="15">
        <f t="shared" si="217"/>
        <v>1</v>
      </c>
      <c r="K2322" s="13" t="str">
        <f t="shared" si="218"/>
        <v>No</v>
      </c>
      <c r="L2322" s="13" t="str">
        <f t="shared" si="219"/>
        <v>Underweight</v>
      </c>
      <c r="M2322" s="13" t="str">
        <f t="shared" si="220"/>
        <v>Normal</v>
      </c>
      <c r="N2322" s="13" t="str">
        <f t="shared" si="221"/>
        <v>No</v>
      </c>
    </row>
    <row r="2323" spans="1:14" x14ac:dyDescent="0.25">
      <c r="A2323" s="13" t="s">
        <v>33</v>
      </c>
      <c r="B2323" s="13">
        <v>21.38</v>
      </c>
      <c r="C2323" s="13">
        <v>8.01</v>
      </c>
      <c r="D2323" s="13" t="s">
        <v>2380</v>
      </c>
      <c r="E2323" s="13" t="s">
        <v>2380</v>
      </c>
      <c r="F2323" s="13" t="s">
        <v>2380</v>
      </c>
      <c r="G2323" s="13" t="s">
        <v>2381</v>
      </c>
      <c r="H2323" s="13" t="s">
        <v>2380</v>
      </c>
      <c r="I2323" s="13" t="str">
        <f t="shared" si="216"/>
        <v>No</v>
      </c>
      <c r="J2323" s="15" t="str">
        <f t="shared" si="217"/>
        <v>0</v>
      </c>
      <c r="K2323" s="13" t="str">
        <f t="shared" si="218"/>
        <v>No</v>
      </c>
      <c r="L2323" s="13" t="str">
        <f t="shared" si="219"/>
        <v>Normal Weight</v>
      </c>
      <c r="M2323" s="13" t="str">
        <f t="shared" si="220"/>
        <v>Diabetes</v>
      </c>
      <c r="N2323" s="13" t="str">
        <f t="shared" si="221"/>
        <v>No</v>
      </c>
    </row>
    <row r="2324" spans="1:14" x14ac:dyDescent="0.25">
      <c r="A2324" s="13" t="s">
        <v>32</v>
      </c>
      <c r="B2324" s="13">
        <v>23.35</v>
      </c>
      <c r="C2324" s="13">
        <v>5.94</v>
      </c>
      <c r="D2324" s="13" t="s">
        <v>2380</v>
      </c>
      <c r="E2324" s="13" t="s">
        <v>2380</v>
      </c>
      <c r="F2324" s="13" t="s">
        <v>2380</v>
      </c>
      <c r="G2324" s="13" t="s">
        <v>2381</v>
      </c>
      <c r="H2324" s="13" t="s">
        <v>2380</v>
      </c>
      <c r="I2324" s="13" t="str">
        <f t="shared" si="216"/>
        <v>No</v>
      </c>
      <c r="J2324" s="15" t="str">
        <f t="shared" si="217"/>
        <v>0</v>
      </c>
      <c r="K2324" s="13" t="str">
        <f t="shared" si="218"/>
        <v>No</v>
      </c>
      <c r="L2324" s="13" t="str">
        <f t="shared" si="219"/>
        <v>Normal Weight</v>
      </c>
      <c r="M2324" s="13" t="str">
        <f t="shared" si="220"/>
        <v>Prediabetes</v>
      </c>
      <c r="N2324" s="13" t="str">
        <f t="shared" si="221"/>
        <v>No</v>
      </c>
    </row>
    <row r="2325" spans="1:14" x14ac:dyDescent="0.25">
      <c r="A2325" s="13" t="s">
        <v>29</v>
      </c>
      <c r="B2325" s="13">
        <v>22.24</v>
      </c>
      <c r="C2325" s="13">
        <v>5.04</v>
      </c>
      <c r="D2325" s="13" t="s">
        <v>2380</v>
      </c>
      <c r="E2325" s="13" t="s">
        <v>2380</v>
      </c>
      <c r="F2325" s="13" t="s">
        <v>2380</v>
      </c>
      <c r="G2325" s="13" t="s">
        <v>2381</v>
      </c>
      <c r="H2325" s="13" t="s">
        <v>2380</v>
      </c>
      <c r="I2325" s="13" t="str">
        <f t="shared" si="216"/>
        <v>No</v>
      </c>
      <c r="J2325" s="15" t="str">
        <f t="shared" si="217"/>
        <v>0</v>
      </c>
      <c r="K2325" s="13" t="str">
        <f t="shared" si="218"/>
        <v>No</v>
      </c>
      <c r="L2325" s="13" t="str">
        <f t="shared" si="219"/>
        <v>Normal Weight</v>
      </c>
      <c r="M2325" s="13" t="str">
        <f t="shared" si="220"/>
        <v>Normal</v>
      </c>
      <c r="N2325" s="13" t="str">
        <f t="shared" si="221"/>
        <v>No</v>
      </c>
    </row>
    <row r="2326" spans="1:14" x14ac:dyDescent="0.25">
      <c r="A2326" s="13" t="s">
        <v>28</v>
      </c>
      <c r="B2326" s="13">
        <v>24.76</v>
      </c>
      <c r="C2326" s="13">
        <v>4.54</v>
      </c>
      <c r="D2326" s="13" t="s">
        <v>2382</v>
      </c>
      <c r="E2326" s="13" t="s">
        <v>2380</v>
      </c>
      <c r="F2326" s="13" t="s">
        <v>2380</v>
      </c>
      <c r="G2326" s="13" t="s">
        <v>2381</v>
      </c>
      <c r="H2326" s="13" t="s">
        <v>2380</v>
      </c>
      <c r="I2326" s="13" t="str">
        <f t="shared" si="216"/>
        <v>No</v>
      </c>
      <c r="J2326" s="15" t="str">
        <f t="shared" si="217"/>
        <v>0</v>
      </c>
      <c r="K2326" s="13" t="str">
        <f t="shared" si="218"/>
        <v>Yes</v>
      </c>
      <c r="L2326" s="13" t="str">
        <f t="shared" si="219"/>
        <v>Normal Weight</v>
      </c>
      <c r="M2326" s="13" t="str">
        <f t="shared" si="220"/>
        <v>Normal</v>
      </c>
      <c r="N2326" s="13" t="str">
        <f t="shared" si="221"/>
        <v>No</v>
      </c>
    </row>
    <row r="2327" spans="1:14" x14ac:dyDescent="0.25">
      <c r="A2327" s="13" t="s">
        <v>27</v>
      </c>
      <c r="B2327" s="13">
        <v>20.100000000000001</v>
      </c>
      <c r="C2327" s="13">
        <v>5.6</v>
      </c>
      <c r="D2327" s="13" t="s">
        <v>2382</v>
      </c>
      <c r="E2327" s="13" t="s">
        <v>2380</v>
      </c>
      <c r="F2327" s="13" t="s">
        <v>2383</v>
      </c>
      <c r="G2327" s="13">
        <v>1</v>
      </c>
      <c r="H2327" s="13" t="s">
        <v>2380</v>
      </c>
      <c r="I2327" s="13" t="str">
        <f t="shared" si="216"/>
        <v>No</v>
      </c>
      <c r="J2327" s="15">
        <f t="shared" si="217"/>
        <v>1</v>
      </c>
      <c r="K2327" s="13" t="str">
        <f t="shared" si="218"/>
        <v>Yes</v>
      </c>
      <c r="L2327" s="13" t="str">
        <f t="shared" si="219"/>
        <v>Normal Weight</v>
      </c>
      <c r="M2327" s="13" t="str">
        <f t="shared" si="220"/>
        <v>Normal</v>
      </c>
      <c r="N2327" s="13" t="str">
        <f t="shared" si="221"/>
        <v>No</v>
      </c>
    </row>
    <row r="2328" spans="1:14" x14ac:dyDescent="0.25">
      <c r="A2328" s="13" t="s">
        <v>26</v>
      </c>
      <c r="B2328" s="13">
        <v>21.77</v>
      </c>
      <c r="C2328" s="13">
        <v>10.67</v>
      </c>
      <c r="D2328" s="13" t="s">
        <v>2380</v>
      </c>
      <c r="E2328" s="13" t="s">
        <v>2380</v>
      </c>
      <c r="F2328" s="13" t="s">
        <v>2380</v>
      </c>
      <c r="G2328" s="13" t="s">
        <v>2381</v>
      </c>
      <c r="H2328" s="13" t="s">
        <v>2380</v>
      </c>
      <c r="I2328" s="13" t="str">
        <f t="shared" si="216"/>
        <v>No</v>
      </c>
      <c r="J2328" s="15" t="str">
        <f t="shared" si="217"/>
        <v>0</v>
      </c>
      <c r="K2328" s="13" t="str">
        <f t="shared" si="218"/>
        <v>No</v>
      </c>
      <c r="L2328" s="13" t="str">
        <f t="shared" si="219"/>
        <v>Normal Weight</v>
      </c>
      <c r="M2328" s="13" t="str">
        <f t="shared" si="220"/>
        <v>Diabetes</v>
      </c>
      <c r="N2328" s="13" t="str">
        <f t="shared" si="221"/>
        <v>No</v>
      </c>
    </row>
    <row r="2329" spans="1:14" x14ac:dyDescent="0.25">
      <c r="A2329" s="13" t="s">
        <v>25</v>
      </c>
      <c r="B2329" s="13">
        <v>17.82</v>
      </c>
      <c r="C2329" s="13">
        <v>5.26</v>
      </c>
      <c r="D2329" s="13" t="s">
        <v>2382</v>
      </c>
      <c r="E2329" s="13" t="s">
        <v>2380</v>
      </c>
      <c r="F2329" s="13" t="s">
        <v>2380</v>
      </c>
      <c r="G2329" s="13">
        <v>1</v>
      </c>
      <c r="H2329" s="13" t="s">
        <v>2380</v>
      </c>
      <c r="I2329" s="13" t="str">
        <f t="shared" si="216"/>
        <v>No</v>
      </c>
      <c r="J2329" s="15">
        <f t="shared" si="217"/>
        <v>1</v>
      </c>
      <c r="K2329" s="13" t="str">
        <f t="shared" si="218"/>
        <v>Yes</v>
      </c>
      <c r="L2329" s="13" t="str">
        <f t="shared" si="219"/>
        <v>Underweight</v>
      </c>
      <c r="M2329" s="13" t="str">
        <f t="shared" si="220"/>
        <v>Normal</v>
      </c>
      <c r="N2329" s="13" t="str">
        <f t="shared" si="221"/>
        <v>No</v>
      </c>
    </row>
    <row r="2330" spans="1:14" x14ac:dyDescent="0.25">
      <c r="A2330" s="13" t="s">
        <v>24</v>
      </c>
      <c r="B2330" s="13">
        <v>17.07</v>
      </c>
      <c r="C2330" s="13">
        <v>5.22</v>
      </c>
      <c r="D2330" s="13" t="s">
        <v>2380</v>
      </c>
      <c r="E2330" s="13" t="s">
        <v>2380</v>
      </c>
      <c r="F2330" s="13" t="s">
        <v>2383</v>
      </c>
      <c r="G2330" s="13">
        <v>1</v>
      </c>
      <c r="H2330" s="13" t="s">
        <v>2380</v>
      </c>
      <c r="I2330" s="13" t="str">
        <f t="shared" si="216"/>
        <v>No</v>
      </c>
      <c r="J2330" s="15">
        <f t="shared" si="217"/>
        <v>1</v>
      </c>
      <c r="K2330" s="13" t="str">
        <f t="shared" si="218"/>
        <v>No</v>
      </c>
      <c r="L2330" s="13" t="str">
        <f t="shared" si="219"/>
        <v>Underweight</v>
      </c>
      <c r="M2330" s="13" t="str">
        <f t="shared" si="220"/>
        <v>Normal</v>
      </c>
      <c r="N2330" s="13" t="str">
        <f t="shared" si="221"/>
        <v>No</v>
      </c>
    </row>
    <row r="2331" spans="1:14" x14ac:dyDescent="0.25">
      <c r="A2331" s="13" t="s">
        <v>22</v>
      </c>
      <c r="B2331" s="13">
        <v>22.24</v>
      </c>
      <c r="C2331" s="13">
        <v>4.29</v>
      </c>
      <c r="D2331" s="13" t="s">
        <v>2382</v>
      </c>
      <c r="E2331" s="13" t="s">
        <v>2380</v>
      </c>
      <c r="F2331" s="13" t="s">
        <v>2380</v>
      </c>
      <c r="G2331" s="13" t="s">
        <v>2381</v>
      </c>
      <c r="H2331" s="13" t="s">
        <v>2380</v>
      </c>
      <c r="I2331" s="13" t="str">
        <f t="shared" si="216"/>
        <v>No</v>
      </c>
      <c r="J2331" s="15" t="str">
        <f t="shared" si="217"/>
        <v>0</v>
      </c>
      <c r="K2331" s="13" t="str">
        <f t="shared" si="218"/>
        <v>Yes</v>
      </c>
      <c r="L2331" s="13" t="str">
        <f t="shared" si="219"/>
        <v>Normal Weight</v>
      </c>
      <c r="M2331" s="13" t="str">
        <f t="shared" si="220"/>
        <v>Normal</v>
      </c>
      <c r="N2331" s="13" t="str">
        <f t="shared" si="221"/>
        <v>No</v>
      </c>
    </row>
    <row r="2332" spans="1:14" x14ac:dyDescent="0.25">
      <c r="A2332" s="13" t="s">
        <v>21</v>
      </c>
      <c r="B2332" s="13">
        <v>22.34</v>
      </c>
      <c r="C2332" s="13">
        <v>5.57</v>
      </c>
      <c r="D2332" s="13" t="s">
        <v>2380</v>
      </c>
      <c r="E2332" s="13" t="s">
        <v>2380</v>
      </c>
      <c r="F2332" s="13" t="s">
        <v>2380</v>
      </c>
      <c r="G2332" s="13">
        <v>1</v>
      </c>
      <c r="H2332" s="13" t="s">
        <v>2380</v>
      </c>
      <c r="I2332" s="13" t="str">
        <f t="shared" si="216"/>
        <v>No</v>
      </c>
      <c r="J2332" s="15">
        <f t="shared" si="217"/>
        <v>1</v>
      </c>
      <c r="K2332" s="13" t="str">
        <f t="shared" si="218"/>
        <v>No</v>
      </c>
      <c r="L2332" s="13" t="str">
        <f t="shared" si="219"/>
        <v>Normal Weight</v>
      </c>
      <c r="M2332" s="13" t="str">
        <f t="shared" si="220"/>
        <v>Normal</v>
      </c>
      <c r="N2332" s="13" t="str">
        <f t="shared" si="221"/>
        <v>No</v>
      </c>
    </row>
    <row r="2333" spans="1:14" x14ac:dyDescent="0.25">
      <c r="A2333" s="13" t="s">
        <v>19</v>
      </c>
      <c r="B2333" s="13">
        <v>17.7</v>
      </c>
      <c r="C2333" s="13">
        <v>6.28</v>
      </c>
      <c r="D2333" s="13" t="s">
        <v>2380</v>
      </c>
      <c r="E2333" s="13" t="s">
        <v>2380</v>
      </c>
      <c r="F2333" s="13" t="s">
        <v>2380</v>
      </c>
      <c r="G2333" s="13">
        <v>1</v>
      </c>
      <c r="H2333" s="13" t="s">
        <v>2380</v>
      </c>
      <c r="I2333" s="13" t="str">
        <f t="shared" si="216"/>
        <v>No</v>
      </c>
      <c r="J2333" s="15">
        <f t="shared" si="217"/>
        <v>1</v>
      </c>
      <c r="K2333" s="13" t="str">
        <f t="shared" si="218"/>
        <v>No</v>
      </c>
      <c r="L2333" s="13" t="str">
        <f t="shared" si="219"/>
        <v>Underweight</v>
      </c>
      <c r="M2333" s="13" t="str">
        <f t="shared" si="220"/>
        <v>Prediabetes</v>
      </c>
      <c r="N2333" s="13" t="str">
        <f t="shared" si="221"/>
        <v>No</v>
      </c>
    </row>
    <row r="2334" spans="1:14" x14ac:dyDescent="0.25">
      <c r="A2334" s="13" t="s">
        <v>17</v>
      </c>
      <c r="B2334" s="13">
        <v>16.47</v>
      </c>
      <c r="C2334" s="13">
        <v>6.35</v>
      </c>
      <c r="D2334" s="13" t="s">
        <v>2380</v>
      </c>
      <c r="E2334" s="13" t="s">
        <v>2380</v>
      </c>
      <c r="F2334" s="13" t="s">
        <v>2383</v>
      </c>
      <c r="G2334" s="13">
        <v>1</v>
      </c>
      <c r="H2334" s="13" t="s">
        <v>2380</v>
      </c>
      <c r="I2334" s="13" t="str">
        <f t="shared" si="216"/>
        <v>No</v>
      </c>
      <c r="J2334" s="15">
        <f t="shared" si="217"/>
        <v>1</v>
      </c>
      <c r="K2334" s="13" t="str">
        <f t="shared" si="218"/>
        <v>No</v>
      </c>
      <c r="L2334" s="13" t="str">
        <f t="shared" si="219"/>
        <v>Underweight</v>
      </c>
      <c r="M2334" s="13" t="str">
        <f t="shared" si="220"/>
        <v>Prediabetes</v>
      </c>
      <c r="N2334" s="13" t="str">
        <f t="shared" si="221"/>
        <v>No</v>
      </c>
    </row>
    <row r="2335" spans="1:14" x14ac:dyDescent="0.25">
      <c r="A2335" s="13" t="s">
        <v>14</v>
      </c>
      <c r="B2335" s="13">
        <v>17.600000000000001</v>
      </c>
      <c r="C2335" s="13">
        <v>4.3899999999999997</v>
      </c>
      <c r="D2335" s="13" t="s">
        <v>2380</v>
      </c>
      <c r="E2335" s="13" t="s">
        <v>2380</v>
      </c>
      <c r="F2335" s="13" t="s">
        <v>2380</v>
      </c>
      <c r="G2335" s="13">
        <v>1</v>
      </c>
      <c r="H2335" s="13" t="s">
        <v>2380</v>
      </c>
      <c r="I2335" s="13" t="str">
        <f t="shared" si="216"/>
        <v>No</v>
      </c>
      <c r="J2335" s="15">
        <f t="shared" si="217"/>
        <v>1</v>
      </c>
      <c r="K2335" s="13" t="str">
        <f t="shared" si="218"/>
        <v>No</v>
      </c>
      <c r="L2335" s="13" t="str">
        <f t="shared" si="219"/>
        <v>Underweight</v>
      </c>
      <c r="M2335" s="13" t="str">
        <f t="shared" si="220"/>
        <v>Normal</v>
      </c>
      <c r="N2335" s="13" t="str">
        <f t="shared" si="221"/>
        <v>No</v>
      </c>
    </row>
    <row r="2336" spans="1:14" x14ac:dyDescent="0.25">
      <c r="A2336" s="13" t="s">
        <v>9</v>
      </c>
      <c r="B2336" s="13">
        <v>17.579999999999998</v>
      </c>
      <c r="C2336" s="13">
        <v>4.51</v>
      </c>
      <c r="D2336" s="13" t="s">
        <v>2380</v>
      </c>
      <c r="E2336" s="13" t="s">
        <v>2380</v>
      </c>
      <c r="F2336" s="13" t="s">
        <v>2380</v>
      </c>
      <c r="G2336" s="13">
        <v>1</v>
      </c>
      <c r="H2336" s="13" t="s">
        <v>2380</v>
      </c>
      <c r="I2336" s="13" t="str">
        <f t="shared" si="216"/>
        <v>No</v>
      </c>
      <c r="J2336" s="15">
        <f t="shared" si="217"/>
        <v>1</v>
      </c>
      <c r="K2336" s="13" t="str">
        <f t="shared" si="218"/>
        <v>No</v>
      </c>
      <c r="L2336" s="13" t="str">
        <f t="shared" si="219"/>
        <v>Underweight</v>
      </c>
      <c r="M2336" s="13" t="str">
        <f t="shared" si="220"/>
        <v>Normal</v>
      </c>
      <c r="N2336" s="13" t="str">
        <f t="shared" si="221"/>
        <v>No</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2344"/>
  <sheetViews>
    <sheetView topLeftCell="F1" workbookViewId="0">
      <selection activeCell="Q2" sqref="Q2"/>
    </sheetView>
  </sheetViews>
  <sheetFormatPr defaultRowHeight="15" x14ac:dyDescent="0.25"/>
  <cols>
    <col min="1" max="1" width="12.85546875" bestFit="1" customWidth="1"/>
    <col min="7" max="7" width="13.140625" bestFit="1" customWidth="1"/>
    <col min="10" max="10" width="18.85546875" bestFit="1" customWidth="1"/>
    <col min="11" max="11" width="21.28515625" bestFit="1" customWidth="1"/>
    <col min="12" max="12" width="23.85546875" bestFit="1" customWidth="1"/>
    <col min="13" max="13" width="18.140625" bestFit="1" customWidth="1"/>
    <col min="14" max="14" width="18.7109375" customWidth="1"/>
    <col min="15" max="15" width="16.28515625" customWidth="1"/>
    <col min="17" max="17" width="11.28515625" style="10" bestFit="1" customWidth="1"/>
    <col min="20" max="20" width="31.42578125" bestFit="1" customWidth="1"/>
    <col min="21" max="21" width="12" bestFit="1" customWidth="1"/>
  </cols>
  <sheetData>
    <row r="1" spans="1:21" s="2" customFormat="1" ht="18.95" customHeight="1" x14ac:dyDescent="0.25">
      <c r="A1" s="3" t="s">
        <v>0</v>
      </c>
      <c r="B1" s="3" t="s">
        <v>1</v>
      </c>
      <c r="C1" s="3" t="s">
        <v>2</v>
      </c>
      <c r="D1" s="3" t="s">
        <v>3</v>
      </c>
      <c r="E1" s="3" t="s">
        <v>4</v>
      </c>
      <c r="F1" s="3" t="s">
        <v>5</v>
      </c>
      <c r="G1" s="3" t="s">
        <v>6</v>
      </c>
      <c r="H1" s="3" t="s">
        <v>7</v>
      </c>
      <c r="I1" s="3" t="s">
        <v>8</v>
      </c>
      <c r="J1" s="6" t="s">
        <v>4721</v>
      </c>
      <c r="K1" s="6" t="s">
        <v>4720</v>
      </c>
      <c r="L1" s="6" t="s">
        <v>4729</v>
      </c>
      <c r="M1" s="6" t="s">
        <v>4730</v>
      </c>
      <c r="N1" s="6" t="s">
        <v>4731</v>
      </c>
      <c r="O1" s="6" t="s">
        <v>4739</v>
      </c>
      <c r="P1" s="6" t="s">
        <v>4741</v>
      </c>
      <c r="Q1" s="6" t="s">
        <v>5</v>
      </c>
    </row>
    <row r="2" spans="1:21" x14ac:dyDescent="0.25">
      <c r="A2" s="13" t="s">
        <v>9</v>
      </c>
      <c r="B2" s="13">
        <v>1992</v>
      </c>
      <c r="C2" s="13" t="s">
        <v>10</v>
      </c>
      <c r="D2" s="13">
        <v>9</v>
      </c>
      <c r="E2" s="13">
        <v>0</v>
      </c>
      <c r="F2" s="13">
        <v>563.84</v>
      </c>
      <c r="G2" s="13" t="s">
        <v>11</v>
      </c>
      <c r="H2" s="13" t="s">
        <v>12</v>
      </c>
      <c r="I2" s="13" t="s">
        <v>13</v>
      </c>
      <c r="J2" s="32">
        <f t="shared" ref="J2:J65" si="0">IF(B2="?",ROUND(AVERAGE(B:B),0),B2)</f>
        <v>1992</v>
      </c>
      <c r="K2" s="32" t="str">
        <f t="shared" ref="K2:K65" si="1">IF(C2="?","Sep",C2)</f>
        <v>Jul</v>
      </c>
      <c r="L2" s="32" t="str">
        <f>IF(G2="?",$U$3,G2)</f>
        <v>tier - 2</v>
      </c>
      <c r="M2" s="32" t="str">
        <f>IF(H2="?",$U$4,H2)</f>
        <v>tier - 3</v>
      </c>
      <c r="N2" s="32" t="str">
        <f>IF(I2="?","Unknown",I2)</f>
        <v>R1013</v>
      </c>
      <c r="O2" s="13" t="str">
        <f>CONCATENATE(D2&amp;"-"&amp;K2&amp;"-"&amp;J2)</f>
        <v>9-Jul-1992</v>
      </c>
      <c r="P2" s="13">
        <f>DATEDIF(O2,$U$6,"Y")</f>
        <v>30</v>
      </c>
      <c r="Q2" s="18">
        <v>563.84</v>
      </c>
    </row>
    <row r="3" spans="1:21" x14ac:dyDescent="0.25">
      <c r="A3" s="13" t="s">
        <v>14</v>
      </c>
      <c r="B3" s="13">
        <v>1992</v>
      </c>
      <c r="C3" s="13" t="s">
        <v>15</v>
      </c>
      <c r="D3" s="13">
        <v>30</v>
      </c>
      <c r="E3" s="13">
        <v>0</v>
      </c>
      <c r="F3" s="13">
        <v>570.62</v>
      </c>
      <c r="G3" s="13" t="s">
        <v>11</v>
      </c>
      <c r="H3" s="13" t="s">
        <v>16</v>
      </c>
      <c r="I3" s="13" t="s">
        <v>13</v>
      </c>
      <c r="J3" s="32">
        <f t="shared" si="0"/>
        <v>1992</v>
      </c>
      <c r="K3" s="32" t="str">
        <f t="shared" si="1"/>
        <v>Nov</v>
      </c>
      <c r="L3" s="32" t="str">
        <f t="shared" ref="L3:L66" si="2">IF(G3="?",$U$3,G3)</f>
        <v>tier - 2</v>
      </c>
      <c r="M3" s="32" t="str">
        <f t="shared" ref="M3:M66" si="3">IF(H3="?",$U$4,H3)</f>
        <v>tier - 1</v>
      </c>
      <c r="N3" s="32" t="str">
        <f t="shared" ref="N3:N66" si="4">IF(I3="?","Unknown",I3)</f>
        <v>R1013</v>
      </c>
      <c r="O3" s="13" t="str">
        <f t="shared" ref="O3:O66" si="5">CONCATENATE(D3&amp;"-"&amp;K3&amp;"-"&amp;J3)</f>
        <v>30-Nov-1992</v>
      </c>
      <c r="P3" s="13">
        <f t="shared" ref="P3:P66" si="6">DATEDIF(O3,$U$6,"Y")</f>
        <v>30</v>
      </c>
      <c r="Q3" s="18">
        <v>570.62</v>
      </c>
      <c r="T3" s="13" t="s">
        <v>4723</v>
      </c>
      <c r="U3" s="13" t="str" cm="1">
        <f t="array" ref="U3">INDEX(G:G, MODE(IF(G:G&lt;&gt;"", MATCH(G:G, G:G, 0))))</f>
        <v>tier - 2</v>
      </c>
    </row>
    <row r="4" spans="1:21" x14ac:dyDescent="0.25">
      <c r="A4" s="13" t="s">
        <v>17</v>
      </c>
      <c r="B4" s="13">
        <v>1993</v>
      </c>
      <c r="C4" s="13" t="s">
        <v>18</v>
      </c>
      <c r="D4" s="13">
        <v>30</v>
      </c>
      <c r="E4" s="13">
        <v>0</v>
      </c>
      <c r="F4" s="13">
        <v>600</v>
      </c>
      <c r="G4" s="13" t="s">
        <v>11</v>
      </c>
      <c r="H4" s="13" t="s">
        <v>16</v>
      </c>
      <c r="I4" s="13" t="s">
        <v>13</v>
      </c>
      <c r="J4" s="32">
        <f t="shared" si="0"/>
        <v>1993</v>
      </c>
      <c r="K4" s="32" t="str">
        <f t="shared" si="1"/>
        <v>Jun</v>
      </c>
      <c r="L4" s="32" t="str">
        <f t="shared" si="2"/>
        <v>tier - 2</v>
      </c>
      <c r="M4" s="32" t="str">
        <f t="shared" si="3"/>
        <v>tier - 1</v>
      </c>
      <c r="N4" s="32" t="str">
        <f t="shared" si="4"/>
        <v>R1013</v>
      </c>
      <c r="O4" s="13" t="str">
        <f t="shared" si="5"/>
        <v>30-Jun-1993</v>
      </c>
      <c r="P4" s="13">
        <f t="shared" si="6"/>
        <v>29</v>
      </c>
      <c r="Q4" s="18">
        <v>600</v>
      </c>
      <c r="T4" s="13" t="s">
        <v>4724</v>
      </c>
      <c r="U4" s="13" t="str" cm="1">
        <f t="array" ref="U4">INDEX(H:H, MODE(IF(H:H&lt;&gt;"", MATCH(H:H, H:H, 0))))</f>
        <v>tier - 2</v>
      </c>
    </row>
    <row r="5" spans="1:21" x14ac:dyDescent="0.25">
      <c r="A5" s="13" t="s">
        <v>19</v>
      </c>
      <c r="B5" s="13">
        <v>1992</v>
      </c>
      <c r="C5" s="13" t="s">
        <v>20</v>
      </c>
      <c r="D5" s="13">
        <v>13</v>
      </c>
      <c r="E5" s="13">
        <v>0</v>
      </c>
      <c r="F5" s="13">
        <v>604.54</v>
      </c>
      <c r="G5" s="13" t="s">
        <v>12</v>
      </c>
      <c r="H5" s="13" t="s">
        <v>12</v>
      </c>
      <c r="I5" s="13" t="s">
        <v>13</v>
      </c>
      <c r="J5" s="32">
        <f t="shared" si="0"/>
        <v>1992</v>
      </c>
      <c r="K5" s="32" t="str">
        <f t="shared" si="1"/>
        <v>Sep</v>
      </c>
      <c r="L5" s="32" t="str">
        <f t="shared" si="2"/>
        <v>tier - 3</v>
      </c>
      <c r="M5" s="32" t="str">
        <f t="shared" si="3"/>
        <v>tier - 3</v>
      </c>
      <c r="N5" s="32" t="str">
        <f t="shared" si="4"/>
        <v>R1013</v>
      </c>
      <c r="O5" s="13" t="str">
        <f t="shared" si="5"/>
        <v>13-Sep-1992</v>
      </c>
      <c r="P5" s="13">
        <f t="shared" si="6"/>
        <v>30</v>
      </c>
      <c r="Q5" s="18">
        <v>604.54</v>
      </c>
      <c r="T5" s="13"/>
      <c r="U5" s="13"/>
    </row>
    <row r="6" spans="1:21" x14ac:dyDescent="0.25">
      <c r="A6" s="13" t="s">
        <v>21</v>
      </c>
      <c r="B6" s="13">
        <v>1998</v>
      </c>
      <c r="C6" s="13" t="s">
        <v>10</v>
      </c>
      <c r="D6" s="13">
        <v>27</v>
      </c>
      <c r="E6" s="13">
        <v>0</v>
      </c>
      <c r="F6" s="13">
        <v>637.26</v>
      </c>
      <c r="G6" s="13" t="s">
        <v>12</v>
      </c>
      <c r="H6" s="13" t="s">
        <v>12</v>
      </c>
      <c r="I6" s="13" t="s">
        <v>13</v>
      </c>
      <c r="J6" s="32">
        <f t="shared" si="0"/>
        <v>1998</v>
      </c>
      <c r="K6" s="32" t="str">
        <f t="shared" si="1"/>
        <v>Jul</v>
      </c>
      <c r="L6" s="32" t="str">
        <f t="shared" si="2"/>
        <v>tier - 3</v>
      </c>
      <c r="M6" s="32" t="str">
        <f t="shared" si="3"/>
        <v>tier - 3</v>
      </c>
      <c r="N6" s="32" t="str">
        <f t="shared" si="4"/>
        <v>R1013</v>
      </c>
      <c r="O6" s="13" t="str">
        <f t="shared" si="5"/>
        <v>27-Jul-1998</v>
      </c>
      <c r="P6" s="13">
        <f t="shared" si="6"/>
        <v>24</v>
      </c>
      <c r="Q6" s="18">
        <v>637.26</v>
      </c>
      <c r="T6" s="13" t="s">
        <v>4740</v>
      </c>
      <c r="U6" s="19">
        <v>45085</v>
      </c>
    </row>
    <row r="7" spans="1:21" x14ac:dyDescent="0.25">
      <c r="A7" s="13" t="s">
        <v>22</v>
      </c>
      <c r="B7" s="13">
        <v>2001</v>
      </c>
      <c r="C7" s="13" t="s">
        <v>15</v>
      </c>
      <c r="D7" s="13">
        <v>20</v>
      </c>
      <c r="E7" s="13">
        <v>0</v>
      </c>
      <c r="F7" s="13">
        <v>646.14</v>
      </c>
      <c r="G7" s="13" t="s">
        <v>12</v>
      </c>
      <c r="H7" s="13" t="s">
        <v>12</v>
      </c>
      <c r="I7" s="13" t="s">
        <v>23</v>
      </c>
      <c r="J7" s="32">
        <f t="shared" si="0"/>
        <v>2001</v>
      </c>
      <c r="K7" s="32" t="str">
        <f t="shared" si="1"/>
        <v>Nov</v>
      </c>
      <c r="L7" s="32" t="str">
        <f t="shared" si="2"/>
        <v>tier - 3</v>
      </c>
      <c r="M7" s="32" t="str">
        <f t="shared" si="3"/>
        <v>tier - 3</v>
      </c>
      <c r="N7" s="32" t="str">
        <f t="shared" si="4"/>
        <v>R1012</v>
      </c>
      <c r="O7" s="13" t="str">
        <f t="shared" si="5"/>
        <v>20-Nov-2001</v>
      </c>
      <c r="P7" s="13">
        <f t="shared" si="6"/>
        <v>21</v>
      </c>
      <c r="Q7" s="18">
        <v>646.14</v>
      </c>
    </row>
    <row r="8" spans="1:21" x14ac:dyDescent="0.25">
      <c r="A8" s="13" t="s">
        <v>24</v>
      </c>
      <c r="B8" s="13">
        <v>1993</v>
      </c>
      <c r="C8" s="13" t="s">
        <v>18</v>
      </c>
      <c r="D8" s="13">
        <v>1</v>
      </c>
      <c r="E8" s="13">
        <v>0</v>
      </c>
      <c r="F8" s="13">
        <v>650</v>
      </c>
      <c r="G8" s="13" t="s">
        <v>12</v>
      </c>
      <c r="H8" s="13" t="s">
        <v>12</v>
      </c>
      <c r="I8" s="13" t="s">
        <v>13</v>
      </c>
      <c r="J8" s="32">
        <f t="shared" si="0"/>
        <v>1993</v>
      </c>
      <c r="K8" s="32" t="str">
        <f t="shared" si="1"/>
        <v>Jun</v>
      </c>
      <c r="L8" s="32" t="str">
        <f t="shared" si="2"/>
        <v>tier - 3</v>
      </c>
      <c r="M8" s="32" t="str">
        <f t="shared" si="3"/>
        <v>tier - 3</v>
      </c>
      <c r="N8" s="32" t="str">
        <f t="shared" si="4"/>
        <v>R1013</v>
      </c>
      <c r="O8" s="13" t="str">
        <f t="shared" si="5"/>
        <v>1-Jun-1993</v>
      </c>
      <c r="P8" s="13">
        <f t="shared" si="6"/>
        <v>30</v>
      </c>
      <c r="Q8" s="18">
        <v>650</v>
      </c>
    </row>
    <row r="9" spans="1:21" x14ac:dyDescent="0.25">
      <c r="A9" s="13" t="s">
        <v>25</v>
      </c>
      <c r="B9" s="13">
        <v>1995</v>
      </c>
      <c r="C9" s="13" t="s">
        <v>10</v>
      </c>
      <c r="D9" s="13">
        <v>4</v>
      </c>
      <c r="E9" s="13">
        <v>0</v>
      </c>
      <c r="F9" s="13">
        <v>650</v>
      </c>
      <c r="G9" s="13" t="s">
        <v>12</v>
      </c>
      <c r="H9" s="13" t="s">
        <v>12</v>
      </c>
      <c r="I9" s="13" t="s">
        <v>13</v>
      </c>
      <c r="J9" s="32">
        <f t="shared" si="0"/>
        <v>1995</v>
      </c>
      <c r="K9" s="32" t="str">
        <f t="shared" si="1"/>
        <v>Jul</v>
      </c>
      <c r="L9" s="32" t="str">
        <f t="shared" si="2"/>
        <v>tier - 3</v>
      </c>
      <c r="M9" s="32" t="str">
        <f t="shared" si="3"/>
        <v>tier - 3</v>
      </c>
      <c r="N9" s="32" t="str">
        <f t="shared" si="4"/>
        <v>R1013</v>
      </c>
      <c r="O9" s="13" t="str">
        <f t="shared" si="5"/>
        <v>4-Jul-1995</v>
      </c>
      <c r="P9" s="13">
        <f t="shared" si="6"/>
        <v>27</v>
      </c>
      <c r="Q9" s="18">
        <v>650</v>
      </c>
    </row>
    <row r="10" spans="1:21" x14ac:dyDescent="0.25">
      <c r="A10" s="13" t="s">
        <v>26</v>
      </c>
      <c r="B10" s="13">
        <v>2002</v>
      </c>
      <c r="C10" s="13" t="s">
        <v>15</v>
      </c>
      <c r="D10" s="13">
        <v>29</v>
      </c>
      <c r="E10" s="13">
        <v>0</v>
      </c>
      <c r="F10" s="13">
        <v>668</v>
      </c>
      <c r="G10" s="13" t="s">
        <v>12</v>
      </c>
      <c r="H10" s="13" t="s">
        <v>11</v>
      </c>
      <c r="I10" s="13" t="s">
        <v>23</v>
      </c>
      <c r="J10" s="32">
        <f t="shared" si="0"/>
        <v>2002</v>
      </c>
      <c r="K10" s="32" t="str">
        <f t="shared" si="1"/>
        <v>Nov</v>
      </c>
      <c r="L10" s="32" t="str">
        <f t="shared" si="2"/>
        <v>tier - 3</v>
      </c>
      <c r="M10" s="32" t="str">
        <f t="shared" si="3"/>
        <v>tier - 2</v>
      </c>
      <c r="N10" s="32" t="str">
        <f t="shared" si="4"/>
        <v>R1012</v>
      </c>
      <c r="O10" s="13" t="str">
        <f t="shared" si="5"/>
        <v>29-Nov-2002</v>
      </c>
      <c r="P10" s="13">
        <f t="shared" si="6"/>
        <v>20</v>
      </c>
      <c r="Q10" s="18">
        <v>668</v>
      </c>
    </row>
    <row r="11" spans="1:21" x14ac:dyDescent="0.25">
      <c r="A11" s="13" t="s">
        <v>27</v>
      </c>
      <c r="B11" s="13">
        <v>1997</v>
      </c>
      <c r="C11" s="13" t="s">
        <v>15</v>
      </c>
      <c r="D11" s="13">
        <v>9</v>
      </c>
      <c r="E11" s="13">
        <v>0</v>
      </c>
      <c r="F11" s="13">
        <v>670</v>
      </c>
      <c r="G11" s="13" t="s">
        <v>12</v>
      </c>
      <c r="H11" s="13" t="s">
        <v>12</v>
      </c>
      <c r="I11" s="13" t="s">
        <v>13</v>
      </c>
      <c r="J11" s="32">
        <f t="shared" si="0"/>
        <v>1997</v>
      </c>
      <c r="K11" s="32" t="str">
        <f t="shared" si="1"/>
        <v>Nov</v>
      </c>
      <c r="L11" s="32" t="str">
        <f t="shared" si="2"/>
        <v>tier - 3</v>
      </c>
      <c r="M11" s="32" t="str">
        <f t="shared" si="3"/>
        <v>tier - 3</v>
      </c>
      <c r="N11" s="32" t="str">
        <f t="shared" si="4"/>
        <v>R1013</v>
      </c>
      <c r="O11" s="13" t="str">
        <f t="shared" si="5"/>
        <v>9-Nov-1997</v>
      </c>
      <c r="P11" s="13">
        <f t="shared" si="6"/>
        <v>25</v>
      </c>
      <c r="Q11" s="18">
        <v>670</v>
      </c>
    </row>
    <row r="12" spans="1:21" x14ac:dyDescent="0.25">
      <c r="A12" s="13" t="s">
        <v>28</v>
      </c>
      <c r="B12" s="13">
        <v>2001</v>
      </c>
      <c r="C12" s="13" t="s">
        <v>20</v>
      </c>
      <c r="D12" s="13">
        <v>12</v>
      </c>
      <c r="E12" s="13">
        <v>0</v>
      </c>
      <c r="F12" s="13">
        <v>687.54</v>
      </c>
      <c r="G12" s="13" t="s">
        <v>12</v>
      </c>
      <c r="H12" s="13" t="s">
        <v>11</v>
      </c>
      <c r="I12" s="13" t="s">
        <v>13</v>
      </c>
      <c r="J12" s="32">
        <f t="shared" si="0"/>
        <v>2001</v>
      </c>
      <c r="K12" s="32" t="str">
        <f t="shared" si="1"/>
        <v>Sep</v>
      </c>
      <c r="L12" s="32" t="str">
        <f t="shared" si="2"/>
        <v>tier - 3</v>
      </c>
      <c r="M12" s="32" t="str">
        <f t="shared" si="3"/>
        <v>tier - 2</v>
      </c>
      <c r="N12" s="32" t="str">
        <f t="shared" si="4"/>
        <v>R1013</v>
      </c>
      <c r="O12" s="13" t="str">
        <f t="shared" si="5"/>
        <v>12-Sep-2001</v>
      </c>
      <c r="P12" s="13">
        <f t="shared" si="6"/>
        <v>21</v>
      </c>
      <c r="Q12" s="18">
        <v>687.54</v>
      </c>
    </row>
    <row r="13" spans="1:21" x14ac:dyDescent="0.25">
      <c r="A13" s="13" t="s">
        <v>29</v>
      </c>
      <c r="B13" s="13">
        <v>1999</v>
      </c>
      <c r="C13" s="13" t="s">
        <v>30</v>
      </c>
      <c r="D13" s="13">
        <v>26</v>
      </c>
      <c r="E13" s="13">
        <v>0</v>
      </c>
      <c r="F13" s="13">
        <v>700</v>
      </c>
      <c r="G13" s="13" t="s">
        <v>31</v>
      </c>
      <c r="H13" s="13" t="s">
        <v>12</v>
      </c>
      <c r="I13" s="13" t="s">
        <v>13</v>
      </c>
      <c r="J13" s="32">
        <f t="shared" si="0"/>
        <v>1999</v>
      </c>
      <c r="K13" s="32" t="str">
        <f t="shared" si="1"/>
        <v>Dec</v>
      </c>
      <c r="L13" s="32" t="str">
        <f t="shared" si="2"/>
        <v>tier - 2</v>
      </c>
      <c r="M13" s="32" t="str">
        <f t="shared" si="3"/>
        <v>tier - 3</v>
      </c>
      <c r="N13" s="32" t="str">
        <f t="shared" si="4"/>
        <v>R1013</v>
      </c>
      <c r="O13" s="13" t="str">
        <f t="shared" si="5"/>
        <v>26-Dec-1999</v>
      </c>
      <c r="P13" s="13">
        <f t="shared" si="6"/>
        <v>23</v>
      </c>
      <c r="Q13" s="18">
        <v>700</v>
      </c>
    </row>
    <row r="14" spans="1:21" x14ac:dyDescent="0.25">
      <c r="A14" s="13" t="s">
        <v>32</v>
      </c>
      <c r="B14" s="13">
        <v>1999</v>
      </c>
      <c r="C14" s="13" t="s">
        <v>30</v>
      </c>
      <c r="D14" s="13">
        <v>14</v>
      </c>
      <c r="E14" s="13">
        <v>0</v>
      </c>
      <c r="F14" s="13">
        <v>722.99</v>
      </c>
      <c r="G14" s="13" t="s">
        <v>12</v>
      </c>
      <c r="H14" s="13" t="s">
        <v>16</v>
      </c>
      <c r="I14" s="13" t="s">
        <v>13</v>
      </c>
      <c r="J14" s="32">
        <f t="shared" si="0"/>
        <v>1999</v>
      </c>
      <c r="K14" s="32" t="str">
        <f t="shared" si="1"/>
        <v>Dec</v>
      </c>
      <c r="L14" s="32" t="str">
        <f t="shared" si="2"/>
        <v>tier - 3</v>
      </c>
      <c r="M14" s="32" t="str">
        <f t="shared" si="3"/>
        <v>tier - 1</v>
      </c>
      <c r="N14" s="32" t="str">
        <f t="shared" si="4"/>
        <v>R1013</v>
      </c>
      <c r="O14" s="13" t="str">
        <f t="shared" si="5"/>
        <v>14-Dec-1999</v>
      </c>
      <c r="P14" s="13">
        <f t="shared" si="6"/>
        <v>23</v>
      </c>
      <c r="Q14" s="18">
        <v>722.99</v>
      </c>
    </row>
    <row r="15" spans="1:21" x14ac:dyDescent="0.25">
      <c r="A15" s="13" t="s">
        <v>33</v>
      </c>
      <c r="B15" s="13">
        <v>2002</v>
      </c>
      <c r="C15" s="13" t="s">
        <v>31</v>
      </c>
      <c r="D15" s="13">
        <v>19</v>
      </c>
      <c r="E15" s="13">
        <v>0</v>
      </c>
      <c r="F15" s="13">
        <v>750</v>
      </c>
      <c r="G15" s="13" t="s">
        <v>12</v>
      </c>
      <c r="H15" s="13" t="s">
        <v>16</v>
      </c>
      <c r="I15" s="13" t="s">
        <v>23</v>
      </c>
      <c r="J15" s="32">
        <f t="shared" si="0"/>
        <v>2002</v>
      </c>
      <c r="K15" s="32" t="str">
        <f t="shared" si="1"/>
        <v>Sep</v>
      </c>
      <c r="L15" s="32" t="str">
        <f t="shared" si="2"/>
        <v>tier - 3</v>
      </c>
      <c r="M15" s="32" t="str">
        <f t="shared" si="3"/>
        <v>tier - 1</v>
      </c>
      <c r="N15" s="32" t="str">
        <f t="shared" si="4"/>
        <v>R1012</v>
      </c>
      <c r="O15" s="13" t="str">
        <f t="shared" si="5"/>
        <v>19-Sep-2002</v>
      </c>
      <c r="P15" s="13">
        <f t="shared" si="6"/>
        <v>20</v>
      </c>
      <c r="Q15" s="18">
        <v>750</v>
      </c>
    </row>
    <row r="16" spans="1:21" x14ac:dyDescent="0.25">
      <c r="A16" s="13" t="s">
        <v>34</v>
      </c>
      <c r="B16" s="13">
        <v>1993</v>
      </c>
      <c r="C16" s="13" t="s">
        <v>35</v>
      </c>
      <c r="D16" s="13">
        <v>9</v>
      </c>
      <c r="E16" s="13">
        <v>0</v>
      </c>
      <c r="F16" s="13">
        <v>760</v>
      </c>
      <c r="G16" s="13" t="s">
        <v>12</v>
      </c>
      <c r="H16" s="13" t="s">
        <v>16</v>
      </c>
      <c r="I16" s="13" t="s">
        <v>13</v>
      </c>
      <c r="J16" s="32">
        <f t="shared" si="0"/>
        <v>1993</v>
      </c>
      <c r="K16" s="32" t="str">
        <f t="shared" si="1"/>
        <v>Aug</v>
      </c>
      <c r="L16" s="32" t="str">
        <f t="shared" si="2"/>
        <v>tier - 3</v>
      </c>
      <c r="M16" s="32" t="str">
        <f t="shared" si="3"/>
        <v>tier - 1</v>
      </c>
      <c r="N16" s="32" t="str">
        <f t="shared" si="4"/>
        <v>R1013</v>
      </c>
      <c r="O16" s="13" t="str">
        <f t="shared" si="5"/>
        <v>9-Aug-1993</v>
      </c>
      <c r="P16" s="13">
        <f t="shared" si="6"/>
        <v>29</v>
      </c>
      <c r="Q16" s="18">
        <v>760</v>
      </c>
    </row>
    <row r="17" spans="1:17" x14ac:dyDescent="0.25">
      <c r="A17" s="13" t="s">
        <v>36</v>
      </c>
      <c r="B17" s="13">
        <v>1996</v>
      </c>
      <c r="C17" s="13" t="s">
        <v>37</v>
      </c>
      <c r="D17" s="13">
        <v>22</v>
      </c>
      <c r="E17" s="13">
        <v>0</v>
      </c>
      <c r="F17" s="13">
        <v>760</v>
      </c>
      <c r="G17" s="13" t="s">
        <v>12</v>
      </c>
      <c r="H17" s="13" t="s">
        <v>12</v>
      </c>
      <c r="I17" s="13" t="s">
        <v>13</v>
      </c>
      <c r="J17" s="32">
        <f t="shared" si="0"/>
        <v>1996</v>
      </c>
      <c r="K17" s="32" t="str">
        <f t="shared" si="1"/>
        <v>Oct</v>
      </c>
      <c r="L17" s="32" t="str">
        <f t="shared" si="2"/>
        <v>tier - 3</v>
      </c>
      <c r="M17" s="32" t="str">
        <f t="shared" si="3"/>
        <v>tier - 3</v>
      </c>
      <c r="N17" s="32" t="str">
        <f t="shared" si="4"/>
        <v>R1013</v>
      </c>
      <c r="O17" s="13" t="str">
        <f t="shared" si="5"/>
        <v>22-Oct-1996</v>
      </c>
      <c r="P17" s="13">
        <f t="shared" si="6"/>
        <v>26</v>
      </c>
      <c r="Q17" s="18">
        <v>760</v>
      </c>
    </row>
    <row r="18" spans="1:17" x14ac:dyDescent="0.25">
      <c r="A18" s="13" t="s">
        <v>38</v>
      </c>
      <c r="B18" s="13">
        <v>1993</v>
      </c>
      <c r="C18" s="13" t="s">
        <v>18</v>
      </c>
      <c r="D18" s="13">
        <v>28</v>
      </c>
      <c r="E18" s="13">
        <v>0</v>
      </c>
      <c r="F18" s="13">
        <v>770</v>
      </c>
      <c r="G18" s="13" t="s">
        <v>12</v>
      </c>
      <c r="H18" s="13" t="s">
        <v>12</v>
      </c>
      <c r="I18" s="13" t="s">
        <v>13</v>
      </c>
      <c r="J18" s="32">
        <f t="shared" si="0"/>
        <v>1993</v>
      </c>
      <c r="K18" s="32" t="str">
        <f t="shared" si="1"/>
        <v>Jun</v>
      </c>
      <c r="L18" s="32" t="str">
        <f t="shared" si="2"/>
        <v>tier - 3</v>
      </c>
      <c r="M18" s="32" t="str">
        <f t="shared" si="3"/>
        <v>tier - 3</v>
      </c>
      <c r="N18" s="32" t="str">
        <f t="shared" si="4"/>
        <v>R1013</v>
      </c>
      <c r="O18" s="13" t="str">
        <f t="shared" si="5"/>
        <v>28-Jun-1993</v>
      </c>
      <c r="P18" s="13">
        <f t="shared" si="6"/>
        <v>29</v>
      </c>
      <c r="Q18" s="18">
        <v>770</v>
      </c>
    </row>
    <row r="19" spans="1:17" x14ac:dyDescent="0.25">
      <c r="A19" s="13" t="s">
        <v>39</v>
      </c>
      <c r="B19" s="13">
        <v>1996</v>
      </c>
      <c r="C19" s="13" t="s">
        <v>31</v>
      </c>
      <c r="D19" s="13">
        <v>18</v>
      </c>
      <c r="E19" s="13">
        <v>0</v>
      </c>
      <c r="F19" s="13">
        <v>770.38</v>
      </c>
      <c r="G19" s="13" t="s">
        <v>12</v>
      </c>
      <c r="H19" s="13" t="s">
        <v>31</v>
      </c>
      <c r="I19" s="13" t="s">
        <v>23</v>
      </c>
      <c r="J19" s="32">
        <f t="shared" si="0"/>
        <v>1996</v>
      </c>
      <c r="K19" s="32" t="str">
        <f t="shared" si="1"/>
        <v>Sep</v>
      </c>
      <c r="L19" s="32" t="str">
        <f t="shared" si="2"/>
        <v>tier - 3</v>
      </c>
      <c r="M19" s="32" t="str">
        <f t="shared" si="3"/>
        <v>tier - 2</v>
      </c>
      <c r="N19" s="32" t="str">
        <f t="shared" si="4"/>
        <v>R1012</v>
      </c>
      <c r="O19" s="13" t="str">
        <f t="shared" si="5"/>
        <v>18-Sep-1996</v>
      </c>
      <c r="P19" s="13">
        <f t="shared" si="6"/>
        <v>26</v>
      </c>
      <c r="Q19" s="18">
        <v>770.38</v>
      </c>
    </row>
    <row r="20" spans="1:17" x14ac:dyDescent="0.25">
      <c r="A20" s="13" t="s">
        <v>40</v>
      </c>
      <c r="B20" s="13">
        <v>1995</v>
      </c>
      <c r="C20" s="13" t="s">
        <v>30</v>
      </c>
      <c r="D20" s="13">
        <v>7</v>
      </c>
      <c r="E20" s="13">
        <v>0</v>
      </c>
      <c r="F20" s="13">
        <v>773.54</v>
      </c>
      <c r="G20" s="13" t="s">
        <v>12</v>
      </c>
      <c r="H20" s="13" t="s">
        <v>11</v>
      </c>
      <c r="I20" s="13" t="s">
        <v>13</v>
      </c>
      <c r="J20" s="32">
        <f t="shared" si="0"/>
        <v>1995</v>
      </c>
      <c r="K20" s="32" t="str">
        <f t="shared" si="1"/>
        <v>Dec</v>
      </c>
      <c r="L20" s="32" t="str">
        <f t="shared" si="2"/>
        <v>tier - 3</v>
      </c>
      <c r="M20" s="32" t="str">
        <f t="shared" si="3"/>
        <v>tier - 2</v>
      </c>
      <c r="N20" s="32" t="str">
        <f t="shared" si="4"/>
        <v>R1013</v>
      </c>
      <c r="O20" s="13" t="str">
        <f t="shared" si="5"/>
        <v>7-Dec-1995</v>
      </c>
      <c r="P20" s="13">
        <f t="shared" si="6"/>
        <v>27</v>
      </c>
      <c r="Q20" s="18">
        <v>773.54</v>
      </c>
    </row>
    <row r="21" spans="1:17" x14ac:dyDescent="0.25">
      <c r="A21" s="13" t="s">
        <v>41</v>
      </c>
      <c r="B21" s="13">
        <v>2004</v>
      </c>
      <c r="C21" s="13" t="s">
        <v>37</v>
      </c>
      <c r="D21" s="13">
        <v>7</v>
      </c>
      <c r="E21" s="13">
        <v>0</v>
      </c>
      <c r="F21" s="13">
        <v>830.52</v>
      </c>
      <c r="G21" s="13" t="s">
        <v>12</v>
      </c>
      <c r="H21" s="13" t="s">
        <v>11</v>
      </c>
      <c r="I21" s="13" t="s">
        <v>42</v>
      </c>
      <c r="J21" s="32">
        <f t="shared" si="0"/>
        <v>2004</v>
      </c>
      <c r="K21" s="32" t="str">
        <f t="shared" si="1"/>
        <v>Oct</v>
      </c>
      <c r="L21" s="32" t="str">
        <f t="shared" si="2"/>
        <v>tier - 3</v>
      </c>
      <c r="M21" s="32" t="str">
        <f t="shared" si="3"/>
        <v>tier - 2</v>
      </c>
      <c r="N21" s="32" t="str">
        <f t="shared" si="4"/>
        <v>R1011</v>
      </c>
      <c r="O21" s="13" t="str">
        <f t="shared" si="5"/>
        <v>7-Oct-2004</v>
      </c>
      <c r="P21" s="13">
        <f t="shared" si="6"/>
        <v>18</v>
      </c>
      <c r="Q21" s="18">
        <v>830.52</v>
      </c>
    </row>
    <row r="22" spans="1:17" x14ac:dyDescent="0.25">
      <c r="A22" s="13" t="s">
        <v>43</v>
      </c>
      <c r="B22" s="13">
        <v>2000</v>
      </c>
      <c r="C22" s="13" t="s">
        <v>15</v>
      </c>
      <c r="D22" s="13">
        <v>18</v>
      </c>
      <c r="E22" s="13">
        <v>0</v>
      </c>
      <c r="F22" s="13">
        <v>865.41</v>
      </c>
      <c r="G22" s="13" t="s">
        <v>12</v>
      </c>
      <c r="H22" s="13" t="s">
        <v>16</v>
      </c>
      <c r="I22" s="13" t="s">
        <v>13</v>
      </c>
      <c r="J22" s="32">
        <f t="shared" si="0"/>
        <v>2000</v>
      </c>
      <c r="K22" s="32" t="str">
        <f t="shared" si="1"/>
        <v>Nov</v>
      </c>
      <c r="L22" s="32" t="str">
        <f t="shared" si="2"/>
        <v>tier - 3</v>
      </c>
      <c r="M22" s="32" t="str">
        <f t="shared" si="3"/>
        <v>tier - 1</v>
      </c>
      <c r="N22" s="32" t="str">
        <f t="shared" si="4"/>
        <v>R1013</v>
      </c>
      <c r="O22" s="13" t="str">
        <f t="shared" si="5"/>
        <v>18-Nov-2000</v>
      </c>
      <c r="P22" s="13">
        <f t="shared" si="6"/>
        <v>22</v>
      </c>
      <c r="Q22" s="18">
        <v>865.41</v>
      </c>
    </row>
    <row r="23" spans="1:17" x14ac:dyDescent="0.25">
      <c r="A23" s="13" t="s">
        <v>44</v>
      </c>
      <c r="B23" s="13">
        <v>1993</v>
      </c>
      <c r="C23" s="13" t="s">
        <v>15</v>
      </c>
      <c r="D23" s="13">
        <v>27</v>
      </c>
      <c r="E23" s="13">
        <v>0</v>
      </c>
      <c r="F23" s="13">
        <v>896.21</v>
      </c>
      <c r="G23" s="13" t="s">
        <v>12</v>
      </c>
      <c r="H23" s="13" t="s">
        <v>16</v>
      </c>
      <c r="I23" s="13" t="s">
        <v>13</v>
      </c>
      <c r="J23" s="32">
        <f t="shared" si="0"/>
        <v>1993</v>
      </c>
      <c r="K23" s="32" t="str">
        <f t="shared" si="1"/>
        <v>Nov</v>
      </c>
      <c r="L23" s="32" t="str">
        <f t="shared" si="2"/>
        <v>tier - 3</v>
      </c>
      <c r="M23" s="32" t="str">
        <f t="shared" si="3"/>
        <v>tier - 1</v>
      </c>
      <c r="N23" s="32" t="str">
        <f t="shared" si="4"/>
        <v>R1013</v>
      </c>
      <c r="O23" s="13" t="str">
        <f t="shared" si="5"/>
        <v>27-Nov-1993</v>
      </c>
      <c r="P23" s="13">
        <f t="shared" si="6"/>
        <v>29</v>
      </c>
      <c r="Q23" s="18">
        <v>896.21</v>
      </c>
    </row>
    <row r="24" spans="1:17" x14ac:dyDescent="0.25">
      <c r="A24" s="13" t="s">
        <v>45</v>
      </c>
      <c r="B24" s="13">
        <v>1994</v>
      </c>
      <c r="C24" s="13" t="s">
        <v>37</v>
      </c>
      <c r="D24" s="13">
        <v>30</v>
      </c>
      <c r="E24" s="13">
        <v>0</v>
      </c>
      <c r="F24" s="13">
        <v>915.07</v>
      </c>
      <c r="G24" s="13" t="s">
        <v>12</v>
      </c>
      <c r="H24" s="13" t="s">
        <v>16</v>
      </c>
      <c r="I24" s="13" t="s">
        <v>13</v>
      </c>
      <c r="J24" s="32">
        <f t="shared" si="0"/>
        <v>1994</v>
      </c>
      <c r="K24" s="32" t="str">
        <f t="shared" si="1"/>
        <v>Oct</v>
      </c>
      <c r="L24" s="32" t="str">
        <f t="shared" si="2"/>
        <v>tier - 3</v>
      </c>
      <c r="M24" s="32" t="str">
        <f t="shared" si="3"/>
        <v>tier - 1</v>
      </c>
      <c r="N24" s="32" t="str">
        <f t="shared" si="4"/>
        <v>R1013</v>
      </c>
      <c r="O24" s="13" t="str">
        <f t="shared" si="5"/>
        <v>30-Oct-1994</v>
      </c>
      <c r="P24" s="13">
        <f t="shared" si="6"/>
        <v>28</v>
      </c>
      <c r="Q24" s="18">
        <v>915.07</v>
      </c>
    </row>
    <row r="25" spans="1:17" x14ac:dyDescent="0.25">
      <c r="A25" s="13" t="s">
        <v>46</v>
      </c>
      <c r="B25" s="13">
        <v>1995</v>
      </c>
      <c r="C25" s="13" t="s">
        <v>37</v>
      </c>
      <c r="D25" s="13">
        <v>28</v>
      </c>
      <c r="E25" s="13">
        <v>0</v>
      </c>
      <c r="F25" s="13">
        <v>928.59</v>
      </c>
      <c r="G25" s="13" t="s">
        <v>12</v>
      </c>
      <c r="H25" s="13" t="s">
        <v>16</v>
      </c>
      <c r="I25" s="13" t="s">
        <v>13</v>
      </c>
      <c r="J25" s="32">
        <f t="shared" si="0"/>
        <v>1995</v>
      </c>
      <c r="K25" s="32" t="str">
        <f t="shared" si="1"/>
        <v>Oct</v>
      </c>
      <c r="L25" s="32" t="str">
        <f t="shared" si="2"/>
        <v>tier - 3</v>
      </c>
      <c r="M25" s="32" t="str">
        <f t="shared" si="3"/>
        <v>tier - 1</v>
      </c>
      <c r="N25" s="32" t="str">
        <f t="shared" si="4"/>
        <v>R1013</v>
      </c>
      <c r="O25" s="13" t="str">
        <f t="shared" si="5"/>
        <v>28-Oct-1995</v>
      </c>
      <c r="P25" s="13">
        <f t="shared" si="6"/>
        <v>27</v>
      </c>
      <c r="Q25" s="18">
        <v>928.59</v>
      </c>
    </row>
    <row r="26" spans="1:17" x14ac:dyDescent="0.25">
      <c r="A26" s="13" t="s">
        <v>47</v>
      </c>
      <c r="B26" s="13">
        <v>2001</v>
      </c>
      <c r="C26" s="13" t="s">
        <v>35</v>
      </c>
      <c r="D26" s="13">
        <v>19</v>
      </c>
      <c r="E26" s="13">
        <v>0</v>
      </c>
      <c r="F26" s="13">
        <v>964.71</v>
      </c>
      <c r="G26" s="13" t="s">
        <v>12</v>
      </c>
      <c r="H26" s="13" t="s">
        <v>11</v>
      </c>
      <c r="I26" s="13" t="s">
        <v>13</v>
      </c>
      <c r="J26" s="32">
        <f t="shared" si="0"/>
        <v>2001</v>
      </c>
      <c r="K26" s="32" t="str">
        <f t="shared" si="1"/>
        <v>Aug</v>
      </c>
      <c r="L26" s="32" t="str">
        <f t="shared" si="2"/>
        <v>tier - 3</v>
      </c>
      <c r="M26" s="32" t="str">
        <f t="shared" si="3"/>
        <v>tier - 2</v>
      </c>
      <c r="N26" s="32" t="str">
        <f t="shared" si="4"/>
        <v>R1013</v>
      </c>
      <c r="O26" s="13" t="str">
        <f t="shared" si="5"/>
        <v>19-Aug-2001</v>
      </c>
      <c r="P26" s="13">
        <f t="shared" si="6"/>
        <v>21</v>
      </c>
      <c r="Q26" s="18">
        <v>964.71</v>
      </c>
    </row>
    <row r="27" spans="1:17" x14ac:dyDescent="0.25">
      <c r="A27" s="13" t="s">
        <v>48</v>
      </c>
      <c r="B27" s="13">
        <v>1994</v>
      </c>
      <c r="C27" s="13" t="s">
        <v>15</v>
      </c>
      <c r="D27" s="13">
        <v>22</v>
      </c>
      <c r="E27" s="13">
        <v>0</v>
      </c>
      <c r="F27" s="13">
        <v>1006.65</v>
      </c>
      <c r="G27" s="13" t="s">
        <v>12</v>
      </c>
      <c r="H27" s="13" t="s">
        <v>11</v>
      </c>
      <c r="I27" s="13" t="s">
        <v>13</v>
      </c>
      <c r="J27" s="32">
        <f t="shared" si="0"/>
        <v>1994</v>
      </c>
      <c r="K27" s="32" t="str">
        <f t="shared" si="1"/>
        <v>Nov</v>
      </c>
      <c r="L27" s="32" t="str">
        <f t="shared" si="2"/>
        <v>tier - 3</v>
      </c>
      <c r="M27" s="32" t="str">
        <f t="shared" si="3"/>
        <v>tier - 2</v>
      </c>
      <c r="N27" s="32" t="str">
        <f t="shared" si="4"/>
        <v>R1013</v>
      </c>
      <c r="O27" s="13" t="str">
        <f t="shared" si="5"/>
        <v>22-Nov-1994</v>
      </c>
      <c r="P27" s="13">
        <f t="shared" si="6"/>
        <v>28</v>
      </c>
      <c r="Q27" s="18">
        <v>1006.65</v>
      </c>
    </row>
    <row r="28" spans="1:17" x14ac:dyDescent="0.25">
      <c r="A28" s="13" t="s">
        <v>49</v>
      </c>
      <c r="B28" s="13">
        <v>2000</v>
      </c>
      <c r="C28" s="13" t="s">
        <v>37</v>
      </c>
      <c r="D28" s="13">
        <v>9</v>
      </c>
      <c r="E28" s="13">
        <v>0</v>
      </c>
      <c r="F28" s="13">
        <v>1012</v>
      </c>
      <c r="G28" s="13" t="s">
        <v>12</v>
      </c>
      <c r="H28" s="13" t="s">
        <v>11</v>
      </c>
      <c r="I28" s="13" t="s">
        <v>13</v>
      </c>
      <c r="J28" s="32">
        <f t="shared" si="0"/>
        <v>2000</v>
      </c>
      <c r="K28" s="32" t="str">
        <f t="shared" si="1"/>
        <v>Oct</v>
      </c>
      <c r="L28" s="32" t="str">
        <f t="shared" si="2"/>
        <v>tier - 3</v>
      </c>
      <c r="M28" s="32" t="str">
        <f t="shared" si="3"/>
        <v>tier - 2</v>
      </c>
      <c r="N28" s="32" t="str">
        <f t="shared" si="4"/>
        <v>R1013</v>
      </c>
      <c r="O28" s="13" t="str">
        <f t="shared" si="5"/>
        <v>9-Oct-2000</v>
      </c>
      <c r="P28" s="13">
        <f t="shared" si="6"/>
        <v>22</v>
      </c>
      <c r="Q28" s="18">
        <v>1012</v>
      </c>
    </row>
    <row r="29" spans="1:17" x14ac:dyDescent="0.25">
      <c r="A29" s="13" t="s">
        <v>50</v>
      </c>
      <c r="B29" s="13">
        <v>1999</v>
      </c>
      <c r="C29" s="13" t="s">
        <v>35</v>
      </c>
      <c r="D29" s="13">
        <v>5</v>
      </c>
      <c r="E29" s="13">
        <v>0</v>
      </c>
      <c r="F29" s="13">
        <v>1019</v>
      </c>
      <c r="G29" s="13" t="s">
        <v>12</v>
      </c>
      <c r="H29" s="13" t="s">
        <v>11</v>
      </c>
      <c r="I29" s="13" t="s">
        <v>13</v>
      </c>
      <c r="J29" s="32">
        <f t="shared" si="0"/>
        <v>1999</v>
      </c>
      <c r="K29" s="32" t="str">
        <f t="shared" si="1"/>
        <v>Aug</v>
      </c>
      <c r="L29" s="32" t="str">
        <f t="shared" si="2"/>
        <v>tier - 3</v>
      </c>
      <c r="M29" s="32" t="str">
        <f t="shared" si="3"/>
        <v>tier - 2</v>
      </c>
      <c r="N29" s="32" t="str">
        <f t="shared" si="4"/>
        <v>R1013</v>
      </c>
      <c r="O29" s="13" t="str">
        <f t="shared" si="5"/>
        <v>5-Aug-1999</v>
      </c>
      <c r="P29" s="13">
        <f t="shared" si="6"/>
        <v>23</v>
      </c>
      <c r="Q29" s="18">
        <v>1019</v>
      </c>
    </row>
    <row r="30" spans="1:17" x14ac:dyDescent="0.25">
      <c r="A30" s="13" t="s">
        <v>51</v>
      </c>
      <c r="B30" s="13">
        <v>1995</v>
      </c>
      <c r="C30" s="13" t="s">
        <v>37</v>
      </c>
      <c r="D30" s="13">
        <v>5</v>
      </c>
      <c r="E30" s="13">
        <v>0</v>
      </c>
      <c r="F30" s="13">
        <v>1033.74</v>
      </c>
      <c r="G30" s="13" t="s">
        <v>12</v>
      </c>
      <c r="H30" s="13" t="s">
        <v>16</v>
      </c>
      <c r="I30" s="13" t="s">
        <v>13</v>
      </c>
      <c r="J30" s="32">
        <f t="shared" si="0"/>
        <v>1995</v>
      </c>
      <c r="K30" s="32" t="str">
        <f t="shared" si="1"/>
        <v>Oct</v>
      </c>
      <c r="L30" s="32" t="str">
        <f t="shared" si="2"/>
        <v>tier - 3</v>
      </c>
      <c r="M30" s="32" t="str">
        <f t="shared" si="3"/>
        <v>tier - 1</v>
      </c>
      <c r="N30" s="32" t="str">
        <f t="shared" si="4"/>
        <v>R1013</v>
      </c>
      <c r="O30" s="13" t="str">
        <f t="shared" si="5"/>
        <v>5-Oct-1995</v>
      </c>
      <c r="P30" s="13">
        <f t="shared" si="6"/>
        <v>27</v>
      </c>
      <c r="Q30" s="18">
        <v>1033.74</v>
      </c>
    </row>
    <row r="31" spans="1:17" x14ac:dyDescent="0.25">
      <c r="A31" s="13" t="s">
        <v>52</v>
      </c>
      <c r="B31" s="13">
        <v>1994</v>
      </c>
      <c r="C31" s="13" t="s">
        <v>15</v>
      </c>
      <c r="D31" s="13">
        <v>17</v>
      </c>
      <c r="E31" s="13">
        <v>0</v>
      </c>
      <c r="F31" s="13">
        <v>1044</v>
      </c>
      <c r="G31" s="13" t="s">
        <v>12</v>
      </c>
      <c r="H31" s="13" t="s">
        <v>11</v>
      </c>
      <c r="I31" s="13" t="s">
        <v>13</v>
      </c>
      <c r="J31" s="32">
        <f t="shared" si="0"/>
        <v>1994</v>
      </c>
      <c r="K31" s="32" t="str">
        <f t="shared" si="1"/>
        <v>Nov</v>
      </c>
      <c r="L31" s="32" t="str">
        <f t="shared" si="2"/>
        <v>tier - 3</v>
      </c>
      <c r="M31" s="32" t="str">
        <f t="shared" si="3"/>
        <v>tier - 2</v>
      </c>
      <c r="N31" s="32" t="str">
        <f t="shared" si="4"/>
        <v>R1013</v>
      </c>
      <c r="O31" s="13" t="str">
        <f t="shared" si="5"/>
        <v>17-Nov-1994</v>
      </c>
      <c r="P31" s="13">
        <f t="shared" si="6"/>
        <v>28</v>
      </c>
      <c r="Q31" s="18">
        <v>1044</v>
      </c>
    </row>
    <row r="32" spans="1:17" x14ac:dyDescent="0.25">
      <c r="A32" s="13" t="s">
        <v>53</v>
      </c>
      <c r="B32" s="13">
        <v>2002</v>
      </c>
      <c r="C32" s="13" t="s">
        <v>10</v>
      </c>
      <c r="D32" s="13">
        <v>20</v>
      </c>
      <c r="E32" s="13">
        <v>0</v>
      </c>
      <c r="F32" s="13">
        <v>1047</v>
      </c>
      <c r="G32" s="13" t="s">
        <v>12</v>
      </c>
      <c r="H32" s="13" t="s">
        <v>16</v>
      </c>
      <c r="I32" s="13" t="s">
        <v>13</v>
      </c>
      <c r="J32" s="32">
        <f t="shared" si="0"/>
        <v>2002</v>
      </c>
      <c r="K32" s="32" t="str">
        <f t="shared" si="1"/>
        <v>Jul</v>
      </c>
      <c r="L32" s="32" t="str">
        <f t="shared" si="2"/>
        <v>tier - 3</v>
      </c>
      <c r="M32" s="32" t="str">
        <f t="shared" si="3"/>
        <v>tier - 1</v>
      </c>
      <c r="N32" s="32" t="str">
        <f t="shared" si="4"/>
        <v>R1013</v>
      </c>
      <c r="O32" s="13" t="str">
        <f t="shared" si="5"/>
        <v>20-Jul-2002</v>
      </c>
      <c r="P32" s="13">
        <f t="shared" si="6"/>
        <v>20</v>
      </c>
      <c r="Q32" s="18">
        <v>1047</v>
      </c>
    </row>
    <row r="33" spans="1:17" x14ac:dyDescent="0.25">
      <c r="A33" s="13" t="s">
        <v>54</v>
      </c>
      <c r="B33" s="13">
        <v>2002</v>
      </c>
      <c r="C33" s="13" t="s">
        <v>10</v>
      </c>
      <c r="D33" s="13">
        <v>1</v>
      </c>
      <c r="E33" s="13">
        <v>0</v>
      </c>
      <c r="F33" s="13">
        <v>1049</v>
      </c>
      <c r="G33" s="13" t="s">
        <v>12</v>
      </c>
      <c r="H33" s="13" t="s">
        <v>11</v>
      </c>
      <c r="I33" s="13" t="s">
        <v>23</v>
      </c>
      <c r="J33" s="32">
        <f t="shared" si="0"/>
        <v>2002</v>
      </c>
      <c r="K33" s="32" t="str">
        <f t="shared" si="1"/>
        <v>Jul</v>
      </c>
      <c r="L33" s="32" t="str">
        <f t="shared" si="2"/>
        <v>tier - 3</v>
      </c>
      <c r="M33" s="32" t="str">
        <f t="shared" si="3"/>
        <v>tier - 2</v>
      </c>
      <c r="N33" s="32" t="str">
        <f t="shared" si="4"/>
        <v>R1012</v>
      </c>
      <c r="O33" s="13" t="str">
        <f t="shared" si="5"/>
        <v>1-Jul-2002</v>
      </c>
      <c r="P33" s="13">
        <f t="shared" si="6"/>
        <v>20</v>
      </c>
      <c r="Q33" s="18">
        <v>1049</v>
      </c>
    </row>
    <row r="34" spans="1:17" x14ac:dyDescent="0.25">
      <c r="A34" s="13" t="s">
        <v>55</v>
      </c>
      <c r="B34" s="13">
        <v>1995</v>
      </c>
      <c r="C34" s="13" t="s">
        <v>18</v>
      </c>
      <c r="D34" s="13">
        <v>1</v>
      </c>
      <c r="E34" s="13">
        <v>0</v>
      </c>
      <c r="F34" s="13">
        <v>1056</v>
      </c>
      <c r="G34" s="13" t="s">
        <v>12</v>
      </c>
      <c r="H34" s="13" t="s">
        <v>11</v>
      </c>
      <c r="I34" s="13" t="s">
        <v>13</v>
      </c>
      <c r="J34" s="32">
        <f t="shared" si="0"/>
        <v>1995</v>
      </c>
      <c r="K34" s="32" t="str">
        <f t="shared" si="1"/>
        <v>Jun</v>
      </c>
      <c r="L34" s="32" t="str">
        <f t="shared" si="2"/>
        <v>tier - 3</v>
      </c>
      <c r="M34" s="32" t="str">
        <f t="shared" si="3"/>
        <v>tier - 2</v>
      </c>
      <c r="N34" s="32" t="str">
        <f t="shared" si="4"/>
        <v>R1013</v>
      </c>
      <c r="O34" s="13" t="str">
        <f t="shared" si="5"/>
        <v>1-Jun-1995</v>
      </c>
      <c r="P34" s="13">
        <f t="shared" si="6"/>
        <v>28</v>
      </c>
      <c r="Q34" s="18">
        <v>1056</v>
      </c>
    </row>
    <row r="35" spans="1:17" x14ac:dyDescent="0.25">
      <c r="A35" s="13" t="s">
        <v>56</v>
      </c>
      <c r="B35" s="13">
        <v>1993</v>
      </c>
      <c r="C35" s="13" t="s">
        <v>20</v>
      </c>
      <c r="D35" s="13">
        <v>28</v>
      </c>
      <c r="E35" s="13">
        <v>0</v>
      </c>
      <c r="F35" s="13">
        <v>1068</v>
      </c>
      <c r="G35" s="13" t="s">
        <v>12</v>
      </c>
      <c r="H35" s="13" t="s">
        <v>16</v>
      </c>
      <c r="I35" s="13" t="s">
        <v>13</v>
      </c>
      <c r="J35" s="32">
        <f t="shared" si="0"/>
        <v>1993</v>
      </c>
      <c r="K35" s="32" t="str">
        <f t="shared" si="1"/>
        <v>Sep</v>
      </c>
      <c r="L35" s="32" t="str">
        <f t="shared" si="2"/>
        <v>tier - 3</v>
      </c>
      <c r="M35" s="32" t="str">
        <f t="shared" si="3"/>
        <v>tier - 1</v>
      </c>
      <c r="N35" s="32" t="str">
        <f t="shared" si="4"/>
        <v>R1013</v>
      </c>
      <c r="O35" s="13" t="str">
        <f t="shared" si="5"/>
        <v>28-Sep-1993</v>
      </c>
      <c r="P35" s="13">
        <f t="shared" si="6"/>
        <v>29</v>
      </c>
      <c r="Q35" s="18">
        <v>1068</v>
      </c>
    </row>
    <row r="36" spans="1:17" x14ac:dyDescent="0.25">
      <c r="A36" s="13" t="s">
        <v>57</v>
      </c>
      <c r="B36" s="13">
        <v>2004</v>
      </c>
      <c r="C36" s="13" t="s">
        <v>35</v>
      </c>
      <c r="D36" s="13">
        <v>24</v>
      </c>
      <c r="E36" s="13">
        <v>0</v>
      </c>
      <c r="F36" s="13">
        <v>1070</v>
      </c>
      <c r="G36" s="13" t="s">
        <v>12</v>
      </c>
      <c r="H36" s="13" t="s">
        <v>12</v>
      </c>
      <c r="I36" s="13" t="s">
        <v>13</v>
      </c>
      <c r="J36" s="32">
        <f t="shared" si="0"/>
        <v>2004</v>
      </c>
      <c r="K36" s="32" t="str">
        <f t="shared" si="1"/>
        <v>Aug</v>
      </c>
      <c r="L36" s="32" t="str">
        <f t="shared" si="2"/>
        <v>tier - 3</v>
      </c>
      <c r="M36" s="32" t="str">
        <f t="shared" si="3"/>
        <v>tier - 3</v>
      </c>
      <c r="N36" s="32" t="str">
        <f t="shared" si="4"/>
        <v>R1013</v>
      </c>
      <c r="O36" s="13" t="str">
        <f t="shared" si="5"/>
        <v>24-Aug-2004</v>
      </c>
      <c r="P36" s="13">
        <f t="shared" si="6"/>
        <v>18</v>
      </c>
      <c r="Q36" s="18">
        <v>1070</v>
      </c>
    </row>
    <row r="37" spans="1:17" x14ac:dyDescent="0.25">
      <c r="A37" s="13" t="s">
        <v>58</v>
      </c>
      <c r="B37" s="13">
        <v>1997</v>
      </c>
      <c r="C37" s="13" t="s">
        <v>35</v>
      </c>
      <c r="D37" s="13">
        <v>13</v>
      </c>
      <c r="E37" s="13">
        <v>0</v>
      </c>
      <c r="F37" s="13">
        <v>1071</v>
      </c>
      <c r="G37" s="13" t="s">
        <v>12</v>
      </c>
      <c r="H37" s="13" t="s">
        <v>12</v>
      </c>
      <c r="I37" s="13" t="s">
        <v>13</v>
      </c>
      <c r="J37" s="32">
        <f t="shared" si="0"/>
        <v>1997</v>
      </c>
      <c r="K37" s="32" t="str">
        <f t="shared" si="1"/>
        <v>Aug</v>
      </c>
      <c r="L37" s="32" t="str">
        <f t="shared" si="2"/>
        <v>tier - 3</v>
      </c>
      <c r="M37" s="32" t="str">
        <f t="shared" si="3"/>
        <v>tier - 3</v>
      </c>
      <c r="N37" s="32" t="str">
        <f t="shared" si="4"/>
        <v>R1013</v>
      </c>
      <c r="O37" s="13" t="str">
        <f t="shared" si="5"/>
        <v>13-Aug-1997</v>
      </c>
      <c r="P37" s="13">
        <f t="shared" si="6"/>
        <v>25</v>
      </c>
      <c r="Q37" s="18">
        <v>1071</v>
      </c>
    </row>
    <row r="38" spans="1:17" x14ac:dyDescent="0.25">
      <c r="A38" s="13" t="s">
        <v>59</v>
      </c>
      <c r="B38" s="13">
        <v>1998</v>
      </c>
      <c r="C38" s="13" t="s">
        <v>30</v>
      </c>
      <c r="D38" s="13">
        <v>26</v>
      </c>
      <c r="E38" s="13">
        <v>0</v>
      </c>
      <c r="F38" s="13">
        <v>1082</v>
      </c>
      <c r="G38" s="13" t="s">
        <v>12</v>
      </c>
      <c r="H38" s="13" t="s">
        <v>11</v>
      </c>
      <c r="I38" s="13" t="s">
        <v>13</v>
      </c>
      <c r="J38" s="32">
        <f t="shared" si="0"/>
        <v>1998</v>
      </c>
      <c r="K38" s="32" t="str">
        <f t="shared" si="1"/>
        <v>Dec</v>
      </c>
      <c r="L38" s="32" t="str">
        <f t="shared" si="2"/>
        <v>tier - 3</v>
      </c>
      <c r="M38" s="32" t="str">
        <f t="shared" si="3"/>
        <v>tier - 2</v>
      </c>
      <c r="N38" s="32" t="str">
        <f t="shared" si="4"/>
        <v>R1013</v>
      </c>
      <c r="O38" s="13" t="str">
        <f t="shared" si="5"/>
        <v>26-Dec-1998</v>
      </c>
      <c r="P38" s="13">
        <f t="shared" si="6"/>
        <v>24</v>
      </c>
      <c r="Q38" s="18">
        <v>1082</v>
      </c>
    </row>
    <row r="39" spans="1:17" x14ac:dyDescent="0.25">
      <c r="A39" s="13" t="s">
        <v>60</v>
      </c>
      <c r="B39" s="13">
        <v>2002</v>
      </c>
      <c r="C39" s="13" t="s">
        <v>35</v>
      </c>
      <c r="D39" s="13">
        <v>13</v>
      </c>
      <c r="E39" s="13">
        <v>0</v>
      </c>
      <c r="F39" s="13">
        <v>1086</v>
      </c>
      <c r="G39" s="13" t="s">
        <v>12</v>
      </c>
      <c r="H39" s="13" t="s">
        <v>12</v>
      </c>
      <c r="I39" s="13" t="s">
        <v>13</v>
      </c>
      <c r="J39" s="32">
        <f t="shared" si="0"/>
        <v>2002</v>
      </c>
      <c r="K39" s="32" t="str">
        <f t="shared" si="1"/>
        <v>Aug</v>
      </c>
      <c r="L39" s="32" t="str">
        <f t="shared" si="2"/>
        <v>tier - 3</v>
      </c>
      <c r="M39" s="32" t="str">
        <f t="shared" si="3"/>
        <v>tier - 3</v>
      </c>
      <c r="N39" s="32" t="str">
        <f t="shared" si="4"/>
        <v>R1013</v>
      </c>
      <c r="O39" s="13" t="str">
        <f t="shared" si="5"/>
        <v>13-Aug-2002</v>
      </c>
      <c r="P39" s="13">
        <f t="shared" si="6"/>
        <v>20</v>
      </c>
      <c r="Q39" s="18">
        <v>1086</v>
      </c>
    </row>
    <row r="40" spans="1:17" x14ac:dyDescent="0.25">
      <c r="A40" s="13" t="s">
        <v>61</v>
      </c>
      <c r="B40" s="13">
        <v>2004</v>
      </c>
      <c r="C40" s="13" t="s">
        <v>15</v>
      </c>
      <c r="D40" s="13">
        <v>12</v>
      </c>
      <c r="E40" s="13">
        <v>0</v>
      </c>
      <c r="F40" s="13">
        <v>1121.8699999999999</v>
      </c>
      <c r="G40" s="13" t="s">
        <v>12</v>
      </c>
      <c r="H40" s="13" t="s">
        <v>16</v>
      </c>
      <c r="I40" s="13" t="s">
        <v>13</v>
      </c>
      <c r="J40" s="32">
        <f t="shared" si="0"/>
        <v>2004</v>
      </c>
      <c r="K40" s="32" t="str">
        <f t="shared" si="1"/>
        <v>Nov</v>
      </c>
      <c r="L40" s="32" t="str">
        <f t="shared" si="2"/>
        <v>tier - 3</v>
      </c>
      <c r="M40" s="32" t="str">
        <f t="shared" si="3"/>
        <v>tier - 1</v>
      </c>
      <c r="N40" s="32" t="str">
        <f t="shared" si="4"/>
        <v>R1013</v>
      </c>
      <c r="O40" s="13" t="str">
        <f t="shared" si="5"/>
        <v>12-Nov-2004</v>
      </c>
      <c r="P40" s="13">
        <f t="shared" si="6"/>
        <v>18</v>
      </c>
      <c r="Q40" s="18">
        <v>1121.8699999999999</v>
      </c>
    </row>
    <row r="41" spans="1:17" x14ac:dyDescent="0.25">
      <c r="A41" s="13" t="s">
        <v>62</v>
      </c>
      <c r="B41" s="13">
        <v>2004</v>
      </c>
      <c r="C41" s="13" t="s">
        <v>18</v>
      </c>
      <c r="D41" s="13">
        <v>14</v>
      </c>
      <c r="E41" s="13">
        <v>0</v>
      </c>
      <c r="F41" s="13">
        <v>1131.51</v>
      </c>
      <c r="G41" s="13" t="s">
        <v>12</v>
      </c>
      <c r="H41" s="13" t="s">
        <v>16</v>
      </c>
      <c r="I41" s="13" t="s">
        <v>13</v>
      </c>
      <c r="J41" s="32">
        <f t="shared" si="0"/>
        <v>2004</v>
      </c>
      <c r="K41" s="32" t="str">
        <f t="shared" si="1"/>
        <v>Jun</v>
      </c>
      <c r="L41" s="32" t="str">
        <f t="shared" si="2"/>
        <v>tier - 3</v>
      </c>
      <c r="M41" s="32" t="str">
        <f t="shared" si="3"/>
        <v>tier - 1</v>
      </c>
      <c r="N41" s="32" t="str">
        <f t="shared" si="4"/>
        <v>R1013</v>
      </c>
      <c r="O41" s="13" t="str">
        <f t="shared" si="5"/>
        <v>14-Jun-2004</v>
      </c>
      <c r="P41" s="13">
        <f t="shared" si="6"/>
        <v>18</v>
      </c>
      <c r="Q41" s="18">
        <v>1131.51</v>
      </c>
    </row>
    <row r="42" spans="1:17" x14ac:dyDescent="0.25">
      <c r="A42" s="13" t="s">
        <v>63</v>
      </c>
      <c r="B42" s="13">
        <v>2002</v>
      </c>
      <c r="C42" s="13" t="s">
        <v>10</v>
      </c>
      <c r="D42" s="13">
        <v>19</v>
      </c>
      <c r="E42" s="13">
        <v>0</v>
      </c>
      <c r="F42" s="13">
        <v>1132</v>
      </c>
      <c r="G42" s="13" t="s">
        <v>12</v>
      </c>
      <c r="H42" s="13" t="s">
        <v>16</v>
      </c>
      <c r="I42" s="13" t="s">
        <v>13</v>
      </c>
      <c r="J42" s="32">
        <f t="shared" si="0"/>
        <v>2002</v>
      </c>
      <c r="K42" s="32" t="str">
        <f t="shared" si="1"/>
        <v>Jul</v>
      </c>
      <c r="L42" s="32" t="str">
        <f t="shared" si="2"/>
        <v>tier - 3</v>
      </c>
      <c r="M42" s="32" t="str">
        <f t="shared" si="3"/>
        <v>tier - 1</v>
      </c>
      <c r="N42" s="32" t="str">
        <f t="shared" si="4"/>
        <v>R1013</v>
      </c>
      <c r="O42" s="13" t="str">
        <f t="shared" si="5"/>
        <v>19-Jul-2002</v>
      </c>
      <c r="P42" s="13">
        <f t="shared" si="6"/>
        <v>20</v>
      </c>
      <c r="Q42" s="18">
        <v>1132</v>
      </c>
    </row>
    <row r="43" spans="1:17" x14ac:dyDescent="0.25">
      <c r="A43" s="13" t="s">
        <v>64</v>
      </c>
      <c r="B43" s="13">
        <v>2004</v>
      </c>
      <c r="C43" s="13" t="s">
        <v>37</v>
      </c>
      <c r="D43" s="13">
        <v>6</v>
      </c>
      <c r="E43" s="13">
        <v>0</v>
      </c>
      <c r="F43" s="13">
        <v>1135</v>
      </c>
      <c r="G43" s="13" t="s">
        <v>12</v>
      </c>
      <c r="H43" s="13" t="s">
        <v>12</v>
      </c>
      <c r="I43" s="13" t="s">
        <v>13</v>
      </c>
      <c r="J43" s="32">
        <f t="shared" si="0"/>
        <v>2004</v>
      </c>
      <c r="K43" s="32" t="str">
        <f t="shared" si="1"/>
        <v>Oct</v>
      </c>
      <c r="L43" s="32" t="str">
        <f t="shared" si="2"/>
        <v>tier - 3</v>
      </c>
      <c r="M43" s="32" t="str">
        <f t="shared" si="3"/>
        <v>tier - 3</v>
      </c>
      <c r="N43" s="32" t="str">
        <f t="shared" si="4"/>
        <v>R1013</v>
      </c>
      <c r="O43" s="13" t="str">
        <f t="shared" si="5"/>
        <v>6-Oct-2004</v>
      </c>
      <c r="P43" s="13">
        <f t="shared" si="6"/>
        <v>18</v>
      </c>
      <c r="Q43" s="18">
        <v>1135</v>
      </c>
    </row>
    <row r="44" spans="1:17" x14ac:dyDescent="0.25">
      <c r="A44" s="13" t="s">
        <v>65</v>
      </c>
      <c r="B44" s="13">
        <v>2004</v>
      </c>
      <c r="C44" s="13" t="s">
        <v>18</v>
      </c>
      <c r="D44" s="13">
        <v>11</v>
      </c>
      <c r="E44" s="13">
        <v>0</v>
      </c>
      <c r="F44" s="13">
        <v>1135.94</v>
      </c>
      <c r="G44" s="13" t="s">
        <v>12</v>
      </c>
      <c r="H44" s="13" t="s">
        <v>12</v>
      </c>
      <c r="I44" s="13" t="s">
        <v>13</v>
      </c>
      <c r="J44" s="32">
        <f t="shared" si="0"/>
        <v>2004</v>
      </c>
      <c r="K44" s="32" t="str">
        <f t="shared" si="1"/>
        <v>Jun</v>
      </c>
      <c r="L44" s="32" t="str">
        <f t="shared" si="2"/>
        <v>tier - 3</v>
      </c>
      <c r="M44" s="32" t="str">
        <f t="shared" si="3"/>
        <v>tier - 3</v>
      </c>
      <c r="N44" s="32" t="str">
        <f t="shared" si="4"/>
        <v>R1013</v>
      </c>
      <c r="O44" s="13" t="str">
        <f t="shared" si="5"/>
        <v>11-Jun-2004</v>
      </c>
      <c r="P44" s="13">
        <f t="shared" si="6"/>
        <v>18</v>
      </c>
      <c r="Q44" s="18">
        <v>1135.94</v>
      </c>
    </row>
    <row r="45" spans="1:17" x14ac:dyDescent="0.25">
      <c r="A45" s="13" t="s">
        <v>66</v>
      </c>
      <c r="B45" s="13">
        <v>2004</v>
      </c>
      <c r="C45" s="13" t="s">
        <v>15</v>
      </c>
      <c r="D45" s="13">
        <v>28</v>
      </c>
      <c r="E45" s="13">
        <v>0</v>
      </c>
      <c r="F45" s="13">
        <v>1136.4000000000001</v>
      </c>
      <c r="G45" s="13" t="s">
        <v>12</v>
      </c>
      <c r="H45" s="13" t="s">
        <v>12</v>
      </c>
      <c r="I45" s="13" t="s">
        <v>13</v>
      </c>
      <c r="J45" s="32">
        <f t="shared" si="0"/>
        <v>2004</v>
      </c>
      <c r="K45" s="32" t="str">
        <f t="shared" si="1"/>
        <v>Nov</v>
      </c>
      <c r="L45" s="32" t="str">
        <f t="shared" si="2"/>
        <v>tier - 3</v>
      </c>
      <c r="M45" s="32" t="str">
        <f t="shared" si="3"/>
        <v>tier - 3</v>
      </c>
      <c r="N45" s="32" t="str">
        <f t="shared" si="4"/>
        <v>R1013</v>
      </c>
      <c r="O45" s="13" t="str">
        <f t="shared" si="5"/>
        <v>28-Nov-2004</v>
      </c>
      <c r="P45" s="13">
        <f t="shared" si="6"/>
        <v>18</v>
      </c>
      <c r="Q45" s="18">
        <v>1136.4000000000001</v>
      </c>
    </row>
    <row r="46" spans="1:17" x14ac:dyDescent="0.25">
      <c r="A46" s="13" t="s">
        <v>67</v>
      </c>
      <c r="B46" s="13">
        <v>2002</v>
      </c>
      <c r="C46" s="13" t="s">
        <v>35</v>
      </c>
      <c r="D46" s="13">
        <v>11</v>
      </c>
      <c r="E46" s="13">
        <v>0</v>
      </c>
      <c r="F46" s="13">
        <v>1137</v>
      </c>
      <c r="G46" s="13" t="s">
        <v>12</v>
      </c>
      <c r="H46" s="13" t="s">
        <v>16</v>
      </c>
      <c r="I46" s="13" t="s">
        <v>13</v>
      </c>
      <c r="J46" s="32">
        <f t="shared" si="0"/>
        <v>2002</v>
      </c>
      <c r="K46" s="32" t="str">
        <f t="shared" si="1"/>
        <v>Aug</v>
      </c>
      <c r="L46" s="32" t="str">
        <f t="shared" si="2"/>
        <v>tier - 3</v>
      </c>
      <c r="M46" s="32" t="str">
        <f t="shared" si="3"/>
        <v>tier - 1</v>
      </c>
      <c r="N46" s="32" t="str">
        <f t="shared" si="4"/>
        <v>R1013</v>
      </c>
      <c r="O46" s="13" t="str">
        <f t="shared" si="5"/>
        <v>11-Aug-2002</v>
      </c>
      <c r="P46" s="13">
        <f t="shared" si="6"/>
        <v>20</v>
      </c>
      <c r="Q46" s="18">
        <v>1137</v>
      </c>
    </row>
    <row r="47" spans="1:17" x14ac:dyDescent="0.25">
      <c r="A47" s="13" t="s">
        <v>31</v>
      </c>
      <c r="B47" s="13">
        <v>2004</v>
      </c>
      <c r="C47" s="13" t="s">
        <v>15</v>
      </c>
      <c r="D47" s="13">
        <v>6</v>
      </c>
      <c r="E47" s="13">
        <v>0</v>
      </c>
      <c r="F47" s="13">
        <v>1137.01</v>
      </c>
      <c r="G47" s="13" t="s">
        <v>12</v>
      </c>
      <c r="H47" s="13" t="s">
        <v>16</v>
      </c>
      <c r="I47" s="13" t="s">
        <v>13</v>
      </c>
      <c r="J47" s="32">
        <f t="shared" si="0"/>
        <v>2004</v>
      </c>
      <c r="K47" s="32" t="str">
        <f t="shared" si="1"/>
        <v>Nov</v>
      </c>
      <c r="L47" s="32" t="str">
        <f t="shared" si="2"/>
        <v>tier - 3</v>
      </c>
      <c r="M47" s="32" t="str">
        <f t="shared" si="3"/>
        <v>tier - 1</v>
      </c>
      <c r="N47" s="32" t="str">
        <f t="shared" si="4"/>
        <v>R1013</v>
      </c>
      <c r="O47" s="13" t="str">
        <f t="shared" si="5"/>
        <v>6-Nov-2004</v>
      </c>
      <c r="P47" s="13">
        <f t="shared" si="6"/>
        <v>18</v>
      </c>
      <c r="Q47" s="18">
        <v>1137.01</v>
      </c>
    </row>
    <row r="48" spans="1:17" x14ac:dyDescent="0.25">
      <c r="A48" s="13" t="s">
        <v>68</v>
      </c>
      <c r="B48" s="13">
        <v>2004</v>
      </c>
      <c r="C48" s="13" t="s">
        <v>37</v>
      </c>
      <c r="D48" s="13">
        <v>15</v>
      </c>
      <c r="E48" s="13">
        <v>0</v>
      </c>
      <c r="F48" s="13">
        <v>1137.01</v>
      </c>
      <c r="G48" s="13" t="s">
        <v>12</v>
      </c>
      <c r="H48" s="13" t="s">
        <v>16</v>
      </c>
      <c r="I48" s="13" t="s">
        <v>13</v>
      </c>
      <c r="J48" s="32">
        <f t="shared" si="0"/>
        <v>2004</v>
      </c>
      <c r="K48" s="32" t="str">
        <f t="shared" si="1"/>
        <v>Oct</v>
      </c>
      <c r="L48" s="32" t="str">
        <f t="shared" si="2"/>
        <v>tier - 3</v>
      </c>
      <c r="M48" s="32" t="str">
        <f t="shared" si="3"/>
        <v>tier - 1</v>
      </c>
      <c r="N48" s="32" t="str">
        <f t="shared" si="4"/>
        <v>R1013</v>
      </c>
      <c r="O48" s="13" t="str">
        <f t="shared" si="5"/>
        <v>15-Oct-2004</v>
      </c>
      <c r="P48" s="13">
        <f t="shared" si="6"/>
        <v>18</v>
      </c>
      <c r="Q48" s="18">
        <v>1137.01</v>
      </c>
    </row>
    <row r="49" spans="1:17" x14ac:dyDescent="0.25">
      <c r="A49" s="13" t="s">
        <v>69</v>
      </c>
      <c r="B49" s="13">
        <v>2004</v>
      </c>
      <c r="C49" s="13" t="s">
        <v>15</v>
      </c>
      <c r="D49" s="13">
        <v>27</v>
      </c>
      <c r="E49" s="13">
        <v>0</v>
      </c>
      <c r="F49" s="13">
        <v>1137.47</v>
      </c>
      <c r="G49" s="13" t="s">
        <v>12</v>
      </c>
      <c r="H49" s="13" t="s">
        <v>11</v>
      </c>
      <c r="I49" s="13" t="s">
        <v>13</v>
      </c>
      <c r="J49" s="32">
        <f t="shared" si="0"/>
        <v>2004</v>
      </c>
      <c r="K49" s="32" t="str">
        <f t="shared" si="1"/>
        <v>Nov</v>
      </c>
      <c r="L49" s="32" t="str">
        <f t="shared" si="2"/>
        <v>tier - 3</v>
      </c>
      <c r="M49" s="32" t="str">
        <f t="shared" si="3"/>
        <v>tier - 2</v>
      </c>
      <c r="N49" s="32" t="str">
        <f t="shared" si="4"/>
        <v>R1013</v>
      </c>
      <c r="O49" s="13" t="str">
        <f t="shared" si="5"/>
        <v>27-Nov-2004</v>
      </c>
      <c r="P49" s="13">
        <f t="shared" si="6"/>
        <v>18</v>
      </c>
      <c r="Q49" s="18">
        <v>1137.47</v>
      </c>
    </row>
    <row r="50" spans="1:17" x14ac:dyDescent="0.25">
      <c r="A50" s="13" t="s">
        <v>70</v>
      </c>
      <c r="B50" s="13">
        <v>2001</v>
      </c>
      <c r="C50" s="13" t="s">
        <v>37</v>
      </c>
      <c r="D50" s="13">
        <v>25</v>
      </c>
      <c r="E50" s="13">
        <v>0</v>
      </c>
      <c r="F50" s="13">
        <v>1141</v>
      </c>
      <c r="G50" s="13" t="s">
        <v>12</v>
      </c>
      <c r="H50" s="13" t="s">
        <v>16</v>
      </c>
      <c r="I50" s="13" t="s">
        <v>13</v>
      </c>
      <c r="J50" s="32">
        <f t="shared" si="0"/>
        <v>2001</v>
      </c>
      <c r="K50" s="32" t="str">
        <f t="shared" si="1"/>
        <v>Oct</v>
      </c>
      <c r="L50" s="32" t="str">
        <f t="shared" si="2"/>
        <v>tier - 3</v>
      </c>
      <c r="M50" s="32" t="str">
        <f t="shared" si="3"/>
        <v>tier - 1</v>
      </c>
      <c r="N50" s="32" t="str">
        <f t="shared" si="4"/>
        <v>R1013</v>
      </c>
      <c r="O50" s="13" t="str">
        <f t="shared" si="5"/>
        <v>25-Oct-2001</v>
      </c>
      <c r="P50" s="13">
        <f t="shared" si="6"/>
        <v>21</v>
      </c>
      <c r="Q50" s="18">
        <v>1141</v>
      </c>
    </row>
    <row r="51" spans="1:17" x14ac:dyDescent="0.25">
      <c r="A51" s="13" t="s">
        <v>71</v>
      </c>
      <c r="B51" s="13">
        <v>2004</v>
      </c>
      <c r="C51" s="13" t="s">
        <v>20</v>
      </c>
      <c r="D51" s="13">
        <v>12</v>
      </c>
      <c r="E51" s="13">
        <v>0</v>
      </c>
      <c r="F51" s="13">
        <v>1141.45</v>
      </c>
      <c r="G51" s="13" t="s">
        <v>12</v>
      </c>
      <c r="H51" s="13" t="s">
        <v>12</v>
      </c>
      <c r="I51" s="13" t="s">
        <v>13</v>
      </c>
      <c r="J51" s="32">
        <f t="shared" si="0"/>
        <v>2004</v>
      </c>
      <c r="K51" s="32" t="str">
        <f t="shared" si="1"/>
        <v>Sep</v>
      </c>
      <c r="L51" s="32" t="str">
        <f t="shared" si="2"/>
        <v>tier - 3</v>
      </c>
      <c r="M51" s="32" t="str">
        <f t="shared" si="3"/>
        <v>tier - 3</v>
      </c>
      <c r="N51" s="32" t="str">
        <f t="shared" si="4"/>
        <v>R1013</v>
      </c>
      <c r="O51" s="13" t="str">
        <f t="shared" si="5"/>
        <v>12-Sep-2004</v>
      </c>
      <c r="P51" s="13">
        <f t="shared" si="6"/>
        <v>18</v>
      </c>
      <c r="Q51" s="18">
        <v>1141.45</v>
      </c>
    </row>
    <row r="52" spans="1:17" x14ac:dyDescent="0.25">
      <c r="A52" s="13" t="s">
        <v>72</v>
      </c>
      <c r="B52" s="13">
        <v>2002</v>
      </c>
      <c r="C52" s="13" t="s">
        <v>37</v>
      </c>
      <c r="D52" s="13">
        <v>1</v>
      </c>
      <c r="E52" s="13">
        <v>0</v>
      </c>
      <c r="F52" s="13">
        <v>1142</v>
      </c>
      <c r="G52" s="13" t="s">
        <v>12</v>
      </c>
      <c r="H52" s="13" t="s">
        <v>11</v>
      </c>
      <c r="I52" s="13" t="s">
        <v>42</v>
      </c>
      <c r="J52" s="32">
        <f t="shared" si="0"/>
        <v>2002</v>
      </c>
      <c r="K52" s="32" t="str">
        <f t="shared" si="1"/>
        <v>Oct</v>
      </c>
      <c r="L52" s="32" t="str">
        <f t="shared" si="2"/>
        <v>tier - 3</v>
      </c>
      <c r="M52" s="32" t="str">
        <f t="shared" si="3"/>
        <v>tier - 2</v>
      </c>
      <c r="N52" s="32" t="str">
        <f t="shared" si="4"/>
        <v>R1011</v>
      </c>
      <c r="O52" s="13" t="str">
        <f t="shared" si="5"/>
        <v>1-Oct-2002</v>
      </c>
      <c r="P52" s="13">
        <f t="shared" si="6"/>
        <v>20</v>
      </c>
      <c r="Q52" s="18">
        <v>1142</v>
      </c>
    </row>
    <row r="53" spans="1:17" x14ac:dyDescent="0.25">
      <c r="A53" s="13" t="s">
        <v>73</v>
      </c>
      <c r="B53" s="13">
        <v>2004</v>
      </c>
      <c r="C53" s="13" t="s">
        <v>18</v>
      </c>
      <c r="D53" s="13">
        <v>10</v>
      </c>
      <c r="E53" s="13">
        <v>0</v>
      </c>
      <c r="F53" s="13">
        <v>1146.8</v>
      </c>
      <c r="G53" s="13" t="s">
        <v>11</v>
      </c>
      <c r="H53" s="13" t="s">
        <v>11</v>
      </c>
      <c r="I53" s="13" t="s">
        <v>13</v>
      </c>
      <c r="J53" s="32">
        <f t="shared" si="0"/>
        <v>2004</v>
      </c>
      <c r="K53" s="32" t="str">
        <f t="shared" si="1"/>
        <v>Jun</v>
      </c>
      <c r="L53" s="32" t="str">
        <f t="shared" si="2"/>
        <v>tier - 2</v>
      </c>
      <c r="M53" s="32" t="str">
        <f t="shared" si="3"/>
        <v>tier - 2</v>
      </c>
      <c r="N53" s="32" t="str">
        <f t="shared" si="4"/>
        <v>R1013</v>
      </c>
      <c r="O53" s="13" t="str">
        <f t="shared" si="5"/>
        <v>10-Jun-2004</v>
      </c>
      <c r="P53" s="13">
        <f t="shared" si="6"/>
        <v>18</v>
      </c>
      <c r="Q53" s="18">
        <v>1146.8</v>
      </c>
    </row>
    <row r="54" spans="1:17" x14ac:dyDescent="0.25">
      <c r="A54" s="13" t="s">
        <v>74</v>
      </c>
      <c r="B54" s="13">
        <v>2003</v>
      </c>
      <c r="C54" s="13" t="s">
        <v>18</v>
      </c>
      <c r="D54" s="13">
        <v>12</v>
      </c>
      <c r="E54" s="13">
        <v>0</v>
      </c>
      <c r="F54" s="13">
        <v>1149</v>
      </c>
      <c r="G54" s="13" t="s">
        <v>11</v>
      </c>
      <c r="H54" s="13" t="s">
        <v>16</v>
      </c>
      <c r="I54" s="13" t="s">
        <v>23</v>
      </c>
      <c r="J54" s="32">
        <f t="shared" si="0"/>
        <v>2003</v>
      </c>
      <c r="K54" s="32" t="str">
        <f t="shared" si="1"/>
        <v>Jun</v>
      </c>
      <c r="L54" s="32" t="str">
        <f t="shared" si="2"/>
        <v>tier - 2</v>
      </c>
      <c r="M54" s="32" t="str">
        <f t="shared" si="3"/>
        <v>tier - 1</v>
      </c>
      <c r="N54" s="32" t="str">
        <f t="shared" si="4"/>
        <v>R1012</v>
      </c>
      <c r="O54" s="13" t="str">
        <f t="shared" si="5"/>
        <v>12-Jun-2003</v>
      </c>
      <c r="P54" s="13">
        <f t="shared" si="6"/>
        <v>19</v>
      </c>
      <c r="Q54" s="18">
        <v>1149</v>
      </c>
    </row>
    <row r="55" spans="1:17" x14ac:dyDescent="0.25">
      <c r="A55" s="13" t="s">
        <v>75</v>
      </c>
      <c r="B55" s="13">
        <v>2004</v>
      </c>
      <c r="C55" s="13" t="s">
        <v>10</v>
      </c>
      <c r="D55" s="13">
        <v>18</v>
      </c>
      <c r="E55" s="13">
        <v>0</v>
      </c>
      <c r="F55" s="13">
        <v>1149.4000000000001</v>
      </c>
      <c r="G55" s="13" t="s">
        <v>11</v>
      </c>
      <c r="H55" s="13" t="s">
        <v>11</v>
      </c>
      <c r="I55" s="13" t="s">
        <v>13</v>
      </c>
      <c r="J55" s="32">
        <f t="shared" si="0"/>
        <v>2004</v>
      </c>
      <c r="K55" s="32" t="str">
        <f t="shared" si="1"/>
        <v>Jul</v>
      </c>
      <c r="L55" s="32" t="str">
        <f t="shared" si="2"/>
        <v>tier - 2</v>
      </c>
      <c r="M55" s="32" t="str">
        <f t="shared" si="3"/>
        <v>tier - 2</v>
      </c>
      <c r="N55" s="32" t="str">
        <f t="shared" si="4"/>
        <v>R1013</v>
      </c>
      <c r="O55" s="13" t="str">
        <f t="shared" si="5"/>
        <v>18-Jul-2004</v>
      </c>
      <c r="P55" s="13">
        <f t="shared" si="6"/>
        <v>18</v>
      </c>
      <c r="Q55" s="18">
        <v>1149.4000000000001</v>
      </c>
    </row>
    <row r="56" spans="1:17" x14ac:dyDescent="0.25">
      <c r="A56" s="13" t="s">
        <v>76</v>
      </c>
      <c r="B56" s="13">
        <v>1994</v>
      </c>
      <c r="C56" s="13" t="s">
        <v>10</v>
      </c>
      <c r="D56" s="13">
        <v>26</v>
      </c>
      <c r="E56" s="13">
        <v>0</v>
      </c>
      <c r="F56" s="13">
        <v>1158.32</v>
      </c>
      <c r="G56" s="13" t="s">
        <v>11</v>
      </c>
      <c r="H56" s="13" t="s">
        <v>16</v>
      </c>
      <c r="I56" s="13" t="s">
        <v>13</v>
      </c>
      <c r="J56" s="32">
        <f t="shared" si="0"/>
        <v>1994</v>
      </c>
      <c r="K56" s="32" t="str">
        <f t="shared" si="1"/>
        <v>Jul</v>
      </c>
      <c r="L56" s="32" t="str">
        <f t="shared" si="2"/>
        <v>tier - 2</v>
      </c>
      <c r="M56" s="32" t="str">
        <f t="shared" si="3"/>
        <v>tier - 1</v>
      </c>
      <c r="N56" s="32" t="str">
        <f t="shared" si="4"/>
        <v>R1013</v>
      </c>
      <c r="O56" s="13" t="str">
        <f t="shared" si="5"/>
        <v>26-Jul-1994</v>
      </c>
      <c r="P56" s="13">
        <f t="shared" si="6"/>
        <v>28</v>
      </c>
      <c r="Q56" s="18">
        <v>1158.32</v>
      </c>
    </row>
    <row r="57" spans="1:17" x14ac:dyDescent="0.25">
      <c r="A57" s="13" t="s">
        <v>77</v>
      </c>
      <c r="B57" s="13">
        <v>2004</v>
      </c>
      <c r="C57" s="13" t="s">
        <v>15</v>
      </c>
      <c r="D57" s="13">
        <v>11</v>
      </c>
      <c r="E57" s="13">
        <v>0</v>
      </c>
      <c r="F57" s="13">
        <v>1163.46</v>
      </c>
      <c r="G57" s="13" t="s">
        <v>11</v>
      </c>
      <c r="H57" s="13" t="s">
        <v>12</v>
      </c>
      <c r="I57" s="13" t="s">
        <v>13</v>
      </c>
      <c r="J57" s="32">
        <f t="shared" si="0"/>
        <v>2004</v>
      </c>
      <c r="K57" s="32" t="str">
        <f t="shared" si="1"/>
        <v>Nov</v>
      </c>
      <c r="L57" s="32" t="str">
        <f t="shared" si="2"/>
        <v>tier - 2</v>
      </c>
      <c r="M57" s="32" t="str">
        <f t="shared" si="3"/>
        <v>tier - 3</v>
      </c>
      <c r="N57" s="32" t="str">
        <f t="shared" si="4"/>
        <v>R1013</v>
      </c>
      <c r="O57" s="13" t="str">
        <f t="shared" si="5"/>
        <v>11-Nov-2004</v>
      </c>
      <c r="P57" s="13">
        <f t="shared" si="6"/>
        <v>18</v>
      </c>
      <c r="Q57" s="18">
        <v>1163.46</v>
      </c>
    </row>
    <row r="58" spans="1:17" x14ac:dyDescent="0.25">
      <c r="A58" s="13" t="s">
        <v>78</v>
      </c>
      <c r="B58" s="13">
        <v>2002</v>
      </c>
      <c r="C58" s="13" t="s">
        <v>18</v>
      </c>
      <c r="D58" s="13">
        <v>11</v>
      </c>
      <c r="E58" s="13">
        <v>0</v>
      </c>
      <c r="F58" s="13">
        <v>1165</v>
      </c>
      <c r="G58" s="13" t="s">
        <v>11</v>
      </c>
      <c r="H58" s="13" t="s">
        <v>12</v>
      </c>
      <c r="I58" s="13" t="s">
        <v>23</v>
      </c>
      <c r="J58" s="32">
        <f t="shared" si="0"/>
        <v>2002</v>
      </c>
      <c r="K58" s="32" t="str">
        <f t="shared" si="1"/>
        <v>Jun</v>
      </c>
      <c r="L58" s="32" t="str">
        <f t="shared" si="2"/>
        <v>tier - 2</v>
      </c>
      <c r="M58" s="32" t="str">
        <f t="shared" si="3"/>
        <v>tier - 3</v>
      </c>
      <c r="N58" s="32" t="str">
        <f t="shared" si="4"/>
        <v>R1012</v>
      </c>
      <c r="O58" s="13" t="str">
        <f t="shared" si="5"/>
        <v>11-Jun-2002</v>
      </c>
      <c r="P58" s="13">
        <f t="shared" si="6"/>
        <v>20</v>
      </c>
      <c r="Q58" s="18">
        <v>1165</v>
      </c>
    </row>
    <row r="59" spans="1:17" x14ac:dyDescent="0.25">
      <c r="A59" s="13" t="s">
        <v>79</v>
      </c>
      <c r="B59" s="13">
        <v>2001</v>
      </c>
      <c r="C59" s="13" t="s">
        <v>15</v>
      </c>
      <c r="D59" s="13">
        <v>12</v>
      </c>
      <c r="E59" s="13">
        <v>0</v>
      </c>
      <c r="F59" s="13">
        <v>1167</v>
      </c>
      <c r="G59" s="13" t="s">
        <v>11</v>
      </c>
      <c r="H59" s="13" t="s">
        <v>16</v>
      </c>
      <c r="I59" s="13" t="s">
        <v>13</v>
      </c>
      <c r="J59" s="32">
        <f t="shared" si="0"/>
        <v>2001</v>
      </c>
      <c r="K59" s="32" t="str">
        <f t="shared" si="1"/>
        <v>Nov</v>
      </c>
      <c r="L59" s="32" t="str">
        <f t="shared" si="2"/>
        <v>tier - 2</v>
      </c>
      <c r="M59" s="32" t="str">
        <f t="shared" si="3"/>
        <v>tier - 1</v>
      </c>
      <c r="N59" s="32" t="str">
        <f t="shared" si="4"/>
        <v>R1013</v>
      </c>
      <c r="O59" s="13" t="str">
        <f t="shared" si="5"/>
        <v>12-Nov-2001</v>
      </c>
      <c r="P59" s="13">
        <f t="shared" si="6"/>
        <v>21</v>
      </c>
      <c r="Q59" s="18">
        <v>1167</v>
      </c>
    </row>
    <row r="60" spans="1:17" x14ac:dyDescent="0.25">
      <c r="A60" s="13" t="s">
        <v>80</v>
      </c>
      <c r="B60" s="13">
        <v>1996</v>
      </c>
      <c r="C60" s="13" t="s">
        <v>35</v>
      </c>
      <c r="D60" s="13">
        <v>11</v>
      </c>
      <c r="E60" s="13">
        <v>0</v>
      </c>
      <c r="F60" s="13">
        <v>1178</v>
      </c>
      <c r="G60" s="13" t="s">
        <v>11</v>
      </c>
      <c r="H60" s="13" t="s">
        <v>12</v>
      </c>
      <c r="I60" s="13" t="s">
        <v>13</v>
      </c>
      <c r="J60" s="32">
        <f t="shared" si="0"/>
        <v>1996</v>
      </c>
      <c r="K60" s="32" t="str">
        <f t="shared" si="1"/>
        <v>Aug</v>
      </c>
      <c r="L60" s="32" t="str">
        <f t="shared" si="2"/>
        <v>tier - 2</v>
      </c>
      <c r="M60" s="32" t="str">
        <f t="shared" si="3"/>
        <v>tier - 3</v>
      </c>
      <c r="N60" s="32" t="str">
        <f t="shared" si="4"/>
        <v>R1013</v>
      </c>
      <c r="O60" s="13" t="str">
        <f t="shared" si="5"/>
        <v>11-Aug-1996</v>
      </c>
      <c r="P60" s="13">
        <f t="shared" si="6"/>
        <v>26</v>
      </c>
      <c r="Q60" s="18">
        <v>1178</v>
      </c>
    </row>
    <row r="61" spans="1:17" x14ac:dyDescent="0.25">
      <c r="A61" s="13" t="s">
        <v>81</v>
      </c>
      <c r="B61" s="13">
        <v>1997</v>
      </c>
      <c r="C61" s="13" t="s">
        <v>18</v>
      </c>
      <c r="D61" s="13">
        <v>28</v>
      </c>
      <c r="E61" s="13">
        <v>0</v>
      </c>
      <c r="F61" s="13">
        <v>1178.07</v>
      </c>
      <c r="G61" s="13" t="s">
        <v>11</v>
      </c>
      <c r="H61" s="13" t="s">
        <v>11</v>
      </c>
      <c r="I61" s="13" t="s">
        <v>13</v>
      </c>
      <c r="J61" s="32">
        <f t="shared" si="0"/>
        <v>1997</v>
      </c>
      <c r="K61" s="32" t="str">
        <f t="shared" si="1"/>
        <v>Jun</v>
      </c>
      <c r="L61" s="32" t="str">
        <f t="shared" si="2"/>
        <v>tier - 2</v>
      </c>
      <c r="M61" s="32" t="str">
        <f t="shared" si="3"/>
        <v>tier - 2</v>
      </c>
      <c r="N61" s="32" t="str">
        <f t="shared" si="4"/>
        <v>R1013</v>
      </c>
      <c r="O61" s="13" t="str">
        <f t="shared" si="5"/>
        <v>28-Jun-1997</v>
      </c>
      <c r="P61" s="13">
        <f t="shared" si="6"/>
        <v>25</v>
      </c>
      <c r="Q61" s="18">
        <v>1178.07</v>
      </c>
    </row>
    <row r="62" spans="1:17" x14ac:dyDescent="0.25">
      <c r="A62" s="13" t="s">
        <v>82</v>
      </c>
      <c r="B62" s="13">
        <v>2002</v>
      </c>
      <c r="C62" s="13" t="s">
        <v>35</v>
      </c>
      <c r="D62" s="13">
        <v>26</v>
      </c>
      <c r="E62" s="13">
        <v>0</v>
      </c>
      <c r="F62" s="13">
        <v>1191</v>
      </c>
      <c r="G62" s="13" t="s">
        <v>11</v>
      </c>
      <c r="H62" s="13" t="s">
        <v>16</v>
      </c>
      <c r="I62" s="13" t="s">
        <v>13</v>
      </c>
      <c r="J62" s="32">
        <f t="shared" si="0"/>
        <v>2002</v>
      </c>
      <c r="K62" s="32" t="str">
        <f t="shared" si="1"/>
        <v>Aug</v>
      </c>
      <c r="L62" s="32" t="str">
        <f t="shared" si="2"/>
        <v>tier - 2</v>
      </c>
      <c r="M62" s="32" t="str">
        <f t="shared" si="3"/>
        <v>tier - 1</v>
      </c>
      <c r="N62" s="32" t="str">
        <f t="shared" si="4"/>
        <v>R1013</v>
      </c>
      <c r="O62" s="13" t="str">
        <f t="shared" si="5"/>
        <v>26-Aug-2002</v>
      </c>
      <c r="P62" s="13">
        <f t="shared" si="6"/>
        <v>20</v>
      </c>
      <c r="Q62" s="18">
        <v>1191</v>
      </c>
    </row>
    <row r="63" spans="1:17" x14ac:dyDescent="0.25">
      <c r="A63" s="13" t="s">
        <v>83</v>
      </c>
      <c r="B63" s="13">
        <v>1999</v>
      </c>
      <c r="C63" s="13" t="s">
        <v>18</v>
      </c>
      <c r="D63" s="13">
        <v>28</v>
      </c>
      <c r="E63" s="13">
        <v>0</v>
      </c>
      <c r="F63" s="13">
        <v>1200</v>
      </c>
      <c r="G63" s="13" t="s">
        <v>11</v>
      </c>
      <c r="H63" s="13" t="s">
        <v>12</v>
      </c>
      <c r="I63" s="13" t="s">
        <v>23</v>
      </c>
      <c r="J63" s="32">
        <f t="shared" si="0"/>
        <v>1999</v>
      </c>
      <c r="K63" s="32" t="str">
        <f t="shared" si="1"/>
        <v>Jun</v>
      </c>
      <c r="L63" s="32" t="str">
        <f t="shared" si="2"/>
        <v>tier - 2</v>
      </c>
      <c r="M63" s="32" t="str">
        <f t="shared" si="3"/>
        <v>tier - 3</v>
      </c>
      <c r="N63" s="32" t="str">
        <f t="shared" si="4"/>
        <v>R1012</v>
      </c>
      <c r="O63" s="13" t="str">
        <f t="shared" si="5"/>
        <v>28-Jun-1999</v>
      </c>
      <c r="P63" s="13">
        <f t="shared" si="6"/>
        <v>23</v>
      </c>
      <c r="Q63" s="18">
        <v>1200</v>
      </c>
    </row>
    <row r="64" spans="1:17" x14ac:dyDescent="0.25">
      <c r="A64" s="13" t="s">
        <v>84</v>
      </c>
      <c r="B64" s="13">
        <v>1992</v>
      </c>
      <c r="C64" s="13" t="s">
        <v>37</v>
      </c>
      <c r="D64" s="13">
        <v>6</v>
      </c>
      <c r="E64" s="13">
        <v>0</v>
      </c>
      <c r="F64" s="13">
        <v>1200.55</v>
      </c>
      <c r="G64" s="13" t="s">
        <v>11</v>
      </c>
      <c r="H64" s="13" t="s">
        <v>12</v>
      </c>
      <c r="I64" s="13" t="s">
        <v>13</v>
      </c>
      <c r="J64" s="32">
        <f t="shared" si="0"/>
        <v>1992</v>
      </c>
      <c r="K64" s="32" t="str">
        <f t="shared" si="1"/>
        <v>Oct</v>
      </c>
      <c r="L64" s="32" t="str">
        <f t="shared" si="2"/>
        <v>tier - 2</v>
      </c>
      <c r="M64" s="32" t="str">
        <f t="shared" si="3"/>
        <v>tier - 3</v>
      </c>
      <c r="N64" s="32" t="str">
        <f t="shared" si="4"/>
        <v>R1013</v>
      </c>
      <c r="O64" s="13" t="str">
        <f t="shared" si="5"/>
        <v>6-Oct-1992</v>
      </c>
      <c r="P64" s="13">
        <f t="shared" si="6"/>
        <v>30</v>
      </c>
      <c r="Q64" s="18">
        <v>1200.55</v>
      </c>
    </row>
    <row r="65" spans="1:17" x14ac:dyDescent="0.25">
      <c r="A65" s="13" t="s">
        <v>85</v>
      </c>
      <c r="B65" s="13">
        <v>2004</v>
      </c>
      <c r="C65" s="13" t="s">
        <v>18</v>
      </c>
      <c r="D65" s="13">
        <v>2</v>
      </c>
      <c r="E65" s="13">
        <v>0</v>
      </c>
      <c r="F65" s="13">
        <v>1210</v>
      </c>
      <c r="G65" s="13" t="s">
        <v>11</v>
      </c>
      <c r="H65" s="13" t="s">
        <v>16</v>
      </c>
      <c r="I65" s="13" t="s">
        <v>13</v>
      </c>
      <c r="J65" s="32">
        <f t="shared" si="0"/>
        <v>2004</v>
      </c>
      <c r="K65" s="32" t="str">
        <f t="shared" si="1"/>
        <v>Jun</v>
      </c>
      <c r="L65" s="32" t="str">
        <f t="shared" si="2"/>
        <v>tier - 2</v>
      </c>
      <c r="M65" s="32" t="str">
        <f t="shared" si="3"/>
        <v>tier - 1</v>
      </c>
      <c r="N65" s="32" t="str">
        <f t="shared" si="4"/>
        <v>R1013</v>
      </c>
      <c r="O65" s="13" t="str">
        <f t="shared" si="5"/>
        <v>2-Jun-2004</v>
      </c>
      <c r="P65" s="13">
        <f t="shared" si="6"/>
        <v>19</v>
      </c>
      <c r="Q65" s="18">
        <v>1210</v>
      </c>
    </row>
    <row r="66" spans="1:17" x14ac:dyDescent="0.25">
      <c r="A66" s="13" t="s">
        <v>86</v>
      </c>
      <c r="B66" s="13">
        <v>1996</v>
      </c>
      <c r="C66" s="13" t="s">
        <v>15</v>
      </c>
      <c r="D66" s="13">
        <v>4</v>
      </c>
      <c r="E66" s="13">
        <v>0</v>
      </c>
      <c r="F66" s="13">
        <v>1220</v>
      </c>
      <c r="G66" s="13" t="s">
        <v>11</v>
      </c>
      <c r="H66" s="13" t="s">
        <v>12</v>
      </c>
      <c r="I66" s="13" t="s">
        <v>23</v>
      </c>
      <c r="J66" s="32">
        <f t="shared" ref="J66:J129" si="7">IF(B66="?",ROUND(AVERAGE(B:B),0),B66)</f>
        <v>1996</v>
      </c>
      <c r="K66" s="32" t="str">
        <f t="shared" ref="K66:K129" si="8">IF(C66="?","Sep",C66)</f>
        <v>Nov</v>
      </c>
      <c r="L66" s="32" t="str">
        <f t="shared" si="2"/>
        <v>tier - 2</v>
      </c>
      <c r="M66" s="32" t="str">
        <f t="shared" si="3"/>
        <v>tier - 3</v>
      </c>
      <c r="N66" s="32" t="str">
        <f t="shared" si="4"/>
        <v>R1012</v>
      </c>
      <c r="O66" s="13" t="str">
        <f t="shared" si="5"/>
        <v>4-Nov-1996</v>
      </c>
      <c r="P66" s="13">
        <f t="shared" si="6"/>
        <v>26</v>
      </c>
      <c r="Q66" s="18">
        <v>1220</v>
      </c>
    </row>
    <row r="67" spans="1:17" x14ac:dyDescent="0.25">
      <c r="A67" s="13" t="s">
        <v>87</v>
      </c>
      <c r="B67" s="13">
        <v>2004</v>
      </c>
      <c r="C67" s="13" t="s">
        <v>10</v>
      </c>
      <c r="D67" s="13">
        <v>9</v>
      </c>
      <c r="E67" s="13">
        <v>0</v>
      </c>
      <c r="F67" s="13">
        <v>1224</v>
      </c>
      <c r="G67" s="13" t="s">
        <v>11</v>
      </c>
      <c r="H67" s="13" t="s">
        <v>16</v>
      </c>
      <c r="I67" s="13" t="s">
        <v>13</v>
      </c>
      <c r="J67" s="32">
        <f t="shared" si="7"/>
        <v>2004</v>
      </c>
      <c r="K67" s="32" t="str">
        <f t="shared" si="8"/>
        <v>Jul</v>
      </c>
      <c r="L67" s="32" t="str">
        <f t="shared" ref="L67:L130" si="9">IF(G67="?",$U$3,G67)</f>
        <v>tier - 2</v>
      </c>
      <c r="M67" s="32" t="str">
        <f t="shared" ref="M67:M130" si="10">IF(H67="?",$U$4,H67)</f>
        <v>tier - 1</v>
      </c>
      <c r="N67" s="32" t="str">
        <f t="shared" ref="N67:N130" si="11">IF(I67="?","Unknown",I67)</f>
        <v>R1013</v>
      </c>
      <c r="O67" s="13" t="str">
        <f t="shared" ref="O67:O130" si="12">CONCATENATE(D67&amp;"-"&amp;K67&amp;"-"&amp;J67)</f>
        <v>9-Jul-2004</v>
      </c>
      <c r="P67" s="13">
        <f t="shared" ref="P67:P130" si="13">DATEDIF(O67,$U$6,"Y")</f>
        <v>18</v>
      </c>
      <c r="Q67" s="18">
        <v>1224</v>
      </c>
    </row>
    <row r="68" spans="1:17" x14ac:dyDescent="0.25">
      <c r="A68" s="13" t="s">
        <v>88</v>
      </c>
      <c r="B68" s="13">
        <v>2004</v>
      </c>
      <c r="C68" s="13" t="s">
        <v>37</v>
      </c>
      <c r="D68" s="13">
        <v>16</v>
      </c>
      <c r="E68" s="13">
        <v>0</v>
      </c>
      <c r="F68" s="13">
        <v>1228</v>
      </c>
      <c r="G68" s="13" t="s">
        <v>11</v>
      </c>
      <c r="H68" s="13" t="s">
        <v>16</v>
      </c>
      <c r="I68" s="13" t="s">
        <v>23</v>
      </c>
      <c r="J68" s="32">
        <f t="shared" si="7"/>
        <v>2004</v>
      </c>
      <c r="K68" s="32" t="str">
        <f t="shared" si="8"/>
        <v>Oct</v>
      </c>
      <c r="L68" s="32" t="str">
        <f t="shared" si="9"/>
        <v>tier - 2</v>
      </c>
      <c r="M68" s="32" t="str">
        <f t="shared" si="10"/>
        <v>tier - 1</v>
      </c>
      <c r="N68" s="32" t="str">
        <f t="shared" si="11"/>
        <v>R1012</v>
      </c>
      <c r="O68" s="13" t="str">
        <f t="shared" si="12"/>
        <v>16-Oct-2004</v>
      </c>
      <c r="P68" s="13">
        <f t="shared" si="13"/>
        <v>18</v>
      </c>
      <c r="Q68" s="18">
        <v>1228</v>
      </c>
    </row>
    <row r="69" spans="1:17" x14ac:dyDescent="0.25">
      <c r="A69" s="13" t="s">
        <v>89</v>
      </c>
      <c r="B69" s="13">
        <v>1998</v>
      </c>
      <c r="C69" s="13" t="s">
        <v>10</v>
      </c>
      <c r="D69" s="13">
        <v>13</v>
      </c>
      <c r="E69" s="13">
        <v>0</v>
      </c>
      <c r="F69" s="13">
        <v>1234</v>
      </c>
      <c r="G69" s="13" t="s">
        <v>11</v>
      </c>
      <c r="H69" s="13" t="s">
        <v>16</v>
      </c>
      <c r="I69" s="13" t="s">
        <v>13</v>
      </c>
      <c r="J69" s="32">
        <f t="shared" si="7"/>
        <v>1998</v>
      </c>
      <c r="K69" s="32" t="str">
        <f t="shared" si="8"/>
        <v>Jul</v>
      </c>
      <c r="L69" s="32" t="str">
        <f t="shared" si="9"/>
        <v>tier - 2</v>
      </c>
      <c r="M69" s="32" t="str">
        <f t="shared" si="10"/>
        <v>tier - 1</v>
      </c>
      <c r="N69" s="32" t="str">
        <f t="shared" si="11"/>
        <v>R1013</v>
      </c>
      <c r="O69" s="13" t="str">
        <f t="shared" si="12"/>
        <v>13-Jul-1998</v>
      </c>
      <c r="P69" s="13">
        <f t="shared" si="13"/>
        <v>24</v>
      </c>
      <c r="Q69" s="18">
        <v>1234</v>
      </c>
    </row>
    <row r="70" spans="1:17" x14ac:dyDescent="0.25">
      <c r="A70" s="13" t="s">
        <v>90</v>
      </c>
      <c r="B70" s="13">
        <v>2002</v>
      </c>
      <c r="C70" s="13" t="s">
        <v>30</v>
      </c>
      <c r="D70" s="13">
        <v>12</v>
      </c>
      <c r="E70" s="13">
        <v>0</v>
      </c>
      <c r="F70" s="13">
        <v>1237</v>
      </c>
      <c r="G70" s="13" t="s">
        <v>11</v>
      </c>
      <c r="H70" s="13" t="s">
        <v>11</v>
      </c>
      <c r="I70" s="13" t="s">
        <v>13</v>
      </c>
      <c r="J70" s="32">
        <f t="shared" si="7"/>
        <v>2002</v>
      </c>
      <c r="K70" s="32" t="str">
        <f t="shared" si="8"/>
        <v>Dec</v>
      </c>
      <c r="L70" s="32" t="str">
        <f t="shared" si="9"/>
        <v>tier - 2</v>
      </c>
      <c r="M70" s="32" t="str">
        <f t="shared" si="10"/>
        <v>tier - 2</v>
      </c>
      <c r="N70" s="32" t="str">
        <f t="shared" si="11"/>
        <v>R1013</v>
      </c>
      <c r="O70" s="13" t="str">
        <f t="shared" si="12"/>
        <v>12-Dec-2002</v>
      </c>
      <c r="P70" s="13">
        <f t="shared" si="13"/>
        <v>20</v>
      </c>
      <c r="Q70" s="18">
        <v>1237</v>
      </c>
    </row>
    <row r="71" spans="1:17" x14ac:dyDescent="0.25">
      <c r="A71" s="13" t="s">
        <v>91</v>
      </c>
      <c r="B71" s="13">
        <v>1998</v>
      </c>
      <c r="C71" s="13" t="s">
        <v>37</v>
      </c>
      <c r="D71" s="13">
        <v>11</v>
      </c>
      <c r="E71" s="13">
        <v>0</v>
      </c>
      <c r="F71" s="13">
        <v>1240</v>
      </c>
      <c r="G71" s="13" t="s">
        <v>11</v>
      </c>
      <c r="H71" s="13" t="s">
        <v>16</v>
      </c>
      <c r="I71" s="13" t="s">
        <v>23</v>
      </c>
      <c r="J71" s="32">
        <f t="shared" si="7"/>
        <v>1998</v>
      </c>
      <c r="K71" s="32" t="str">
        <f t="shared" si="8"/>
        <v>Oct</v>
      </c>
      <c r="L71" s="32" t="str">
        <f t="shared" si="9"/>
        <v>tier - 2</v>
      </c>
      <c r="M71" s="32" t="str">
        <f t="shared" si="10"/>
        <v>tier - 1</v>
      </c>
      <c r="N71" s="32" t="str">
        <f t="shared" si="11"/>
        <v>R1012</v>
      </c>
      <c r="O71" s="13" t="str">
        <f t="shared" si="12"/>
        <v>11-Oct-1998</v>
      </c>
      <c r="P71" s="13">
        <f t="shared" si="13"/>
        <v>24</v>
      </c>
      <c r="Q71" s="18">
        <v>1240</v>
      </c>
    </row>
    <row r="72" spans="1:17" x14ac:dyDescent="0.25">
      <c r="A72" s="13" t="s">
        <v>92</v>
      </c>
      <c r="B72" s="13">
        <v>2002</v>
      </c>
      <c r="C72" s="13" t="s">
        <v>10</v>
      </c>
      <c r="D72" s="13">
        <v>1</v>
      </c>
      <c r="E72" s="13">
        <v>0</v>
      </c>
      <c r="F72" s="13">
        <v>1241</v>
      </c>
      <c r="G72" s="13" t="s">
        <v>11</v>
      </c>
      <c r="H72" s="13" t="s">
        <v>11</v>
      </c>
      <c r="I72" s="13" t="s">
        <v>13</v>
      </c>
      <c r="J72" s="32">
        <f t="shared" si="7"/>
        <v>2002</v>
      </c>
      <c r="K72" s="32" t="str">
        <f t="shared" si="8"/>
        <v>Jul</v>
      </c>
      <c r="L72" s="32" t="str">
        <f t="shared" si="9"/>
        <v>tier - 2</v>
      </c>
      <c r="M72" s="32" t="str">
        <f t="shared" si="10"/>
        <v>tier - 2</v>
      </c>
      <c r="N72" s="32" t="str">
        <f t="shared" si="11"/>
        <v>R1013</v>
      </c>
      <c r="O72" s="13" t="str">
        <f t="shared" si="12"/>
        <v>1-Jul-2002</v>
      </c>
      <c r="P72" s="13">
        <f t="shared" si="13"/>
        <v>20</v>
      </c>
      <c r="Q72" s="18">
        <v>1241</v>
      </c>
    </row>
    <row r="73" spans="1:17" x14ac:dyDescent="0.25">
      <c r="A73" s="13" t="s">
        <v>93</v>
      </c>
      <c r="B73" s="13">
        <v>2003</v>
      </c>
      <c r="C73" s="13" t="s">
        <v>35</v>
      </c>
      <c r="D73" s="13">
        <v>2</v>
      </c>
      <c r="E73" s="13">
        <v>0</v>
      </c>
      <c r="F73" s="13">
        <v>1241.57</v>
      </c>
      <c r="G73" s="13" t="s">
        <v>11</v>
      </c>
      <c r="H73" s="13" t="s">
        <v>11</v>
      </c>
      <c r="I73" s="13" t="s">
        <v>42</v>
      </c>
      <c r="J73" s="32">
        <f t="shared" si="7"/>
        <v>2003</v>
      </c>
      <c r="K73" s="32" t="str">
        <f t="shared" si="8"/>
        <v>Aug</v>
      </c>
      <c r="L73" s="32" t="str">
        <f t="shared" si="9"/>
        <v>tier - 2</v>
      </c>
      <c r="M73" s="32" t="str">
        <f t="shared" si="10"/>
        <v>tier - 2</v>
      </c>
      <c r="N73" s="32" t="str">
        <f t="shared" si="11"/>
        <v>R1011</v>
      </c>
      <c r="O73" s="13" t="str">
        <f t="shared" si="12"/>
        <v>2-Aug-2003</v>
      </c>
      <c r="P73" s="13">
        <f t="shared" si="13"/>
        <v>19</v>
      </c>
      <c r="Q73" s="18">
        <v>1241.57</v>
      </c>
    </row>
    <row r="74" spans="1:17" x14ac:dyDescent="0.25">
      <c r="A74" s="13" t="s">
        <v>94</v>
      </c>
      <c r="B74" s="13">
        <v>2003</v>
      </c>
      <c r="C74" s="13" t="s">
        <v>20</v>
      </c>
      <c r="D74" s="13">
        <v>15</v>
      </c>
      <c r="E74" s="13">
        <v>0</v>
      </c>
      <c r="F74" s="13">
        <v>1242.26</v>
      </c>
      <c r="G74" s="13" t="s">
        <v>11</v>
      </c>
      <c r="H74" s="13" t="s">
        <v>16</v>
      </c>
      <c r="I74" s="13" t="s">
        <v>42</v>
      </c>
      <c r="J74" s="32">
        <f t="shared" si="7"/>
        <v>2003</v>
      </c>
      <c r="K74" s="32" t="str">
        <f t="shared" si="8"/>
        <v>Sep</v>
      </c>
      <c r="L74" s="32" t="str">
        <f t="shared" si="9"/>
        <v>tier - 2</v>
      </c>
      <c r="M74" s="32" t="str">
        <f t="shared" si="10"/>
        <v>tier - 1</v>
      </c>
      <c r="N74" s="32" t="str">
        <f t="shared" si="11"/>
        <v>R1011</v>
      </c>
      <c r="O74" s="13" t="str">
        <f t="shared" si="12"/>
        <v>15-Sep-2003</v>
      </c>
      <c r="P74" s="13">
        <f t="shared" si="13"/>
        <v>19</v>
      </c>
      <c r="Q74" s="18">
        <v>1242.26</v>
      </c>
    </row>
    <row r="75" spans="1:17" x14ac:dyDescent="0.25">
      <c r="A75" s="13" t="s">
        <v>95</v>
      </c>
      <c r="B75" s="13">
        <v>2003</v>
      </c>
      <c r="C75" s="13" t="s">
        <v>20</v>
      </c>
      <c r="D75" s="13">
        <v>8</v>
      </c>
      <c r="E75" s="13">
        <v>0</v>
      </c>
      <c r="F75" s="13">
        <v>1242.82</v>
      </c>
      <c r="G75" s="13" t="s">
        <v>11</v>
      </c>
      <c r="H75" s="13" t="s">
        <v>16</v>
      </c>
      <c r="I75" s="13" t="s">
        <v>42</v>
      </c>
      <c r="J75" s="32">
        <f t="shared" si="7"/>
        <v>2003</v>
      </c>
      <c r="K75" s="32" t="str">
        <f t="shared" si="8"/>
        <v>Sep</v>
      </c>
      <c r="L75" s="32" t="str">
        <f t="shared" si="9"/>
        <v>tier - 2</v>
      </c>
      <c r="M75" s="32" t="str">
        <f t="shared" si="10"/>
        <v>tier - 1</v>
      </c>
      <c r="N75" s="32" t="str">
        <f t="shared" si="11"/>
        <v>R1011</v>
      </c>
      <c r="O75" s="13" t="str">
        <f t="shared" si="12"/>
        <v>8-Sep-2003</v>
      </c>
      <c r="P75" s="13">
        <f t="shared" si="13"/>
        <v>19</v>
      </c>
      <c r="Q75" s="18">
        <v>1242.82</v>
      </c>
    </row>
    <row r="76" spans="1:17" x14ac:dyDescent="0.25">
      <c r="A76" s="13" t="s">
        <v>96</v>
      </c>
      <c r="B76" s="13">
        <v>2003</v>
      </c>
      <c r="C76" s="13" t="s">
        <v>20</v>
      </c>
      <c r="D76" s="13">
        <v>15</v>
      </c>
      <c r="E76" s="13">
        <v>0</v>
      </c>
      <c r="F76" s="13">
        <v>1252.4100000000001</v>
      </c>
      <c r="G76" s="13" t="s">
        <v>11</v>
      </c>
      <c r="H76" s="13" t="s">
        <v>12</v>
      </c>
      <c r="I76" s="13" t="s">
        <v>42</v>
      </c>
      <c r="J76" s="32">
        <f t="shared" si="7"/>
        <v>2003</v>
      </c>
      <c r="K76" s="32" t="str">
        <f t="shared" si="8"/>
        <v>Sep</v>
      </c>
      <c r="L76" s="32" t="str">
        <f t="shared" si="9"/>
        <v>tier - 2</v>
      </c>
      <c r="M76" s="32" t="str">
        <f t="shared" si="10"/>
        <v>tier - 3</v>
      </c>
      <c r="N76" s="32" t="str">
        <f t="shared" si="11"/>
        <v>R1011</v>
      </c>
      <c r="O76" s="13" t="str">
        <f t="shared" si="12"/>
        <v>15-Sep-2003</v>
      </c>
      <c r="P76" s="13">
        <f t="shared" si="13"/>
        <v>19</v>
      </c>
      <c r="Q76" s="18">
        <v>1252.4100000000001</v>
      </c>
    </row>
    <row r="77" spans="1:17" x14ac:dyDescent="0.25">
      <c r="A77" s="13" t="s">
        <v>97</v>
      </c>
      <c r="B77" s="13">
        <v>1997</v>
      </c>
      <c r="C77" s="13" t="s">
        <v>15</v>
      </c>
      <c r="D77" s="13">
        <v>4</v>
      </c>
      <c r="E77" s="13">
        <v>0</v>
      </c>
      <c r="F77" s="13">
        <v>1253</v>
      </c>
      <c r="G77" s="13" t="s">
        <v>11</v>
      </c>
      <c r="H77" s="13" t="s">
        <v>11</v>
      </c>
      <c r="I77" s="13" t="s">
        <v>13</v>
      </c>
      <c r="J77" s="32">
        <f t="shared" si="7"/>
        <v>1997</v>
      </c>
      <c r="K77" s="32" t="str">
        <f t="shared" si="8"/>
        <v>Nov</v>
      </c>
      <c r="L77" s="32" t="str">
        <f t="shared" si="9"/>
        <v>tier - 2</v>
      </c>
      <c r="M77" s="32" t="str">
        <f t="shared" si="10"/>
        <v>tier - 2</v>
      </c>
      <c r="N77" s="32" t="str">
        <f t="shared" si="11"/>
        <v>R1013</v>
      </c>
      <c r="O77" s="13" t="str">
        <f t="shared" si="12"/>
        <v>4-Nov-1997</v>
      </c>
      <c r="P77" s="13">
        <f t="shared" si="13"/>
        <v>25</v>
      </c>
      <c r="Q77" s="18">
        <v>1253</v>
      </c>
    </row>
    <row r="78" spans="1:17" x14ac:dyDescent="0.25">
      <c r="A78" s="13" t="s">
        <v>98</v>
      </c>
      <c r="B78" s="13">
        <v>2003</v>
      </c>
      <c r="C78" s="13" t="s">
        <v>30</v>
      </c>
      <c r="D78" s="13">
        <v>10</v>
      </c>
      <c r="E78" s="13">
        <v>0</v>
      </c>
      <c r="F78" s="13">
        <v>1253.94</v>
      </c>
      <c r="G78" s="13" t="s">
        <v>11</v>
      </c>
      <c r="H78" s="13" t="s">
        <v>11</v>
      </c>
      <c r="I78" s="13" t="s">
        <v>42</v>
      </c>
      <c r="J78" s="32">
        <f t="shared" si="7"/>
        <v>2003</v>
      </c>
      <c r="K78" s="32" t="str">
        <f t="shared" si="8"/>
        <v>Dec</v>
      </c>
      <c r="L78" s="32" t="str">
        <f t="shared" si="9"/>
        <v>tier - 2</v>
      </c>
      <c r="M78" s="32" t="str">
        <f t="shared" si="10"/>
        <v>tier - 2</v>
      </c>
      <c r="N78" s="32" t="str">
        <f t="shared" si="11"/>
        <v>R1011</v>
      </c>
      <c r="O78" s="13" t="str">
        <f t="shared" si="12"/>
        <v>10-Dec-2003</v>
      </c>
      <c r="P78" s="13">
        <f t="shared" si="13"/>
        <v>19</v>
      </c>
      <c r="Q78" s="18">
        <v>1253.94</v>
      </c>
    </row>
    <row r="79" spans="1:17" x14ac:dyDescent="0.25">
      <c r="A79" s="13" t="s">
        <v>99</v>
      </c>
      <c r="B79" s="13">
        <v>2003</v>
      </c>
      <c r="C79" s="13" t="s">
        <v>37</v>
      </c>
      <c r="D79" s="13">
        <v>13</v>
      </c>
      <c r="E79" s="13">
        <v>0</v>
      </c>
      <c r="F79" s="13">
        <v>1256.3</v>
      </c>
      <c r="G79" s="13" t="s">
        <v>11</v>
      </c>
      <c r="H79" s="13" t="s">
        <v>12</v>
      </c>
      <c r="I79" s="13" t="s">
        <v>42</v>
      </c>
      <c r="J79" s="32">
        <f t="shared" si="7"/>
        <v>2003</v>
      </c>
      <c r="K79" s="32" t="str">
        <f t="shared" si="8"/>
        <v>Oct</v>
      </c>
      <c r="L79" s="32" t="str">
        <f t="shared" si="9"/>
        <v>tier - 2</v>
      </c>
      <c r="M79" s="32" t="str">
        <f t="shared" si="10"/>
        <v>tier - 3</v>
      </c>
      <c r="N79" s="32" t="str">
        <f t="shared" si="11"/>
        <v>R1011</v>
      </c>
      <c r="O79" s="13" t="str">
        <f t="shared" si="12"/>
        <v>13-Oct-2003</v>
      </c>
      <c r="P79" s="13">
        <f t="shared" si="13"/>
        <v>19</v>
      </c>
      <c r="Q79" s="18">
        <v>1256.3</v>
      </c>
    </row>
    <row r="80" spans="1:17" x14ac:dyDescent="0.25">
      <c r="A80" s="13" t="s">
        <v>100</v>
      </c>
      <c r="B80" s="13">
        <v>2003</v>
      </c>
      <c r="C80" s="13" t="s">
        <v>37</v>
      </c>
      <c r="D80" s="13">
        <v>30</v>
      </c>
      <c r="E80" s="13">
        <v>0</v>
      </c>
      <c r="F80" s="13">
        <v>1261.44</v>
      </c>
      <c r="G80" s="13" t="s">
        <v>11</v>
      </c>
      <c r="H80" s="13" t="s">
        <v>12</v>
      </c>
      <c r="I80" s="13" t="s">
        <v>42</v>
      </c>
      <c r="J80" s="32">
        <f t="shared" si="7"/>
        <v>2003</v>
      </c>
      <c r="K80" s="32" t="str">
        <f t="shared" si="8"/>
        <v>Oct</v>
      </c>
      <c r="L80" s="32" t="str">
        <f t="shared" si="9"/>
        <v>tier - 2</v>
      </c>
      <c r="M80" s="32" t="str">
        <f t="shared" si="10"/>
        <v>tier - 3</v>
      </c>
      <c r="N80" s="32" t="str">
        <f t="shared" si="11"/>
        <v>R1011</v>
      </c>
      <c r="O80" s="13" t="str">
        <f t="shared" si="12"/>
        <v>30-Oct-2003</v>
      </c>
      <c r="P80" s="13">
        <f t="shared" si="13"/>
        <v>19</v>
      </c>
      <c r="Q80" s="18">
        <v>1261.44</v>
      </c>
    </row>
    <row r="81" spans="1:17" x14ac:dyDescent="0.25">
      <c r="A81" s="13" t="s">
        <v>101</v>
      </c>
      <c r="B81" s="13">
        <v>2003</v>
      </c>
      <c r="C81" s="13" t="s">
        <v>35</v>
      </c>
      <c r="D81" s="13">
        <v>15</v>
      </c>
      <c r="E81" s="13">
        <v>0</v>
      </c>
      <c r="F81" s="13">
        <v>1261.8599999999999</v>
      </c>
      <c r="G81" s="13" t="s">
        <v>11</v>
      </c>
      <c r="H81" s="13" t="s">
        <v>12</v>
      </c>
      <c r="I81" s="13" t="s">
        <v>42</v>
      </c>
      <c r="J81" s="32">
        <f t="shared" si="7"/>
        <v>2003</v>
      </c>
      <c r="K81" s="32" t="str">
        <f t="shared" si="8"/>
        <v>Aug</v>
      </c>
      <c r="L81" s="32" t="str">
        <f t="shared" si="9"/>
        <v>tier - 2</v>
      </c>
      <c r="M81" s="32" t="str">
        <f t="shared" si="10"/>
        <v>tier - 3</v>
      </c>
      <c r="N81" s="32" t="str">
        <f t="shared" si="11"/>
        <v>R1011</v>
      </c>
      <c r="O81" s="13" t="str">
        <f t="shared" si="12"/>
        <v>15-Aug-2003</v>
      </c>
      <c r="P81" s="13">
        <f t="shared" si="13"/>
        <v>19</v>
      </c>
      <c r="Q81" s="18">
        <v>1261.8599999999999</v>
      </c>
    </row>
    <row r="82" spans="1:17" x14ac:dyDescent="0.25">
      <c r="A82" s="13" t="s">
        <v>102</v>
      </c>
      <c r="B82" s="13">
        <v>2003</v>
      </c>
      <c r="C82" s="13" t="s">
        <v>15</v>
      </c>
      <c r="D82" s="13">
        <v>21</v>
      </c>
      <c r="E82" s="13">
        <v>0</v>
      </c>
      <c r="F82" s="13">
        <v>1263.25</v>
      </c>
      <c r="G82" s="13" t="s">
        <v>11</v>
      </c>
      <c r="H82" s="13" t="s">
        <v>12</v>
      </c>
      <c r="I82" s="13" t="s">
        <v>42</v>
      </c>
      <c r="J82" s="32">
        <f t="shared" si="7"/>
        <v>2003</v>
      </c>
      <c r="K82" s="32" t="str">
        <f t="shared" si="8"/>
        <v>Nov</v>
      </c>
      <c r="L82" s="32" t="str">
        <f t="shared" si="9"/>
        <v>tier - 2</v>
      </c>
      <c r="M82" s="32" t="str">
        <f t="shared" si="10"/>
        <v>tier - 3</v>
      </c>
      <c r="N82" s="32" t="str">
        <f t="shared" si="11"/>
        <v>R1011</v>
      </c>
      <c r="O82" s="13" t="str">
        <f t="shared" si="12"/>
        <v>21-Nov-2003</v>
      </c>
      <c r="P82" s="13">
        <f t="shared" si="13"/>
        <v>19</v>
      </c>
      <c r="Q82" s="18">
        <v>1263.25</v>
      </c>
    </row>
    <row r="83" spans="1:17" x14ac:dyDescent="0.25">
      <c r="A83" s="13" t="s">
        <v>103</v>
      </c>
      <c r="B83" s="13">
        <v>2002</v>
      </c>
      <c r="C83" s="13" t="s">
        <v>30</v>
      </c>
      <c r="D83" s="13">
        <v>4</v>
      </c>
      <c r="E83" s="13">
        <v>0</v>
      </c>
      <c r="F83" s="13">
        <v>1267</v>
      </c>
      <c r="G83" s="13" t="s">
        <v>11</v>
      </c>
      <c r="H83" s="13" t="s">
        <v>16</v>
      </c>
      <c r="I83" s="13" t="s">
        <v>13</v>
      </c>
      <c r="J83" s="32">
        <f t="shared" si="7"/>
        <v>2002</v>
      </c>
      <c r="K83" s="32" t="str">
        <f t="shared" si="8"/>
        <v>Dec</v>
      </c>
      <c r="L83" s="32" t="str">
        <f t="shared" si="9"/>
        <v>tier - 2</v>
      </c>
      <c r="M83" s="32" t="str">
        <f t="shared" si="10"/>
        <v>tier - 1</v>
      </c>
      <c r="N83" s="32" t="str">
        <f t="shared" si="11"/>
        <v>R1013</v>
      </c>
      <c r="O83" s="13" t="str">
        <f t="shared" si="12"/>
        <v>4-Dec-2002</v>
      </c>
      <c r="P83" s="13">
        <f t="shared" si="13"/>
        <v>20</v>
      </c>
      <c r="Q83" s="18">
        <v>1267</v>
      </c>
    </row>
    <row r="84" spans="1:17" x14ac:dyDescent="0.25">
      <c r="A84" s="13" t="s">
        <v>104</v>
      </c>
      <c r="B84" s="13">
        <v>1997</v>
      </c>
      <c r="C84" s="13" t="s">
        <v>37</v>
      </c>
      <c r="D84" s="13">
        <v>26</v>
      </c>
      <c r="E84" s="13">
        <v>0</v>
      </c>
      <c r="F84" s="13">
        <v>1276</v>
      </c>
      <c r="G84" s="13" t="s">
        <v>11</v>
      </c>
      <c r="H84" s="13" t="s">
        <v>11</v>
      </c>
      <c r="I84" s="13" t="s">
        <v>23</v>
      </c>
      <c r="J84" s="32">
        <f t="shared" si="7"/>
        <v>1997</v>
      </c>
      <c r="K84" s="32" t="str">
        <f t="shared" si="8"/>
        <v>Oct</v>
      </c>
      <c r="L84" s="32" t="str">
        <f t="shared" si="9"/>
        <v>tier - 2</v>
      </c>
      <c r="M84" s="32" t="str">
        <f t="shared" si="10"/>
        <v>tier - 2</v>
      </c>
      <c r="N84" s="32" t="str">
        <f t="shared" si="11"/>
        <v>R1012</v>
      </c>
      <c r="O84" s="13" t="str">
        <f t="shared" si="12"/>
        <v>26-Oct-1997</v>
      </c>
      <c r="P84" s="13">
        <f t="shared" si="13"/>
        <v>25</v>
      </c>
      <c r="Q84" s="18">
        <v>1276</v>
      </c>
    </row>
    <row r="85" spans="1:17" x14ac:dyDescent="0.25">
      <c r="A85" s="13" t="s">
        <v>105</v>
      </c>
      <c r="B85" s="13">
        <v>2004</v>
      </c>
      <c r="C85" s="13" t="s">
        <v>20</v>
      </c>
      <c r="D85" s="13">
        <v>30</v>
      </c>
      <c r="E85" s="13">
        <v>0</v>
      </c>
      <c r="F85" s="13">
        <v>1283</v>
      </c>
      <c r="G85" s="13" t="s">
        <v>11</v>
      </c>
      <c r="H85" s="13" t="s">
        <v>16</v>
      </c>
      <c r="I85" s="13" t="s">
        <v>13</v>
      </c>
      <c r="J85" s="32">
        <f t="shared" si="7"/>
        <v>2004</v>
      </c>
      <c r="K85" s="32" t="str">
        <f t="shared" si="8"/>
        <v>Sep</v>
      </c>
      <c r="L85" s="32" t="str">
        <f t="shared" si="9"/>
        <v>tier - 2</v>
      </c>
      <c r="M85" s="32" t="str">
        <f t="shared" si="10"/>
        <v>tier - 1</v>
      </c>
      <c r="N85" s="32" t="str">
        <f t="shared" si="11"/>
        <v>R1013</v>
      </c>
      <c r="O85" s="13" t="str">
        <f t="shared" si="12"/>
        <v>30-Sep-2004</v>
      </c>
      <c r="P85" s="13">
        <f t="shared" si="13"/>
        <v>18</v>
      </c>
      <c r="Q85" s="18">
        <v>1283</v>
      </c>
    </row>
    <row r="86" spans="1:17" x14ac:dyDescent="0.25">
      <c r="A86" s="13" t="s">
        <v>106</v>
      </c>
      <c r="B86" s="13">
        <v>2004</v>
      </c>
      <c r="C86" s="13" t="s">
        <v>10</v>
      </c>
      <c r="D86" s="13">
        <v>28</v>
      </c>
      <c r="E86" s="13">
        <v>0</v>
      </c>
      <c r="F86" s="13">
        <v>1285</v>
      </c>
      <c r="G86" s="13" t="s">
        <v>11</v>
      </c>
      <c r="H86" s="13" t="s">
        <v>12</v>
      </c>
      <c r="I86" s="13" t="s">
        <v>13</v>
      </c>
      <c r="J86" s="32">
        <f t="shared" si="7"/>
        <v>2004</v>
      </c>
      <c r="K86" s="32" t="str">
        <f t="shared" si="8"/>
        <v>Jul</v>
      </c>
      <c r="L86" s="32" t="str">
        <f t="shared" si="9"/>
        <v>tier - 2</v>
      </c>
      <c r="M86" s="32" t="str">
        <f t="shared" si="10"/>
        <v>tier - 3</v>
      </c>
      <c r="N86" s="32" t="str">
        <f t="shared" si="11"/>
        <v>R1013</v>
      </c>
      <c r="O86" s="13" t="str">
        <f t="shared" si="12"/>
        <v>28-Jul-2004</v>
      </c>
      <c r="P86" s="13">
        <f t="shared" si="13"/>
        <v>18</v>
      </c>
      <c r="Q86" s="18">
        <v>1285</v>
      </c>
    </row>
    <row r="87" spans="1:17" x14ac:dyDescent="0.25">
      <c r="A87" s="13" t="s">
        <v>107</v>
      </c>
      <c r="B87" s="13">
        <v>2000</v>
      </c>
      <c r="C87" s="13" t="s">
        <v>18</v>
      </c>
      <c r="D87" s="13">
        <v>26</v>
      </c>
      <c r="E87" s="13">
        <v>0</v>
      </c>
      <c r="F87" s="13">
        <v>1286</v>
      </c>
      <c r="G87" s="13" t="s">
        <v>11</v>
      </c>
      <c r="H87" s="13" t="s">
        <v>11</v>
      </c>
      <c r="I87" s="13" t="s">
        <v>13</v>
      </c>
      <c r="J87" s="32">
        <f t="shared" si="7"/>
        <v>2000</v>
      </c>
      <c r="K87" s="32" t="str">
        <f t="shared" si="8"/>
        <v>Jun</v>
      </c>
      <c r="L87" s="32" t="str">
        <f t="shared" si="9"/>
        <v>tier - 2</v>
      </c>
      <c r="M87" s="32" t="str">
        <f t="shared" si="10"/>
        <v>tier - 2</v>
      </c>
      <c r="N87" s="32" t="str">
        <f t="shared" si="11"/>
        <v>R1013</v>
      </c>
      <c r="O87" s="13" t="str">
        <f t="shared" si="12"/>
        <v>26-Jun-2000</v>
      </c>
      <c r="P87" s="13">
        <f t="shared" si="13"/>
        <v>22</v>
      </c>
      <c r="Q87" s="18">
        <v>1286</v>
      </c>
    </row>
    <row r="88" spans="1:17" x14ac:dyDescent="0.25">
      <c r="A88" s="13" t="s">
        <v>108</v>
      </c>
      <c r="B88" s="13">
        <v>1998</v>
      </c>
      <c r="C88" s="13" t="s">
        <v>18</v>
      </c>
      <c r="D88" s="13">
        <v>4</v>
      </c>
      <c r="E88" s="13">
        <v>0</v>
      </c>
      <c r="F88" s="13">
        <v>1290.93</v>
      </c>
      <c r="G88" s="13" t="s">
        <v>11</v>
      </c>
      <c r="H88" s="13" t="s">
        <v>11</v>
      </c>
      <c r="I88" s="13" t="s">
        <v>13</v>
      </c>
      <c r="J88" s="32">
        <f t="shared" si="7"/>
        <v>1998</v>
      </c>
      <c r="K88" s="32" t="str">
        <f t="shared" si="8"/>
        <v>Jun</v>
      </c>
      <c r="L88" s="32" t="str">
        <f t="shared" si="9"/>
        <v>tier - 2</v>
      </c>
      <c r="M88" s="32" t="str">
        <f t="shared" si="10"/>
        <v>tier - 2</v>
      </c>
      <c r="N88" s="32" t="str">
        <f t="shared" si="11"/>
        <v>R1013</v>
      </c>
      <c r="O88" s="13" t="str">
        <f t="shared" si="12"/>
        <v>4-Jun-1998</v>
      </c>
      <c r="P88" s="13">
        <f t="shared" si="13"/>
        <v>25</v>
      </c>
      <c r="Q88" s="18">
        <v>1290.93</v>
      </c>
    </row>
    <row r="89" spans="1:17" x14ac:dyDescent="0.25">
      <c r="A89" s="13" t="s">
        <v>109</v>
      </c>
      <c r="B89" s="13">
        <v>2001</v>
      </c>
      <c r="C89" s="13" t="s">
        <v>15</v>
      </c>
      <c r="D89" s="13">
        <v>29</v>
      </c>
      <c r="E89" s="13">
        <v>0</v>
      </c>
      <c r="F89" s="13">
        <v>1293</v>
      </c>
      <c r="G89" s="13" t="s">
        <v>11</v>
      </c>
      <c r="H89" s="13" t="s">
        <v>12</v>
      </c>
      <c r="I89" s="13" t="s">
        <v>23</v>
      </c>
      <c r="J89" s="32">
        <f t="shared" si="7"/>
        <v>2001</v>
      </c>
      <c r="K89" s="32" t="str">
        <f t="shared" si="8"/>
        <v>Nov</v>
      </c>
      <c r="L89" s="32" t="str">
        <f t="shared" si="9"/>
        <v>tier - 2</v>
      </c>
      <c r="M89" s="32" t="str">
        <f t="shared" si="10"/>
        <v>tier - 3</v>
      </c>
      <c r="N89" s="32" t="str">
        <f t="shared" si="11"/>
        <v>R1012</v>
      </c>
      <c r="O89" s="13" t="str">
        <f t="shared" si="12"/>
        <v>29-Nov-2001</v>
      </c>
      <c r="P89" s="13">
        <f t="shared" si="13"/>
        <v>21</v>
      </c>
      <c r="Q89" s="18">
        <v>1293</v>
      </c>
    </row>
    <row r="90" spans="1:17" x14ac:dyDescent="0.25">
      <c r="A90" s="13" t="s">
        <v>110</v>
      </c>
      <c r="B90" s="13">
        <v>2002</v>
      </c>
      <c r="C90" s="13" t="s">
        <v>30</v>
      </c>
      <c r="D90" s="13">
        <v>10</v>
      </c>
      <c r="E90" s="13">
        <v>0</v>
      </c>
      <c r="F90" s="13">
        <v>1304</v>
      </c>
      <c r="G90" s="13" t="s">
        <v>11</v>
      </c>
      <c r="H90" s="13" t="s">
        <v>11</v>
      </c>
      <c r="I90" s="13" t="s">
        <v>23</v>
      </c>
      <c r="J90" s="32">
        <f t="shared" si="7"/>
        <v>2002</v>
      </c>
      <c r="K90" s="32" t="str">
        <f t="shared" si="8"/>
        <v>Dec</v>
      </c>
      <c r="L90" s="32" t="str">
        <f t="shared" si="9"/>
        <v>tier - 2</v>
      </c>
      <c r="M90" s="32" t="str">
        <f t="shared" si="10"/>
        <v>tier - 2</v>
      </c>
      <c r="N90" s="32" t="str">
        <f t="shared" si="11"/>
        <v>R1012</v>
      </c>
      <c r="O90" s="13" t="str">
        <f t="shared" si="12"/>
        <v>10-Dec-2002</v>
      </c>
      <c r="P90" s="13">
        <f t="shared" si="13"/>
        <v>20</v>
      </c>
      <c r="Q90" s="18">
        <v>1304</v>
      </c>
    </row>
    <row r="91" spans="1:17" x14ac:dyDescent="0.25">
      <c r="A91" s="13" t="s">
        <v>111</v>
      </c>
      <c r="B91" s="13">
        <v>1999</v>
      </c>
      <c r="C91" s="13" t="s">
        <v>30</v>
      </c>
      <c r="D91" s="13">
        <v>2</v>
      </c>
      <c r="E91" s="13">
        <v>0</v>
      </c>
      <c r="F91" s="13">
        <v>1304</v>
      </c>
      <c r="G91" s="13" t="s">
        <v>11</v>
      </c>
      <c r="H91" s="13" t="s">
        <v>11</v>
      </c>
      <c r="I91" s="13" t="s">
        <v>13</v>
      </c>
      <c r="J91" s="32">
        <f t="shared" si="7"/>
        <v>1999</v>
      </c>
      <c r="K91" s="32" t="str">
        <f t="shared" si="8"/>
        <v>Dec</v>
      </c>
      <c r="L91" s="32" t="str">
        <f t="shared" si="9"/>
        <v>tier - 2</v>
      </c>
      <c r="M91" s="32" t="str">
        <f t="shared" si="10"/>
        <v>tier - 2</v>
      </c>
      <c r="N91" s="32" t="str">
        <f t="shared" si="11"/>
        <v>R1013</v>
      </c>
      <c r="O91" s="13" t="str">
        <f t="shared" si="12"/>
        <v>2-Dec-1999</v>
      </c>
      <c r="P91" s="13">
        <f t="shared" si="13"/>
        <v>23</v>
      </c>
      <c r="Q91" s="18">
        <v>1304</v>
      </c>
    </row>
    <row r="92" spans="1:17" x14ac:dyDescent="0.25">
      <c r="A92" s="13" t="s">
        <v>112</v>
      </c>
      <c r="B92" s="13">
        <v>2002</v>
      </c>
      <c r="C92" s="13" t="s">
        <v>37</v>
      </c>
      <c r="D92" s="13">
        <v>13</v>
      </c>
      <c r="E92" s="13">
        <v>0</v>
      </c>
      <c r="F92" s="13">
        <v>1315</v>
      </c>
      <c r="G92" s="13" t="s">
        <v>11</v>
      </c>
      <c r="H92" s="13" t="s">
        <v>11</v>
      </c>
      <c r="I92" s="13" t="s">
        <v>13</v>
      </c>
      <c r="J92" s="32">
        <f t="shared" si="7"/>
        <v>2002</v>
      </c>
      <c r="K92" s="32" t="str">
        <f t="shared" si="8"/>
        <v>Oct</v>
      </c>
      <c r="L92" s="32" t="str">
        <f t="shared" si="9"/>
        <v>tier - 2</v>
      </c>
      <c r="M92" s="32" t="str">
        <f t="shared" si="10"/>
        <v>tier - 2</v>
      </c>
      <c r="N92" s="32" t="str">
        <f t="shared" si="11"/>
        <v>R1013</v>
      </c>
      <c r="O92" s="13" t="str">
        <f t="shared" si="12"/>
        <v>13-Oct-2002</v>
      </c>
      <c r="P92" s="13">
        <f t="shared" si="13"/>
        <v>20</v>
      </c>
      <c r="Q92" s="18">
        <v>1315</v>
      </c>
    </row>
    <row r="93" spans="1:17" x14ac:dyDescent="0.25">
      <c r="A93" s="13" t="s">
        <v>113</v>
      </c>
      <c r="B93" s="13">
        <v>1999</v>
      </c>
      <c r="C93" s="13" t="s">
        <v>37</v>
      </c>
      <c r="D93" s="13">
        <v>14</v>
      </c>
      <c r="E93" s="13">
        <v>0</v>
      </c>
      <c r="F93" s="13">
        <v>1329.17</v>
      </c>
      <c r="G93" s="13" t="s">
        <v>11</v>
      </c>
      <c r="H93" s="13" t="s">
        <v>12</v>
      </c>
      <c r="I93" s="13" t="s">
        <v>13</v>
      </c>
      <c r="J93" s="32">
        <f t="shared" si="7"/>
        <v>1999</v>
      </c>
      <c r="K93" s="32" t="str">
        <f t="shared" si="8"/>
        <v>Oct</v>
      </c>
      <c r="L93" s="32" t="str">
        <f t="shared" si="9"/>
        <v>tier - 2</v>
      </c>
      <c r="M93" s="32" t="str">
        <f t="shared" si="10"/>
        <v>tier - 3</v>
      </c>
      <c r="N93" s="32" t="str">
        <f t="shared" si="11"/>
        <v>R1013</v>
      </c>
      <c r="O93" s="13" t="str">
        <f t="shared" si="12"/>
        <v>14-Oct-1999</v>
      </c>
      <c r="P93" s="13">
        <f t="shared" si="13"/>
        <v>23</v>
      </c>
      <c r="Q93" s="18">
        <v>1329.17</v>
      </c>
    </row>
    <row r="94" spans="1:17" x14ac:dyDescent="0.25">
      <c r="A94" s="13" t="s">
        <v>114</v>
      </c>
      <c r="B94" s="13">
        <v>1998</v>
      </c>
      <c r="C94" s="13" t="s">
        <v>10</v>
      </c>
      <c r="D94" s="13">
        <v>12</v>
      </c>
      <c r="E94" s="13">
        <v>0</v>
      </c>
      <c r="F94" s="13">
        <v>1332.61</v>
      </c>
      <c r="G94" s="13" t="s">
        <v>11</v>
      </c>
      <c r="H94" s="13" t="s">
        <v>12</v>
      </c>
      <c r="I94" s="13" t="s">
        <v>13</v>
      </c>
      <c r="J94" s="32">
        <f t="shared" si="7"/>
        <v>1998</v>
      </c>
      <c r="K94" s="32" t="str">
        <f t="shared" si="8"/>
        <v>Jul</v>
      </c>
      <c r="L94" s="32" t="str">
        <f t="shared" si="9"/>
        <v>tier - 2</v>
      </c>
      <c r="M94" s="32" t="str">
        <f t="shared" si="10"/>
        <v>tier - 3</v>
      </c>
      <c r="N94" s="32" t="str">
        <f t="shared" si="11"/>
        <v>R1013</v>
      </c>
      <c r="O94" s="13" t="str">
        <f t="shared" si="12"/>
        <v>12-Jul-1998</v>
      </c>
      <c r="P94" s="13">
        <f t="shared" si="13"/>
        <v>24</v>
      </c>
      <c r="Q94" s="18">
        <v>1332.61</v>
      </c>
    </row>
    <row r="95" spans="1:17" x14ac:dyDescent="0.25">
      <c r="A95" s="13" t="s">
        <v>115</v>
      </c>
      <c r="B95" s="13">
        <v>1995</v>
      </c>
      <c r="C95" s="13" t="s">
        <v>10</v>
      </c>
      <c r="D95" s="13">
        <v>30</v>
      </c>
      <c r="E95" s="13">
        <v>0</v>
      </c>
      <c r="F95" s="13">
        <v>1338</v>
      </c>
      <c r="G95" s="13" t="s">
        <v>11</v>
      </c>
      <c r="H95" s="13" t="s">
        <v>12</v>
      </c>
      <c r="I95" s="13" t="s">
        <v>23</v>
      </c>
      <c r="J95" s="32">
        <f t="shared" si="7"/>
        <v>1995</v>
      </c>
      <c r="K95" s="32" t="str">
        <f t="shared" si="8"/>
        <v>Jul</v>
      </c>
      <c r="L95" s="32" t="str">
        <f t="shared" si="9"/>
        <v>tier - 2</v>
      </c>
      <c r="M95" s="32" t="str">
        <f t="shared" si="10"/>
        <v>tier - 3</v>
      </c>
      <c r="N95" s="32" t="str">
        <f t="shared" si="11"/>
        <v>R1012</v>
      </c>
      <c r="O95" s="13" t="str">
        <f t="shared" si="12"/>
        <v>30-Jul-1995</v>
      </c>
      <c r="P95" s="13">
        <f t="shared" si="13"/>
        <v>27</v>
      </c>
      <c r="Q95" s="18">
        <v>1338</v>
      </c>
    </row>
    <row r="96" spans="1:17" x14ac:dyDescent="0.25">
      <c r="A96" s="13" t="s">
        <v>116</v>
      </c>
      <c r="B96" s="13">
        <v>1997</v>
      </c>
      <c r="C96" s="13" t="s">
        <v>15</v>
      </c>
      <c r="D96" s="13">
        <v>7</v>
      </c>
      <c r="E96" s="13">
        <v>0</v>
      </c>
      <c r="F96" s="13">
        <v>1341.16</v>
      </c>
      <c r="G96" s="13" t="s">
        <v>11</v>
      </c>
      <c r="H96" s="13" t="s">
        <v>11</v>
      </c>
      <c r="I96" s="13" t="s">
        <v>23</v>
      </c>
      <c r="J96" s="32">
        <f t="shared" si="7"/>
        <v>1997</v>
      </c>
      <c r="K96" s="32" t="str">
        <f t="shared" si="8"/>
        <v>Nov</v>
      </c>
      <c r="L96" s="32" t="str">
        <f t="shared" si="9"/>
        <v>tier - 2</v>
      </c>
      <c r="M96" s="32" t="str">
        <f t="shared" si="10"/>
        <v>tier - 2</v>
      </c>
      <c r="N96" s="32" t="str">
        <f t="shared" si="11"/>
        <v>R1012</v>
      </c>
      <c r="O96" s="13" t="str">
        <f t="shared" si="12"/>
        <v>7-Nov-1997</v>
      </c>
      <c r="P96" s="13">
        <f t="shared" si="13"/>
        <v>25</v>
      </c>
      <c r="Q96" s="18">
        <v>1341.16</v>
      </c>
    </row>
    <row r="97" spans="1:17" x14ac:dyDescent="0.25">
      <c r="A97" s="13" t="s">
        <v>117</v>
      </c>
      <c r="B97" s="13">
        <v>1998</v>
      </c>
      <c r="C97" s="13" t="s">
        <v>30</v>
      </c>
      <c r="D97" s="13">
        <v>3</v>
      </c>
      <c r="E97" s="13">
        <v>0</v>
      </c>
      <c r="F97" s="13">
        <v>1359</v>
      </c>
      <c r="G97" s="13" t="s">
        <v>11</v>
      </c>
      <c r="H97" s="13" t="s">
        <v>16</v>
      </c>
      <c r="I97" s="13" t="s">
        <v>13</v>
      </c>
      <c r="J97" s="32">
        <f t="shared" si="7"/>
        <v>1998</v>
      </c>
      <c r="K97" s="32" t="str">
        <f t="shared" si="8"/>
        <v>Dec</v>
      </c>
      <c r="L97" s="32" t="str">
        <f t="shared" si="9"/>
        <v>tier - 2</v>
      </c>
      <c r="M97" s="32" t="str">
        <f t="shared" si="10"/>
        <v>tier - 1</v>
      </c>
      <c r="N97" s="32" t="str">
        <f t="shared" si="11"/>
        <v>R1013</v>
      </c>
      <c r="O97" s="13" t="str">
        <f t="shared" si="12"/>
        <v>3-Dec-1998</v>
      </c>
      <c r="P97" s="13">
        <f t="shared" si="13"/>
        <v>24</v>
      </c>
      <c r="Q97" s="18">
        <v>1359</v>
      </c>
    </row>
    <row r="98" spans="1:17" x14ac:dyDescent="0.25">
      <c r="A98" s="13" t="s">
        <v>118</v>
      </c>
      <c r="B98" s="13">
        <v>2002</v>
      </c>
      <c r="C98" s="13" t="s">
        <v>35</v>
      </c>
      <c r="D98" s="13">
        <v>15</v>
      </c>
      <c r="E98" s="13">
        <v>0</v>
      </c>
      <c r="F98" s="13">
        <v>1382</v>
      </c>
      <c r="G98" s="13" t="s">
        <v>11</v>
      </c>
      <c r="H98" s="13" t="s">
        <v>16</v>
      </c>
      <c r="I98" s="13" t="s">
        <v>13</v>
      </c>
      <c r="J98" s="32">
        <f t="shared" si="7"/>
        <v>2002</v>
      </c>
      <c r="K98" s="32" t="str">
        <f t="shared" si="8"/>
        <v>Aug</v>
      </c>
      <c r="L98" s="32" t="str">
        <f t="shared" si="9"/>
        <v>tier - 2</v>
      </c>
      <c r="M98" s="32" t="str">
        <f t="shared" si="10"/>
        <v>tier - 1</v>
      </c>
      <c r="N98" s="32" t="str">
        <f t="shared" si="11"/>
        <v>R1013</v>
      </c>
      <c r="O98" s="13" t="str">
        <f t="shared" si="12"/>
        <v>15-Aug-2002</v>
      </c>
      <c r="P98" s="13">
        <f t="shared" si="13"/>
        <v>20</v>
      </c>
      <c r="Q98" s="18">
        <v>1382</v>
      </c>
    </row>
    <row r="99" spans="1:17" x14ac:dyDescent="0.25">
      <c r="A99" s="13" t="s">
        <v>119</v>
      </c>
      <c r="B99" s="13">
        <v>1999</v>
      </c>
      <c r="C99" s="13" t="s">
        <v>10</v>
      </c>
      <c r="D99" s="13">
        <v>6</v>
      </c>
      <c r="E99" s="13">
        <v>0</v>
      </c>
      <c r="F99" s="13">
        <v>1389</v>
      </c>
      <c r="G99" s="13" t="s">
        <v>11</v>
      </c>
      <c r="H99" s="13" t="s">
        <v>11</v>
      </c>
      <c r="I99" s="13" t="s">
        <v>13</v>
      </c>
      <c r="J99" s="32">
        <f t="shared" si="7"/>
        <v>1999</v>
      </c>
      <c r="K99" s="32" t="str">
        <f t="shared" si="8"/>
        <v>Jul</v>
      </c>
      <c r="L99" s="32" t="str">
        <f t="shared" si="9"/>
        <v>tier - 2</v>
      </c>
      <c r="M99" s="32" t="str">
        <f t="shared" si="10"/>
        <v>tier - 2</v>
      </c>
      <c r="N99" s="32" t="str">
        <f t="shared" si="11"/>
        <v>R1013</v>
      </c>
      <c r="O99" s="13" t="str">
        <f t="shared" si="12"/>
        <v>6-Jul-1999</v>
      </c>
      <c r="P99" s="13">
        <f t="shared" si="13"/>
        <v>23</v>
      </c>
      <c r="Q99" s="18">
        <v>1389</v>
      </c>
    </row>
    <row r="100" spans="1:17" x14ac:dyDescent="0.25">
      <c r="A100" s="13" t="s">
        <v>120</v>
      </c>
      <c r="B100" s="13">
        <v>2002</v>
      </c>
      <c r="C100" s="13" t="s">
        <v>15</v>
      </c>
      <c r="D100" s="13">
        <v>14</v>
      </c>
      <c r="E100" s="13">
        <v>0</v>
      </c>
      <c r="F100" s="13">
        <v>1390</v>
      </c>
      <c r="G100" s="13" t="s">
        <v>11</v>
      </c>
      <c r="H100" s="13" t="s">
        <v>11</v>
      </c>
      <c r="I100" s="13" t="s">
        <v>13</v>
      </c>
      <c r="J100" s="32">
        <f t="shared" si="7"/>
        <v>2002</v>
      </c>
      <c r="K100" s="32" t="str">
        <f t="shared" si="8"/>
        <v>Nov</v>
      </c>
      <c r="L100" s="32" t="str">
        <f t="shared" si="9"/>
        <v>tier - 2</v>
      </c>
      <c r="M100" s="32" t="str">
        <f t="shared" si="10"/>
        <v>tier - 2</v>
      </c>
      <c r="N100" s="32" t="str">
        <f t="shared" si="11"/>
        <v>R1013</v>
      </c>
      <c r="O100" s="13" t="str">
        <f t="shared" si="12"/>
        <v>14-Nov-2002</v>
      </c>
      <c r="P100" s="13">
        <f t="shared" si="13"/>
        <v>20</v>
      </c>
      <c r="Q100" s="18">
        <v>1390</v>
      </c>
    </row>
    <row r="101" spans="1:17" x14ac:dyDescent="0.25">
      <c r="A101" s="13" t="s">
        <v>121</v>
      </c>
      <c r="B101" s="13">
        <v>2002</v>
      </c>
      <c r="C101" s="13" t="s">
        <v>30</v>
      </c>
      <c r="D101" s="13">
        <v>22</v>
      </c>
      <c r="E101" s="13">
        <v>0</v>
      </c>
      <c r="F101" s="13">
        <v>1391.53</v>
      </c>
      <c r="G101" s="13" t="s">
        <v>11</v>
      </c>
      <c r="H101" s="13" t="s">
        <v>16</v>
      </c>
      <c r="I101" s="13" t="s">
        <v>13</v>
      </c>
      <c r="J101" s="32">
        <f t="shared" si="7"/>
        <v>2002</v>
      </c>
      <c r="K101" s="32" t="str">
        <f t="shared" si="8"/>
        <v>Dec</v>
      </c>
      <c r="L101" s="32" t="str">
        <f t="shared" si="9"/>
        <v>tier - 2</v>
      </c>
      <c r="M101" s="32" t="str">
        <f t="shared" si="10"/>
        <v>tier - 1</v>
      </c>
      <c r="N101" s="32" t="str">
        <f t="shared" si="11"/>
        <v>R1013</v>
      </c>
      <c r="O101" s="13" t="str">
        <f t="shared" si="12"/>
        <v>22-Dec-2002</v>
      </c>
      <c r="P101" s="13">
        <f t="shared" si="13"/>
        <v>20</v>
      </c>
      <c r="Q101" s="18">
        <v>1391.53</v>
      </c>
    </row>
    <row r="102" spans="1:17" x14ac:dyDescent="0.25">
      <c r="A102" s="13" t="s">
        <v>122</v>
      </c>
      <c r="B102" s="13">
        <v>1998</v>
      </c>
      <c r="C102" s="13" t="s">
        <v>20</v>
      </c>
      <c r="D102" s="13">
        <v>5</v>
      </c>
      <c r="E102" s="13">
        <v>0</v>
      </c>
      <c r="F102" s="13">
        <v>1400.44</v>
      </c>
      <c r="G102" s="13" t="s">
        <v>11</v>
      </c>
      <c r="H102" s="13" t="s">
        <v>11</v>
      </c>
      <c r="I102" s="13" t="s">
        <v>13</v>
      </c>
      <c r="J102" s="32">
        <f t="shared" si="7"/>
        <v>1998</v>
      </c>
      <c r="K102" s="32" t="str">
        <f t="shared" si="8"/>
        <v>Sep</v>
      </c>
      <c r="L102" s="32" t="str">
        <f t="shared" si="9"/>
        <v>tier - 2</v>
      </c>
      <c r="M102" s="32" t="str">
        <f t="shared" si="10"/>
        <v>tier - 2</v>
      </c>
      <c r="N102" s="32" t="str">
        <f t="shared" si="11"/>
        <v>R1013</v>
      </c>
      <c r="O102" s="13" t="str">
        <f t="shared" si="12"/>
        <v>5-Sep-1998</v>
      </c>
      <c r="P102" s="13">
        <f t="shared" si="13"/>
        <v>24</v>
      </c>
      <c r="Q102" s="18">
        <v>1400.44</v>
      </c>
    </row>
    <row r="103" spans="1:17" x14ac:dyDescent="0.25">
      <c r="A103" s="13" t="s">
        <v>123</v>
      </c>
      <c r="B103" s="13">
        <v>1997</v>
      </c>
      <c r="C103" s="13" t="s">
        <v>37</v>
      </c>
      <c r="D103" s="13">
        <v>27</v>
      </c>
      <c r="E103" s="13">
        <v>0</v>
      </c>
      <c r="F103" s="13">
        <v>1402</v>
      </c>
      <c r="G103" s="13" t="s">
        <v>11</v>
      </c>
      <c r="H103" s="13" t="s">
        <v>12</v>
      </c>
      <c r="I103" s="13" t="s">
        <v>42</v>
      </c>
      <c r="J103" s="32">
        <f t="shared" si="7"/>
        <v>1997</v>
      </c>
      <c r="K103" s="32" t="str">
        <f t="shared" si="8"/>
        <v>Oct</v>
      </c>
      <c r="L103" s="32" t="str">
        <f t="shared" si="9"/>
        <v>tier - 2</v>
      </c>
      <c r="M103" s="32" t="str">
        <f t="shared" si="10"/>
        <v>tier - 3</v>
      </c>
      <c r="N103" s="32" t="str">
        <f t="shared" si="11"/>
        <v>R1011</v>
      </c>
      <c r="O103" s="13" t="str">
        <f t="shared" si="12"/>
        <v>27-Oct-1997</v>
      </c>
      <c r="P103" s="13">
        <f t="shared" si="13"/>
        <v>25</v>
      </c>
      <c r="Q103" s="18">
        <v>1402</v>
      </c>
    </row>
    <row r="104" spans="1:17" x14ac:dyDescent="0.25">
      <c r="A104" s="13" t="s">
        <v>124</v>
      </c>
      <c r="B104" s="13">
        <v>1996</v>
      </c>
      <c r="C104" s="13" t="s">
        <v>18</v>
      </c>
      <c r="D104" s="13">
        <v>23</v>
      </c>
      <c r="E104" s="13">
        <v>0</v>
      </c>
      <c r="F104" s="13">
        <v>1417</v>
      </c>
      <c r="G104" s="13" t="s">
        <v>11</v>
      </c>
      <c r="H104" s="13" t="s">
        <v>12</v>
      </c>
      <c r="I104" s="13" t="s">
        <v>13</v>
      </c>
      <c r="J104" s="32">
        <f t="shared" si="7"/>
        <v>1996</v>
      </c>
      <c r="K104" s="32" t="str">
        <f t="shared" si="8"/>
        <v>Jun</v>
      </c>
      <c r="L104" s="32" t="str">
        <f t="shared" si="9"/>
        <v>tier - 2</v>
      </c>
      <c r="M104" s="32" t="str">
        <f t="shared" si="10"/>
        <v>tier - 3</v>
      </c>
      <c r="N104" s="32" t="str">
        <f t="shared" si="11"/>
        <v>R1013</v>
      </c>
      <c r="O104" s="13" t="str">
        <f t="shared" si="12"/>
        <v>23-Jun-1996</v>
      </c>
      <c r="P104" s="13">
        <f t="shared" si="13"/>
        <v>26</v>
      </c>
      <c r="Q104" s="18">
        <v>1417</v>
      </c>
    </row>
    <row r="105" spans="1:17" x14ac:dyDescent="0.25">
      <c r="A105" s="13" t="s">
        <v>125</v>
      </c>
      <c r="B105" s="13">
        <v>2001</v>
      </c>
      <c r="C105" s="13" t="s">
        <v>35</v>
      </c>
      <c r="D105" s="13">
        <v>23</v>
      </c>
      <c r="E105" s="13">
        <v>0</v>
      </c>
      <c r="F105" s="13">
        <v>1421</v>
      </c>
      <c r="G105" s="13" t="s">
        <v>11</v>
      </c>
      <c r="H105" s="13" t="s">
        <v>11</v>
      </c>
      <c r="I105" s="13" t="s">
        <v>13</v>
      </c>
      <c r="J105" s="32">
        <f t="shared" si="7"/>
        <v>2001</v>
      </c>
      <c r="K105" s="32" t="str">
        <f t="shared" si="8"/>
        <v>Aug</v>
      </c>
      <c r="L105" s="32" t="str">
        <f t="shared" si="9"/>
        <v>tier - 2</v>
      </c>
      <c r="M105" s="32" t="str">
        <f t="shared" si="10"/>
        <v>tier - 2</v>
      </c>
      <c r="N105" s="32" t="str">
        <f t="shared" si="11"/>
        <v>R1013</v>
      </c>
      <c r="O105" s="13" t="str">
        <f t="shared" si="12"/>
        <v>23-Aug-2001</v>
      </c>
      <c r="P105" s="13">
        <f t="shared" si="13"/>
        <v>21</v>
      </c>
      <c r="Q105" s="18">
        <v>1421</v>
      </c>
    </row>
    <row r="106" spans="1:17" x14ac:dyDescent="0.25">
      <c r="A106" s="13" t="s">
        <v>126</v>
      </c>
      <c r="B106" s="13">
        <v>1997</v>
      </c>
      <c r="C106" s="13" t="s">
        <v>30</v>
      </c>
      <c r="D106" s="13">
        <v>5</v>
      </c>
      <c r="E106" s="13">
        <v>0</v>
      </c>
      <c r="F106" s="13">
        <v>1422</v>
      </c>
      <c r="G106" s="13" t="s">
        <v>11</v>
      </c>
      <c r="H106" s="13" t="s">
        <v>11</v>
      </c>
      <c r="I106" s="13" t="s">
        <v>13</v>
      </c>
      <c r="J106" s="32">
        <f t="shared" si="7"/>
        <v>1997</v>
      </c>
      <c r="K106" s="32" t="str">
        <f t="shared" si="8"/>
        <v>Dec</v>
      </c>
      <c r="L106" s="32" t="str">
        <f t="shared" si="9"/>
        <v>tier - 2</v>
      </c>
      <c r="M106" s="32" t="str">
        <f t="shared" si="10"/>
        <v>tier - 2</v>
      </c>
      <c r="N106" s="32" t="str">
        <f t="shared" si="11"/>
        <v>R1013</v>
      </c>
      <c r="O106" s="13" t="str">
        <f t="shared" si="12"/>
        <v>5-Dec-1997</v>
      </c>
      <c r="P106" s="13">
        <f t="shared" si="13"/>
        <v>25</v>
      </c>
      <c r="Q106" s="18">
        <v>1422</v>
      </c>
    </row>
    <row r="107" spans="1:17" x14ac:dyDescent="0.25">
      <c r="A107" s="13" t="s">
        <v>127</v>
      </c>
      <c r="B107" s="13">
        <v>2000</v>
      </c>
      <c r="C107" s="13" t="s">
        <v>20</v>
      </c>
      <c r="D107" s="13">
        <v>1</v>
      </c>
      <c r="E107" s="13">
        <v>0</v>
      </c>
      <c r="F107" s="13">
        <v>1438</v>
      </c>
      <c r="G107" s="13" t="s">
        <v>11</v>
      </c>
      <c r="H107" s="13" t="s">
        <v>11</v>
      </c>
      <c r="I107" s="13" t="s">
        <v>13</v>
      </c>
      <c r="J107" s="32">
        <f t="shared" si="7"/>
        <v>2000</v>
      </c>
      <c r="K107" s="32" t="str">
        <f t="shared" si="8"/>
        <v>Sep</v>
      </c>
      <c r="L107" s="32" t="str">
        <f t="shared" si="9"/>
        <v>tier - 2</v>
      </c>
      <c r="M107" s="32" t="str">
        <f t="shared" si="10"/>
        <v>tier - 2</v>
      </c>
      <c r="N107" s="32" t="str">
        <f t="shared" si="11"/>
        <v>R1013</v>
      </c>
      <c r="O107" s="13" t="str">
        <f t="shared" si="12"/>
        <v>1-Sep-2000</v>
      </c>
      <c r="P107" s="13">
        <f t="shared" si="13"/>
        <v>22</v>
      </c>
      <c r="Q107" s="18">
        <v>1438</v>
      </c>
    </row>
    <row r="108" spans="1:17" x14ac:dyDescent="0.25">
      <c r="A108" s="13" t="s">
        <v>128</v>
      </c>
      <c r="B108" s="13">
        <v>1997</v>
      </c>
      <c r="C108" s="13" t="s">
        <v>18</v>
      </c>
      <c r="D108" s="13">
        <v>19</v>
      </c>
      <c r="E108" s="13">
        <v>0</v>
      </c>
      <c r="F108" s="13">
        <v>1445</v>
      </c>
      <c r="G108" s="13" t="s">
        <v>11</v>
      </c>
      <c r="H108" s="13" t="s">
        <v>16</v>
      </c>
      <c r="I108" s="13" t="s">
        <v>13</v>
      </c>
      <c r="J108" s="32">
        <f t="shared" si="7"/>
        <v>1997</v>
      </c>
      <c r="K108" s="32" t="str">
        <f t="shared" si="8"/>
        <v>Jun</v>
      </c>
      <c r="L108" s="32" t="str">
        <f t="shared" si="9"/>
        <v>tier - 2</v>
      </c>
      <c r="M108" s="32" t="str">
        <f t="shared" si="10"/>
        <v>tier - 1</v>
      </c>
      <c r="N108" s="32" t="str">
        <f t="shared" si="11"/>
        <v>R1013</v>
      </c>
      <c r="O108" s="13" t="str">
        <f t="shared" si="12"/>
        <v>19-Jun-1997</v>
      </c>
      <c r="P108" s="13">
        <f t="shared" si="13"/>
        <v>25</v>
      </c>
      <c r="Q108" s="18">
        <v>1445</v>
      </c>
    </row>
    <row r="109" spans="1:17" x14ac:dyDescent="0.25">
      <c r="A109" s="13" t="s">
        <v>129</v>
      </c>
      <c r="B109" s="13">
        <v>2003</v>
      </c>
      <c r="C109" s="13" t="s">
        <v>18</v>
      </c>
      <c r="D109" s="13">
        <v>20</v>
      </c>
      <c r="E109" s="13">
        <v>0</v>
      </c>
      <c r="F109" s="13">
        <v>1467</v>
      </c>
      <c r="G109" s="13" t="s">
        <v>11</v>
      </c>
      <c r="H109" s="13" t="s">
        <v>11</v>
      </c>
      <c r="I109" s="13" t="s">
        <v>13</v>
      </c>
      <c r="J109" s="32">
        <f t="shared" si="7"/>
        <v>2003</v>
      </c>
      <c r="K109" s="32" t="str">
        <f t="shared" si="8"/>
        <v>Jun</v>
      </c>
      <c r="L109" s="32" t="str">
        <f t="shared" si="9"/>
        <v>tier - 2</v>
      </c>
      <c r="M109" s="32" t="str">
        <f t="shared" si="10"/>
        <v>tier - 2</v>
      </c>
      <c r="N109" s="32" t="str">
        <f t="shared" si="11"/>
        <v>R1013</v>
      </c>
      <c r="O109" s="13" t="str">
        <f t="shared" si="12"/>
        <v>20-Jun-2003</v>
      </c>
      <c r="P109" s="13">
        <f t="shared" si="13"/>
        <v>19</v>
      </c>
      <c r="Q109" s="18">
        <v>1467</v>
      </c>
    </row>
    <row r="110" spans="1:17" x14ac:dyDescent="0.25">
      <c r="A110" s="13" t="s">
        <v>130</v>
      </c>
      <c r="B110" s="13">
        <v>1998</v>
      </c>
      <c r="C110" s="13" t="s">
        <v>30</v>
      </c>
      <c r="D110" s="13">
        <v>7</v>
      </c>
      <c r="E110" s="13">
        <v>0</v>
      </c>
      <c r="F110" s="13">
        <v>1477</v>
      </c>
      <c r="G110" s="13" t="s">
        <v>11</v>
      </c>
      <c r="H110" s="13" t="s">
        <v>16</v>
      </c>
      <c r="I110" s="13" t="s">
        <v>13</v>
      </c>
      <c r="J110" s="32">
        <f t="shared" si="7"/>
        <v>1998</v>
      </c>
      <c r="K110" s="32" t="str">
        <f t="shared" si="8"/>
        <v>Dec</v>
      </c>
      <c r="L110" s="32" t="str">
        <f t="shared" si="9"/>
        <v>tier - 2</v>
      </c>
      <c r="M110" s="32" t="str">
        <f t="shared" si="10"/>
        <v>tier - 1</v>
      </c>
      <c r="N110" s="32" t="str">
        <f t="shared" si="11"/>
        <v>R1013</v>
      </c>
      <c r="O110" s="13" t="str">
        <f t="shared" si="12"/>
        <v>7-Dec-1998</v>
      </c>
      <c r="P110" s="13">
        <f t="shared" si="13"/>
        <v>24</v>
      </c>
      <c r="Q110" s="18">
        <v>1477</v>
      </c>
    </row>
    <row r="111" spans="1:17" x14ac:dyDescent="0.25">
      <c r="A111" s="13" t="s">
        <v>131</v>
      </c>
      <c r="B111" s="13">
        <v>1997</v>
      </c>
      <c r="C111" s="13" t="s">
        <v>18</v>
      </c>
      <c r="D111" s="13">
        <v>9</v>
      </c>
      <c r="E111" s="13">
        <v>0</v>
      </c>
      <c r="F111" s="13">
        <v>1481</v>
      </c>
      <c r="G111" s="13" t="s">
        <v>11</v>
      </c>
      <c r="H111" s="13" t="s">
        <v>16</v>
      </c>
      <c r="I111" s="13" t="s">
        <v>23</v>
      </c>
      <c r="J111" s="32">
        <f t="shared" si="7"/>
        <v>1997</v>
      </c>
      <c r="K111" s="32" t="str">
        <f t="shared" si="8"/>
        <v>Jun</v>
      </c>
      <c r="L111" s="32" t="str">
        <f t="shared" si="9"/>
        <v>tier - 2</v>
      </c>
      <c r="M111" s="32" t="str">
        <f t="shared" si="10"/>
        <v>tier - 1</v>
      </c>
      <c r="N111" s="32" t="str">
        <f t="shared" si="11"/>
        <v>R1012</v>
      </c>
      <c r="O111" s="13" t="str">
        <f t="shared" si="12"/>
        <v>9-Jun-1997</v>
      </c>
      <c r="P111" s="13">
        <f t="shared" si="13"/>
        <v>25</v>
      </c>
      <c r="Q111" s="18">
        <v>1481</v>
      </c>
    </row>
    <row r="112" spans="1:17" x14ac:dyDescent="0.25">
      <c r="A112" s="13" t="s">
        <v>132</v>
      </c>
      <c r="B112" s="13">
        <v>1995</v>
      </c>
      <c r="C112" s="13" t="s">
        <v>37</v>
      </c>
      <c r="D112" s="13">
        <v>7</v>
      </c>
      <c r="E112" s="13">
        <v>0</v>
      </c>
      <c r="F112" s="13">
        <v>1493</v>
      </c>
      <c r="G112" s="13" t="s">
        <v>11</v>
      </c>
      <c r="H112" s="13" t="s">
        <v>12</v>
      </c>
      <c r="I112" s="13" t="s">
        <v>13</v>
      </c>
      <c r="J112" s="32">
        <f t="shared" si="7"/>
        <v>1995</v>
      </c>
      <c r="K112" s="32" t="str">
        <f t="shared" si="8"/>
        <v>Oct</v>
      </c>
      <c r="L112" s="32" t="str">
        <f t="shared" si="9"/>
        <v>tier - 2</v>
      </c>
      <c r="M112" s="32" t="str">
        <f t="shared" si="10"/>
        <v>tier - 3</v>
      </c>
      <c r="N112" s="32" t="str">
        <f t="shared" si="11"/>
        <v>R1013</v>
      </c>
      <c r="O112" s="13" t="str">
        <f t="shared" si="12"/>
        <v>7-Oct-1995</v>
      </c>
      <c r="P112" s="13">
        <f t="shared" si="13"/>
        <v>27</v>
      </c>
      <c r="Q112" s="18">
        <v>1493</v>
      </c>
    </row>
    <row r="113" spans="1:17" x14ac:dyDescent="0.25">
      <c r="A113" s="13" t="s">
        <v>133</v>
      </c>
      <c r="B113" s="13">
        <v>1998</v>
      </c>
      <c r="C113" s="13" t="s">
        <v>18</v>
      </c>
      <c r="D113" s="13">
        <v>19</v>
      </c>
      <c r="E113" s="13">
        <v>0</v>
      </c>
      <c r="F113" s="13">
        <v>1497</v>
      </c>
      <c r="G113" s="13" t="s">
        <v>11</v>
      </c>
      <c r="H113" s="13" t="s">
        <v>11</v>
      </c>
      <c r="I113" s="13" t="s">
        <v>13</v>
      </c>
      <c r="J113" s="32">
        <f t="shared" si="7"/>
        <v>1998</v>
      </c>
      <c r="K113" s="32" t="str">
        <f t="shared" si="8"/>
        <v>Jun</v>
      </c>
      <c r="L113" s="32" t="str">
        <f t="shared" si="9"/>
        <v>tier - 2</v>
      </c>
      <c r="M113" s="32" t="str">
        <f t="shared" si="10"/>
        <v>tier - 2</v>
      </c>
      <c r="N113" s="32" t="str">
        <f t="shared" si="11"/>
        <v>R1013</v>
      </c>
      <c r="O113" s="13" t="str">
        <f t="shared" si="12"/>
        <v>19-Jun-1998</v>
      </c>
      <c r="P113" s="13">
        <f t="shared" si="13"/>
        <v>24</v>
      </c>
      <c r="Q113" s="18">
        <v>1497</v>
      </c>
    </row>
    <row r="114" spans="1:17" x14ac:dyDescent="0.25">
      <c r="A114" s="13" t="s">
        <v>134</v>
      </c>
      <c r="B114" s="13">
        <v>2001</v>
      </c>
      <c r="C114" s="13" t="s">
        <v>35</v>
      </c>
      <c r="D114" s="13">
        <v>25</v>
      </c>
      <c r="E114" s="13">
        <v>0</v>
      </c>
      <c r="F114" s="13">
        <v>1515.34</v>
      </c>
      <c r="G114" s="13" t="s">
        <v>11</v>
      </c>
      <c r="H114" s="13" t="s">
        <v>12</v>
      </c>
      <c r="I114" s="13" t="s">
        <v>13</v>
      </c>
      <c r="J114" s="32">
        <f t="shared" si="7"/>
        <v>2001</v>
      </c>
      <c r="K114" s="32" t="str">
        <f t="shared" si="8"/>
        <v>Aug</v>
      </c>
      <c r="L114" s="32" t="str">
        <f t="shared" si="9"/>
        <v>tier - 2</v>
      </c>
      <c r="M114" s="32" t="str">
        <f t="shared" si="10"/>
        <v>tier - 3</v>
      </c>
      <c r="N114" s="32" t="str">
        <f t="shared" si="11"/>
        <v>R1013</v>
      </c>
      <c r="O114" s="13" t="str">
        <f t="shared" si="12"/>
        <v>25-Aug-2001</v>
      </c>
      <c r="P114" s="13">
        <f t="shared" si="13"/>
        <v>21</v>
      </c>
      <c r="Q114" s="18">
        <v>1515.34</v>
      </c>
    </row>
    <row r="115" spans="1:17" x14ac:dyDescent="0.25">
      <c r="A115" s="13" t="s">
        <v>135</v>
      </c>
      <c r="B115" s="13">
        <v>2001</v>
      </c>
      <c r="C115" s="13" t="s">
        <v>10</v>
      </c>
      <c r="D115" s="13">
        <v>7</v>
      </c>
      <c r="E115" s="13">
        <v>0</v>
      </c>
      <c r="F115" s="13">
        <v>1526.31</v>
      </c>
      <c r="G115" s="13" t="s">
        <v>11</v>
      </c>
      <c r="H115" s="13" t="s">
        <v>12</v>
      </c>
      <c r="I115" s="13" t="s">
        <v>42</v>
      </c>
      <c r="J115" s="32">
        <f t="shared" si="7"/>
        <v>2001</v>
      </c>
      <c r="K115" s="32" t="str">
        <f t="shared" si="8"/>
        <v>Jul</v>
      </c>
      <c r="L115" s="32" t="str">
        <f t="shared" si="9"/>
        <v>tier - 2</v>
      </c>
      <c r="M115" s="32" t="str">
        <f t="shared" si="10"/>
        <v>tier - 3</v>
      </c>
      <c r="N115" s="32" t="str">
        <f t="shared" si="11"/>
        <v>R1011</v>
      </c>
      <c r="O115" s="13" t="str">
        <f t="shared" si="12"/>
        <v>7-Jul-2001</v>
      </c>
      <c r="P115" s="13">
        <f t="shared" si="13"/>
        <v>21</v>
      </c>
      <c r="Q115" s="18">
        <v>1526.31</v>
      </c>
    </row>
    <row r="116" spans="1:17" x14ac:dyDescent="0.25">
      <c r="A116" s="13" t="s">
        <v>136</v>
      </c>
      <c r="B116" s="13">
        <v>2001</v>
      </c>
      <c r="C116" s="13" t="s">
        <v>18</v>
      </c>
      <c r="D116" s="13">
        <v>2</v>
      </c>
      <c r="E116" s="13">
        <v>0</v>
      </c>
      <c r="F116" s="13">
        <v>1532.47</v>
      </c>
      <c r="G116" s="13" t="s">
        <v>11</v>
      </c>
      <c r="H116" s="13" t="s">
        <v>11</v>
      </c>
      <c r="I116" s="13" t="s">
        <v>13</v>
      </c>
      <c r="J116" s="32">
        <f t="shared" si="7"/>
        <v>2001</v>
      </c>
      <c r="K116" s="32" t="str">
        <f t="shared" si="8"/>
        <v>Jun</v>
      </c>
      <c r="L116" s="32" t="str">
        <f t="shared" si="9"/>
        <v>tier - 2</v>
      </c>
      <c r="M116" s="32" t="str">
        <f t="shared" si="10"/>
        <v>tier - 2</v>
      </c>
      <c r="N116" s="32" t="str">
        <f t="shared" si="11"/>
        <v>R1013</v>
      </c>
      <c r="O116" s="13" t="str">
        <f t="shared" si="12"/>
        <v>2-Jun-2001</v>
      </c>
      <c r="P116" s="13">
        <f t="shared" si="13"/>
        <v>22</v>
      </c>
      <c r="Q116" s="18">
        <v>1532.47</v>
      </c>
    </row>
    <row r="117" spans="1:17" x14ac:dyDescent="0.25">
      <c r="A117" s="13" t="s">
        <v>137</v>
      </c>
      <c r="B117" s="13">
        <v>2001</v>
      </c>
      <c r="C117" s="13" t="s">
        <v>30</v>
      </c>
      <c r="D117" s="13">
        <v>5</v>
      </c>
      <c r="E117" s="13">
        <v>0</v>
      </c>
      <c r="F117" s="13">
        <v>1534.3</v>
      </c>
      <c r="G117" s="13" t="s">
        <v>11</v>
      </c>
      <c r="H117" s="13" t="s">
        <v>11</v>
      </c>
      <c r="I117" s="13" t="s">
        <v>13</v>
      </c>
      <c r="J117" s="32">
        <f t="shared" si="7"/>
        <v>2001</v>
      </c>
      <c r="K117" s="32" t="str">
        <f t="shared" si="8"/>
        <v>Dec</v>
      </c>
      <c r="L117" s="32" t="str">
        <f t="shared" si="9"/>
        <v>tier - 2</v>
      </c>
      <c r="M117" s="32" t="str">
        <f t="shared" si="10"/>
        <v>tier - 2</v>
      </c>
      <c r="N117" s="32" t="str">
        <f t="shared" si="11"/>
        <v>R1013</v>
      </c>
      <c r="O117" s="13" t="str">
        <f t="shared" si="12"/>
        <v>5-Dec-2001</v>
      </c>
      <c r="P117" s="13">
        <f t="shared" si="13"/>
        <v>21</v>
      </c>
      <c r="Q117" s="18">
        <v>1534.3</v>
      </c>
    </row>
    <row r="118" spans="1:17" x14ac:dyDescent="0.25">
      <c r="A118" s="13" t="s">
        <v>138</v>
      </c>
      <c r="B118" s="13">
        <v>1992</v>
      </c>
      <c r="C118" s="13" t="s">
        <v>20</v>
      </c>
      <c r="D118" s="13">
        <v>22</v>
      </c>
      <c r="E118" s="13">
        <v>0</v>
      </c>
      <c r="F118" s="13">
        <v>1566.88</v>
      </c>
      <c r="G118" s="13" t="s">
        <v>11</v>
      </c>
      <c r="H118" s="13" t="s">
        <v>16</v>
      </c>
      <c r="I118" s="13" t="s">
        <v>13</v>
      </c>
      <c r="J118" s="32">
        <f t="shared" si="7"/>
        <v>1992</v>
      </c>
      <c r="K118" s="32" t="str">
        <f t="shared" si="8"/>
        <v>Sep</v>
      </c>
      <c r="L118" s="32" t="str">
        <f t="shared" si="9"/>
        <v>tier - 2</v>
      </c>
      <c r="M118" s="32" t="str">
        <f t="shared" si="10"/>
        <v>tier - 1</v>
      </c>
      <c r="N118" s="32" t="str">
        <f t="shared" si="11"/>
        <v>R1013</v>
      </c>
      <c r="O118" s="13" t="str">
        <f t="shared" si="12"/>
        <v>22-Sep-1992</v>
      </c>
      <c r="P118" s="13">
        <f t="shared" si="13"/>
        <v>30</v>
      </c>
      <c r="Q118" s="18">
        <v>1566.88</v>
      </c>
    </row>
    <row r="119" spans="1:17" x14ac:dyDescent="0.25">
      <c r="A119" s="13" t="s">
        <v>139</v>
      </c>
      <c r="B119" s="13">
        <v>2004</v>
      </c>
      <c r="C119" s="13" t="s">
        <v>15</v>
      </c>
      <c r="D119" s="13">
        <v>19</v>
      </c>
      <c r="E119" s="13">
        <v>0</v>
      </c>
      <c r="F119" s="13">
        <v>1607.51</v>
      </c>
      <c r="G119" s="13" t="s">
        <v>11</v>
      </c>
      <c r="H119" s="13" t="s">
        <v>12</v>
      </c>
      <c r="I119" s="13" t="s">
        <v>13</v>
      </c>
      <c r="J119" s="32">
        <f t="shared" si="7"/>
        <v>2004</v>
      </c>
      <c r="K119" s="32" t="str">
        <f t="shared" si="8"/>
        <v>Nov</v>
      </c>
      <c r="L119" s="32" t="str">
        <f t="shared" si="9"/>
        <v>tier - 2</v>
      </c>
      <c r="M119" s="32" t="str">
        <f t="shared" si="10"/>
        <v>tier - 3</v>
      </c>
      <c r="N119" s="32" t="str">
        <f t="shared" si="11"/>
        <v>R1013</v>
      </c>
      <c r="O119" s="13" t="str">
        <f t="shared" si="12"/>
        <v>19-Nov-2004</v>
      </c>
      <c r="P119" s="13">
        <f t="shared" si="13"/>
        <v>18</v>
      </c>
      <c r="Q119" s="18">
        <v>1607.51</v>
      </c>
    </row>
    <row r="120" spans="1:17" x14ac:dyDescent="0.25">
      <c r="A120" s="13" t="s">
        <v>140</v>
      </c>
      <c r="B120" s="13">
        <v>2004</v>
      </c>
      <c r="C120" s="13" t="s">
        <v>10</v>
      </c>
      <c r="D120" s="13">
        <v>22</v>
      </c>
      <c r="E120" s="13">
        <v>0</v>
      </c>
      <c r="F120" s="13">
        <v>1615.77</v>
      </c>
      <c r="G120" s="13" t="s">
        <v>11</v>
      </c>
      <c r="H120" s="13" t="s">
        <v>16</v>
      </c>
      <c r="I120" s="13" t="s">
        <v>13</v>
      </c>
      <c r="J120" s="32">
        <f t="shared" si="7"/>
        <v>2004</v>
      </c>
      <c r="K120" s="32" t="str">
        <f t="shared" si="8"/>
        <v>Jul</v>
      </c>
      <c r="L120" s="32" t="str">
        <f t="shared" si="9"/>
        <v>tier - 2</v>
      </c>
      <c r="M120" s="32" t="str">
        <f t="shared" si="10"/>
        <v>tier - 1</v>
      </c>
      <c r="N120" s="32" t="str">
        <f t="shared" si="11"/>
        <v>R1013</v>
      </c>
      <c r="O120" s="13" t="str">
        <f t="shared" si="12"/>
        <v>22-Jul-2004</v>
      </c>
      <c r="P120" s="13">
        <f t="shared" si="13"/>
        <v>18</v>
      </c>
      <c r="Q120" s="18">
        <v>1615.77</v>
      </c>
    </row>
    <row r="121" spans="1:17" x14ac:dyDescent="0.25">
      <c r="A121" s="13" t="s">
        <v>141</v>
      </c>
      <c r="B121" s="13">
        <v>1995</v>
      </c>
      <c r="C121" s="13" t="s">
        <v>35</v>
      </c>
      <c r="D121" s="13">
        <v>5</v>
      </c>
      <c r="E121" s="13">
        <v>0</v>
      </c>
      <c r="F121" s="13">
        <v>1617.16</v>
      </c>
      <c r="G121" s="13" t="s">
        <v>11</v>
      </c>
      <c r="H121" s="13" t="s">
        <v>16</v>
      </c>
      <c r="I121" s="13" t="s">
        <v>13</v>
      </c>
      <c r="J121" s="32">
        <f t="shared" si="7"/>
        <v>1995</v>
      </c>
      <c r="K121" s="32" t="str">
        <f t="shared" si="8"/>
        <v>Aug</v>
      </c>
      <c r="L121" s="32" t="str">
        <f t="shared" si="9"/>
        <v>tier - 2</v>
      </c>
      <c r="M121" s="32" t="str">
        <f t="shared" si="10"/>
        <v>tier - 1</v>
      </c>
      <c r="N121" s="32" t="str">
        <f t="shared" si="11"/>
        <v>R1013</v>
      </c>
      <c r="O121" s="13" t="str">
        <f t="shared" si="12"/>
        <v>5-Aug-1995</v>
      </c>
      <c r="P121" s="13">
        <f t="shared" si="13"/>
        <v>27</v>
      </c>
      <c r="Q121" s="18">
        <v>1617.16</v>
      </c>
    </row>
    <row r="122" spans="1:17" x14ac:dyDescent="0.25">
      <c r="A122" s="13" t="s">
        <v>142</v>
      </c>
      <c r="B122" s="13">
        <v>2003</v>
      </c>
      <c r="C122" s="13" t="s">
        <v>20</v>
      </c>
      <c r="D122" s="13">
        <v>14</v>
      </c>
      <c r="E122" s="13">
        <v>0</v>
      </c>
      <c r="F122" s="13">
        <v>1621.34</v>
      </c>
      <c r="G122" s="13" t="s">
        <v>11</v>
      </c>
      <c r="H122" s="13" t="s">
        <v>11</v>
      </c>
      <c r="I122" s="13" t="s">
        <v>23</v>
      </c>
      <c r="J122" s="32">
        <f t="shared" si="7"/>
        <v>2003</v>
      </c>
      <c r="K122" s="32" t="str">
        <f t="shared" si="8"/>
        <v>Sep</v>
      </c>
      <c r="L122" s="32" t="str">
        <f t="shared" si="9"/>
        <v>tier - 2</v>
      </c>
      <c r="M122" s="32" t="str">
        <f t="shared" si="10"/>
        <v>tier - 2</v>
      </c>
      <c r="N122" s="32" t="str">
        <f t="shared" si="11"/>
        <v>R1012</v>
      </c>
      <c r="O122" s="13" t="str">
        <f t="shared" si="12"/>
        <v>14-Sep-2003</v>
      </c>
      <c r="P122" s="13">
        <f t="shared" si="13"/>
        <v>19</v>
      </c>
      <c r="Q122" s="18">
        <v>1621.34</v>
      </c>
    </row>
    <row r="123" spans="1:17" x14ac:dyDescent="0.25">
      <c r="A123" s="13" t="s">
        <v>143</v>
      </c>
      <c r="B123" s="13">
        <v>2004</v>
      </c>
      <c r="C123" s="13" t="s">
        <v>35</v>
      </c>
      <c r="D123" s="13">
        <v>21</v>
      </c>
      <c r="E123" s="13">
        <v>0</v>
      </c>
      <c r="F123" s="13">
        <v>1621.88</v>
      </c>
      <c r="G123" s="13" t="s">
        <v>11</v>
      </c>
      <c r="H123" s="13" t="s">
        <v>11</v>
      </c>
      <c r="I123" s="13" t="s">
        <v>13</v>
      </c>
      <c r="J123" s="32">
        <f t="shared" si="7"/>
        <v>2004</v>
      </c>
      <c r="K123" s="32" t="str">
        <f t="shared" si="8"/>
        <v>Aug</v>
      </c>
      <c r="L123" s="32" t="str">
        <f t="shared" si="9"/>
        <v>tier - 2</v>
      </c>
      <c r="M123" s="32" t="str">
        <f t="shared" si="10"/>
        <v>tier - 2</v>
      </c>
      <c r="N123" s="32" t="str">
        <f t="shared" si="11"/>
        <v>R1013</v>
      </c>
      <c r="O123" s="13" t="str">
        <f t="shared" si="12"/>
        <v>21-Aug-2004</v>
      </c>
      <c r="P123" s="13">
        <f t="shared" si="13"/>
        <v>18</v>
      </c>
      <c r="Q123" s="18">
        <v>1621.88</v>
      </c>
    </row>
    <row r="124" spans="1:17" x14ac:dyDescent="0.25">
      <c r="A124" s="13" t="s">
        <v>144</v>
      </c>
      <c r="B124" s="13">
        <v>2004</v>
      </c>
      <c r="C124" s="13" t="s">
        <v>10</v>
      </c>
      <c r="D124" s="13">
        <v>25</v>
      </c>
      <c r="E124" s="13">
        <v>0</v>
      </c>
      <c r="F124" s="13">
        <v>1622.19</v>
      </c>
      <c r="G124" s="13" t="s">
        <v>11</v>
      </c>
      <c r="H124" s="13" t="s">
        <v>16</v>
      </c>
      <c r="I124" s="13" t="s">
        <v>13</v>
      </c>
      <c r="J124" s="32">
        <f t="shared" si="7"/>
        <v>2004</v>
      </c>
      <c r="K124" s="32" t="str">
        <f t="shared" si="8"/>
        <v>Jul</v>
      </c>
      <c r="L124" s="32" t="str">
        <f t="shared" si="9"/>
        <v>tier - 2</v>
      </c>
      <c r="M124" s="32" t="str">
        <f t="shared" si="10"/>
        <v>tier - 1</v>
      </c>
      <c r="N124" s="32" t="str">
        <f t="shared" si="11"/>
        <v>R1013</v>
      </c>
      <c r="O124" s="13" t="str">
        <f t="shared" si="12"/>
        <v>25-Jul-2004</v>
      </c>
      <c r="P124" s="13">
        <f t="shared" si="13"/>
        <v>18</v>
      </c>
      <c r="Q124" s="18">
        <v>1622.19</v>
      </c>
    </row>
    <row r="125" spans="1:17" x14ac:dyDescent="0.25">
      <c r="A125" s="13" t="s">
        <v>145</v>
      </c>
      <c r="B125" s="13">
        <v>2003</v>
      </c>
      <c r="C125" s="13" t="s">
        <v>20</v>
      </c>
      <c r="D125" s="13">
        <v>9</v>
      </c>
      <c r="E125" s="13">
        <v>0</v>
      </c>
      <c r="F125" s="13">
        <v>1625.43</v>
      </c>
      <c r="G125" s="13" t="s">
        <v>11</v>
      </c>
      <c r="H125" s="13" t="s">
        <v>12</v>
      </c>
      <c r="I125" s="13" t="s">
        <v>23</v>
      </c>
      <c r="J125" s="32">
        <f t="shared" si="7"/>
        <v>2003</v>
      </c>
      <c r="K125" s="32" t="str">
        <f t="shared" si="8"/>
        <v>Sep</v>
      </c>
      <c r="L125" s="32" t="str">
        <f t="shared" si="9"/>
        <v>tier - 2</v>
      </c>
      <c r="M125" s="32" t="str">
        <f t="shared" si="10"/>
        <v>tier - 3</v>
      </c>
      <c r="N125" s="32" t="str">
        <f t="shared" si="11"/>
        <v>R1012</v>
      </c>
      <c r="O125" s="13" t="str">
        <f t="shared" si="12"/>
        <v>9-Sep-2003</v>
      </c>
      <c r="P125" s="13">
        <f t="shared" si="13"/>
        <v>19</v>
      </c>
      <c r="Q125" s="18">
        <v>1625.43</v>
      </c>
    </row>
    <row r="126" spans="1:17" x14ac:dyDescent="0.25">
      <c r="A126" s="13" t="s">
        <v>146</v>
      </c>
      <c r="B126" s="13">
        <v>2003</v>
      </c>
      <c r="C126" s="13" t="s">
        <v>30</v>
      </c>
      <c r="D126" s="13">
        <v>4</v>
      </c>
      <c r="E126" s="13">
        <v>0</v>
      </c>
      <c r="F126" s="13">
        <v>1627.28</v>
      </c>
      <c r="G126" s="13" t="s">
        <v>11</v>
      </c>
      <c r="H126" s="13" t="s">
        <v>11</v>
      </c>
      <c r="I126" s="13" t="s">
        <v>23</v>
      </c>
      <c r="J126" s="32">
        <f t="shared" si="7"/>
        <v>2003</v>
      </c>
      <c r="K126" s="32" t="str">
        <f t="shared" si="8"/>
        <v>Dec</v>
      </c>
      <c r="L126" s="32" t="str">
        <f t="shared" si="9"/>
        <v>tier - 2</v>
      </c>
      <c r="M126" s="32" t="str">
        <f t="shared" si="10"/>
        <v>tier - 2</v>
      </c>
      <c r="N126" s="32" t="str">
        <f t="shared" si="11"/>
        <v>R1012</v>
      </c>
      <c r="O126" s="13" t="str">
        <f t="shared" si="12"/>
        <v>4-Dec-2003</v>
      </c>
      <c r="P126" s="13">
        <f t="shared" si="13"/>
        <v>19</v>
      </c>
      <c r="Q126" s="18">
        <v>1627.28</v>
      </c>
    </row>
    <row r="127" spans="1:17" x14ac:dyDescent="0.25">
      <c r="A127" s="13" t="s">
        <v>147</v>
      </c>
      <c r="B127" s="13">
        <v>2003</v>
      </c>
      <c r="C127" s="13" t="s">
        <v>10</v>
      </c>
      <c r="D127" s="13">
        <v>17</v>
      </c>
      <c r="E127" s="13">
        <v>0</v>
      </c>
      <c r="F127" s="13">
        <v>1628.47</v>
      </c>
      <c r="G127" s="13" t="s">
        <v>11</v>
      </c>
      <c r="H127" s="13" t="s">
        <v>16</v>
      </c>
      <c r="I127" s="13" t="s">
        <v>23</v>
      </c>
      <c r="J127" s="32">
        <f t="shared" si="7"/>
        <v>2003</v>
      </c>
      <c r="K127" s="32" t="str">
        <f t="shared" si="8"/>
        <v>Jul</v>
      </c>
      <c r="L127" s="32" t="str">
        <f t="shared" si="9"/>
        <v>tier - 2</v>
      </c>
      <c r="M127" s="32" t="str">
        <f t="shared" si="10"/>
        <v>tier - 1</v>
      </c>
      <c r="N127" s="32" t="str">
        <f t="shared" si="11"/>
        <v>R1012</v>
      </c>
      <c r="O127" s="13" t="str">
        <f t="shared" si="12"/>
        <v>17-Jul-2003</v>
      </c>
      <c r="P127" s="13">
        <f t="shared" si="13"/>
        <v>19</v>
      </c>
      <c r="Q127" s="18">
        <v>1628.47</v>
      </c>
    </row>
    <row r="128" spans="1:17" x14ac:dyDescent="0.25">
      <c r="A128" s="13" t="s">
        <v>148</v>
      </c>
      <c r="B128" s="13">
        <v>2004</v>
      </c>
      <c r="C128" s="13" t="s">
        <v>37</v>
      </c>
      <c r="D128" s="13">
        <v>4</v>
      </c>
      <c r="E128" s="13">
        <v>0</v>
      </c>
      <c r="F128" s="13">
        <v>1629.83</v>
      </c>
      <c r="G128" s="13" t="s">
        <v>11</v>
      </c>
      <c r="H128" s="13" t="s">
        <v>11</v>
      </c>
      <c r="I128" s="13" t="s">
        <v>13</v>
      </c>
      <c r="J128" s="32">
        <f t="shared" si="7"/>
        <v>2004</v>
      </c>
      <c r="K128" s="32" t="str">
        <f t="shared" si="8"/>
        <v>Oct</v>
      </c>
      <c r="L128" s="32" t="str">
        <f t="shared" si="9"/>
        <v>tier - 2</v>
      </c>
      <c r="M128" s="32" t="str">
        <f t="shared" si="10"/>
        <v>tier - 2</v>
      </c>
      <c r="N128" s="32" t="str">
        <f t="shared" si="11"/>
        <v>R1013</v>
      </c>
      <c r="O128" s="13" t="str">
        <f t="shared" si="12"/>
        <v>4-Oct-2004</v>
      </c>
      <c r="P128" s="13">
        <f t="shared" si="13"/>
        <v>18</v>
      </c>
      <c r="Q128" s="18">
        <v>1629.83</v>
      </c>
    </row>
    <row r="129" spans="1:17" x14ac:dyDescent="0.25">
      <c r="A129" s="13" t="s">
        <v>149</v>
      </c>
      <c r="B129" s="13">
        <v>2004</v>
      </c>
      <c r="C129" s="13" t="s">
        <v>30</v>
      </c>
      <c r="D129" s="13">
        <v>5</v>
      </c>
      <c r="E129" s="13">
        <v>0</v>
      </c>
      <c r="F129" s="13">
        <v>1631.67</v>
      </c>
      <c r="G129" s="13" t="s">
        <v>11</v>
      </c>
      <c r="H129" s="13" t="s">
        <v>12</v>
      </c>
      <c r="I129" s="13" t="s">
        <v>13</v>
      </c>
      <c r="J129" s="32">
        <f t="shared" si="7"/>
        <v>2004</v>
      </c>
      <c r="K129" s="32" t="str">
        <f t="shared" si="8"/>
        <v>Dec</v>
      </c>
      <c r="L129" s="32" t="str">
        <f t="shared" si="9"/>
        <v>tier - 2</v>
      </c>
      <c r="M129" s="32" t="str">
        <f t="shared" si="10"/>
        <v>tier - 3</v>
      </c>
      <c r="N129" s="32" t="str">
        <f t="shared" si="11"/>
        <v>R1013</v>
      </c>
      <c r="O129" s="13" t="str">
        <f t="shared" si="12"/>
        <v>5-Dec-2004</v>
      </c>
      <c r="P129" s="13">
        <f t="shared" si="13"/>
        <v>18</v>
      </c>
      <c r="Q129" s="18">
        <v>1631.67</v>
      </c>
    </row>
    <row r="130" spans="1:17" x14ac:dyDescent="0.25">
      <c r="A130" s="13" t="s">
        <v>150</v>
      </c>
      <c r="B130" s="13">
        <v>2004</v>
      </c>
      <c r="C130" s="13" t="s">
        <v>10</v>
      </c>
      <c r="D130" s="13">
        <v>9</v>
      </c>
      <c r="E130" s="13">
        <v>0</v>
      </c>
      <c r="F130" s="13">
        <v>1631.82</v>
      </c>
      <c r="G130" s="13" t="s">
        <v>11</v>
      </c>
      <c r="H130" s="13" t="s">
        <v>16</v>
      </c>
      <c r="I130" s="13" t="s">
        <v>13</v>
      </c>
      <c r="J130" s="32">
        <f t="shared" ref="J130:J193" si="14">IF(B130="?",ROUND(AVERAGE(B:B),0),B130)</f>
        <v>2004</v>
      </c>
      <c r="K130" s="32" t="str">
        <f t="shared" ref="K130:K193" si="15">IF(C130="?","Sep",C130)</f>
        <v>Jul</v>
      </c>
      <c r="L130" s="32" t="str">
        <f t="shared" si="9"/>
        <v>tier - 2</v>
      </c>
      <c r="M130" s="32" t="str">
        <f t="shared" si="10"/>
        <v>tier - 1</v>
      </c>
      <c r="N130" s="32" t="str">
        <f t="shared" si="11"/>
        <v>R1013</v>
      </c>
      <c r="O130" s="13" t="str">
        <f t="shared" si="12"/>
        <v>9-Jul-2004</v>
      </c>
      <c r="P130" s="13">
        <f t="shared" si="13"/>
        <v>18</v>
      </c>
      <c r="Q130" s="18">
        <v>1631.82</v>
      </c>
    </row>
    <row r="131" spans="1:17" x14ac:dyDescent="0.25">
      <c r="A131" s="13" t="s">
        <v>151</v>
      </c>
      <c r="B131" s="13">
        <v>2003</v>
      </c>
      <c r="C131" s="13" t="s">
        <v>37</v>
      </c>
      <c r="D131" s="13">
        <v>3</v>
      </c>
      <c r="E131" s="13">
        <v>0</v>
      </c>
      <c r="F131" s="13">
        <v>1632.04</v>
      </c>
      <c r="G131" s="13" t="s">
        <v>11</v>
      </c>
      <c r="H131" s="13" t="s">
        <v>11</v>
      </c>
      <c r="I131" s="13" t="s">
        <v>23</v>
      </c>
      <c r="J131" s="32">
        <f t="shared" si="14"/>
        <v>2003</v>
      </c>
      <c r="K131" s="32" t="str">
        <f t="shared" si="15"/>
        <v>Oct</v>
      </c>
      <c r="L131" s="32" t="str">
        <f t="shared" ref="L131:L194" si="16">IF(G131="?",$U$3,G131)</f>
        <v>tier - 2</v>
      </c>
      <c r="M131" s="32" t="str">
        <f t="shared" ref="M131:M194" si="17">IF(H131="?",$U$4,H131)</f>
        <v>tier - 2</v>
      </c>
      <c r="N131" s="32" t="str">
        <f t="shared" ref="N131:N194" si="18">IF(I131="?","Unknown",I131)</f>
        <v>R1012</v>
      </c>
      <c r="O131" s="13" t="str">
        <f t="shared" ref="O131:O194" si="19">CONCATENATE(D131&amp;"-"&amp;K131&amp;"-"&amp;J131)</f>
        <v>3-Oct-2003</v>
      </c>
      <c r="P131" s="13">
        <f t="shared" ref="P131:P194" si="20">DATEDIF(O131,$U$6,"Y")</f>
        <v>19</v>
      </c>
      <c r="Q131" s="18">
        <v>1632.04</v>
      </c>
    </row>
    <row r="132" spans="1:17" x14ac:dyDescent="0.25">
      <c r="A132" s="13" t="s">
        <v>152</v>
      </c>
      <c r="B132" s="13">
        <v>2003</v>
      </c>
      <c r="C132" s="13" t="s">
        <v>20</v>
      </c>
      <c r="D132" s="13">
        <v>16</v>
      </c>
      <c r="E132" s="13">
        <v>0</v>
      </c>
      <c r="F132" s="13">
        <v>1632.56</v>
      </c>
      <c r="G132" s="13" t="s">
        <v>11</v>
      </c>
      <c r="H132" s="13" t="s">
        <v>11</v>
      </c>
      <c r="I132" s="13" t="s">
        <v>23</v>
      </c>
      <c r="J132" s="32">
        <f t="shared" si="14"/>
        <v>2003</v>
      </c>
      <c r="K132" s="32" t="str">
        <f t="shared" si="15"/>
        <v>Sep</v>
      </c>
      <c r="L132" s="32" t="str">
        <f t="shared" si="16"/>
        <v>tier - 2</v>
      </c>
      <c r="M132" s="32" t="str">
        <f t="shared" si="17"/>
        <v>tier - 2</v>
      </c>
      <c r="N132" s="32" t="str">
        <f t="shared" si="18"/>
        <v>R1012</v>
      </c>
      <c r="O132" s="13" t="str">
        <f t="shared" si="19"/>
        <v>16-Sep-2003</v>
      </c>
      <c r="P132" s="13">
        <f t="shared" si="20"/>
        <v>19</v>
      </c>
      <c r="Q132" s="18">
        <v>1632.56</v>
      </c>
    </row>
    <row r="133" spans="1:17" x14ac:dyDescent="0.25">
      <c r="A133" s="13" t="s">
        <v>153</v>
      </c>
      <c r="B133" s="13">
        <v>2004</v>
      </c>
      <c r="C133" s="13" t="s">
        <v>30</v>
      </c>
      <c r="D133" s="13">
        <v>13</v>
      </c>
      <c r="E133" s="13">
        <v>0</v>
      </c>
      <c r="F133" s="13">
        <v>1633.04</v>
      </c>
      <c r="G133" s="13" t="s">
        <v>11</v>
      </c>
      <c r="H133" s="13" t="s">
        <v>11</v>
      </c>
      <c r="I133" s="13" t="s">
        <v>13</v>
      </c>
      <c r="J133" s="32">
        <f t="shared" si="14"/>
        <v>2004</v>
      </c>
      <c r="K133" s="32" t="str">
        <f t="shared" si="15"/>
        <v>Dec</v>
      </c>
      <c r="L133" s="32" t="str">
        <f t="shared" si="16"/>
        <v>tier - 2</v>
      </c>
      <c r="M133" s="32" t="str">
        <f t="shared" si="17"/>
        <v>tier - 2</v>
      </c>
      <c r="N133" s="32" t="str">
        <f t="shared" si="18"/>
        <v>R1013</v>
      </c>
      <c r="O133" s="13" t="str">
        <f t="shared" si="19"/>
        <v>13-Dec-2004</v>
      </c>
      <c r="P133" s="13">
        <f t="shared" si="20"/>
        <v>18</v>
      </c>
      <c r="Q133" s="18">
        <v>1633.04</v>
      </c>
    </row>
    <row r="134" spans="1:17" x14ac:dyDescent="0.25">
      <c r="A134" s="13" t="s">
        <v>154</v>
      </c>
      <c r="B134" s="13">
        <v>2004</v>
      </c>
      <c r="C134" s="13" t="s">
        <v>35</v>
      </c>
      <c r="D134" s="13">
        <v>8</v>
      </c>
      <c r="E134" s="13">
        <v>0</v>
      </c>
      <c r="F134" s="13">
        <v>1633.96</v>
      </c>
      <c r="G134" s="13" t="s">
        <v>11</v>
      </c>
      <c r="H134" s="13" t="s">
        <v>16</v>
      </c>
      <c r="I134" s="13" t="s">
        <v>13</v>
      </c>
      <c r="J134" s="32">
        <f t="shared" si="14"/>
        <v>2004</v>
      </c>
      <c r="K134" s="32" t="str">
        <f t="shared" si="15"/>
        <v>Aug</v>
      </c>
      <c r="L134" s="32" t="str">
        <f t="shared" si="16"/>
        <v>tier - 2</v>
      </c>
      <c r="M134" s="32" t="str">
        <f t="shared" si="17"/>
        <v>tier - 1</v>
      </c>
      <c r="N134" s="32" t="str">
        <f t="shared" si="18"/>
        <v>R1013</v>
      </c>
      <c r="O134" s="13" t="str">
        <f t="shared" si="19"/>
        <v>8-Aug-2004</v>
      </c>
      <c r="P134" s="13">
        <f t="shared" si="20"/>
        <v>18</v>
      </c>
      <c r="Q134" s="18">
        <v>1633.96</v>
      </c>
    </row>
    <row r="135" spans="1:17" x14ac:dyDescent="0.25">
      <c r="A135" s="13" t="s">
        <v>155</v>
      </c>
      <c r="B135" s="13">
        <v>2004</v>
      </c>
      <c r="C135" s="13" t="s">
        <v>18</v>
      </c>
      <c r="D135" s="13">
        <v>13</v>
      </c>
      <c r="E135" s="13">
        <v>0</v>
      </c>
      <c r="F135" s="13">
        <v>1634.57</v>
      </c>
      <c r="G135" s="13" t="s">
        <v>11</v>
      </c>
      <c r="H135" s="13" t="s">
        <v>11</v>
      </c>
      <c r="I135" s="13" t="s">
        <v>13</v>
      </c>
      <c r="J135" s="32">
        <f t="shared" si="14"/>
        <v>2004</v>
      </c>
      <c r="K135" s="32" t="str">
        <f t="shared" si="15"/>
        <v>Jun</v>
      </c>
      <c r="L135" s="32" t="str">
        <f t="shared" si="16"/>
        <v>tier - 2</v>
      </c>
      <c r="M135" s="32" t="str">
        <f t="shared" si="17"/>
        <v>tier - 2</v>
      </c>
      <c r="N135" s="32" t="str">
        <f t="shared" si="18"/>
        <v>R1013</v>
      </c>
      <c r="O135" s="13" t="str">
        <f t="shared" si="19"/>
        <v>13-Jun-2004</v>
      </c>
      <c r="P135" s="13">
        <f t="shared" si="20"/>
        <v>18</v>
      </c>
      <c r="Q135" s="18">
        <v>1634.57</v>
      </c>
    </row>
    <row r="136" spans="1:17" x14ac:dyDescent="0.25">
      <c r="A136" s="13" t="s">
        <v>156</v>
      </c>
      <c r="B136" s="13">
        <v>2003</v>
      </c>
      <c r="C136" s="13" t="s">
        <v>30</v>
      </c>
      <c r="D136" s="13">
        <v>30</v>
      </c>
      <c r="E136" s="13">
        <v>0</v>
      </c>
      <c r="F136" s="13">
        <v>1635.73</v>
      </c>
      <c r="G136" s="13" t="s">
        <v>11</v>
      </c>
      <c r="H136" s="13" t="s">
        <v>12</v>
      </c>
      <c r="I136" s="13" t="s">
        <v>23</v>
      </c>
      <c r="J136" s="32">
        <f t="shared" si="14"/>
        <v>2003</v>
      </c>
      <c r="K136" s="32" t="str">
        <f t="shared" si="15"/>
        <v>Dec</v>
      </c>
      <c r="L136" s="32" t="str">
        <f t="shared" si="16"/>
        <v>tier - 2</v>
      </c>
      <c r="M136" s="32" t="str">
        <f t="shared" si="17"/>
        <v>tier - 3</v>
      </c>
      <c r="N136" s="32" t="str">
        <f t="shared" si="18"/>
        <v>R1012</v>
      </c>
      <c r="O136" s="13" t="str">
        <f t="shared" si="19"/>
        <v>30-Dec-2003</v>
      </c>
      <c r="P136" s="13">
        <f t="shared" si="20"/>
        <v>19</v>
      </c>
      <c r="Q136" s="18">
        <v>1635.73</v>
      </c>
    </row>
    <row r="137" spans="1:17" x14ac:dyDescent="0.25">
      <c r="A137" s="13" t="s">
        <v>157</v>
      </c>
      <c r="B137" s="13">
        <v>2003</v>
      </c>
      <c r="C137" s="13" t="s">
        <v>20</v>
      </c>
      <c r="D137" s="13">
        <v>16</v>
      </c>
      <c r="E137" s="13">
        <v>0</v>
      </c>
      <c r="F137" s="13">
        <v>1639.56</v>
      </c>
      <c r="G137" s="13" t="s">
        <v>11</v>
      </c>
      <c r="H137" s="13" t="s">
        <v>11</v>
      </c>
      <c r="I137" s="13" t="s">
        <v>23</v>
      </c>
      <c r="J137" s="32">
        <f t="shared" si="14"/>
        <v>2003</v>
      </c>
      <c r="K137" s="32" t="str">
        <f t="shared" si="15"/>
        <v>Sep</v>
      </c>
      <c r="L137" s="32" t="str">
        <f t="shared" si="16"/>
        <v>tier - 2</v>
      </c>
      <c r="M137" s="32" t="str">
        <f t="shared" si="17"/>
        <v>tier - 2</v>
      </c>
      <c r="N137" s="32" t="str">
        <f t="shared" si="18"/>
        <v>R1012</v>
      </c>
      <c r="O137" s="13" t="str">
        <f t="shared" si="19"/>
        <v>16-Sep-2003</v>
      </c>
      <c r="P137" s="13">
        <f t="shared" si="20"/>
        <v>19</v>
      </c>
      <c r="Q137" s="18">
        <v>1639.56</v>
      </c>
    </row>
    <row r="138" spans="1:17" x14ac:dyDescent="0.25">
      <c r="A138" s="13" t="s">
        <v>158</v>
      </c>
      <c r="B138" s="13">
        <v>2003</v>
      </c>
      <c r="C138" s="13" t="s">
        <v>35</v>
      </c>
      <c r="D138" s="13">
        <v>21</v>
      </c>
      <c r="E138" s="13">
        <v>0</v>
      </c>
      <c r="F138" s="13">
        <v>1639.56</v>
      </c>
      <c r="G138" s="13" t="s">
        <v>11</v>
      </c>
      <c r="H138" s="13" t="s">
        <v>11</v>
      </c>
      <c r="I138" s="13" t="s">
        <v>23</v>
      </c>
      <c r="J138" s="32">
        <f t="shared" si="14"/>
        <v>2003</v>
      </c>
      <c r="K138" s="32" t="str">
        <f t="shared" si="15"/>
        <v>Aug</v>
      </c>
      <c r="L138" s="32" t="str">
        <f t="shared" si="16"/>
        <v>tier - 2</v>
      </c>
      <c r="M138" s="32" t="str">
        <f t="shared" si="17"/>
        <v>tier - 2</v>
      </c>
      <c r="N138" s="32" t="str">
        <f t="shared" si="18"/>
        <v>R1012</v>
      </c>
      <c r="O138" s="13" t="str">
        <f t="shared" si="19"/>
        <v>21-Aug-2003</v>
      </c>
      <c r="P138" s="13">
        <f t="shared" si="20"/>
        <v>19</v>
      </c>
      <c r="Q138" s="18">
        <v>1639.56</v>
      </c>
    </row>
    <row r="139" spans="1:17" x14ac:dyDescent="0.25">
      <c r="A139" s="13" t="s">
        <v>159</v>
      </c>
      <c r="B139" s="13">
        <v>2003</v>
      </c>
      <c r="C139" s="13" t="s">
        <v>30</v>
      </c>
      <c r="D139" s="13">
        <v>30</v>
      </c>
      <c r="E139" s="13">
        <v>0</v>
      </c>
      <c r="F139" s="13">
        <v>1646.43</v>
      </c>
      <c r="G139" s="13" t="s">
        <v>11</v>
      </c>
      <c r="H139" s="13" t="s">
        <v>16</v>
      </c>
      <c r="I139" s="13" t="s">
        <v>23</v>
      </c>
      <c r="J139" s="32">
        <f t="shared" si="14"/>
        <v>2003</v>
      </c>
      <c r="K139" s="32" t="str">
        <f t="shared" si="15"/>
        <v>Dec</v>
      </c>
      <c r="L139" s="32" t="str">
        <f t="shared" si="16"/>
        <v>tier - 2</v>
      </c>
      <c r="M139" s="32" t="str">
        <f t="shared" si="17"/>
        <v>tier - 1</v>
      </c>
      <c r="N139" s="32" t="str">
        <f t="shared" si="18"/>
        <v>R1012</v>
      </c>
      <c r="O139" s="13" t="str">
        <f t="shared" si="19"/>
        <v>30-Dec-2003</v>
      </c>
      <c r="P139" s="13">
        <f t="shared" si="20"/>
        <v>19</v>
      </c>
      <c r="Q139" s="18">
        <v>1646.43</v>
      </c>
    </row>
    <row r="140" spans="1:17" x14ac:dyDescent="0.25">
      <c r="A140" s="13" t="s">
        <v>160</v>
      </c>
      <c r="B140" s="13">
        <v>2000</v>
      </c>
      <c r="C140" s="13" t="s">
        <v>37</v>
      </c>
      <c r="D140" s="13">
        <v>23</v>
      </c>
      <c r="E140" s="13">
        <v>0</v>
      </c>
      <c r="F140" s="13">
        <v>1665</v>
      </c>
      <c r="G140" s="13" t="s">
        <v>11</v>
      </c>
      <c r="H140" s="13" t="s">
        <v>11</v>
      </c>
      <c r="I140" s="13" t="s">
        <v>13</v>
      </c>
      <c r="J140" s="32">
        <f t="shared" si="14"/>
        <v>2000</v>
      </c>
      <c r="K140" s="32" t="str">
        <f t="shared" si="15"/>
        <v>Oct</v>
      </c>
      <c r="L140" s="32" t="str">
        <f t="shared" si="16"/>
        <v>tier - 2</v>
      </c>
      <c r="M140" s="32" t="str">
        <f t="shared" si="17"/>
        <v>tier - 2</v>
      </c>
      <c r="N140" s="32" t="str">
        <f t="shared" si="18"/>
        <v>R1013</v>
      </c>
      <c r="O140" s="13" t="str">
        <f t="shared" si="19"/>
        <v>23-Oct-2000</v>
      </c>
      <c r="P140" s="13">
        <f t="shared" si="20"/>
        <v>22</v>
      </c>
      <c r="Q140" s="18">
        <v>1665</v>
      </c>
    </row>
    <row r="141" spans="1:17" x14ac:dyDescent="0.25">
      <c r="A141" s="13" t="s">
        <v>161</v>
      </c>
      <c r="B141" s="13">
        <v>2000</v>
      </c>
      <c r="C141" s="13" t="s">
        <v>18</v>
      </c>
      <c r="D141" s="13">
        <v>10</v>
      </c>
      <c r="E141" s="13">
        <v>0</v>
      </c>
      <c r="F141" s="13">
        <v>1674.63</v>
      </c>
      <c r="G141" s="13" t="s">
        <v>11</v>
      </c>
      <c r="H141" s="13" t="s">
        <v>11</v>
      </c>
      <c r="I141" s="13" t="s">
        <v>13</v>
      </c>
      <c r="J141" s="32">
        <f t="shared" si="14"/>
        <v>2000</v>
      </c>
      <c r="K141" s="32" t="str">
        <f t="shared" si="15"/>
        <v>Jun</v>
      </c>
      <c r="L141" s="32" t="str">
        <f t="shared" si="16"/>
        <v>tier - 2</v>
      </c>
      <c r="M141" s="32" t="str">
        <f t="shared" si="17"/>
        <v>tier - 2</v>
      </c>
      <c r="N141" s="32" t="str">
        <f t="shared" si="18"/>
        <v>R1013</v>
      </c>
      <c r="O141" s="13" t="str">
        <f t="shared" si="19"/>
        <v>10-Jun-2000</v>
      </c>
      <c r="P141" s="13">
        <f t="shared" si="20"/>
        <v>22</v>
      </c>
      <c r="Q141" s="18">
        <v>1674.63</v>
      </c>
    </row>
    <row r="142" spans="1:17" x14ac:dyDescent="0.25">
      <c r="A142" s="13" t="s">
        <v>162</v>
      </c>
      <c r="B142" s="13">
        <v>2000</v>
      </c>
      <c r="C142" s="13" t="s">
        <v>37</v>
      </c>
      <c r="D142" s="13">
        <v>21</v>
      </c>
      <c r="E142" s="13">
        <v>0</v>
      </c>
      <c r="F142" s="13">
        <v>1682.6</v>
      </c>
      <c r="G142" s="13" t="s">
        <v>11</v>
      </c>
      <c r="H142" s="13" t="s">
        <v>11</v>
      </c>
      <c r="I142" s="13" t="s">
        <v>42</v>
      </c>
      <c r="J142" s="32">
        <f t="shared" si="14"/>
        <v>2000</v>
      </c>
      <c r="K142" s="32" t="str">
        <f t="shared" si="15"/>
        <v>Oct</v>
      </c>
      <c r="L142" s="32" t="str">
        <f t="shared" si="16"/>
        <v>tier - 2</v>
      </c>
      <c r="M142" s="32" t="str">
        <f t="shared" si="17"/>
        <v>tier - 2</v>
      </c>
      <c r="N142" s="32" t="str">
        <f t="shared" si="18"/>
        <v>R1011</v>
      </c>
      <c r="O142" s="13" t="str">
        <f t="shared" si="19"/>
        <v>21-Oct-2000</v>
      </c>
      <c r="P142" s="13">
        <f t="shared" si="20"/>
        <v>22</v>
      </c>
      <c r="Q142" s="18">
        <v>1682.6</v>
      </c>
    </row>
    <row r="143" spans="1:17" x14ac:dyDescent="0.25">
      <c r="A143" s="13" t="s">
        <v>163</v>
      </c>
      <c r="B143" s="13">
        <v>2004</v>
      </c>
      <c r="C143" s="13" t="s">
        <v>15</v>
      </c>
      <c r="D143" s="13">
        <v>17</v>
      </c>
      <c r="E143" s="13">
        <v>0</v>
      </c>
      <c r="F143" s="13">
        <v>1694.8</v>
      </c>
      <c r="G143" s="13" t="s">
        <v>11</v>
      </c>
      <c r="H143" s="13" t="s">
        <v>11</v>
      </c>
      <c r="I143" s="13" t="s">
        <v>164</v>
      </c>
      <c r="J143" s="32">
        <f t="shared" si="14"/>
        <v>2004</v>
      </c>
      <c r="K143" s="32" t="str">
        <f t="shared" si="15"/>
        <v>Nov</v>
      </c>
      <c r="L143" s="32" t="str">
        <f t="shared" si="16"/>
        <v>tier - 2</v>
      </c>
      <c r="M143" s="32" t="str">
        <f t="shared" si="17"/>
        <v>tier - 2</v>
      </c>
      <c r="N143" s="32" t="str">
        <f t="shared" si="18"/>
        <v>R1015</v>
      </c>
      <c r="O143" s="13" t="str">
        <f t="shared" si="19"/>
        <v>17-Nov-2004</v>
      </c>
      <c r="P143" s="13">
        <f t="shared" si="20"/>
        <v>18</v>
      </c>
      <c r="Q143" s="18">
        <v>1694.8</v>
      </c>
    </row>
    <row r="144" spans="1:17" x14ac:dyDescent="0.25">
      <c r="A144" s="13" t="s">
        <v>165</v>
      </c>
      <c r="B144" s="13">
        <v>2004</v>
      </c>
      <c r="C144" s="13" t="s">
        <v>30</v>
      </c>
      <c r="D144" s="13">
        <v>10</v>
      </c>
      <c r="E144" s="13">
        <v>0</v>
      </c>
      <c r="F144" s="13">
        <v>1702.46</v>
      </c>
      <c r="G144" s="13" t="s">
        <v>11</v>
      </c>
      <c r="H144" s="13" t="s">
        <v>12</v>
      </c>
      <c r="I144" s="13" t="s">
        <v>166</v>
      </c>
      <c r="J144" s="32">
        <f t="shared" si="14"/>
        <v>2004</v>
      </c>
      <c r="K144" s="32" t="str">
        <f t="shared" si="15"/>
        <v>Dec</v>
      </c>
      <c r="L144" s="32" t="str">
        <f t="shared" si="16"/>
        <v>tier - 2</v>
      </c>
      <c r="M144" s="32" t="str">
        <f t="shared" si="17"/>
        <v>tier - 3</v>
      </c>
      <c r="N144" s="32" t="str">
        <f t="shared" si="18"/>
        <v>R1019</v>
      </c>
      <c r="O144" s="13" t="str">
        <f t="shared" si="19"/>
        <v>10-Dec-2004</v>
      </c>
      <c r="P144" s="13">
        <f t="shared" si="20"/>
        <v>18</v>
      </c>
      <c r="Q144" s="18">
        <v>1702.46</v>
      </c>
    </row>
    <row r="145" spans="1:17" x14ac:dyDescent="0.25">
      <c r="A145" s="13" t="s">
        <v>167</v>
      </c>
      <c r="B145" s="13">
        <v>2004</v>
      </c>
      <c r="C145" s="13" t="s">
        <v>15</v>
      </c>
      <c r="D145" s="13">
        <v>7</v>
      </c>
      <c r="E145" s="13">
        <v>0</v>
      </c>
      <c r="F145" s="13">
        <v>1704.57</v>
      </c>
      <c r="G145" s="13" t="s">
        <v>11</v>
      </c>
      <c r="H145" s="13" t="s">
        <v>16</v>
      </c>
      <c r="I145" s="13" t="s">
        <v>168</v>
      </c>
      <c r="J145" s="32">
        <f t="shared" si="14"/>
        <v>2004</v>
      </c>
      <c r="K145" s="32" t="str">
        <f t="shared" si="15"/>
        <v>Nov</v>
      </c>
      <c r="L145" s="32" t="str">
        <f t="shared" si="16"/>
        <v>tier - 2</v>
      </c>
      <c r="M145" s="32" t="str">
        <f t="shared" si="17"/>
        <v>tier - 1</v>
      </c>
      <c r="N145" s="32" t="str">
        <f t="shared" si="18"/>
        <v>R1016</v>
      </c>
      <c r="O145" s="13" t="str">
        <f t="shared" si="19"/>
        <v>7-Nov-2004</v>
      </c>
      <c r="P145" s="13">
        <f t="shared" si="20"/>
        <v>18</v>
      </c>
      <c r="Q145" s="18">
        <v>1704.57</v>
      </c>
    </row>
    <row r="146" spans="1:17" x14ac:dyDescent="0.25">
      <c r="A146" s="13" t="s">
        <v>169</v>
      </c>
      <c r="B146" s="13">
        <v>2004</v>
      </c>
      <c r="C146" s="13" t="s">
        <v>30</v>
      </c>
      <c r="D146" s="13">
        <v>14</v>
      </c>
      <c r="E146" s="13">
        <v>0</v>
      </c>
      <c r="F146" s="13">
        <v>1704.7</v>
      </c>
      <c r="G146" s="13" t="s">
        <v>11</v>
      </c>
      <c r="H146" s="13" t="s">
        <v>12</v>
      </c>
      <c r="I146" s="13" t="s">
        <v>170</v>
      </c>
      <c r="J146" s="32">
        <f t="shared" si="14"/>
        <v>2004</v>
      </c>
      <c r="K146" s="32" t="str">
        <f t="shared" si="15"/>
        <v>Dec</v>
      </c>
      <c r="L146" s="32" t="str">
        <f t="shared" si="16"/>
        <v>tier - 2</v>
      </c>
      <c r="M146" s="32" t="str">
        <f t="shared" si="17"/>
        <v>tier - 3</v>
      </c>
      <c r="N146" s="32" t="str">
        <f t="shared" si="18"/>
        <v>R1018</v>
      </c>
      <c r="O146" s="13" t="str">
        <f t="shared" si="19"/>
        <v>14-Dec-2004</v>
      </c>
      <c r="P146" s="13">
        <f t="shared" si="20"/>
        <v>18</v>
      </c>
      <c r="Q146" s="18">
        <v>1704.7</v>
      </c>
    </row>
    <row r="147" spans="1:17" x14ac:dyDescent="0.25">
      <c r="A147" s="13" t="s">
        <v>171</v>
      </c>
      <c r="B147" s="13">
        <v>2004</v>
      </c>
      <c r="C147" s="13" t="s">
        <v>30</v>
      </c>
      <c r="D147" s="13">
        <v>6</v>
      </c>
      <c r="E147" s="13">
        <v>0</v>
      </c>
      <c r="F147" s="13">
        <v>1705.62</v>
      </c>
      <c r="G147" s="13" t="s">
        <v>11</v>
      </c>
      <c r="H147" s="13" t="s">
        <v>11</v>
      </c>
      <c r="I147" s="13" t="s">
        <v>164</v>
      </c>
      <c r="J147" s="32">
        <f t="shared" si="14"/>
        <v>2004</v>
      </c>
      <c r="K147" s="32" t="str">
        <f t="shared" si="15"/>
        <v>Dec</v>
      </c>
      <c r="L147" s="32" t="str">
        <f t="shared" si="16"/>
        <v>tier - 2</v>
      </c>
      <c r="M147" s="32" t="str">
        <f t="shared" si="17"/>
        <v>tier - 2</v>
      </c>
      <c r="N147" s="32" t="str">
        <f t="shared" si="18"/>
        <v>R1015</v>
      </c>
      <c r="O147" s="13" t="str">
        <f t="shared" si="19"/>
        <v>6-Dec-2004</v>
      </c>
      <c r="P147" s="13">
        <f t="shared" si="20"/>
        <v>18</v>
      </c>
      <c r="Q147" s="18">
        <v>1705.62</v>
      </c>
    </row>
    <row r="148" spans="1:17" x14ac:dyDescent="0.25">
      <c r="A148" s="13" t="s">
        <v>172</v>
      </c>
      <c r="B148" s="13">
        <v>2004</v>
      </c>
      <c r="C148" s="13" t="s">
        <v>37</v>
      </c>
      <c r="D148" s="13">
        <v>17</v>
      </c>
      <c r="E148" s="13">
        <v>0</v>
      </c>
      <c r="F148" s="13">
        <v>1708</v>
      </c>
      <c r="G148" s="13" t="s">
        <v>12</v>
      </c>
      <c r="H148" s="13" t="s">
        <v>11</v>
      </c>
      <c r="I148" s="13" t="s">
        <v>168</v>
      </c>
      <c r="J148" s="32">
        <f t="shared" si="14"/>
        <v>2004</v>
      </c>
      <c r="K148" s="32" t="str">
        <f t="shared" si="15"/>
        <v>Oct</v>
      </c>
      <c r="L148" s="32" t="str">
        <f t="shared" si="16"/>
        <v>tier - 3</v>
      </c>
      <c r="M148" s="32" t="str">
        <f t="shared" si="17"/>
        <v>tier - 2</v>
      </c>
      <c r="N148" s="32" t="str">
        <f t="shared" si="18"/>
        <v>R1016</v>
      </c>
      <c r="O148" s="13" t="str">
        <f t="shared" si="19"/>
        <v>17-Oct-2004</v>
      </c>
      <c r="P148" s="13">
        <f t="shared" si="20"/>
        <v>18</v>
      </c>
      <c r="Q148" s="18">
        <v>1708</v>
      </c>
    </row>
    <row r="149" spans="1:17" x14ac:dyDescent="0.25">
      <c r="A149" s="13" t="s">
        <v>173</v>
      </c>
      <c r="B149" s="13">
        <v>2004</v>
      </c>
      <c r="C149" s="13" t="s">
        <v>30</v>
      </c>
      <c r="D149" s="13">
        <v>12</v>
      </c>
      <c r="E149" s="13">
        <v>0</v>
      </c>
      <c r="F149" s="13">
        <v>1708.93</v>
      </c>
      <c r="G149" s="13" t="s">
        <v>12</v>
      </c>
      <c r="H149" s="13" t="s">
        <v>16</v>
      </c>
      <c r="I149" s="13" t="s">
        <v>166</v>
      </c>
      <c r="J149" s="32">
        <f t="shared" si="14"/>
        <v>2004</v>
      </c>
      <c r="K149" s="32" t="str">
        <f t="shared" si="15"/>
        <v>Dec</v>
      </c>
      <c r="L149" s="32" t="str">
        <f t="shared" si="16"/>
        <v>tier - 3</v>
      </c>
      <c r="M149" s="32" t="str">
        <f t="shared" si="17"/>
        <v>tier - 1</v>
      </c>
      <c r="N149" s="32" t="str">
        <f t="shared" si="18"/>
        <v>R1019</v>
      </c>
      <c r="O149" s="13" t="str">
        <f t="shared" si="19"/>
        <v>12-Dec-2004</v>
      </c>
      <c r="P149" s="13">
        <f t="shared" si="20"/>
        <v>18</v>
      </c>
      <c r="Q149" s="18">
        <v>1708.93</v>
      </c>
    </row>
    <row r="150" spans="1:17" x14ac:dyDescent="0.25">
      <c r="A150" s="13" t="s">
        <v>174</v>
      </c>
      <c r="B150" s="13">
        <v>2004</v>
      </c>
      <c r="C150" s="13" t="s">
        <v>20</v>
      </c>
      <c r="D150" s="13">
        <v>19</v>
      </c>
      <c r="E150" s="13">
        <v>1</v>
      </c>
      <c r="F150" s="13">
        <v>1711.03</v>
      </c>
      <c r="G150" s="13" t="s">
        <v>12</v>
      </c>
      <c r="H150" s="13" t="s">
        <v>12</v>
      </c>
      <c r="I150" s="13" t="s">
        <v>13</v>
      </c>
      <c r="J150" s="32">
        <f t="shared" si="14"/>
        <v>2004</v>
      </c>
      <c r="K150" s="32" t="str">
        <f t="shared" si="15"/>
        <v>Sep</v>
      </c>
      <c r="L150" s="32" t="str">
        <f t="shared" si="16"/>
        <v>tier - 3</v>
      </c>
      <c r="M150" s="32" t="str">
        <f t="shared" si="17"/>
        <v>tier - 3</v>
      </c>
      <c r="N150" s="32" t="str">
        <f t="shared" si="18"/>
        <v>R1013</v>
      </c>
      <c r="O150" s="13" t="str">
        <f t="shared" si="19"/>
        <v>19-Sep-2004</v>
      </c>
      <c r="P150" s="13">
        <f t="shared" si="20"/>
        <v>18</v>
      </c>
      <c r="Q150" s="18">
        <v>1711.03</v>
      </c>
    </row>
    <row r="151" spans="1:17" x14ac:dyDescent="0.25">
      <c r="A151" s="13" t="s">
        <v>175</v>
      </c>
      <c r="B151" s="13">
        <v>2004</v>
      </c>
      <c r="C151" s="13" t="s">
        <v>20</v>
      </c>
      <c r="D151" s="13">
        <v>21</v>
      </c>
      <c r="E151" s="13">
        <v>0</v>
      </c>
      <c r="F151" s="13">
        <v>1712.23</v>
      </c>
      <c r="G151" s="13" t="s">
        <v>12</v>
      </c>
      <c r="H151" s="13" t="s">
        <v>16</v>
      </c>
      <c r="I151" s="13" t="s">
        <v>168</v>
      </c>
      <c r="J151" s="32">
        <f t="shared" si="14"/>
        <v>2004</v>
      </c>
      <c r="K151" s="32" t="str">
        <f t="shared" si="15"/>
        <v>Sep</v>
      </c>
      <c r="L151" s="32" t="str">
        <f t="shared" si="16"/>
        <v>tier - 3</v>
      </c>
      <c r="M151" s="32" t="str">
        <f t="shared" si="17"/>
        <v>tier - 1</v>
      </c>
      <c r="N151" s="32" t="str">
        <f t="shared" si="18"/>
        <v>R1016</v>
      </c>
      <c r="O151" s="13" t="str">
        <f t="shared" si="19"/>
        <v>21-Sep-2004</v>
      </c>
      <c r="P151" s="13">
        <f t="shared" si="20"/>
        <v>18</v>
      </c>
      <c r="Q151" s="18">
        <v>1712.23</v>
      </c>
    </row>
    <row r="152" spans="1:17" x14ac:dyDescent="0.25">
      <c r="A152" s="13" t="s">
        <v>176</v>
      </c>
      <c r="B152" s="13">
        <v>2004</v>
      </c>
      <c r="C152" s="13" t="s">
        <v>18</v>
      </c>
      <c r="D152" s="13">
        <v>10</v>
      </c>
      <c r="E152" s="13">
        <v>1</v>
      </c>
      <c r="F152" s="13">
        <v>1719.44</v>
      </c>
      <c r="G152" s="13" t="s">
        <v>12</v>
      </c>
      <c r="H152" s="13" t="s">
        <v>12</v>
      </c>
      <c r="I152" s="13" t="s">
        <v>13</v>
      </c>
      <c r="J152" s="32">
        <f t="shared" si="14"/>
        <v>2004</v>
      </c>
      <c r="K152" s="32" t="str">
        <f t="shared" si="15"/>
        <v>Jun</v>
      </c>
      <c r="L152" s="32" t="str">
        <f t="shared" si="16"/>
        <v>tier - 3</v>
      </c>
      <c r="M152" s="32" t="str">
        <f t="shared" si="17"/>
        <v>tier - 3</v>
      </c>
      <c r="N152" s="32" t="str">
        <f t="shared" si="18"/>
        <v>R1013</v>
      </c>
      <c r="O152" s="13" t="str">
        <f t="shared" si="19"/>
        <v>10-Jun-2004</v>
      </c>
      <c r="P152" s="13">
        <f t="shared" si="20"/>
        <v>18</v>
      </c>
      <c r="Q152" s="18">
        <v>1719.44</v>
      </c>
    </row>
    <row r="153" spans="1:17" x14ac:dyDescent="0.25">
      <c r="A153" s="13" t="s">
        <v>177</v>
      </c>
      <c r="B153" s="13">
        <v>2004</v>
      </c>
      <c r="C153" s="13" t="s">
        <v>20</v>
      </c>
      <c r="D153" s="13">
        <v>11</v>
      </c>
      <c r="E153" s="13">
        <v>1</v>
      </c>
      <c r="F153" s="13">
        <v>1720.35</v>
      </c>
      <c r="G153" s="13" t="s">
        <v>12</v>
      </c>
      <c r="H153" s="13" t="s">
        <v>12</v>
      </c>
      <c r="I153" s="13" t="s">
        <v>13</v>
      </c>
      <c r="J153" s="32">
        <f t="shared" si="14"/>
        <v>2004</v>
      </c>
      <c r="K153" s="32" t="str">
        <f t="shared" si="15"/>
        <v>Sep</v>
      </c>
      <c r="L153" s="32" t="str">
        <f t="shared" si="16"/>
        <v>tier - 3</v>
      </c>
      <c r="M153" s="32" t="str">
        <f t="shared" si="17"/>
        <v>tier - 3</v>
      </c>
      <c r="N153" s="32" t="str">
        <f t="shared" si="18"/>
        <v>R1013</v>
      </c>
      <c r="O153" s="13" t="str">
        <f t="shared" si="19"/>
        <v>11-Sep-2004</v>
      </c>
      <c r="P153" s="13">
        <f t="shared" si="20"/>
        <v>18</v>
      </c>
      <c r="Q153" s="18">
        <v>1720.35</v>
      </c>
    </row>
    <row r="154" spans="1:17" x14ac:dyDescent="0.25">
      <c r="A154" s="13" t="s">
        <v>178</v>
      </c>
      <c r="B154" s="13">
        <v>2004</v>
      </c>
      <c r="C154" s="13" t="s">
        <v>37</v>
      </c>
      <c r="D154" s="13">
        <v>21</v>
      </c>
      <c r="E154" s="13">
        <v>1</v>
      </c>
      <c r="F154" s="13">
        <v>1725.55</v>
      </c>
      <c r="G154" s="13" t="s">
        <v>12</v>
      </c>
      <c r="H154" s="13" t="s">
        <v>11</v>
      </c>
      <c r="I154" s="13" t="s">
        <v>13</v>
      </c>
      <c r="J154" s="32">
        <f t="shared" si="14"/>
        <v>2004</v>
      </c>
      <c r="K154" s="32" t="str">
        <f t="shared" si="15"/>
        <v>Oct</v>
      </c>
      <c r="L154" s="32" t="str">
        <f t="shared" si="16"/>
        <v>tier - 3</v>
      </c>
      <c r="M154" s="32" t="str">
        <f t="shared" si="17"/>
        <v>tier - 2</v>
      </c>
      <c r="N154" s="32" t="str">
        <f t="shared" si="18"/>
        <v>R1013</v>
      </c>
      <c r="O154" s="13" t="str">
        <f t="shared" si="19"/>
        <v>21-Oct-2004</v>
      </c>
      <c r="P154" s="13">
        <f t="shared" si="20"/>
        <v>18</v>
      </c>
      <c r="Q154" s="18">
        <v>1725.55</v>
      </c>
    </row>
    <row r="155" spans="1:17" x14ac:dyDescent="0.25">
      <c r="A155" s="13" t="s">
        <v>179</v>
      </c>
      <c r="B155" s="13">
        <v>2004</v>
      </c>
      <c r="C155" s="13" t="s">
        <v>20</v>
      </c>
      <c r="D155" s="13">
        <v>9</v>
      </c>
      <c r="E155" s="13">
        <v>1</v>
      </c>
      <c r="F155" s="13">
        <v>1727.54</v>
      </c>
      <c r="G155" s="13" t="s">
        <v>12</v>
      </c>
      <c r="H155" s="13" t="s">
        <v>16</v>
      </c>
      <c r="I155" s="13" t="s">
        <v>13</v>
      </c>
      <c r="J155" s="32">
        <f t="shared" si="14"/>
        <v>2004</v>
      </c>
      <c r="K155" s="32" t="str">
        <f t="shared" si="15"/>
        <v>Sep</v>
      </c>
      <c r="L155" s="32" t="str">
        <f t="shared" si="16"/>
        <v>tier - 3</v>
      </c>
      <c r="M155" s="32" t="str">
        <f t="shared" si="17"/>
        <v>tier - 1</v>
      </c>
      <c r="N155" s="32" t="str">
        <f t="shared" si="18"/>
        <v>R1013</v>
      </c>
      <c r="O155" s="13" t="str">
        <f t="shared" si="19"/>
        <v>9-Sep-2004</v>
      </c>
      <c r="P155" s="13">
        <f t="shared" si="20"/>
        <v>18</v>
      </c>
      <c r="Q155" s="18">
        <v>1727.54</v>
      </c>
    </row>
    <row r="156" spans="1:17" x14ac:dyDescent="0.25">
      <c r="A156" s="13" t="s">
        <v>180</v>
      </c>
      <c r="B156" s="13">
        <v>2003</v>
      </c>
      <c r="C156" s="13" t="s">
        <v>15</v>
      </c>
      <c r="D156" s="13">
        <v>21</v>
      </c>
      <c r="E156" s="13">
        <v>0</v>
      </c>
      <c r="F156" s="13">
        <v>1727.79</v>
      </c>
      <c r="G156" s="13" t="s">
        <v>12</v>
      </c>
      <c r="H156" s="13" t="s">
        <v>12</v>
      </c>
      <c r="I156" s="13" t="s">
        <v>42</v>
      </c>
      <c r="J156" s="32">
        <f t="shared" si="14"/>
        <v>2003</v>
      </c>
      <c r="K156" s="32" t="str">
        <f t="shared" si="15"/>
        <v>Nov</v>
      </c>
      <c r="L156" s="32" t="str">
        <f t="shared" si="16"/>
        <v>tier - 3</v>
      </c>
      <c r="M156" s="32" t="str">
        <f t="shared" si="17"/>
        <v>tier - 3</v>
      </c>
      <c r="N156" s="32" t="str">
        <f t="shared" si="18"/>
        <v>R1011</v>
      </c>
      <c r="O156" s="13" t="str">
        <f t="shared" si="19"/>
        <v>21-Nov-2003</v>
      </c>
      <c r="P156" s="13">
        <f t="shared" si="20"/>
        <v>19</v>
      </c>
      <c r="Q156" s="18">
        <v>1727.79</v>
      </c>
    </row>
    <row r="157" spans="1:17" x14ac:dyDescent="0.25">
      <c r="A157" s="13" t="s">
        <v>181</v>
      </c>
      <c r="B157" s="13">
        <v>2003</v>
      </c>
      <c r="C157" s="13" t="s">
        <v>20</v>
      </c>
      <c r="D157" s="13">
        <v>1</v>
      </c>
      <c r="E157" s="13">
        <v>0</v>
      </c>
      <c r="F157" s="13">
        <v>1728.9</v>
      </c>
      <c r="G157" s="13" t="s">
        <v>12</v>
      </c>
      <c r="H157" s="13" t="s">
        <v>11</v>
      </c>
      <c r="I157" s="13" t="s">
        <v>42</v>
      </c>
      <c r="J157" s="32">
        <f t="shared" si="14"/>
        <v>2003</v>
      </c>
      <c r="K157" s="32" t="str">
        <f t="shared" si="15"/>
        <v>Sep</v>
      </c>
      <c r="L157" s="32" t="str">
        <f t="shared" si="16"/>
        <v>tier - 3</v>
      </c>
      <c r="M157" s="32" t="str">
        <f t="shared" si="17"/>
        <v>tier - 2</v>
      </c>
      <c r="N157" s="32" t="str">
        <f t="shared" si="18"/>
        <v>R1011</v>
      </c>
      <c r="O157" s="13" t="str">
        <f t="shared" si="19"/>
        <v>1-Sep-2003</v>
      </c>
      <c r="P157" s="13">
        <f t="shared" si="20"/>
        <v>19</v>
      </c>
      <c r="Q157" s="18">
        <v>1728.9</v>
      </c>
    </row>
    <row r="158" spans="1:17" x14ac:dyDescent="0.25">
      <c r="A158" s="13" t="s">
        <v>182</v>
      </c>
      <c r="B158" s="13">
        <v>2003</v>
      </c>
      <c r="C158" s="13" t="s">
        <v>15</v>
      </c>
      <c r="D158" s="13">
        <v>9</v>
      </c>
      <c r="E158" s="13">
        <v>0</v>
      </c>
      <c r="F158" s="13">
        <v>1731.68</v>
      </c>
      <c r="G158" s="13" t="s">
        <v>12</v>
      </c>
      <c r="H158" s="13" t="s">
        <v>11</v>
      </c>
      <c r="I158" s="13" t="s">
        <v>42</v>
      </c>
      <c r="J158" s="32">
        <f t="shared" si="14"/>
        <v>2003</v>
      </c>
      <c r="K158" s="32" t="str">
        <f t="shared" si="15"/>
        <v>Nov</v>
      </c>
      <c r="L158" s="32" t="str">
        <f t="shared" si="16"/>
        <v>tier - 3</v>
      </c>
      <c r="M158" s="32" t="str">
        <f t="shared" si="17"/>
        <v>tier - 2</v>
      </c>
      <c r="N158" s="32" t="str">
        <f t="shared" si="18"/>
        <v>R1011</v>
      </c>
      <c r="O158" s="13" t="str">
        <f t="shared" si="19"/>
        <v>9-Nov-2003</v>
      </c>
      <c r="P158" s="13">
        <f t="shared" si="20"/>
        <v>19</v>
      </c>
      <c r="Q158" s="18">
        <v>1731.68</v>
      </c>
    </row>
    <row r="159" spans="1:17" x14ac:dyDescent="0.25">
      <c r="A159" s="13" t="s">
        <v>183</v>
      </c>
      <c r="B159" s="13">
        <v>2003</v>
      </c>
      <c r="C159" s="13" t="s">
        <v>15</v>
      </c>
      <c r="D159" s="13">
        <v>14</v>
      </c>
      <c r="E159" s="13">
        <v>0</v>
      </c>
      <c r="F159" s="13">
        <v>1737.38</v>
      </c>
      <c r="G159" s="13" t="s">
        <v>12</v>
      </c>
      <c r="H159" s="13" t="s">
        <v>11</v>
      </c>
      <c r="I159" s="13" t="s">
        <v>42</v>
      </c>
      <c r="J159" s="32">
        <f t="shared" si="14"/>
        <v>2003</v>
      </c>
      <c r="K159" s="32" t="str">
        <f t="shared" si="15"/>
        <v>Nov</v>
      </c>
      <c r="L159" s="32" t="str">
        <f t="shared" si="16"/>
        <v>tier - 3</v>
      </c>
      <c r="M159" s="32" t="str">
        <f t="shared" si="17"/>
        <v>tier - 2</v>
      </c>
      <c r="N159" s="32" t="str">
        <f t="shared" si="18"/>
        <v>R1011</v>
      </c>
      <c r="O159" s="13" t="str">
        <f t="shared" si="19"/>
        <v>14-Nov-2003</v>
      </c>
      <c r="P159" s="13">
        <f t="shared" si="20"/>
        <v>19</v>
      </c>
      <c r="Q159" s="18">
        <v>1737.38</v>
      </c>
    </row>
    <row r="160" spans="1:17" x14ac:dyDescent="0.25">
      <c r="A160" s="13" t="s">
        <v>184</v>
      </c>
      <c r="B160" s="13">
        <v>2003</v>
      </c>
      <c r="C160" s="13" t="s">
        <v>10</v>
      </c>
      <c r="D160" s="13">
        <v>25</v>
      </c>
      <c r="E160" s="13">
        <v>0</v>
      </c>
      <c r="F160" s="13">
        <v>1743.21</v>
      </c>
      <c r="G160" s="13" t="s">
        <v>12</v>
      </c>
      <c r="H160" s="13" t="s">
        <v>16</v>
      </c>
      <c r="I160" s="13" t="s">
        <v>42</v>
      </c>
      <c r="J160" s="32">
        <f t="shared" si="14"/>
        <v>2003</v>
      </c>
      <c r="K160" s="32" t="str">
        <f t="shared" si="15"/>
        <v>Jul</v>
      </c>
      <c r="L160" s="32" t="str">
        <f t="shared" si="16"/>
        <v>tier - 3</v>
      </c>
      <c r="M160" s="32" t="str">
        <f t="shared" si="17"/>
        <v>tier - 1</v>
      </c>
      <c r="N160" s="32" t="str">
        <f t="shared" si="18"/>
        <v>R1011</v>
      </c>
      <c r="O160" s="13" t="str">
        <f t="shared" si="19"/>
        <v>25-Jul-2003</v>
      </c>
      <c r="P160" s="13">
        <f t="shared" si="20"/>
        <v>19</v>
      </c>
      <c r="Q160" s="18">
        <v>1743.21</v>
      </c>
    </row>
    <row r="161" spans="1:17" x14ac:dyDescent="0.25">
      <c r="A161" s="13" t="s">
        <v>185</v>
      </c>
      <c r="B161" s="13">
        <v>2003</v>
      </c>
      <c r="C161" s="13" t="s">
        <v>10</v>
      </c>
      <c r="D161" s="13">
        <v>28</v>
      </c>
      <c r="E161" s="13">
        <v>0</v>
      </c>
      <c r="F161" s="13">
        <v>1744.47</v>
      </c>
      <c r="G161" s="13" t="s">
        <v>12</v>
      </c>
      <c r="H161" s="13" t="s">
        <v>16</v>
      </c>
      <c r="I161" s="13" t="s">
        <v>42</v>
      </c>
      <c r="J161" s="32">
        <f t="shared" si="14"/>
        <v>2003</v>
      </c>
      <c r="K161" s="32" t="str">
        <f t="shared" si="15"/>
        <v>Jul</v>
      </c>
      <c r="L161" s="32" t="str">
        <f t="shared" si="16"/>
        <v>tier - 3</v>
      </c>
      <c r="M161" s="32" t="str">
        <f t="shared" si="17"/>
        <v>tier - 1</v>
      </c>
      <c r="N161" s="32" t="str">
        <f t="shared" si="18"/>
        <v>R1011</v>
      </c>
      <c r="O161" s="13" t="str">
        <f t="shared" si="19"/>
        <v>28-Jul-2003</v>
      </c>
      <c r="P161" s="13">
        <f t="shared" si="20"/>
        <v>19</v>
      </c>
      <c r="Q161" s="18">
        <v>1744.47</v>
      </c>
    </row>
    <row r="162" spans="1:17" x14ac:dyDescent="0.25">
      <c r="A162" s="13" t="s">
        <v>186</v>
      </c>
      <c r="B162" s="13">
        <v>2003</v>
      </c>
      <c r="C162" s="13" t="s">
        <v>20</v>
      </c>
      <c r="D162" s="13">
        <v>26</v>
      </c>
      <c r="E162" s="13">
        <v>0</v>
      </c>
      <c r="F162" s="13">
        <v>1748.77</v>
      </c>
      <c r="G162" s="13" t="s">
        <v>12</v>
      </c>
      <c r="H162" s="13" t="s">
        <v>16</v>
      </c>
      <c r="I162" s="13" t="s">
        <v>42</v>
      </c>
      <c r="J162" s="32">
        <f t="shared" si="14"/>
        <v>2003</v>
      </c>
      <c r="K162" s="32" t="str">
        <f t="shared" si="15"/>
        <v>Sep</v>
      </c>
      <c r="L162" s="32" t="str">
        <f t="shared" si="16"/>
        <v>tier - 3</v>
      </c>
      <c r="M162" s="32" t="str">
        <f t="shared" si="17"/>
        <v>tier - 1</v>
      </c>
      <c r="N162" s="32" t="str">
        <f t="shared" si="18"/>
        <v>R1011</v>
      </c>
      <c r="O162" s="13" t="str">
        <f t="shared" si="19"/>
        <v>26-Sep-2003</v>
      </c>
      <c r="P162" s="13">
        <f t="shared" si="20"/>
        <v>19</v>
      </c>
      <c r="Q162" s="18">
        <v>1748.77</v>
      </c>
    </row>
    <row r="163" spans="1:17" x14ac:dyDescent="0.25">
      <c r="A163" s="13" t="s">
        <v>187</v>
      </c>
      <c r="B163" s="13">
        <v>1998</v>
      </c>
      <c r="C163" s="13" t="s">
        <v>37</v>
      </c>
      <c r="D163" s="13">
        <v>7</v>
      </c>
      <c r="E163" s="13">
        <v>0</v>
      </c>
      <c r="F163" s="13">
        <v>1756.6</v>
      </c>
      <c r="G163" s="13" t="s">
        <v>12</v>
      </c>
      <c r="H163" s="13" t="s">
        <v>12</v>
      </c>
      <c r="I163" s="13" t="s">
        <v>13</v>
      </c>
      <c r="J163" s="32">
        <f t="shared" si="14"/>
        <v>1998</v>
      </c>
      <c r="K163" s="32" t="str">
        <f t="shared" si="15"/>
        <v>Oct</v>
      </c>
      <c r="L163" s="32" t="str">
        <f t="shared" si="16"/>
        <v>tier - 3</v>
      </c>
      <c r="M163" s="32" t="str">
        <f t="shared" si="17"/>
        <v>tier - 3</v>
      </c>
      <c r="N163" s="32" t="str">
        <f t="shared" si="18"/>
        <v>R1013</v>
      </c>
      <c r="O163" s="13" t="str">
        <f t="shared" si="19"/>
        <v>7-Oct-1998</v>
      </c>
      <c r="P163" s="13">
        <f t="shared" si="20"/>
        <v>24</v>
      </c>
      <c r="Q163" s="18">
        <v>1756.6</v>
      </c>
    </row>
    <row r="164" spans="1:17" x14ac:dyDescent="0.25">
      <c r="A164" s="13" t="s">
        <v>188</v>
      </c>
      <c r="B164" s="13">
        <v>2003</v>
      </c>
      <c r="C164" s="13" t="s">
        <v>15</v>
      </c>
      <c r="D164" s="13">
        <v>19</v>
      </c>
      <c r="E164" s="13">
        <v>0</v>
      </c>
      <c r="F164" s="13">
        <v>1759.34</v>
      </c>
      <c r="G164" s="13" t="s">
        <v>12</v>
      </c>
      <c r="H164" s="13" t="s">
        <v>16</v>
      </c>
      <c r="I164" s="13" t="s">
        <v>42</v>
      </c>
      <c r="J164" s="32">
        <f t="shared" si="14"/>
        <v>2003</v>
      </c>
      <c r="K164" s="32" t="str">
        <f t="shared" si="15"/>
        <v>Nov</v>
      </c>
      <c r="L164" s="32" t="str">
        <f t="shared" si="16"/>
        <v>tier - 3</v>
      </c>
      <c r="M164" s="32" t="str">
        <f t="shared" si="17"/>
        <v>tier - 1</v>
      </c>
      <c r="N164" s="32" t="str">
        <f t="shared" si="18"/>
        <v>R1011</v>
      </c>
      <c r="O164" s="13" t="str">
        <f t="shared" si="19"/>
        <v>19-Nov-2003</v>
      </c>
      <c r="P164" s="13">
        <f t="shared" si="20"/>
        <v>19</v>
      </c>
      <c r="Q164" s="18">
        <v>1759.34</v>
      </c>
    </row>
    <row r="165" spans="1:17" x14ac:dyDescent="0.25">
      <c r="A165" s="13" t="s">
        <v>189</v>
      </c>
      <c r="B165" s="13">
        <v>2002</v>
      </c>
      <c r="C165" s="13" t="s">
        <v>30</v>
      </c>
      <c r="D165" s="13">
        <v>13</v>
      </c>
      <c r="E165" s="13">
        <v>0</v>
      </c>
      <c r="F165" s="13">
        <v>1769.53</v>
      </c>
      <c r="G165" s="13" t="s">
        <v>12</v>
      </c>
      <c r="H165" s="13" t="s">
        <v>12</v>
      </c>
      <c r="I165" s="13" t="s">
        <v>23</v>
      </c>
      <c r="J165" s="32">
        <f t="shared" si="14"/>
        <v>2002</v>
      </c>
      <c r="K165" s="32" t="str">
        <f t="shared" si="15"/>
        <v>Dec</v>
      </c>
      <c r="L165" s="32" t="str">
        <f t="shared" si="16"/>
        <v>tier - 3</v>
      </c>
      <c r="M165" s="32" t="str">
        <f t="shared" si="17"/>
        <v>tier - 3</v>
      </c>
      <c r="N165" s="32" t="str">
        <f t="shared" si="18"/>
        <v>R1012</v>
      </c>
      <c r="O165" s="13" t="str">
        <f t="shared" si="19"/>
        <v>13-Dec-2002</v>
      </c>
      <c r="P165" s="13">
        <f t="shared" si="20"/>
        <v>20</v>
      </c>
      <c r="Q165" s="18">
        <v>1769.53</v>
      </c>
    </row>
    <row r="166" spans="1:17" x14ac:dyDescent="0.25">
      <c r="A166" s="13" t="s">
        <v>190</v>
      </c>
      <c r="B166" s="13">
        <v>1999</v>
      </c>
      <c r="C166" s="13" t="s">
        <v>20</v>
      </c>
      <c r="D166" s="13">
        <v>25</v>
      </c>
      <c r="E166" s="13">
        <v>0</v>
      </c>
      <c r="F166" s="13">
        <v>1815.88</v>
      </c>
      <c r="G166" s="13" t="s">
        <v>12</v>
      </c>
      <c r="H166" s="13" t="s">
        <v>12</v>
      </c>
      <c r="I166" s="13" t="s">
        <v>13</v>
      </c>
      <c r="J166" s="32">
        <f t="shared" si="14"/>
        <v>1999</v>
      </c>
      <c r="K166" s="32" t="str">
        <f t="shared" si="15"/>
        <v>Sep</v>
      </c>
      <c r="L166" s="32" t="str">
        <f t="shared" si="16"/>
        <v>tier - 3</v>
      </c>
      <c r="M166" s="32" t="str">
        <f t="shared" si="17"/>
        <v>tier - 3</v>
      </c>
      <c r="N166" s="32" t="str">
        <f t="shared" si="18"/>
        <v>R1013</v>
      </c>
      <c r="O166" s="13" t="str">
        <f t="shared" si="19"/>
        <v>25-Sep-1999</v>
      </c>
      <c r="P166" s="13">
        <f t="shared" si="20"/>
        <v>23</v>
      </c>
      <c r="Q166" s="18">
        <v>1815.88</v>
      </c>
    </row>
    <row r="167" spans="1:17" x14ac:dyDescent="0.25">
      <c r="A167" s="13" t="s">
        <v>191</v>
      </c>
      <c r="B167" s="13">
        <v>2004</v>
      </c>
      <c r="C167" s="13" t="s">
        <v>35</v>
      </c>
      <c r="D167" s="13">
        <v>19</v>
      </c>
      <c r="E167" s="13">
        <v>0</v>
      </c>
      <c r="F167" s="13">
        <v>1822.54</v>
      </c>
      <c r="G167" s="13" t="s">
        <v>12</v>
      </c>
      <c r="H167" s="13" t="s">
        <v>16</v>
      </c>
      <c r="I167" s="13" t="s">
        <v>23</v>
      </c>
      <c r="J167" s="32">
        <f t="shared" si="14"/>
        <v>2004</v>
      </c>
      <c r="K167" s="32" t="str">
        <f t="shared" si="15"/>
        <v>Aug</v>
      </c>
      <c r="L167" s="32" t="str">
        <f t="shared" si="16"/>
        <v>tier - 3</v>
      </c>
      <c r="M167" s="32" t="str">
        <f t="shared" si="17"/>
        <v>tier - 1</v>
      </c>
      <c r="N167" s="32" t="str">
        <f t="shared" si="18"/>
        <v>R1012</v>
      </c>
      <c r="O167" s="13" t="str">
        <f t="shared" si="19"/>
        <v>19-Aug-2004</v>
      </c>
      <c r="P167" s="13">
        <f t="shared" si="20"/>
        <v>18</v>
      </c>
      <c r="Q167" s="18">
        <v>1822.54</v>
      </c>
    </row>
    <row r="168" spans="1:17" x14ac:dyDescent="0.25">
      <c r="A168" s="13" t="s">
        <v>192</v>
      </c>
      <c r="B168" s="13">
        <v>1999</v>
      </c>
      <c r="C168" s="13" t="s">
        <v>15</v>
      </c>
      <c r="D168" s="13">
        <v>17</v>
      </c>
      <c r="E168" s="13">
        <v>0</v>
      </c>
      <c r="F168" s="13">
        <v>1824.29</v>
      </c>
      <c r="G168" s="13" t="s">
        <v>12</v>
      </c>
      <c r="H168" s="13" t="s">
        <v>12</v>
      </c>
      <c r="I168" s="13" t="s">
        <v>13</v>
      </c>
      <c r="J168" s="32">
        <f t="shared" si="14"/>
        <v>1999</v>
      </c>
      <c r="K168" s="32" t="str">
        <f t="shared" si="15"/>
        <v>Nov</v>
      </c>
      <c r="L168" s="32" t="str">
        <f t="shared" si="16"/>
        <v>tier - 3</v>
      </c>
      <c r="M168" s="32" t="str">
        <f t="shared" si="17"/>
        <v>tier - 3</v>
      </c>
      <c r="N168" s="32" t="str">
        <f t="shared" si="18"/>
        <v>R1013</v>
      </c>
      <c r="O168" s="13" t="str">
        <f t="shared" si="19"/>
        <v>17-Nov-1999</v>
      </c>
      <c r="P168" s="13">
        <f t="shared" si="20"/>
        <v>23</v>
      </c>
      <c r="Q168" s="18">
        <v>1824.29</v>
      </c>
    </row>
    <row r="169" spans="1:17" x14ac:dyDescent="0.25">
      <c r="A169" s="13" t="s">
        <v>193</v>
      </c>
      <c r="B169" s="13">
        <v>1999</v>
      </c>
      <c r="C169" s="13" t="s">
        <v>37</v>
      </c>
      <c r="D169" s="13">
        <v>1</v>
      </c>
      <c r="E169" s="13">
        <v>0</v>
      </c>
      <c r="F169" s="13">
        <v>1826.84</v>
      </c>
      <c r="G169" s="13" t="s">
        <v>12</v>
      </c>
      <c r="H169" s="13" t="s">
        <v>11</v>
      </c>
      <c r="I169" s="13" t="s">
        <v>42</v>
      </c>
      <c r="J169" s="32">
        <f t="shared" si="14"/>
        <v>1999</v>
      </c>
      <c r="K169" s="32" t="str">
        <f t="shared" si="15"/>
        <v>Oct</v>
      </c>
      <c r="L169" s="32" t="str">
        <f t="shared" si="16"/>
        <v>tier - 3</v>
      </c>
      <c r="M169" s="32" t="str">
        <f t="shared" si="17"/>
        <v>tier - 2</v>
      </c>
      <c r="N169" s="32" t="str">
        <f t="shared" si="18"/>
        <v>R1011</v>
      </c>
      <c r="O169" s="13" t="str">
        <f t="shared" si="19"/>
        <v>1-Oct-1999</v>
      </c>
      <c r="P169" s="13">
        <f t="shared" si="20"/>
        <v>23</v>
      </c>
      <c r="Q169" s="18">
        <v>1826.84</v>
      </c>
    </row>
    <row r="170" spans="1:17" x14ac:dyDescent="0.25">
      <c r="A170" s="13" t="s">
        <v>194</v>
      </c>
      <c r="B170" s="13">
        <v>2003</v>
      </c>
      <c r="C170" s="13" t="s">
        <v>35</v>
      </c>
      <c r="D170" s="13">
        <v>11</v>
      </c>
      <c r="E170" s="13">
        <v>1</v>
      </c>
      <c r="F170" s="13">
        <v>1832.09</v>
      </c>
      <c r="G170" s="13" t="s">
        <v>12</v>
      </c>
      <c r="H170" s="13" t="s">
        <v>12</v>
      </c>
      <c r="I170" s="13" t="s">
        <v>42</v>
      </c>
      <c r="J170" s="32">
        <f t="shared" si="14"/>
        <v>2003</v>
      </c>
      <c r="K170" s="32" t="str">
        <f t="shared" si="15"/>
        <v>Aug</v>
      </c>
      <c r="L170" s="32" t="str">
        <f t="shared" si="16"/>
        <v>tier - 3</v>
      </c>
      <c r="M170" s="32" t="str">
        <f t="shared" si="17"/>
        <v>tier - 3</v>
      </c>
      <c r="N170" s="32" t="str">
        <f t="shared" si="18"/>
        <v>R1011</v>
      </c>
      <c r="O170" s="13" t="str">
        <f t="shared" si="19"/>
        <v>11-Aug-2003</v>
      </c>
      <c r="P170" s="13">
        <f t="shared" si="20"/>
        <v>19</v>
      </c>
      <c r="Q170" s="18">
        <v>1832.09</v>
      </c>
    </row>
    <row r="171" spans="1:17" x14ac:dyDescent="0.25">
      <c r="A171" s="13" t="s">
        <v>195</v>
      </c>
      <c r="B171" s="13">
        <v>2003</v>
      </c>
      <c r="C171" s="13" t="s">
        <v>35</v>
      </c>
      <c r="D171" s="13">
        <v>4</v>
      </c>
      <c r="E171" s="13">
        <v>1</v>
      </c>
      <c r="F171" s="13">
        <v>1837.24</v>
      </c>
      <c r="G171" s="13" t="s">
        <v>12</v>
      </c>
      <c r="H171" s="13" t="s">
        <v>11</v>
      </c>
      <c r="I171" s="13" t="s">
        <v>42</v>
      </c>
      <c r="J171" s="32">
        <f t="shared" si="14"/>
        <v>2003</v>
      </c>
      <c r="K171" s="32" t="str">
        <f t="shared" si="15"/>
        <v>Aug</v>
      </c>
      <c r="L171" s="32" t="str">
        <f t="shared" si="16"/>
        <v>tier - 3</v>
      </c>
      <c r="M171" s="32" t="str">
        <f t="shared" si="17"/>
        <v>tier - 2</v>
      </c>
      <c r="N171" s="32" t="str">
        <f t="shared" si="18"/>
        <v>R1011</v>
      </c>
      <c r="O171" s="13" t="str">
        <f t="shared" si="19"/>
        <v>4-Aug-2003</v>
      </c>
      <c r="P171" s="13">
        <f t="shared" si="20"/>
        <v>19</v>
      </c>
      <c r="Q171" s="18">
        <v>1837.24</v>
      </c>
    </row>
    <row r="172" spans="1:17" x14ac:dyDescent="0.25">
      <c r="A172" s="13" t="s">
        <v>196</v>
      </c>
      <c r="B172" s="13">
        <v>1999</v>
      </c>
      <c r="C172" s="13" t="s">
        <v>30</v>
      </c>
      <c r="D172" s="13">
        <v>12</v>
      </c>
      <c r="E172" s="13">
        <v>0</v>
      </c>
      <c r="F172" s="13">
        <v>1837.28</v>
      </c>
      <c r="G172" s="13" t="s">
        <v>12</v>
      </c>
      <c r="H172" s="13" t="s">
        <v>11</v>
      </c>
      <c r="I172" s="13" t="s">
        <v>13</v>
      </c>
      <c r="J172" s="32">
        <f t="shared" si="14"/>
        <v>1999</v>
      </c>
      <c r="K172" s="32" t="str">
        <f t="shared" si="15"/>
        <v>Dec</v>
      </c>
      <c r="L172" s="32" t="str">
        <f t="shared" si="16"/>
        <v>tier - 3</v>
      </c>
      <c r="M172" s="32" t="str">
        <f t="shared" si="17"/>
        <v>tier - 2</v>
      </c>
      <c r="N172" s="32" t="str">
        <f t="shared" si="18"/>
        <v>R1013</v>
      </c>
      <c r="O172" s="13" t="str">
        <f t="shared" si="19"/>
        <v>12-Dec-1999</v>
      </c>
      <c r="P172" s="13">
        <f t="shared" si="20"/>
        <v>23</v>
      </c>
      <c r="Q172" s="18">
        <v>1837.28</v>
      </c>
    </row>
    <row r="173" spans="1:17" x14ac:dyDescent="0.25">
      <c r="A173" s="13" t="s">
        <v>197</v>
      </c>
      <c r="B173" s="13">
        <v>2003</v>
      </c>
      <c r="C173" s="13" t="s">
        <v>10</v>
      </c>
      <c r="D173" s="13">
        <v>20</v>
      </c>
      <c r="E173" s="13">
        <v>1</v>
      </c>
      <c r="F173" s="13">
        <v>1842.52</v>
      </c>
      <c r="G173" s="13" t="s">
        <v>12</v>
      </c>
      <c r="H173" s="13" t="s">
        <v>11</v>
      </c>
      <c r="I173" s="13" t="s">
        <v>42</v>
      </c>
      <c r="J173" s="32">
        <f t="shared" si="14"/>
        <v>2003</v>
      </c>
      <c r="K173" s="32" t="str">
        <f t="shared" si="15"/>
        <v>Jul</v>
      </c>
      <c r="L173" s="32" t="str">
        <f t="shared" si="16"/>
        <v>tier - 3</v>
      </c>
      <c r="M173" s="32" t="str">
        <f t="shared" si="17"/>
        <v>tier - 2</v>
      </c>
      <c r="N173" s="32" t="str">
        <f t="shared" si="18"/>
        <v>R1011</v>
      </c>
      <c r="O173" s="13" t="str">
        <f t="shared" si="19"/>
        <v>20-Jul-2003</v>
      </c>
      <c r="P173" s="13">
        <f t="shared" si="20"/>
        <v>19</v>
      </c>
      <c r="Q173" s="18">
        <v>1842.52</v>
      </c>
    </row>
    <row r="174" spans="1:17" x14ac:dyDescent="0.25">
      <c r="A174" s="13" t="s">
        <v>198</v>
      </c>
      <c r="B174" s="13">
        <v>1994</v>
      </c>
      <c r="C174" s="13" t="s">
        <v>30</v>
      </c>
      <c r="D174" s="13">
        <v>6</v>
      </c>
      <c r="E174" s="13">
        <v>0</v>
      </c>
      <c r="F174" s="13">
        <v>1850.55</v>
      </c>
      <c r="G174" s="13" t="s">
        <v>12</v>
      </c>
      <c r="H174" s="13" t="s">
        <v>11</v>
      </c>
      <c r="I174" s="13" t="s">
        <v>23</v>
      </c>
      <c r="J174" s="32">
        <f t="shared" si="14"/>
        <v>1994</v>
      </c>
      <c r="K174" s="32" t="str">
        <f t="shared" si="15"/>
        <v>Dec</v>
      </c>
      <c r="L174" s="32" t="str">
        <f t="shared" si="16"/>
        <v>tier - 3</v>
      </c>
      <c r="M174" s="32" t="str">
        <f t="shared" si="17"/>
        <v>tier - 2</v>
      </c>
      <c r="N174" s="32" t="str">
        <f t="shared" si="18"/>
        <v>R1012</v>
      </c>
      <c r="O174" s="13" t="str">
        <f t="shared" si="19"/>
        <v>6-Dec-1994</v>
      </c>
      <c r="P174" s="13">
        <f t="shared" si="20"/>
        <v>28</v>
      </c>
      <c r="Q174" s="18">
        <v>1850.55</v>
      </c>
    </row>
    <row r="175" spans="1:17" x14ac:dyDescent="0.25">
      <c r="A175" s="13" t="s">
        <v>199</v>
      </c>
      <c r="B175" s="13">
        <v>2004</v>
      </c>
      <c r="C175" s="13" t="s">
        <v>30</v>
      </c>
      <c r="D175" s="13">
        <v>27</v>
      </c>
      <c r="E175" s="13">
        <v>0</v>
      </c>
      <c r="F175" s="13">
        <v>1863.45</v>
      </c>
      <c r="G175" s="13" t="s">
        <v>12</v>
      </c>
      <c r="H175" s="13" t="s">
        <v>16</v>
      </c>
      <c r="I175" s="13" t="s">
        <v>200</v>
      </c>
      <c r="J175" s="32">
        <f t="shared" si="14"/>
        <v>2004</v>
      </c>
      <c r="K175" s="32" t="str">
        <f t="shared" si="15"/>
        <v>Dec</v>
      </c>
      <c r="L175" s="32" t="str">
        <f t="shared" si="16"/>
        <v>tier - 3</v>
      </c>
      <c r="M175" s="32" t="str">
        <f t="shared" si="17"/>
        <v>tier - 1</v>
      </c>
      <c r="N175" s="32" t="str">
        <f t="shared" si="18"/>
        <v>R1025</v>
      </c>
      <c r="O175" s="13" t="str">
        <f t="shared" si="19"/>
        <v>27-Dec-2004</v>
      </c>
      <c r="P175" s="13">
        <f t="shared" si="20"/>
        <v>18</v>
      </c>
      <c r="Q175" s="18">
        <v>1863.45</v>
      </c>
    </row>
    <row r="176" spans="1:17" x14ac:dyDescent="0.25">
      <c r="A176" s="13" t="s">
        <v>201</v>
      </c>
      <c r="B176" s="13">
        <v>1996</v>
      </c>
      <c r="C176" s="13" t="s">
        <v>10</v>
      </c>
      <c r="D176" s="13">
        <v>2</v>
      </c>
      <c r="E176" s="13">
        <v>0</v>
      </c>
      <c r="F176" s="13">
        <v>1865.98</v>
      </c>
      <c r="G176" s="13" t="s">
        <v>12</v>
      </c>
      <c r="H176" s="13" t="s">
        <v>12</v>
      </c>
      <c r="I176" s="13" t="s">
        <v>23</v>
      </c>
      <c r="J176" s="32">
        <f t="shared" si="14"/>
        <v>1996</v>
      </c>
      <c r="K176" s="32" t="str">
        <f t="shared" si="15"/>
        <v>Jul</v>
      </c>
      <c r="L176" s="32" t="str">
        <f t="shared" si="16"/>
        <v>tier - 3</v>
      </c>
      <c r="M176" s="32" t="str">
        <f t="shared" si="17"/>
        <v>tier - 3</v>
      </c>
      <c r="N176" s="32" t="str">
        <f t="shared" si="18"/>
        <v>R1012</v>
      </c>
      <c r="O176" s="13" t="str">
        <f t="shared" si="19"/>
        <v>2-Jul-1996</v>
      </c>
      <c r="P176" s="13">
        <f t="shared" si="20"/>
        <v>26</v>
      </c>
      <c r="Q176" s="18">
        <v>1865.98</v>
      </c>
    </row>
    <row r="177" spans="1:17" x14ac:dyDescent="0.25">
      <c r="A177" s="13" t="s">
        <v>202</v>
      </c>
      <c r="B177" s="13">
        <v>2002</v>
      </c>
      <c r="C177" s="13" t="s">
        <v>20</v>
      </c>
      <c r="D177" s="13">
        <v>22</v>
      </c>
      <c r="E177" s="13">
        <v>0</v>
      </c>
      <c r="F177" s="13">
        <v>1875.34</v>
      </c>
      <c r="G177" s="13" t="s">
        <v>12</v>
      </c>
      <c r="H177" s="13" t="s">
        <v>11</v>
      </c>
      <c r="I177" s="13" t="s">
        <v>42</v>
      </c>
      <c r="J177" s="32">
        <f t="shared" si="14"/>
        <v>2002</v>
      </c>
      <c r="K177" s="32" t="str">
        <f t="shared" si="15"/>
        <v>Sep</v>
      </c>
      <c r="L177" s="32" t="str">
        <f t="shared" si="16"/>
        <v>tier - 3</v>
      </c>
      <c r="M177" s="32" t="str">
        <f t="shared" si="17"/>
        <v>tier - 2</v>
      </c>
      <c r="N177" s="32" t="str">
        <f t="shared" si="18"/>
        <v>R1011</v>
      </c>
      <c r="O177" s="13" t="str">
        <f t="shared" si="19"/>
        <v>22-Sep-2002</v>
      </c>
      <c r="P177" s="13">
        <f t="shared" si="20"/>
        <v>20</v>
      </c>
      <c r="Q177" s="18">
        <v>1875.34</v>
      </c>
    </row>
    <row r="178" spans="1:17" x14ac:dyDescent="0.25">
      <c r="A178" s="13" t="s">
        <v>203</v>
      </c>
      <c r="B178" s="13">
        <v>2002</v>
      </c>
      <c r="C178" s="13" t="s">
        <v>37</v>
      </c>
      <c r="D178" s="13">
        <v>29</v>
      </c>
      <c r="E178" s="13">
        <v>0</v>
      </c>
      <c r="F178" s="13">
        <v>1877.93</v>
      </c>
      <c r="G178" s="13" t="s">
        <v>12</v>
      </c>
      <c r="H178" s="13" t="s">
        <v>16</v>
      </c>
      <c r="I178" s="13" t="s">
        <v>13</v>
      </c>
      <c r="J178" s="32">
        <f t="shared" si="14"/>
        <v>2002</v>
      </c>
      <c r="K178" s="32" t="str">
        <f t="shared" si="15"/>
        <v>Oct</v>
      </c>
      <c r="L178" s="32" t="str">
        <f t="shared" si="16"/>
        <v>tier - 3</v>
      </c>
      <c r="M178" s="32" t="str">
        <f t="shared" si="17"/>
        <v>tier - 1</v>
      </c>
      <c r="N178" s="32" t="str">
        <f t="shared" si="18"/>
        <v>R1013</v>
      </c>
      <c r="O178" s="13" t="str">
        <f t="shared" si="19"/>
        <v>29-Oct-2002</v>
      </c>
      <c r="P178" s="13">
        <f t="shared" si="20"/>
        <v>20</v>
      </c>
      <c r="Q178" s="18">
        <v>1877.93</v>
      </c>
    </row>
    <row r="179" spans="1:17" x14ac:dyDescent="0.25">
      <c r="A179" s="13" t="s">
        <v>204</v>
      </c>
      <c r="B179" s="13">
        <v>2002</v>
      </c>
      <c r="C179" s="13" t="s">
        <v>35</v>
      </c>
      <c r="D179" s="13">
        <v>29</v>
      </c>
      <c r="E179" s="13">
        <v>0</v>
      </c>
      <c r="F179" s="13">
        <v>1880.07</v>
      </c>
      <c r="G179" s="13" t="s">
        <v>12</v>
      </c>
      <c r="H179" s="13" t="s">
        <v>11</v>
      </c>
      <c r="I179" s="13" t="s">
        <v>13</v>
      </c>
      <c r="J179" s="32">
        <f t="shared" si="14"/>
        <v>2002</v>
      </c>
      <c r="K179" s="32" t="str">
        <f t="shared" si="15"/>
        <v>Aug</v>
      </c>
      <c r="L179" s="32" t="str">
        <f t="shared" si="16"/>
        <v>tier - 3</v>
      </c>
      <c r="M179" s="32" t="str">
        <f t="shared" si="17"/>
        <v>tier - 2</v>
      </c>
      <c r="N179" s="32" t="str">
        <f t="shared" si="18"/>
        <v>R1013</v>
      </c>
      <c r="O179" s="13" t="str">
        <f t="shared" si="19"/>
        <v>29-Aug-2002</v>
      </c>
      <c r="P179" s="13">
        <f t="shared" si="20"/>
        <v>20</v>
      </c>
      <c r="Q179" s="18">
        <v>1880.07</v>
      </c>
    </row>
    <row r="180" spans="1:17" x14ac:dyDescent="0.25">
      <c r="A180" s="13" t="s">
        <v>205</v>
      </c>
      <c r="B180" s="13">
        <v>2002</v>
      </c>
      <c r="C180" s="13" t="s">
        <v>35</v>
      </c>
      <c r="D180" s="13">
        <v>21</v>
      </c>
      <c r="E180" s="13">
        <v>0</v>
      </c>
      <c r="F180" s="13">
        <v>1880.49</v>
      </c>
      <c r="G180" s="13" t="s">
        <v>12</v>
      </c>
      <c r="H180" s="13" t="s">
        <v>16</v>
      </c>
      <c r="I180" s="13" t="s">
        <v>42</v>
      </c>
      <c r="J180" s="32">
        <f t="shared" si="14"/>
        <v>2002</v>
      </c>
      <c r="K180" s="32" t="str">
        <f t="shared" si="15"/>
        <v>Aug</v>
      </c>
      <c r="L180" s="32" t="str">
        <f t="shared" si="16"/>
        <v>tier - 3</v>
      </c>
      <c r="M180" s="32" t="str">
        <f t="shared" si="17"/>
        <v>tier - 1</v>
      </c>
      <c r="N180" s="32" t="str">
        <f t="shared" si="18"/>
        <v>R1011</v>
      </c>
      <c r="O180" s="13" t="str">
        <f t="shared" si="19"/>
        <v>21-Aug-2002</v>
      </c>
      <c r="P180" s="13">
        <f t="shared" si="20"/>
        <v>20</v>
      </c>
      <c r="Q180" s="18">
        <v>1880.49</v>
      </c>
    </row>
    <row r="181" spans="1:17" x14ac:dyDescent="0.25">
      <c r="A181" s="13" t="s">
        <v>206</v>
      </c>
      <c r="B181" s="13">
        <v>2001</v>
      </c>
      <c r="C181" s="13" t="s">
        <v>35</v>
      </c>
      <c r="D181" s="13">
        <v>10</v>
      </c>
      <c r="E181" s="13">
        <v>0</v>
      </c>
      <c r="F181" s="13">
        <v>1906.36</v>
      </c>
      <c r="G181" s="13" t="s">
        <v>12</v>
      </c>
      <c r="H181" s="13" t="s">
        <v>16</v>
      </c>
      <c r="I181" s="13" t="s">
        <v>23</v>
      </c>
      <c r="J181" s="32">
        <f t="shared" si="14"/>
        <v>2001</v>
      </c>
      <c r="K181" s="32" t="str">
        <f t="shared" si="15"/>
        <v>Aug</v>
      </c>
      <c r="L181" s="32" t="str">
        <f t="shared" si="16"/>
        <v>tier - 3</v>
      </c>
      <c r="M181" s="32" t="str">
        <f t="shared" si="17"/>
        <v>tier - 1</v>
      </c>
      <c r="N181" s="32" t="str">
        <f t="shared" si="18"/>
        <v>R1012</v>
      </c>
      <c r="O181" s="13" t="str">
        <f t="shared" si="19"/>
        <v>10-Aug-2001</v>
      </c>
      <c r="P181" s="13">
        <f t="shared" si="20"/>
        <v>21</v>
      </c>
      <c r="Q181" s="18">
        <v>1906.36</v>
      </c>
    </row>
    <row r="182" spans="1:17" x14ac:dyDescent="0.25">
      <c r="A182" s="13" t="s">
        <v>207</v>
      </c>
      <c r="B182" s="13">
        <v>1994</v>
      </c>
      <c r="C182" s="13" t="s">
        <v>37</v>
      </c>
      <c r="D182" s="13">
        <v>6</v>
      </c>
      <c r="E182" s="13">
        <v>0</v>
      </c>
      <c r="F182" s="13">
        <v>1908.9</v>
      </c>
      <c r="G182" s="13" t="s">
        <v>12</v>
      </c>
      <c r="H182" s="13" t="s">
        <v>12</v>
      </c>
      <c r="I182" s="13" t="s">
        <v>13</v>
      </c>
      <c r="J182" s="32">
        <f t="shared" si="14"/>
        <v>1994</v>
      </c>
      <c r="K182" s="32" t="str">
        <f t="shared" si="15"/>
        <v>Oct</v>
      </c>
      <c r="L182" s="32" t="str">
        <f t="shared" si="16"/>
        <v>tier - 3</v>
      </c>
      <c r="M182" s="32" t="str">
        <f t="shared" si="17"/>
        <v>tier - 3</v>
      </c>
      <c r="N182" s="32" t="str">
        <f t="shared" si="18"/>
        <v>R1013</v>
      </c>
      <c r="O182" s="13" t="str">
        <f t="shared" si="19"/>
        <v>6-Oct-1994</v>
      </c>
      <c r="P182" s="13">
        <f t="shared" si="20"/>
        <v>28</v>
      </c>
      <c r="Q182" s="18">
        <v>1908.9</v>
      </c>
    </row>
    <row r="183" spans="1:17" x14ac:dyDescent="0.25">
      <c r="A183" s="13" t="s">
        <v>208</v>
      </c>
      <c r="B183" s="13">
        <v>2001</v>
      </c>
      <c r="C183" s="13" t="s">
        <v>35</v>
      </c>
      <c r="D183" s="13">
        <v>3</v>
      </c>
      <c r="E183" s="13">
        <v>0</v>
      </c>
      <c r="F183" s="13">
        <v>1909.53</v>
      </c>
      <c r="G183" s="13" t="s">
        <v>12</v>
      </c>
      <c r="H183" s="13" t="s">
        <v>12</v>
      </c>
      <c r="I183" s="13" t="s">
        <v>23</v>
      </c>
      <c r="J183" s="32">
        <f t="shared" si="14"/>
        <v>2001</v>
      </c>
      <c r="K183" s="32" t="str">
        <f t="shared" si="15"/>
        <v>Aug</v>
      </c>
      <c r="L183" s="32" t="str">
        <f t="shared" si="16"/>
        <v>tier - 3</v>
      </c>
      <c r="M183" s="32" t="str">
        <f t="shared" si="17"/>
        <v>tier - 3</v>
      </c>
      <c r="N183" s="32" t="str">
        <f t="shared" si="18"/>
        <v>R1012</v>
      </c>
      <c r="O183" s="13" t="str">
        <f t="shared" si="19"/>
        <v>3-Aug-2001</v>
      </c>
      <c r="P183" s="13">
        <f t="shared" si="20"/>
        <v>21</v>
      </c>
      <c r="Q183" s="18">
        <v>1909.53</v>
      </c>
    </row>
    <row r="184" spans="1:17" x14ac:dyDescent="0.25">
      <c r="A184" s="13" t="s">
        <v>209</v>
      </c>
      <c r="B184" s="13">
        <v>2001</v>
      </c>
      <c r="C184" s="13" t="s">
        <v>30</v>
      </c>
      <c r="D184" s="13">
        <v>9</v>
      </c>
      <c r="E184" s="13">
        <v>0</v>
      </c>
      <c r="F184" s="13">
        <v>1917.32</v>
      </c>
      <c r="G184" s="13" t="s">
        <v>12</v>
      </c>
      <c r="H184" s="13" t="s">
        <v>11</v>
      </c>
      <c r="I184" s="13" t="s">
        <v>23</v>
      </c>
      <c r="J184" s="32">
        <f t="shared" si="14"/>
        <v>2001</v>
      </c>
      <c r="K184" s="32" t="str">
        <f t="shared" si="15"/>
        <v>Dec</v>
      </c>
      <c r="L184" s="32" t="str">
        <f t="shared" si="16"/>
        <v>tier - 3</v>
      </c>
      <c r="M184" s="32" t="str">
        <f t="shared" si="17"/>
        <v>tier - 2</v>
      </c>
      <c r="N184" s="32" t="str">
        <f t="shared" si="18"/>
        <v>R1012</v>
      </c>
      <c r="O184" s="13" t="str">
        <f t="shared" si="19"/>
        <v>9-Dec-2001</v>
      </c>
      <c r="P184" s="13">
        <f t="shared" si="20"/>
        <v>21</v>
      </c>
      <c r="Q184" s="18">
        <v>1917.32</v>
      </c>
    </row>
    <row r="185" spans="1:17" x14ac:dyDescent="0.25">
      <c r="A185" s="13" t="s">
        <v>210</v>
      </c>
      <c r="B185" s="13">
        <v>2002</v>
      </c>
      <c r="C185" s="13" t="s">
        <v>20</v>
      </c>
      <c r="D185" s="13">
        <v>7</v>
      </c>
      <c r="E185" s="13">
        <v>1</v>
      </c>
      <c r="F185" s="13">
        <v>1964.78</v>
      </c>
      <c r="G185" s="13" t="s">
        <v>12</v>
      </c>
      <c r="H185" s="13" t="s">
        <v>16</v>
      </c>
      <c r="I185" s="13" t="s">
        <v>42</v>
      </c>
      <c r="J185" s="32">
        <f t="shared" si="14"/>
        <v>2002</v>
      </c>
      <c r="K185" s="32" t="str">
        <f t="shared" si="15"/>
        <v>Sep</v>
      </c>
      <c r="L185" s="32" t="str">
        <f t="shared" si="16"/>
        <v>tier - 3</v>
      </c>
      <c r="M185" s="32" t="str">
        <f t="shared" si="17"/>
        <v>tier - 1</v>
      </c>
      <c r="N185" s="32" t="str">
        <f t="shared" si="18"/>
        <v>R1011</v>
      </c>
      <c r="O185" s="13" t="str">
        <f t="shared" si="19"/>
        <v>7-Sep-2002</v>
      </c>
      <c r="P185" s="13">
        <f t="shared" si="20"/>
        <v>20</v>
      </c>
      <c r="Q185" s="18">
        <v>1964.78</v>
      </c>
    </row>
    <row r="186" spans="1:17" x14ac:dyDescent="0.25">
      <c r="A186" s="13" t="s">
        <v>211</v>
      </c>
      <c r="B186" s="13">
        <v>2002</v>
      </c>
      <c r="C186" s="13" t="s">
        <v>10</v>
      </c>
      <c r="D186" s="13">
        <v>29</v>
      </c>
      <c r="E186" s="13">
        <v>0</v>
      </c>
      <c r="F186" s="13">
        <v>1967.02</v>
      </c>
      <c r="G186" s="13" t="s">
        <v>12</v>
      </c>
      <c r="H186" s="13" t="s">
        <v>11</v>
      </c>
      <c r="I186" s="13" t="s">
        <v>168</v>
      </c>
      <c r="J186" s="32">
        <f t="shared" si="14"/>
        <v>2002</v>
      </c>
      <c r="K186" s="32" t="str">
        <f t="shared" si="15"/>
        <v>Jul</v>
      </c>
      <c r="L186" s="32" t="str">
        <f t="shared" si="16"/>
        <v>tier - 3</v>
      </c>
      <c r="M186" s="32" t="str">
        <f t="shared" si="17"/>
        <v>tier - 2</v>
      </c>
      <c r="N186" s="32" t="str">
        <f t="shared" si="18"/>
        <v>R1016</v>
      </c>
      <c r="O186" s="13" t="str">
        <f t="shared" si="19"/>
        <v>29-Jul-2002</v>
      </c>
      <c r="P186" s="13">
        <f t="shared" si="20"/>
        <v>20</v>
      </c>
      <c r="Q186" s="18">
        <v>1967.02</v>
      </c>
    </row>
    <row r="187" spans="1:17" x14ac:dyDescent="0.25">
      <c r="A187" s="13" t="s">
        <v>212</v>
      </c>
      <c r="B187" s="13">
        <v>1998</v>
      </c>
      <c r="C187" s="13" t="s">
        <v>20</v>
      </c>
      <c r="D187" s="13">
        <v>28</v>
      </c>
      <c r="E187" s="13">
        <v>0</v>
      </c>
      <c r="F187" s="13">
        <v>1969.61</v>
      </c>
      <c r="G187" s="13" t="s">
        <v>12</v>
      </c>
      <c r="H187" s="13" t="s">
        <v>12</v>
      </c>
      <c r="I187" s="13" t="s">
        <v>42</v>
      </c>
      <c r="J187" s="32">
        <f t="shared" si="14"/>
        <v>1998</v>
      </c>
      <c r="K187" s="32" t="str">
        <f t="shared" si="15"/>
        <v>Sep</v>
      </c>
      <c r="L187" s="32" t="str">
        <f t="shared" si="16"/>
        <v>tier - 3</v>
      </c>
      <c r="M187" s="32" t="str">
        <f t="shared" si="17"/>
        <v>tier - 3</v>
      </c>
      <c r="N187" s="32" t="str">
        <f t="shared" si="18"/>
        <v>R1011</v>
      </c>
      <c r="O187" s="13" t="str">
        <f t="shared" si="19"/>
        <v>28-Sep-1998</v>
      </c>
      <c r="P187" s="13">
        <f t="shared" si="20"/>
        <v>24</v>
      </c>
      <c r="Q187" s="18">
        <v>1969.61</v>
      </c>
    </row>
    <row r="188" spans="1:17" x14ac:dyDescent="0.25">
      <c r="A188" s="13" t="s">
        <v>213</v>
      </c>
      <c r="B188" s="13">
        <v>1998</v>
      </c>
      <c r="C188" s="13" t="s">
        <v>37</v>
      </c>
      <c r="D188" s="13">
        <v>5</v>
      </c>
      <c r="E188" s="13">
        <v>0</v>
      </c>
      <c r="F188" s="13">
        <v>1972.95</v>
      </c>
      <c r="G188" s="13" t="s">
        <v>12</v>
      </c>
      <c r="H188" s="13" t="s">
        <v>16</v>
      </c>
      <c r="I188" s="13" t="s">
        <v>42</v>
      </c>
      <c r="J188" s="32">
        <f t="shared" si="14"/>
        <v>1998</v>
      </c>
      <c r="K188" s="32" t="str">
        <f t="shared" si="15"/>
        <v>Oct</v>
      </c>
      <c r="L188" s="32" t="str">
        <f t="shared" si="16"/>
        <v>tier - 3</v>
      </c>
      <c r="M188" s="32" t="str">
        <f t="shared" si="17"/>
        <v>tier - 1</v>
      </c>
      <c r="N188" s="32" t="str">
        <f t="shared" si="18"/>
        <v>R1011</v>
      </c>
      <c r="O188" s="13" t="str">
        <f t="shared" si="19"/>
        <v>5-Oct-1998</v>
      </c>
      <c r="P188" s="13">
        <f t="shared" si="20"/>
        <v>24</v>
      </c>
      <c r="Q188" s="18">
        <v>1972.95</v>
      </c>
    </row>
    <row r="189" spans="1:17" x14ac:dyDescent="0.25">
      <c r="A189" s="13" t="s">
        <v>214</v>
      </c>
      <c r="B189" s="13">
        <v>1998</v>
      </c>
      <c r="C189" s="13" t="s">
        <v>20</v>
      </c>
      <c r="D189" s="13">
        <v>29</v>
      </c>
      <c r="E189" s="13">
        <v>0</v>
      </c>
      <c r="F189" s="13">
        <v>1977.82</v>
      </c>
      <c r="G189" s="13" t="s">
        <v>12</v>
      </c>
      <c r="H189" s="13" t="s">
        <v>16</v>
      </c>
      <c r="I189" s="13" t="s">
        <v>42</v>
      </c>
      <c r="J189" s="32">
        <f t="shared" si="14"/>
        <v>1998</v>
      </c>
      <c r="K189" s="32" t="str">
        <f t="shared" si="15"/>
        <v>Sep</v>
      </c>
      <c r="L189" s="32" t="str">
        <f t="shared" si="16"/>
        <v>tier - 3</v>
      </c>
      <c r="M189" s="32" t="str">
        <f t="shared" si="17"/>
        <v>tier - 1</v>
      </c>
      <c r="N189" s="32" t="str">
        <f t="shared" si="18"/>
        <v>R1011</v>
      </c>
      <c r="O189" s="13" t="str">
        <f t="shared" si="19"/>
        <v>29-Sep-1998</v>
      </c>
      <c r="P189" s="13">
        <f t="shared" si="20"/>
        <v>24</v>
      </c>
      <c r="Q189" s="18">
        <v>1977.82</v>
      </c>
    </row>
    <row r="190" spans="1:17" x14ac:dyDescent="0.25">
      <c r="A190" s="13" t="s">
        <v>215</v>
      </c>
      <c r="B190" s="13">
        <v>2002</v>
      </c>
      <c r="C190" s="13" t="s">
        <v>10</v>
      </c>
      <c r="D190" s="13">
        <v>16</v>
      </c>
      <c r="E190" s="13">
        <v>1</v>
      </c>
      <c r="F190" s="13">
        <v>1980.07</v>
      </c>
      <c r="G190" s="13" t="s">
        <v>12</v>
      </c>
      <c r="H190" s="13" t="s">
        <v>12</v>
      </c>
      <c r="I190" s="13" t="s">
        <v>42</v>
      </c>
      <c r="J190" s="32">
        <f t="shared" si="14"/>
        <v>2002</v>
      </c>
      <c r="K190" s="32" t="str">
        <f t="shared" si="15"/>
        <v>Jul</v>
      </c>
      <c r="L190" s="32" t="str">
        <f t="shared" si="16"/>
        <v>tier - 3</v>
      </c>
      <c r="M190" s="32" t="str">
        <f t="shared" si="17"/>
        <v>tier - 3</v>
      </c>
      <c r="N190" s="32" t="str">
        <f t="shared" si="18"/>
        <v>R1011</v>
      </c>
      <c r="O190" s="13" t="str">
        <f t="shared" si="19"/>
        <v>16-Jul-2002</v>
      </c>
      <c r="P190" s="13">
        <f t="shared" si="20"/>
        <v>20</v>
      </c>
      <c r="Q190" s="18">
        <v>1980.07</v>
      </c>
    </row>
    <row r="191" spans="1:17" x14ac:dyDescent="0.25">
      <c r="A191" s="13" t="s">
        <v>216</v>
      </c>
      <c r="B191" s="13">
        <v>1998</v>
      </c>
      <c r="C191" s="13" t="s">
        <v>30</v>
      </c>
      <c r="D191" s="13">
        <v>29</v>
      </c>
      <c r="E191" s="13">
        <v>0</v>
      </c>
      <c r="F191" s="13">
        <v>1981.58</v>
      </c>
      <c r="G191" s="13" t="s">
        <v>12</v>
      </c>
      <c r="H191" s="13" t="s">
        <v>16</v>
      </c>
      <c r="I191" s="13" t="s">
        <v>13</v>
      </c>
      <c r="J191" s="32">
        <f t="shared" si="14"/>
        <v>1998</v>
      </c>
      <c r="K191" s="32" t="str">
        <f t="shared" si="15"/>
        <v>Dec</v>
      </c>
      <c r="L191" s="32" t="str">
        <f t="shared" si="16"/>
        <v>tier - 3</v>
      </c>
      <c r="M191" s="32" t="str">
        <f t="shared" si="17"/>
        <v>tier - 1</v>
      </c>
      <c r="N191" s="32" t="str">
        <f t="shared" si="18"/>
        <v>R1013</v>
      </c>
      <c r="O191" s="13" t="str">
        <f t="shared" si="19"/>
        <v>29-Dec-1998</v>
      </c>
      <c r="P191" s="13">
        <f t="shared" si="20"/>
        <v>24</v>
      </c>
      <c r="Q191" s="18">
        <v>1981.58</v>
      </c>
    </row>
    <row r="192" spans="1:17" x14ac:dyDescent="0.25">
      <c r="A192" s="13" t="s">
        <v>217</v>
      </c>
      <c r="B192" s="13">
        <v>2002</v>
      </c>
      <c r="C192" s="13" t="s">
        <v>20</v>
      </c>
      <c r="D192" s="13">
        <v>29</v>
      </c>
      <c r="E192" s="13">
        <v>0</v>
      </c>
      <c r="F192" s="13">
        <v>1984.45</v>
      </c>
      <c r="G192" s="13" t="s">
        <v>12</v>
      </c>
      <c r="H192" s="13" t="s">
        <v>12</v>
      </c>
      <c r="I192" s="13" t="s">
        <v>168</v>
      </c>
      <c r="J192" s="32">
        <f t="shared" si="14"/>
        <v>2002</v>
      </c>
      <c r="K192" s="32" t="str">
        <f t="shared" si="15"/>
        <v>Sep</v>
      </c>
      <c r="L192" s="32" t="str">
        <f t="shared" si="16"/>
        <v>tier - 3</v>
      </c>
      <c r="M192" s="32" t="str">
        <f t="shared" si="17"/>
        <v>tier - 3</v>
      </c>
      <c r="N192" s="32" t="str">
        <f t="shared" si="18"/>
        <v>R1016</v>
      </c>
      <c r="O192" s="13" t="str">
        <f t="shared" si="19"/>
        <v>29-Sep-2002</v>
      </c>
      <c r="P192" s="13">
        <f t="shared" si="20"/>
        <v>20</v>
      </c>
      <c r="Q192" s="18">
        <v>1984.45</v>
      </c>
    </row>
    <row r="193" spans="1:17" x14ac:dyDescent="0.25">
      <c r="A193" s="13" t="s">
        <v>218</v>
      </c>
      <c r="B193" s="13">
        <v>1998</v>
      </c>
      <c r="C193" s="13" t="s">
        <v>20</v>
      </c>
      <c r="D193" s="13">
        <v>14</v>
      </c>
      <c r="E193" s="13">
        <v>0</v>
      </c>
      <c r="F193" s="13">
        <v>1986.93</v>
      </c>
      <c r="G193" s="13" t="s">
        <v>12</v>
      </c>
      <c r="H193" s="13" t="s">
        <v>11</v>
      </c>
      <c r="I193" s="13" t="s">
        <v>13</v>
      </c>
      <c r="J193" s="32">
        <f t="shared" si="14"/>
        <v>1998</v>
      </c>
      <c r="K193" s="32" t="str">
        <f t="shared" si="15"/>
        <v>Sep</v>
      </c>
      <c r="L193" s="32" t="str">
        <f t="shared" si="16"/>
        <v>tier - 3</v>
      </c>
      <c r="M193" s="32" t="str">
        <f t="shared" si="17"/>
        <v>tier - 2</v>
      </c>
      <c r="N193" s="32" t="str">
        <f t="shared" si="18"/>
        <v>R1013</v>
      </c>
      <c r="O193" s="13" t="str">
        <f t="shared" si="19"/>
        <v>14-Sep-1998</v>
      </c>
      <c r="P193" s="13">
        <f t="shared" si="20"/>
        <v>24</v>
      </c>
      <c r="Q193" s="18">
        <v>1986.93</v>
      </c>
    </row>
    <row r="194" spans="1:17" x14ac:dyDescent="0.25">
      <c r="A194" s="13" t="s">
        <v>219</v>
      </c>
      <c r="B194" s="13">
        <v>2001</v>
      </c>
      <c r="C194" s="13" t="s">
        <v>35</v>
      </c>
      <c r="D194" s="13">
        <v>14</v>
      </c>
      <c r="E194" s="13">
        <v>0</v>
      </c>
      <c r="F194" s="13">
        <v>2007.95</v>
      </c>
      <c r="G194" s="13" t="s">
        <v>12</v>
      </c>
      <c r="H194" s="13" t="s">
        <v>11</v>
      </c>
      <c r="I194" s="13" t="s">
        <v>42</v>
      </c>
      <c r="J194" s="32">
        <f t="shared" ref="J194:J257" si="21">IF(B194="?",ROUND(AVERAGE(B:B),0),B194)</f>
        <v>2001</v>
      </c>
      <c r="K194" s="32" t="str">
        <f t="shared" ref="K194:K257" si="22">IF(C194="?","Sep",C194)</f>
        <v>Aug</v>
      </c>
      <c r="L194" s="32" t="str">
        <f t="shared" si="16"/>
        <v>tier - 3</v>
      </c>
      <c r="M194" s="32" t="str">
        <f t="shared" si="17"/>
        <v>tier - 2</v>
      </c>
      <c r="N194" s="32" t="str">
        <f t="shared" si="18"/>
        <v>R1011</v>
      </c>
      <c r="O194" s="13" t="str">
        <f t="shared" si="19"/>
        <v>14-Aug-2001</v>
      </c>
      <c r="P194" s="13">
        <f t="shared" si="20"/>
        <v>21</v>
      </c>
      <c r="Q194" s="18">
        <v>2007.95</v>
      </c>
    </row>
    <row r="195" spans="1:17" x14ac:dyDescent="0.25">
      <c r="A195" s="13" t="s">
        <v>220</v>
      </c>
      <c r="B195" s="13">
        <v>2001</v>
      </c>
      <c r="C195" s="13" t="s">
        <v>10</v>
      </c>
      <c r="D195" s="13">
        <v>1</v>
      </c>
      <c r="E195" s="13">
        <v>0</v>
      </c>
      <c r="F195" s="13">
        <v>2020.18</v>
      </c>
      <c r="G195" s="13" t="s">
        <v>12</v>
      </c>
      <c r="H195" s="13" t="s">
        <v>16</v>
      </c>
      <c r="I195" s="13" t="s">
        <v>42</v>
      </c>
      <c r="J195" s="32">
        <f t="shared" si="21"/>
        <v>2001</v>
      </c>
      <c r="K195" s="32" t="str">
        <f t="shared" si="22"/>
        <v>Jul</v>
      </c>
      <c r="L195" s="32" t="str">
        <f t="shared" ref="L195:L258" si="23">IF(G195="?",$U$3,G195)</f>
        <v>tier - 3</v>
      </c>
      <c r="M195" s="32" t="str">
        <f t="shared" ref="M195:M258" si="24">IF(H195="?",$U$4,H195)</f>
        <v>tier - 1</v>
      </c>
      <c r="N195" s="32" t="str">
        <f t="shared" ref="N195:N258" si="25">IF(I195="?","Unknown",I195)</f>
        <v>R1011</v>
      </c>
      <c r="O195" s="13" t="str">
        <f t="shared" ref="O195:O258" si="26">CONCATENATE(D195&amp;"-"&amp;K195&amp;"-"&amp;J195)</f>
        <v>1-Jul-2001</v>
      </c>
      <c r="P195" s="13">
        <f t="shared" ref="P195:P258" si="27">DATEDIF(O195,$U$6,"Y")</f>
        <v>21</v>
      </c>
      <c r="Q195" s="18">
        <v>2020.18</v>
      </c>
    </row>
    <row r="196" spans="1:17" x14ac:dyDescent="0.25">
      <c r="A196" s="13" t="s">
        <v>221</v>
      </c>
      <c r="B196" s="13">
        <v>2001</v>
      </c>
      <c r="C196" s="13" t="s">
        <v>20</v>
      </c>
      <c r="D196" s="13">
        <v>6</v>
      </c>
      <c r="E196" s="13">
        <v>0</v>
      </c>
      <c r="F196" s="13">
        <v>2020.55</v>
      </c>
      <c r="G196" s="13" t="s">
        <v>12</v>
      </c>
      <c r="H196" s="13" t="s">
        <v>11</v>
      </c>
      <c r="I196" s="13" t="s">
        <v>13</v>
      </c>
      <c r="J196" s="32">
        <f t="shared" si="21"/>
        <v>2001</v>
      </c>
      <c r="K196" s="32" t="str">
        <f t="shared" si="22"/>
        <v>Sep</v>
      </c>
      <c r="L196" s="32" t="str">
        <f t="shared" si="23"/>
        <v>tier - 3</v>
      </c>
      <c r="M196" s="32" t="str">
        <f t="shared" si="24"/>
        <v>tier - 2</v>
      </c>
      <c r="N196" s="32" t="str">
        <f t="shared" si="25"/>
        <v>R1013</v>
      </c>
      <c r="O196" s="13" t="str">
        <f t="shared" si="26"/>
        <v>6-Sep-2001</v>
      </c>
      <c r="P196" s="13">
        <f t="shared" si="27"/>
        <v>21</v>
      </c>
      <c r="Q196" s="18">
        <v>2020.55</v>
      </c>
    </row>
    <row r="197" spans="1:17" x14ac:dyDescent="0.25">
      <c r="A197" s="13" t="s">
        <v>222</v>
      </c>
      <c r="B197" s="13">
        <v>2001</v>
      </c>
      <c r="C197" s="13" t="s">
        <v>35</v>
      </c>
      <c r="D197" s="13">
        <v>4</v>
      </c>
      <c r="E197" s="13">
        <v>0</v>
      </c>
      <c r="F197" s="13">
        <v>2026.97</v>
      </c>
      <c r="G197" s="13" t="s">
        <v>12</v>
      </c>
      <c r="H197" s="13" t="s">
        <v>11</v>
      </c>
      <c r="I197" s="13" t="s">
        <v>13</v>
      </c>
      <c r="J197" s="32">
        <f t="shared" si="21"/>
        <v>2001</v>
      </c>
      <c r="K197" s="32" t="str">
        <f t="shared" si="22"/>
        <v>Aug</v>
      </c>
      <c r="L197" s="32" t="str">
        <f t="shared" si="23"/>
        <v>tier - 3</v>
      </c>
      <c r="M197" s="32" t="str">
        <f t="shared" si="24"/>
        <v>tier - 2</v>
      </c>
      <c r="N197" s="32" t="str">
        <f t="shared" si="25"/>
        <v>R1013</v>
      </c>
      <c r="O197" s="13" t="str">
        <f t="shared" si="26"/>
        <v>4-Aug-2001</v>
      </c>
      <c r="P197" s="13">
        <f t="shared" si="27"/>
        <v>21</v>
      </c>
      <c r="Q197" s="18">
        <v>2026.97</v>
      </c>
    </row>
    <row r="198" spans="1:17" x14ac:dyDescent="0.25">
      <c r="A198" s="13" t="s">
        <v>223</v>
      </c>
      <c r="B198" s="13">
        <v>2000</v>
      </c>
      <c r="C198" s="13" t="s">
        <v>20</v>
      </c>
      <c r="D198" s="13">
        <v>2</v>
      </c>
      <c r="E198" s="13">
        <v>0</v>
      </c>
      <c r="F198" s="13">
        <v>2045.69</v>
      </c>
      <c r="G198" s="13" t="s">
        <v>12</v>
      </c>
      <c r="H198" s="13" t="s">
        <v>12</v>
      </c>
      <c r="I198" s="13" t="s">
        <v>23</v>
      </c>
      <c r="J198" s="32">
        <f t="shared" si="21"/>
        <v>2000</v>
      </c>
      <c r="K198" s="32" t="str">
        <f t="shared" si="22"/>
        <v>Sep</v>
      </c>
      <c r="L198" s="32" t="str">
        <f t="shared" si="23"/>
        <v>tier - 3</v>
      </c>
      <c r="M198" s="32" t="str">
        <f t="shared" si="24"/>
        <v>tier - 3</v>
      </c>
      <c r="N198" s="32" t="str">
        <f t="shared" si="25"/>
        <v>R1012</v>
      </c>
      <c r="O198" s="13" t="str">
        <f t="shared" si="26"/>
        <v>2-Sep-2000</v>
      </c>
      <c r="P198" s="13">
        <f t="shared" si="27"/>
        <v>22</v>
      </c>
      <c r="Q198" s="18">
        <v>2045.69</v>
      </c>
    </row>
    <row r="199" spans="1:17" x14ac:dyDescent="0.25">
      <c r="A199" s="13" t="s">
        <v>224</v>
      </c>
      <c r="B199" s="13">
        <v>2000</v>
      </c>
      <c r="C199" s="13" t="s">
        <v>10</v>
      </c>
      <c r="D199" s="13">
        <v>26</v>
      </c>
      <c r="E199" s="13">
        <v>0</v>
      </c>
      <c r="F199" s="13">
        <v>2055.3200000000002</v>
      </c>
      <c r="G199" s="13" t="s">
        <v>12</v>
      </c>
      <c r="H199" s="13" t="s">
        <v>12</v>
      </c>
      <c r="I199" s="13" t="s">
        <v>23</v>
      </c>
      <c r="J199" s="32">
        <f t="shared" si="21"/>
        <v>2000</v>
      </c>
      <c r="K199" s="32" t="str">
        <f t="shared" si="22"/>
        <v>Jul</v>
      </c>
      <c r="L199" s="32" t="str">
        <f t="shared" si="23"/>
        <v>tier - 3</v>
      </c>
      <c r="M199" s="32" t="str">
        <f t="shared" si="24"/>
        <v>tier - 3</v>
      </c>
      <c r="N199" s="32" t="str">
        <f t="shared" si="25"/>
        <v>R1012</v>
      </c>
      <c r="O199" s="13" t="str">
        <f t="shared" si="26"/>
        <v>26-Jul-2000</v>
      </c>
      <c r="P199" s="13">
        <f t="shared" si="27"/>
        <v>22</v>
      </c>
      <c r="Q199" s="18">
        <v>2055.3200000000002</v>
      </c>
    </row>
    <row r="200" spans="1:17" x14ac:dyDescent="0.25">
      <c r="A200" s="13" t="s">
        <v>225</v>
      </c>
      <c r="B200" s="13">
        <v>2004</v>
      </c>
      <c r="C200" s="13" t="s">
        <v>18</v>
      </c>
      <c r="D200" s="13">
        <v>12</v>
      </c>
      <c r="E200" s="13">
        <v>0</v>
      </c>
      <c r="F200" s="13">
        <v>2094.1</v>
      </c>
      <c r="G200" s="13" t="s">
        <v>12</v>
      </c>
      <c r="H200" s="13" t="s">
        <v>11</v>
      </c>
      <c r="I200" s="13" t="s">
        <v>200</v>
      </c>
      <c r="J200" s="32">
        <f t="shared" si="21"/>
        <v>2004</v>
      </c>
      <c r="K200" s="32" t="str">
        <f t="shared" si="22"/>
        <v>Jun</v>
      </c>
      <c r="L200" s="32" t="str">
        <f t="shared" si="23"/>
        <v>tier - 3</v>
      </c>
      <c r="M200" s="32" t="str">
        <f t="shared" si="24"/>
        <v>tier - 2</v>
      </c>
      <c r="N200" s="32" t="str">
        <f t="shared" si="25"/>
        <v>R1025</v>
      </c>
      <c r="O200" s="13" t="str">
        <f t="shared" si="26"/>
        <v>12-Jun-2004</v>
      </c>
      <c r="P200" s="13">
        <f t="shared" si="27"/>
        <v>18</v>
      </c>
      <c r="Q200" s="18">
        <v>2094.1</v>
      </c>
    </row>
    <row r="201" spans="1:17" x14ac:dyDescent="0.25">
      <c r="A201" s="13" t="s">
        <v>226</v>
      </c>
      <c r="B201" s="13">
        <v>2001</v>
      </c>
      <c r="C201" s="13" t="s">
        <v>35</v>
      </c>
      <c r="D201" s="13">
        <v>14</v>
      </c>
      <c r="E201" s="13">
        <v>0</v>
      </c>
      <c r="F201" s="13">
        <v>2102.2600000000002</v>
      </c>
      <c r="G201" s="13" t="s">
        <v>12</v>
      </c>
      <c r="H201" s="13" t="s">
        <v>11</v>
      </c>
      <c r="I201" s="13" t="s">
        <v>166</v>
      </c>
      <c r="J201" s="32">
        <f t="shared" si="21"/>
        <v>2001</v>
      </c>
      <c r="K201" s="32" t="str">
        <f t="shared" si="22"/>
        <v>Aug</v>
      </c>
      <c r="L201" s="32" t="str">
        <f t="shared" si="23"/>
        <v>tier - 3</v>
      </c>
      <c r="M201" s="32" t="str">
        <f t="shared" si="24"/>
        <v>tier - 2</v>
      </c>
      <c r="N201" s="32" t="str">
        <f t="shared" si="25"/>
        <v>R1019</v>
      </c>
      <c r="O201" s="13" t="str">
        <f t="shared" si="26"/>
        <v>14-Aug-2001</v>
      </c>
      <c r="P201" s="13">
        <f t="shared" si="27"/>
        <v>21</v>
      </c>
      <c r="Q201" s="18">
        <v>2102.2600000000002</v>
      </c>
    </row>
    <row r="202" spans="1:17" x14ac:dyDescent="0.25">
      <c r="A202" s="13" t="s">
        <v>227</v>
      </c>
      <c r="B202" s="13">
        <v>2001</v>
      </c>
      <c r="C202" s="13" t="s">
        <v>18</v>
      </c>
      <c r="D202" s="13">
        <v>22</v>
      </c>
      <c r="E202" s="13">
        <v>1</v>
      </c>
      <c r="F202" s="13">
        <v>2103.08</v>
      </c>
      <c r="G202" s="13" t="s">
        <v>12</v>
      </c>
      <c r="H202" s="13" t="s">
        <v>11</v>
      </c>
      <c r="I202" s="13" t="s">
        <v>42</v>
      </c>
      <c r="J202" s="32">
        <f t="shared" si="21"/>
        <v>2001</v>
      </c>
      <c r="K202" s="32" t="str">
        <f t="shared" si="22"/>
        <v>Jun</v>
      </c>
      <c r="L202" s="32" t="str">
        <f t="shared" si="23"/>
        <v>tier - 3</v>
      </c>
      <c r="M202" s="32" t="str">
        <f t="shared" si="24"/>
        <v>tier - 2</v>
      </c>
      <c r="N202" s="32" t="str">
        <f t="shared" si="25"/>
        <v>R1011</v>
      </c>
      <c r="O202" s="13" t="str">
        <f t="shared" si="26"/>
        <v>22-Jun-2001</v>
      </c>
      <c r="P202" s="13">
        <f t="shared" si="27"/>
        <v>21</v>
      </c>
      <c r="Q202" s="18">
        <v>2103.08</v>
      </c>
    </row>
    <row r="203" spans="1:17" x14ac:dyDescent="0.25">
      <c r="A203" s="13" t="s">
        <v>228</v>
      </c>
      <c r="B203" s="13">
        <v>2001</v>
      </c>
      <c r="C203" s="13" t="s">
        <v>15</v>
      </c>
      <c r="D203" s="13">
        <v>28</v>
      </c>
      <c r="E203" s="13">
        <v>0</v>
      </c>
      <c r="F203" s="13">
        <v>2104.11</v>
      </c>
      <c r="G203" s="13" t="s">
        <v>11</v>
      </c>
      <c r="H203" s="13" t="s">
        <v>16</v>
      </c>
      <c r="I203" s="13" t="s">
        <v>168</v>
      </c>
      <c r="J203" s="32">
        <f t="shared" si="21"/>
        <v>2001</v>
      </c>
      <c r="K203" s="32" t="str">
        <f t="shared" si="22"/>
        <v>Nov</v>
      </c>
      <c r="L203" s="32" t="str">
        <f t="shared" si="23"/>
        <v>tier - 2</v>
      </c>
      <c r="M203" s="32" t="str">
        <f t="shared" si="24"/>
        <v>tier - 1</v>
      </c>
      <c r="N203" s="32" t="str">
        <f t="shared" si="25"/>
        <v>R1016</v>
      </c>
      <c r="O203" s="13" t="str">
        <f t="shared" si="26"/>
        <v>28-Nov-2001</v>
      </c>
      <c r="P203" s="13">
        <f t="shared" si="27"/>
        <v>21</v>
      </c>
      <c r="Q203" s="18">
        <v>2104.11</v>
      </c>
    </row>
    <row r="204" spans="1:17" x14ac:dyDescent="0.25">
      <c r="A204" s="13" t="s">
        <v>229</v>
      </c>
      <c r="B204" s="13">
        <v>1989</v>
      </c>
      <c r="C204" s="13" t="s">
        <v>10</v>
      </c>
      <c r="D204" s="13">
        <v>21</v>
      </c>
      <c r="E204" s="13">
        <v>3</v>
      </c>
      <c r="F204" s="13">
        <v>2106.2600000000002</v>
      </c>
      <c r="G204" s="13" t="s">
        <v>11</v>
      </c>
      <c r="H204" s="13" t="s">
        <v>11</v>
      </c>
      <c r="I204" s="13" t="s">
        <v>13</v>
      </c>
      <c r="J204" s="32">
        <f t="shared" si="21"/>
        <v>1989</v>
      </c>
      <c r="K204" s="32" t="str">
        <f t="shared" si="22"/>
        <v>Jul</v>
      </c>
      <c r="L204" s="32" t="str">
        <f t="shared" si="23"/>
        <v>tier - 2</v>
      </c>
      <c r="M204" s="32" t="str">
        <f t="shared" si="24"/>
        <v>tier - 2</v>
      </c>
      <c r="N204" s="32" t="str">
        <f t="shared" si="25"/>
        <v>R1013</v>
      </c>
      <c r="O204" s="13" t="str">
        <f t="shared" si="26"/>
        <v>21-Jul-1989</v>
      </c>
      <c r="P204" s="13">
        <f t="shared" si="27"/>
        <v>33</v>
      </c>
      <c r="Q204" s="18">
        <v>2106.2600000000002</v>
      </c>
    </row>
    <row r="205" spans="1:17" x14ac:dyDescent="0.25">
      <c r="A205" s="13" t="s">
        <v>230</v>
      </c>
      <c r="B205" s="13">
        <v>2003</v>
      </c>
      <c r="C205" s="13" t="s">
        <v>20</v>
      </c>
      <c r="D205" s="13">
        <v>30</v>
      </c>
      <c r="E205" s="13">
        <v>0</v>
      </c>
      <c r="F205" s="13">
        <v>2117.34</v>
      </c>
      <c r="G205" s="13" t="s">
        <v>11</v>
      </c>
      <c r="H205" s="13" t="s">
        <v>12</v>
      </c>
      <c r="I205" s="13" t="s">
        <v>23</v>
      </c>
      <c r="J205" s="32">
        <f t="shared" si="21"/>
        <v>2003</v>
      </c>
      <c r="K205" s="32" t="str">
        <f t="shared" si="22"/>
        <v>Sep</v>
      </c>
      <c r="L205" s="32" t="str">
        <f t="shared" si="23"/>
        <v>tier - 2</v>
      </c>
      <c r="M205" s="32" t="str">
        <f t="shared" si="24"/>
        <v>tier - 3</v>
      </c>
      <c r="N205" s="32" t="str">
        <f t="shared" si="25"/>
        <v>R1012</v>
      </c>
      <c r="O205" s="13" t="str">
        <f t="shared" si="26"/>
        <v>30-Sep-2003</v>
      </c>
      <c r="P205" s="13">
        <f t="shared" si="27"/>
        <v>19</v>
      </c>
      <c r="Q205" s="18">
        <v>2117.34</v>
      </c>
    </row>
    <row r="206" spans="1:17" x14ac:dyDescent="0.25">
      <c r="A206" s="13" t="s">
        <v>231</v>
      </c>
      <c r="B206" s="13">
        <v>2004</v>
      </c>
      <c r="C206" s="13" t="s">
        <v>15</v>
      </c>
      <c r="D206" s="13">
        <v>4</v>
      </c>
      <c r="E206" s="13">
        <v>0</v>
      </c>
      <c r="F206" s="13">
        <v>2118.61</v>
      </c>
      <c r="G206" s="13" t="s">
        <v>11</v>
      </c>
      <c r="H206" s="13" t="s">
        <v>16</v>
      </c>
      <c r="I206" s="13" t="s">
        <v>23</v>
      </c>
      <c r="J206" s="32">
        <f t="shared" si="21"/>
        <v>2004</v>
      </c>
      <c r="K206" s="32" t="str">
        <f t="shared" si="22"/>
        <v>Nov</v>
      </c>
      <c r="L206" s="32" t="str">
        <f t="shared" si="23"/>
        <v>tier - 2</v>
      </c>
      <c r="M206" s="32" t="str">
        <f t="shared" si="24"/>
        <v>tier - 1</v>
      </c>
      <c r="N206" s="32" t="str">
        <f t="shared" si="25"/>
        <v>R1012</v>
      </c>
      <c r="O206" s="13" t="str">
        <f t="shared" si="26"/>
        <v>4-Nov-2004</v>
      </c>
      <c r="P206" s="13">
        <f t="shared" si="27"/>
        <v>18</v>
      </c>
      <c r="Q206" s="18">
        <v>2118.61</v>
      </c>
    </row>
    <row r="207" spans="1:17" x14ac:dyDescent="0.25">
      <c r="A207" s="13" t="s">
        <v>232</v>
      </c>
      <c r="B207" s="13">
        <v>2003</v>
      </c>
      <c r="C207" s="13" t="s">
        <v>35</v>
      </c>
      <c r="D207" s="13">
        <v>30</v>
      </c>
      <c r="E207" s="13">
        <v>0</v>
      </c>
      <c r="F207" s="13">
        <v>2128.4299999999998</v>
      </c>
      <c r="G207" s="13" t="s">
        <v>11</v>
      </c>
      <c r="H207" s="13" t="s">
        <v>16</v>
      </c>
      <c r="I207" s="13" t="s">
        <v>23</v>
      </c>
      <c r="J207" s="32">
        <f t="shared" si="21"/>
        <v>2003</v>
      </c>
      <c r="K207" s="32" t="str">
        <f t="shared" si="22"/>
        <v>Aug</v>
      </c>
      <c r="L207" s="32" t="str">
        <f t="shared" si="23"/>
        <v>tier - 2</v>
      </c>
      <c r="M207" s="32" t="str">
        <f t="shared" si="24"/>
        <v>tier - 1</v>
      </c>
      <c r="N207" s="32" t="str">
        <f t="shared" si="25"/>
        <v>R1012</v>
      </c>
      <c r="O207" s="13" t="str">
        <f t="shared" si="26"/>
        <v>30-Aug-2003</v>
      </c>
      <c r="P207" s="13">
        <f t="shared" si="27"/>
        <v>19</v>
      </c>
      <c r="Q207" s="18">
        <v>2128.4299999999998</v>
      </c>
    </row>
    <row r="208" spans="1:17" x14ac:dyDescent="0.25">
      <c r="A208" s="13" t="s">
        <v>233</v>
      </c>
      <c r="B208" s="13">
        <v>2003</v>
      </c>
      <c r="C208" s="13" t="s">
        <v>30</v>
      </c>
      <c r="D208" s="13">
        <v>22</v>
      </c>
      <c r="E208" s="13">
        <v>0</v>
      </c>
      <c r="F208" s="13">
        <v>2130.6799999999998</v>
      </c>
      <c r="G208" s="13" t="s">
        <v>11</v>
      </c>
      <c r="H208" s="13" t="s">
        <v>12</v>
      </c>
      <c r="I208" s="13" t="s">
        <v>23</v>
      </c>
      <c r="J208" s="32">
        <f t="shared" si="21"/>
        <v>2003</v>
      </c>
      <c r="K208" s="32" t="str">
        <f t="shared" si="22"/>
        <v>Dec</v>
      </c>
      <c r="L208" s="32" t="str">
        <f t="shared" si="23"/>
        <v>tier - 2</v>
      </c>
      <c r="M208" s="32" t="str">
        <f t="shared" si="24"/>
        <v>tier - 3</v>
      </c>
      <c r="N208" s="32" t="str">
        <f t="shared" si="25"/>
        <v>R1012</v>
      </c>
      <c r="O208" s="13" t="str">
        <f t="shared" si="26"/>
        <v>22-Dec-2003</v>
      </c>
      <c r="P208" s="13">
        <f t="shared" si="27"/>
        <v>19</v>
      </c>
      <c r="Q208" s="18">
        <v>2130.6799999999998</v>
      </c>
    </row>
    <row r="209" spans="1:17" x14ac:dyDescent="0.25">
      <c r="A209" s="13" t="s">
        <v>234</v>
      </c>
      <c r="B209" s="13">
        <v>2003</v>
      </c>
      <c r="C209" s="13" t="s">
        <v>20</v>
      </c>
      <c r="D209" s="13">
        <v>1</v>
      </c>
      <c r="E209" s="13">
        <v>0</v>
      </c>
      <c r="F209" s="13">
        <v>2134.9</v>
      </c>
      <c r="G209" s="13" t="s">
        <v>11</v>
      </c>
      <c r="H209" s="13" t="s">
        <v>12</v>
      </c>
      <c r="I209" s="13" t="s">
        <v>23</v>
      </c>
      <c r="J209" s="32">
        <f t="shared" si="21"/>
        <v>2003</v>
      </c>
      <c r="K209" s="32" t="str">
        <f t="shared" si="22"/>
        <v>Sep</v>
      </c>
      <c r="L209" s="32" t="str">
        <f t="shared" si="23"/>
        <v>tier - 2</v>
      </c>
      <c r="M209" s="32" t="str">
        <f t="shared" si="24"/>
        <v>tier - 3</v>
      </c>
      <c r="N209" s="32" t="str">
        <f t="shared" si="25"/>
        <v>R1012</v>
      </c>
      <c r="O209" s="13" t="str">
        <f t="shared" si="26"/>
        <v>1-Sep-2003</v>
      </c>
      <c r="P209" s="13">
        <f t="shared" si="27"/>
        <v>19</v>
      </c>
      <c r="Q209" s="18">
        <v>2134.9</v>
      </c>
    </row>
    <row r="210" spans="1:17" x14ac:dyDescent="0.25">
      <c r="A210" s="13" t="s">
        <v>235</v>
      </c>
      <c r="B210" s="13">
        <v>2003</v>
      </c>
      <c r="C210" s="13" t="s">
        <v>20</v>
      </c>
      <c r="D210" s="13">
        <v>26</v>
      </c>
      <c r="E210" s="13">
        <v>0</v>
      </c>
      <c r="F210" s="13">
        <v>2136.88</v>
      </c>
      <c r="G210" s="13" t="s">
        <v>11</v>
      </c>
      <c r="H210" s="13" t="s">
        <v>11</v>
      </c>
      <c r="I210" s="13" t="s">
        <v>23</v>
      </c>
      <c r="J210" s="32">
        <f t="shared" si="21"/>
        <v>2003</v>
      </c>
      <c r="K210" s="32" t="str">
        <f t="shared" si="22"/>
        <v>Sep</v>
      </c>
      <c r="L210" s="32" t="str">
        <f t="shared" si="23"/>
        <v>tier - 2</v>
      </c>
      <c r="M210" s="32" t="str">
        <f t="shared" si="24"/>
        <v>tier - 2</v>
      </c>
      <c r="N210" s="32" t="str">
        <f t="shared" si="25"/>
        <v>R1012</v>
      </c>
      <c r="O210" s="13" t="str">
        <f t="shared" si="26"/>
        <v>26-Sep-2003</v>
      </c>
      <c r="P210" s="13">
        <f t="shared" si="27"/>
        <v>19</v>
      </c>
      <c r="Q210" s="18">
        <v>2136.88</v>
      </c>
    </row>
    <row r="211" spans="1:17" x14ac:dyDescent="0.25">
      <c r="A211" s="13" t="s">
        <v>236</v>
      </c>
      <c r="B211" s="13">
        <v>1997</v>
      </c>
      <c r="C211" s="13" t="s">
        <v>20</v>
      </c>
      <c r="D211" s="13">
        <v>3</v>
      </c>
      <c r="E211" s="13">
        <v>0</v>
      </c>
      <c r="F211" s="13">
        <v>2137.65</v>
      </c>
      <c r="G211" s="13" t="s">
        <v>12</v>
      </c>
      <c r="H211" s="13" t="s">
        <v>16</v>
      </c>
      <c r="I211" s="13" t="s">
        <v>13</v>
      </c>
      <c r="J211" s="32">
        <f t="shared" si="21"/>
        <v>1997</v>
      </c>
      <c r="K211" s="32" t="str">
        <f t="shared" si="22"/>
        <v>Sep</v>
      </c>
      <c r="L211" s="32" t="str">
        <f t="shared" si="23"/>
        <v>tier - 3</v>
      </c>
      <c r="M211" s="32" t="str">
        <f t="shared" si="24"/>
        <v>tier - 1</v>
      </c>
      <c r="N211" s="32" t="str">
        <f t="shared" si="25"/>
        <v>R1013</v>
      </c>
      <c r="O211" s="13" t="str">
        <f t="shared" si="26"/>
        <v>3-Sep-1997</v>
      </c>
      <c r="P211" s="13">
        <f t="shared" si="27"/>
        <v>25</v>
      </c>
      <c r="Q211" s="18">
        <v>2137.65</v>
      </c>
    </row>
    <row r="212" spans="1:17" x14ac:dyDescent="0.25">
      <c r="A212" s="13" t="s">
        <v>237</v>
      </c>
      <c r="B212" s="13">
        <v>2003</v>
      </c>
      <c r="C212" s="13" t="s">
        <v>35</v>
      </c>
      <c r="D212" s="13">
        <v>19</v>
      </c>
      <c r="E212" s="13">
        <v>0</v>
      </c>
      <c r="F212" s="13">
        <v>2138.0700000000002</v>
      </c>
      <c r="G212" s="13" t="s">
        <v>11</v>
      </c>
      <c r="H212" s="13" t="s">
        <v>16</v>
      </c>
      <c r="I212" s="13" t="s">
        <v>23</v>
      </c>
      <c r="J212" s="32">
        <f t="shared" si="21"/>
        <v>2003</v>
      </c>
      <c r="K212" s="32" t="str">
        <f t="shared" si="22"/>
        <v>Aug</v>
      </c>
      <c r="L212" s="32" t="str">
        <f t="shared" si="23"/>
        <v>tier - 2</v>
      </c>
      <c r="M212" s="32" t="str">
        <f t="shared" si="24"/>
        <v>tier - 1</v>
      </c>
      <c r="N212" s="32" t="str">
        <f t="shared" si="25"/>
        <v>R1012</v>
      </c>
      <c r="O212" s="13" t="str">
        <f t="shared" si="26"/>
        <v>19-Aug-2003</v>
      </c>
      <c r="P212" s="13">
        <f t="shared" si="27"/>
        <v>19</v>
      </c>
      <c r="Q212" s="18">
        <v>2138.0700000000002</v>
      </c>
    </row>
    <row r="213" spans="1:17" x14ac:dyDescent="0.25">
      <c r="A213" s="13" t="s">
        <v>238</v>
      </c>
      <c r="B213" s="13">
        <v>2004</v>
      </c>
      <c r="C213" s="13" t="s">
        <v>37</v>
      </c>
      <c r="D213" s="13">
        <v>4</v>
      </c>
      <c r="E213" s="13">
        <v>0</v>
      </c>
      <c r="F213" s="13">
        <v>2144.85</v>
      </c>
      <c r="G213" s="13" t="s">
        <v>11</v>
      </c>
      <c r="H213" s="13" t="s">
        <v>16</v>
      </c>
      <c r="I213" s="13" t="s">
        <v>42</v>
      </c>
      <c r="J213" s="32">
        <f t="shared" si="21"/>
        <v>2004</v>
      </c>
      <c r="K213" s="32" t="str">
        <f t="shared" si="22"/>
        <v>Oct</v>
      </c>
      <c r="L213" s="32" t="str">
        <f t="shared" si="23"/>
        <v>tier - 2</v>
      </c>
      <c r="M213" s="32" t="str">
        <f t="shared" si="24"/>
        <v>tier - 1</v>
      </c>
      <c r="N213" s="32" t="str">
        <f t="shared" si="25"/>
        <v>R1011</v>
      </c>
      <c r="O213" s="13" t="str">
        <f t="shared" si="26"/>
        <v>4-Oct-2004</v>
      </c>
      <c r="P213" s="13">
        <f t="shared" si="27"/>
        <v>18</v>
      </c>
      <c r="Q213" s="18">
        <v>2144.85</v>
      </c>
    </row>
    <row r="214" spans="1:17" x14ac:dyDescent="0.25">
      <c r="A214" s="13" t="s">
        <v>239</v>
      </c>
      <c r="B214" s="13">
        <v>2000</v>
      </c>
      <c r="C214" s="13" t="s">
        <v>30</v>
      </c>
      <c r="D214" s="13">
        <v>27</v>
      </c>
      <c r="E214" s="13">
        <v>0</v>
      </c>
      <c r="F214" s="13">
        <v>2150.4699999999998</v>
      </c>
      <c r="G214" s="13" t="s">
        <v>11</v>
      </c>
      <c r="H214" s="13" t="s">
        <v>12</v>
      </c>
      <c r="I214" s="13" t="s">
        <v>42</v>
      </c>
      <c r="J214" s="32">
        <f t="shared" si="21"/>
        <v>2000</v>
      </c>
      <c r="K214" s="32" t="str">
        <f t="shared" si="22"/>
        <v>Dec</v>
      </c>
      <c r="L214" s="32" t="str">
        <f t="shared" si="23"/>
        <v>tier - 2</v>
      </c>
      <c r="M214" s="32" t="str">
        <f t="shared" si="24"/>
        <v>tier - 3</v>
      </c>
      <c r="N214" s="32" t="str">
        <f t="shared" si="25"/>
        <v>R1011</v>
      </c>
      <c r="O214" s="13" t="str">
        <f t="shared" si="26"/>
        <v>27-Dec-2000</v>
      </c>
      <c r="P214" s="13">
        <f t="shared" si="27"/>
        <v>22</v>
      </c>
      <c r="Q214" s="18">
        <v>2150.4699999999998</v>
      </c>
    </row>
    <row r="215" spans="1:17" x14ac:dyDescent="0.25">
      <c r="A215" s="13" t="s">
        <v>240</v>
      </c>
      <c r="B215" s="13">
        <v>2000</v>
      </c>
      <c r="C215" s="13" t="s">
        <v>37</v>
      </c>
      <c r="D215" s="13">
        <v>22</v>
      </c>
      <c r="E215" s="13">
        <v>0</v>
      </c>
      <c r="F215" s="13">
        <v>2154.36</v>
      </c>
      <c r="G215" s="13" t="s">
        <v>11</v>
      </c>
      <c r="H215" s="13" t="s">
        <v>11</v>
      </c>
      <c r="I215" s="13" t="s">
        <v>42</v>
      </c>
      <c r="J215" s="32">
        <f t="shared" si="21"/>
        <v>2000</v>
      </c>
      <c r="K215" s="32" t="str">
        <f t="shared" si="22"/>
        <v>Oct</v>
      </c>
      <c r="L215" s="32" t="str">
        <f t="shared" si="23"/>
        <v>tier - 2</v>
      </c>
      <c r="M215" s="32" t="str">
        <f t="shared" si="24"/>
        <v>tier - 2</v>
      </c>
      <c r="N215" s="32" t="str">
        <f t="shared" si="25"/>
        <v>R1011</v>
      </c>
      <c r="O215" s="13" t="str">
        <f t="shared" si="26"/>
        <v>22-Oct-2000</v>
      </c>
      <c r="P215" s="13">
        <f t="shared" si="27"/>
        <v>22</v>
      </c>
      <c r="Q215" s="18">
        <v>2154.36</v>
      </c>
    </row>
    <row r="216" spans="1:17" x14ac:dyDescent="0.25">
      <c r="A216" s="13" t="s">
        <v>241</v>
      </c>
      <c r="B216" s="13">
        <v>2000</v>
      </c>
      <c r="C216" s="13" t="s">
        <v>15</v>
      </c>
      <c r="D216" s="13">
        <v>29</v>
      </c>
      <c r="E216" s="13">
        <v>0</v>
      </c>
      <c r="F216" s="13">
        <v>2155.6799999999998</v>
      </c>
      <c r="G216" s="13" t="s">
        <v>11</v>
      </c>
      <c r="H216" s="13" t="s">
        <v>12</v>
      </c>
      <c r="I216" s="13" t="s">
        <v>13</v>
      </c>
      <c r="J216" s="32">
        <f t="shared" si="21"/>
        <v>2000</v>
      </c>
      <c r="K216" s="32" t="str">
        <f t="shared" si="22"/>
        <v>Nov</v>
      </c>
      <c r="L216" s="32" t="str">
        <f t="shared" si="23"/>
        <v>tier - 2</v>
      </c>
      <c r="M216" s="32" t="str">
        <f t="shared" si="24"/>
        <v>tier - 3</v>
      </c>
      <c r="N216" s="32" t="str">
        <f t="shared" si="25"/>
        <v>R1013</v>
      </c>
      <c r="O216" s="13" t="str">
        <f t="shared" si="26"/>
        <v>29-Nov-2000</v>
      </c>
      <c r="P216" s="13">
        <f t="shared" si="27"/>
        <v>22</v>
      </c>
      <c r="Q216" s="18">
        <v>2155.6799999999998</v>
      </c>
    </row>
    <row r="217" spans="1:17" x14ac:dyDescent="0.25">
      <c r="A217" s="13" t="s">
        <v>242</v>
      </c>
      <c r="B217" s="13">
        <v>2000</v>
      </c>
      <c r="C217" s="13" t="s">
        <v>30</v>
      </c>
      <c r="D217" s="13">
        <v>10</v>
      </c>
      <c r="E217" s="13">
        <v>0</v>
      </c>
      <c r="F217" s="13">
        <v>2156.75</v>
      </c>
      <c r="G217" s="13" t="s">
        <v>11</v>
      </c>
      <c r="H217" s="13" t="s">
        <v>11</v>
      </c>
      <c r="I217" s="13" t="s">
        <v>13</v>
      </c>
      <c r="J217" s="32">
        <f t="shared" si="21"/>
        <v>2000</v>
      </c>
      <c r="K217" s="32" t="str">
        <f t="shared" si="22"/>
        <v>Dec</v>
      </c>
      <c r="L217" s="32" t="str">
        <f t="shared" si="23"/>
        <v>tier - 2</v>
      </c>
      <c r="M217" s="32" t="str">
        <f t="shared" si="24"/>
        <v>tier - 2</v>
      </c>
      <c r="N217" s="32" t="str">
        <f t="shared" si="25"/>
        <v>R1013</v>
      </c>
      <c r="O217" s="13" t="str">
        <f t="shared" si="26"/>
        <v>10-Dec-2000</v>
      </c>
      <c r="P217" s="13">
        <f t="shared" si="27"/>
        <v>22</v>
      </c>
      <c r="Q217" s="18">
        <v>2156.75</v>
      </c>
    </row>
    <row r="218" spans="1:17" x14ac:dyDescent="0.25">
      <c r="A218" s="13" t="s">
        <v>243</v>
      </c>
      <c r="B218" s="13">
        <v>2000</v>
      </c>
      <c r="C218" s="13" t="s">
        <v>35</v>
      </c>
      <c r="D218" s="13">
        <v>23</v>
      </c>
      <c r="E218" s="13">
        <v>0</v>
      </c>
      <c r="F218" s="13">
        <v>2166.73</v>
      </c>
      <c r="G218" s="13" t="s">
        <v>11</v>
      </c>
      <c r="H218" s="13" t="s">
        <v>11</v>
      </c>
      <c r="I218" s="13" t="s">
        <v>42</v>
      </c>
      <c r="J218" s="32">
        <f t="shared" si="21"/>
        <v>2000</v>
      </c>
      <c r="K218" s="32" t="str">
        <f t="shared" si="22"/>
        <v>Aug</v>
      </c>
      <c r="L218" s="32" t="str">
        <f t="shared" si="23"/>
        <v>tier - 2</v>
      </c>
      <c r="M218" s="32" t="str">
        <f t="shared" si="24"/>
        <v>tier - 2</v>
      </c>
      <c r="N218" s="32" t="str">
        <f t="shared" si="25"/>
        <v>R1011</v>
      </c>
      <c r="O218" s="13" t="str">
        <f t="shared" si="26"/>
        <v>23-Aug-2000</v>
      </c>
      <c r="P218" s="13">
        <f t="shared" si="27"/>
        <v>22</v>
      </c>
      <c r="Q218" s="18">
        <v>2166.73</v>
      </c>
    </row>
    <row r="219" spans="1:17" x14ac:dyDescent="0.25">
      <c r="A219" s="13" t="s">
        <v>244</v>
      </c>
      <c r="B219" s="13">
        <v>1994</v>
      </c>
      <c r="C219" s="13" t="s">
        <v>20</v>
      </c>
      <c r="D219" s="13">
        <v>27</v>
      </c>
      <c r="E219" s="13">
        <v>0</v>
      </c>
      <c r="F219" s="13">
        <v>2170.08</v>
      </c>
      <c r="G219" s="13" t="s">
        <v>11</v>
      </c>
      <c r="H219" s="13" t="s">
        <v>11</v>
      </c>
      <c r="I219" s="13" t="s">
        <v>13</v>
      </c>
      <c r="J219" s="32">
        <f t="shared" si="21"/>
        <v>1994</v>
      </c>
      <c r="K219" s="32" t="str">
        <f t="shared" si="22"/>
        <v>Sep</v>
      </c>
      <c r="L219" s="32" t="str">
        <f t="shared" si="23"/>
        <v>tier - 2</v>
      </c>
      <c r="M219" s="32" t="str">
        <f t="shared" si="24"/>
        <v>tier - 2</v>
      </c>
      <c r="N219" s="32" t="str">
        <f t="shared" si="25"/>
        <v>R1013</v>
      </c>
      <c r="O219" s="13" t="str">
        <f t="shared" si="26"/>
        <v>27-Sep-1994</v>
      </c>
      <c r="P219" s="13">
        <f t="shared" si="27"/>
        <v>28</v>
      </c>
      <c r="Q219" s="18">
        <v>2170.08</v>
      </c>
    </row>
    <row r="220" spans="1:17" x14ac:dyDescent="0.25">
      <c r="A220" s="13" t="s">
        <v>245</v>
      </c>
      <c r="B220" s="13">
        <v>1991</v>
      </c>
      <c r="C220" s="13" t="s">
        <v>30</v>
      </c>
      <c r="D220" s="13">
        <v>16</v>
      </c>
      <c r="E220" s="13">
        <v>3</v>
      </c>
      <c r="F220" s="13">
        <v>2193.1999999999998</v>
      </c>
      <c r="G220" s="13" t="s">
        <v>11</v>
      </c>
      <c r="H220" s="13" t="s">
        <v>11</v>
      </c>
      <c r="I220" s="13" t="s">
        <v>23</v>
      </c>
      <c r="J220" s="32">
        <f t="shared" si="21"/>
        <v>1991</v>
      </c>
      <c r="K220" s="32" t="str">
        <f t="shared" si="22"/>
        <v>Dec</v>
      </c>
      <c r="L220" s="32" t="str">
        <f t="shared" si="23"/>
        <v>tier - 2</v>
      </c>
      <c r="M220" s="32" t="str">
        <f t="shared" si="24"/>
        <v>tier - 2</v>
      </c>
      <c r="N220" s="32" t="str">
        <f t="shared" si="25"/>
        <v>R1012</v>
      </c>
      <c r="O220" s="13" t="str">
        <f t="shared" si="26"/>
        <v>16-Dec-1991</v>
      </c>
      <c r="P220" s="13">
        <f t="shared" si="27"/>
        <v>31</v>
      </c>
      <c r="Q220" s="18">
        <v>2193.1999999999998</v>
      </c>
    </row>
    <row r="221" spans="1:17" x14ac:dyDescent="0.25">
      <c r="A221" s="13" t="s">
        <v>246</v>
      </c>
      <c r="B221" s="13">
        <v>2004</v>
      </c>
      <c r="C221" s="13" t="s">
        <v>30</v>
      </c>
      <c r="D221" s="13">
        <v>7</v>
      </c>
      <c r="E221" s="13">
        <v>0</v>
      </c>
      <c r="F221" s="13">
        <v>2196.4699999999998</v>
      </c>
      <c r="G221" s="13" t="s">
        <v>11</v>
      </c>
      <c r="H221" s="13" t="s">
        <v>12</v>
      </c>
      <c r="I221" s="13" t="s">
        <v>247</v>
      </c>
      <c r="J221" s="32">
        <f t="shared" si="21"/>
        <v>2004</v>
      </c>
      <c r="K221" s="32" t="str">
        <f t="shared" si="22"/>
        <v>Dec</v>
      </c>
      <c r="L221" s="32" t="str">
        <f t="shared" si="23"/>
        <v>tier - 2</v>
      </c>
      <c r="M221" s="32" t="str">
        <f t="shared" si="24"/>
        <v>tier - 3</v>
      </c>
      <c r="N221" s="32" t="str">
        <f t="shared" si="25"/>
        <v>R1024</v>
      </c>
      <c r="O221" s="13" t="str">
        <f t="shared" si="26"/>
        <v>7-Dec-2004</v>
      </c>
      <c r="P221" s="13">
        <f t="shared" si="27"/>
        <v>18</v>
      </c>
      <c r="Q221" s="18">
        <v>2196.4699999999998</v>
      </c>
    </row>
    <row r="222" spans="1:17" x14ac:dyDescent="0.25">
      <c r="A222" s="13" t="s">
        <v>248</v>
      </c>
      <c r="B222" s="13">
        <v>2004</v>
      </c>
      <c r="C222" s="13" t="s">
        <v>20</v>
      </c>
      <c r="D222" s="13">
        <v>3</v>
      </c>
      <c r="E222" s="13">
        <v>0</v>
      </c>
      <c r="F222" s="13">
        <v>2198.19</v>
      </c>
      <c r="G222" s="13" t="s">
        <v>11</v>
      </c>
      <c r="H222" s="13" t="s">
        <v>16</v>
      </c>
      <c r="I222" s="13" t="s">
        <v>249</v>
      </c>
      <c r="J222" s="32">
        <f t="shared" si="21"/>
        <v>2004</v>
      </c>
      <c r="K222" s="32" t="str">
        <f t="shared" si="22"/>
        <v>Sep</v>
      </c>
      <c r="L222" s="32" t="str">
        <f t="shared" si="23"/>
        <v>tier - 2</v>
      </c>
      <c r="M222" s="32" t="str">
        <f t="shared" si="24"/>
        <v>tier - 1</v>
      </c>
      <c r="N222" s="32" t="str">
        <f t="shared" si="25"/>
        <v>R1023</v>
      </c>
      <c r="O222" s="13" t="str">
        <f t="shared" si="26"/>
        <v>3-Sep-2004</v>
      </c>
      <c r="P222" s="13">
        <f t="shared" si="27"/>
        <v>18</v>
      </c>
      <c r="Q222" s="18">
        <v>2198.19</v>
      </c>
    </row>
    <row r="223" spans="1:17" x14ac:dyDescent="0.25">
      <c r="A223" s="13" t="s">
        <v>250</v>
      </c>
      <c r="B223" s="13">
        <v>2004</v>
      </c>
      <c r="C223" s="13" t="s">
        <v>20</v>
      </c>
      <c r="D223" s="13">
        <v>12</v>
      </c>
      <c r="E223" s="13">
        <v>0</v>
      </c>
      <c r="F223" s="13">
        <v>2200.83</v>
      </c>
      <c r="G223" s="13" t="s">
        <v>11</v>
      </c>
      <c r="H223" s="13" t="s">
        <v>11</v>
      </c>
      <c r="I223" s="13" t="s">
        <v>247</v>
      </c>
      <c r="J223" s="32">
        <f t="shared" si="21"/>
        <v>2004</v>
      </c>
      <c r="K223" s="32" t="str">
        <f t="shared" si="22"/>
        <v>Sep</v>
      </c>
      <c r="L223" s="32" t="str">
        <f t="shared" si="23"/>
        <v>tier - 2</v>
      </c>
      <c r="M223" s="32" t="str">
        <f t="shared" si="24"/>
        <v>tier - 2</v>
      </c>
      <c r="N223" s="32" t="str">
        <f t="shared" si="25"/>
        <v>R1024</v>
      </c>
      <c r="O223" s="13" t="str">
        <f t="shared" si="26"/>
        <v>12-Sep-2004</v>
      </c>
      <c r="P223" s="13">
        <f t="shared" si="27"/>
        <v>18</v>
      </c>
      <c r="Q223" s="18">
        <v>2200.83</v>
      </c>
    </row>
    <row r="224" spans="1:17" x14ac:dyDescent="0.25">
      <c r="A224" s="13" t="s">
        <v>251</v>
      </c>
      <c r="B224" s="13">
        <v>2004</v>
      </c>
      <c r="C224" s="13" t="s">
        <v>10</v>
      </c>
      <c r="D224" s="13">
        <v>27</v>
      </c>
      <c r="E224" s="13">
        <v>1</v>
      </c>
      <c r="F224" s="13">
        <v>2201.1</v>
      </c>
      <c r="G224" s="13" t="s">
        <v>11</v>
      </c>
      <c r="H224" s="13" t="s">
        <v>12</v>
      </c>
      <c r="I224" s="13" t="s">
        <v>13</v>
      </c>
      <c r="J224" s="32">
        <f t="shared" si="21"/>
        <v>2004</v>
      </c>
      <c r="K224" s="32" t="str">
        <f t="shared" si="22"/>
        <v>Jul</v>
      </c>
      <c r="L224" s="32" t="str">
        <f t="shared" si="23"/>
        <v>tier - 2</v>
      </c>
      <c r="M224" s="32" t="str">
        <f t="shared" si="24"/>
        <v>tier - 3</v>
      </c>
      <c r="N224" s="32" t="str">
        <f t="shared" si="25"/>
        <v>R1013</v>
      </c>
      <c r="O224" s="13" t="str">
        <f t="shared" si="26"/>
        <v>27-Jul-2004</v>
      </c>
      <c r="P224" s="13">
        <f t="shared" si="27"/>
        <v>18</v>
      </c>
      <c r="Q224" s="18">
        <v>2201.1</v>
      </c>
    </row>
    <row r="225" spans="1:17" x14ac:dyDescent="0.25">
      <c r="A225" s="13" t="s">
        <v>252</v>
      </c>
      <c r="B225" s="13">
        <v>2004</v>
      </c>
      <c r="C225" s="13" t="s">
        <v>35</v>
      </c>
      <c r="D225" s="13">
        <v>6</v>
      </c>
      <c r="E225" s="13">
        <v>0</v>
      </c>
      <c r="F225" s="13">
        <v>2203.4699999999998</v>
      </c>
      <c r="G225" s="13" t="s">
        <v>11</v>
      </c>
      <c r="H225" s="13" t="s">
        <v>11</v>
      </c>
      <c r="I225" s="13" t="s">
        <v>247</v>
      </c>
      <c r="J225" s="32">
        <f t="shared" si="21"/>
        <v>2004</v>
      </c>
      <c r="K225" s="32" t="str">
        <f t="shared" si="22"/>
        <v>Aug</v>
      </c>
      <c r="L225" s="32" t="str">
        <f t="shared" si="23"/>
        <v>tier - 2</v>
      </c>
      <c r="M225" s="32" t="str">
        <f t="shared" si="24"/>
        <v>tier - 2</v>
      </c>
      <c r="N225" s="32" t="str">
        <f t="shared" si="25"/>
        <v>R1024</v>
      </c>
      <c r="O225" s="13" t="str">
        <f t="shared" si="26"/>
        <v>6-Aug-2004</v>
      </c>
      <c r="P225" s="13">
        <f t="shared" si="27"/>
        <v>18</v>
      </c>
      <c r="Q225" s="18">
        <v>2203.4699999999998</v>
      </c>
    </row>
    <row r="226" spans="1:17" x14ac:dyDescent="0.25">
      <c r="A226" s="13" t="s">
        <v>253</v>
      </c>
      <c r="B226" s="13">
        <v>2004</v>
      </c>
      <c r="C226" s="13" t="s">
        <v>37</v>
      </c>
      <c r="D226" s="13">
        <v>28</v>
      </c>
      <c r="E226" s="13">
        <v>0</v>
      </c>
      <c r="F226" s="13">
        <v>2203.7399999999998</v>
      </c>
      <c r="G226" s="13" t="s">
        <v>11</v>
      </c>
      <c r="H226" s="13" t="s">
        <v>11</v>
      </c>
      <c r="I226" s="13" t="s">
        <v>247</v>
      </c>
      <c r="J226" s="32">
        <f t="shared" si="21"/>
        <v>2004</v>
      </c>
      <c r="K226" s="32" t="str">
        <f t="shared" si="22"/>
        <v>Oct</v>
      </c>
      <c r="L226" s="32" t="str">
        <f t="shared" si="23"/>
        <v>tier - 2</v>
      </c>
      <c r="M226" s="32" t="str">
        <f t="shared" si="24"/>
        <v>tier - 2</v>
      </c>
      <c r="N226" s="32" t="str">
        <f t="shared" si="25"/>
        <v>R1024</v>
      </c>
      <c r="O226" s="13" t="str">
        <f t="shared" si="26"/>
        <v>28-Oct-2004</v>
      </c>
      <c r="P226" s="13">
        <f t="shared" si="27"/>
        <v>18</v>
      </c>
      <c r="Q226" s="18">
        <v>2203.7399999999998</v>
      </c>
    </row>
    <row r="227" spans="1:17" x14ac:dyDescent="0.25">
      <c r="A227" s="13" t="s">
        <v>254</v>
      </c>
      <c r="B227" s="13">
        <v>2004</v>
      </c>
      <c r="C227" s="13" t="s">
        <v>15</v>
      </c>
      <c r="D227" s="13">
        <v>13</v>
      </c>
      <c r="E227" s="13">
        <v>0</v>
      </c>
      <c r="F227" s="13">
        <v>2205.98</v>
      </c>
      <c r="G227" s="13" t="s">
        <v>11</v>
      </c>
      <c r="H227" s="13" t="s">
        <v>12</v>
      </c>
      <c r="I227" s="13" t="s">
        <v>247</v>
      </c>
      <c r="J227" s="32">
        <f t="shared" si="21"/>
        <v>2004</v>
      </c>
      <c r="K227" s="32" t="str">
        <f t="shared" si="22"/>
        <v>Nov</v>
      </c>
      <c r="L227" s="32" t="str">
        <f t="shared" si="23"/>
        <v>tier - 2</v>
      </c>
      <c r="M227" s="32" t="str">
        <f t="shared" si="24"/>
        <v>tier - 3</v>
      </c>
      <c r="N227" s="32" t="str">
        <f t="shared" si="25"/>
        <v>R1024</v>
      </c>
      <c r="O227" s="13" t="str">
        <f t="shared" si="26"/>
        <v>13-Nov-2004</v>
      </c>
      <c r="P227" s="13">
        <f t="shared" si="27"/>
        <v>18</v>
      </c>
      <c r="Q227" s="18">
        <v>2205.98</v>
      </c>
    </row>
    <row r="228" spans="1:17" x14ac:dyDescent="0.25">
      <c r="A228" s="13" t="s">
        <v>255</v>
      </c>
      <c r="B228" s="13">
        <v>2004</v>
      </c>
      <c r="C228" s="13" t="s">
        <v>35</v>
      </c>
      <c r="D228" s="13">
        <v>6</v>
      </c>
      <c r="E228" s="13">
        <v>0</v>
      </c>
      <c r="F228" s="13">
        <v>2207.6999999999998</v>
      </c>
      <c r="G228" s="13" t="s">
        <v>11</v>
      </c>
      <c r="H228" s="13" t="s">
        <v>11</v>
      </c>
      <c r="I228" s="13" t="s">
        <v>247</v>
      </c>
      <c r="J228" s="32">
        <f t="shared" si="21"/>
        <v>2004</v>
      </c>
      <c r="K228" s="32" t="str">
        <f t="shared" si="22"/>
        <v>Aug</v>
      </c>
      <c r="L228" s="32" t="str">
        <f t="shared" si="23"/>
        <v>tier - 2</v>
      </c>
      <c r="M228" s="32" t="str">
        <f t="shared" si="24"/>
        <v>tier - 2</v>
      </c>
      <c r="N228" s="32" t="str">
        <f t="shared" si="25"/>
        <v>R1024</v>
      </c>
      <c r="O228" s="13" t="str">
        <f t="shared" si="26"/>
        <v>6-Aug-2004</v>
      </c>
      <c r="P228" s="13">
        <f t="shared" si="27"/>
        <v>18</v>
      </c>
      <c r="Q228" s="18">
        <v>2207.6999999999998</v>
      </c>
    </row>
    <row r="229" spans="1:17" x14ac:dyDescent="0.25">
      <c r="A229" s="13" t="s">
        <v>256</v>
      </c>
      <c r="B229" s="13">
        <v>2004</v>
      </c>
      <c r="C229" s="13" t="s">
        <v>10</v>
      </c>
      <c r="D229" s="13">
        <v>27</v>
      </c>
      <c r="E229" s="13">
        <v>0</v>
      </c>
      <c r="F229" s="13">
        <v>2211.13</v>
      </c>
      <c r="G229" s="13" t="s">
        <v>11</v>
      </c>
      <c r="H229" s="13" t="s">
        <v>11</v>
      </c>
      <c r="I229" s="13" t="s">
        <v>247</v>
      </c>
      <c r="J229" s="32">
        <f t="shared" si="21"/>
        <v>2004</v>
      </c>
      <c r="K229" s="32" t="str">
        <f t="shared" si="22"/>
        <v>Jul</v>
      </c>
      <c r="L229" s="32" t="str">
        <f t="shared" si="23"/>
        <v>tier - 2</v>
      </c>
      <c r="M229" s="32" t="str">
        <f t="shared" si="24"/>
        <v>tier - 2</v>
      </c>
      <c r="N229" s="32" t="str">
        <f t="shared" si="25"/>
        <v>R1024</v>
      </c>
      <c r="O229" s="13" t="str">
        <f t="shared" si="26"/>
        <v>27-Jul-2004</v>
      </c>
      <c r="P229" s="13">
        <f t="shared" si="27"/>
        <v>18</v>
      </c>
      <c r="Q229" s="18">
        <v>2211.13</v>
      </c>
    </row>
    <row r="230" spans="1:17" x14ac:dyDescent="0.25">
      <c r="A230" s="13" t="s">
        <v>257</v>
      </c>
      <c r="B230" s="13">
        <v>1994</v>
      </c>
      <c r="C230" s="13" t="s">
        <v>15</v>
      </c>
      <c r="D230" s="13">
        <v>17</v>
      </c>
      <c r="E230" s="13">
        <v>0</v>
      </c>
      <c r="F230" s="13">
        <v>2213.21</v>
      </c>
      <c r="G230" s="13" t="s">
        <v>11</v>
      </c>
      <c r="H230" s="13" t="s">
        <v>11</v>
      </c>
      <c r="I230" s="13" t="s">
        <v>13</v>
      </c>
      <c r="J230" s="32">
        <f t="shared" si="21"/>
        <v>1994</v>
      </c>
      <c r="K230" s="32" t="str">
        <f t="shared" si="22"/>
        <v>Nov</v>
      </c>
      <c r="L230" s="32" t="str">
        <f t="shared" si="23"/>
        <v>tier - 2</v>
      </c>
      <c r="M230" s="32" t="str">
        <f t="shared" si="24"/>
        <v>tier - 2</v>
      </c>
      <c r="N230" s="32" t="str">
        <f t="shared" si="25"/>
        <v>R1013</v>
      </c>
      <c r="O230" s="13" t="str">
        <f t="shared" si="26"/>
        <v>17-Nov-1994</v>
      </c>
      <c r="P230" s="13">
        <f t="shared" si="27"/>
        <v>28</v>
      </c>
      <c r="Q230" s="18">
        <v>2213.21</v>
      </c>
    </row>
    <row r="231" spans="1:17" x14ac:dyDescent="0.25">
      <c r="A231" s="13" t="s">
        <v>258</v>
      </c>
      <c r="B231" s="13">
        <v>2004</v>
      </c>
      <c r="C231" s="13" t="s">
        <v>18</v>
      </c>
      <c r="D231" s="13">
        <v>13</v>
      </c>
      <c r="E231" s="13">
        <v>0</v>
      </c>
      <c r="F231" s="13">
        <v>2217.4699999999998</v>
      </c>
      <c r="G231" s="13" t="s">
        <v>11</v>
      </c>
      <c r="H231" s="13" t="s">
        <v>16</v>
      </c>
      <c r="I231" s="13" t="s">
        <v>247</v>
      </c>
      <c r="J231" s="32">
        <f t="shared" si="21"/>
        <v>2004</v>
      </c>
      <c r="K231" s="32" t="str">
        <f t="shared" si="22"/>
        <v>Jun</v>
      </c>
      <c r="L231" s="32" t="str">
        <f t="shared" si="23"/>
        <v>tier - 2</v>
      </c>
      <c r="M231" s="32" t="str">
        <f t="shared" si="24"/>
        <v>tier - 1</v>
      </c>
      <c r="N231" s="32" t="str">
        <f t="shared" si="25"/>
        <v>R1024</v>
      </c>
      <c r="O231" s="13" t="str">
        <f t="shared" si="26"/>
        <v>13-Jun-2004</v>
      </c>
      <c r="P231" s="13">
        <f t="shared" si="27"/>
        <v>18</v>
      </c>
      <c r="Q231" s="18">
        <v>2217.4699999999998</v>
      </c>
    </row>
    <row r="232" spans="1:17" x14ac:dyDescent="0.25">
      <c r="A232" s="13" t="s">
        <v>259</v>
      </c>
      <c r="B232" s="13">
        <v>2004</v>
      </c>
      <c r="C232" s="13" t="s">
        <v>20</v>
      </c>
      <c r="D232" s="13">
        <v>25</v>
      </c>
      <c r="E232" s="13">
        <v>0</v>
      </c>
      <c r="F232" s="13">
        <v>2217.6</v>
      </c>
      <c r="G232" s="13" t="s">
        <v>11</v>
      </c>
      <c r="H232" s="13" t="s">
        <v>16</v>
      </c>
      <c r="I232" s="13" t="s">
        <v>247</v>
      </c>
      <c r="J232" s="32">
        <f t="shared" si="21"/>
        <v>2004</v>
      </c>
      <c r="K232" s="32" t="str">
        <f t="shared" si="22"/>
        <v>Sep</v>
      </c>
      <c r="L232" s="32" t="str">
        <f t="shared" si="23"/>
        <v>tier - 2</v>
      </c>
      <c r="M232" s="32" t="str">
        <f t="shared" si="24"/>
        <v>tier - 1</v>
      </c>
      <c r="N232" s="32" t="str">
        <f t="shared" si="25"/>
        <v>R1024</v>
      </c>
      <c r="O232" s="13" t="str">
        <f t="shared" si="26"/>
        <v>25-Sep-2004</v>
      </c>
      <c r="P232" s="13">
        <f t="shared" si="27"/>
        <v>18</v>
      </c>
      <c r="Q232" s="18">
        <v>2217.6</v>
      </c>
    </row>
    <row r="233" spans="1:17" x14ac:dyDescent="0.25">
      <c r="A233" s="13" t="s">
        <v>260</v>
      </c>
      <c r="B233" s="13">
        <v>2004</v>
      </c>
      <c r="C233" s="13" t="s">
        <v>30</v>
      </c>
      <c r="D233" s="13">
        <v>12</v>
      </c>
      <c r="E233" s="13">
        <v>1</v>
      </c>
      <c r="F233" s="13">
        <v>2219.4499999999998</v>
      </c>
      <c r="G233" s="13" t="s">
        <v>11</v>
      </c>
      <c r="H233" s="13" t="s">
        <v>16</v>
      </c>
      <c r="I233" s="13" t="s">
        <v>13</v>
      </c>
      <c r="J233" s="32">
        <f t="shared" si="21"/>
        <v>2004</v>
      </c>
      <c r="K233" s="32" t="str">
        <f t="shared" si="22"/>
        <v>Dec</v>
      </c>
      <c r="L233" s="32" t="str">
        <f t="shared" si="23"/>
        <v>tier - 2</v>
      </c>
      <c r="M233" s="32" t="str">
        <f t="shared" si="24"/>
        <v>tier - 1</v>
      </c>
      <c r="N233" s="32" t="str">
        <f t="shared" si="25"/>
        <v>R1013</v>
      </c>
      <c r="O233" s="13" t="str">
        <f t="shared" si="26"/>
        <v>12-Dec-2004</v>
      </c>
      <c r="P233" s="13">
        <f t="shared" si="27"/>
        <v>18</v>
      </c>
      <c r="Q233" s="18">
        <v>2219.4499999999998</v>
      </c>
    </row>
    <row r="234" spans="1:17" x14ac:dyDescent="0.25">
      <c r="A234" s="13" t="s">
        <v>261</v>
      </c>
      <c r="B234" s="13">
        <v>2003</v>
      </c>
      <c r="C234" s="13" t="s">
        <v>30</v>
      </c>
      <c r="D234" s="13">
        <v>10</v>
      </c>
      <c r="E234" s="13">
        <v>1</v>
      </c>
      <c r="F234" s="13">
        <v>2221.56</v>
      </c>
      <c r="G234" s="13" t="s">
        <v>11</v>
      </c>
      <c r="H234" s="13" t="s">
        <v>12</v>
      </c>
      <c r="I234" s="13" t="s">
        <v>23</v>
      </c>
      <c r="J234" s="32">
        <f t="shared" si="21"/>
        <v>2003</v>
      </c>
      <c r="K234" s="32" t="str">
        <f t="shared" si="22"/>
        <v>Dec</v>
      </c>
      <c r="L234" s="32" t="str">
        <f t="shared" si="23"/>
        <v>tier - 2</v>
      </c>
      <c r="M234" s="32" t="str">
        <f t="shared" si="24"/>
        <v>tier - 3</v>
      </c>
      <c r="N234" s="32" t="str">
        <f t="shared" si="25"/>
        <v>R1012</v>
      </c>
      <c r="O234" s="13" t="str">
        <f t="shared" si="26"/>
        <v>10-Dec-2003</v>
      </c>
      <c r="P234" s="13">
        <f t="shared" si="27"/>
        <v>19</v>
      </c>
      <c r="Q234" s="18">
        <v>2221.56</v>
      </c>
    </row>
    <row r="235" spans="1:17" x14ac:dyDescent="0.25">
      <c r="A235" s="13" t="s">
        <v>262</v>
      </c>
      <c r="B235" s="13">
        <v>2000</v>
      </c>
      <c r="C235" s="13" t="s">
        <v>18</v>
      </c>
      <c r="D235" s="13">
        <v>30</v>
      </c>
      <c r="E235" s="13">
        <v>0</v>
      </c>
      <c r="F235" s="13">
        <v>2250.84</v>
      </c>
      <c r="G235" s="13" t="s">
        <v>11</v>
      </c>
      <c r="H235" s="13" t="s">
        <v>11</v>
      </c>
      <c r="I235" s="13" t="s">
        <v>170</v>
      </c>
      <c r="J235" s="32">
        <f t="shared" si="21"/>
        <v>2000</v>
      </c>
      <c r="K235" s="32" t="str">
        <f t="shared" si="22"/>
        <v>Jun</v>
      </c>
      <c r="L235" s="32" t="str">
        <f t="shared" si="23"/>
        <v>tier - 2</v>
      </c>
      <c r="M235" s="32" t="str">
        <f t="shared" si="24"/>
        <v>tier - 2</v>
      </c>
      <c r="N235" s="32" t="str">
        <f t="shared" si="25"/>
        <v>R1018</v>
      </c>
      <c r="O235" s="13" t="str">
        <f t="shared" si="26"/>
        <v>30-Jun-2000</v>
      </c>
      <c r="P235" s="13">
        <f t="shared" si="27"/>
        <v>22</v>
      </c>
      <c r="Q235" s="18">
        <v>2250.84</v>
      </c>
    </row>
    <row r="236" spans="1:17" x14ac:dyDescent="0.25">
      <c r="A236" s="13" t="s">
        <v>263</v>
      </c>
      <c r="B236" s="13">
        <v>2000</v>
      </c>
      <c r="C236" s="13" t="s">
        <v>30</v>
      </c>
      <c r="D236" s="13">
        <v>11</v>
      </c>
      <c r="E236" s="13">
        <v>0</v>
      </c>
      <c r="F236" s="13">
        <v>2254.8000000000002</v>
      </c>
      <c r="G236" s="13" t="s">
        <v>11</v>
      </c>
      <c r="H236" s="13" t="s">
        <v>12</v>
      </c>
      <c r="I236" s="13" t="s">
        <v>168</v>
      </c>
      <c r="J236" s="32">
        <f t="shared" si="21"/>
        <v>2000</v>
      </c>
      <c r="K236" s="32" t="str">
        <f t="shared" si="22"/>
        <v>Dec</v>
      </c>
      <c r="L236" s="32" t="str">
        <f t="shared" si="23"/>
        <v>tier - 2</v>
      </c>
      <c r="M236" s="32" t="str">
        <f t="shared" si="24"/>
        <v>tier - 3</v>
      </c>
      <c r="N236" s="32" t="str">
        <f t="shared" si="25"/>
        <v>R1016</v>
      </c>
      <c r="O236" s="13" t="str">
        <f t="shared" si="26"/>
        <v>11-Dec-2000</v>
      </c>
      <c r="P236" s="13">
        <f t="shared" si="27"/>
        <v>22</v>
      </c>
      <c r="Q236" s="18">
        <v>2254.8000000000002</v>
      </c>
    </row>
    <row r="237" spans="1:17" x14ac:dyDescent="0.25">
      <c r="A237" s="13" t="s">
        <v>264</v>
      </c>
      <c r="B237" s="13">
        <v>2002</v>
      </c>
      <c r="C237" s="13" t="s">
        <v>10</v>
      </c>
      <c r="D237" s="13">
        <v>15</v>
      </c>
      <c r="E237" s="13">
        <v>0</v>
      </c>
      <c r="F237" s="13">
        <v>2257.48</v>
      </c>
      <c r="G237" s="13" t="s">
        <v>11</v>
      </c>
      <c r="H237" s="13" t="s">
        <v>16</v>
      </c>
      <c r="I237" s="13" t="s">
        <v>23</v>
      </c>
      <c r="J237" s="32">
        <f t="shared" si="21"/>
        <v>2002</v>
      </c>
      <c r="K237" s="32" t="str">
        <f t="shared" si="22"/>
        <v>Jul</v>
      </c>
      <c r="L237" s="32" t="str">
        <f t="shared" si="23"/>
        <v>tier - 2</v>
      </c>
      <c r="M237" s="32" t="str">
        <f t="shared" si="24"/>
        <v>tier - 1</v>
      </c>
      <c r="N237" s="32" t="str">
        <f t="shared" si="25"/>
        <v>R1012</v>
      </c>
      <c r="O237" s="13" t="str">
        <f t="shared" si="26"/>
        <v>15-Jul-2002</v>
      </c>
      <c r="P237" s="13">
        <f t="shared" si="27"/>
        <v>20</v>
      </c>
      <c r="Q237" s="18">
        <v>2257.48</v>
      </c>
    </row>
    <row r="238" spans="1:17" x14ac:dyDescent="0.25">
      <c r="A238" s="13" t="s">
        <v>265</v>
      </c>
      <c r="B238" s="13">
        <v>2002</v>
      </c>
      <c r="C238" s="13" t="s">
        <v>15</v>
      </c>
      <c r="D238" s="13">
        <v>12</v>
      </c>
      <c r="E238" s="13">
        <v>0</v>
      </c>
      <c r="F238" s="13">
        <v>2261.5700000000002</v>
      </c>
      <c r="G238" s="13" t="s">
        <v>11</v>
      </c>
      <c r="H238" s="13" t="s">
        <v>16</v>
      </c>
      <c r="I238" s="13" t="s">
        <v>23</v>
      </c>
      <c r="J238" s="32">
        <f t="shared" si="21"/>
        <v>2002</v>
      </c>
      <c r="K238" s="32" t="str">
        <f t="shared" si="22"/>
        <v>Nov</v>
      </c>
      <c r="L238" s="32" t="str">
        <f t="shared" si="23"/>
        <v>tier - 2</v>
      </c>
      <c r="M238" s="32" t="str">
        <f t="shared" si="24"/>
        <v>tier - 1</v>
      </c>
      <c r="N238" s="32" t="str">
        <f t="shared" si="25"/>
        <v>R1012</v>
      </c>
      <c r="O238" s="13" t="str">
        <f t="shared" si="26"/>
        <v>12-Nov-2002</v>
      </c>
      <c r="P238" s="13">
        <f t="shared" si="27"/>
        <v>20</v>
      </c>
      <c r="Q238" s="18">
        <v>2261.5700000000002</v>
      </c>
    </row>
    <row r="239" spans="1:17" x14ac:dyDescent="0.25">
      <c r="A239" s="13" t="s">
        <v>266</v>
      </c>
      <c r="B239" s="13">
        <v>1991</v>
      </c>
      <c r="C239" s="13" t="s">
        <v>18</v>
      </c>
      <c r="D239" s="13">
        <v>16</v>
      </c>
      <c r="E239" s="13">
        <v>3</v>
      </c>
      <c r="F239" s="13">
        <v>2277.7199999999998</v>
      </c>
      <c r="G239" s="13" t="s">
        <v>11</v>
      </c>
      <c r="H239" s="13" t="s">
        <v>16</v>
      </c>
      <c r="I239" s="13" t="s">
        <v>13</v>
      </c>
      <c r="J239" s="32">
        <f t="shared" si="21"/>
        <v>1991</v>
      </c>
      <c r="K239" s="32" t="str">
        <f t="shared" si="22"/>
        <v>Jun</v>
      </c>
      <c r="L239" s="32" t="str">
        <f t="shared" si="23"/>
        <v>tier - 2</v>
      </c>
      <c r="M239" s="32" t="str">
        <f t="shared" si="24"/>
        <v>tier - 1</v>
      </c>
      <c r="N239" s="32" t="str">
        <f t="shared" si="25"/>
        <v>R1013</v>
      </c>
      <c r="O239" s="13" t="str">
        <f t="shared" si="26"/>
        <v>16-Jun-1991</v>
      </c>
      <c r="P239" s="13">
        <f t="shared" si="27"/>
        <v>31</v>
      </c>
      <c r="Q239" s="18">
        <v>2277.7199999999998</v>
      </c>
    </row>
    <row r="240" spans="1:17" x14ac:dyDescent="0.25">
      <c r="A240" s="13" t="s">
        <v>267</v>
      </c>
      <c r="B240" s="13">
        <v>1989</v>
      </c>
      <c r="C240" s="13" t="s">
        <v>37</v>
      </c>
      <c r="D240" s="13">
        <v>5</v>
      </c>
      <c r="E240" s="13">
        <v>3</v>
      </c>
      <c r="F240" s="13">
        <v>2295.2399999999998</v>
      </c>
      <c r="G240" s="13" t="s">
        <v>11</v>
      </c>
      <c r="H240" s="13" t="s">
        <v>16</v>
      </c>
      <c r="I240" s="13" t="s">
        <v>13</v>
      </c>
      <c r="J240" s="32">
        <f t="shared" si="21"/>
        <v>1989</v>
      </c>
      <c r="K240" s="32" t="str">
        <f t="shared" si="22"/>
        <v>Oct</v>
      </c>
      <c r="L240" s="32" t="str">
        <f t="shared" si="23"/>
        <v>tier - 2</v>
      </c>
      <c r="M240" s="32" t="str">
        <f t="shared" si="24"/>
        <v>tier - 1</v>
      </c>
      <c r="N240" s="32" t="str">
        <f t="shared" si="25"/>
        <v>R1013</v>
      </c>
      <c r="O240" s="13" t="str">
        <f t="shared" si="26"/>
        <v>5-Oct-1989</v>
      </c>
      <c r="P240" s="13">
        <f t="shared" si="27"/>
        <v>33</v>
      </c>
      <c r="Q240" s="18">
        <v>2295.2399999999998</v>
      </c>
    </row>
    <row r="241" spans="1:17" x14ac:dyDescent="0.25">
      <c r="A241" s="13" t="s">
        <v>268</v>
      </c>
      <c r="B241" s="13">
        <v>1996</v>
      </c>
      <c r="C241" s="13" t="s">
        <v>15</v>
      </c>
      <c r="D241" s="13">
        <v>28</v>
      </c>
      <c r="E241" s="13">
        <v>0</v>
      </c>
      <c r="F241" s="13">
        <v>2302.3000000000002</v>
      </c>
      <c r="G241" s="13" t="s">
        <v>16</v>
      </c>
      <c r="H241" s="13" t="s">
        <v>11</v>
      </c>
      <c r="I241" s="13" t="s">
        <v>42</v>
      </c>
      <c r="J241" s="32">
        <f t="shared" si="21"/>
        <v>1996</v>
      </c>
      <c r="K241" s="32" t="str">
        <f t="shared" si="22"/>
        <v>Nov</v>
      </c>
      <c r="L241" s="32" t="str">
        <f t="shared" si="23"/>
        <v>tier - 1</v>
      </c>
      <c r="M241" s="32" t="str">
        <f t="shared" si="24"/>
        <v>tier - 2</v>
      </c>
      <c r="N241" s="32" t="str">
        <f t="shared" si="25"/>
        <v>R1011</v>
      </c>
      <c r="O241" s="13" t="str">
        <f t="shared" si="26"/>
        <v>28-Nov-1996</v>
      </c>
      <c r="P241" s="13">
        <f t="shared" si="27"/>
        <v>26</v>
      </c>
      <c r="Q241" s="18">
        <v>2302.3000000000002</v>
      </c>
    </row>
    <row r="242" spans="1:17" x14ac:dyDescent="0.25">
      <c r="A242" s="13" t="s">
        <v>269</v>
      </c>
      <c r="B242" s="13">
        <v>2004</v>
      </c>
      <c r="C242" s="13" t="s">
        <v>20</v>
      </c>
      <c r="D242" s="13">
        <v>6</v>
      </c>
      <c r="E242" s="13">
        <v>2</v>
      </c>
      <c r="F242" s="13">
        <v>2304</v>
      </c>
      <c r="G242" s="13" t="s">
        <v>11</v>
      </c>
      <c r="H242" s="13" t="s">
        <v>12</v>
      </c>
      <c r="I242" s="13" t="s">
        <v>13</v>
      </c>
      <c r="J242" s="32">
        <f t="shared" si="21"/>
        <v>2004</v>
      </c>
      <c r="K242" s="32" t="str">
        <f t="shared" si="22"/>
        <v>Sep</v>
      </c>
      <c r="L242" s="32" t="str">
        <f t="shared" si="23"/>
        <v>tier - 2</v>
      </c>
      <c r="M242" s="32" t="str">
        <f t="shared" si="24"/>
        <v>tier - 3</v>
      </c>
      <c r="N242" s="32" t="str">
        <f t="shared" si="25"/>
        <v>R1013</v>
      </c>
      <c r="O242" s="13" t="str">
        <f t="shared" si="26"/>
        <v>6-Sep-2004</v>
      </c>
      <c r="P242" s="13">
        <f t="shared" si="27"/>
        <v>18</v>
      </c>
      <c r="Q242" s="18">
        <v>2304</v>
      </c>
    </row>
    <row r="243" spans="1:17" x14ac:dyDescent="0.25">
      <c r="A243" s="13" t="s">
        <v>270</v>
      </c>
      <c r="B243" s="13">
        <v>1996</v>
      </c>
      <c r="C243" s="13" t="s">
        <v>30</v>
      </c>
      <c r="D243" s="13">
        <v>17</v>
      </c>
      <c r="E243" s="13">
        <v>0</v>
      </c>
      <c r="F243" s="13">
        <v>2322.62</v>
      </c>
      <c r="G243" s="13" t="s">
        <v>11</v>
      </c>
      <c r="H243" s="13" t="s">
        <v>16</v>
      </c>
      <c r="I243" s="13" t="s">
        <v>13</v>
      </c>
      <c r="J243" s="32">
        <f t="shared" si="21"/>
        <v>1996</v>
      </c>
      <c r="K243" s="32" t="str">
        <f t="shared" si="22"/>
        <v>Dec</v>
      </c>
      <c r="L243" s="32" t="str">
        <f t="shared" si="23"/>
        <v>tier - 2</v>
      </c>
      <c r="M243" s="32" t="str">
        <f t="shared" si="24"/>
        <v>tier - 1</v>
      </c>
      <c r="N243" s="32" t="str">
        <f t="shared" si="25"/>
        <v>R1013</v>
      </c>
      <c r="O243" s="13" t="str">
        <f t="shared" si="26"/>
        <v>17-Dec-1996</v>
      </c>
      <c r="P243" s="13">
        <f t="shared" si="27"/>
        <v>26</v>
      </c>
      <c r="Q243" s="18">
        <v>2322.62</v>
      </c>
    </row>
    <row r="244" spans="1:17" x14ac:dyDescent="0.25">
      <c r="A244" s="13" t="s">
        <v>271</v>
      </c>
      <c r="B244" s="13">
        <v>2003</v>
      </c>
      <c r="C244" s="13" t="s">
        <v>15</v>
      </c>
      <c r="D244" s="13">
        <v>18</v>
      </c>
      <c r="E244" s="13">
        <v>1</v>
      </c>
      <c r="F244" s="13">
        <v>2331.52</v>
      </c>
      <c r="G244" s="13" t="s">
        <v>11</v>
      </c>
      <c r="H244" s="13" t="s">
        <v>12</v>
      </c>
      <c r="I244" s="13" t="s">
        <v>42</v>
      </c>
      <c r="J244" s="32">
        <f t="shared" si="21"/>
        <v>2003</v>
      </c>
      <c r="K244" s="32" t="str">
        <f t="shared" si="22"/>
        <v>Nov</v>
      </c>
      <c r="L244" s="32" t="str">
        <f t="shared" si="23"/>
        <v>tier - 2</v>
      </c>
      <c r="M244" s="32" t="str">
        <f t="shared" si="24"/>
        <v>tier - 3</v>
      </c>
      <c r="N244" s="32" t="str">
        <f t="shared" si="25"/>
        <v>R1011</v>
      </c>
      <c r="O244" s="13" t="str">
        <f t="shared" si="26"/>
        <v>18-Nov-2003</v>
      </c>
      <c r="P244" s="13">
        <f t="shared" si="27"/>
        <v>19</v>
      </c>
      <c r="Q244" s="18">
        <v>2331.52</v>
      </c>
    </row>
    <row r="245" spans="1:17" x14ac:dyDescent="0.25">
      <c r="A245" s="13" t="s">
        <v>272</v>
      </c>
      <c r="B245" s="13">
        <v>1998</v>
      </c>
      <c r="C245" s="13" t="s">
        <v>37</v>
      </c>
      <c r="D245" s="13">
        <v>21</v>
      </c>
      <c r="E245" s="13">
        <v>0</v>
      </c>
      <c r="F245" s="13">
        <v>2352.9699999999998</v>
      </c>
      <c r="G245" s="13" t="s">
        <v>12</v>
      </c>
      <c r="H245" s="13" t="s">
        <v>12</v>
      </c>
      <c r="I245" s="13" t="s">
        <v>23</v>
      </c>
      <c r="J245" s="32">
        <f t="shared" si="21"/>
        <v>1998</v>
      </c>
      <c r="K245" s="32" t="str">
        <f t="shared" si="22"/>
        <v>Oct</v>
      </c>
      <c r="L245" s="32" t="str">
        <f t="shared" si="23"/>
        <v>tier - 3</v>
      </c>
      <c r="M245" s="32" t="str">
        <f t="shared" si="24"/>
        <v>tier - 3</v>
      </c>
      <c r="N245" s="32" t="str">
        <f t="shared" si="25"/>
        <v>R1012</v>
      </c>
      <c r="O245" s="13" t="str">
        <f t="shared" si="26"/>
        <v>21-Oct-1998</v>
      </c>
      <c r="P245" s="13">
        <f t="shared" si="27"/>
        <v>24</v>
      </c>
      <c r="Q245" s="18">
        <v>2352.9699999999998</v>
      </c>
    </row>
    <row r="246" spans="1:17" x14ac:dyDescent="0.25">
      <c r="A246" s="13" t="s">
        <v>273</v>
      </c>
      <c r="B246" s="13">
        <v>2002</v>
      </c>
      <c r="C246" s="13" t="s">
        <v>15</v>
      </c>
      <c r="D246" s="13">
        <v>5</v>
      </c>
      <c r="E246" s="13">
        <v>1</v>
      </c>
      <c r="F246" s="13">
        <v>2362.23</v>
      </c>
      <c r="G246" s="13" t="s">
        <v>11</v>
      </c>
      <c r="H246" s="13" t="s">
        <v>16</v>
      </c>
      <c r="I246" s="13" t="s">
        <v>23</v>
      </c>
      <c r="J246" s="32">
        <f t="shared" si="21"/>
        <v>2002</v>
      </c>
      <c r="K246" s="32" t="str">
        <f t="shared" si="22"/>
        <v>Nov</v>
      </c>
      <c r="L246" s="32" t="str">
        <f t="shared" si="23"/>
        <v>tier - 2</v>
      </c>
      <c r="M246" s="32" t="str">
        <f t="shared" si="24"/>
        <v>tier - 1</v>
      </c>
      <c r="N246" s="32" t="str">
        <f t="shared" si="25"/>
        <v>R1012</v>
      </c>
      <c r="O246" s="13" t="str">
        <f t="shared" si="26"/>
        <v>5-Nov-2002</v>
      </c>
      <c r="P246" s="13">
        <f t="shared" si="27"/>
        <v>20</v>
      </c>
      <c r="Q246" s="18">
        <v>2362.23</v>
      </c>
    </row>
    <row r="247" spans="1:17" x14ac:dyDescent="0.25">
      <c r="A247" s="13" t="s">
        <v>274</v>
      </c>
      <c r="B247" s="13">
        <v>1988</v>
      </c>
      <c r="C247" s="13" t="s">
        <v>30</v>
      </c>
      <c r="D247" s="13">
        <v>12</v>
      </c>
      <c r="E247" s="13">
        <v>3</v>
      </c>
      <c r="F247" s="13">
        <v>2373.3000000000002</v>
      </c>
      <c r="G247" s="13" t="s">
        <v>11</v>
      </c>
      <c r="H247" s="13" t="s">
        <v>11</v>
      </c>
      <c r="I247" s="13" t="s">
        <v>13</v>
      </c>
      <c r="J247" s="32">
        <f t="shared" si="21"/>
        <v>1988</v>
      </c>
      <c r="K247" s="32" t="str">
        <f t="shared" si="22"/>
        <v>Dec</v>
      </c>
      <c r="L247" s="32" t="str">
        <f t="shared" si="23"/>
        <v>tier - 2</v>
      </c>
      <c r="M247" s="32" t="str">
        <f t="shared" si="24"/>
        <v>tier - 2</v>
      </c>
      <c r="N247" s="32" t="str">
        <f t="shared" si="25"/>
        <v>R1013</v>
      </c>
      <c r="O247" s="13" t="str">
        <f t="shared" si="26"/>
        <v>12-Dec-1988</v>
      </c>
      <c r="P247" s="13">
        <f t="shared" si="27"/>
        <v>34</v>
      </c>
      <c r="Q247" s="18">
        <v>2373.3000000000002</v>
      </c>
    </row>
    <row r="248" spans="1:17" x14ac:dyDescent="0.25">
      <c r="A248" s="13" t="s">
        <v>275</v>
      </c>
      <c r="B248" s="13">
        <v>1999</v>
      </c>
      <c r="C248" s="13" t="s">
        <v>30</v>
      </c>
      <c r="D248" s="13">
        <v>17</v>
      </c>
      <c r="E248" s="13">
        <v>0</v>
      </c>
      <c r="F248" s="13">
        <v>2395.17</v>
      </c>
      <c r="G248" s="13" t="s">
        <v>11</v>
      </c>
      <c r="H248" s="13" t="s">
        <v>16</v>
      </c>
      <c r="I248" s="13" t="s">
        <v>276</v>
      </c>
      <c r="J248" s="32">
        <f t="shared" si="21"/>
        <v>1999</v>
      </c>
      <c r="K248" s="32" t="str">
        <f t="shared" si="22"/>
        <v>Dec</v>
      </c>
      <c r="L248" s="32" t="str">
        <f t="shared" si="23"/>
        <v>tier - 2</v>
      </c>
      <c r="M248" s="32" t="str">
        <f t="shared" si="24"/>
        <v>tier - 1</v>
      </c>
      <c r="N248" s="32" t="str">
        <f t="shared" si="25"/>
        <v>R1014</v>
      </c>
      <c r="O248" s="13" t="str">
        <f t="shared" si="26"/>
        <v>17-Dec-1999</v>
      </c>
      <c r="P248" s="13">
        <f t="shared" si="27"/>
        <v>23</v>
      </c>
      <c r="Q248" s="18">
        <v>2395.17</v>
      </c>
    </row>
    <row r="249" spans="1:17" x14ac:dyDescent="0.25">
      <c r="A249" s="13" t="s">
        <v>277</v>
      </c>
      <c r="B249" s="13">
        <v>1999</v>
      </c>
      <c r="C249" s="13" t="s">
        <v>35</v>
      </c>
      <c r="D249" s="13">
        <v>10</v>
      </c>
      <c r="E249" s="13">
        <v>0</v>
      </c>
      <c r="F249" s="13">
        <v>2396.1</v>
      </c>
      <c r="G249" s="13" t="s">
        <v>11</v>
      </c>
      <c r="H249" s="13" t="s">
        <v>16</v>
      </c>
      <c r="I249" s="13" t="s">
        <v>166</v>
      </c>
      <c r="J249" s="32">
        <f t="shared" si="21"/>
        <v>1999</v>
      </c>
      <c r="K249" s="32" t="str">
        <f t="shared" si="22"/>
        <v>Aug</v>
      </c>
      <c r="L249" s="32" t="str">
        <f t="shared" si="23"/>
        <v>tier - 2</v>
      </c>
      <c r="M249" s="32" t="str">
        <f t="shared" si="24"/>
        <v>tier - 1</v>
      </c>
      <c r="N249" s="32" t="str">
        <f t="shared" si="25"/>
        <v>R1019</v>
      </c>
      <c r="O249" s="13" t="str">
        <f t="shared" si="26"/>
        <v>10-Aug-1999</v>
      </c>
      <c r="P249" s="13">
        <f t="shared" si="27"/>
        <v>23</v>
      </c>
      <c r="Q249" s="18">
        <v>2396.1</v>
      </c>
    </row>
    <row r="250" spans="1:17" x14ac:dyDescent="0.25">
      <c r="A250" s="13" t="s">
        <v>278</v>
      </c>
      <c r="B250" s="13">
        <v>2001</v>
      </c>
      <c r="C250" s="13" t="s">
        <v>18</v>
      </c>
      <c r="D250" s="13">
        <v>3</v>
      </c>
      <c r="E250" s="13">
        <v>0</v>
      </c>
      <c r="F250" s="13">
        <v>2404.73</v>
      </c>
      <c r="G250" s="13" t="s">
        <v>11</v>
      </c>
      <c r="H250" s="13" t="s">
        <v>12</v>
      </c>
      <c r="I250" s="13" t="s">
        <v>23</v>
      </c>
      <c r="J250" s="32">
        <f t="shared" si="21"/>
        <v>2001</v>
      </c>
      <c r="K250" s="32" t="str">
        <f t="shared" si="22"/>
        <v>Jun</v>
      </c>
      <c r="L250" s="32" t="str">
        <f t="shared" si="23"/>
        <v>tier - 2</v>
      </c>
      <c r="M250" s="32" t="str">
        <f t="shared" si="24"/>
        <v>tier - 3</v>
      </c>
      <c r="N250" s="32" t="str">
        <f t="shared" si="25"/>
        <v>R1012</v>
      </c>
      <c r="O250" s="13" t="str">
        <f t="shared" si="26"/>
        <v>3-Jun-2001</v>
      </c>
      <c r="P250" s="13">
        <f t="shared" si="27"/>
        <v>22</v>
      </c>
      <c r="Q250" s="18">
        <v>2404.73</v>
      </c>
    </row>
    <row r="251" spans="1:17" x14ac:dyDescent="0.25">
      <c r="A251" s="13" t="s">
        <v>279</v>
      </c>
      <c r="B251" s="13">
        <v>1999</v>
      </c>
      <c r="C251" s="13" t="s">
        <v>15</v>
      </c>
      <c r="D251" s="13">
        <v>12</v>
      </c>
      <c r="E251" s="13">
        <v>1</v>
      </c>
      <c r="F251" s="13">
        <v>2416.96</v>
      </c>
      <c r="G251" s="13" t="s">
        <v>11</v>
      </c>
      <c r="H251" s="13" t="s">
        <v>11</v>
      </c>
      <c r="I251" s="13" t="s">
        <v>42</v>
      </c>
      <c r="J251" s="32">
        <f t="shared" si="21"/>
        <v>1999</v>
      </c>
      <c r="K251" s="32" t="str">
        <f t="shared" si="22"/>
        <v>Nov</v>
      </c>
      <c r="L251" s="32" t="str">
        <f t="shared" si="23"/>
        <v>tier - 2</v>
      </c>
      <c r="M251" s="32" t="str">
        <f t="shared" si="24"/>
        <v>tier - 2</v>
      </c>
      <c r="N251" s="32" t="str">
        <f t="shared" si="25"/>
        <v>R1011</v>
      </c>
      <c r="O251" s="13" t="str">
        <f t="shared" si="26"/>
        <v>12-Nov-1999</v>
      </c>
      <c r="P251" s="13">
        <f t="shared" si="27"/>
        <v>23</v>
      </c>
      <c r="Q251" s="18">
        <v>2416.96</v>
      </c>
    </row>
    <row r="252" spans="1:17" x14ac:dyDescent="0.25">
      <c r="A252" s="13" t="s">
        <v>280</v>
      </c>
      <c r="B252" s="13">
        <v>1999</v>
      </c>
      <c r="C252" s="13" t="s">
        <v>15</v>
      </c>
      <c r="D252" s="13">
        <v>21</v>
      </c>
      <c r="E252" s="13">
        <v>1</v>
      </c>
      <c r="F252" s="13">
        <v>2438.06</v>
      </c>
      <c r="G252" s="13" t="s">
        <v>11</v>
      </c>
      <c r="H252" s="13" t="s">
        <v>11</v>
      </c>
      <c r="I252" s="13" t="s">
        <v>13</v>
      </c>
      <c r="J252" s="32">
        <f t="shared" si="21"/>
        <v>1999</v>
      </c>
      <c r="K252" s="32" t="str">
        <f t="shared" si="22"/>
        <v>Nov</v>
      </c>
      <c r="L252" s="32" t="str">
        <f t="shared" si="23"/>
        <v>tier - 2</v>
      </c>
      <c r="M252" s="32" t="str">
        <f t="shared" si="24"/>
        <v>tier - 2</v>
      </c>
      <c r="N252" s="32" t="str">
        <f t="shared" si="25"/>
        <v>R1013</v>
      </c>
      <c r="O252" s="13" t="str">
        <f t="shared" si="26"/>
        <v>21-Nov-1999</v>
      </c>
      <c r="P252" s="13">
        <f t="shared" si="27"/>
        <v>23</v>
      </c>
      <c r="Q252" s="18">
        <v>2438.06</v>
      </c>
    </row>
    <row r="253" spans="1:17" x14ac:dyDescent="0.25">
      <c r="A253" s="13" t="s">
        <v>281</v>
      </c>
      <c r="B253" s="13">
        <v>2002</v>
      </c>
      <c r="C253" s="13" t="s">
        <v>10</v>
      </c>
      <c r="D253" s="13">
        <v>29</v>
      </c>
      <c r="E253" s="13">
        <v>0</v>
      </c>
      <c r="F253" s="13">
        <v>2457.21</v>
      </c>
      <c r="G253" s="13" t="s">
        <v>11</v>
      </c>
      <c r="H253" s="13" t="s">
        <v>16</v>
      </c>
      <c r="I253" s="13" t="s">
        <v>247</v>
      </c>
      <c r="J253" s="32">
        <f t="shared" si="21"/>
        <v>2002</v>
      </c>
      <c r="K253" s="32" t="str">
        <f t="shared" si="22"/>
        <v>Jul</v>
      </c>
      <c r="L253" s="32" t="str">
        <f t="shared" si="23"/>
        <v>tier - 2</v>
      </c>
      <c r="M253" s="32" t="str">
        <f t="shared" si="24"/>
        <v>tier - 1</v>
      </c>
      <c r="N253" s="32" t="str">
        <f t="shared" si="25"/>
        <v>R1024</v>
      </c>
      <c r="O253" s="13" t="str">
        <f t="shared" si="26"/>
        <v>29-Jul-2002</v>
      </c>
      <c r="P253" s="13">
        <f t="shared" si="27"/>
        <v>20</v>
      </c>
      <c r="Q253" s="18">
        <v>2457.21</v>
      </c>
    </row>
    <row r="254" spans="1:17" x14ac:dyDescent="0.25">
      <c r="A254" s="13" t="s">
        <v>282</v>
      </c>
      <c r="B254" s="13">
        <v>1998</v>
      </c>
      <c r="C254" s="13" t="s">
        <v>15</v>
      </c>
      <c r="D254" s="13">
        <v>19</v>
      </c>
      <c r="E254" s="13">
        <v>0</v>
      </c>
      <c r="F254" s="13">
        <v>2457.5</v>
      </c>
      <c r="G254" s="13" t="s">
        <v>11</v>
      </c>
      <c r="H254" s="13" t="s">
        <v>16</v>
      </c>
      <c r="I254" s="13" t="s">
        <v>42</v>
      </c>
      <c r="J254" s="32">
        <f t="shared" si="21"/>
        <v>1998</v>
      </c>
      <c r="K254" s="32" t="str">
        <f t="shared" si="22"/>
        <v>Nov</v>
      </c>
      <c r="L254" s="32" t="str">
        <f t="shared" si="23"/>
        <v>tier - 2</v>
      </c>
      <c r="M254" s="32" t="str">
        <f t="shared" si="24"/>
        <v>tier - 1</v>
      </c>
      <c r="N254" s="32" t="str">
        <f t="shared" si="25"/>
        <v>R1011</v>
      </c>
      <c r="O254" s="13" t="str">
        <f t="shared" si="26"/>
        <v>19-Nov-1998</v>
      </c>
      <c r="P254" s="13">
        <f t="shared" si="27"/>
        <v>24</v>
      </c>
      <c r="Q254" s="18">
        <v>2457.5</v>
      </c>
    </row>
    <row r="255" spans="1:17" x14ac:dyDescent="0.25">
      <c r="A255" s="13" t="s">
        <v>283</v>
      </c>
      <c r="B255" s="13">
        <v>2002</v>
      </c>
      <c r="C255" s="13" t="s">
        <v>10</v>
      </c>
      <c r="D255" s="13">
        <v>11</v>
      </c>
      <c r="E255" s="13">
        <v>0</v>
      </c>
      <c r="F255" s="13">
        <v>2459.7199999999998</v>
      </c>
      <c r="G255" s="13" t="s">
        <v>11</v>
      </c>
      <c r="H255" s="13" t="s">
        <v>11</v>
      </c>
      <c r="I255" s="13" t="s">
        <v>247</v>
      </c>
      <c r="J255" s="32">
        <f t="shared" si="21"/>
        <v>2002</v>
      </c>
      <c r="K255" s="32" t="str">
        <f t="shared" si="22"/>
        <v>Jul</v>
      </c>
      <c r="L255" s="32" t="str">
        <f t="shared" si="23"/>
        <v>tier - 2</v>
      </c>
      <c r="M255" s="32" t="str">
        <f t="shared" si="24"/>
        <v>tier - 2</v>
      </c>
      <c r="N255" s="32" t="str">
        <f t="shared" si="25"/>
        <v>R1024</v>
      </c>
      <c r="O255" s="13" t="str">
        <f t="shared" si="26"/>
        <v>11-Jul-2002</v>
      </c>
      <c r="P255" s="13">
        <f t="shared" si="27"/>
        <v>20</v>
      </c>
      <c r="Q255" s="18">
        <v>2459.7199999999998</v>
      </c>
    </row>
    <row r="256" spans="1:17" x14ac:dyDescent="0.25">
      <c r="A256" s="13" t="s">
        <v>284</v>
      </c>
      <c r="B256" s="13">
        <v>1998</v>
      </c>
      <c r="C256" s="13" t="s">
        <v>35</v>
      </c>
      <c r="D256" s="13">
        <v>17</v>
      </c>
      <c r="E256" s="13">
        <v>0</v>
      </c>
      <c r="F256" s="13">
        <v>2464.62</v>
      </c>
      <c r="G256" s="13" t="s">
        <v>11</v>
      </c>
      <c r="H256" s="13" t="s">
        <v>12</v>
      </c>
      <c r="I256" s="13" t="s">
        <v>13</v>
      </c>
      <c r="J256" s="32">
        <f t="shared" si="21"/>
        <v>1998</v>
      </c>
      <c r="K256" s="32" t="str">
        <f t="shared" si="22"/>
        <v>Aug</v>
      </c>
      <c r="L256" s="32" t="str">
        <f t="shared" si="23"/>
        <v>tier - 2</v>
      </c>
      <c r="M256" s="32" t="str">
        <f t="shared" si="24"/>
        <v>tier - 3</v>
      </c>
      <c r="N256" s="32" t="str">
        <f t="shared" si="25"/>
        <v>R1013</v>
      </c>
      <c r="O256" s="13" t="str">
        <f t="shared" si="26"/>
        <v>17-Aug-1998</v>
      </c>
      <c r="P256" s="13">
        <f t="shared" si="27"/>
        <v>24</v>
      </c>
      <c r="Q256" s="18">
        <v>2464.62</v>
      </c>
    </row>
    <row r="257" spans="1:17" x14ac:dyDescent="0.25">
      <c r="A257" s="13" t="s">
        <v>285</v>
      </c>
      <c r="B257" s="13">
        <v>1998</v>
      </c>
      <c r="C257" s="13" t="s">
        <v>10</v>
      </c>
      <c r="D257" s="13">
        <v>2</v>
      </c>
      <c r="E257" s="13">
        <v>0</v>
      </c>
      <c r="F257" s="13">
        <v>2473.33</v>
      </c>
      <c r="G257" s="13" t="s">
        <v>11</v>
      </c>
      <c r="H257" s="13" t="s">
        <v>12</v>
      </c>
      <c r="I257" s="13" t="s">
        <v>13</v>
      </c>
      <c r="J257" s="32">
        <f t="shared" si="21"/>
        <v>1998</v>
      </c>
      <c r="K257" s="32" t="str">
        <f t="shared" si="22"/>
        <v>Jul</v>
      </c>
      <c r="L257" s="32" t="str">
        <f t="shared" si="23"/>
        <v>tier - 2</v>
      </c>
      <c r="M257" s="32" t="str">
        <f t="shared" si="24"/>
        <v>tier - 3</v>
      </c>
      <c r="N257" s="32" t="str">
        <f t="shared" si="25"/>
        <v>R1013</v>
      </c>
      <c r="O257" s="13" t="str">
        <f t="shared" si="26"/>
        <v>2-Jul-1998</v>
      </c>
      <c r="P257" s="13">
        <f t="shared" si="27"/>
        <v>24</v>
      </c>
      <c r="Q257" s="18">
        <v>2473.33</v>
      </c>
    </row>
    <row r="258" spans="1:17" x14ac:dyDescent="0.25">
      <c r="A258" s="13" t="s">
        <v>286</v>
      </c>
      <c r="B258" s="13">
        <v>1998</v>
      </c>
      <c r="C258" s="13" t="s">
        <v>18</v>
      </c>
      <c r="D258" s="13">
        <v>20</v>
      </c>
      <c r="E258" s="13">
        <v>0</v>
      </c>
      <c r="F258" s="13">
        <v>2480.98</v>
      </c>
      <c r="G258" s="13" t="s">
        <v>11</v>
      </c>
      <c r="H258" s="13" t="s">
        <v>11</v>
      </c>
      <c r="I258" s="13" t="s">
        <v>13</v>
      </c>
      <c r="J258" s="32">
        <f t="shared" ref="J258:J321" si="28">IF(B258="?",ROUND(AVERAGE(B:B),0),B258)</f>
        <v>1998</v>
      </c>
      <c r="K258" s="32" t="str">
        <f t="shared" ref="K258:K321" si="29">IF(C258="?","Sep",C258)</f>
        <v>Jun</v>
      </c>
      <c r="L258" s="32" t="str">
        <f t="shared" si="23"/>
        <v>tier - 2</v>
      </c>
      <c r="M258" s="32" t="str">
        <f t="shared" si="24"/>
        <v>tier - 2</v>
      </c>
      <c r="N258" s="32" t="str">
        <f t="shared" si="25"/>
        <v>R1013</v>
      </c>
      <c r="O258" s="13" t="str">
        <f t="shared" si="26"/>
        <v>20-Jun-1998</v>
      </c>
      <c r="P258" s="13">
        <f t="shared" si="27"/>
        <v>24</v>
      </c>
      <c r="Q258" s="18">
        <v>2480.98</v>
      </c>
    </row>
    <row r="259" spans="1:17" x14ac:dyDescent="0.25">
      <c r="A259" s="13" t="s">
        <v>287</v>
      </c>
      <c r="B259" s="13">
        <v>1995</v>
      </c>
      <c r="C259" s="13" t="s">
        <v>15</v>
      </c>
      <c r="D259" s="13">
        <v>6</v>
      </c>
      <c r="E259" s="13">
        <v>0</v>
      </c>
      <c r="F259" s="13">
        <v>2483.7399999999998</v>
      </c>
      <c r="G259" s="13" t="s">
        <v>12</v>
      </c>
      <c r="H259" s="13" t="s">
        <v>11</v>
      </c>
      <c r="I259" s="13" t="s">
        <v>13</v>
      </c>
      <c r="J259" s="32">
        <f t="shared" si="28"/>
        <v>1995</v>
      </c>
      <c r="K259" s="32" t="str">
        <f t="shared" si="29"/>
        <v>Nov</v>
      </c>
      <c r="L259" s="32" t="str">
        <f t="shared" ref="L259:L322" si="30">IF(G259="?",$U$3,G259)</f>
        <v>tier - 3</v>
      </c>
      <c r="M259" s="32" t="str">
        <f t="shared" ref="M259:M322" si="31">IF(H259="?",$U$4,H259)</f>
        <v>tier - 2</v>
      </c>
      <c r="N259" s="32" t="str">
        <f t="shared" ref="N259:N322" si="32">IF(I259="?","Unknown",I259)</f>
        <v>R1013</v>
      </c>
      <c r="O259" s="13" t="str">
        <f t="shared" ref="O259:O322" si="33">CONCATENATE(D259&amp;"-"&amp;K259&amp;"-"&amp;J259)</f>
        <v>6-Nov-1995</v>
      </c>
      <c r="P259" s="13">
        <f t="shared" ref="P259:P322" si="34">DATEDIF(O259,$U$6,"Y")</f>
        <v>27</v>
      </c>
      <c r="Q259" s="18">
        <v>2483.7399999999998</v>
      </c>
    </row>
    <row r="260" spans="1:17" x14ac:dyDescent="0.25">
      <c r="A260" s="13" t="s">
        <v>288</v>
      </c>
      <c r="B260" s="13">
        <v>1995</v>
      </c>
      <c r="C260" s="13" t="s">
        <v>37</v>
      </c>
      <c r="D260" s="13">
        <v>14</v>
      </c>
      <c r="E260" s="13">
        <v>0</v>
      </c>
      <c r="F260" s="13">
        <v>2494.02</v>
      </c>
      <c r="G260" s="13" t="s">
        <v>12</v>
      </c>
      <c r="H260" s="13" t="s">
        <v>16</v>
      </c>
      <c r="I260" s="13" t="s">
        <v>42</v>
      </c>
      <c r="J260" s="32">
        <f t="shared" si="28"/>
        <v>1995</v>
      </c>
      <c r="K260" s="32" t="str">
        <f t="shared" si="29"/>
        <v>Oct</v>
      </c>
      <c r="L260" s="32" t="str">
        <f t="shared" si="30"/>
        <v>tier - 3</v>
      </c>
      <c r="M260" s="32" t="str">
        <f t="shared" si="31"/>
        <v>tier - 1</v>
      </c>
      <c r="N260" s="32" t="str">
        <f t="shared" si="32"/>
        <v>R1011</v>
      </c>
      <c r="O260" s="13" t="str">
        <f t="shared" si="33"/>
        <v>14-Oct-1995</v>
      </c>
      <c r="P260" s="13">
        <f t="shared" si="34"/>
        <v>27</v>
      </c>
      <c r="Q260" s="18">
        <v>2494.02</v>
      </c>
    </row>
    <row r="261" spans="1:17" x14ac:dyDescent="0.25">
      <c r="A261" s="13" t="s">
        <v>289</v>
      </c>
      <c r="B261" s="13">
        <v>1995</v>
      </c>
      <c r="C261" s="13" t="s">
        <v>10</v>
      </c>
      <c r="D261" s="13">
        <v>9</v>
      </c>
      <c r="E261" s="13">
        <v>0</v>
      </c>
      <c r="F261" s="13">
        <v>2497.04</v>
      </c>
      <c r="G261" s="13" t="s">
        <v>12</v>
      </c>
      <c r="H261" s="13" t="s">
        <v>12</v>
      </c>
      <c r="I261" s="13" t="s">
        <v>13</v>
      </c>
      <c r="J261" s="32">
        <f t="shared" si="28"/>
        <v>1995</v>
      </c>
      <c r="K261" s="32" t="str">
        <f t="shared" si="29"/>
        <v>Jul</v>
      </c>
      <c r="L261" s="32" t="str">
        <f t="shared" si="30"/>
        <v>tier - 3</v>
      </c>
      <c r="M261" s="32" t="str">
        <f t="shared" si="31"/>
        <v>tier - 3</v>
      </c>
      <c r="N261" s="32" t="str">
        <f t="shared" si="32"/>
        <v>R1013</v>
      </c>
      <c r="O261" s="13" t="str">
        <f t="shared" si="33"/>
        <v>9-Jul-1995</v>
      </c>
      <c r="P261" s="13">
        <f t="shared" si="34"/>
        <v>27</v>
      </c>
      <c r="Q261" s="18">
        <v>2497.04</v>
      </c>
    </row>
    <row r="262" spans="1:17" x14ac:dyDescent="0.25">
      <c r="A262" s="13" t="s">
        <v>290</v>
      </c>
      <c r="B262" s="13">
        <v>1995</v>
      </c>
      <c r="C262" s="13" t="s">
        <v>37</v>
      </c>
      <c r="D262" s="13">
        <v>15</v>
      </c>
      <c r="E262" s="13">
        <v>0</v>
      </c>
      <c r="F262" s="13">
        <v>2498.41</v>
      </c>
      <c r="G262" s="13" t="s">
        <v>12</v>
      </c>
      <c r="H262" s="13" t="s">
        <v>12</v>
      </c>
      <c r="I262" s="13" t="s">
        <v>13</v>
      </c>
      <c r="J262" s="32">
        <f t="shared" si="28"/>
        <v>1995</v>
      </c>
      <c r="K262" s="32" t="str">
        <f t="shared" si="29"/>
        <v>Oct</v>
      </c>
      <c r="L262" s="32" t="str">
        <f t="shared" si="30"/>
        <v>tier - 3</v>
      </c>
      <c r="M262" s="32" t="str">
        <f t="shared" si="31"/>
        <v>tier - 3</v>
      </c>
      <c r="N262" s="32" t="str">
        <f t="shared" si="32"/>
        <v>R1013</v>
      </c>
      <c r="O262" s="13" t="str">
        <f t="shared" si="33"/>
        <v>15-Oct-1995</v>
      </c>
      <c r="P262" s="13">
        <f t="shared" si="34"/>
        <v>27</v>
      </c>
      <c r="Q262" s="18">
        <v>2498.41</v>
      </c>
    </row>
    <row r="263" spans="1:17" x14ac:dyDescent="0.25">
      <c r="A263" s="13" t="s">
        <v>291</v>
      </c>
      <c r="B263" s="13">
        <v>2004</v>
      </c>
      <c r="C263" s="13" t="s">
        <v>20</v>
      </c>
      <c r="D263" s="13">
        <v>6</v>
      </c>
      <c r="E263" s="13">
        <v>0</v>
      </c>
      <c r="F263" s="13">
        <v>2500.9299999999998</v>
      </c>
      <c r="G263" s="13" t="s">
        <v>11</v>
      </c>
      <c r="H263" s="13" t="s">
        <v>11</v>
      </c>
      <c r="I263" s="13" t="s">
        <v>23</v>
      </c>
      <c r="J263" s="32">
        <f t="shared" si="28"/>
        <v>2004</v>
      </c>
      <c r="K263" s="32" t="str">
        <f t="shared" si="29"/>
        <v>Sep</v>
      </c>
      <c r="L263" s="32" t="str">
        <f t="shared" si="30"/>
        <v>tier - 2</v>
      </c>
      <c r="M263" s="32" t="str">
        <f t="shared" si="31"/>
        <v>tier - 2</v>
      </c>
      <c r="N263" s="32" t="str">
        <f t="shared" si="32"/>
        <v>R1012</v>
      </c>
      <c r="O263" s="13" t="str">
        <f t="shared" si="33"/>
        <v>6-Sep-2004</v>
      </c>
      <c r="P263" s="13">
        <f t="shared" si="34"/>
        <v>18</v>
      </c>
      <c r="Q263" s="18">
        <v>2500.9299999999998</v>
      </c>
    </row>
    <row r="264" spans="1:17" x14ac:dyDescent="0.25">
      <c r="A264" s="13" t="s">
        <v>292</v>
      </c>
      <c r="B264" s="13">
        <v>1991</v>
      </c>
      <c r="C264" s="13" t="s">
        <v>35</v>
      </c>
      <c r="D264" s="13">
        <v>5</v>
      </c>
      <c r="E264" s="13">
        <v>3</v>
      </c>
      <c r="F264" s="13">
        <v>2510.79</v>
      </c>
      <c r="G264" s="13" t="s">
        <v>11</v>
      </c>
      <c r="H264" s="13" t="s">
        <v>16</v>
      </c>
      <c r="I264" s="13" t="s">
        <v>13</v>
      </c>
      <c r="J264" s="32">
        <f t="shared" si="28"/>
        <v>1991</v>
      </c>
      <c r="K264" s="32" t="str">
        <f t="shared" si="29"/>
        <v>Aug</v>
      </c>
      <c r="L264" s="32" t="str">
        <f t="shared" si="30"/>
        <v>tier - 2</v>
      </c>
      <c r="M264" s="32" t="str">
        <f t="shared" si="31"/>
        <v>tier - 1</v>
      </c>
      <c r="N264" s="32" t="str">
        <f t="shared" si="32"/>
        <v>R1013</v>
      </c>
      <c r="O264" s="13" t="str">
        <f t="shared" si="33"/>
        <v>5-Aug-1991</v>
      </c>
      <c r="P264" s="13">
        <f t="shared" si="34"/>
        <v>31</v>
      </c>
      <c r="Q264" s="18">
        <v>2510.79</v>
      </c>
    </row>
    <row r="265" spans="1:17" x14ac:dyDescent="0.25">
      <c r="A265" s="13" t="s">
        <v>293</v>
      </c>
      <c r="B265" s="13">
        <v>1997</v>
      </c>
      <c r="C265" s="13" t="s">
        <v>15</v>
      </c>
      <c r="D265" s="13">
        <v>2</v>
      </c>
      <c r="E265" s="13">
        <v>0</v>
      </c>
      <c r="F265" s="13">
        <v>2523.17</v>
      </c>
      <c r="G265" s="13" t="s">
        <v>12</v>
      </c>
      <c r="H265" s="13" t="s">
        <v>16</v>
      </c>
      <c r="I265" s="13" t="s">
        <v>23</v>
      </c>
      <c r="J265" s="32">
        <f t="shared" si="28"/>
        <v>1997</v>
      </c>
      <c r="K265" s="32" t="str">
        <f t="shared" si="29"/>
        <v>Nov</v>
      </c>
      <c r="L265" s="32" t="str">
        <f t="shared" si="30"/>
        <v>tier - 3</v>
      </c>
      <c r="M265" s="32" t="str">
        <f t="shared" si="31"/>
        <v>tier - 1</v>
      </c>
      <c r="N265" s="32" t="str">
        <f t="shared" si="32"/>
        <v>R1012</v>
      </c>
      <c r="O265" s="13" t="str">
        <f t="shared" si="33"/>
        <v>2-Nov-1997</v>
      </c>
      <c r="P265" s="13">
        <f t="shared" si="34"/>
        <v>25</v>
      </c>
      <c r="Q265" s="18">
        <v>2523.17</v>
      </c>
    </row>
    <row r="266" spans="1:17" x14ac:dyDescent="0.25">
      <c r="A266" s="13" t="s">
        <v>294</v>
      </c>
      <c r="B266" s="13">
        <v>2000</v>
      </c>
      <c r="C266" s="13" t="s">
        <v>35</v>
      </c>
      <c r="D266" s="13">
        <v>25</v>
      </c>
      <c r="E266" s="13">
        <v>0</v>
      </c>
      <c r="F266" s="13">
        <v>2527.8200000000002</v>
      </c>
      <c r="G266" s="13" t="s">
        <v>11</v>
      </c>
      <c r="H266" s="13" t="s">
        <v>12</v>
      </c>
      <c r="I266" s="13" t="s">
        <v>23</v>
      </c>
      <c r="J266" s="32">
        <f t="shared" si="28"/>
        <v>2000</v>
      </c>
      <c r="K266" s="32" t="str">
        <f t="shared" si="29"/>
        <v>Aug</v>
      </c>
      <c r="L266" s="32" t="str">
        <f t="shared" si="30"/>
        <v>tier - 2</v>
      </c>
      <c r="M266" s="32" t="str">
        <f t="shared" si="31"/>
        <v>tier - 3</v>
      </c>
      <c r="N266" s="32" t="str">
        <f t="shared" si="32"/>
        <v>R1012</v>
      </c>
      <c r="O266" s="13" t="str">
        <f t="shared" si="33"/>
        <v>25-Aug-2000</v>
      </c>
      <c r="P266" s="13">
        <f t="shared" si="34"/>
        <v>22</v>
      </c>
      <c r="Q266" s="18">
        <v>2527.8200000000002</v>
      </c>
    </row>
    <row r="267" spans="1:17" x14ac:dyDescent="0.25">
      <c r="A267" s="13" t="s">
        <v>295</v>
      </c>
      <c r="B267" s="13">
        <v>1997</v>
      </c>
      <c r="C267" s="13" t="s">
        <v>10</v>
      </c>
      <c r="D267" s="13">
        <v>28</v>
      </c>
      <c r="E267" s="13">
        <v>0</v>
      </c>
      <c r="F267" s="13">
        <v>2534.39</v>
      </c>
      <c r="G267" s="13" t="s">
        <v>12</v>
      </c>
      <c r="H267" s="13" t="s">
        <v>12</v>
      </c>
      <c r="I267" s="13" t="s">
        <v>23</v>
      </c>
      <c r="J267" s="32">
        <f t="shared" si="28"/>
        <v>1997</v>
      </c>
      <c r="K267" s="32" t="str">
        <f t="shared" si="29"/>
        <v>Jul</v>
      </c>
      <c r="L267" s="32" t="str">
        <f t="shared" si="30"/>
        <v>tier - 3</v>
      </c>
      <c r="M267" s="32" t="str">
        <f t="shared" si="31"/>
        <v>tier - 3</v>
      </c>
      <c r="N267" s="32" t="str">
        <f t="shared" si="32"/>
        <v>R1012</v>
      </c>
      <c r="O267" s="13" t="str">
        <f t="shared" si="33"/>
        <v>28-Jul-1997</v>
      </c>
      <c r="P267" s="13">
        <f t="shared" si="34"/>
        <v>25</v>
      </c>
      <c r="Q267" s="18">
        <v>2534.39</v>
      </c>
    </row>
    <row r="268" spans="1:17" x14ac:dyDescent="0.25">
      <c r="A268" s="13" t="s">
        <v>296</v>
      </c>
      <c r="B268" s="13">
        <v>1990</v>
      </c>
      <c r="C268" s="13" t="s">
        <v>37</v>
      </c>
      <c r="D268" s="13">
        <v>1</v>
      </c>
      <c r="E268" s="13">
        <v>3</v>
      </c>
      <c r="F268" s="13">
        <v>2540.39</v>
      </c>
      <c r="G268" s="13" t="s">
        <v>11</v>
      </c>
      <c r="H268" s="13" t="s">
        <v>11</v>
      </c>
      <c r="I268" s="13" t="s">
        <v>13</v>
      </c>
      <c r="J268" s="32">
        <f t="shared" si="28"/>
        <v>1990</v>
      </c>
      <c r="K268" s="32" t="str">
        <f t="shared" si="29"/>
        <v>Oct</v>
      </c>
      <c r="L268" s="32" t="str">
        <f t="shared" si="30"/>
        <v>tier - 2</v>
      </c>
      <c r="M268" s="32" t="str">
        <f t="shared" si="31"/>
        <v>tier - 2</v>
      </c>
      <c r="N268" s="32" t="str">
        <f t="shared" si="32"/>
        <v>R1013</v>
      </c>
      <c r="O268" s="13" t="str">
        <f t="shared" si="33"/>
        <v>1-Oct-1990</v>
      </c>
      <c r="P268" s="13">
        <f t="shared" si="34"/>
        <v>32</v>
      </c>
      <c r="Q268" s="18">
        <v>2540.39</v>
      </c>
    </row>
    <row r="269" spans="1:17" x14ac:dyDescent="0.25">
      <c r="A269" s="13" t="s">
        <v>297</v>
      </c>
      <c r="B269" s="13">
        <v>1991</v>
      </c>
      <c r="C269" s="13" t="s">
        <v>15</v>
      </c>
      <c r="D269" s="13">
        <v>17</v>
      </c>
      <c r="E269" s="13">
        <v>3</v>
      </c>
      <c r="F269" s="13">
        <v>2545.6799999999998</v>
      </c>
      <c r="G269" s="13" t="s">
        <v>11</v>
      </c>
      <c r="H269" s="13" t="s">
        <v>16</v>
      </c>
      <c r="I269" s="13" t="s">
        <v>13</v>
      </c>
      <c r="J269" s="32">
        <f t="shared" si="28"/>
        <v>1991</v>
      </c>
      <c r="K269" s="32" t="str">
        <f t="shared" si="29"/>
        <v>Nov</v>
      </c>
      <c r="L269" s="32" t="str">
        <f t="shared" si="30"/>
        <v>tier - 2</v>
      </c>
      <c r="M269" s="32" t="str">
        <f t="shared" si="31"/>
        <v>tier - 1</v>
      </c>
      <c r="N269" s="32" t="str">
        <f t="shared" si="32"/>
        <v>R1013</v>
      </c>
      <c r="O269" s="13" t="str">
        <f t="shared" si="33"/>
        <v>17-Nov-1991</v>
      </c>
      <c r="P269" s="13">
        <f t="shared" si="34"/>
        <v>31</v>
      </c>
      <c r="Q269" s="18">
        <v>2545.6799999999998</v>
      </c>
    </row>
    <row r="270" spans="1:17" x14ac:dyDescent="0.25">
      <c r="A270" s="13" t="s">
        <v>298</v>
      </c>
      <c r="B270" s="13">
        <v>2002</v>
      </c>
      <c r="C270" s="13" t="s">
        <v>37</v>
      </c>
      <c r="D270" s="13">
        <v>11</v>
      </c>
      <c r="E270" s="13">
        <v>2</v>
      </c>
      <c r="F270" s="13">
        <v>2566.4699999999998</v>
      </c>
      <c r="G270" s="13" t="s">
        <v>11</v>
      </c>
      <c r="H270" s="13" t="s">
        <v>12</v>
      </c>
      <c r="I270" s="13" t="s">
        <v>13</v>
      </c>
      <c r="J270" s="32">
        <f t="shared" si="28"/>
        <v>2002</v>
      </c>
      <c r="K270" s="32" t="str">
        <f t="shared" si="29"/>
        <v>Oct</v>
      </c>
      <c r="L270" s="32" t="str">
        <f t="shared" si="30"/>
        <v>tier - 2</v>
      </c>
      <c r="M270" s="32" t="str">
        <f t="shared" si="31"/>
        <v>tier - 3</v>
      </c>
      <c r="N270" s="32" t="str">
        <f t="shared" si="32"/>
        <v>R1013</v>
      </c>
      <c r="O270" s="13" t="str">
        <f t="shared" si="33"/>
        <v>11-Oct-2002</v>
      </c>
      <c r="P270" s="13">
        <f t="shared" si="34"/>
        <v>20</v>
      </c>
      <c r="Q270" s="18">
        <v>2566.4699999999998</v>
      </c>
    </row>
    <row r="271" spans="1:17" x14ac:dyDescent="0.25">
      <c r="A271" s="13" t="s">
        <v>299</v>
      </c>
      <c r="B271" s="13">
        <v>2002</v>
      </c>
      <c r="C271" s="13" t="s">
        <v>10</v>
      </c>
      <c r="D271" s="13">
        <v>20</v>
      </c>
      <c r="E271" s="13">
        <v>0</v>
      </c>
      <c r="F271" s="13">
        <v>2585.04</v>
      </c>
      <c r="G271" s="13" t="s">
        <v>11</v>
      </c>
      <c r="H271" s="13" t="s">
        <v>11</v>
      </c>
      <c r="I271" s="13" t="s">
        <v>300</v>
      </c>
      <c r="J271" s="32">
        <f t="shared" si="28"/>
        <v>2002</v>
      </c>
      <c r="K271" s="32" t="str">
        <f t="shared" si="29"/>
        <v>Jul</v>
      </c>
      <c r="L271" s="32" t="str">
        <f t="shared" si="30"/>
        <v>tier - 2</v>
      </c>
      <c r="M271" s="32" t="str">
        <f t="shared" si="31"/>
        <v>tier - 2</v>
      </c>
      <c r="N271" s="32" t="str">
        <f t="shared" si="32"/>
        <v>R1021</v>
      </c>
      <c r="O271" s="13" t="str">
        <f t="shared" si="33"/>
        <v>20-Jul-2002</v>
      </c>
      <c r="P271" s="13">
        <f t="shared" si="34"/>
        <v>20</v>
      </c>
      <c r="Q271" s="18">
        <v>2585.04</v>
      </c>
    </row>
    <row r="272" spans="1:17" x14ac:dyDescent="0.25">
      <c r="A272" s="13" t="s">
        <v>301</v>
      </c>
      <c r="B272" s="13">
        <v>2001</v>
      </c>
      <c r="C272" s="13" t="s">
        <v>37</v>
      </c>
      <c r="D272" s="13">
        <v>15</v>
      </c>
      <c r="E272" s="13">
        <v>1</v>
      </c>
      <c r="F272" s="13">
        <v>2585.27</v>
      </c>
      <c r="G272" s="13" t="s">
        <v>11</v>
      </c>
      <c r="H272" s="13" t="s">
        <v>12</v>
      </c>
      <c r="I272" s="13" t="s">
        <v>42</v>
      </c>
      <c r="J272" s="32">
        <f t="shared" si="28"/>
        <v>2001</v>
      </c>
      <c r="K272" s="32" t="str">
        <f t="shared" si="29"/>
        <v>Oct</v>
      </c>
      <c r="L272" s="32" t="str">
        <f t="shared" si="30"/>
        <v>tier - 2</v>
      </c>
      <c r="M272" s="32" t="str">
        <f t="shared" si="31"/>
        <v>tier - 3</v>
      </c>
      <c r="N272" s="32" t="str">
        <f t="shared" si="32"/>
        <v>R1011</v>
      </c>
      <c r="O272" s="13" t="str">
        <f t="shared" si="33"/>
        <v>15-Oct-2001</v>
      </c>
      <c r="P272" s="13">
        <f t="shared" si="34"/>
        <v>21</v>
      </c>
      <c r="Q272" s="18">
        <v>2585.27</v>
      </c>
    </row>
    <row r="273" spans="1:17" x14ac:dyDescent="0.25">
      <c r="A273" s="13" t="s">
        <v>302</v>
      </c>
      <c r="B273" s="13">
        <v>2001</v>
      </c>
      <c r="C273" s="13" t="s">
        <v>10</v>
      </c>
      <c r="D273" s="13">
        <v>28</v>
      </c>
      <c r="E273" s="13">
        <v>0</v>
      </c>
      <c r="F273" s="13">
        <v>2585.85</v>
      </c>
      <c r="G273" s="13" t="s">
        <v>11</v>
      </c>
      <c r="H273" s="13" t="s">
        <v>11</v>
      </c>
      <c r="I273" s="13" t="s">
        <v>247</v>
      </c>
      <c r="J273" s="32">
        <f t="shared" si="28"/>
        <v>2001</v>
      </c>
      <c r="K273" s="32" t="str">
        <f t="shared" si="29"/>
        <v>Jul</v>
      </c>
      <c r="L273" s="32" t="str">
        <f t="shared" si="30"/>
        <v>tier - 2</v>
      </c>
      <c r="M273" s="32" t="str">
        <f t="shared" si="31"/>
        <v>tier - 2</v>
      </c>
      <c r="N273" s="32" t="str">
        <f t="shared" si="32"/>
        <v>R1024</v>
      </c>
      <c r="O273" s="13" t="str">
        <f t="shared" si="33"/>
        <v>28-Jul-2001</v>
      </c>
      <c r="P273" s="13">
        <f t="shared" si="34"/>
        <v>21</v>
      </c>
      <c r="Q273" s="18">
        <v>2585.85</v>
      </c>
    </row>
    <row r="274" spans="1:17" x14ac:dyDescent="0.25">
      <c r="A274" s="13" t="s">
        <v>303</v>
      </c>
      <c r="B274" s="13">
        <v>2001</v>
      </c>
      <c r="C274" s="13" t="s">
        <v>35</v>
      </c>
      <c r="D274" s="13">
        <v>26</v>
      </c>
      <c r="E274" s="13">
        <v>1</v>
      </c>
      <c r="F274" s="13">
        <v>2597.7800000000002</v>
      </c>
      <c r="G274" s="13" t="s">
        <v>11</v>
      </c>
      <c r="H274" s="13" t="s">
        <v>16</v>
      </c>
      <c r="I274" s="13" t="s">
        <v>42</v>
      </c>
      <c r="J274" s="32">
        <f t="shared" si="28"/>
        <v>2001</v>
      </c>
      <c r="K274" s="32" t="str">
        <f t="shared" si="29"/>
        <v>Aug</v>
      </c>
      <c r="L274" s="32" t="str">
        <f t="shared" si="30"/>
        <v>tier - 2</v>
      </c>
      <c r="M274" s="32" t="str">
        <f t="shared" si="31"/>
        <v>tier - 1</v>
      </c>
      <c r="N274" s="32" t="str">
        <f t="shared" si="32"/>
        <v>R1011</v>
      </c>
      <c r="O274" s="13" t="str">
        <f t="shared" si="33"/>
        <v>26-Aug-2001</v>
      </c>
      <c r="P274" s="13">
        <f t="shared" si="34"/>
        <v>21</v>
      </c>
      <c r="Q274" s="18">
        <v>2597.7800000000002</v>
      </c>
    </row>
    <row r="275" spans="1:17" x14ac:dyDescent="0.25">
      <c r="A275" s="13" t="s">
        <v>304</v>
      </c>
      <c r="B275" s="13">
        <v>1997</v>
      </c>
      <c r="C275" s="13" t="s">
        <v>35</v>
      </c>
      <c r="D275" s="13">
        <v>26</v>
      </c>
      <c r="E275" s="13">
        <v>0</v>
      </c>
      <c r="F275" s="13">
        <v>2632.99</v>
      </c>
      <c r="G275" s="13" t="s">
        <v>11</v>
      </c>
      <c r="H275" s="13" t="s">
        <v>16</v>
      </c>
      <c r="I275" s="13" t="s">
        <v>42</v>
      </c>
      <c r="J275" s="32">
        <f t="shared" si="28"/>
        <v>1997</v>
      </c>
      <c r="K275" s="32" t="str">
        <f t="shared" si="29"/>
        <v>Aug</v>
      </c>
      <c r="L275" s="32" t="str">
        <f t="shared" si="30"/>
        <v>tier - 2</v>
      </c>
      <c r="M275" s="32" t="str">
        <f t="shared" si="31"/>
        <v>tier - 1</v>
      </c>
      <c r="N275" s="32" t="str">
        <f t="shared" si="32"/>
        <v>R1011</v>
      </c>
      <c r="O275" s="13" t="str">
        <f t="shared" si="33"/>
        <v>26-Aug-1997</v>
      </c>
      <c r="P275" s="13">
        <f t="shared" si="34"/>
        <v>25</v>
      </c>
      <c r="Q275" s="18">
        <v>2632.99</v>
      </c>
    </row>
    <row r="276" spans="1:17" x14ac:dyDescent="0.25">
      <c r="A276" s="13" t="s">
        <v>305</v>
      </c>
      <c r="B276" s="13">
        <v>2000</v>
      </c>
      <c r="C276" s="13" t="s">
        <v>18</v>
      </c>
      <c r="D276" s="13">
        <v>24</v>
      </c>
      <c r="E276" s="13">
        <v>1</v>
      </c>
      <c r="F276" s="13">
        <v>2639.04</v>
      </c>
      <c r="G276" s="13" t="s">
        <v>11</v>
      </c>
      <c r="H276" s="13" t="s">
        <v>11</v>
      </c>
      <c r="I276" s="13" t="s">
        <v>23</v>
      </c>
      <c r="J276" s="32">
        <f t="shared" si="28"/>
        <v>2000</v>
      </c>
      <c r="K276" s="32" t="str">
        <f t="shared" si="29"/>
        <v>Jun</v>
      </c>
      <c r="L276" s="32" t="str">
        <f t="shared" si="30"/>
        <v>tier - 2</v>
      </c>
      <c r="M276" s="32" t="str">
        <f t="shared" si="31"/>
        <v>tier - 2</v>
      </c>
      <c r="N276" s="32" t="str">
        <f t="shared" si="32"/>
        <v>R1012</v>
      </c>
      <c r="O276" s="13" t="str">
        <f t="shared" si="33"/>
        <v>24-Jun-2000</v>
      </c>
      <c r="P276" s="13">
        <f t="shared" si="34"/>
        <v>22</v>
      </c>
      <c r="Q276" s="18">
        <v>2639.04</v>
      </c>
    </row>
    <row r="277" spans="1:17" x14ac:dyDescent="0.25">
      <c r="A277" s="13" t="s">
        <v>306</v>
      </c>
      <c r="B277" s="13">
        <v>2000</v>
      </c>
      <c r="C277" s="13" t="s">
        <v>30</v>
      </c>
      <c r="D277" s="13">
        <v>9</v>
      </c>
      <c r="E277" s="13">
        <v>1</v>
      </c>
      <c r="F277" s="13">
        <v>2643.27</v>
      </c>
      <c r="G277" s="13" t="s">
        <v>11</v>
      </c>
      <c r="H277" s="13" t="s">
        <v>16</v>
      </c>
      <c r="I277" s="13" t="s">
        <v>23</v>
      </c>
      <c r="J277" s="32">
        <f t="shared" si="28"/>
        <v>2000</v>
      </c>
      <c r="K277" s="32" t="str">
        <f t="shared" si="29"/>
        <v>Dec</v>
      </c>
      <c r="L277" s="32" t="str">
        <f t="shared" si="30"/>
        <v>tier - 2</v>
      </c>
      <c r="M277" s="32" t="str">
        <f t="shared" si="31"/>
        <v>tier - 1</v>
      </c>
      <c r="N277" s="32" t="str">
        <f t="shared" si="32"/>
        <v>R1012</v>
      </c>
      <c r="O277" s="13" t="str">
        <f t="shared" si="33"/>
        <v>9-Dec-2000</v>
      </c>
      <c r="P277" s="13">
        <f t="shared" si="34"/>
        <v>22</v>
      </c>
      <c r="Q277" s="18">
        <v>2643.27</v>
      </c>
    </row>
    <row r="278" spans="1:17" x14ac:dyDescent="0.25">
      <c r="A278" s="13" t="s">
        <v>307</v>
      </c>
      <c r="B278" s="13">
        <v>1996</v>
      </c>
      <c r="C278" s="13" t="s">
        <v>35</v>
      </c>
      <c r="D278" s="13">
        <v>5</v>
      </c>
      <c r="E278" s="13">
        <v>0</v>
      </c>
      <c r="F278" s="13">
        <v>2680.95</v>
      </c>
      <c r="G278" s="13" t="s">
        <v>12</v>
      </c>
      <c r="H278" s="13" t="s">
        <v>11</v>
      </c>
      <c r="I278" s="13" t="s">
        <v>23</v>
      </c>
      <c r="J278" s="32">
        <f t="shared" si="28"/>
        <v>1996</v>
      </c>
      <c r="K278" s="32" t="str">
        <f t="shared" si="29"/>
        <v>Aug</v>
      </c>
      <c r="L278" s="32" t="str">
        <f t="shared" si="30"/>
        <v>tier - 3</v>
      </c>
      <c r="M278" s="32" t="str">
        <f t="shared" si="31"/>
        <v>tier - 2</v>
      </c>
      <c r="N278" s="32" t="str">
        <f t="shared" si="32"/>
        <v>R1012</v>
      </c>
      <c r="O278" s="13" t="str">
        <f t="shared" si="33"/>
        <v>5-Aug-1996</v>
      </c>
      <c r="P278" s="13">
        <f t="shared" si="34"/>
        <v>26</v>
      </c>
      <c r="Q278" s="18">
        <v>2680.95</v>
      </c>
    </row>
    <row r="279" spans="1:17" x14ac:dyDescent="0.25">
      <c r="A279" s="13" t="s">
        <v>308</v>
      </c>
      <c r="B279" s="13">
        <v>1994</v>
      </c>
      <c r="C279" s="13" t="s">
        <v>20</v>
      </c>
      <c r="D279" s="13">
        <v>17</v>
      </c>
      <c r="E279" s="13">
        <v>0</v>
      </c>
      <c r="F279" s="13">
        <v>2684.69</v>
      </c>
      <c r="G279" s="13" t="s">
        <v>11</v>
      </c>
      <c r="H279" s="13" t="s">
        <v>11</v>
      </c>
      <c r="I279" s="13" t="s">
        <v>13</v>
      </c>
      <c r="J279" s="32">
        <f t="shared" si="28"/>
        <v>1994</v>
      </c>
      <c r="K279" s="32" t="str">
        <f t="shared" si="29"/>
        <v>Sep</v>
      </c>
      <c r="L279" s="32" t="str">
        <f t="shared" si="30"/>
        <v>tier - 2</v>
      </c>
      <c r="M279" s="32" t="str">
        <f t="shared" si="31"/>
        <v>tier - 2</v>
      </c>
      <c r="N279" s="32" t="str">
        <f t="shared" si="32"/>
        <v>R1013</v>
      </c>
      <c r="O279" s="13" t="str">
        <f t="shared" si="33"/>
        <v>17-Sep-1994</v>
      </c>
      <c r="P279" s="13">
        <f t="shared" si="34"/>
        <v>28</v>
      </c>
      <c r="Q279" s="18">
        <v>2684.69</v>
      </c>
    </row>
    <row r="280" spans="1:17" x14ac:dyDescent="0.25">
      <c r="A280" s="13" t="s">
        <v>309</v>
      </c>
      <c r="B280" s="13">
        <v>1994</v>
      </c>
      <c r="C280" s="13" t="s">
        <v>37</v>
      </c>
      <c r="D280" s="13">
        <v>2</v>
      </c>
      <c r="E280" s="13">
        <v>0</v>
      </c>
      <c r="F280" s="13">
        <v>2689.5</v>
      </c>
      <c r="G280" s="13" t="s">
        <v>12</v>
      </c>
      <c r="H280" s="13" t="s">
        <v>11</v>
      </c>
      <c r="I280" s="13" t="s">
        <v>13</v>
      </c>
      <c r="J280" s="32">
        <f t="shared" si="28"/>
        <v>1994</v>
      </c>
      <c r="K280" s="32" t="str">
        <f t="shared" si="29"/>
        <v>Oct</v>
      </c>
      <c r="L280" s="32" t="str">
        <f t="shared" si="30"/>
        <v>tier - 3</v>
      </c>
      <c r="M280" s="32" t="str">
        <f t="shared" si="31"/>
        <v>tier - 2</v>
      </c>
      <c r="N280" s="32" t="str">
        <f t="shared" si="32"/>
        <v>R1013</v>
      </c>
      <c r="O280" s="13" t="str">
        <f t="shared" si="33"/>
        <v>2-Oct-1994</v>
      </c>
      <c r="P280" s="13">
        <f t="shared" si="34"/>
        <v>28</v>
      </c>
      <c r="Q280" s="18">
        <v>2689.5</v>
      </c>
    </row>
    <row r="281" spans="1:17" x14ac:dyDescent="0.25">
      <c r="A281" s="13" t="s">
        <v>310</v>
      </c>
      <c r="B281" s="13">
        <v>1999</v>
      </c>
      <c r="C281" s="13" t="s">
        <v>18</v>
      </c>
      <c r="D281" s="13">
        <v>11</v>
      </c>
      <c r="E281" s="13">
        <v>0</v>
      </c>
      <c r="F281" s="13">
        <v>2690.11</v>
      </c>
      <c r="G281" s="13" t="s">
        <v>11</v>
      </c>
      <c r="H281" s="13" t="s">
        <v>11</v>
      </c>
      <c r="I281" s="13" t="s">
        <v>23</v>
      </c>
      <c r="J281" s="32">
        <f t="shared" si="28"/>
        <v>1999</v>
      </c>
      <c r="K281" s="32" t="str">
        <f t="shared" si="29"/>
        <v>Jun</v>
      </c>
      <c r="L281" s="32" t="str">
        <f t="shared" si="30"/>
        <v>tier - 2</v>
      </c>
      <c r="M281" s="32" t="str">
        <f t="shared" si="31"/>
        <v>tier - 2</v>
      </c>
      <c r="N281" s="32" t="str">
        <f t="shared" si="32"/>
        <v>R1012</v>
      </c>
      <c r="O281" s="13" t="str">
        <f t="shared" si="33"/>
        <v>11-Jun-1999</v>
      </c>
      <c r="P281" s="13">
        <f t="shared" si="34"/>
        <v>23</v>
      </c>
      <c r="Q281" s="18">
        <v>2690.11</v>
      </c>
    </row>
    <row r="282" spans="1:17" x14ac:dyDescent="0.25">
      <c r="A282" s="13" t="s">
        <v>311</v>
      </c>
      <c r="B282" s="13">
        <v>1996</v>
      </c>
      <c r="C282" s="13" t="s">
        <v>18</v>
      </c>
      <c r="D282" s="13">
        <v>13</v>
      </c>
      <c r="E282" s="13">
        <v>0</v>
      </c>
      <c r="F282" s="13">
        <v>2699.57</v>
      </c>
      <c r="G282" s="13" t="s">
        <v>11</v>
      </c>
      <c r="H282" s="13" t="s">
        <v>16</v>
      </c>
      <c r="I282" s="13" t="s">
        <v>23</v>
      </c>
      <c r="J282" s="32">
        <f t="shared" si="28"/>
        <v>1996</v>
      </c>
      <c r="K282" s="32" t="str">
        <f t="shared" si="29"/>
        <v>Jun</v>
      </c>
      <c r="L282" s="32" t="str">
        <f t="shared" si="30"/>
        <v>tier - 2</v>
      </c>
      <c r="M282" s="32" t="str">
        <f t="shared" si="31"/>
        <v>tier - 1</v>
      </c>
      <c r="N282" s="32" t="str">
        <f t="shared" si="32"/>
        <v>R1012</v>
      </c>
      <c r="O282" s="13" t="str">
        <f t="shared" si="33"/>
        <v>13-Jun-1996</v>
      </c>
      <c r="P282" s="13">
        <f t="shared" si="34"/>
        <v>26</v>
      </c>
      <c r="Q282" s="18">
        <v>2699.57</v>
      </c>
    </row>
    <row r="283" spans="1:17" x14ac:dyDescent="0.25">
      <c r="A283" s="13" t="s">
        <v>312</v>
      </c>
      <c r="B283" s="13">
        <v>2003</v>
      </c>
      <c r="C283" s="13" t="s">
        <v>10</v>
      </c>
      <c r="D283" s="13">
        <v>17</v>
      </c>
      <c r="E283" s="13">
        <v>1</v>
      </c>
      <c r="F283" s="13">
        <v>2709.11</v>
      </c>
      <c r="G283" s="13" t="s">
        <v>11</v>
      </c>
      <c r="H283" s="13" t="s">
        <v>11</v>
      </c>
      <c r="I283" s="13" t="s">
        <v>23</v>
      </c>
      <c r="J283" s="32">
        <f t="shared" si="28"/>
        <v>2003</v>
      </c>
      <c r="K283" s="32" t="str">
        <f t="shared" si="29"/>
        <v>Jul</v>
      </c>
      <c r="L283" s="32" t="str">
        <f t="shared" si="30"/>
        <v>tier - 2</v>
      </c>
      <c r="M283" s="32" t="str">
        <f t="shared" si="31"/>
        <v>tier - 2</v>
      </c>
      <c r="N283" s="32" t="str">
        <f t="shared" si="32"/>
        <v>R1012</v>
      </c>
      <c r="O283" s="13" t="str">
        <f t="shared" si="33"/>
        <v>17-Jul-2003</v>
      </c>
      <c r="P283" s="13">
        <f t="shared" si="34"/>
        <v>19</v>
      </c>
      <c r="Q283" s="18">
        <v>2709.11</v>
      </c>
    </row>
    <row r="284" spans="1:17" x14ac:dyDescent="0.25">
      <c r="A284" s="13" t="s">
        <v>313</v>
      </c>
      <c r="B284" s="13">
        <v>2003</v>
      </c>
      <c r="C284" s="13" t="s">
        <v>15</v>
      </c>
      <c r="D284" s="13">
        <v>21</v>
      </c>
      <c r="E284" s="13">
        <v>1</v>
      </c>
      <c r="F284" s="13">
        <v>2709.24</v>
      </c>
      <c r="G284" s="13" t="s">
        <v>11</v>
      </c>
      <c r="H284" s="13" t="s">
        <v>11</v>
      </c>
      <c r="I284" s="13" t="s">
        <v>23</v>
      </c>
      <c r="J284" s="32">
        <f t="shared" si="28"/>
        <v>2003</v>
      </c>
      <c r="K284" s="32" t="str">
        <f t="shared" si="29"/>
        <v>Nov</v>
      </c>
      <c r="L284" s="32" t="str">
        <f t="shared" si="30"/>
        <v>tier - 2</v>
      </c>
      <c r="M284" s="32" t="str">
        <f t="shared" si="31"/>
        <v>tier - 2</v>
      </c>
      <c r="N284" s="32" t="str">
        <f t="shared" si="32"/>
        <v>R1012</v>
      </c>
      <c r="O284" s="13" t="str">
        <f t="shared" si="33"/>
        <v>21-Nov-2003</v>
      </c>
      <c r="P284" s="13">
        <f t="shared" si="34"/>
        <v>19</v>
      </c>
      <c r="Q284" s="18">
        <v>2709.24</v>
      </c>
    </row>
    <row r="285" spans="1:17" x14ac:dyDescent="0.25">
      <c r="A285" s="13" t="s">
        <v>314</v>
      </c>
      <c r="B285" s="13">
        <v>2003</v>
      </c>
      <c r="C285" s="13" t="s">
        <v>30</v>
      </c>
      <c r="D285" s="13">
        <v>1</v>
      </c>
      <c r="E285" s="13">
        <v>1</v>
      </c>
      <c r="F285" s="13">
        <v>2710.83</v>
      </c>
      <c r="G285" s="13" t="s">
        <v>11</v>
      </c>
      <c r="H285" s="13" t="s">
        <v>12</v>
      </c>
      <c r="I285" s="13" t="s">
        <v>23</v>
      </c>
      <c r="J285" s="32">
        <f t="shared" si="28"/>
        <v>2003</v>
      </c>
      <c r="K285" s="32" t="str">
        <f t="shared" si="29"/>
        <v>Dec</v>
      </c>
      <c r="L285" s="32" t="str">
        <f t="shared" si="30"/>
        <v>tier - 2</v>
      </c>
      <c r="M285" s="32" t="str">
        <f t="shared" si="31"/>
        <v>tier - 3</v>
      </c>
      <c r="N285" s="32" t="str">
        <f t="shared" si="32"/>
        <v>R1012</v>
      </c>
      <c r="O285" s="13" t="str">
        <f t="shared" si="33"/>
        <v>1-Dec-2003</v>
      </c>
      <c r="P285" s="13">
        <f t="shared" si="34"/>
        <v>19</v>
      </c>
      <c r="Q285" s="18">
        <v>2710.83</v>
      </c>
    </row>
    <row r="286" spans="1:17" x14ac:dyDescent="0.25">
      <c r="A286" s="13" t="s">
        <v>315</v>
      </c>
      <c r="B286" s="13">
        <v>2003</v>
      </c>
      <c r="C286" s="13" t="s">
        <v>35</v>
      </c>
      <c r="D286" s="13">
        <v>6</v>
      </c>
      <c r="E286" s="13">
        <v>1</v>
      </c>
      <c r="F286" s="13">
        <v>2719.28</v>
      </c>
      <c r="G286" s="13" t="s">
        <v>11</v>
      </c>
      <c r="H286" s="13" t="s">
        <v>11</v>
      </c>
      <c r="I286" s="13" t="s">
        <v>23</v>
      </c>
      <c r="J286" s="32">
        <f t="shared" si="28"/>
        <v>2003</v>
      </c>
      <c r="K286" s="32" t="str">
        <f t="shared" si="29"/>
        <v>Aug</v>
      </c>
      <c r="L286" s="32" t="str">
        <f t="shared" si="30"/>
        <v>tier - 2</v>
      </c>
      <c r="M286" s="32" t="str">
        <f t="shared" si="31"/>
        <v>tier - 2</v>
      </c>
      <c r="N286" s="32" t="str">
        <f t="shared" si="32"/>
        <v>R1012</v>
      </c>
      <c r="O286" s="13" t="str">
        <f t="shared" si="33"/>
        <v>6-Aug-2003</v>
      </c>
      <c r="P286" s="13">
        <f t="shared" si="34"/>
        <v>19</v>
      </c>
      <c r="Q286" s="18">
        <v>2719.28</v>
      </c>
    </row>
    <row r="287" spans="1:17" x14ac:dyDescent="0.25">
      <c r="A287" s="13" t="s">
        <v>316</v>
      </c>
      <c r="B287" s="13">
        <v>1997</v>
      </c>
      <c r="C287" s="13" t="s">
        <v>37</v>
      </c>
      <c r="D287" s="13">
        <v>30</v>
      </c>
      <c r="E287" s="13">
        <v>0</v>
      </c>
      <c r="F287" s="13">
        <v>2721.32</v>
      </c>
      <c r="G287" s="13" t="s">
        <v>16</v>
      </c>
      <c r="H287" s="13" t="s">
        <v>12</v>
      </c>
      <c r="I287" s="13" t="s">
        <v>276</v>
      </c>
      <c r="J287" s="32">
        <f t="shared" si="28"/>
        <v>1997</v>
      </c>
      <c r="K287" s="32" t="str">
        <f t="shared" si="29"/>
        <v>Oct</v>
      </c>
      <c r="L287" s="32" t="str">
        <f t="shared" si="30"/>
        <v>tier - 1</v>
      </c>
      <c r="M287" s="32" t="str">
        <f t="shared" si="31"/>
        <v>tier - 3</v>
      </c>
      <c r="N287" s="32" t="str">
        <f t="shared" si="32"/>
        <v>R1014</v>
      </c>
      <c r="O287" s="13" t="str">
        <f t="shared" si="33"/>
        <v>30-Oct-1997</v>
      </c>
      <c r="P287" s="13">
        <f t="shared" si="34"/>
        <v>25</v>
      </c>
      <c r="Q287" s="18">
        <v>2721.32</v>
      </c>
    </row>
    <row r="288" spans="1:17" x14ac:dyDescent="0.25">
      <c r="A288" s="13" t="s">
        <v>317</v>
      </c>
      <c r="B288" s="13">
        <v>1988</v>
      </c>
      <c r="C288" s="13" t="s">
        <v>35</v>
      </c>
      <c r="D288" s="13">
        <v>20</v>
      </c>
      <c r="E288" s="13">
        <v>3</v>
      </c>
      <c r="F288" s="13">
        <v>2726.06</v>
      </c>
      <c r="G288" s="13" t="s">
        <v>11</v>
      </c>
      <c r="H288" s="13" t="s">
        <v>11</v>
      </c>
      <c r="I288" s="13" t="s">
        <v>13</v>
      </c>
      <c r="J288" s="32">
        <f t="shared" si="28"/>
        <v>1988</v>
      </c>
      <c r="K288" s="32" t="str">
        <f t="shared" si="29"/>
        <v>Aug</v>
      </c>
      <c r="L288" s="32" t="str">
        <f t="shared" si="30"/>
        <v>tier - 2</v>
      </c>
      <c r="M288" s="32" t="str">
        <f t="shared" si="31"/>
        <v>tier - 2</v>
      </c>
      <c r="N288" s="32" t="str">
        <f t="shared" si="32"/>
        <v>R1013</v>
      </c>
      <c r="O288" s="13" t="str">
        <f t="shared" si="33"/>
        <v>20-Aug-1988</v>
      </c>
      <c r="P288" s="13">
        <f t="shared" si="34"/>
        <v>34</v>
      </c>
      <c r="Q288" s="18">
        <v>2726.06</v>
      </c>
    </row>
    <row r="289" spans="1:17" x14ac:dyDescent="0.25">
      <c r="A289" s="13" t="s">
        <v>318</v>
      </c>
      <c r="B289" s="13">
        <v>1997</v>
      </c>
      <c r="C289" s="13" t="s">
        <v>37</v>
      </c>
      <c r="D289" s="13">
        <v>6</v>
      </c>
      <c r="E289" s="13">
        <v>0</v>
      </c>
      <c r="F289" s="13">
        <v>2727.4</v>
      </c>
      <c r="G289" s="13" t="s">
        <v>12</v>
      </c>
      <c r="H289" s="13" t="s">
        <v>12</v>
      </c>
      <c r="I289" s="13" t="s">
        <v>168</v>
      </c>
      <c r="J289" s="32">
        <f t="shared" si="28"/>
        <v>1997</v>
      </c>
      <c r="K289" s="32" t="str">
        <f t="shared" si="29"/>
        <v>Oct</v>
      </c>
      <c r="L289" s="32" t="str">
        <f t="shared" si="30"/>
        <v>tier - 3</v>
      </c>
      <c r="M289" s="32" t="str">
        <f t="shared" si="31"/>
        <v>tier - 3</v>
      </c>
      <c r="N289" s="32" t="str">
        <f t="shared" si="32"/>
        <v>R1016</v>
      </c>
      <c r="O289" s="13" t="str">
        <f t="shared" si="33"/>
        <v>6-Oct-1997</v>
      </c>
      <c r="P289" s="13">
        <f t="shared" si="34"/>
        <v>25</v>
      </c>
      <c r="Q289" s="18">
        <v>2727.4</v>
      </c>
    </row>
    <row r="290" spans="1:17" x14ac:dyDescent="0.25">
      <c r="A290" s="13" t="s">
        <v>319</v>
      </c>
      <c r="B290" s="13">
        <v>2003</v>
      </c>
      <c r="C290" s="13" t="s">
        <v>30</v>
      </c>
      <c r="D290" s="13">
        <v>3</v>
      </c>
      <c r="E290" s="13">
        <v>1</v>
      </c>
      <c r="F290" s="13">
        <v>2730.11</v>
      </c>
      <c r="G290" s="13" t="s">
        <v>11</v>
      </c>
      <c r="H290" s="13" t="s">
        <v>12</v>
      </c>
      <c r="I290" s="13" t="s">
        <v>23</v>
      </c>
      <c r="J290" s="32">
        <f t="shared" si="28"/>
        <v>2003</v>
      </c>
      <c r="K290" s="32" t="str">
        <f t="shared" si="29"/>
        <v>Dec</v>
      </c>
      <c r="L290" s="32" t="str">
        <f t="shared" si="30"/>
        <v>tier - 2</v>
      </c>
      <c r="M290" s="32" t="str">
        <f t="shared" si="31"/>
        <v>tier - 3</v>
      </c>
      <c r="N290" s="32" t="str">
        <f t="shared" si="32"/>
        <v>R1012</v>
      </c>
      <c r="O290" s="13" t="str">
        <f t="shared" si="33"/>
        <v>3-Dec-2003</v>
      </c>
      <c r="P290" s="13">
        <f t="shared" si="34"/>
        <v>19</v>
      </c>
      <c r="Q290" s="18">
        <v>2730.11</v>
      </c>
    </row>
    <row r="291" spans="1:17" x14ac:dyDescent="0.25">
      <c r="A291" s="13" t="s">
        <v>320</v>
      </c>
      <c r="B291" s="13">
        <v>2000</v>
      </c>
      <c r="C291" s="13" t="s">
        <v>30</v>
      </c>
      <c r="D291" s="13">
        <v>17</v>
      </c>
      <c r="E291" s="13">
        <v>0</v>
      </c>
      <c r="F291" s="13">
        <v>2731.91</v>
      </c>
      <c r="G291" s="13" t="s">
        <v>11</v>
      </c>
      <c r="H291" s="13" t="s">
        <v>12</v>
      </c>
      <c r="I291" s="13" t="s">
        <v>247</v>
      </c>
      <c r="J291" s="32">
        <f t="shared" si="28"/>
        <v>2000</v>
      </c>
      <c r="K291" s="32" t="str">
        <f t="shared" si="29"/>
        <v>Dec</v>
      </c>
      <c r="L291" s="32" t="str">
        <f t="shared" si="30"/>
        <v>tier - 2</v>
      </c>
      <c r="M291" s="32" t="str">
        <f t="shared" si="31"/>
        <v>tier - 3</v>
      </c>
      <c r="N291" s="32" t="str">
        <f t="shared" si="32"/>
        <v>R1024</v>
      </c>
      <c r="O291" s="13" t="str">
        <f t="shared" si="33"/>
        <v>17-Dec-2000</v>
      </c>
      <c r="P291" s="13">
        <f t="shared" si="34"/>
        <v>22</v>
      </c>
      <c r="Q291" s="18">
        <v>2731.91</v>
      </c>
    </row>
    <row r="292" spans="1:17" x14ac:dyDescent="0.25">
      <c r="A292" s="13" t="s">
        <v>321</v>
      </c>
      <c r="B292" s="13">
        <v>2000</v>
      </c>
      <c r="C292" s="13" t="s">
        <v>37</v>
      </c>
      <c r="D292" s="13">
        <v>3</v>
      </c>
      <c r="E292" s="13">
        <v>0</v>
      </c>
      <c r="F292" s="13">
        <v>2741.95</v>
      </c>
      <c r="G292" s="13" t="s">
        <v>11</v>
      </c>
      <c r="H292" s="13" t="s">
        <v>12</v>
      </c>
      <c r="I292" s="13" t="s">
        <v>247</v>
      </c>
      <c r="J292" s="32">
        <f t="shared" si="28"/>
        <v>2000</v>
      </c>
      <c r="K292" s="32" t="str">
        <f t="shared" si="29"/>
        <v>Oct</v>
      </c>
      <c r="L292" s="32" t="str">
        <f t="shared" si="30"/>
        <v>tier - 2</v>
      </c>
      <c r="M292" s="32" t="str">
        <f t="shared" si="31"/>
        <v>tier - 3</v>
      </c>
      <c r="N292" s="32" t="str">
        <f t="shared" si="32"/>
        <v>R1024</v>
      </c>
      <c r="O292" s="13" t="str">
        <f t="shared" si="33"/>
        <v>3-Oct-2000</v>
      </c>
      <c r="P292" s="13">
        <f t="shared" si="34"/>
        <v>22</v>
      </c>
      <c r="Q292" s="18">
        <v>2741.95</v>
      </c>
    </row>
    <row r="293" spans="1:17" x14ac:dyDescent="0.25">
      <c r="A293" s="13" t="s">
        <v>322</v>
      </c>
      <c r="B293" s="13">
        <v>2000</v>
      </c>
      <c r="C293" s="13" t="s">
        <v>37</v>
      </c>
      <c r="D293" s="13">
        <v>11</v>
      </c>
      <c r="E293" s="13">
        <v>0</v>
      </c>
      <c r="F293" s="13">
        <v>2755.02</v>
      </c>
      <c r="G293" s="13" t="s">
        <v>11</v>
      </c>
      <c r="H293" s="13" t="s">
        <v>16</v>
      </c>
      <c r="I293" s="13" t="s">
        <v>247</v>
      </c>
      <c r="J293" s="32">
        <f t="shared" si="28"/>
        <v>2000</v>
      </c>
      <c r="K293" s="32" t="str">
        <f t="shared" si="29"/>
        <v>Oct</v>
      </c>
      <c r="L293" s="32" t="str">
        <f t="shared" si="30"/>
        <v>tier - 2</v>
      </c>
      <c r="M293" s="32" t="str">
        <f t="shared" si="31"/>
        <v>tier - 1</v>
      </c>
      <c r="N293" s="32" t="str">
        <f t="shared" si="32"/>
        <v>R1024</v>
      </c>
      <c r="O293" s="13" t="str">
        <f t="shared" si="33"/>
        <v>11-Oct-2000</v>
      </c>
      <c r="P293" s="13">
        <f t="shared" si="34"/>
        <v>22</v>
      </c>
      <c r="Q293" s="18">
        <v>2755.02</v>
      </c>
    </row>
    <row r="294" spans="1:17" x14ac:dyDescent="0.25">
      <c r="A294" s="13" t="s">
        <v>323</v>
      </c>
      <c r="B294" s="13">
        <v>1997</v>
      </c>
      <c r="C294" s="13" t="s">
        <v>35</v>
      </c>
      <c r="D294" s="13">
        <v>10</v>
      </c>
      <c r="E294" s="13">
        <v>0</v>
      </c>
      <c r="F294" s="13">
        <v>2758.99</v>
      </c>
      <c r="G294" s="13" t="s">
        <v>11</v>
      </c>
      <c r="H294" s="13" t="s">
        <v>16</v>
      </c>
      <c r="I294" s="13" t="s">
        <v>23</v>
      </c>
      <c r="J294" s="32">
        <f t="shared" si="28"/>
        <v>1997</v>
      </c>
      <c r="K294" s="32" t="str">
        <f t="shared" si="29"/>
        <v>Aug</v>
      </c>
      <c r="L294" s="32" t="str">
        <f t="shared" si="30"/>
        <v>tier - 2</v>
      </c>
      <c r="M294" s="32" t="str">
        <f t="shared" si="31"/>
        <v>tier - 1</v>
      </c>
      <c r="N294" s="32" t="str">
        <f t="shared" si="32"/>
        <v>R1012</v>
      </c>
      <c r="O294" s="13" t="str">
        <f t="shared" si="33"/>
        <v>10-Aug-1997</v>
      </c>
      <c r="P294" s="13">
        <f t="shared" si="34"/>
        <v>25</v>
      </c>
      <c r="Q294" s="18">
        <v>2758.99</v>
      </c>
    </row>
    <row r="295" spans="1:17" x14ac:dyDescent="0.25">
      <c r="A295" s="13" t="s">
        <v>324</v>
      </c>
      <c r="B295" s="13">
        <v>2004</v>
      </c>
      <c r="C295" s="13" t="s">
        <v>15</v>
      </c>
      <c r="D295" s="13">
        <v>14</v>
      </c>
      <c r="E295" s="13">
        <v>0</v>
      </c>
      <c r="F295" s="13">
        <v>2773.46</v>
      </c>
      <c r="G295" s="13" t="s">
        <v>11</v>
      </c>
      <c r="H295" s="13" t="s">
        <v>16</v>
      </c>
      <c r="I295" s="13" t="s">
        <v>300</v>
      </c>
      <c r="J295" s="32">
        <f t="shared" si="28"/>
        <v>2004</v>
      </c>
      <c r="K295" s="32" t="str">
        <f t="shared" si="29"/>
        <v>Nov</v>
      </c>
      <c r="L295" s="32" t="str">
        <f t="shared" si="30"/>
        <v>tier - 2</v>
      </c>
      <c r="M295" s="32" t="str">
        <f t="shared" si="31"/>
        <v>tier - 1</v>
      </c>
      <c r="N295" s="32" t="str">
        <f t="shared" si="32"/>
        <v>R1021</v>
      </c>
      <c r="O295" s="13" t="str">
        <f t="shared" si="33"/>
        <v>14-Nov-2004</v>
      </c>
      <c r="P295" s="13">
        <f t="shared" si="34"/>
        <v>18</v>
      </c>
      <c r="Q295" s="18">
        <v>2773.46</v>
      </c>
    </row>
    <row r="296" spans="1:17" x14ac:dyDescent="0.25">
      <c r="A296" s="13" t="s">
        <v>31</v>
      </c>
      <c r="B296" s="13">
        <v>1999</v>
      </c>
      <c r="C296" s="13" t="s">
        <v>18</v>
      </c>
      <c r="D296" s="13">
        <v>9</v>
      </c>
      <c r="E296" s="13">
        <v>1</v>
      </c>
      <c r="F296" s="13">
        <v>2775.19</v>
      </c>
      <c r="G296" s="13" t="s">
        <v>11</v>
      </c>
      <c r="H296" s="13" t="s">
        <v>16</v>
      </c>
      <c r="I296" s="13" t="s">
        <v>23</v>
      </c>
      <c r="J296" s="32">
        <f t="shared" si="28"/>
        <v>1999</v>
      </c>
      <c r="K296" s="32" t="str">
        <f t="shared" si="29"/>
        <v>Jun</v>
      </c>
      <c r="L296" s="32" t="str">
        <f t="shared" si="30"/>
        <v>tier - 2</v>
      </c>
      <c r="M296" s="32" t="str">
        <f t="shared" si="31"/>
        <v>tier - 1</v>
      </c>
      <c r="N296" s="32" t="str">
        <f t="shared" si="32"/>
        <v>R1012</v>
      </c>
      <c r="O296" s="13" t="str">
        <f t="shared" si="33"/>
        <v>9-Jun-1999</v>
      </c>
      <c r="P296" s="13">
        <f t="shared" si="34"/>
        <v>23</v>
      </c>
      <c r="Q296" s="18">
        <v>2775.19</v>
      </c>
    </row>
    <row r="297" spans="1:17" x14ac:dyDescent="0.25">
      <c r="A297" s="13" t="s">
        <v>325</v>
      </c>
      <c r="B297" s="13">
        <v>1999</v>
      </c>
      <c r="C297" s="13" t="s">
        <v>35</v>
      </c>
      <c r="D297" s="13">
        <v>29</v>
      </c>
      <c r="E297" s="13">
        <v>1</v>
      </c>
      <c r="F297" s="13">
        <v>2775.19</v>
      </c>
      <c r="G297" s="13" t="s">
        <v>11</v>
      </c>
      <c r="H297" s="13" t="s">
        <v>16</v>
      </c>
      <c r="I297" s="13" t="s">
        <v>23</v>
      </c>
      <c r="J297" s="32">
        <f t="shared" si="28"/>
        <v>1999</v>
      </c>
      <c r="K297" s="32" t="str">
        <f t="shared" si="29"/>
        <v>Aug</v>
      </c>
      <c r="L297" s="32" t="str">
        <f t="shared" si="30"/>
        <v>tier - 2</v>
      </c>
      <c r="M297" s="32" t="str">
        <f t="shared" si="31"/>
        <v>tier - 1</v>
      </c>
      <c r="N297" s="32" t="str">
        <f t="shared" si="32"/>
        <v>R1012</v>
      </c>
      <c r="O297" s="13" t="str">
        <f t="shared" si="33"/>
        <v>29-Aug-1999</v>
      </c>
      <c r="P297" s="13">
        <f t="shared" si="34"/>
        <v>23</v>
      </c>
      <c r="Q297" s="18">
        <v>2775.19</v>
      </c>
    </row>
    <row r="298" spans="1:17" x14ac:dyDescent="0.25">
      <c r="A298" s="13" t="s">
        <v>326</v>
      </c>
      <c r="B298" s="13">
        <v>1999</v>
      </c>
      <c r="C298" s="13" t="s">
        <v>30</v>
      </c>
      <c r="D298" s="13">
        <v>24</v>
      </c>
      <c r="E298" s="13">
        <v>1</v>
      </c>
      <c r="F298" s="13">
        <v>2789.06</v>
      </c>
      <c r="G298" s="13" t="s">
        <v>11</v>
      </c>
      <c r="H298" s="13" t="s">
        <v>12</v>
      </c>
      <c r="I298" s="13" t="s">
        <v>23</v>
      </c>
      <c r="J298" s="32">
        <f t="shared" si="28"/>
        <v>1999</v>
      </c>
      <c r="K298" s="32" t="str">
        <f t="shared" si="29"/>
        <v>Dec</v>
      </c>
      <c r="L298" s="32" t="str">
        <f t="shared" si="30"/>
        <v>tier - 2</v>
      </c>
      <c r="M298" s="32" t="str">
        <f t="shared" si="31"/>
        <v>tier - 3</v>
      </c>
      <c r="N298" s="32" t="str">
        <f t="shared" si="32"/>
        <v>R1012</v>
      </c>
      <c r="O298" s="13" t="str">
        <f t="shared" si="33"/>
        <v>24-Dec-1999</v>
      </c>
      <c r="P298" s="13">
        <f t="shared" si="34"/>
        <v>23</v>
      </c>
      <c r="Q298" s="18">
        <v>2789.06</v>
      </c>
    </row>
    <row r="299" spans="1:17" x14ac:dyDescent="0.25">
      <c r="A299" s="13" t="s">
        <v>327</v>
      </c>
      <c r="B299" s="13">
        <v>2004</v>
      </c>
      <c r="C299" s="13" t="s">
        <v>35</v>
      </c>
      <c r="D299" s="13">
        <v>4</v>
      </c>
      <c r="E299" s="13">
        <v>2</v>
      </c>
      <c r="F299" s="13">
        <v>2801.26</v>
      </c>
      <c r="G299" s="13" t="s">
        <v>11</v>
      </c>
      <c r="H299" s="13" t="s">
        <v>12</v>
      </c>
      <c r="I299" s="13" t="s">
        <v>13</v>
      </c>
      <c r="J299" s="32">
        <f t="shared" si="28"/>
        <v>2004</v>
      </c>
      <c r="K299" s="32" t="str">
        <f t="shared" si="29"/>
        <v>Aug</v>
      </c>
      <c r="L299" s="32" t="str">
        <f t="shared" si="30"/>
        <v>tier - 2</v>
      </c>
      <c r="M299" s="32" t="str">
        <f t="shared" si="31"/>
        <v>tier - 3</v>
      </c>
      <c r="N299" s="32" t="str">
        <f t="shared" si="32"/>
        <v>R1013</v>
      </c>
      <c r="O299" s="13" t="str">
        <f t="shared" si="33"/>
        <v>4-Aug-2004</v>
      </c>
      <c r="P299" s="13">
        <f t="shared" si="34"/>
        <v>18</v>
      </c>
      <c r="Q299" s="18">
        <v>2801.26</v>
      </c>
    </row>
    <row r="300" spans="1:17" x14ac:dyDescent="0.25">
      <c r="A300" s="13" t="s">
        <v>328</v>
      </c>
      <c r="B300" s="13">
        <v>2003</v>
      </c>
      <c r="C300" s="13" t="s">
        <v>20</v>
      </c>
      <c r="D300" s="13">
        <v>23</v>
      </c>
      <c r="E300" s="13">
        <v>2</v>
      </c>
      <c r="F300" s="13">
        <v>2803.7</v>
      </c>
      <c r="G300" s="13" t="s">
        <v>11</v>
      </c>
      <c r="H300" s="13" t="s">
        <v>16</v>
      </c>
      <c r="I300" s="13" t="s">
        <v>23</v>
      </c>
      <c r="J300" s="32">
        <f t="shared" si="28"/>
        <v>2003</v>
      </c>
      <c r="K300" s="32" t="str">
        <f t="shared" si="29"/>
        <v>Sep</v>
      </c>
      <c r="L300" s="32" t="str">
        <f t="shared" si="30"/>
        <v>tier - 2</v>
      </c>
      <c r="M300" s="32" t="str">
        <f t="shared" si="31"/>
        <v>tier - 1</v>
      </c>
      <c r="N300" s="32" t="str">
        <f t="shared" si="32"/>
        <v>R1012</v>
      </c>
      <c r="O300" s="13" t="str">
        <f t="shared" si="33"/>
        <v>23-Sep-2003</v>
      </c>
      <c r="P300" s="13">
        <f t="shared" si="34"/>
        <v>19</v>
      </c>
      <c r="Q300" s="18">
        <v>2803.7</v>
      </c>
    </row>
    <row r="301" spans="1:17" x14ac:dyDescent="0.25">
      <c r="A301" s="13" t="s">
        <v>329</v>
      </c>
      <c r="B301" s="13">
        <v>2000</v>
      </c>
      <c r="C301" s="13" t="s">
        <v>37</v>
      </c>
      <c r="D301" s="13">
        <v>1</v>
      </c>
      <c r="E301" s="13">
        <v>0</v>
      </c>
      <c r="F301" s="13">
        <v>2819.51</v>
      </c>
      <c r="G301" s="13" t="s">
        <v>11</v>
      </c>
      <c r="H301" s="13" t="s">
        <v>12</v>
      </c>
      <c r="I301" s="13" t="s">
        <v>42</v>
      </c>
      <c r="J301" s="32">
        <f t="shared" si="28"/>
        <v>2000</v>
      </c>
      <c r="K301" s="32" t="str">
        <f t="shared" si="29"/>
        <v>Oct</v>
      </c>
      <c r="L301" s="32" t="str">
        <f t="shared" si="30"/>
        <v>tier - 2</v>
      </c>
      <c r="M301" s="32" t="str">
        <f t="shared" si="31"/>
        <v>tier - 3</v>
      </c>
      <c r="N301" s="32" t="str">
        <f t="shared" si="32"/>
        <v>R1011</v>
      </c>
      <c r="O301" s="13" t="str">
        <f t="shared" si="33"/>
        <v>1-Oct-2000</v>
      </c>
      <c r="P301" s="13">
        <f t="shared" si="34"/>
        <v>22</v>
      </c>
      <c r="Q301" s="18">
        <v>2819.51</v>
      </c>
    </row>
    <row r="302" spans="1:17" x14ac:dyDescent="0.25">
      <c r="A302" s="13" t="s">
        <v>330</v>
      </c>
      <c r="B302" s="13">
        <v>1998</v>
      </c>
      <c r="C302" s="13" t="s">
        <v>15</v>
      </c>
      <c r="D302" s="13">
        <v>15</v>
      </c>
      <c r="E302" s="13">
        <v>0</v>
      </c>
      <c r="F302" s="13">
        <v>2842.76</v>
      </c>
      <c r="G302" s="13" t="s">
        <v>11</v>
      </c>
      <c r="H302" s="13" t="s">
        <v>12</v>
      </c>
      <c r="I302" s="13" t="s">
        <v>23</v>
      </c>
      <c r="J302" s="32">
        <f t="shared" si="28"/>
        <v>1998</v>
      </c>
      <c r="K302" s="32" t="str">
        <f t="shared" si="29"/>
        <v>Nov</v>
      </c>
      <c r="L302" s="32" t="str">
        <f t="shared" si="30"/>
        <v>tier - 2</v>
      </c>
      <c r="M302" s="32" t="str">
        <f t="shared" si="31"/>
        <v>tier - 3</v>
      </c>
      <c r="N302" s="32" t="str">
        <f t="shared" si="32"/>
        <v>R1012</v>
      </c>
      <c r="O302" s="13" t="str">
        <f t="shared" si="33"/>
        <v>15-Nov-1998</v>
      </c>
      <c r="P302" s="13">
        <f t="shared" si="34"/>
        <v>24</v>
      </c>
      <c r="Q302" s="18">
        <v>2842.76</v>
      </c>
    </row>
    <row r="303" spans="1:17" x14ac:dyDescent="0.25">
      <c r="A303" s="13" t="s">
        <v>331</v>
      </c>
      <c r="B303" s="13">
        <v>1998</v>
      </c>
      <c r="C303" s="13" t="s">
        <v>18</v>
      </c>
      <c r="D303" s="13">
        <v>17</v>
      </c>
      <c r="E303" s="13">
        <v>0</v>
      </c>
      <c r="F303" s="13">
        <v>2850.68</v>
      </c>
      <c r="G303" s="13" t="s">
        <v>11</v>
      </c>
      <c r="H303" s="13" t="s">
        <v>12</v>
      </c>
      <c r="I303" s="13" t="s">
        <v>23</v>
      </c>
      <c r="J303" s="32">
        <f t="shared" si="28"/>
        <v>1998</v>
      </c>
      <c r="K303" s="32" t="str">
        <f t="shared" si="29"/>
        <v>Jun</v>
      </c>
      <c r="L303" s="32" t="str">
        <f t="shared" si="30"/>
        <v>tier - 2</v>
      </c>
      <c r="M303" s="32" t="str">
        <f t="shared" si="31"/>
        <v>tier - 3</v>
      </c>
      <c r="N303" s="32" t="str">
        <f t="shared" si="32"/>
        <v>R1012</v>
      </c>
      <c r="O303" s="13" t="str">
        <f t="shared" si="33"/>
        <v>17-Jun-1998</v>
      </c>
      <c r="P303" s="13">
        <f t="shared" si="34"/>
        <v>24</v>
      </c>
      <c r="Q303" s="18">
        <v>2850.68</v>
      </c>
    </row>
    <row r="304" spans="1:17" x14ac:dyDescent="0.25">
      <c r="A304" s="13" t="s">
        <v>332</v>
      </c>
      <c r="B304" s="13">
        <v>1998</v>
      </c>
      <c r="C304" s="13" t="s">
        <v>20</v>
      </c>
      <c r="D304" s="13">
        <v>4</v>
      </c>
      <c r="E304" s="13">
        <v>0</v>
      </c>
      <c r="F304" s="13">
        <v>2855.44</v>
      </c>
      <c r="G304" s="13" t="s">
        <v>11</v>
      </c>
      <c r="H304" s="13" t="s">
        <v>12</v>
      </c>
      <c r="I304" s="13" t="s">
        <v>23</v>
      </c>
      <c r="J304" s="32">
        <f t="shared" si="28"/>
        <v>1998</v>
      </c>
      <c r="K304" s="32" t="str">
        <f t="shared" si="29"/>
        <v>Sep</v>
      </c>
      <c r="L304" s="32" t="str">
        <f t="shared" si="30"/>
        <v>tier - 2</v>
      </c>
      <c r="M304" s="32" t="str">
        <f t="shared" si="31"/>
        <v>tier - 3</v>
      </c>
      <c r="N304" s="32" t="str">
        <f t="shared" si="32"/>
        <v>R1012</v>
      </c>
      <c r="O304" s="13" t="str">
        <f t="shared" si="33"/>
        <v>4-Sep-1998</v>
      </c>
      <c r="P304" s="13">
        <f t="shared" si="34"/>
        <v>24</v>
      </c>
      <c r="Q304" s="18">
        <v>2855.44</v>
      </c>
    </row>
    <row r="305" spans="1:17" x14ac:dyDescent="0.25">
      <c r="A305" s="13" t="s">
        <v>333</v>
      </c>
      <c r="B305" s="13">
        <v>1993</v>
      </c>
      <c r="C305" s="13" t="s">
        <v>15</v>
      </c>
      <c r="D305" s="13">
        <v>1</v>
      </c>
      <c r="E305" s="13">
        <v>0</v>
      </c>
      <c r="F305" s="13">
        <v>2866.09</v>
      </c>
      <c r="G305" s="13" t="s">
        <v>12</v>
      </c>
      <c r="H305" s="13" t="s">
        <v>12</v>
      </c>
      <c r="I305" s="13" t="s">
        <v>42</v>
      </c>
      <c r="J305" s="32">
        <f t="shared" si="28"/>
        <v>1993</v>
      </c>
      <c r="K305" s="32" t="str">
        <f t="shared" si="29"/>
        <v>Nov</v>
      </c>
      <c r="L305" s="32" t="str">
        <f t="shared" si="30"/>
        <v>tier - 3</v>
      </c>
      <c r="M305" s="32" t="str">
        <f t="shared" si="31"/>
        <v>tier - 3</v>
      </c>
      <c r="N305" s="32" t="str">
        <f t="shared" si="32"/>
        <v>R1011</v>
      </c>
      <c r="O305" s="13" t="str">
        <f t="shared" si="33"/>
        <v>1-Nov-1993</v>
      </c>
      <c r="P305" s="13">
        <f t="shared" si="34"/>
        <v>29</v>
      </c>
      <c r="Q305" s="18">
        <v>2866.09</v>
      </c>
    </row>
    <row r="306" spans="1:17" x14ac:dyDescent="0.25">
      <c r="A306" s="13" t="s">
        <v>334</v>
      </c>
      <c r="B306" s="13">
        <v>1993</v>
      </c>
      <c r="C306" s="13" t="s">
        <v>35</v>
      </c>
      <c r="D306" s="13">
        <v>12</v>
      </c>
      <c r="E306" s="13">
        <v>0</v>
      </c>
      <c r="F306" s="13">
        <v>2867.12</v>
      </c>
      <c r="G306" s="13" t="s">
        <v>16</v>
      </c>
      <c r="H306" s="13" t="s">
        <v>12</v>
      </c>
      <c r="I306" s="13" t="s">
        <v>13</v>
      </c>
      <c r="J306" s="32">
        <f t="shared" si="28"/>
        <v>1993</v>
      </c>
      <c r="K306" s="32" t="str">
        <f t="shared" si="29"/>
        <v>Aug</v>
      </c>
      <c r="L306" s="32" t="str">
        <f t="shared" si="30"/>
        <v>tier - 1</v>
      </c>
      <c r="M306" s="32" t="str">
        <f t="shared" si="31"/>
        <v>tier - 3</v>
      </c>
      <c r="N306" s="32" t="str">
        <f t="shared" si="32"/>
        <v>R1013</v>
      </c>
      <c r="O306" s="13" t="str">
        <f t="shared" si="33"/>
        <v>12-Aug-1993</v>
      </c>
      <c r="P306" s="13">
        <f t="shared" si="34"/>
        <v>29</v>
      </c>
      <c r="Q306" s="18">
        <v>2867.12</v>
      </c>
    </row>
    <row r="307" spans="1:17" x14ac:dyDescent="0.25">
      <c r="A307" s="13" t="s">
        <v>335</v>
      </c>
      <c r="B307" s="13">
        <v>1996</v>
      </c>
      <c r="C307" s="13" t="s">
        <v>18</v>
      </c>
      <c r="D307" s="13">
        <v>21</v>
      </c>
      <c r="E307" s="13">
        <v>0</v>
      </c>
      <c r="F307" s="13">
        <v>2897.32</v>
      </c>
      <c r="G307" s="13" t="s">
        <v>12</v>
      </c>
      <c r="H307" s="13" t="s">
        <v>12</v>
      </c>
      <c r="I307" s="13" t="s">
        <v>168</v>
      </c>
      <c r="J307" s="32">
        <f t="shared" si="28"/>
        <v>1996</v>
      </c>
      <c r="K307" s="32" t="str">
        <f t="shared" si="29"/>
        <v>Jun</v>
      </c>
      <c r="L307" s="32" t="str">
        <f t="shared" si="30"/>
        <v>tier - 3</v>
      </c>
      <c r="M307" s="32" t="str">
        <f t="shared" si="31"/>
        <v>tier - 3</v>
      </c>
      <c r="N307" s="32" t="str">
        <f t="shared" si="32"/>
        <v>R1016</v>
      </c>
      <c r="O307" s="13" t="str">
        <f t="shared" si="33"/>
        <v>21-Jun-1996</v>
      </c>
      <c r="P307" s="13">
        <f t="shared" si="34"/>
        <v>26</v>
      </c>
      <c r="Q307" s="18">
        <v>2897.32</v>
      </c>
    </row>
    <row r="308" spans="1:17" x14ac:dyDescent="0.25">
      <c r="A308" s="13" t="s">
        <v>336</v>
      </c>
      <c r="B308" s="13">
        <v>2000</v>
      </c>
      <c r="C308" s="13" t="s">
        <v>10</v>
      </c>
      <c r="D308" s="13">
        <v>14</v>
      </c>
      <c r="E308" s="13">
        <v>0</v>
      </c>
      <c r="F308" s="13">
        <v>2897.46</v>
      </c>
      <c r="G308" s="13" t="s">
        <v>11</v>
      </c>
      <c r="H308" s="13" t="s">
        <v>16</v>
      </c>
      <c r="I308" s="13" t="s">
        <v>23</v>
      </c>
      <c r="J308" s="32">
        <f t="shared" si="28"/>
        <v>2000</v>
      </c>
      <c r="K308" s="32" t="str">
        <f t="shared" si="29"/>
        <v>Jul</v>
      </c>
      <c r="L308" s="32" t="str">
        <f t="shared" si="30"/>
        <v>tier - 2</v>
      </c>
      <c r="M308" s="32" t="str">
        <f t="shared" si="31"/>
        <v>tier - 1</v>
      </c>
      <c r="N308" s="32" t="str">
        <f t="shared" si="32"/>
        <v>R1012</v>
      </c>
      <c r="O308" s="13" t="str">
        <f t="shared" si="33"/>
        <v>14-Jul-2000</v>
      </c>
      <c r="P308" s="13">
        <f t="shared" si="34"/>
        <v>22</v>
      </c>
      <c r="Q308" s="18">
        <v>2897.46</v>
      </c>
    </row>
    <row r="309" spans="1:17" x14ac:dyDescent="0.25">
      <c r="A309" s="13" t="s">
        <v>337</v>
      </c>
      <c r="B309" s="13">
        <v>1999</v>
      </c>
      <c r="C309" s="13" t="s">
        <v>15</v>
      </c>
      <c r="D309" s="13">
        <v>1</v>
      </c>
      <c r="E309" s="13">
        <v>0</v>
      </c>
      <c r="F309" s="13">
        <v>2899.49</v>
      </c>
      <c r="G309" s="13" t="s">
        <v>11</v>
      </c>
      <c r="H309" s="13" t="s">
        <v>11</v>
      </c>
      <c r="I309" s="13" t="s">
        <v>247</v>
      </c>
      <c r="J309" s="32">
        <f t="shared" si="28"/>
        <v>1999</v>
      </c>
      <c r="K309" s="32" t="str">
        <f t="shared" si="29"/>
        <v>Nov</v>
      </c>
      <c r="L309" s="32" t="str">
        <f t="shared" si="30"/>
        <v>tier - 2</v>
      </c>
      <c r="M309" s="32" t="str">
        <f t="shared" si="31"/>
        <v>tier - 2</v>
      </c>
      <c r="N309" s="32" t="str">
        <f t="shared" si="32"/>
        <v>R1024</v>
      </c>
      <c r="O309" s="13" t="str">
        <f t="shared" si="33"/>
        <v>1-Nov-1999</v>
      </c>
      <c r="P309" s="13">
        <f t="shared" si="34"/>
        <v>23</v>
      </c>
      <c r="Q309" s="18">
        <v>2899.49</v>
      </c>
    </row>
    <row r="310" spans="1:17" x14ac:dyDescent="0.25">
      <c r="A310" s="13" t="s">
        <v>338</v>
      </c>
      <c r="B310" s="13">
        <v>1996</v>
      </c>
      <c r="C310" s="13" t="s">
        <v>37</v>
      </c>
      <c r="D310" s="13">
        <v>24</v>
      </c>
      <c r="E310" s="13">
        <v>1</v>
      </c>
      <c r="F310" s="13">
        <v>2902.91</v>
      </c>
      <c r="G310" s="13" t="s">
        <v>11</v>
      </c>
      <c r="H310" s="13" t="s">
        <v>11</v>
      </c>
      <c r="I310" s="13" t="s">
        <v>13</v>
      </c>
      <c r="J310" s="32">
        <f t="shared" si="28"/>
        <v>1996</v>
      </c>
      <c r="K310" s="32" t="str">
        <f t="shared" si="29"/>
        <v>Oct</v>
      </c>
      <c r="L310" s="32" t="str">
        <f t="shared" si="30"/>
        <v>tier - 2</v>
      </c>
      <c r="M310" s="32" t="str">
        <f t="shared" si="31"/>
        <v>tier - 2</v>
      </c>
      <c r="N310" s="32" t="str">
        <f t="shared" si="32"/>
        <v>R1013</v>
      </c>
      <c r="O310" s="13" t="str">
        <f t="shared" si="33"/>
        <v>24-Oct-1996</v>
      </c>
      <c r="P310" s="13">
        <f t="shared" si="34"/>
        <v>26</v>
      </c>
      <c r="Q310" s="18">
        <v>2902.91</v>
      </c>
    </row>
    <row r="311" spans="1:17" x14ac:dyDescent="0.25">
      <c r="A311" s="13" t="s">
        <v>339</v>
      </c>
      <c r="B311" s="13">
        <v>1996</v>
      </c>
      <c r="C311" s="13" t="s">
        <v>18</v>
      </c>
      <c r="D311" s="13">
        <v>13</v>
      </c>
      <c r="E311" s="13">
        <v>1</v>
      </c>
      <c r="F311" s="13">
        <v>2904.09</v>
      </c>
      <c r="G311" s="13" t="s">
        <v>11</v>
      </c>
      <c r="H311" s="13" t="s">
        <v>11</v>
      </c>
      <c r="I311" s="13" t="s">
        <v>42</v>
      </c>
      <c r="J311" s="32">
        <f t="shared" si="28"/>
        <v>1996</v>
      </c>
      <c r="K311" s="32" t="str">
        <f t="shared" si="29"/>
        <v>Jun</v>
      </c>
      <c r="L311" s="32" t="str">
        <f t="shared" si="30"/>
        <v>tier - 2</v>
      </c>
      <c r="M311" s="32" t="str">
        <f t="shared" si="31"/>
        <v>tier - 2</v>
      </c>
      <c r="N311" s="32" t="str">
        <f t="shared" si="32"/>
        <v>R1011</v>
      </c>
      <c r="O311" s="13" t="str">
        <f t="shared" si="33"/>
        <v>13-Jun-1996</v>
      </c>
      <c r="P311" s="13">
        <f t="shared" si="34"/>
        <v>26</v>
      </c>
      <c r="Q311" s="18">
        <v>2904.09</v>
      </c>
    </row>
    <row r="312" spans="1:17" x14ac:dyDescent="0.25">
      <c r="A312" s="13" t="s">
        <v>340</v>
      </c>
      <c r="B312" s="13">
        <v>2003</v>
      </c>
      <c r="C312" s="13" t="s">
        <v>18</v>
      </c>
      <c r="D312" s="13">
        <v>5</v>
      </c>
      <c r="E312" s="13">
        <v>2</v>
      </c>
      <c r="F312" s="13">
        <v>2913.57</v>
      </c>
      <c r="G312" s="13" t="s">
        <v>11</v>
      </c>
      <c r="H312" s="13" t="s">
        <v>11</v>
      </c>
      <c r="I312" s="13" t="s">
        <v>42</v>
      </c>
      <c r="J312" s="32">
        <f t="shared" si="28"/>
        <v>2003</v>
      </c>
      <c r="K312" s="32" t="str">
        <f t="shared" si="29"/>
        <v>Jun</v>
      </c>
      <c r="L312" s="32" t="str">
        <f t="shared" si="30"/>
        <v>tier - 2</v>
      </c>
      <c r="M312" s="32" t="str">
        <f t="shared" si="31"/>
        <v>tier - 2</v>
      </c>
      <c r="N312" s="32" t="str">
        <f t="shared" si="32"/>
        <v>R1011</v>
      </c>
      <c r="O312" s="13" t="str">
        <f t="shared" si="33"/>
        <v>5-Jun-2003</v>
      </c>
      <c r="P312" s="13">
        <f t="shared" si="34"/>
        <v>20</v>
      </c>
      <c r="Q312" s="18">
        <v>2913.57</v>
      </c>
    </row>
    <row r="313" spans="1:17" x14ac:dyDescent="0.25">
      <c r="A313" s="13" t="s">
        <v>341</v>
      </c>
      <c r="B313" s="13">
        <v>1996</v>
      </c>
      <c r="C313" s="13" t="s">
        <v>18</v>
      </c>
      <c r="D313" s="13">
        <v>30</v>
      </c>
      <c r="E313" s="13">
        <v>1</v>
      </c>
      <c r="F313" s="13">
        <v>2927.06</v>
      </c>
      <c r="G313" s="13" t="s">
        <v>11</v>
      </c>
      <c r="H313" s="13" t="s">
        <v>11</v>
      </c>
      <c r="I313" s="13" t="s">
        <v>13</v>
      </c>
      <c r="J313" s="32">
        <f t="shared" si="28"/>
        <v>1996</v>
      </c>
      <c r="K313" s="32" t="str">
        <f t="shared" si="29"/>
        <v>Jun</v>
      </c>
      <c r="L313" s="32" t="str">
        <f t="shared" si="30"/>
        <v>tier - 2</v>
      </c>
      <c r="M313" s="32" t="str">
        <f t="shared" si="31"/>
        <v>tier - 2</v>
      </c>
      <c r="N313" s="32" t="str">
        <f t="shared" si="32"/>
        <v>R1013</v>
      </c>
      <c r="O313" s="13" t="str">
        <f t="shared" si="33"/>
        <v>30-Jun-1996</v>
      </c>
      <c r="P313" s="13">
        <f t="shared" si="34"/>
        <v>26</v>
      </c>
      <c r="Q313" s="18">
        <v>2927.06</v>
      </c>
    </row>
    <row r="314" spans="1:17" x14ac:dyDescent="0.25">
      <c r="A314" s="13" t="s">
        <v>342</v>
      </c>
      <c r="B314" s="13">
        <v>2002</v>
      </c>
      <c r="C314" s="13" t="s">
        <v>20</v>
      </c>
      <c r="D314" s="13">
        <v>30</v>
      </c>
      <c r="E314" s="13">
        <v>0</v>
      </c>
      <c r="F314" s="13">
        <v>2943.41</v>
      </c>
      <c r="G314" s="13" t="s">
        <v>11</v>
      </c>
      <c r="H314" s="13" t="s">
        <v>12</v>
      </c>
      <c r="I314" s="13" t="s">
        <v>23</v>
      </c>
      <c r="J314" s="32">
        <f t="shared" si="28"/>
        <v>2002</v>
      </c>
      <c r="K314" s="32" t="str">
        <f t="shared" si="29"/>
        <v>Sep</v>
      </c>
      <c r="L314" s="32" t="str">
        <f t="shared" si="30"/>
        <v>tier - 2</v>
      </c>
      <c r="M314" s="32" t="str">
        <f t="shared" si="31"/>
        <v>tier - 3</v>
      </c>
      <c r="N314" s="32" t="str">
        <f t="shared" si="32"/>
        <v>R1012</v>
      </c>
      <c r="O314" s="13" t="str">
        <f t="shared" si="33"/>
        <v>30-Sep-2002</v>
      </c>
      <c r="P314" s="13">
        <f t="shared" si="34"/>
        <v>20</v>
      </c>
      <c r="Q314" s="18">
        <v>2943.41</v>
      </c>
    </row>
    <row r="315" spans="1:17" x14ac:dyDescent="0.25">
      <c r="A315" s="13" t="s">
        <v>343</v>
      </c>
      <c r="B315" s="13">
        <v>1995</v>
      </c>
      <c r="C315" s="13" t="s">
        <v>20</v>
      </c>
      <c r="D315" s="13">
        <v>24</v>
      </c>
      <c r="E315" s="13">
        <v>0</v>
      </c>
      <c r="F315" s="13">
        <v>2974.13</v>
      </c>
      <c r="G315" s="13" t="s">
        <v>11</v>
      </c>
      <c r="H315" s="13" t="s">
        <v>16</v>
      </c>
      <c r="I315" s="13" t="s">
        <v>42</v>
      </c>
      <c r="J315" s="32">
        <f t="shared" si="28"/>
        <v>1995</v>
      </c>
      <c r="K315" s="32" t="str">
        <f t="shared" si="29"/>
        <v>Sep</v>
      </c>
      <c r="L315" s="32" t="str">
        <f t="shared" si="30"/>
        <v>tier - 2</v>
      </c>
      <c r="M315" s="32" t="str">
        <f t="shared" si="31"/>
        <v>tier - 1</v>
      </c>
      <c r="N315" s="32" t="str">
        <f t="shared" si="32"/>
        <v>R1011</v>
      </c>
      <c r="O315" s="13" t="str">
        <f t="shared" si="33"/>
        <v>24-Sep-1995</v>
      </c>
      <c r="P315" s="13">
        <f t="shared" si="34"/>
        <v>27</v>
      </c>
      <c r="Q315" s="18">
        <v>2974.13</v>
      </c>
    </row>
    <row r="316" spans="1:17" x14ac:dyDescent="0.25">
      <c r="A316" s="13" t="s">
        <v>344</v>
      </c>
      <c r="B316" s="13">
        <v>1987</v>
      </c>
      <c r="C316" s="13" t="s">
        <v>18</v>
      </c>
      <c r="D316" s="13">
        <v>18</v>
      </c>
      <c r="E316" s="13">
        <v>3</v>
      </c>
      <c r="F316" s="13">
        <v>2979.52</v>
      </c>
      <c r="G316" s="13" t="s">
        <v>11</v>
      </c>
      <c r="H316" s="13" t="s">
        <v>12</v>
      </c>
      <c r="I316" s="13" t="s">
        <v>13</v>
      </c>
      <c r="J316" s="32">
        <f t="shared" si="28"/>
        <v>1987</v>
      </c>
      <c r="K316" s="32" t="str">
        <f t="shared" si="29"/>
        <v>Jun</v>
      </c>
      <c r="L316" s="32" t="str">
        <f t="shared" si="30"/>
        <v>tier - 2</v>
      </c>
      <c r="M316" s="32" t="str">
        <f t="shared" si="31"/>
        <v>tier - 3</v>
      </c>
      <c r="N316" s="32" t="str">
        <f t="shared" si="32"/>
        <v>R1013</v>
      </c>
      <c r="O316" s="13" t="str">
        <f t="shared" si="33"/>
        <v>18-Jun-1987</v>
      </c>
      <c r="P316" s="13">
        <f t="shared" si="34"/>
        <v>35</v>
      </c>
      <c r="Q316" s="18">
        <v>2979.52</v>
      </c>
    </row>
    <row r="317" spans="1:17" x14ac:dyDescent="0.25">
      <c r="A317" s="13" t="s">
        <v>345</v>
      </c>
      <c r="B317" s="13">
        <v>1991</v>
      </c>
      <c r="C317" s="13" t="s">
        <v>15</v>
      </c>
      <c r="D317" s="13">
        <v>20</v>
      </c>
      <c r="E317" s="13">
        <v>3</v>
      </c>
      <c r="F317" s="13">
        <v>2985.67</v>
      </c>
      <c r="G317" s="13" t="s">
        <v>11</v>
      </c>
      <c r="H317" s="13" t="s">
        <v>11</v>
      </c>
      <c r="I317" s="13" t="s">
        <v>13</v>
      </c>
      <c r="J317" s="32">
        <f t="shared" si="28"/>
        <v>1991</v>
      </c>
      <c r="K317" s="32" t="str">
        <f t="shared" si="29"/>
        <v>Nov</v>
      </c>
      <c r="L317" s="32" t="str">
        <f t="shared" si="30"/>
        <v>tier - 2</v>
      </c>
      <c r="M317" s="32" t="str">
        <f t="shared" si="31"/>
        <v>tier - 2</v>
      </c>
      <c r="N317" s="32" t="str">
        <f t="shared" si="32"/>
        <v>R1013</v>
      </c>
      <c r="O317" s="13" t="str">
        <f t="shared" si="33"/>
        <v>20-Nov-1991</v>
      </c>
      <c r="P317" s="13">
        <f t="shared" si="34"/>
        <v>31</v>
      </c>
      <c r="Q317" s="18">
        <v>2985.67</v>
      </c>
    </row>
    <row r="318" spans="1:17" x14ac:dyDescent="0.25">
      <c r="A318" s="13" t="s">
        <v>346</v>
      </c>
      <c r="B318" s="13">
        <v>2002</v>
      </c>
      <c r="C318" s="13" t="s">
        <v>30</v>
      </c>
      <c r="D318" s="13">
        <v>15</v>
      </c>
      <c r="E318" s="13">
        <v>0</v>
      </c>
      <c r="F318" s="13">
        <v>3012.22</v>
      </c>
      <c r="G318" s="13" t="s">
        <v>11</v>
      </c>
      <c r="H318" s="13" t="s">
        <v>12</v>
      </c>
      <c r="I318" s="13" t="s">
        <v>23</v>
      </c>
      <c r="J318" s="32">
        <f t="shared" si="28"/>
        <v>2002</v>
      </c>
      <c r="K318" s="32" t="str">
        <f t="shared" si="29"/>
        <v>Dec</v>
      </c>
      <c r="L318" s="32" t="str">
        <f t="shared" si="30"/>
        <v>tier - 2</v>
      </c>
      <c r="M318" s="32" t="str">
        <f t="shared" si="31"/>
        <v>tier - 3</v>
      </c>
      <c r="N318" s="32" t="str">
        <f t="shared" si="32"/>
        <v>R1012</v>
      </c>
      <c r="O318" s="13" t="str">
        <f t="shared" si="33"/>
        <v>15-Dec-2002</v>
      </c>
      <c r="P318" s="13">
        <f t="shared" si="34"/>
        <v>20</v>
      </c>
      <c r="Q318" s="18">
        <v>3012.22</v>
      </c>
    </row>
    <row r="319" spans="1:17" x14ac:dyDescent="0.25">
      <c r="A319" s="13" t="s">
        <v>347</v>
      </c>
      <c r="B319" s="13">
        <v>1988</v>
      </c>
      <c r="C319" s="13" t="s">
        <v>20</v>
      </c>
      <c r="D319" s="13">
        <v>28</v>
      </c>
      <c r="E319" s="13">
        <v>3</v>
      </c>
      <c r="F319" s="13">
        <v>3018.04</v>
      </c>
      <c r="G319" s="13" t="s">
        <v>11</v>
      </c>
      <c r="H319" s="13" t="s">
        <v>11</v>
      </c>
      <c r="I319" s="13" t="s">
        <v>23</v>
      </c>
      <c r="J319" s="32">
        <f t="shared" si="28"/>
        <v>1988</v>
      </c>
      <c r="K319" s="32" t="str">
        <f t="shared" si="29"/>
        <v>Sep</v>
      </c>
      <c r="L319" s="32" t="str">
        <f t="shared" si="30"/>
        <v>tier - 2</v>
      </c>
      <c r="M319" s="32" t="str">
        <f t="shared" si="31"/>
        <v>tier - 2</v>
      </c>
      <c r="N319" s="32" t="str">
        <f t="shared" si="32"/>
        <v>R1012</v>
      </c>
      <c r="O319" s="13" t="str">
        <f t="shared" si="33"/>
        <v>28-Sep-1988</v>
      </c>
      <c r="P319" s="13">
        <f t="shared" si="34"/>
        <v>34</v>
      </c>
      <c r="Q319" s="18">
        <v>3018.04</v>
      </c>
    </row>
    <row r="320" spans="1:17" x14ac:dyDescent="0.25">
      <c r="A320" s="13" t="s">
        <v>348</v>
      </c>
      <c r="B320" s="13">
        <v>1997</v>
      </c>
      <c r="C320" s="13" t="s">
        <v>30</v>
      </c>
      <c r="D320" s="13">
        <v>19</v>
      </c>
      <c r="E320" s="13">
        <v>0</v>
      </c>
      <c r="F320" s="13">
        <v>3021.81</v>
      </c>
      <c r="G320" s="13" t="s">
        <v>11</v>
      </c>
      <c r="H320" s="13" t="s">
        <v>12</v>
      </c>
      <c r="I320" s="13" t="s">
        <v>23</v>
      </c>
      <c r="J320" s="32">
        <f t="shared" si="28"/>
        <v>1997</v>
      </c>
      <c r="K320" s="32" t="str">
        <f t="shared" si="29"/>
        <v>Dec</v>
      </c>
      <c r="L320" s="32" t="str">
        <f t="shared" si="30"/>
        <v>tier - 2</v>
      </c>
      <c r="M320" s="32" t="str">
        <f t="shared" si="31"/>
        <v>tier - 3</v>
      </c>
      <c r="N320" s="32" t="str">
        <f t="shared" si="32"/>
        <v>R1012</v>
      </c>
      <c r="O320" s="13" t="str">
        <f t="shared" si="33"/>
        <v>19-Dec-1997</v>
      </c>
      <c r="P320" s="13">
        <f t="shared" si="34"/>
        <v>25</v>
      </c>
      <c r="Q320" s="18">
        <v>3021.81</v>
      </c>
    </row>
    <row r="321" spans="1:17" x14ac:dyDescent="0.25">
      <c r="A321" s="13" t="s">
        <v>349</v>
      </c>
      <c r="B321" s="13">
        <v>1998</v>
      </c>
      <c r="C321" s="13" t="s">
        <v>20</v>
      </c>
      <c r="D321" s="13">
        <v>15</v>
      </c>
      <c r="E321" s="13">
        <v>0</v>
      </c>
      <c r="F321" s="13">
        <v>3044.21</v>
      </c>
      <c r="G321" s="13" t="s">
        <v>11</v>
      </c>
      <c r="H321" s="13" t="s">
        <v>12</v>
      </c>
      <c r="I321" s="13" t="s">
        <v>247</v>
      </c>
      <c r="J321" s="32">
        <f t="shared" si="28"/>
        <v>1998</v>
      </c>
      <c r="K321" s="32" t="str">
        <f t="shared" si="29"/>
        <v>Sep</v>
      </c>
      <c r="L321" s="32" t="str">
        <f t="shared" si="30"/>
        <v>tier - 2</v>
      </c>
      <c r="M321" s="32" t="str">
        <f t="shared" si="31"/>
        <v>tier - 3</v>
      </c>
      <c r="N321" s="32" t="str">
        <f t="shared" si="32"/>
        <v>R1024</v>
      </c>
      <c r="O321" s="13" t="str">
        <f t="shared" si="33"/>
        <v>15-Sep-1998</v>
      </c>
      <c r="P321" s="13">
        <f t="shared" si="34"/>
        <v>24</v>
      </c>
      <c r="Q321" s="18">
        <v>3044.21</v>
      </c>
    </row>
    <row r="322" spans="1:17" x14ac:dyDescent="0.25">
      <c r="A322" s="13" t="s">
        <v>350</v>
      </c>
      <c r="B322" s="13">
        <v>1998</v>
      </c>
      <c r="C322" s="13" t="s">
        <v>35</v>
      </c>
      <c r="D322" s="13">
        <v>9</v>
      </c>
      <c r="E322" s="13">
        <v>0</v>
      </c>
      <c r="F322" s="13">
        <v>3046.06</v>
      </c>
      <c r="G322" s="13" t="s">
        <v>11</v>
      </c>
      <c r="H322" s="13" t="s">
        <v>16</v>
      </c>
      <c r="I322" s="13" t="s">
        <v>249</v>
      </c>
      <c r="J322" s="32">
        <f t="shared" ref="J322:J385" si="35">IF(B322="?",ROUND(AVERAGE(B:B),0),B322)</f>
        <v>1998</v>
      </c>
      <c r="K322" s="32" t="str">
        <f t="shared" ref="K322:K385" si="36">IF(C322="?","Sep",C322)</f>
        <v>Aug</v>
      </c>
      <c r="L322" s="32" t="str">
        <f t="shared" si="30"/>
        <v>tier - 2</v>
      </c>
      <c r="M322" s="32" t="str">
        <f t="shared" si="31"/>
        <v>tier - 1</v>
      </c>
      <c r="N322" s="32" t="str">
        <f t="shared" si="32"/>
        <v>R1023</v>
      </c>
      <c r="O322" s="13" t="str">
        <f t="shared" si="33"/>
        <v>9-Aug-1998</v>
      </c>
      <c r="P322" s="13">
        <f t="shared" si="34"/>
        <v>24</v>
      </c>
      <c r="Q322" s="18">
        <v>3046.06</v>
      </c>
    </row>
    <row r="323" spans="1:17" x14ac:dyDescent="0.25">
      <c r="A323" s="13" t="s">
        <v>351</v>
      </c>
      <c r="B323" s="13">
        <v>1997</v>
      </c>
      <c r="C323" s="13" t="s">
        <v>30</v>
      </c>
      <c r="D323" s="13">
        <v>22</v>
      </c>
      <c r="E323" s="13">
        <v>0</v>
      </c>
      <c r="F323" s="13">
        <v>3051.73</v>
      </c>
      <c r="G323" s="13" t="s">
        <v>11</v>
      </c>
      <c r="H323" s="13" t="s">
        <v>11</v>
      </c>
      <c r="I323" s="13" t="s">
        <v>42</v>
      </c>
      <c r="J323" s="32">
        <f t="shared" si="35"/>
        <v>1997</v>
      </c>
      <c r="K323" s="32" t="str">
        <f t="shared" si="36"/>
        <v>Dec</v>
      </c>
      <c r="L323" s="32" t="str">
        <f t="shared" ref="L323:L386" si="37">IF(G323="?",$U$3,G323)</f>
        <v>tier - 2</v>
      </c>
      <c r="M323" s="32" t="str">
        <f t="shared" ref="M323:M386" si="38">IF(H323="?",$U$4,H323)</f>
        <v>tier - 2</v>
      </c>
      <c r="N323" s="32" t="str">
        <f t="shared" ref="N323:N386" si="39">IF(I323="?","Unknown",I323)</f>
        <v>R1011</v>
      </c>
      <c r="O323" s="13" t="str">
        <f t="shared" ref="O323:O386" si="40">CONCATENATE(D323&amp;"-"&amp;K323&amp;"-"&amp;J323)</f>
        <v>22-Dec-1997</v>
      </c>
      <c r="P323" s="13">
        <f t="shared" ref="P323:P386" si="41">DATEDIF(O323,$U$6,"Y")</f>
        <v>25</v>
      </c>
      <c r="Q323" s="18">
        <v>3051.73</v>
      </c>
    </row>
    <row r="324" spans="1:17" x14ac:dyDescent="0.25">
      <c r="A324" s="13" t="s">
        <v>352</v>
      </c>
      <c r="B324" s="13">
        <v>2002</v>
      </c>
      <c r="C324" s="13" t="s">
        <v>18</v>
      </c>
      <c r="D324" s="13">
        <v>21</v>
      </c>
      <c r="E324" s="13">
        <v>2</v>
      </c>
      <c r="F324" s="13">
        <v>3056.39</v>
      </c>
      <c r="G324" s="13" t="s">
        <v>11</v>
      </c>
      <c r="H324" s="13" t="s">
        <v>12</v>
      </c>
      <c r="I324" s="13" t="s">
        <v>13</v>
      </c>
      <c r="J324" s="32">
        <f t="shared" si="35"/>
        <v>2002</v>
      </c>
      <c r="K324" s="32" t="str">
        <f t="shared" si="36"/>
        <v>Jun</v>
      </c>
      <c r="L324" s="32" t="str">
        <f t="shared" si="37"/>
        <v>tier - 2</v>
      </c>
      <c r="M324" s="32" t="str">
        <f t="shared" si="38"/>
        <v>tier - 3</v>
      </c>
      <c r="N324" s="32" t="str">
        <f t="shared" si="39"/>
        <v>R1013</v>
      </c>
      <c r="O324" s="13" t="str">
        <f t="shared" si="40"/>
        <v>21-Jun-2002</v>
      </c>
      <c r="P324" s="13">
        <f t="shared" si="41"/>
        <v>20</v>
      </c>
      <c r="Q324" s="18">
        <v>3056.39</v>
      </c>
    </row>
    <row r="325" spans="1:17" x14ac:dyDescent="0.25">
      <c r="A325" s="13" t="s">
        <v>353</v>
      </c>
      <c r="B325" s="13">
        <v>1994</v>
      </c>
      <c r="C325" s="13" t="s">
        <v>20</v>
      </c>
      <c r="D325" s="13">
        <v>26</v>
      </c>
      <c r="E325" s="13">
        <v>0</v>
      </c>
      <c r="F325" s="13">
        <v>3062.51</v>
      </c>
      <c r="G325" s="13" t="s">
        <v>12</v>
      </c>
      <c r="H325" s="13" t="s">
        <v>16</v>
      </c>
      <c r="I325" s="13" t="s">
        <v>23</v>
      </c>
      <c r="J325" s="32">
        <f t="shared" si="35"/>
        <v>1994</v>
      </c>
      <c r="K325" s="32" t="str">
        <f t="shared" si="36"/>
        <v>Sep</v>
      </c>
      <c r="L325" s="32" t="str">
        <f t="shared" si="37"/>
        <v>tier - 3</v>
      </c>
      <c r="M325" s="32" t="str">
        <f t="shared" si="38"/>
        <v>tier - 1</v>
      </c>
      <c r="N325" s="32" t="str">
        <f t="shared" si="39"/>
        <v>R1012</v>
      </c>
      <c r="O325" s="13" t="str">
        <f t="shared" si="40"/>
        <v>26-Sep-1994</v>
      </c>
      <c r="P325" s="13">
        <f t="shared" si="41"/>
        <v>28</v>
      </c>
      <c r="Q325" s="18">
        <v>3062.51</v>
      </c>
    </row>
    <row r="326" spans="1:17" x14ac:dyDescent="0.25">
      <c r="A326" s="13" t="s">
        <v>354</v>
      </c>
      <c r="B326" s="13">
        <v>1989</v>
      </c>
      <c r="C326" s="13" t="s">
        <v>37</v>
      </c>
      <c r="D326" s="13">
        <v>1</v>
      </c>
      <c r="E326" s="13">
        <v>3</v>
      </c>
      <c r="F326" s="13">
        <v>3065.49</v>
      </c>
      <c r="G326" s="13" t="s">
        <v>11</v>
      </c>
      <c r="H326" s="13" t="s">
        <v>16</v>
      </c>
      <c r="I326" s="13" t="s">
        <v>23</v>
      </c>
      <c r="J326" s="32">
        <f t="shared" si="35"/>
        <v>1989</v>
      </c>
      <c r="K326" s="32" t="str">
        <f t="shared" si="36"/>
        <v>Oct</v>
      </c>
      <c r="L326" s="32" t="str">
        <f t="shared" si="37"/>
        <v>tier - 2</v>
      </c>
      <c r="M326" s="32" t="str">
        <f t="shared" si="38"/>
        <v>tier - 1</v>
      </c>
      <c r="N326" s="32" t="str">
        <f t="shared" si="39"/>
        <v>R1012</v>
      </c>
      <c r="O326" s="13" t="str">
        <f t="shared" si="40"/>
        <v>1-Oct-1989</v>
      </c>
      <c r="P326" s="13">
        <f t="shared" si="41"/>
        <v>33</v>
      </c>
      <c r="Q326" s="18">
        <v>3065.49</v>
      </c>
    </row>
    <row r="327" spans="1:17" x14ac:dyDescent="0.25">
      <c r="A327" s="13" t="s">
        <v>355</v>
      </c>
      <c r="B327" s="13">
        <v>1995</v>
      </c>
      <c r="C327" s="13" t="s">
        <v>20</v>
      </c>
      <c r="D327" s="13">
        <v>10</v>
      </c>
      <c r="E327" s="13">
        <v>0</v>
      </c>
      <c r="F327" s="13">
        <v>3070.81</v>
      </c>
      <c r="G327" s="13" t="s">
        <v>12</v>
      </c>
      <c r="H327" s="13" t="s">
        <v>16</v>
      </c>
      <c r="I327" s="13" t="s">
        <v>356</v>
      </c>
      <c r="J327" s="32">
        <f t="shared" si="35"/>
        <v>1995</v>
      </c>
      <c r="K327" s="32" t="str">
        <f t="shared" si="36"/>
        <v>Sep</v>
      </c>
      <c r="L327" s="32" t="str">
        <f t="shared" si="37"/>
        <v>tier - 3</v>
      </c>
      <c r="M327" s="32" t="str">
        <f t="shared" si="38"/>
        <v>tier - 1</v>
      </c>
      <c r="N327" s="32" t="str">
        <f t="shared" si="39"/>
        <v>R1017</v>
      </c>
      <c r="O327" s="13" t="str">
        <f t="shared" si="40"/>
        <v>10-Sep-1995</v>
      </c>
      <c r="P327" s="13">
        <f t="shared" si="41"/>
        <v>27</v>
      </c>
      <c r="Q327" s="18">
        <v>3070.81</v>
      </c>
    </row>
    <row r="328" spans="1:17" x14ac:dyDescent="0.25">
      <c r="A328" s="13" t="s">
        <v>357</v>
      </c>
      <c r="B328" s="13">
        <v>2001</v>
      </c>
      <c r="C328" s="13" t="s">
        <v>37</v>
      </c>
      <c r="D328" s="13">
        <v>13</v>
      </c>
      <c r="E328" s="13">
        <v>2</v>
      </c>
      <c r="F328" s="13">
        <v>3077.1</v>
      </c>
      <c r="G328" s="13" t="s">
        <v>11</v>
      </c>
      <c r="H328" s="13" t="s">
        <v>16</v>
      </c>
      <c r="I328" s="13" t="s">
        <v>23</v>
      </c>
      <c r="J328" s="32">
        <f t="shared" si="35"/>
        <v>2001</v>
      </c>
      <c r="K328" s="32" t="str">
        <f t="shared" si="36"/>
        <v>Oct</v>
      </c>
      <c r="L328" s="32" t="str">
        <f t="shared" si="37"/>
        <v>tier - 2</v>
      </c>
      <c r="M328" s="32" t="str">
        <f t="shared" si="38"/>
        <v>tier - 1</v>
      </c>
      <c r="N328" s="32" t="str">
        <f t="shared" si="39"/>
        <v>R1012</v>
      </c>
      <c r="O328" s="13" t="str">
        <f t="shared" si="40"/>
        <v>13-Oct-2001</v>
      </c>
      <c r="P328" s="13">
        <f t="shared" si="41"/>
        <v>21</v>
      </c>
      <c r="Q328" s="18">
        <v>3077.1</v>
      </c>
    </row>
    <row r="329" spans="1:17" x14ac:dyDescent="0.25">
      <c r="A329" s="13" t="s">
        <v>358</v>
      </c>
      <c r="B329" s="13">
        <v>1987</v>
      </c>
      <c r="C329" s="13" t="s">
        <v>35</v>
      </c>
      <c r="D329" s="13">
        <v>1</v>
      </c>
      <c r="E329" s="13">
        <v>3</v>
      </c>
      <c r="F329" s="13">
        <v>3088.06</v>
      </c>
      <c r="G329" s="13" t="s">
        <v>11</v>
      </c>
      <c r="H329" s="13" t="s">
        <v>11</v>
      </c>
      <c r="I329" s="13" t="s">
        <v>13</v>
      </c>
      <c r="J329" s="32">
        <f t="shared" si="35"/>
        <v>1987</v>
      </c>
      <c r="K329" s="32" t="str">
        <f t="shared" si="36"/>
        <v>Aug</v>
      </c>
      <c r="L329" s="32" t="str">
        <f t="shared" si="37"/>
        <v>tier - 2</v>
      </c>
      <c r="M329" s="32" t="str">
        <f t="shared" si="38"/>
        <v>tier - 2</v>
      </c>
      <c r="N329" s="32" t="str">
        <f t="shared" si="39"/>
        <v>R1013</v>
      </c>
      <c r="O329" s="13" t="str">
        <f t="shared" si="40"/>
        <v>1-Aug-1987</v>
      </c>
      <c r="P329" s="13">
        <f t="shared" si="41"/>
        <v>35</v>
      </c>
      <c r="Q329" s="18">
        <v>3088.06</v>
      </c>
    </row>
    <row r="330" spans="1:17" x14ac:dyDescent="0.25">
      <c r="A330" s="13" t="s">
        <v>359</v>
      </c>
      <c r="B330" s="13">
        <v>1999</v>
      </c>
      <c r="C330" s="13" t="s">
        <v>18</v>
      </c>
      <c r="D330" s="13">
        <v>25</v>
      </c>
      <c r="E330" s="13">
        <v>0</v>
      </c>
      <c r="F330" s="13">
        <v>3128.35</v>
      </c>
      <c r="G330" s="13" t="s">
        <v>11</v>
      </c>
      <c r="H330" s="13" t="s">
        <v>12</v>
      </c>
      <c r="I330" s="13" t="s">
        <v>300</v>
      </c>
      <c r="J330" s="32">
        <f t="shared" si="35"/>
        <v>1999</v>
      </c>
      <c r="K330" s="32" t="str">
        <f t="shared" si="36"/>
        <v>Jun</v>
      </c>
      <c r="L330" s="32" t="str">
        <f t="shared" si="37"/>
        <v>tier - 2</v>
      </c>
      <c r="M330" s="32" t="str">
        <f t="shared" si="38"/>
        <v>tier - 3</v>
      </c>
      <c r="N330" s="32" t="str">
        <f t="shared" si="39"/>
        <v>R1021</v>
      </c>
      <c r="O330" s="13" t="str">
        <f t="shared" si="40"/>
        <v>25-Jun-1999</v>
      </c>
      <c r="P330" s="13">
        <f t="shared" si="41"/>
        <v>23</v>
      </c>
      <c r="Q330" s="18">
        <v>3128.35</v>
      </c>
    </row>
    <row r="331" spans="1:17" x14ac:dyDescent="0.25">
      <c r="A331" s="13" t="s">
        <v>360</v>
      </c>
      <c r="B331" s="13">
        <v>1994</v>
      </c>
      <c r="C331" s="13" t="s">
        <v>10</v>
      </c>
      <c r="D331" s="13">
        <v>10</v>
      </c>
      <c r="E331" s="13">
        <v>0</v>
      </c>
      <c r="F331" s="13">
        <v>3161.45</v>
      </c>
      <c r="G331" s="13" t="s">
        <v>11</v>
      </c>
      <c r="H331" s="13" t="s">
        <v>16</v>
      </c>
      <c r="I331" s="13" t="s">
        <v>42</v>
      </c>
      <c r="J331" s="32">
        <f t="shared" si="35"/>
        <v>1994</v>
      </c>
      <c r="K331" s="32" t="str">
        <f t="shared" si="36"/>
        <v>Jul</v>
      </c>
      <c r="L331" s="32" t="str">
        <f t="shared" si="37"/>
        <v>tier - 2</v>
      </c>
      <c r="M331" s="32" t="str">
        <f t="shared" si="38"/>
        <v>tier - 1</v>
      </c>
      <c r="N331" s="32" t="str">
        <f t="shared" si="39"/>
        <v>R1011</v>
      </c>
      <c r="O331" s="13" t="str">
        <f t="shared" si="40"/>
        <v>10-Jul-1994</v>
      </c>
      <c r="P331" s="13">
        <f t="shared" si="41"/>
        <v>28</v>
      </c>
      <c r="Q331" s="18">
        <v>3161.45</v>
      </c>
    </row>
    <row r="332" spans="1:17" x14ac:dyDescent="0.25">
      <c r="A332" s="13" t="s">
        <v>361</v>
      </c>
      <c r="B332" s="13">
        <v>1993</v>
      </c>
      <c r="C332" s="13" t="s">
        <v>20</v>
      </c>
      <c r="D332" s="13">
        <v>25</v>
      </c>
      <c r="E332" s="13">
        <v>0</v>
      </c>
      <c r="F332" s="13">
        <v>3162.02</v>
      </c>
      <c r="G332" s="13" t="s">
        <v>11</v>
      </c>
      <c r="H332" s="13" t="s">
        <v>12</v>
      </c>
      <c r="I332" s="13" t="s">
        <v>13</v>
      </c>
      <c r="J332" s="32">
        <f t="shared" si="35"/>
        <v>1993</v>
      </c>
      <c r="K332" s="32" t="str">
        <f t="shared" si="36"/>
        <v>Sep</v>
      </c>
      <c r="L332" s="32" t="str">
        <f t="shared" si="37"/>
        <v>tier - 2</v>
      </c>
      <c r="M332" s="32" t="str">
        <f t="shared" si="38"/>
        <v>tier - 3</v>
      </c>
      <c r="N332" s="32" t="str">
        <f t="shared" si="39"/>
        <v>R1013</v>
      </c>
      <c r="O332" s="13" t="str">
        <f t="shared" si="40"/>
        <v>25-Sep-1993</v>
      </c>
      <c r="P332" s="13">
        <f t="shared" si="41"/>
        <v>29</v>
      </c>
      <c r="Q332" s="18">
        <v>3162.02</v>
      </c>
    </row>
    <row r="333" spans="1:17" x14ac:dyDescent="0.25">
      <c r="A333" s="13" t="s">
        <v>362</v>
      </c>
      <c r="B333" s="13">
        <v>2001</v>
      </c>
      <c r="C333" s="13" t="s">
        <v>35</v>
      </c>
      <c r="D333" s="13">
        <v>29</v>
      </c>
      <c r="E333" s="13">
        <v>1</v>
      </c>
      <c r="F333" s="13">
        <v>3167.46</v>
      </c>
      <c r="G333" s="13" t="s">
        <v>11</v>
      </c>
      <c r="H333" s="13" t="s">
        <v>12</v>
      </c>
      <c r="I333" s="13" t="s">
        <v>247</v>
      </c>
      <c r="J333" s="32">
        <f t="shared" si="35"/>
        <v>2001</v>
      </c>
      <c r="K333" s="32" t="str">
        <f t="shared" si="36"/>
        <v>Aug</v>
      </c>
      <c r="L333" s="32" t="str">
        <f t="shared" si="37"/>
        <v>tier - 2</v>
      </c>
      <c r="M333" s="32" t="str">
        <f t="shared" si="38"/>
        <v>tier - 3</v>
      </c>
      <c r="N333" s="32" t="str">
        <f t="shared" si="39"/>
        <v>R1024</v>
      </c>
      <c r="O333" s="13" t="str">
        <f t="shared" si="40"/>
        <v>29-Aug-2001</v>
      </c>
      <c r="P333" s="13">
        <f t="shared" si="41"/>
        <v>21</v>
      </c>
      <c r="Q333" s="18">
        <v>3167.46</v>
      </c>
    </row>
    <row r="334" spans="1:17" x14ac:dyDescent="0.25">
      <c r="A334" s="13" t="s">
        <v>363</v>
      </c>
      <c r="B334" s="13">
        <v>1994</v>
      </c>
      <c r="C334" s="13" t="s">
        <v>37</v>
      </c>
      <c r="D334" s="13">
        <v>25</v>
      </c>
      <c r="E334" s="13">
        <v>0</v>
      </c>
      <c r="F334" s="13">
        <v>3171.61</v>
      </c>
      <c r="G334" s="13" t="s">
        <v>11</v>
      </c>
      <c r="H334" s="13" t="s">
        <v>12</v>
      </c>
      <c r="I334" s="13" t="s">
        <v>13</v>
      </c>
      <c r="J334" s="32">
        <f t="shared" si="35"/>
        <v>1994</v>
      </c>
      <c r="K334" s="32" t="str">
        <f t="shared" si="36"/>
        <v>Oct</v>
      </c>
      <c r="L334" s="32" t="str">
        <f t="shared" si="37"/>
        <v>tier - 2</v>
      </c>
      <c r="M334" s="32" t="str">
        <f t="shared" si="38"/>
        <v>tier - 3</v>
      </c>
      <c r="N334" s="32" t="str">
        <f t="shared" si="39"/>
        <v>R1013</v>
      </c>
      <c r="O334" s="13" t="str">
        <f t="shared" si="40"/>
        <v>25-Oct-1994</v>
      </c>
      <c r="P334" s="13">
        <f t="shared" si="41"/>
        <v>28</v>
      </c>
      <c r="Q334" s="18">
        <v>3171.61</v>
      </c>
    </row>
    <row r="335" spans="1:17" x14ac:dyDescent="0.25">
      <c r="A335" s="13" t="s">
        <v>364</v>
      </c>
      <c r="B335" s="13">
        <v>1994</v>
      </c>
      <c r="C335" s="13" t="s">
        <v>10</v>
      </c>
      <c r="D335" s="13">
        <v>6</v>
      </c>
      <c r="E335" s="13">
        <v>0</v>
      </c>
      <c r="F335" s="13">
        <v>3172.02</v>
      </c>
      <c r="G335" s="13" t="s">
        <v>11</v>
      </c>
      <c r="H335" s="13" t="s">
        <v>16</v>
      </c>
      <c r="I335" s="13" t="s">
        <v>42</v>
      </c>
      <c r="J335" s="32">
        <f t="shared" si="35"/>
        <v>1994</v>
      </c>
      <c r="K335" s="32" t="str">
        <f t="shared" si="36"/>
        <v>Jul</v>
      </c>
      <c r="L335" s="32" t="str">
        <f t="shared" si="37"/>
        <v>tier - 2</v>
      </c>
      <c r="M335" s="32" t="str">
        <f t="shared" si="38"/>
        <v>tier - 1</v>
      </c>
      <c r="N335" s="32" t="str">
        <f t="shared" si="39"/>
        <v>R1011</v>
      </c>
      <c r="O335" s="13" t="str">
        <f t="shared" si="40"/>
        <v>6-Jul-1994</v>
      </c>
      <c r="P335" s="13">
        <f t="shared" si="41"/>
        <v>28</v>
      </c>
      <c r="Q335" s="18">
        <v>3172.02</v>
      </c>
    </row>
    <row r="336" spans="1:17" x14ac:dyDescent="0.25">
      <c r="A336" s="13" t="s">
        <v>365</v>
      </c>
      <c r="B336" s="13">
        <v>1996</v>
      </c>
      <c r="C336" s="13" t="s">
        <v>35</v>
      </c>
      <c r="D336" s="13">
        <v>14</v>
      </c>
      <c r="E336" s="13">
        <v>0</v>
      </c>
      <c r="F336" s="13">
        <v>3176.29</v>
      </c>
      <c r="G336" s="13" t="s">
        <v>11</v>
      </c>
      <c r="H336" s="13" t="s">
        <v>11</v>
      </c>
      <c r="I336" s="13" t="s">
        <v>23</v>
      </c>
      <c r="J336" s="32">
        <f t="shared" si="35"/>
        <v>1996</v>
      </c>
      <c r="K336" s="32" t="str">
        <f t="shared" si="36"/>
        <v>Aug</v>
      </c>
      <c r="L336" s="32" t="str">
        <f t="shared" si="37"/>
        <v>tier - 2</v>
      </c>
      <c r="M336" s="32" t="str">
        <f t="shared" si="38"/>
        <v>tier - 2</v>
      </c>
      <c r="N336" s="32" t="str">
        <f t="shared" si="39"/>
        <v>R1012</v>
      </c>
      <c r="O336" s="13" t="str">
        <f t="shared" si="40"/>
        <v>14-Aug-1996</v>
      </c>
      <c r="P336" s="13">
        <f t="shared" si="41"/>
        <v>26</v>
      </c>
      <c r="Q336" s="18">
        <v>3176.29</v>
      </c>
    </row>
    <row r="337" spans="1:17" x14ac:dyDescent="0.25">
      <c r="A337" s="13" t="s">
        <v>366</v>
      </c>
      <c r="B337" s="13">
        <v>1996</v>
      </c>
      <c r="C337" s="13" t="s">
        <v>10</v>
      </c>
      <c r="D337" s="13">
        <v>3</v>
      </c>
      <c r="E337" s="13">
        <v>0</v>
      </c>
      <c r="F337" s="13">
        <v>3176.82</v>
      </c>
      <c r="G337" s="13" t="s">
        <v>11</v>
      </c>
      <c r="H337" s="13" t="s">
        <v>16</v>
      </c>
      <c r="I337" s="13" t="s">
        <v>23</v>
      </c>
      <c r="J337" s="32">
        <f t="shared" si="35"/>
        <v>1996</v>
      </c>
      <c r="K337" s="32" t="str">
        <f t="shared" si="36"/>
        <v>Jul</v>
      </c>
      <c r="L337" s="32" t="str">
        <f t="shared" si="37"/>
        <v>tier - 2</v>
      </c>
      <c r="M337" s="32" t="str">
        <f t="shared" si="38"/>
        <v>tier - 1</v>
      </c>
      <c r="N337" s="32" t="str">
        <f t="shared" si="39"/>
        <v>R1012</v>
      </c>
      <c r="O337" s="13" t="str">
        <f t="shared" si="40"/>
        <v>3-Jul-1996</v>
      </c>
      <c r="P337" s="13">
        <f t="shared" si="41"/>
        <v>26</v>
      </c>
      <c r="Q337" s="18">
        <v>3176.82</v>
      </c>
    </row>
    <row r="338" spans="1:17" x14ac:dyDescent="0.25">
      <c r="A338" s="13" t="s">
        <v>367</v>
      </c>
      <c r="B338" s="13">
        <v>2000</v>
      </c>
      <c r="C338" s="13" t="s">
        <v>20</v>
      </c>
      <c r="D338" s="13">
        <v>23</v>
      </c>
      <c r="E338" s="13">
        <v>0</v>
      </c>
      <c r="F338" s="13">
        <v>3179.96</v>
      </c>
      <c r="G338" s="13" t="s">
        <v>11</v>
      </c>
      <c r="H338" s="13" t="s">
        <v>11</v>
      </c>
      <c r="I338" s="13" t="s">
        <v>23</v>
      </c>
      <c r="J338" s="32">
        <f t="shared" si="35"/>
        <v>2000</v>
      </c>
      <c r="K338" s="32" t="str">
        <f t="shared" si="36"/>
        <v>Sep</v>
      </c>
      <c r="L338" s="32" t="str">
        <f t="shared" si="37"/>
        <v>tier - 2</v>
      </c>
      <c r="M338" s="32" t="str">
        <f t="shared" si="38"/>
        <v>tier - 2</v>
      </c>
      <c r="N338" s="32" t="str">
        <f t="shared" si="39"/>
        <v>R1012</v>
      </c>
      <c r="O338" s="13" t="str">
        <f t="shared" si="40"/>
        <v>23-Sep-2000</v>
      </c>
      <c r="P338" s="13">
        <f t="shared" si="41"/>
        <v>22</v>
      </c>
      <c r="Q338" s="18">
        <v>3179.96</v>
      </c>
    </row>
    <row r="339" spans="1:17" x14ac:dyDescent="0.25">
      <c r="A339" s="13" t="s">
        <v>368</v>
      </c>
      <c r="B339" s="13">
        <v>2001</v>
      </c>
      <c r="C339" s="13" t="s">
        <v>20</v>
      </c>
      <c r="D339" s="13">
        <v>2</v>
      </c>
      <c r="E339" s="13">
        <v>2</v>
      </c>
      <c r="F339" s="13">
        <v>3180.51</v>
      </c>
      <c r="G339" s="13" t="s">
        <v>11</v>
      </c>
      <c r="H339" s="13" t="s">
        <v>11</v>
      </c>
      <c r="I339" s="13" t="s">
        <v>13</v>
      </c>
      <c r="J339" s="32">
        <f t="shared" si="35"/>
        <v>2001</v>
      </c>
      <c r="K339" s="32" t="str">
        <f t="shared" si="36"/>
        <v>Sep</v>
      </c>
      <c r="L339" s="32" t="str">
        <f t="shared" si="37"/>
        <v>tier - 2</v>
      </c>
      <c r="M339" s="32" t="str">
        <f t="shared" si="38"/>
        <v>tier - 2</v>
      </c>
      <c r="N339" s="32" t="str">
        <f t="shared" si="39"/>
        <v>R1013</v>
      </c>
      <c r="O339" s="13" t="str">
        <f t="shared" si="40"/>
        <v>2-Sep-2001</v>
      </c>
      <c r="P339" s="13">
        <f t="shared" si="41"/>
        <v>21</v>
      </c>
      <c r="Q339" s="18">
        <v>3180.51</v>
      </c>
    </row>
    <row r="340" spans="1:17" x14ac:dyDescent="0.25">
      <c r="A340" s="13" t="s">
        <v>369</v>
      </c>
      <c r="B340" s="13">
        <v>1996</v>
      </c>
      <c r="C340" s="13" t="s">
        <v>37</v>
      </c>
      <c r="D340" s="13">
        <v>11</v>
      </c>
      <c r="E340" s="13">
        <v>0</v>
      </c>
      <c r="F340" s="13">
        <v>3201.25</v>
      </c>
      <c r="G340" s="13" t="s">
        <v>11</v>
      </c>
      <c r="H340" s="13" t="s">
        <v>12</v>
      </c>
      <c r="I340" s="13" t="s">
        <v>23</v>
      </c>
      <c r="J340" s="32">
        <f t="shared" si="35"/>
        <v>1996</v>
      </c>
      <c r="K340" s="32" t="str">
        <f t="shared" si="36"/>
        <v>Oct</v>
      </c>
      <c r="L340" s="32" t="str">
        <f t="shared" si="37"/>
        <v>tier - 2</v>
      </c>
      <c r="M340" s="32" t="str">
        <f t="shared" si="38"/>
        <v>tier - 3</v>
      </c>
      <c r="N340" s="32" t="str">
        <f t="shared" si="39"/>
        <v>R1012</v>
      </c>
      <c r="O340" s="13" t="str">
        <f t="shared" si="40"/>
        <v>11-Oct-1996</v>
      </c>
      <c r="P340" s="13">
        <f t="shared" si="41"/>
        <v>26</v>
      </c>
      <c r="Q340" s="18">
        <v>3201.25</v>
      </c>
    </row>
    <row r="341" spans="1:17" x14ac:dyDescent="0.25">
      <c r="A341" s="13" t="s">
        <v>370</v>
      </c>
      <c r="B341" s="13">
        <v>1997</v>
      </c>
      <c r="C341" s="13" t="s">
        <v>10</v>
      </c>
      <c r="D341" s="13">
        <v>5</v>
      </c>
      <c r="E341" s="13">
        <v>0</v>
      </c>
      <c r="F341" s="13">
        <v>3206.49</v>
      </c>
      <c r="G341" s="13" t="s">
        <v>11</v>
      </c>
      <c r="H341" s="13" t="s">
        <v>12</v>
      </c>
      <c r="I341" s="13" t="s">
        <v>247</v>
      </c>
      <c r="J341" s="32">
        <f t="shared" si="35"/>
        <v>1997</v>
      </c>
      <c r="K341" s="32" t="str">
        <f t="shared" si="36"/>
        <v>Jul</v>
      </c>
      <c r="L341" s="32" t="str">
        <f t="shared" si="37"/>
        <v>tier - 2</v>
      </c>
      <c r="M341" s="32" t="str">
        <f t="shared" si="38"/>
        <v>tier - 3</v>
      </c>
      <c r="N341" s="32" t="str">
        <f t="shared" si="39"/>
        <v>R1024</v>
      </c>
      <c r="O341" s="13" t="str">
        <f t="shared" si="40"/>
        <v>5-Jul-1997</v>
      </c>
      <c r="P341" s="13">
        <f t="shared" si="41"/>
        <v>25</v>
      </c>
      <c r="Q341" s="18">
        <v>3206.49</v>
      </c>
    </row>
    <row r="342" spans="1:17" x14ac:dyDescent="0.25">
      <c r="A342" s="13" t="s">
        <v>371</v>
      </c>
      <c r="B342" s="13">
        <v>1997</v>
      </c>
      <c r="C342" s="13" t="s">
        <v>30</v>
      </c>
      <c r="D342" s="13">
        <v>22</v>
      </c>
      <c r="E342" s="13">
        <v>1</v>
      </c>
      <c r="F342" s="13">
        <v>3208.79</v>
      </c>
      <c r="G342" s="13" t="s">
        <v>11</v>
      </c>
      <c r="H342" s="13" t="s">
        <v>12</v>
      </c>
      <c r="I342" s="13" t="s">
        <v>42</v>
      </c>
      <c r="J342" s="32">
        <f t="shared" si="35"/>
        <v>1997</v>
      </c>
      <c r="K342" s="32" t="str">
        <f t="shared" si="36"/>
        <v>Dec</v>
      </c>
      <c r="L342" s="32" t="str">
        <f t="shared" si="37"/>
        <v>tier - 2</v>
      </c>
      <c r="M342" s="32" t="str">
        <f t="shared" si="38"/>
        <v>tier - 3</v>
      </c>
      <c r="N342" s="32" t="str">
        <f t="shared" si="39"/>
        <v>R1011</v>
      </c>
      <c r="O342" s="13" t="str">
        <f t="shared" si="40"/>
        <v>22-Dec-1997</v>
      </c>
      <c r="P342" s="13">
        <f t="shared" si="41"/>
        <v>25</v>
      </c>
      <c r="Q342" s="18">
        <v>3208.79</v>
      </c>
    </row>
    <row r="343" spans="1:17" x14ac:dyDescent="0.25">
      <c r="A343" s="13" t="s">
        <v>372</v>
      </c>
      <c r="B343" s="13">
        <v>1997</v>
      </c>
      <c r="C343" s="13" t="s">
        <v>10</v>
      </c>
      <c r="D343" s="13">
        <v>6</v>
      </c>
      <c r="E343" s="13">
        <v>0</v>
      </c>
      <c r="F343" s="13">
        <v>3213.62</v>
      </c>
      <c r="G343" s="13" t="s">
        <v>11</v>
      </c>
      <c r="H343" s="13" t="s">
        <v>11</v>
      </c>
      <c r="I343" s="13" t="s">
        <v>247</v>
      </c>
      <c r="J343" s="32">
        <f t="shared" si="35"/>
        <v>1997</v>
      </c>
      <c r="K343" s="32" t="str">
        <f t="shared" si="36"/>
        <v>Jul</v>
      </c>
      <c r="L343" s="32" t="str">
        <f t="shared" si="37"/>
        <v>tier - 2</v>
      </c>
      <c r="M343" s="32" t="str">
        <f t="shared" si="38"/>
        <v>tier - 2</v>
      </c>
      <c r="N343" s="32" t="str">
        <f t="shared" si="39"/>
        <v>R1024</v>
      </c>
      <c r="O343" s="13" t="str">
        <f t="shared" si="40"/>
        <v>6-Jul-1997</v>
      </c>
      <c r="P343" s="13">
        <f t="shared" si="41"/>
        <v>25</v>
      </c>
      <c r="Q343" s="18">
        <v>3213.62</v>
      </c>
    </row>
    <row r="344" spans="1:17" x14ac:dyDescent="0.25">
      <c r="A344" s="13" t="s">
        <v>373</v>
      </c>
      <c r="B344" s="13">
        <v>1997</v>
      </c>
      <c r="C344" s="13" t="s">
        <v>35</v>
      </c>
      <c r="D344" s="13">
        <v>2</v>
      </c>
      <c r="E344" s="13">
        <v>1</v>
      </c>
      <c r="F344" s="13">
        <v>3227.12</v>
      </c>
      <c r="G344" s="13" t="s">
        <v>11</v>
      </c>
      <c r="H344" s="13" t="s">
        <v>12</v>
      </c>
      <c r="I344" s="13" t="s">
        <v>13</v>
      </c>
      <c r="J344" s="32">
        <f t="shared" si="35"/>
        <v>1997</v>
      </c>
      <c r="K344" s="32" t="str">
        <f t="shared" si="36"/>
        <v>Aug</v>
      </c>
      <c r="L344" s="32" t="str">
        <f t="shared" si="37"/>
        <v>tier - 2</v>
      </c>
      <c r="M344" s="32" t="str">
        <f t="shared" si="38"/>
        <v>tier - 3</v>
      </c>
      <c r="N344" s="32" t="str">
        <f t="shared" si="39"/>
        <v>R1013</v>
      </c>
      <c r="O344" s="13" t="str">
        <f t="shared" si="40"/>
        <v>2-Aug-1997</v>
      </c>
      <c r="P344" s="13">
        <f t="shared" si="41"/>
        <v>25</v>
      </c>
      <c r="Q344" s="18">
        <v>3227.12</v>
      </c>
    </row>
    <row r="345" spans="1:17" x14ac:dyDescent="0.25">
      <c r="A345" s="13" t="s">
        <v>374</v>
      </c>
      <c r="B345" s="13">
        <v>1997</v>
      </c>
      <c r="C345" s="13" t="s">
        <v>20</v>
      </c>
      <c r="D345" s="13">
        <v>2</v>
      </c>
      <c r="E345" s="13">
        <v>1</v>
      </c>
      <c r="F345" s="13">
        <v>3238.44</v>
      </c>
      <c r="G345" s="13" t="s">
        <v>11</v>
      </c>
      <c r="H345" s="13" t="s">
        <v>12</v>
      </c>
      <c r="I345" s="13" t="s">
        <v>13</v>
      </c>
      <c r="J345" s="32">
        <f t="shared" si="35"/>
        <v>1997</v>
      </c>
      <c r="K345" s="32" t="str">
        <f t="shared" si="36"/>
        <v>Sep</v>
      </c>
      <c r="L345" s="32" t="str">
        <f t="shared" si="37"/>
        <v>tier - 2</v>
      </c>
      <c r="M345" s="32" t="str">
        <f t="shared" si="38"/>
        <v>tier - 3</v>
      </c>
      <c r="N345" s="32" t="str">
        <f t="shared" si="39"/>
        <v>R1013</v>
      </c>
      <c r="O345" s="13" t="str">
        <f t="shared" si="40"/>
        <v>2-Sep-1997</v>
      </c>
      <c r="P345" s="13">
        <f t="shared" si="41"/>
        <v>25</v>
      </c>
      <c r="Q345" s="18">
        <v>3238.44</v>
      </c>
    </row>
    <row r="346" spans="1:17" x14ac:dyDescent="0.25">
      <c r="A346" s="13" t="s">
        <v>375</v>
      </c>
      <c r="B346" s="13">
        <v>1991</v>
      </c>
      <c r="C346" s="13" t="s">
        <v>15</v>
      </c>
      <c r="D346" s="13">
        <v>13</v>
      </c>
      <c r="E346" s="13">
        <v>0</v>
      </c>
      <c r="F346" s="13">
        <v>3260.2</v>
      </c>
      <c r="G346" s="13" t="s">
        <v>12</v>
      </c>
      <c r="H346" s="13" t="s">
        <v>11</v>
      </c>
      <c r="I346" s="13" t="s">
        <v>42</v>
      </c>
      <c r="J346" s="32">
        <f t="shared" si="35"/>
        <v>1991</v>
      </c>
      <c r="K346" s="32" t="str">
        <f t="shared" si="36"/>
        <v>Nov</v>
      </c>
      <c r="L346" s="32" t="str">
        <f t="shared" si="37"/>
        <v>tier - 3</v>
      </c>
      <c r="M346" s="32" t="str">
        <f t="shared" si="38"/>
        <v>tier - 2</v>
      </c>
      <c r="N346" s="32" t="str">
        <f t="shared" si="39"/>
        <v>R1011</v>
      </c>
      <c r="O346" s="13" t="str">
        <f t="shared" si="40"/>
        <v>13-Nov-1991</v>
      </c>
      <c r="P346" s="13">
        <f t="shared" si="41"/>
        <v>31</v>
      </c>
      <c r="Q346" s="18">
        <v>3260.2</v>
      </c>
    </row>
    <row r="347" spans="1:17" x14ac:dyDescent="0.25">
      <c r="A347" s="13" t="s">
        <v>376</v>
      </c>
      <c r="B347" s="13">
        <v>1994</v>
      </c>
      <c r="C347" s="13" t="s">
        <v>30</v>
      </c>
      <c r="D347" s="13">
        <v>2</v>
      </c>
      <c r="E347" s="13">
        <v>0</v>
      </c>
      <c r="F347" s="13">
        <v>3268.85</v>
      </c>
      <c r="G347" s="13" t="s">
        <v>12</v>
      </c>
      <c r="H347" s="13" t="s">
        <v>16</v>
      </c>
      <c r="I347" s="13" t="s">
        <v>168</v>
      </c>
      <c r="J347" s="32">
        <f t="shared" si="35"/>
        <v>1994</v>
      </c>
      <c r="K347" s="32" t="str">
        <f t="shared" si="36"/>
        <v>Dec</v>
      </c>
      <c r="L347" s="32" t="str">
        <f t="shared" si="37"/>
        <v>tier - 3</v>
      </c>
      <c r="M347" s="32" t="str">
        <f t="shared" si="38"/>
        <v>tier - 1</v>
      </c>
      <c r="N347" s="32" t="str">
        <f t="shared" si="39"/>
        <v>R1016</v>
      </c>
      <c r="O347" s="13" t="str">
        <f t="shared" si="40"/>
        <v>2-Dec-1994</v>
      </c>
      <c r="P347" s="13">
        <f t="shared" si="41"/>
        <v>28</v>
      </c>
      <c r="Q347" s="18">
        <v>3268.85</v>
      </c>
    </row>
    <row r="348" spans="1:17" x14ac:dyDescent="0.25">
      <c r="A348" s="13" t="s">
        <v>377</v>
      </c>
      <c r="B348" s="13">
        <v>1994</v>
      </c>
      <c r="C348" s="13" t="s">
        <v>10</v>
      </c>
      <c r="D348" s="13">
        <v>1</v>
      </c>
      <c r="E348" s="13">
        <v>1</v>
      </c>
      <c r="F348" s="13">
        <v>3277.16</v>
      </c>
      <c r="G348" s="13" t="s">
        <v>11</v>
      </c>
      <c r="H348" s="13" t="s">
        <v>12</v>
      </c>
      <c r="I348" s="13" t="s">
        <v>42</v>
      </c>
      <c r="J348" s="32">
        <f t="shared" si="35"/>
        <v>1994</v>
      </c>
      <c r="K348" s="32" t="str">
        <f t="shared" si="36"/>
        <v>Jul</v>
      </c>
      <c r="L348" s="32" t="str">
        <f t="shared" si="37"/>
        <v>tier - 2</v>
      </c>
      <c r="M348" s="32" t="str">
        <f t="shared" si="38"/>
        <v>tier - 3</v>
      </c>
      <c r="N348" s="32" t="str">
        <f t="shared" si="39"/>
        <v>R1011</v>
      </c>
      <c r="O348" s="13" t="str">
        <f t="shared" si="40"/>
        <v>1-Jul-1994</v>
      </c>
      <c r="P348" s="13">
        <f t="shared" si="41"/>
        <v>28</v>
      </c>
      <c r="Q348" s="18">
        <v>3277.16</v>
      </c>
    </row>
    <row r="349" spans="1:17" x14ac:dyDescent="0.25">
      <c r="A349" s="13" t="s">
        <v>378</v>
      </c>
      <c r="B349" s="13">
        <v>2001</v>
      </c>
      <c r="C349" s="13" t="s">
        <v>37</v>
      </c>
      <c r="D349" s="13">
        <v>6</v>
      </c>
      <c r="E349" s="13">
        <v>2</v>
      </c>
      <c r="F349" s="13">
        <v>3279.87</v>
      </c>
      <c r="G349" s="13" t="s">
        <v>11</v>
      </c>
      <c r="H349" s="13" t="s">
        <v>16</v>
      </c>
      <c r="I349" s="13" t="s">
        <v>356</v>
      </c>
      <c r="J349" s="32">
        <f t="shared" si="35"/>
        <v>2001</v>
      </c>
      <c r="K349" s="32" t="str">
        <f t="shared" si="36"/>
        <v>Oct</v>
      </c>
      <c r="L349" s="32" t="str">
        <f t="shared" si="37"/>
        <v>tier - 2</v>
      </c>
      <c r="M349" s="32" t="str">
        <f t="shared" si="38"/>
        <v>tier - 1</v>
      </c>
      <c r="N349" s="32" t="str">
        <f t="shared" si="39"/>
        <v>R1017</v>
      </c>
      <c r="O349" s="13" t="str">
        <f t="shared" si="40"/>
        <v>6-Oct-2001</v>
      </c>
      <c r="P349" s="13">
        <f t="shared" si="41"/>
        <v>21</v>
      </c>
      <c r="Q349" s="18">
        <v>3279.87</v>
      </c>
    </row>
    <row r="350" spans="1:17" x14ac:dyDescent="0.25">
      <c r="A350" s="13" t="s">
        <v>379</v>
      </c>
      <c r="B350" s="13">
        <v>2003</v>
      </c>
      <c r="C350" s="13" t="s">
        <v>10</v>
      </c>
      <c r="D350" s="13">
        <v>3</v>
      </c>
      <c r="E350" s="13">
        <v>0</v>
      </c>
      <c r="F350" s="13">
        <v>3280.22</v>
      </c>
      <c r="G350" s="13" t="s">
        <v>11</v>
      </c>
      <c r="H350" s="13" t="s">
        <v>12</v>
      </c>
      <c r="I350" s="13" t="s">
        <v>42</v>
      </c>
      <c r="J350" s="32">
        <f t="shared" si="35"/>
        <v>2003</v>
      </c>
      <c r="K350" s="32" t="str">
        <f t="shared" si="36"/>
        <v>Jul</v>
      </c>
      <c r="L350" s="32" t="str">
        <f t="shared" si="37"/>
        <v>tier - 2</v>
      </c>
      <c r="M350" s="32" t="str">
        <f t="shared" si="38"/>
        <v>tier - 3</v>
      </c>
      <c r="N350" s="32" t="str">
        <f t="shared" si="39"/>
        <v>R1011</v>
      </c>
      <c r="O350" s="13" t="str">
        <f t="shared" si="40"/>
        <v>3-Jul-2003</v>
      </c>
      <c r="P350" s="13">
        <f t="shared" si="41"/>
        <v>19</v>
      </c>
      <c r="Q350" s="18">
        <v>3280.22</v>
      </c>
    </row>
    <row r="351" spans="1:17" x14ac:dyDescent="0.25">
      <c r="A351" s="13" t="s">
        <v>380</v>
      </c>
      <c r="B351" s="13">
        <v>1996</v>
      </c>
      <c r="C351" s="13" t="s">
        <v>15</v>
      </c>
      <c r="D351" s="13">
        <v>17</v>
      </c>
      <c r="E351" s="13">
        <v>1</v>
      </c>
      <c r="F351" s="13">
        <v>3292.53</v>
      </c>
      <c r="G351" s="13" t="s">
        <v>11</v>
      </c>
      <c r="H351" s="13" t="s">
        <v>11</v>
      </c>
      <c r="I351" s="13" t="s">
        <v>23</v>
      </c>
      <c r="J351" s="32">
        <f t="shared" si="35"/>
        <v>1996</v>
      </c>
      <c r="K351" s="32" t="str">
        <f t="shared" si="36"/>
        <v>Nov</v>
      </c>
      <c r="L351" s="32" t="str">
        <f t="shared" si="37"/>
        <v>tier - 2</v>
      </c>
      <c r="M351" s="32" t="str">
        <f t="shared" si="38"/>
        <v>tier - 2</v>
      </c>
      <c r="N351" s="32" t="str">
        <f t="shared" si="39"/>
        <v>R1012</v>
      </c>
      <c r="O351" s="13" t="str">
        <f t="shared" si="40"/>
        <v>17-Nov-1996</v>
      </c>
      <c r="P351" s="13">
        <f t="shared" si="41"/>
        <v>26</v>
      </c>
      <c r="Q351" s="18">
        <v>3292.53</v>
      </c>
    </row>
    <row r="352" spans="1:17" x14ac:dyDescent="0.25">
      <c r="A352" s="13" t="s">
        <v>381</v>
      </c>
      <c r="B352" s="13">
        <v>2003</v>
      </c>
      <c r="C352" s="13" t="s">
        <v>30</v>
      </c>
      <c r="D352" s="13">
        <v>5</v>
      </c>
      <c r="E352" s="13">
        <v>0</v>
      </c>
      <c r="F352" s="13">
        <v>3300.7</v>
      </c>
      <c r="G352" s="13" t="s">
        <v>11</v>
      </c>
      <c r="H352" s="13" t="s">
        <v>11</v>
      </c>
      <c r="I352" s="13" t="s">
        <v>200</v>
      </c>
      <c r="J352" s="32">
        <f t="shared" si="35"/>
        <v>2003</v>
      </c>
      <c r="K352" s="32" t="str">
        <f t="shared" si="36"/>
        <v>Dec</v>
      </c>
      <c r="L352" s="32" t="str">
        <f t="shared" si="37"/>
        <v>tier - 2</v>
      </c>
      <c r="M352" s="32" t="str">
        <f t="shared" si="38"/>
        <v>tier - 2</v>
      </c>
      <c r="N352" s="32" t="str">
        <f t="shared" si="39"/>
        <v>R1025</v>
      </c>
      <c r="O352" s="13" t="str">
        <f t="shared" si="40"/>
        <v>5-Dec-2003</v>
      </c>
      <c r="P352" s="13">
        <f t="shared" si="41"/>
        <v>19</v>
      </c>
      <c r="Q352" s="18">
        <v>3300.7</v>
      </c>
    </row>
    <row r="353" spans="1:17" x14ac:dyDescent="0.25">
      <c r="A353" s="13" t="s">
        <v>382</v>
      </c>
      <c r="B353" s="13">
        <v>2003</v>
      </c>
      <c r="C353" s="13" t="s">
        <v>15</v>
      </c>
      <c r="D353" s="13">
        <v>18</v>
      </c>
      <c r="E353" s="13">
        <v>0</v>
      </c>
      <c r="F353" s="13">
        <v>3308.46</v>
      </c>
      <c r="G353" s="13" t="s">
        <v>11</v>
      </c>
      <c r="H353" s="13" t="s">
        <v>16</v>
      </c>
      <c r="I353" s="13" t="s">
        <v>300</v>
      </c>
      <c r="J353" s="32">
        <f t="shared" si="35"/>
        <v>2003</v>
      </c>
      <c r="K353" s="32" t="str">
        <f t="shared" si="36"/>
        <v>Nov</v>
      </c>
      <c r="L353" s="32" t="str">
        <f t="shared" si="37"/>
        <v>tier - 2</v>
      </c>
      <c r="M353" s="32" t="str">
        <f t="shared" si="38"/>
        <v>tier - 1</v>
      </c>
      <c r="N353" s="32" t="str">
        <f t="shared" si="39"/>
        <v>R1021</v>
      </c>
      <c r="O353" s="13" t="str">
        <f t="shared" si="40"/>
        <v>18-Nov-2003</v>
      </c>
      <c r="P353" s="13">
        <f t="shared" si="41"/>
        <v>19</v>
      </c>
      <c r="Q353" s="18">
        <v>3308.46</v>
      </c>
    </row>
    <row r="354" spans="1:17" x14ac:dyDescent="0.25">
      <c r="A354" s="13" t="s">
        <v>383</v>
      </c>
      <c r="B354" s="13">
        <v>1997</v>
      </c>
      <c r="C354" s="13" t="s">
        <v>18</v>
      </c>
      <c r="D354" s="13">
        <v>20</v>
      </c>
      <c r="E354" s="13">
        <v>1</v>
      </c>
      <c r="F354" s="13">
        <v>3309.79</v>
      </c>
      <c r="G354" s="13" t="s">
        <v>12</v>
      </c>
      <c r="H354" s="13" t="s">
        <v>12</v>
      </c>
      <c r="I354" s="13" t="s">
        <v>356</v>
      </c>
      <c r="J354" s="32">
        <f t="shared" si="35"/>
        <v>1997</v>
      </c>
      <c r="K354" s="32" t="str">
        <f t="shared" si="36"/>
        <v>Jun</v>
      </c>
      <c r="L354" s="32" t="str">
        <f t="shared" si="37"/>
        <v>tier - 3</v>
      </c>
      <c r="M354" s="32" t="str">
        <f t="shared" si="38"/>
        <v>tier - 3</v>
      </c>
      <c r="N354" s="32" t="str">
        <f t="shared" si="39"/>
        <v>R1017</v>
      </c>
      <c r="O354" s="13" t="str">
        <f t="shared" si="40"/>
        <v>20-Jun-1997</v>
      </c>
      <c r="P354" s="13">
        <f t="shared" si="41"/>
        <v>25</v>
      </c>
      <c r="Q354" s="18">
        <v>3309.79</v>
      </c>
    </row>
    <row r="355" spans="1:17" x14ac:dyDescent="0.25">
      <c r="A355" s="13" t="s">
        <v>384</v>
      </c>
      <c r="B355" s="13">
        <v>1991</v>
      </c>
      <c r="C355" s="13" t="s">
        <v>20</v>
      </c>
      <c r="D355" s="13">
        <v>1</v>
      </c>
      <c r="E355" s="13">
        <v>3</v>
      </c>
      <c r="F355" s="13">
        <v>3342.79</v>
      </c>
      <c r="G355" s="13" t="s">
        <v>11</v>
      </c>
      <c r="H355" s="13" t="s">
        <v>16</v>
      </c>
      <c r="I355" s="13" t="s">
        <v>13</v>
      </c>
      <c r="J355" s="32">
        <f t="shared" si="35"/>
        <v>1991</v>
      </c>
      <c r="K355" s="32" t="str">
        <f t="shared" si="36"/>
        <v>Sep</v>
      </c>
      <c r="L355" s="32" t="str">
        <f t="shared" si="37"/>
        <v>tier - 2</v>
      </c>
      <c r="M355" s="32" t="str">
        <f t="shared" si="38"/>
        <v>tier - 1</v>
      </c>
      <c r="N355" s="32" t="str">
        <f t="shared" si="39"/>
        <v>R1013</v>
      </c>
      <c r="O355" s="13" t="str">
        <f t="shared" si="40"/>
        <v>1-Sep-1991</v>
      </c>
      <c r="P355" s="13">
        <f t="shared" si="41"/>
        <v>31</v>
      </c>
      <c r="Q355" s="18">
        <v>3342.79</v>
      </c>
    </row>
    <row r="356" spans="1:17" x14ac:dyDescent="0.25">
      <c r="A356" s="13" t="s">
        <v>385</v>
      </c>
      <c r="B356" s="13">
        <v>1993</v>
      </c>
      <c r="C356" s="13" t="s">
        <v>37</v>
      </c>
      <c r="D356" s="13">
        <v>28</v>
      </c>
      <c r="E356" s="13">
        <v>0</v>
      </c>
      <c r="F356" s="13">
        <v>3353.28</v>
      </c>
      <c r="G356" s="13" t="s">
        <v>11</v>
      </c>
      <c r="H356" s="13" t="s">
        <v>16</v>
      </c>
      <c r="I356" s="13" t="s">
        <v>42</v>
      </c>
      <c r="J356" s="32">
        <f t="shared" si="35"/>
        <v>1993</v>
      </c>
      <c r="K356" s="32" t="str">
        <f t="shared" si="36"/>
        <v>Oct</v>
      </c>
      <c r="L356" s="32" t="str">
        <f t="shared" si="37"/>
        <v>tier - 2</v>
      </c>
      <c r="M356" s="32" t="str">
        <f t="shared" si="38"/>
        <v>tier - 1</v>
      </c>
      <c r="N356" s="32" t="str">
        <f t="shared" si="39"/>
        <v>R1011</v>
      </c>
      <c r="O356" s="13" t="str">
        <f t="shared" si="40"/>
        <v>28-Oct-1993</v>
      </c>
      <c r="P356" s="13">
        <f t="shared" si="41"/>
        <v>29</v>
      </c>
      <c r="Q356" s="18">
        <v>3353.28</v>
      </c>
    </row>
    <row r="357" spans="1:17" x14ac:dyDescent="0.25">
      <c r="A357" s="13" t="s">
        <v>386</v>
      </c>
      <c r="B357" s="13">
        <v>1995</v>
      </c>
      <c r="C357" s="13" t="s">
        <v>18</v>
      </c>
      <c r="D357" s="13">
        <v>23</v>
      </c>
      <c r="E357" s="13">
        <v>0</v>
      </c>
      <c r="F357" s="13">
        <v>3353.47</v>
      </c>
      <c r="G357" s="13" t="s">
        <v>11</v>
      </c>
      <c r="H357" s="13" t="s">
        <v>12</v>
      </c>
      <c r="I357" s="13" t="s">
        <v>23</v>
      </c>
      <c r="J357" s="32">
        <f t="shared" si="35"/>
        <v>1995</v>
      </c>
      <c r="K357" s="32" t="str">
        <f t="shared" si="36"/>
        <v>Jun</v>
      </c>
      <c r="L357" s="32" t="str">
        <f t="shared" si="37"/>
        <v>tier - 2</v>
      </c>
      <c r="M357" s="32" t="str">
        <f t="shared" si="38"/>
        <v>tier - 3</v>
      </c>
      <c r="N357" s="32" t="str">
        <f t="shared" si="39"/>
        <v>R1012</v>
      </c>
      <c r="O357" s="13" t="str">
        <f t="shared" si="40"/>
        <v>23-Jun-1995</v>
      </c>
      <c r="P357" s="13">
        <f t="shared" si="41"/>
        <v>27</v>
      </c>
      <c r="Q357" s="18">
        <v>3353.47</v>
      </c>
    </row>
    <row r="358" spans="1:17" x14ac:dyDescent="0.25">
      <c r="A358" s="13" t="s">
        <v>387</v>
      </c>
      <c r="B358" s="13">
        <v>1993</v>
      </c>
      <c r="C358" s="13" t="s">
        <v>37</v>
      </c>
      <c r="D358" s="13">
        <v>7</v>
      </c>
      <c r="E358" s="13">
        <v>0</v>
      </c>
      <c r="F358" s="13">
        <v>3366.67</v>
      </c>
      <c r="G358" s="13" t="s">
        <v>11</v>
      </c>
      <c r="H358" s="13" t="s">
        <v>11</v>
      </c>
      <c r="I358" s="13" t="s">
        <v>13</v>
      </c>
      <c r="J358" s="32">
        <f t="shared" si="35"/>
        <v>1993</v>
      </c>
      <c r="K358" s="32" t="str">
        <f t="shared" si="36"/>
        <v>Oct</v>
      </c>
      <c r="L358" s="32" t="str">
        <f t="shared" si="37"/>
        <v>tier - 2</v>
      </c>
      <c r="M358" s="32" t="str">
        <f t="shared" si="38"/>
        <v>tier - 2</v>
      </c>
      <c r="N358" s="32" t="str">
        <f t="shared" si="39"/>
        <v>R1013</v>
      </c>
      <c r="O358" s="13" t="str">
        <f t="shared" si="40"/>
        <v>7-Oct-1993</v>
      </c>
      <c r="P358" s="13">
        <f t="shared" si="41"/>
        <v>29</v>
      </c>
      <c r="Q358" s="18">
        <v>3366.67</v>
      </c>
    </row>
    <row r="359" spans="1:17" x14ac:dyDescent="0.25">
      <c r="A359" s="13" t="s">
        <v>388</v>
      </c>
      <c r="B359" s="13">
        <v>1996</v>
      </c>
      <c r="C359" s="13" t="s">
        <v>30</v>
      </c>
      <c r="D359" s="13">
        <v>14</v>
      </c>
      <c r="E359" s="13">
        <v>1</v>
      </c>
      <c r="F359" s="13">
        <v>3378.91</v>
      </c>
      <c r="G359" s="13" t="s">
        <v>11</v>
      </c>
      <c r="H359" s="13" t="s">
        <v>16</v>
      </c>
      <c r="I359" s="13" t="s">
        <v>42</v>
      </c>
      <c r="J359" s="32">
        <f t="shared" si="35"/>
        <v>1996</v>
      </c>
      <c r="K359" s="32" t="str">
        <f t="shared" si="36"/>
        <v>Dec</v>
      </c>
      <c r="L359" s="32" t="str">
        <f t="shared" si="37"/>
        <v>tier - 2</v>
      </c>
      <c r="M359" s="32" t="str">
        <f t="shared" si="38"/>
        <v>tier - 1</v>
      </c>
      <c r="N359" s="32" t="str">
        <f t="shared" si="39"/>
        <v>R1011</v>
      </c>
      <c r="O359" s="13" t="str">
        <f t="shared" si="40"/>
        <v>14-Dec-1996</v>
      </c>
      <c r="P359" s="13">
        <f t="shared" si="41"/>
        <v>26</v>
      </c>
      <c r="Q359" s="18">
        <v>3378.91</v>
      </c>
    </row>
    <row r="360" spans="1:17" x14ac:dyDescent="0.25">
      <c r="A360" s="13" t="s">
        <v>389</v>
      </c>
      <c r="B360" s="13">
        <v>1996</v>
      </c>
      <c r="C360" s="13" t="s">
        <v>15</v>
      </c>
      <c r="D360" s="13">
        <v>13</v>
      </c>
      <c r="E360" s="13">
        <v>0</v>
      </c>
      <c r="F360" s="13">
        <v>3385.4</v>
      </c>
      <c r="G360" s="13" t="s">
        <v>11</v>
      </c>
      <c r="H360" s="13" t="s">
        <v>11</v>
      </c>
      <c r="I360" s="13" t="s">
        <v>247</v>
      </c>
      <c r="J360" s="32">
        <f t="shared" si="35"/>
        <v>1996</v>
      </c>
      <c r="K360" s="32" t="str">
        <f t="shared" si="36"/>
        <v>Nov</v>
      </c>
      <c r="L360" s="32" t="str">
        <f t="shared" si="37"/>
        <v>tier - 2</v>
      </c>
      <c r="M360" s="32" t="str">
        <f t="shared" si="38"/>
        <v>tier - 2</v>
      </c>
      <c r="N360" s="32" t="str">
        <f t="shared" si="39"/>
        <v>R1024</v>
      </c>
      <c r="O360" s="13" t="str">
        <f t="shared" si="40"/>
        <v>13-Nov-1996</v>
      </c>
      <c r="P360" s="13">
        <f t="shared" si="41"/>
        <v>26</v>
      </c>
      <c r="Q360" s="18">
        <v>3385.4</v>
      </c>
    </row>
    <row r="361" spans="1:17" x14ac:dyDescent="0.25">
      <c r="A361" s="13" t="s">
        <v>390</v>
      </c>
      <c r="B361" s="13">
        <v>1996</v>
      </c>
      <c r="C361" s="13" t="s">
        <v>35</v>
      </c>
      <c r="D361" s="13">
        <v>10</v>
      </c>
      <c r="E361" s="13">
        <v>1</v>
      </c>
      <c r="F361" s="13">
        <v>3392.37</v>
      </c>
      <c r="G361" s="13" t="s">
        <v>11</v>
      </c>
      <c r="H361" s="13" t="s">
        <v>12</v>
      </c>
      <c r="I361" s="13" t="s">
        <v>13</v>
      </c>
      <c r="J361" s="32">
        <f t="shared" si="35"/>
        <v>1996</v>
      </c>
      <c r="K361" s="32" t="str">
        <f t="shared" si="36"/>
        <v>Aug</v>
      </c>
      <c r="L361" s="32" t="str">
        <f t="shared" si="37"/>
        <v>tier - 2</v>
      </c>
      <c r="M361" s="32" t="str">
        <f t="shared" si="38"/>
        <v>tier - 3</v>
      </c>
      <c r="N361" s="32" t="str">
        <f t="shared" si="39"/>
        <v>R1013</v>
      </c>
      <c r="O361" s="13" t="str">
        <f t="shared" si="40"/>
        <v>10-Aug-1996</v>
      </c>
      <c r="P361" s="13">
        <f t="shared" si="41"/>
        <v>26</v>
      </c>
      <c r="Q361" s="18">
        <v>3392.37</v>
      </c>
    </row>
    <row r="362" spans="1:17" x14ac:dyDescent="0.25">
      <c r="A362" s="13" t="s">
        <v>391</v>
      </c>
      <c r="B362" s="13">
        <v>1996</v>
      </c>
      <c r="C362" s="13" t="s">
        <v>37</v>
      </c>
      <c r="D362" s="13">
        <v>27</v>
      </c>
      <c r="E362" s="13">
        <v>1</v>
      </c>
      <c r="F362" s="13">
        <v>3392.98</v>
      </c>
      <c r="G362" s="13" t="s">
        <v>11</v>
      </c>
      <c r="H362" s="13" t="s">
        <v>12</v>
      </c>
      <c r="I362" s="13" t="s">
        <v>13</v>
      </c>
      <c r="J362" s="32">
        <f t="shared" si="35"/>
        <v>1996</v>
      </c>
      <c r="K362" s="32" t="str">
        <f t="shared" si="36"/>
        <v>Oct</v>
      </c>
      <c r="L362" s="32" t="str">
        <f t="shared" si="37"/>
        <v>tier - 2</v>
      </c>
      <c r="M362" s="32" t="str">
        <f t="shared" si="38"/>
        <v>tier - 3</v>
      </c>
      <c r="N362" s="32" t="str">
        <f t="shared" si="39"/>
        <v>R1013</v>
      </c>
      <c r="O362" s="13" t="str">
        <f t="shared" si="40"/>
        <v>27-Oct-1996</v>
      </c>
      <c r="P362" s="13">
        <f t="shared" si="41"/>
        <v>26</v>
      </c>
      <c r="Q362" s="18">
        <v>3392.98</v>
      </c>
    </row>
    <row r="363" spans="1:17" x14ac:dyDescent="0.25">
      <c r="A363" s="13" t="s">
        <v>392</v>
      </c>
      <c r="B363" s="13">
        <v>2004</v>
      </c>
      <c r="C363" s="13" t="s">
        <v>10</v>
      </c>
      <c r="D363" s="13">
        <v>16</v>
      </c>
      <c r="E363" s="13">
        <v>2</v>
      </c>
      <c r="F363" s="13">
        <v>3393.36</v>
      </c>
      <c r="G363" s="13" t="s">
        <v>11</v>
      </c>
      <c r="H363" s="13" t="s">
        <v>11</v>
      </c>
      <c r="I363" s="13" t="s">
        <v>249</v>
      </c>
      <c r="J363" s="32">
        <f t="shared" si="35"/>
        <v>2004</v>
      </c>
      <c r="K363" s="32" t="str">
        <f t="shared" si="36"/>
        <v>Jul</v>
      </c>
      <c r="L363" s="32" t="str">
        <f t="shared" si="37"/>
        <v>tier - 2</v>
      </c>
      <c r="M363" s="32" t="str">
        <f t="shared" si="38"/>
        <v>tier - 2</v>
      </c>
      <c r="N363" s="32" t="str">
        <f t="shared" si="39"/>
        <v>R1023</v>
      </c>
      <c r="O363" s="13" t="str">
        <f t="shared" si="40"/>
        <v>16-Jul-2004</v>
      </c>
      <c r="P363" s="13">
        <f t="shared" si="41"/>
        <v>18</v>
      </c>
      <c r="Q363" s="18">
        <v>3393.36</v>
      </c>
    </row>
    <row r="364" spans="1:17" x14ac:dyDescent="0.25">
      <c r="A364" s="13" t="s">
        <v>393</v>
      </c>
      <c r="B364" s="13">
        <v>1996</v>
      </c>
      <c r="C364" s="13" t="s">
        <v>30</v>
      </c>
      <c r="D364" s="13">
        <v>19</v>
      </c>
      <c r="E364" s="13">
        <v>1</v>
      </c>
      <c r="F364" s="13">
        <v>3410.32</v>
      </c>
      <c r="G364" s="13" t="s">
        <v>11</v>
      </c>
      <c r="H364" s="13" t="s">
        <v>11</v>
      </c>
      <c r="I364" s="13" t="s">
        <v>42</v>
      </c>
      <c r="J364" s="32">
        <f t="shared" si="35"/>
        <v>1996</v>
      </c>
      <c r="K364" s="32" t="str">
        <f t="shared" si="36"/>
        <v>Dec</v>
      </c>
      <c r="L364" s="32" t="str">
        <f t="shared" si="37"/>
        <v>tier - 2</v>
      </c>
      <c r="M364" s="32" t="str">
        <f t="shared" si="38"/>
        <v>tier - 2</v>
      </c>
      <c r="N364" s="32" t="str">
        <f t="shared" si="39"/>
        <v>R1011</v>
      </c>
      <c r="O364" s="13" t="str">
        <f t="shared" si="40"/>
        <v>19-Dec-1996</v>
      </c>
      <c r="P364" s="13">
        <f t="shared" si="41"/>
        <v>26</v>
      </c>
      <c r="Q364" s="18">
        <v>3410.32</v>
      </c>
    </row>
    <row r="365" spans="1:17" x14ac:dyDescent="0.25">
      <c r="A365" s="13" t="s">
        <v>394</v>
      </c>
      <c r="B365" s="13">
        <v>2001</v>
      </c>
      <c r="C365" s="13" t="s">
        <v>30</v>
      </c>
      <c r="D365" s="13">
        <v>26</v>
      </c>
      <c r="E365" s="13">
        <v>0</v>
      </c>
      <c r="F365" s="13">
        <v>3434.38</v>
      </c>
      <c r="G365" s="13" t="s">
        <v>11</v>
      </c>
      <c r="H365" s="13" t="s">
        <v>11</v>
      </c>
      <c r="I365" s="13" t="s">
        <v>42</v>
      </c>
      <c r="J365" s="32">
        <f t="shared" si="35"/>
        <v>2001</v>
      </c>
      <c r="K365" s="32" t="str">
        <f t="shared" si="36"/>
        <v>Dec</v>
      </c>
      <c r="L365" s="32" t="str">
        <f t="shared" si="37"/>
        <v>tier - 2</v>
      </c>
      <c r="M365" s="32" t="str">
        <f t="shared" si="38"/>
        <v>tier - 2</v>
      </c>
      <c r="N365" s="32" t="str">
        <f t="shared" si="39"/>
        <v>R1011</v>
      </c>
      <c r="O365" s="13" t="str">
        <f t="shared" si="40"/>
        <v>26-Dec-2001</v>
      </c>
      <c r="P365" s="13">
        <f t="shared" si="41"/>
        <v>21</v>
      </c>
      <c r="Q365" s="18">
        <v>3434.38</v>
      </c>
    </row>
    <row r="366" spans="1:17" x14ac:dyDescent="0.25">
      <c r="A366" s="13" t="s">
        <v>395</v>
      </c>
      <c r="B366" s="13">
        <v>1986</v>
      </c>
      <c r="C366" s="13" t="s">
        <v>35</v>
      </c>
      <c r="D366" s="13">
        <v>27</v>
      </c>
      <c r="E366" s="13">
        <v>3</v>
      </c>
      <c r="F366" s="13">
        <v>3436.5</v>
      </c>
      <c r="G366" s="13" t="s">
        <v>11</v>
      </c>
      <c r="H366" s="13" t="s">
        <v>16</v>
      </c>
      <c r="I366" s="13" t="s">
        <v>13</v>
      </c>
      <c r="J366" s="32">
        <f t="shared" si="35"/>
        <v>1986</v>
      </c>
      <c r="K366" s="32" t="str">
        <f t="shared" si="36"/>
        <v>Aug</v>
      </c>
      <c r="L366" s="32" t="str">
        <f t="shared" si="37"/>
        <v>tier - 2</v>
      </c>
      <c r="M366" s="32" t="str">
        <f t="shared" si="38"/>
        <v>tier - 1</v>
      </c>
      <c r="N366" s="32" t="str">
        <f t="shared" si="39"/>
        <v>R1013</v>
      </c>
      <c r="O366" s="13" t="str">
        <f t="shared" si="40"/>
        <v>27-Aug-1986</v>
      </c>
      <c r="P366" s="13">
        <f t="shared" si="41"/>
        <v>36</v>
      </c>
      <c r="Q366" s="18">
        <v>3436.5</v>
      </c>
    </row>
    <row r="367" spans="1:17" x14ac:dyDescent="0.25">
      <c r="A367" s="13" t="s">
        <v>396</v>
      </c>
      <c r="B367" s="13">
        <v>2000</v>
      </c>
      <c r="C367" s="13" t="s">
        <v>18</v>
      </c>
      <c r="D367" s="13">
        <v>20</v>
      </c>
      <c r="E367" s="13">
        <v>3</v>
      </c>
      <c r="F367" s="13">
        <v>3443.06</v>
      </c>
      <c r="G367" s="13" t="s">
        <v>11</v>
      </c>
      <c r="H367" s="13" t="s">
        <v>16</v>
      </c>
      <c r="I367" s="13" t="s">
        <v>42</v>
      </c>
      <c r="J367" s="32">
        <f t="shared" si="35"/>
        <v>2000</v>
      </c>
      <c r="K367" s="32" t="str">
        <f t="shared" si="36"/>
        <v>Jun</v>
      </c>
      <c r="L367" s="32" t="str">
        <f t="shared" si="37"/>
        <v>tier - 2</v>
      </c>
      <c r="M367" s="32" t="str">
        <f t="shared" si="38"/>
        <v>tier - 1</v>
      </c>
      <c r="N367" s="32" t="str">
        <f t="shared" si="39"/>
        <v>R1011</v>
      </c>
      <c r="O367" s="13" t="str">
        <f t="shared" si="40"/>
        <v>20-Jun-2000</v>
      </c>
      <c r="P367" s="13">
        <f t="shared" si="41"/>
        <v>22</v>
      </c>
      <c r="Q367" s="18">
        <v>3443.06</v>
      </c>
    </row>
    <row r="368" spans="1:17" x14ac:dyDescent="0.25">
      <c r="A368" s="13" t="s">
        <v>397</v>
      </c>
      <c r="B368" s="13">
        <v>1987</v>
      </c>
      <c r="C368" s="13" t="s">
        <v>20</v>
      </c>
      <c r="D368" s="13">
        <v>14</v>
      </c>
      <c r="E368" s="13">
        <v>3</v>
      </c>
      <c r="F368" s="13">
        <v>3453.77</v>
      </c>
      <c r="G368" s="13" t="s">
        <v>11</v>
      </c>
      <c r="H368" s="13" t="s">
        <v>16</v>
      </c>
      <c r="I368" s="13" t="s">
        <v>42</v>
      </c>
      <c r="J368" s="32">
        <f t="shared" si="35"/>
        <v>1987</v>
      </c>
      <c r="K368" s="32" t="str">
        <f t="shared" si="36"/>
        <v>Sep</v>
      </c>
      <c r="L368" s="32" t="str">
        <f t="shared" si="37"/>
        <v>tier - 2</v>
      </c>
      <c r="M368" s="32" t="str">
        <f t="shared" si="38"/>
        <v>tier - 1</v>
      </c>
      <c r="N368" s="32" t="str">
        <f t="shared" si="39"/>
        <v>R1011</v>
      </c>
      <c r="O368" s="13" t="str">
        <f t="shared" si="40"/>
        <v>14-Sep-1987</v>
      </c>
      <c r="P368" s="13">
        <f t="shared" si="41"/>
        <v>35</v>
      </c>
      <c r="Q368" s="18">
        <v>3453.77</v>
      </c>
    </row>
    <row r="369" spans="1:17" x14ac:dyDescent="0.25">
      <c r="A369" s="13" t="s">
        <v>398</v>
      </c>
      <c r="B369" s="13">
        <v>2003</v>
      </c>
      <c r="C369" s="13" t="s">
        <v>10</v>
      </c>
      <c r="D369" s="13">
        <v>29</v>
      </c>
      <c r="E369" s="13">
        <v>0</v>
      </c>
      <c r="F369" s="13">
        <v>3463.51</v>
      </c>
      <c r="G369" s="13" t="s">
        <v>11</v>
      </c>
      <c r="H369" s="13" t="s">
        <v>16</v>
      </c>
      <c r="I369" s="13" t="s">
        <v>200</v>
      </c>
      <c r="J369" s="32">
        <f t="shared" si="35"/>
        <v>2003</v>
      </c>
      <c r="K369" s="32" t="str">
        <f t="shared" si="36"/>
        <v>Jul</v>
      </c>
      <c r="L369" s="32" t="str">
        <f t="shared" si="37"/>
        <v>tier - 2</v>
      </c>
      <c r="M369" s="32" t="str">
        <f t="shared" si="38"/>
        <v>tier - 1</v>
      </c>
      <c r="N369" s="32" t="str">
        <f t="shared" si="39"/>
        <v>R1025</v>
      </c>
      <c r="O369" s="13" t="str">
        <f t="shared" si="40"/>
        <v>29-Jul-2003</v>
      </c>
      <c r="P369" s="13">
        <f t="shared" si="41"/>
        <v>19</v>
      </c>
      <c r="Q369" s="18">
        <v>3463.51</v>
      </c>
    </row>
    <row r="370" spans="1:17" x14ac:dyDescent="0.25">
      <c r="A370" s="13" t="s">
        <v>399</v>
      </c>
      <c r="B370" s="13">
        <v>1993</v>
      </c>
      <c r="C370" s="13" t="s">
        <v>37</v>
      </c>
      <c r="D370" s="13">
        <v>12</v>
      </c>
      <c r="E370" s="13">
        <v>1</v>
      </c>
      <c r="F370" s="13">
        <v>3471.41</v>
      </c>
      <c r="G370" s="13" t="s">
        <v>11</v>
      </c>
      <c r="H370" s="13" t="s">
        <v>11</v>
      </c>
      <c r="I370" s="13" t="s">
        <v>13</v>
      </c>
      <c r="J370" s="32">
        <f t="shared" si="35"/>
        <v>1993</v>
      </c>
      <c r="K370" s="32" t="str">
        <f t="shared" si="36"/>
        <v>Oct</v>
      </c>
      <c r="L370" s="32" t="str">
        <f t="shared" si="37"/>
        <v>tier - 2</v>
      </c>
      <c r="M370" s="32" t="str">
        <f t="shared" si="38"/>
        <v>tier - 2</v>
      </c>
      <c r="N370" s="32" t="str">
        <f t="shared" si="39"/>
        <v>R1013</v>
      </c>
      <c r="O370" s="13" t="str">
        <f t="shared" si="40"/>
        <v>12-Oct-1993</v>
      </c>
      <c r="P370" s="13">
        <f t="shared" si="41"/>
        <v>29</v>
      </c>
      <c r="Q370" s="18">
        <v>3471.41</v>
      </c>
    </row>
    <row r="371" spans="1:17" x14ac:dyDescent="0.25">
      <c r="A371" s="13" t="s">
        <v>400</v>
      </c>
      <c r="B371" s="13">
        <v>2004</v>
      </c>
      <c r="C371" s="13" t="s">
        <v>18</v>
      </c>
      <c r="D371" s="13">
        <v>26</v>
      </c>
      <c r="E371" s="13">
        <v>3</v>
      </c>
      <c r="F371" s="13">
        <v>3481.87</v>
      </c>
      <c r="G371" s="13" t="s">
        <v>11</v>
      </c>
      <c r="H371" s="13" t="s">
        <v>12</v>
      </c>
      <c r="I371" s="13" t="s">
        <v>168</v>
      </c>
      <c r="J371" s="32">
        <f t="shared" si="35"/>
        <v>2004</v>
      </c>
      <c r="K371" s="32" t="str">
        <f t="shared" si="36"/>
        <v>Jun</v>
      </c>
      <c r="L371" s="32" t="str">
        <f t="shared" si="37"/>
        <v>tier - 2</v>
      </c>
      <c r="M371" s="32" t="str">
        <f t="shared" si="38"/>
        <v>tier - 3</v>
      </c>
      <c r="N371" s="32" t="str">
        <f t="shared" si="39"/>
        <v>R1016</v>
      </c>
      <c r="O371" s="13" t="str">
        <f t="shared" si="40"/>
        <v>26-Jun-2004</v>
      </c>
      <c r="P371" s="13">
        <f t="shared" si="41"/>
        <v>18</v>
      </c>
      <c r="Q371" s="18">
        <v>3481.87</v>
      </c>
    </row>
    <row r="372" spans="1:17" x14ac:dyDescent="0.25">
      <c r="A372" s="13" t="s">
        <v>401</v>
      </c>
      <c r="B372" s="13">
        <v>1996</v>
      </c>
      <c r="C372" s="13" t="s">
        <v>20</v>
      </c>
      <c r="D372" s="13">
        <v>19</v>
      </c>
      <c r="E372" s="13">
        <v>2</v>
      </c>
      <c r="F372" s="13">
        <v>3484.33</v>
      </c>
      <c r="G372" s="13" t="s">
        <v>12</v>
      </c>
      <c r="H372" s="13" t="s">
        <v>12</v>
      </c>
      <c r="I372" s="13" t="s">
        <v>42</v>
      </c>
      <c r="J372" s="32">
        <f t="shared" si="35"/>
        <v>1996</v>
      </c>
      <c r="K372" s="32" t="str">
        <f t="shared" si="36"/>
        <v>Sep</v>
      </c>
      <c r="L372" s="32" t="str">
        <f t="shared" si="37"/>
        <v>tier - 3</v>
      </c>
      <c r="M372" s="32" t="str">
        <f t="shared" si="38"/>
        <v>tier - 3</v>
      </c>
      <c r="N372" s="32" t="str">
        <f t="shared" si="39"/>
        <v>R1011</v>
      </c>
      <c r="O372" s="13" t="str">
        <f t="shared" si="40"/>
        <v>19-Sep-1996</v>
      </c>
      <c r="P372" s="13">
        <f t="shared" si="41"/>
        <v>26</v>
      </c>
      <c r="Q372" s="18">
        <v>3484.33</v>
      </c>
    </row>
    <row r="373" spans="1:17" x14ac:dyDescent="0.25">
      <c r="A373" s="13" t="s">
        <v>402</v>
      </c>
      <c r="B373" s="13">
        <v>1996</v>
      </c>
      <c r="C373" s="13" t="s">
        <v>20</v>
      </c>
      <c r="D373" s="13">
        <v>18</v>
      </c>
      <c r="E373" s="13">
        <v>1</v>
      </c>
      <c r="F373" s="13">
        <v>3490.55</v>
      </c>
      <c r="G373" s="13" t="s">
        <v>16</v>
      </c>
      <c r="H373" s="13" t="s">
        <v>11</v>
      </c>
      <c r="I373" s="13" t="s">
        <v>164</v>
      </c>
      <c r="J373" s="32">
        <f t="shared" si="35"/>
        <v>1996</v>
      </c>
      <c r="K373" s="32" t="str">
        <f t="shared" si="36"/>
        <v>Sep</v>
      </c>
      <c r="L373" s="32" t="str">
        <f t="shared" si="37"/>
        <v>tier - 1</v>
      </c>
      <c r="M373" s="32" t="str">
        <f t="shared" si="38"/>
        <v>tier - 2</v>
      </c>
      <c r="N373" s="32" t="str">
        <f t="shared" si="39"/>
        <v>R1015</v>
      </c>
      <c r="O373" s="13" t="str">
        <f t="shared" si="40"/>
        <v>18-Sep-1996</v>
      </c>
      <c r="P373" s="13">
        <f t="shared" si="41"/>
        <v>26</v>
      </c>
      <c r="Q373" s="18">
        <v>3490.55</v>
      </c>
    </row>
    <row r="374" spans="1:17" x14ac:dyDescent="0.25">
      <c r="A374" s="13" t="s">
        <v>403</v>
      </c>
      <c r="B374" s="13">
        <v>1999</v>
      </c>
      <c r="C374" s="13" t="s">
        <v>20</v>
      </c>
      <c r="D374" s="13">
        <v>22</v>
      </c>
      <c r="E374" s="13">
        <v>2</v>
      </c>
      <c r="F374" s="13">
        <v>3500.61</v>
      </c>
      <c r="G374" s="13" t="s">
        <v>11</v>
      </c>
      <c r="H374" s="13" t="s">
        <v>11</v>
      </c>
      <c r="I374" s="13" t="s">
        <v>13</v>
      </c>
      <c r="J374" s="32">
        <f t="shared" si="35"/>
        <v>1999</v>
      </c>
      <c r="K374" s="32" t="str">
        <f t="shared" si="36"/>
        <v>Sep</v>
      </c>
      <c r="L374" s="32" t="str">
        <f t="shared" si="37"/>
        <v>tier - 2</v>
      </c>
      <c r="M374" s="32" t="str">
        <f t="shared" si="38"/>
        <v>tier - 2</v>
      </c>
      <c r="N374" s="32" t="str">
        <f t="shared" si="39"/>
        <v>R1013</v>
      </c>
      <c r="O374" s="13" t="str">
        <f t="shared" si="40"/>
        <v>22-Sep-1999</v>
      </c>
      <c r="P374" s="13">
        <f t="shared" si="41"/>
        <v>23</v>
      </c>
      <c r="Q374" s="18">
        <v>3500.61</v>
      </c>
    </row>
    <row r="375" spans="1:17" x14ac:dyDescent="0.25">
      <c r="A375" s="13" t="s">
        <v>404</v>
      </c>
      <c r="B375" s="13">
        <v>1998</v>
      </c>
      <c r="C375" s="13" t="s">
        <v>20</v>
      </c>
      <c r="D375" s="13">
        <v>16</v>
      </c>
      <c r="E375" s="13">
        <v>2</v>
      </c>
      <c r="F375" s="13">
        <v>3537.7</v>
      </c>
      <c r="G375" s="13" t="s">
        <v>12</v>
      </c>
      <c r="H375" s="13" t="s">
        <v>12</v>
      </c>
      <c r="I375" s="13" t="s">
        <v>23</v>
      </c>
      <c r="J375" s="32">
        <f t="shared" si="35"/>
        <v>1998</v>
      </c>
      <c r="K375" s="32" t="str">
        <f t="shared" si="36"/>
        <v>Sep</v>
      </c>
      <c r="L375" s="32" t="str">
        <f t="shared" si="37"/>
        <v>tier - 3</v>
      </c>
      <c r="M375" s="32" t="str">
        <f t="shared" si="38"/>
        <v>tier - 3</v>
      </c>
      <c r="N375" s="32" t="str">
        <f t="shared" si="39"/>
        <v>R1012</v>
      </c>
      <c r="O375" s="13" t="str">
        <f t="shared" si="40"/>
        <v>16-Sep-1998</v>
      </c>
      <c r="P375" s="13">
        <f t="shared" si="41"/>
        <v>24</v>
      </c>
      <c r="Q375" s="18">
        <v>3537.7</v>
      </c>
    </row>
    <row r="376" spans="1:17" x14ac:dyDescent="0.25">
      <c r="A376" s="13" t="s">
        <v>405</v>
      </c>
      <c r="B376" s="13">
        <v>2003</v>
      </c>
      <c r="C376" s="13" t="s">
        <v>35</v>
      </c>
      <c r="D376" s="13">
        <v>24</v>
      </c>
      <c r="E376" s="13">
        <v>0</v>
      </c>
      <c r="F376" s="13">
        <v>3538.9</v>
      </c>
      <c r="G376" s="13" t="s">
        <v>11</v>
      </c>
      <c r="H376" s="13" t="s">
        <v>11</v>
      </c>
      <c r="I376" s="13" t="s">
        <v>23</v>
      </c>
      <c r="J376" s="32">
        <f t="shared" si="35"/>
        <v>2003</v>
      </c>
      <c r="K376" s="32" t="str">
        <f t="shared" si="36"/>
        <v>Aug</v>
      </c>
      <c r="L376" s="32" t="str">
        <f t="shared" si="37"/>
        <v>tier - 2</v>
      </c>
      <c r="M376" s="32" t="str">
        <f t="shared" si="38"/>
        <v>tier - 2</v>
      </c>
      <c r="N376" s="32" t="str">
        <f t="shared" si="39"/>
        <v>R1012</v>
      </c>
      <c r="O376" s="13" t="str">
        <f t="shared" si="40"/>
        <v>24-Aug-2003</v>
      </c>
      <c r="P376" s="13">
        <f t="shared" si="41"/>
        <v>19</v>
      </c>
      <c r="Q376" s="18">
        <v>3538.9</v>
      </c>
    </row>
    <row r="377" spans="1:17" x14ac:dyDescent="0.25">
      <c r="A377" s="13" t="s">
        <v>406</v>
      </c>
      <c r="B377" s="13">
        <v>1988</v>
      </c>
      <c r="C377" s="13" t="s">
        <v>37</v>
      </c>
      <c r="D377" s="13">
        <v>15</v>
      </c>
      <c r="E377" s="13">
        <v>3</v>
      </c>
      <c r="F377" s="13">
        <v>3540.12</v>
      </c>
      <c r="G377" s="13" t="s">
        <v>11</v>
      </c>
      <c r="H377" s="13" t="s">
        <v>16</v>
      </c>
      <c r="I377" s="13" t="s">
        <v>13</v>
      </c>
      <c r="J377" s="32">
        <f t="shared" si="35"/>
        <v>1988</v>
      </c>
      <c r="K377" s="32" t="str">
        <f t="shared" si="36"/>
        <v>Oct</v>
      </c>
      <c r="L377" s="32" t="str">
        <f t="shared" si="37"/>
        <v>tier - 2</v>
      </c>
      <c r="M377" s="32" t="str">
        <f t="shared" si="38"/>
        <v>tier - 1</v>
      </c>
      <c r="N377" s="32" t="str">
        <f t="shared" si="39"/>
        <v>R1013</v>
      </c>
      <c r="O377" s="13" t="str">
        <f t="shared" si="40"/>
        <v>15-Oct-1988</v>
      </c>
      <c r="P377" s="13">
        <f t="shared" si="41"/>
        <v>34</v>
      </c>
      <c r="Q377" s="18">
        <v>3540.12</v>
      </c>
    </row>
    <row r="378" spans="1:17" x14ac:dyDescent="0.25">
      <c r="A378" s="13" t="s">
        <v>407</v>
      </c>
      <c r="B378" s="13">
        <v>1992</v>
      </c>
      <c r="C378" s="13" t="s">
        <v>30</v>
      </c>
      <c r="D378" s="13">
        <v>22</v>
      </c>
      <c r="E378" s="13">
        <v>0</v>
      </c>
      <c r="F378" s="13">
        <v>3554.2</v>
      </c>
      <c r="G378" s="13" t="s">
        <v>11</v>
      </c>
      <c r="H378" s="13" t="s">
        <v>12</v>
      </c>
      <c r="I378" s="13" t="s">
        <v>42</v>
      </c>
      <c r="J378" s="32">
        <f t="shared" si="35"/>
        <v>1992</v>
      </c>
      <c r="K378" s="32" t="str">
        <f t="shared" si="36"/>
        <v>Dec</v>
      </c>
      <c r="L378" s="32" t="str">
        <f t="shared" si="37"/>
        <v>tier - 2</v>
      </c>
      <c r="M378" s="32" t="str">
        <f t="shared" si="38"/>
        <v>tier - 3</v>
      </c>
      <c r="N378" s="32" t="str">
        <f t="shared" si="39"/>
        <v>R1011</v>
      </c>
      <c r="O378" s="13" t="str">
        <f t="shared" si="40"/>
        <v>22-Dec-1992</v>
      </c>
      <c r="P378" s="13">
        <f t="shared" si="41"/>
        <v>30</v>
      </c>
      <c r="Q378" s="18">
        <v>3554.2</v>
      </c>
    </row>
    <row r="379" spans="1:17" x14ac:dyDescent="0.25">
      <c r="A379" s="13" t="s">
        <v>408</v>
      </c>
      <c r="B379" s="13">
        <v>1994</v>
      </c>
      <c r="C379" s="13" t="s">
        <v>20</v>
      </c>
      <c r="D379" s="13">
        <v>24</v>
      </c>
      <c r="E379" s="13">
        <v>0</v>
      </c>
      <c r="F379" s="13">
        <v>3556.92</v>
      </c>
      <c r="G379" s="13" t="s">
        <v>11</v>
      </c>
      <c r="H379" s="13" t="s">
        <v>12</v>
      </c>
      <c r="I379" s="13" t="s">
        <v>23</v>
      </c>
      <c r="J379" s="32">
        <f t="shared" si="35"/>
        <v>1994</v>
      </c>
      <c r="K379" s="32" t="str">
        <f t="shared" si="36"/>
        <v>Sep</v>
      </c>
      <c r="L379" s="32" t="str">
        <f t="shared" si="37"/>
        <v>tier - 2</v>
      </c>
      <c r="M379" s="32" t="str">
        <f t="shared" si="38"/>
        <v>tier - 3</v>
      </c>
      <c r="N379" s="32" t="str">
        <f t="shared" si="39"/>
        <v>R1012</v>
      </c>
      <c r="O379" s="13" t="str">
        <f t="shared" si="40"/>
        <v>24-Sep-1994</v>
      </c>
      <c r="P379" s="13">
        <f t="shared" si="41"/>
        <v>28</v>
      </c>
      <c r="Q379" s="18">
        <v>3556.92</v>
      </c>
    </row>
    <row r="380" spans="1:17" x14ac:dyDescent="0.25">
      <c r="A380" s="13" t="s">
        <v>409</v>
      </c>
      <c r="B380" s="13">
        <v>1995</v>
      </c>
      <c r="C380" s="13" t="s">
        <v>37</v>
      </c>
      <c r="D380" s="13">
        <v>9</v>
      </c>
      <c r="E380" s="13">
        <v>0</v>
      </c>
      <c r="F380" s="13">
        <v>3558.62</v>
      </c>
      <c r="G380" s="13" t="s">
        <v>11</v>
      </c>
      <c r="H380" s="13" t="s">
        <v>12</v>
      </c>
      <c r="I380" s="13" t="s">
        <v>247</v>
      </c>
      <c r="J380" s="32">
        <f t="shared" si="35"/>
        <v>1995</v>
      </c>
      <c r="K380" s="32" t="str">
        <f t="shared" si="36"/>
        <v>Oct</v>
      </c>
      <c r="L380" s="32" t="str">
        <f t="shared" si="37"/>
        <v>tier - 2</v>
      </c>
      <c r="M380" s="32" t="str">
        <f t="shared" si="38"/>
        <v>tier - 3</v>
      </c>
      <c r="N380" s="32" t="str">
        <f t="shared" si="39"/>
        <v>R1024</v>
      </c>
      <c r="O380" s="13" t="str">
        <f t="shared" si="40"/>
        <v>9-Oct-1995</v>
      </c>
      <c r="P380" s="13">
        <f t="shared" si="41"/>
        <v>27</v>
      </c>
      <c r="Q380" s="18">
        <v>3558.62</v>
      </c>
    </row>
    <row r="381" spans="1:17" x14ac:dyDescent="0.25">
      <c r="A381" s="13" t="s">
        <v>410</v>
      </c>
      <c r="B381" s="13">
        <v>1995</v>
      </c>
      <c r="C381" s="13" t="s">
        <v>18</v>
      </c>
      <c r="D381" s="13">
        <v>16</v>
      </c>
      <c r="E381" s="13">
        <v>1</v>
      </c>
      <c r="F381" s="13">
        <v>3561.89</v>
      </c>
      <c r="G381" s="13" t="s">
        <v>11</v>
      </c>
      <c r="H381" s="13" t="s">
        <v>16</v>
      </c>
      <c r="I381" s="13" t="s">
        <v>13</v>
      </c>
      <c r="J381" s="32">
        <f t="shared" si="35"/>
        <v>1995</v>
      </c>
      <c r="K381" s="32" t="str">
        <f t="shared" si="36"/>
        <v>Jun</v>
      </c>
      <c r="L381" s="32" t="str">
        <f t="shared" si="37"/>
        <v>tier - 2</v>
      </c>
      <c r="M381" s="32" t="str">
        <f t="shared" si="38"/>
        <v>tier - 1</v>
      </c>
      <c r="N381" s="32" t="str">
        <f t="shared" si="39"/>
        <v>R1013</v>
      </c>
      <c r="O381" s="13" t="str">
        <f t="shared" si="40"/>
        <v>16-Jun-1995</v>
      </c>
      <c r="P381" s="13">
        <f t="shared" si="41"/>
        <v>27</v>
      </c>
      <c r="Q381" s="18">
        <v>3561.89</v>
      </c>
    </row>
    <row r="382" spans="1:17" x14ac:dyDescent="0.25">
      <c r="A382" s="13" t="s">
        <v>411</v>
      </c>
      <c r="B382" s="13">
        <v>1981</v>
      </c>
      <c r="C382" s="13" t="s">
        <v>37</v>
      </c>
      <c r="D382" s="13">
        <v>10</v>
      </c>
      <c r="E382" s="13">
        <v>1</v>
      </c>
      <c r="F382" s="13">
        <v>3562.87</v>
      </c>
      <c r="G382" s="13" t="s">
        <v>11</v>
      </c>
      <c r="H382" s="13" t="s">
        <v>16</v>
      </c>
      <c r="I382" s="13" t="s">
        <v>13</v>
      </c>
      <c r="J382" s="32">
        <f t="shared" si="35"/>
        <v>1981</v>
      </c>
      <c r="K382" s="32" t="str">
        <f t="shared" si="36"/>
        <v>Oct</v>
      </c>
      <c r="L382" s="32" t="str">
        <f t="shared" si="37"/>
        <v>tier - 2</v>
      </c>
      <c r="M382" s="32" t="str">
        <f t="shared" si="38"/>
        <v>tier - 1</v>
      </c>
      <c r="N382" s="32" t="str">
        <f t="shared" si="39"/>
        <v>R1013</v>
      </c>
      <c r="O382" s="13" t="str">
        <f t="shared" si="40"/>
        <v>10-Oct-1981</v>
      </c>
      <c r="P382" s="13">
        <f t="shared" si="41"/>
        <v>41</v>
      </c>
      <c r="Q382" s="18">
        <v>3562.87</v>
      </c>
    </row>
    <row r="383" spans="1:17" x14ac:dyDescent="0.25">
      <c r="A383" s="13" t="s">
        <v>412</v>
      </c>
      <c r="B383" s="13">
        <v>1988</v>
      </c>
      <c r="C383" s="13" t="s">
        <v>35</v>
      </c>
      <c r="D383" s="13">
        <v>18</v>
      </c>
      <c r="E383" s="13">
        <v>3</v>
      </c>
      <c r="F383" s="13">
        <v>3569.96</v>
      </c>
      <c r="G383" s="13" t="s">
        <v>11</v>
      </c>
      <c r="H383" s="13" t="s">
        <v>16</v>
      </c>
      <c r="I383" s="13" t="s">
        <v>23</v>
      </c>
      <c r="J383" s="32">
        <f t="shared" si="35"/>
        <v>1988</v>
      </c>
      <c r="K383" s="32" t="str">
        <f t="shared" si="36"/>
        <v>Aug</v>
      </c>
      <c r="L383" s="32" t="str">
        <f t="shared" si="37"/>
        <v>tier - 2</v>
      </c>
      <c r="M383" s="32" t="str">
        <f t="shared" si="38"/>
        <v>tier - 1</v>
      </c>
      <c r="N383" s="32" t="str">
        <f t="shared" si="39"/>
        <v>R1012</v>
      </c>
      <c r="O383" s="13" t="str">
        <f t="shared" si="40"/>
        <v>18-Aug-1988</v>
      </c>
      <c r="P383" s="13">
        <f t="shared" si="41"/>
        <v>34</v>
      </c>
      <c r="Q383" s="18">
        <v>3569.96</v>
      </c>
    </row>
    <row r="384" spans="1:17" x14ac:dyDescent="0.25">
      <c r="A384" s="13" t="s">
        <v>413</v>
      </c>
      <c r="B384" s="13">
        <v>1995</v>
      </c>
      <c r="C384" s="13" t="s">
        <v>35</v>
      </c>
      <c r="D384" s="13">
        <v>23</v>
      </c>
      <c r="E384" s="13">
        <v>1</v>
      </c>
      <c r="F384" s="13">
        <v>3578</v>
      </c>
      <c r="G384" s="13" t="s">
        <v>11</v>
      </c>
      <c r="H384" s="13" t="s">
        <v>12</v>
      </c>
      <c r="I384" s="13" t="s">
        <v>42</v>
      </c>
      <c r="J384" s="32">
        <f t="shared" si="35"/>
        <v>1995</v>
      </c>
      <c r="K384" s="32" t="str">
        <f t="shared" si="36"/>
        <v>Aug</v>
      </c>
      <c r="L384" s="32" t="str">
        <f t="shared" si="37"/>
        <v>tier - 2</v>
      </c>
      <c r="M384" s="32" t="str">
        <f t="shared" si="38"/>
        <v>tier - 3</v>
      </c>
      <c r="N384" s="32" t="str">
        <f t="shared" si="39"/>
        <v>R1011</v>
      </c>
      <c r="O384" s="13" t="str">
        <f t="shared" si="40"/>
        <v>23-Aug-1995</v>
      </c>
      <c r="P384" s="13">
        <f t="shared" si="41"/>
        <v>27</v>
      </c>
      <c r="Q384" s="18">
        <v>3578</v>
      </c>
    </row>
    <row r="385" spans="1:17" x14ac:dyDescent="0.25">
      <c r="A385" s="13" t="s">
        <v>414</v>
      </c>
      <c r="B385" s="13">
        <v>2001</v>
      </c>
      <c r="C385" s="13" t="s">
        <v>15</v>
      </c>
      <c r="D385" s="13">
        <v>11</v>
      </c>
      <c r="E385" s="13">
        <v>2</v>
      </c>
      <c r="F385" s="13">
        <v>3579.83</v>
      </c>
      <c r="G385" s="13" t="s">
        <v>11</v>
      </c>
      <c r="H385" s="13" t="s">
        <v>11</v>
      </c>
      <c r="I385" s="13" t="s">
        <v>23</v>
      </c>
      <c r="J385" s="32">
        <f t="shared" si="35"/>
        <v>2001</v>
      </c>
      <c r="K385" s="32" t="str">
        <f t="shared" si="36"/>
        <v>Nov</v>
      </c>
      <c r="L385" s="32" t="str">
        <f t="shared" si="37"/>
        <v>tier - 2</v>
      </c>
      <c r="M385" s="32" t="str">
        <f t="shared" si="38"/>
        <v>tier - 2</v>
      </c>
      <c r="N385" s="32" t="str">
        <f t="shared" si="39"/>
        <v>R1012</v>
      </c>
      <c r="O385" s="13" t="str">
        <f t="shared" si="40"/>
        <v>11-Nov-2001</v>
      </c>
      <c r="P385" s="13">
        <f t="shared" si="41"/>
        <v>21</v>
      </c>
      <c r="Q385" s="18">
        <v>3579.83</v>
      </c>
    </row>
    <row r="386" spans="1:17" x14ac:dyDescent="0.25">
      <c r="A386" s="13" t="s">
        <v>415</v>
      </c>
      <c r="B386" s="13">
        <v>1986</v>
      </c>
      <c r="C386" s="13" t="s">
        <v>30</v>
      </c>
      <c r="D386" s="13">
        <v>27</v>
      </c>
      <c r="E386" s="13">
        <v>3</v>
      </c>
      <c r="F386" s="13">
        <v>3589.14</v>
      </c>
      <c r="G386" s="13" t="s">
        <v>11</v>
      </c>
      <c r="H386" s="13" t="s">
        <v>11</v>
      </c>
      <c r="I386" s="13" t="s">
        <v>13</v>
      </c>
      <c r="J386" s="32">
        <f t="shared" ref="J386:J449" si="42">IF(B386="?",ROUND(AVERAGE(B:B),0),B386)</f>
        <v>1986</v>
      </c>
      <c r="K386" s="32" t="str">
        <f t="shared" ref="K386:K449" si="43">IF(C386="?","Sep",C386)</f>
        <v>Dec</v>
      </c>
      <c r="L386" s="32" t="str">
        <f t="shared" si="37"/>
        <v>tier - 2</v>
      </c>
      <c r="M386" s="32" t="str">
        <f t="shared" si="38"/>
        <v>tier - 2</v>
      </c>
      <c r="N386" s="32" t="str">
        <f t="shared" si="39"/>
        <v>R1013</v>
      </c>
      <c r="O386" s="13" t="str">
        <f t="shared" si="40"/>
        <v>27-Dec-1986</v>
      </c>
      <c r="P386" s="13">
        <f t="shared" si="41"/>
        <v>36</v>
      </c>
      <c r="Q386" s="18">
        <v>3589.14</v>
      </c>
    </row>
    <row r="387" spans="1:17" x14ac:dyDescent="0.25">
      <c r="A387" s="13" t="s">
        <v>416</v>
      </c>
      <c r="B387" s="13">
        <v>1999</v>
      </c>
      <c r="C387" s="13" t="s">
        <v>18</v>
      </c>
      <c r="D387" s="13">
        <v>6</v>
      </c>
      <c r="E387" s="13">
        <v>3</v>
      </c>
      <c r="F387" s="13">
        <v>3591.48</v>
      </c>
      <c r="G387" s="13" t="s">
        <v>11</v>
      </c>
      <c r="H387" s="13" t="s">
        <v>12</v>
      </c>
      <c r="I387" s="13" t="s">
        <v>42</v>
      </c>
      <c r="J387" s="32">
        <f t="shared" si="42"/>
        <v>1999</v>
      </c>
      <c r="K387" s="32" t="str">
        <f t="shared" si="43"/>
        <v>Jun</v>
      </c>
      <c r="L387" s="32" t="str">
        <f t="shared" ref="L387:L450" si="44">IF(G387="?",$U$3,G387)</f>
        <v>tier - 2</v>
      </c>
      <c r="M387" s="32" t="str">
        <f t="shared" ref="M387:M450" si="45">IF(H387="?",$U$4,H387)</f>
        <v>tier - 3</v>
      </c>
      <c r="N387" s="32" t="str">
        <f t="shared" ref="N387:N450" si="46">IF(I387="?","Unknown",I387)</f>
        <v>R1011</v>
      </c>
      <c r="O387" s="13" t="str">
        <f t="shared" ref="O387:O450" si="47">CONCATENATE(D387&amp;"-"&amp;K387&amp;"-"&amp;J387)</f>
        <v>6-Jun-1999</v>
      </c>
      <c r="P387" s="13">
        <f t="shared" ref="P387:P450" si="48">DATEDIF(O387,$U$6,"Y")</f>
        <v>24</v>
      </c>
      <c r="Q387" s="18">
        <v>3591.48</v>
      </c>
    </row>
    <row r="388" spans="1:17" x14ac:dyDescent="0.25">
      <c r="A388" s="13" t="s">
        <v>417</v>
      </c>
      <c r="B388" s="13">
        <v>1997</v>
      </c>
      <c r="C388" s="13" t="s">
        <v>15</v>
      </c>
      <c r="D388" s="13">
        <v>4</v>
      </c>
      <c r="E388" s="13">
        <v>1</v>
      </c>
      <c r="F388" s="13">
        <v>3594.17</v>
      </c>
      <c r="G388" s="13" t="s">
        <v>11</v>
      </c>
      <c r="H388" s="13" t="s">
        <v>11</v>
      </c>
      <c r="I388" s="13" t="s">
        <v>23</v>
      </c>
      <c r="J388" s="32">
        <f t="shared" si="42"/>
        <v>1997</v>
      </c>
      <c r="K388" s="32" t="str">
        <f t="shared" si="43"/>
        <v>Nov</v>
      </c>
      <c r="L388" s="32" t="str">
        <f t="shared" si="44"/>
        <v>tier - 2</v>
      </c>
      <c r="M388" s="32" t="str">
        <f t="shared" si="45"/>
        <v>tier - 2</v>
      </c>
      <c r="N388" s="32" t="str">
        <f t="shared" si="46"/>
        <v>R1012</v>
      </c>
      <c r="O388" s="13" t="str">
        <f t="shared" si="47"/>
        <v>4-Nov-1997</v>
      </c>
      <c r="P388" s="13">
        <f t="shared" si="48"/>
        <v>25</v>
      </c>
      <c r="Q388" s="18">
        <v>3594.17</v>
      </c>
    </row>
    <row r="389" spans="1:17" x14ac:dyDescent="0.25">
      <c r="A389" s="13" t="s">
        <v>418</v>
      </c>
      <c r="B389" s="13">
        <v>1999</v>
      </c>
      <c r="C389" s="13" t="s">
        <v>35</v>
      </c>
      <c r="D389" s="13">
        <v>12</v>
      </c>
      <c r="E389" s="13">
        <v>3</v>
      </c>
      <c r="F389" s="13">
        <v>3597.6</v>
      </c>
      <c r="G389" s="13" t="s">
        <v>11</v>
      </c>
      <c r="H389" s="13" t="s">
        <v>11</v>
      </c>
      <c r="I389" s="13" t="s">
        <v>42</v>
      </c>
      <c r="J389" s="32">
        <f t="shared" si="42"/>
        <v>1999</v>
      </c>
      <c r="K389" s="32" t="str">
        <f t="shared" si="43"/>
        <v>Aug</v>
      </c>
      <c r="L389" s="32" t="str">
        <f t="shared" si="44"/>
        <v>tier - 2</v>
      </c>
      <c r="M389" s="32" t="str">
        <f t="shared" si="45"/>
        <v>tier - 2</v>
      </c>
      <c r="N389" s="32" t="str">
        <f t="shared" si="46"/>
        <v>R1011</v>
      </c>
      <c r="O389" s="13" t="str">
        <f t="shared" si="47"/>
        <v>12-Aug-1999</v>
      </c>
      <c r="P389" s="13">
        <f t="shared" si="48"/>
        <v>23</v>
      </c>
      <c r="Q389" s="18">
        <v>3597.6</v>
      </c>
    </row>
    <row r="390" spans="1:17" x14ac:dyDescent="0.25">
      <c r="A390" s="13" t="s">
        <v>419</v>
      </c>
      <c r="B390" s="13">
        <v>1988</v>
      </c>
      <c r="C390" s="13" t="s">
        <v>15</v>
      </c>
      <c r="D390" s="13">
        <v>4</v>
      </c>
      <c r="E390" s="13">
        <v>3</v>
      </c>
      <c r="F390" s="13">
        <v>3603.6</v>
      </c>
      <c r="G390" s="13" t="s">
        <v>11</v>
      </c>
      <c r="H390" s="13" t="s">
        <v>16</v>
      </c>
      <c r="I390" s="13" t="s">
        <v>13</v>
      </c>
      <c r="J390" s="32">
        <f t="shared" si="42"/>
        <v>1988</v>
      </c>
      <c r="K390" s="32" t="str">
        <f t="shared" si="43"/>
        <v>Nov</v>
      </c>
      <c r="L390" s="32" t="str">
        <f t="shared" si="44"/>
        <v>tier - 2</v>
      </c>
      <c r="M390" s="32" t="str">
        <f t="shared" si="45"/>
        <v>tier - 1</v>
      </c>
      <c r="N390" s="32" t="str">
        <f t="shared" si="46"/>
        <v>R1013</v>
      </c>
      <c r="O390" s="13" t="str">
        <f t="shared" si="47"/>
        <v>4-Nov-1988</v>
      </c>
      <c r="P390" s="13">
        <f t="shared" si="48"/>
        <v>34</v>
      </c>
      <c r="Q390" s="18">
        <v>3603.6</v>
      </c>
    </row>
    <row r="391" spans="1:17" x14ac:dyDescent="0.25">
      <c r="A391" s="13" t="s">
        <v>420</v>
      </c>
      <c r="B391" s="13">
        <v>1990</v>
      </c>
      <c r="C391" s="13" t="s">
        <v>37</v>
      </c>
      <c r="D391" s="13">
        <v>11</v>
      </c>
      <c r="E391" s="13">
        <v>3</v>
      </c>
      <c r="F391" s="13">
        <v>3606.43</v>
      </c>
      <c r="G391" s="13" t="s">
        <v>11</v>
      </c>
      <c r="H391" s="13" t="s">
        <v>16</v>
      </c>
      <c r="I391" s="13" t="s">
        <v>13</v>
      </c>
      <c r="J391" s="32">
        <f t="shared" si="42"/>
        <v>1990</v>
      </c>
      <c r="K391" s="32" t="str">
        <f t="shared" si="43"/>
        <v>Oct</v>
      </c>
      <c r="L391" s="32" t="str">
        <f t="shared" si="44"/>
        <v>tier - 2</v>
      </c>
      <c r="M391" s="32" t="str">
        <f t="shared" si="45"/>
        <v>tier - 1</v>
      </c>
      <c r="N391" s="32" t="str">
        <f t="shared" si="46"/>
        <v>R1013</v>
      </c>
      <c r="O391" s="13" t="str">
        <f t="shared" si="47"/>
        <v>11-Oct-1990</v>
      </c>
      <c r="P391" s="13">
        <f t="shared" si="48"/>
        <v>32</v>
      </c>
      <c r="Q391" s="18">
        <v>3606.43</v>
      </c>
    </row>
    <row r="392" spans="1:17" x14ac:dyDescent="0.25">
      <c r="A392" s="13" t="s">
        <v>421</v>
      </c>
      <c r="B392" s="13">
        <v>1985</v>
      </c>
      <c r="C392" s="13" t="s">
        <v>18</v>
      </c>
      <c r="D392" s="13">
        <v>14</v>
      </c>
      <c r="E392" s="13">
        <v>3</v>
      </c>
      <c r="F392" s="13">
        <v>3622.13</v>
      </c>
      <c r="G392" s="13" t="s">
        <v>11</v>
      </c>
      <c r="H392" s="13" t="s">
        <v>16</v>
      </c>
      <c r="I392" s="13" t="s">
        <v>13</v>
      </c>
      <c r="J392" s="32">
        <f t="shared" si="42"/>
        <v>1985</v>
      </c>
      <c r="K392" s="32" t="str">
        <f t="shared" si="43"/>
        <v>Jun</v>
      </c>
      <c r="L392" s="32" t="str">
        <f t="shared" si="44"/>
        <v>tier - 2</v>
      </c>
      <c r="M392" s="32" t="str">
        <f t="shared" si="45"/>
        <v>tier - 1</v>
      </c>
      <c r="N392" s="32" t="str">
        <f t="shared" si="46"/>
        <v>R1013</v>
      </c>
      <c r="O392" s="13" t="str">
        <f t="shared" si="47"/>
        <v>14-Jun-1985</v>
      </c>
      <c r="P392" s="13">
        <f t="shared" si="48"/>
        <v>37</v>
      </c>
      <c r="Q392" s="18">
        <v>3622.13</v>
      </c>
    </row>
    <row r="393" spans="1:17" x14ac:dyDescent="0.25">
      <c r="A393" s="13" t="s">
        <v>422</v>
      </c>
      <c r="B393" s="13">
        <v>1992</v>
      </c>
      <c r="C393" s="13" t="s">
        <v>15</v>
      </c>
      <c r="D393" s="13">
        <v>17</v>
      </c>
      <c r="E393" s="13">
        <v>0</v>
      </c>
      <c r="F393" s="13">
        <v>3645.09</v>
      </c>
      <c r="G393" s="13" t="s">
        <v>16</v>
      </c>
      <c r="H393" s="13" t="s">
        <v>11</v>
      </c>
      <c r="I393" s="13" t="s">
        <v>276</v>
      </c>
      <c r="J393" s="32">
        <f t="shared" si="42"/>
        <v>1992</v>
      </c>
      <c r="K393" s="32" t="str">
        <f t="shared" si="43"/>
        <v>Nov</v>
      </c>
      <c r="L393" s="32" t="str">
        <f t="shared" si="44"/>
        <v>tier - 1</v>
      </c>
      <c r="M393" s="32" t="str">
        <f t="shared" si="45"/>
        <v>tier - 2</v>
      </c>
      <c r="N393" s="32" t="str">
        <f t="shared" si="46"/>
        <v>R1014</v>
      </c>
      <c r="O393" s="13" t="str">
        <f t="shared" si="47"/>
        <v>17-Nov-1992</v>
      </c>
      <c r="P393" s="13">
        <f t="shared" si="48"/>
        <v>30</v>
      </c>
      <c r="Q393" s="18">
        <v>3645.09</v>
      </c>
    </row>
    <row r="394" spans="1:17" x14ac:dyDescent="0.25">
      <c r="A394" s="13" t="s">
        <v>423</v>
      </c>
      <c r="B394" s="13">
        <v>1990</v>
      </c>
      <c r="C394" s="13" t="s">
        <v>15</v>
      </c>
      <c r="D394" s="13">
        <v>8</v>
      </c>
      <c r="E394" s="13">
        <v>3</v>
      </c>
      <c r="F394" s="13">
        <v>3653.29</v>
      </c>
      <c r="G394" s="13" t="s">
        <v>11</v>
      </c>
      <c r="H394" s="13" t="s">
        <v>12</v>
      </c>
      <c r="I394" s="13" t="s">
        <v>42</v>
      </c>
      <c r="J394" s="32">
        <f t="shared" si="42"/>
        <v>1990</v>
      </c>
      <c r="K394" s="32" t="str">
        <f t="shared" si="43"/>
        <v>Nov</v>
      </c>
      <c r="L394" s="32" t="str">
        <f t="shared" si="44"/>
        <v>tier - 2</v>
      </c>
      <c r="M394" s="32" t="str">
        <f t="shared" si="45"/>
        <v>tier - 3</v>
      </c>
      <c r="N394" s="32" t="str">
        <f t="shared" si="46"/>
        <v>R1011</v>
      </c>
      <c r="O394" s="13" t="str">
        <f t="shared" si="47"/>
        <v>8-Nov-1990</v>
      </c>
      <c r="P394" s="13">
        <f t="shared" si="48"/>
        <v>32</v>
      </c>
      <c r="Q394" s="18">
        <v>3653.29</v>
      </c>
    </row>
    <row r="395" spans="1:17" x14ac:dyDescent="0.25">
      <c r="A395" s="13" t="s">
        <v>424</v>
      </c>
      <c r="B395" s="13">
        <v>1992</v>
      </c>
      <c r="C395" s="13" t="s">
        <v>20</v>
      </c>
      <c r="D395" s="13">
        <v>14</v>
      </c>
      <c r="E395" s="13">
        <v>1</v>
      </c>
      <c r="F395" s="13">
        <v>3659.35</v>
      </c>
      <c r="G395" s="13" t="s">
        <v>12</v>
      </c>
      <c r="H395" s="13" t="s">
        <v>16</v>
      </c>
      <c r="I395" s="13" t="s">
        <v>42</v>
      </c>
      <c r="J395" s="32">
        <f t="shared" si="42"/>
        <v>1992</v>
      </c>
      <c r="K395" s="32" t="str">
        <f t="shared" si="43"/>
        <v>Sep</v>
      </c>
      <c r="L395" s="32" t="str">
        <f t="shared" si="44"/>
        <v>tier - 3</v>
      </c>
      <c r="M395" s="32" t="str">
        <f t="shared" si="45"/>
        <v>tier - 1</v>
      </c>
      <c r="N395" s="32" t="str">
        <f t="shared" si="46"/>
        <v>R1011</v>
      </c>
      <c r="O395" s="13" t="str">
        <f t="shared" si="47"/>
        <v>14-Sep-1992</v>
      </c>
      <c r="P395" s="13">
        <f t="shared" si="48"/>
        <v>30</v>
      </c>
      <c r="Q395" s="18">
        <v>3659.35</v>
      </c>
    </row>
    <row r="396" spans="1:17" x14ac:dyDescent="0.25">
      <c r="A396" s="13" t="s">
        <v>425</v>
      </c>
      <c r="B396" s="13">
        <v>1984</v>
      </c>
      <c r="C396" s="13" t="s">
        <v>10</v>
      </c>
      <c r="D396" s="13">
        <v>6</v>
      </c>
      <c r="E396" s="13">
        <v>3</v>
      </c>
      <c r="F396" s="13">
        <v>3678.86</v>
      </c>
      <c r="G396" s="13" t="s">
        <v>11</v>
      </c>
      <c r="H396" s="13" t="s">
        <v>12</v>
      </c>
      <c r="I396" s="13" t="s">
        <v>13</v>
      </c>
      <c r="J396" s="32">
        <f t="shared" si="42"/>
        <v>1984</v>
      </c>
      <c r="K396" s="32" t="str">
        <f t="shared" si="43"/>
        <v>Jul</v>
      </c>
      <c r="L396" s="32" t="str">
        <f t="shared" si="44"/>
        <v>tier - 2</v>
      </c>
      <c r="M396" s="32" t="str">
        <f t="shared" si="45"/>
        <v>tier - 3</v>
      </c>
      <c r="N396" s="32" t="str">
        <f t="shared" si="46"/>
        <v>R1013</v>
      </c>
      <c r="O396" s="13" t="str">
        <f t="shared" si="47"/>
        <v>6-Jul-1984</v>
      </c>
      <c r="P396" s="13">
        <f t="shared" si="48"/>
        <v>38</v>
      </c>
      <c r="Q396" s="18">
        <v>3678.86</v>
      </c>
    </row>
    <row r="397" spans="1:17" x14ac:dyDescent="0.25">
      <c r="A397" s="13" t="s">
        <v>426</v>
      </c>
      <c r="B397" s="13">
        <v>2003</v>
      </c>
      <c r="C397" s="13" t="s">
        <v>10</v>
      </c>
      <c r="D397" s="13">
        <v>10</v>
      </c>
      <c r="E397" s="13">
        <v>0</v>
      </c>
      <c r="F397" s="13">
        <v>3688.35</v>
      </c>
      <c r="G397" s="13" t="s">
        <v>11</v>
      </c>
      <c r="H397" s="13" t="s">
        <v>11</v>
      </c>
      <c r="I397" s="13" t="s">
        <v>300</v>
      </c>
      <c r="J397" s="32">
        <f t="shared" si="42"/>
        <v>2003</v>
      </c>
      <c r="K397" s="32" t="str">
        <f t="shared" si="43"/>
        <v>Jul</v>
      </c>
      <c r="L397" s="32" t="str">
        <f t="shared" si="44"/>
        <v>tier - 2</v>
      </c>
      <c r="M397" s="32" t="str">
        <f t="shared" si="45"/>
        <v>tier - 2</v>
      </c>
      <c r="N397" s="32" t="str">
        <f t="shared" si="46"/>
        <v>R1021</v>
      </c>
      <c r="O397" s="13" t="str">
        <f t="shared" si="47"/>
        <v>10-Jul-2003</v>
      </c>
      <c r="P397" s="13">
        <f t="shared" si="48"/>
        <v>19</v>
      </c>
      <c r="Q397" s="18">
        <v>3688.35</v>
      </c>
    </row>
    <row r="398" spans="1:17" x14ac:dyDescent="0.25">
      <c r="A398" s="13" t="s">
        <v>427</v>
      </c>
      <c r="B398" s="13">
        <v>1981</v>
      </c>
      <c r="C398" s="13" t="s">
        <v>30</v>
      </c>
      <c r="D398" s="13">
        <v>14</v>
      </c>
      <c r="E398" s="13">
        <v>1</v>
      </c>
      <c r="F398" s="13">
        <v>3688.38</v>
      </c>
      <c r="G398" s="13" t="s">
        <v>11</v>
      </c>
      <c r="H398" s="13" t="s">
        <v>11</v>
      </c>
      <c r="I398" s="13" t="s">
        <v>13</v>
      </c>
      <c r="J398" s="32">
        <f t="shared" si="42"/>
        <v>1981</v>
      </c>
      <c r="K398" s="32" t="str">
        <f t="shared" si="43"/>
        <v>Dec</v>
      </c>
      <c r="L398" s="32" t="str">
        <f t="shared" si="44"/>
        <v>tier - 2</v>
      </c>
      <c r="M398" s="32" t="str">
        <f t="shared" si="45"/>
        <v>tier - 2</v>
      </c>
      <c r="N398" s="32" t="str">
        <f t="shared" si="46"/>
        <v>R1013</v>
      </c>
      <c r="O398" s="13" t="str">
        <f t="shared" si="47"/>
        <v>14-Dec-1981</v>
      </c>
      <c r="P398" s="13">
        <f t="shared" si="48"/>
        <v>41</v>
      </c>
      <c r="Q398" s="18">
        <v>3688.38</v>
      </c>
    </row>
    <row r="399" spans="1:17" x14ac:dyDescent="0.25">
      <c r="A399" s="13" t="s">
        <v>428</v>
      </c>
      <c r="B399" s="13">
        <v>1995</v>
      </c>
      <c r="C399" s="13" t="s">
        <v>37</v>
      </c>
      <c r="D399" s="13">
        <v>21</v>
      </c>
      <c r="E399" s="13">
        <v>2</v>
      </c>
      <c r="F399" s="13">
        <v>3693.43</v>
      </c>
      <c r="G399" s="13" t="s">
        <v>11</v>
      </c>
      <c r="H399" s="13" t="s">
        <v>12</v>
      </c>
      <c r="I399" s="13" t="s">
        <v>42</v>
      </c>
      <c r="J399" s="32">
        <f t="shared" si="42"/>
        <v>1995</v>
      </c>
      <c r="K399" s="32" t="str">
        <f t="shared" si="43"/>
        <v>Oct</v>
      </c>
      <c r="L399" s="32" t="str">
        <f t="shared" si="44"/>
        <v>tier - 2</v>
      </c>
      <c r="M399" s="32" t="str">
        <f t="shared" si="45"/>
        <v>tier - 3</v>
      </c>
      <c r="N399" s="32" t="str">
        <f t="shared" si="46"/>
        <v>R1011</v>
      </c>
      <c r="O399" s="13" t="str">
        <f t="shared" si="47"/>
        <v>21-Oct-1995</v>
      </c>
      <c r="P399" s="13">
        <f t="shared" si="48"/>
        <v>27</v>
      </c>
      <c r="Q399" s="18">
        <v>3693.43</v>
      </c>
    </row>
    <row r="400" spans="1:17" x14ac:dyDescent="0.25">
      <c r="A400" s="13" t="s">
        <v>429</v>
      </c>
      <c r="B400" s="13">
        <v>1988</v>
      </c>
      <c r="C400" s="13" t="s">
        <v>35</v>
      </c>
      <c r="D400" s="13">
        <v>18</v>
      </c>
      <c r="E400" s="13">
        <v>3</v>
      </c>
      <c r="F400" s="13">
        <v>3699.54</v>
      </c>
      <c r="G400" s="13" t="s">
        <v>11</v>
      </c>
      <c r="H400" s="13" t="s">
        <v>12</v>
      </c>
      <c r="I400" s="13" t="s">
        <v>13</v>
      </c>
      <c r="J400" s="32">
        <f t="shared" si="42"/>
        <v>1988</v>
      </c>
      <c r="K400" s="32" t="str">
        <f t="shared" si="43"/>
        <v>Aug</v>
      </c>
      <c r="L400" s="32" t="str">
        <f t="shared" si="44"/>
        <v>tier - 2</v>
      </c>
      <c r="M400" s="32" t="str">
        <f t="shared" si="45"/>
        <v>tier - 3</v>
      </c>
      <c r="N400" s="32" t="str">
        <f t="shared" si="46"/>
        <v>R1013</v>
      </c>
      <c r="O400" s="13" t="str">
        <f t="shared" si="47"/>
        <v>18-Aug-1988</v>
      </c>
      <c r="P400" s="13">
        <f t="shared" si="48"/>
        <v>34</v>
      </c>
      <c r="Q400" s="18">
        <v>3699.54</v>
      </c>
    </row>
    <row r="401" spans="1:17" x14ac:dyDescent="0.25">
      <c r="A401" s="13" t="s">
        <v>430</v>
      </c>
      <c r="B401" s="13">
        <v>1989</v>
      </c>
      <c r="C401" s="13" t="s">
        <v>30</v>
      </c>
      <c r="D401" s="13">
        <v>2</v>
      </c>
      <c r="E401" s="13">
        <v>0</v>
      </c>
      <c r="F401" s="13">
        <v>3704.35</v>
      </c>
      <c r="G401" s="13" t="s">
        <v>11</v>
      </c>
      <c r="H401" s="13" t="s">
        <v>11</v>
      </c>
      <c r="I401" s="13" t="s">
        <v>13</v>
      </c>
      <c r="J401" s="32">
        <f t="shared" si="42"/>
        <v>1989</v>
      </c>
      <c r="K401" s="32" t="str">
        <f t="shared" si="43"/>
        <v>Dec</v>
      </c>
      <c r="L401" s="32" t="str">
        <f t="shared" si="44"/>
        <v>tier - 2</v>
      </c>
      <c r="M401" s="32" t="str">
        <f t="shared" si="45"/>
        <v>tier - 2</v>
      </c>
      <c r="N401" s="32" t="str">
        <f t="shared" si="46"/>
        <v>R1013</v>
      </c>
      <c r="O401" s="13" t="str">
        <f t="shared" si="47"/>
        <v>2-Dec-1989</v>
      </c>
      <c r="P401" s="13">
        <f t="shared" si="48"/>
        <v>33</v>
      </c>
      <c r="Q401" s="18">
        <v>3704.35</v>
      </c>
    </row>
    <row r="402" spans="1:17" x14ac:dyDescent="0.25">
      <c r="A402" s="13" t="s">
        <v>431</v>
      </c>
      <c r="B402" s="13">
        <v>2004</v>
      </c>
      <c r="C402" s="13" t="s">
        <v>15</v>
      </c>
      <c r="D402" s="13">
        <v>5</v>
      </c>
      <c r="E402" s="13">
        <v>0</v>
      </c>
      <c r="F402" s="13">
        <v>3722.23</v>
      </c>
      <c r="G402" s="13" t="s">
        <v>11</v>
      </c>
      <c r="H402" s="13" t="s">
        <v>11</v>
      </c>
      <c r="I402" s="13" t="s">
        <v>200</v>
      </c>
      <c r="J402" s="32">
        <f t="shared" si="42"/>
        <v>2004</v>
      </c>
      <c r="K402" s="32" t="str">
        <f t="shared" si="43"/>
        <v>Nov</v>
      </c>
      <c r="L402" s="32" t="str">
        <f t="shared" si="44"/>
        <v>tier - 2</v>
      </c>
      <c r="M402" s="32" t="str">
        <f t="shared" si="45"/>
        <v>tier - 2</v>
      </c>
      <c r="N402" s="32" t="str">
        <f t="shared" si="46"/>
        <v>R1025</v>
      </c>
      <c r="O402" s="13" t="str">
        <f t="shared" si="47"/>
        <v>5-Nov-2004</v>
      </c>
      <c r="P402" s="13">
        <f t="shared" si="48"/>
        <v>18</v>
      </c>
      <c r="Q402" s="18">
        <v>3722.23</v>
      </c>
    </row>
    <row r="403" spans="1:17" x14ac:dyDescent="0.25">
      <c r="A403" s="13" t="s">
        <v>432</v>
      </c>
      <c r="B403" s="13">
        <v>1986</v>
      </c>
      <c r="C403" s="13" t="s">
        <v>30</v>
      </c>
      <c r="D403" s="13">
        <v>1</v>
      </c>
      <c r="E403" s="13">
        <v>3</v>
      </c>
      <c r="F403" s="13">
        <v>3731.6</v>
      </c>
      <c r="G403" s="13" t="s">
        <v>11</v>
      </c>
      <c r="H403" s="13" t="s">
        <v>11</v>
      </c>
      <c r="I403" s="13" t="s">
        <v>13</v>
      </c>
      <c r="J403" s="32">
        <f t="shared" si="42"/>
        <v>1986</v>
      </c>
      <c r="K403" s="32" t="str">
        <f t="shared" si="43"/>
        <v>Dec</v>
      </c>
      <c r="L403" s="32" t="str">
        <f t="shared" si="44"/>
        <v>tier - 2</v>
      </c>
      <c r="M403" s="32" t="str">
        <f t="shared" si="45"/>
        <v>tier - 2</v>
      </c>
      <c r="N403" s="32" t="str">
        <f t="shared" si="46"/>
        <v>R1013</v>
      </c>
      <c r="O403" s="13" t="str">
        <f t="shared" si="47"/>
        <v>1-Dec-1986</v>
      </c>
      <c r="P403" s="13">
        <f t="shared" si="48"/>
        <v>36</v>
      </c>
      <c r="Q403" s="18">
        <v>3731.6</v>
      </c>
    </row>
    <row r="404" spans="1:17" x14ac:dyDescent="0.25">
      <c r="A404" s="13" t="s">
        <v>433</v>
      </c>
      <c r="B404" s="13">
        <v>1994</v>
      </c>
      <c r="C404" s="13" t="s">
        <v>35</v>
      </c>
      <c r="D404" s="13">
        <v>22</v>
      </c>
      <c r="E404" s="13">
        <v>0</v>
      </c>
      <c r="F404" s="13">
        <v>3732.63</v>
      </c>
      <c r="G404" s="13" t="s">
        <v>11</v>
      </c>
      <c r="H404" s="13" t="s">
        <v>12</v>
      </c>
      <c r="I404" s="13" t="s">
        <v>247</v>
      </c>
      <c r="J404" s="32">
        <f t="shared" si="42"/>
        <v>1994</v>
      </c>
      <c r="K404" s="32" t="str">
        <f t="shared" si="43"/>
        <v>Aug</v>
      </c>
      <c r="L404" s="32" t="str">
        <f t="shared" si="44"/>
        <v>tier - 2</v>
      </c>
      <c r="M404" s="32" t="str">
        <f t="shared" si="45"/>
        <v>tier - 3</v>
      </c>
      <c r="N404" s="32" t="str">
        <f t="shared" si="46"/>
        <v>R1024</v>
      </c>
      <c r="O404" s="13" t="str">
        <f t="shared" si="47"/>
        <v>22-Aug-1994</v>
      </c>
      <c r="P404" s="13">
        <f t="shared" si="48"/>
        <v>28</v>
      </c>
      <c r="Q404" s="18">
        <v>3732.63</v>
      </c>
    </row>
    <row r="405" spans="1:17" x14ac:dyDescent="0.25">
      <c r="A405" s="13" t="s">
        <v>434</v>
      </c>
      <c r="B405" s="13">
        <v>1993</v>
      </c>
      <c r="C405" s="13" t="s">
        <v>18</v>
      </c>
      <c r="D405" s="13">
        <v>22</v>
      </c>
      <c r="E405" s="13">
        <v>0</v>
      </c>
      <c r="F405" s="13">
        <v>3736.46</v>
      </c>
      <c r="G405" s="13" t="s">
        <v>11</v>
      </c>
      <c r="H405" s="13" t="s">
        <v>11</v>
      </c>
      <c r="I405" s="13" t="s">
        <v>23</v>
      </c>
      <c r="J405" s="32">
        <f t="shared" si="42"/>
        <v>1993</v>
      </c>
      <c r="K405" s="32" t="str">
        <f t="shared" si="43"/>
        <v>Jun</v>
      </c>
      <c r="L405" s="32" t="str">
        <f t="shared" si="44"/>
        <v>tier - 2</v>
      </c>
      <c r="M405" s="32" t="str">
        <f t="shared" si="45"/>
        <v>tier - 2</v>
      </c>
      <c r="N405" s="32" t="str">
        <f t="shared" si="46"/>
        <v>R1012</v>
      </c>
      <c r="O405" s="13" t="str">
        <f t="shared" si="47"/>
        <v>22-Jun-1993</v>
      </c>
      <c r="P405" s="13">
        <f t="shared" si="48"/>
        <v>29</v>
      </c>
      <c r="Q405" s="18">
        <v>3736.46</v>
      </c>
    </row>
    <row r="406" spans="1:17" x14ac:dyDescent="0.25">
      <c r="A406" s="13" t="s">
        <v>435</v>
      </c>
      <c r="B406" s="13">
        <v>1986</v>
      </c>
      <c r="C406" s="13" t="s">
        <v>20</v>
      </c>
      <c r="D406" s="13">
        <v>9</v>
      </c>
      <c r="E406" s="13">
        <v>3</v>
      </c>
      <c r="F406" s="13">
        <v>3748.56</v>
      </c>
      <c r="G406" s="13" t="s">
        <v>11</v>
      </c>
      <c r="H406" s="13" t="s">
        <v>11</v>
      </c>
      <c r="I406" s="13" t="s">
        <v>13</v>
      </c>
      <c r="J406" s="32">
        <f t="shared" si="42"/>
        <v>1986</v>
      </c>
      <c r="K406" s="32" t="str">
        <f t="shared" si="43"/>
        <v>Sep</v>
      </c>
      <c r="L406" s="32" t="str">
        <f t="shared" si="44"/>
        <v>tier - 2</v>
      </c>
      <c r="M406" s="32" t="str">
        <f t="shared" si="45"/>
        <v>tier - 2</v>
      </c>
      <c r="N406" s="32" t="str">
        <f t="shared" si="46"/>
        <v>R1013</v>
      </c>
      <c r="O406" s="13" t="str">
        <f t="shared" si="47"/>
        <v>9-Sep-1986</v>
      </c>
      <c r="P406" s="13">
        <f t="shared" si="48"/>
        <v>36</v>
      </c>
      <c r="Q406" s="18">
        <v>3748.56</v>
      </c>
    </row>
    <row r="407" spans="1:17" x14ac:dyDescent="0.25">
      <c r="A407" s="13" t="s">
        <v>436</v>
      </c>
      <c r="B407" s="13">
        <v>1991</v>
      </c>
      <c r="C407" s="13" t="s">
        <v>37</v>
      </c>
      <c r="D407" s="13">
        <v>28</v>
      </c>
      <c r="E407" s="13">
        <v>0</v>
      </c>
      <c r="F407" s="13">
        <v>3756.62</v>
      </c>
      <c r="G407" s="13" t="s">
        <v>11</v>
      </c>
      <c r="H407" s="13" t="s">
        <v>11</v>
      </c>
      <c r="I407" s="13" t="s">
        <v>13</v>
      </c>
      <c r="J407" s="32">
        <f t="shared" si="42"/>
        <v>1991</v>
      </c>
      <c r="K407" s="32" t="str">
        <f t="shared" si="43"/>
        <v>Oct</v>
      </c>
      <c r="L407" s="32" t="str">
        <f t="shared" si="44"/>
        <v>tier - 2</v>
      </c>
      <c r="M407" s="32" t="str">
        <f t="shared" si="45"/>
        <v>tier - 2</v>
      </c>
      <c r="N407" s="32" t="str">
        <f t="shared" si="46"/>
        <v>R1013</v>
      </c>
      <c r="O407" s="13" t="str">
        <f t="shared" si="47"/>
        <v>28-Oct-1991</v>
      </c>
      <c r="P407" s="13">
        <f t="shared" si="48"/>
        <v>31</v>
      </c>
      <c r="Q407" s="18">
        <v>3756.62</v>
      </c>
    </row>
    <row r="408" spans="1:17" x14ac:dyDescent="0.25">
      <c r="A408" s="13" t="s">
        <v>437</v>
      </c>
      <c r="B408" s="13">
        <v>1991</v>
      </c>
      <c r="C408" s="13" t="s">
        <v>35</v>
      </c>
      <c r="D408" s="13">
        <v>25</v>
      </c>
      <c r="E408" s="13">
        <v>0</v>
      </c>
      <c r="F408" s="13">
        <v>3757.84</v>
      </c>
      <c r="G408" s="13" t="s">
        <v>11</v>
      </c>
      <c r="H408" s="13" t="s">
        <v>16</v>
      </c>
      <c r="I408" s="13" t="s">
        <v>13</v>
      </c>
      <c r="J408" s="32">
        <f t="shared" si="42"/>
        <v>1991</v>
      </c>
      <c r="K408" s="32" t="str">
        <f t="shared" si="43"/>
        <v>Aug</v>
      </c>
      <c r="L408" s="32" t="str">
        <f t="shared" si="44"/>
        <v>tier - 2</v>
      </c>
      <c r="M408" s="32" t="str">
        <f t="shared" si="45"/>
        <v>tier - 1</v>
      </c>
      <c r="N408" s="32" t="str">
        <f t="shared" si="46"/>
        <v>R1013</v>
      </c>
      <c r="O408" s="13" t="str">
        <f t="shared" si="47"/>
        <v>25-Aug-1991</v>
      </c>
      <c r="P408" s="13">
        <f t="shared" si="48"/>
        <v>31</v>
      </c>
      <c r="Q408" s="18">
        <v>3757.84</v>
      </c>
    </row>
    <row r="409" spans="1:17" x14ac:dyDescent="0.25">
      <c r="A409" s="13" t="s">
        <v>438</v>
      </c>
      <c r="B409" s="13">
        <v>1991</v>
      </c>
      <c r="C409" s="13" t="s">
        <v>37</v>
      </c>
      <c r="D409" s="13">
        <v>24</v>
      </c>
      <c r="E409" s="13">
        <v>0</v>
      </c>
      <c r="F409" s="13">
        <v>3761.29</v>
      </c>
      <c r="G409" s="13" t="s">
        <v>11</v>
      </c>
      <c r="H409" s="13" t="s">
        <v>12</v>
      </c>
      <c r="I409" s="13" t="s">
        <v>42</v>
      </c>
      <c r="J409" s="32">
        <f t="shared" si="42"/>
        <v>1991</v>
      </c>
      <c r="K409" s="32" t="str">
        <f t="shared" si="43"/>
        <v>Oct</v>
      </c>
      <c r="L409" s="32" t="str">
        <f t="shared" si="44"/>
        <v>tier - 2</v>
      </c>
      <c r="M409" s="32" t="str">
        <f t="shared" si="45"/>
        <v>tier - 3</v>
      </c>
      <c r="N409" s="32" t="str">
        <f t="shared" si="46"/>
        <v>R1011</v>
      </c>
      <c r="O409" s="13" t="str">
        <f t="shared" si="47"/>
        <v>24-Oct-1991</v>
      </c>
      <c r="P409" s="13">
        <f t="shared" si="48"/>
        <v>31</v>
      </c>
      <c r="Q409" s="18">
        <v>3761.29</v>
      </c>
    </row>
    <row r="410" spans="1:17" x14ac:dyDescent="0.25">
      <c r="A410" s="13" t="s">
        <v>439</v>
      </c>
      <c r="B410" s="13">
        <v>1994</v>
      </c>
      <c r="C410" s="13" t="s">
        <v>15</v>
      </c>
      <c r="D410" s="13">
        <v>21</v>
      </c>
      <c r="E410" s="13">
        <v>1</v>
      </c>
      <c r="F410" s="13">
        <v>3766.88</v>
      </c>
      <c r="G410" s="13" t="s">
        <v>11</v>
      </c>
      <c r="H410" s="13" t="s">
        <v>16</v>
      </c>
      <c r="I410" s="13" t="s">
        <v>13</v>
      </c>
      <c r="J410" s="32">
        <f t="shared" si="42"/>
        <v>1994</v>
      </c>
      <c r="K410" s="32" t="str">
        <f t="shared" si="43"/>
        <v>Nov</v>
      </c>
      <c r="L410" s="32" t="str">
        <f t="shared" si="44"/>
        <v>tier - 2</v>
      </c>
      <c r="M410" s="32" t="str">
        <f t="shared" si="45"/>
        <v>tier - 1</v>
      </c>
      <c r="N410" s="32" t="str">
        <f t="shared" si="46"/>
        <v>R1013</v>
      </c>
      <c r="O410" s="13" t="str">
        <f t="shared" si="47"/>
        <v>21-Nov-1994</v>
      </c>
      <c r="P410" s="13">
        <f t="shared" si="48"/>
        <v>28</v>
      </c>
      <c r="Q410" s="18">
        <v>3766.88</v>
      </c>
    </row>
    <row r="411" spans="1:17" x14ac:dyDescent="0.25">
      <c r="A411" s="13" t="s">
        <v>440</v>
      </c>
      <c r="B411" s="13">
        <v>1987</v>
      </c>
      <c r="C411" s="13" t="s">
        <v>37</v>
      </c>
      <c r="D411" s="13">
        <v>24</v>
      </c>
      <c r="E411" s="13">
        <v>3</v>
      </c>
      <c r="F411" s="13">
        <v>3773.23</v>
      </c>
      <c r="G411" s="13" t="s">
        <v>11</v>
      </c>
      <c r="H411" s="13" t="s">
        <v>12</v>
      </c>
      <c r="I411" s="13" t="s">
        <v>13</v>
      </c>
      <c r="J411" s="32">
        <f t="shared" si="42"/>
        <v>1987</v>
      </c>
      <c r="K411" s="32" t="str">
        <f t="shared" si="43"/>
        <v>Oct</v>
      </c>
      <c r="L411" s="32" t="str">
        <f t="shared" si="44"/>
        <v>tier - 2</v>
      </c>
      <c r="M411" s="32" t="str">
        <f t="shared" si="45"/>
        <v>tier - 3</v>
      </c>
      <c r="N411" s="32" t="str">
        <f t="shared" si="46"/>
        <v>R1013</v>
      </c>
      <c r="O411" s="13" t="str">
        <f t="shared" si="47"/>
        <v>24-Oct-1987</v>
      </c>
      <c r="P411" s="13">
        <f t="shared" si="48"/>
        <v>35</v>
      </c>
      <c r="Q411" s="18">
        <v>3773.23</v>
      </c>
    </row>
    <row r="412" spans="1:17" x14ac:dyDescent="0.25">
      <c r="A412" s="13" t="s">
        <v>441</v>
      </c>
      <c r="B412" s="13">
        <v>1981</v>
      </c>
      <c r="C412" s="13" t="s">
        <v>30</v>
      </c>
      <c r="D412" s="13">
        <v>13</v>
      </c>
      <c r="E412" s="13">
        <v>1</v>
      </c>
      <c r="F412" s="13">
        <v>3785.77</v>
      </c>
      <c r="G412" s="13" t="s">
        <v>11</v>
      </c>
      <c r="H412" s="13" t="s">
        <v>16</v>
      </c>
      <c r="I412" s="13" t="s">
        <v>13</v>
      </c>
      <c r="J412" s="32">
        <f t="shared" si="42"/>
        <v>1981</v>
      </c>
      <c r="K412" s="32" t="str">
        <f t="shared" si="43"/>
        <v>Dec</v>
      </c>
      <c r="L412" s="32" t="str">
        <f t="shared" si="44"/>
        <v>tier - 2</v>
      </c>
      <c r="M412" s="32" t="str">
        <f t="shared" si="45"/>
        <v>tier - 1</v>
      </c>
      <c r="N412" s="32" t="str">
        <f t="shared" si="46"/>
        <v>R1013</v>
      </c>
      <c r="O412" s="13" t="str">
        <f t="shared" si="47"/>
        <v>13-Dec-1981</v>
      </c>
      <c r="P412" s="13">
        <f t="shared" si="48"/>
        <v>41</v>
      </c>
      <c r="Q412" s="18">
        <v>3785.77</v>
      </c>
    </row>
    <row r="413" spans="1:17" x14ac:dyDescent="0.25">
      <c r="A413" s="13" t="s">
        <v>442</v>
      </c>
      <c r="B413" s="13">
        <v>1988</v>
      </c>
      <c r="C413" s="13" t="s">
        <v>35</v>
      </c>
      <c r="D413" s="13">
        <v>28</v>
      </c>
      <c r="E413" s="13">
        <v>3</v>
      </c>
      <c r="F413" s="13">
        <v>3793.55</v>
      </c>
      <c r="G413" s="13" t="s">
        <v>11</v>
      </c>
      <c r="H413" s="13" t="s">
        <v>12</v>
      </c>
      <c r="I413" s="13" t="s">
        <v>13</v>
      </c>
      <c r="J413" s="32">
        <f t="shared" si="42"/>
        <v>1988</v>
      </c>
      <c r="K413" s="32" t="str">
        <f t="shared" si="43"/>
        <v>Aug</v>
      </c>
      <c r="L413" s="32" t="str">
        <f t="shared" si="44"/>
        <v>tier - 2</v>
      </c>
      <c r="M413" s="32" t="str">
        <f t="shared" si="45"/>
        <v>tier - 3</v>
      </c>
      <c r="N413" s="32" t="str">
        <f t="shared" si="46"/>
        <v>R1013</v>
      </c>
      <c r="O413" s="13" t="str">
        <f t="shared" si="47"/>
        <v>28-Aug-1988</v>
      </c>
      <c r="P413" s="13">
        <f t="shared" si="48"/>
        <v>34</v>
      </c>
      <c r="Q413" s="18">
        <v>3793.55</v>
      </c>
    </row>
    <row r="414" spans="1:17" x14ac:dyDescent="0.25">
      <c r="A414" s="13" t="s">
        <v>443</v>
      </c>
      <c r="B414" s="13">
        <v>1999</v>
      </c>
      <c r="C414" s="13" t="s">
        <v>18</v>
      </c>
      <c r="D414" s="13">
        <v>24</v>
      </c>
      <c r="E414" s="13">
        <v>0</v>
      </c>
      <c r="F414" s="13">
        <v>3796.36</v>
      </c>
      <c r="G414" s="13" t="s">
        <v>11</v>
      </c>
      <c r="H414" s="13" t="s">
        <v>12</v>
      </c>
      <c r="I414" s="13" t="s">
        <v>23</v>
      </c>
      <c r="J414" s="32">
        <f t="shared" si="42"/>
        <v>1999</v>
      </c>
      <c r="K414" s="32" t="str">
        <f t="shared" si="43"/>
        <v>Jun</v>
      </c>
      <c r="L414" s="32" t="str">
        <f t="shared" si="44"/>
        <v>tier - 2</v>
      </c>
      <c r="M414" s="32" t="str">
        <f t="shared" si="45"/>
        <v>tier - 3</v>
      </c>
      <c r="N414" s="32" t="str">
        <f t="shared" si="46"/>
        <v>R1012</v>
      </c>
      <c r="O414" s="13" t="str">
        <f t="shared" si="47"/>
        <v>24-Jun-1999</v>
      </c>
      <c r="P414" s="13">
        <f t="shared" si="48"/>
        <v>23</v>
      </c>
      <c r="Q414" s="18">
        <v>3796.36</v>
      </c>
    </row>
    <row r="415" spans="1:17" x14ac:dyDescent="0.25">
      <c r="A415" s="13" t="s">
        <v>444</v>
      </c>
      <c r="B415" s="13">
        <v>1981</v>
      </c>
      <c r="C415" s="13" t="s">
        <v>20</v>
      </c>
      <c r="D415" s="13">
        <v>29</v>
      </c>
      <c r="E415" s="13">
        <v>1</v>
      </c>
      <c r="F415" s="13">
        <v>3797.2</v>
      </c>
      <c r="G415" s="13" t="s">
        <v>11</v>
      </c>
      <c r="H415" s="13" t="s">
        <v>12</v>
      </c>
      <c r="I415" s="13" t="s">
        <v>23</v>
      </c>
      <c r="J415" s="32">
        <f t="shared" si="42"/>
        <v>1981</v>
      </c>
      <c r="K415" s="32" t="str">
        <f t="shared" si="43"/>
        <v>Sep</v>
      </c>
      <c r="L415" s="32" t="str">
        <f t="shared" si="44"/>
        <v>tier - 2</v>
      </c>
      <c r="M415" s="32" t="str">
        <f t="shared" si="45"/>
        <v>tier - 3</v>
      </c>
      <c r="N415" s="32" t="str">
        <f t="shared" si="46"/>
        <v>R1012</v>
      </c>
      <c r="O415" s="13" t="str">
        <f t="shared" si="47"/>
        <v>29-Sep-1981</v>
      </c>
      <c r="P415" s="13">
        <f t="shared" si="48"/>
        <v>41</v>
      </c>
      <c r="Q415" s="18">
        <v>3797.2</v>
      </c>
    </row>
    <row r="416" spans="1:17" x14ac:dyDescent="0.25">
      <c r="A416" s="13" t="s">
        <v>445</v>
      </c>
      <c r="B416" s="13">
        <v>1994</v>
      </c>
      <c r="C416" s="13" t="s">
        <v>35</v>
      </c>
      <c r="D416" s="13">
        <v>12</v>
      </c>
      <c r="E416" s="13">
        <v>2</v>
      </c>
      <c r="F416" s="13">
        <v>3847.67</v>
      </c>
      <c r="G416" s="13" t="s">
        <v>12</v>
      </c>
      <c r="H416" s="13" t="s">
        <v>11</v>
      </c>
      <c r="I416" s="13" t="s">
        <v>42</v>
      </c>
      <c r="J416" s="32">
        <f t="shared" si="42"/>
        <v>1994</v>
      </c>
      <c r="K416" s="32" t="str">
        <f t="shared" si="43"/>
        <v>Aug</v>
      </c>
      <c r="L416" s="32" t="str">
        <f t="shared" si="44"/>
        <v>tier - 3</v>
      </c>
      <c r="M416" s="32" t="str">
        <f t="shared" si="45"/>
        <v>tier - 2</v>
      </c>
      <c r="N416" s="32" t="str">
        <f t="shared" si="46"/>
        <v>R1011</v>
      </c>
      <c r="O416" s="13" t="str">
        <f t="shared" si="47"/>
        <v>12-Aug-1994</v>
      </c>
      <c r="P416" s="13">
        <f t="shared" si="48"/>
        <v>28</v>
      </c>
      <c r="Q416" s="18">
        <v>3847.67</v>
      </c>
    </row>
    <row r="417" spans="1:17" x14ac:dyDescent="0.25">
      <c r="A417" s="13" t="s">
        <v>446</v>
      </c>
      <c r="B417" s="13">
        <v>1991</v>
      </c>
      <c r="C417" s="13" t="s">
        <v>35</v>
      </c>
      <c r="D417" s="13">
        <v>19</v>
      </c>
      <c r="E417" s="13">
        <v>0</v>
      </c>
      <c r="F417" s="13">
        <v>3857.76</v>
      </c>
      <c r="G417" s="13" t="s">
        <v>12</v>
      </c>
      <c r="H417" s="13" t="s">
        <v>16</v>
      </c>
      <c r="I417" s="13" t="s">
        <v>168</v>
      </c>
      <c r="J417" s="32">
        <f t="shared" si="42"/>
        <v>1991</v>
      </c>
      <c r="K417" s="32" t="str">
        <f t="shared" si="43"/>
        <v>Aug</v>
      </c>
      <c r="L417" s="32" t="str">
        <f t="shared" si="44"/>
        <v>tier - 3</v>
      </c>
      <c r="M417" s="32" t="str">
        <f t="shared" si="45"/>
        <v>tier - 1</v>
      </c>
      <c r="N417" s="32" t="str">
        <f t="shared" si="46"/>
        <v>R1016</v>
      </c>
      <c r="O417" s="13" t="str">
        <f t="shared" si="47"/>
        <v>19-Aug-1991</v>
      </c>
      <c r="P417" s="13">
        <f t="shared" si="48"/>
        <v>31</v>
      </c>
      <c r="Q417" s="18">
        <v>3857.76</v>
      </c>
    </row>
    <row r="418" spans="1:17" x14ac:dyDescent="0.25">
      <c r="A418" s="13" t="s">
        <v>447</v>
      </c>
      <c r="B418" s="13">
        <v>2001</v>
      </c>
      <c r="C418" s="13" t="s">
        <v>18</v>
      </c>
      <c r="D418" s="13">
        <v>6</v>
      </c>
      <c r="E418" s="13">
        <v>0</v>
      </c>
      <c r="F418" s="13">
        <v>3858.51</v>
      </c>
      <c r="G418" s="13" t="s">
        <v>11</v>
      </c>
      <c r="H418" s="13" t="s">
        <v>12</v>
      </c>
      <c r="I418" s="13" t="s">
        <v>200</v>
      </c>
      <c r="J418" s="32">
        <f t="shared" si="42"/>
        <v>2001</v>
      </c>
      <c r="K418" s="32" t="str">
        <f t="shared" si="43"/>
        <v>Jun</v>
      </c>
      <c r="L418" s="32" t="str">
        <f t="shared" si="44"/>
        <v>tier - 2</v>
      </c>
      <c r="M418" s="32" t="str">
        <f t="shared" si="45"/>
        <v>tier - 3</v>
      </c>
      <c r="N418" s="32" t="str">
        <f t="shared" si="46"/>
        <v>R1025</v>
      </c>
      <c r="O418" s="13" t="str">
        <f t="shared" si="47"/>
        <v>6-Jun-2001</v>
      </c>
      <c r="P418" s="13">
        <f t="shared" si="48"/>
        <v>22</v>
      </c>
      <c r="Q418" s="18">
        <v>3858.51</v>
      </c>
    </row>
    <row r="419" spans="1:17" x14ac:dyDescent="0.25">
      <c r="A419" s="13" t="s">
        <v>448</v>
      </c>
      <c r="B419" s="13">
        <v>2001</v>
      </c>
      <c r="C419" s="13" t="s">
        <v>37</v>
      </c>
      <c r="D419" s="13">
        <v>18</v>
      </c>
      <c r="E419" s="13">
        <v>3</v>
      </c>
      <c r="F419" s="13">
        <v>3861.21</v>
      </c>
      <c r="G419" s="13" t="s">
        <v>11</v>
      </c>
      <c r="H419" s="13" t="s">
        <v>11</v>
      </c>
      <c r="I419" s="13" t="s">
        <v>168</v>
      </c>
      <c r="J419" s="32">
        <f t="shared" si="42"/>
        <v>2001</v>
      </c>
      <c r="K419" s="32" t="str">
        <f t="shared" si="43"/>
        <v>Oct</v>
      </c>
      <c r="L419" s="32" t="str">
        <f t="shared" si="44"/>
        <v>tier - 2</v>
      </c>
      <c r="M419" s="32" t="str">
        <f t="shared" si="45"/>
        <v>tier - 2</v>
      </c>
      <c r="N419" s="32" t="str">
        <f t="shared" si="46"/>
        <v>R1016</v>
      </c>
      <c r="O419" s="13" t="str">
        <f t="shared" si="47"/>
        <v>18-Oct-2001</v>
      </c>
      <c r="P419" s="13">
        <f t="shared" si="48"/>
        <v>21</v>
      </c>
      <c r="Q419" s="18">
        <v>3861.21</v>
      </c>
    </row>
    <row r="420" spans="1:17" x14ac:dyDescent="0.25">
      <c r="A420" s="13" t="s">
        <v>449</v>
      </c>
      <c r="B420" s="13">
        <v>1990</v>
      </c>
      <c r="C420" s="13" t="s">
        <v>18</v>
      </c>
      <c r="D420" s="13">
        <v>24</v>
      </c>
      <c r="E420" s="13">
        <v>0</v>
      </c>
      <c r="F420" s="13">
        <v>3866.86</v>
      </c>
      <c r="G420" s="13" t="s">
        <v>16</v>
      </c>
      <c r="H420" s="13" t="s">
        <v>16</v>
      </c>
      <c r="I420" s="13" t="s">
        <v>23</v>
      </c>
      <c r="J420" s="32">
        <f t="shared" si="42"/>
        <v>1990</v>
      </c>
      <c r="K420" s="32" t="str">
        <f t="shared" si="43"/>
        <v>Jun</v>
      </c>
      <c r="L420" s="32" t="str">
        <f t="shared" si="44"/>
        <v>tier - 1</v>
      </c>
      <c r="M420" s="32" t="str">
        <f t="shared" si="45"/>
        <v>tier - 1</v>
      </c>
      <c r="N420" s="32" t="str">
        <f t="shared" si="46"/>
        <v>R1012</v>
      </c>
      <c r="O420" s="13" t="str">
        <f t="shared" si="47"/>
        <v>24-Jun-1990</v>
      </c>
      <c r="P420" s="13">
        <f t="shared" si="48"/>
        <v>32</v>
      </c>
      <c r="Q420" s="18">
        <v>3866.86</v>
      </c>
    </row>
    <row r="421" spans="1:17" x14ac:dyDescent="0.25">
      <c r="A421" s="13" t="s">
        <v>450</v>
      </c>
      <c r="B421" s="13">
        <v>1991</v>
      </c>
      <c r="C421" s="13" t="s">
        <v>10</v>
      </c>
      <c r="D421" s="13">
        <v>25</v>
      </c>
      <c r="E421" s="13">
        <v>1</v>
      </c>
      <c r="F421" s="13">
        <v>3875.73</v>
      </c>
      <c r="G421" s="13" t="s">
        <v>11</v>
      </c>
      <c r="H421" s="13" t="s">
        <v>12</v>
      </c>
      <c r="I421" s="13" t="s">
        <v>13</v>
      </c>
      <c r="J421" s="32">
        <f t="shared" si="42"/>
        <v>1991</v>
      </c>
      <c r="K421" s="32" t="str">
        <f t="shared" si="43"/>
        <v>Jul</v>
      </c>
      <c r="L421" s="32" t="str">
        <f t="shared" si="44"/>
        <v>tier - 2</v>
      </c>
      <c r="M421" s="32" t="str">
        <f t="shared" si="45"/>
        <v>tier - 3</v>
      </c>
      <c r="N421" s="32" t="str">
        <f t="shared" si="46"/>
        <v>R1013</v>
      </c>
      <c r="O421" s="13" t="str">
        <f t="shared" si="47"/>
        <v>25-Jul-1991</v>
      </c>
      <c r="P421" s="13">
        <f t="shared" si="48"/>
        <v>31</v>
      </c>
      <c r="Q421" s="18">
        <v>3875.73</v>
      </c>
    </row>
    <row r="422" spans="1:17" x14ac:dyDescent="0.25">
      <c r="A422" s="13" t="s">
        <v>451</v>
      </c>
      <c r="B422" s="13">
        <v>1996</v>
      </c>
      <c r="C422" s="13" t="s">
        <v>37</v>
      </c>
      <c r="D422" s="13">
        <v>23</v>
      </c>
      <c r="E422" s="13">
        <v>2</v>
      </c>
      <c r="F422" s="13">
        <v>3877.3</v>
      </c>
      <c r="G422" s="13" t="s">
        <v>16</v>
      </c>
      <c r="H422" s="13" t="s">
        <v>12</v>
      </c>
      <c r="I422" s="13" t="s">
        <v>23</v>
      </c>
      <c r="J422" s="32">
        <f t="shared" si="42"/>
        <v>1996</v>
      </c>
      <c r="K422" s="32" t="str">
        <f t="shared" si="43"/>
        <v>Oct</v>
      </c>
      <c r="L422" s="32" t="str">
        <f t="shared" si="44"/>
        <v>tier - 1</v>
      </c>
      <c r="M422" s="32" t="str">
        <f t="shared" si="45"/>
        <v>tier - 3</v>
      </c>
      <c r="N422" s="32" t="str">
        <f t="shared" si="46"/>
        <v>R1012</v>
      </c>
      <c r="O422" s="13" t="str">
        <f t="shared" si="47"/>
        <v>23-Oct-1996</v>
      </c>
      <c r="P422" s="13">
        <f t="shared" si="48"/>
        <v>26</v>
      </c>
      <c r="Q422" s="18">
        <v>3877.3</v>
      </c>
    </row>
    <row r="423" spans="1:17" x14ac:dyDescent="0.25">
      <c r="A423" s="13" t="s">
        <v>452</v>
      </c>
      <c r="B423" s="13">
        <v>2004</v>
      </c>
      <c r="C423" s="13" t="s">
        <v>10</v>
      </c>
      <c r="D423" s="13">
        <v>13</v>
      </c>
      <c r="E423" s="13">
        <v>0</v>
      </c>
      <c r="F423" s="13">
        <v>3889.2</v>
      </c>
      <c r="G423" s="13" t="s">
        <v>11</v>
      </c>
      <c r="H423" s="13" t="s">
        <v>11</v>
      </c>
      <c r="I423" s="13" t="s">
        <v>23</v>
      </c>
      <c r="J423" s="32">
        <f t="shared" si="42"/>
        <v>2004</v>
      </c>
      <c r="K423" s="32" t="str">
        <f t="shared" si="43"/>
        <v>Jul</v>
      </c>
      <c r="L423" s="32" t="str">
        <f t="shared" si="44"/>
        <v>tier - 2</v>
      </c>
      <c r="M423" s="32" t="str">
        <f t="shared" si="45"/>
        <v>tier - 2</v>
      </c>
      <c r="N423" s="32" t="str">
        <f t="shared" si="46"/>
        <v>R1012</v>
      </c>
      <c r="O423" s="13" t="str">
        <f t="shared" si="47"/>
        <v>13-Jul-2004</v>
      </c>
      <c r="P423" s="13">
        <f t="shared" si="48"/>
        <v>18</v>
      </c>
      <c r="Q423" s="18">
        <v>3889.2</v>
      </c>
    </row>
    <row r="424" spans="1:17" x14ac:dyDescent="0.25">
      <c r="A424" s="13" t="s">
        <v>453</v>
      </c>
      <c r="B424" s="13">
        <v>1993</v>
      </c>
      <c r="C424" s="13" t="s">
        <v>20</v>
      </c>
      <c r="D424" s="13">
        <v>14</v>
      </c>
      <c r="E424" s="13">
        <v>0</v>
      </c>
      <c r="F424" s="13">
        <v>3898.35</v>
      </c>
      <c r="G424" s="13" t="s">
        <v>11</v>
      </c>
      <c r="H424" s="13" t="s">
        <v>11</v>
      </c>
      <c r="I424" s="13" t="s">
        <v>23</v>
      </c>
      <c r="J424" s="32">
        <f t="shared" si="42"/>
        <v>1993</v>
      </c>
      <c r="K424" s="32" t="str">
        <f t="shared" si="43"/>
        <v>Sep</v>
      </c>
      <c r="L424" s="32" t="str">
        <f t="shared" si="44"/>
        <v>tier - 2</v>
      </c>
      <c r="M424" s="32" t="str">
        <f t="shared" si="45"/>
        <v>tier - 2</v>
      </c>
      <c r="N424" s="32" t="str">
        <f t="shared" si="46"/>
        <v>R1012</v>
      </c>
      <c r="O424" s="13" t="str">
        <f t="shared" si="47"/>
        <v>14-Sep-1993</v>
      </c>
      <c r="P424" s="13">
        <f t="shared" si="48"/>
        <v>29</v>
      </c>
      <c r="Q424" s="18">
        <v>3898.35</v>
      </c>
    </row>
    <row r="425" spans="1:17" x14ac:dyDescent="0.25">
      <c r="A425" s="13" t="s">
        <v>454</v>
      </c>
      <c r="B425" s="13">
        <v>1981</v>
      </c>
      <c r="C425" s="13" t="s">
        <v>35</v>
      </c>
      <c r="D425" s="13">
        <v>27</v>
      </c>
      <c r="E425" s="13">
        <v>1</v>
      </c>
      <c r="F425" s="13">
        <v>3902.07</v>
      </c>
      <c r="G425" s="13" t="s">
        <v>11</v>
      </c>
      <c r="H425" s="13" t="s">
        <v>11</v>
      </c>
      <c r="I425" s="13" t="s">
        <v>13</v>
      </c>
      <c r="J425" s="32">
        <f t="shared" si="42"/>
        <v>1981</v>
      </c>
      <c r="K425" s="32" t="str">
        <f t="shared" si="43"/>
        <v>Aug</v>
      </c>
      <c r="L425" s="32" t="str">
        <f t="shared" si="44"/>
        <v>tier - 2</v>
      </c>
      <c r="M425" s="32" t="str">
        <f t="shared" si="45"/>
        <v>tier - 2</v>
      </c>
      <c r="N425" s="32" t="str">
        <f t="shared" si="46"/>
        <v>R1013</v>
      </c>
      <c r="O425" s="13" t="str">
        <f t="shared" si="47"/>
        <v>27-Aug-1981</v>
      </c>
      <c r="P425" s="13">
        <f t="shared" si="48"/>
        <v>41</v>
      </c>
      <c r="Q425" s="18">
        <v>3902.07</v>
      </c>
    </row>
    <row r="426" spans="1:17" x14ac:dyDescent="0.25">
      <c r="A426" s="13" t="s">
        <v>455</v>
      </c>
      <c r="B426" s="13">
        <v>1997</v>
      </c>
      <c r="C426" s="13" t="s">
        <v>15</v>
      </c>
      <c r="D426" s="13">
        <v>24</v>
      </c>
      <c r="E426" s="13">
        <v>3</v>
      </c>
      <c r="F426" s="13">
        <v>3906.13</v>
      </c>
      <c r="G426" s="13" t="s">
        <v>12</v>
      </c>
      <c r="H426" s="13" t="s">
        <v>12</v>
      </c>
      <c r="I426" s="13" t="s">
        <v>42</v>
      </c>
      <c r="J426" s="32">
        <f t="shared" si="42"/>
        <v>1997</v>
      </c>
      <c r="K426" s="32" t="str">
        <f t="shared" si="43"/>
        <v>Nov</v>
      </c>
      <c r="L426" s="32" t="str">
        <f t="shared" si="44"/>
        <v>tier - 3</v>
      </c>
      <c r="M426" s="32" t="str">
        <f t="shared" si="45"/>
        <v>tier - 3</v>
      </c>
      <c r="N426" s="32" t="str">
        <f t="shared" si="46"/>
        <v>R1011</v>
      </c>
      <c r="O426" s="13" t="str">
        <f t="shared" si="47"/>
        <v>24-Nov-1997</v>
      </c>
      <c r="P426" s="13">
        <f t="shared" si="48"/>
        <v>25</v>
      </c>
      <c r="Q426" s="18">
        <v>3906.13</v>
      </c>
    </row>
    <row r="427" spans="1:17" x14ac:dyDescent="0.25">
      <c r="A427" s="13" t="s">
        <v>456</v>
      </c>
      <c r="B427" s="13">
        <v>1985</v>
      </c>
      <c r="C427" s="13" t="s">
        <v>10</v>
      </c>
      <c r="D427" s="13">
        <v>5</v>
      </c>
      <c r="E427" s="13">
        <v>3</v>
      </c>
      <c r="F427" s="13">
        <v>3910.44</v>
      </c>
      <c r="G427" s="13" t="s">
        <v>11</v>
      </c>
      <c r="H427" s="13" t="s">
        <v>11</v>
      </c>
      <c r="I427" s="13" t="s">
        <v>13</v>
      </c>
      <c r="J427" s="32">
        <f t="shared" si="42"/>
        <v>1985</v>
      </c>
      <c r="K427" s="32" t="str">
        <f t="shared" si="43"/>
        <v>Jul</v>
      </c>
      <c r="L427" s="32" t="str">
        <f t="shared" si="44"/>
        <v>tier - 2</v>
      </c>
      <c r="M427" s="32" t="str">
        <f t="shared" si="45"/>
        <v>tier - 2</v>
      </c>
      <c r="N427" s="32" t="str">
        <f t="shared" si="46"/>
        <v>R1013</v>
      </c>
      <c r="O427" s="13" t="str">
        <f t="shared" si="47"/>
        <v>5-Jul-1985</v>
      </c>
      <c r="P427" s="13">
        <f t="shared" si="48"/>
        <v>37</v>
      </c>
      <c r="Q427" s="18">
        <v>3910.44</v>
      </c>
    </row>
    <row r="428" spans="1:17" x14ac:dyDescent="0.25">
      <c r="A428" s="13" t="s">
        <v>457</v>
      </c>
      <c r="B428" s="13">
        <v>2000</v>
      </c>
      <c r="C428" s="13" t="s">
        <v>10</v>
      </c>
      <c r="D428" s="13">
        <v>10</v>
      </c>
      <c r="E428" s="13">
        <v>2</v>
      </c>
      <c r="F428" s="13">
        <v>3925.76</v>
      </c>
      <c r="G428" s="13" t="s">
        <v>11</v>
      </c>
      <c r="H428" s="13" t="s">
        <v>11</v>
      </c>
      <c r="I428" s="13" t="s">
        <v>247</v>
      </c>
      <c r="J428" s="32">
        <f t="shared" si="42"/>
        <v>2000</v>
      </c>
      <c r="K428" s="32" t="str">
        <f t="shared" si="43"/>
        <v>Jul</v>
      </c>
      <c r="L428" s="32" t="str">
        <f t="shared" si="44"/>
        <v>tier - 2</v>
      </c>
      <c r="M428" s="32" t="str">
        <f t="shared" si="45"/>
        <v>tier - 2</v>
      </c>
      <c r="N428" s="32" t="str">
        <f t="shared" si="46"/>
        <v>R1024</v>
      </c>
      <c r="O428" s="13" t="str">
        <f t="shared" si="47"/>
        <v>10-Jul-2000</v>
      </c>
      <c r="P428" s="13">
        <f t="shared" si="48"/>
        <v>22</v>
      </c>
      <c r="Q428" s="18">
        <v>3925.76</v>
      </c>
    </row>
    <row r="429" spans="1:17" x14ac:dyDescent="0.25">
      <c r="A429" s="13" t="s">
        <v>458</v>
      </c>
      <c r="B429" s="13">
        <v>2002</v>
      </c>
      <c r="C429" s="13" t="s">
        <v>18</v>
      </c>
      <c r="D429" s="13">
        <v>15</v>
      </c>
      <c r="E429" s="13">
        <v>0</v>
      </c>
      <c r="F429" s="13">
        <v>3931.51</v>
      </c>
      <c r="G429" s="13" t="s">
        <v>11</v>
      </c>
      <c r="H429" s="13" t="s">
        <v>12</v>
      </c>
      <c r="I429" s="13" t="s">
        <v>42</v>
      </c>
      <c r="J429" s="32">
        <f t="shared" si="42"/>
        <v>2002</v>
      </c>
      <c r="K429" s="32" t="str">
        <f t="shared" si="43"/>
        <v>Jun</v>
      </c>
      <c r="L429" s="32" t="str">
        <f t="shared" si="44"/>
        <v>tier - 2</v>
      </c>
      <c r="M429" s="32" t="str">
        <f t="shared" si="45"/>
        <v>tier - 3</v>
      </c>
      <c r="N429" s="32" t="str">
        <f t="shared" si="46"/>
        <v>R1011</v>
      </c>
      <c r="O429" s="13" t="str">
        <f t="shared" si="47"/>
        <v>15-Jun-2002</v>
      </c>
      <c r="P429" s="13">
        <f t="shared" si="48"/>
        <v>20</v>
      </c>
      <c r="Q429" s="18">
        <v>3931.51</v>
      </c>
    </row>
    <row r="430" spans="1:17" x14ac:dyDescent="0.25">
      <c r="A430" s="13" t="s">
        <v>459</v>
      </c>
      <c r="B430" s="13">
        <v>1988</v>
      </c>
      <c r="C430" s="13" t="s">
        <v>37</v>
      </c>
      <c r="D430" s="13">
        <v>24</v>
      </c>
      <c r="E430" s="13">
        <v>0</v>
      </c>
      <c r="F430" s="13">
        <v>3935.18</v>
      </c>
      <c r="G430" s="13" t="s">
        <v>12</v>
      </c>
      <c r="H430" s="13" t="s">
        <v>16</v>
      </c>
      <c r="I430" s="13" t="s">
        <v>13</v>
      </c>
      <c r="J430" s="32">
        <f t="shared" si="42"/>
        <v>1988</v>
      </c>
      <c r="K430" s="32" t="str">
        <f t="shared" si="43"/>
        <v>Oct</v>
      </c>
      <c r="L430" s="32" t="str">
        <f t="shared" si="44"/>
        <v>tier - 3</v>
      </c>
      <c r="M430" s="32" t="str">
        <f t="shared" si="45"/>
        <v>tier - 1</v>
      </c>
      <c r="N430" s="32" t="str">
        <f t="shared" si="46"/>
        <v>R1013</v>
      </c>
      <c r="O430" s="13" t="str">
        <f t="shared" si="47"/>
        <v>24-Oct-1988</v>
      </c>
      <c r="P430" s="13">
        <f t="shared" si="48"/>
        <v>34</v>
      </c>
      <c r="Q430" s="18">
        <v>3935.18</v>
      </c>
    </row>
    <row r="431" spans="1:17" x14ac:dyDescent="0.25">
      <c r="A431" s="13" t="s">
        <v>460</v>
      </c>
      <c r="B431" s="13">
        <v>1993</v>
      </c>
      <c r="C431" s="13" t="s">
        <v>20</v>
      </c>
      <c r="D431" s="13">
        <v>29</v>
      </c>
      <c r="E431" s="13">
        <v>0</v>
      </c>
      <c r="F431" s="13">
        <v>3943.6</v>
      </c>
      <c r="G431" s="13" t="s">
        <v>11</v>
      </c>
      <c r="H431" s="13" t="s">
        <v>12</v>
      </c>
      <c r="I431" s="13" t="s">
        <v>247</v>
      </c>
      <c r="J431" s="32">
        <f t="shared" si="42"/>
        <v>1993</v>
      </c>
      <c r="K431" s="32" t="str">
        <f t="shared" si="43"/>
        <v>Sep</v>
      </c>
      <c r="L431" s="32" t="str">
        <f t="shared" si="44"/>
        <v>tier - 2</v>
      </c>
      <c r="M431" s="32" t="str">
        <f t="shared" si="45"/>
        <v>tier - 3</v>
      </c>
      <c r="N431" s="32" t="str">
        <f t="shared" si="46"/>
        <v>R1024</v>
      </c>
      <c r="O431" s="13" t="str">
        <f t="shared" si="47"/>
        <v>29-Sep-1993</v>
      </c>
      <c r="P431" s="13">
        <f t="shared" si="48"/>
        <v>29</v>
      </c>
      <c r="Q431" s="18">
        <v>3943.6</v>
      </c>
    </row>
    <row r="432" spans="1:17" x14ac:dyDescent="0.25">
      <c r="A432" s="13" t="s">
        <v>461</v>
      </c>
      <c r="B432" s="13">
        <v>1993</v>
      </c>
      <c r="C432" s="13" t="s">
        <v>15</v>
      </c>
      <c r="D432" s="13">
        <v>11</v>
      </c>
      <c r="E432" s="13">
        <v>1</v>
      </c>
      <c r="F432" s="13">
        <v>3947.41</v>
      </c>
      <c r="G432" s="13" t="s">
        <v>11</v>
      </c>
      <c r="H432" s="13" t="s">
        <v>11</v>
      </c>
      <c r="I432" s="13" t="s">
        <v>13</v>
      </c>
      <c r="J432" s="32">
        <f t="shared" si="42"/>
        <v>1993</v>
      </c>
      <c r="K432" s="32" t="str">
        <f t="shared" si="43"/>
        <v>Nov</v>
      </c>
      <c r="L432" s="32" t="str">
        <f t="shared" si="44"/>
        <v>tier - 2</v>
      </c>
      <c r="M432" s="32" t="str">
        <f t="shared" si="45"/>
        <v>tier - 2</v>
      </c>
      <c r="N432" s="32" t="str">
        <f t="shared" si="46"/>
        <v>R1013</v>
      </c>
      <c r="O432" s="13" t="str">
        <f t="shared" si="47"/>
        <v>11-Nov-1993</v>
      </c>
      <c r="P432" s="13">
        <f t="shared" si="48"/>
        <v>29</v>
      </c>
      <c r="Q432" s="18">
        <v>3947.41</v>
      </c>
    </row>
    <row r="433" spans="1:17" x14ac:dyDescent="0.25">
      <c r="A433" s="13" t="s">
        <v>462</v>
      </c>
      <c r="B433" s="13">
        <v>1999</v>
      </c>
      <c r="C433" s="13" t="s">
        <v>10</v>
      </c>
      <c r="D433" s="13">
        <v>10</v>
      </c>
      <c r="E433" s="13">
        <v>0</v>
      </c>
      <c r="F433" s="13">
        <v>3955.98</v>
      </c>
      <c r="G433" s="13" t="s">
        <v>11</v>
      </c>
      <c r="H433" s="13" t="s">
        <v>12</v>
      </c>
      <c r="I433" s="13" t="s">
        <v>300</v>
      </c>
      <c r="J433" s="32">
        <f t="shared" si="42"/>
        <v>1999</v>
      </c>
      <c r="K433" s="32" t="str">
        <f t="shared" si="43"/>
        <v>Jul</v>
      </c>
      <c r="L433" s="32" t="str">
        <f t="shared" si="44"/>
        <v>tier - 2</v>
      </c>
      <c r="M433" s="32" t="str">
        <f t="shared" si="45"/>
        <v>tier - 3</v>
      </c>
      <c r="N433" s="32" t="str">
        <f t="shared" si="46"/>
        <v>R1021</v>
      </c>
      <c r="O433" s="13" t="str">
        <f t="shared" si="47"/>
        <v>10-Jul-1999</v>
      </c>
      <c r="P433" s="13">
        <f t="shared" si="48"/>
        <v>23</v>
      </c>
      <c r="Q433" s="18">
        <v>3955.98</v>
      </c>
    </row>
    <row r="434" spans="1:17" x14ac:dyDescent="0.25">
      <c r="A434" s="13" t="s">
        <v>463</v>
      </c>
      <c r="B434" s="13">
        <v>1995</v>
      </c>
      <c r="C434" s="13" t="s">
        <v>10</v>
      </c>
      <c r="D434" s="13">
        <v>11</v>
      </c>
      <c r="E434" s="13">
        <v>1</v>
      </c>
      <c r="F434" s="13">
        <v>3956.07</v>
      </c>
      <c r="G434" s="13" t="s">
        <v>11</v>
      </c>
      <c r="H434" s="13" t="s">
        <v>11</v>
      </c>
      <c r="I434" s="13" t="s">
        <v>23</v>
      </c>
      <c r="J434" s="32">
        <f t="shared" si="42"/>
        <v>1995</v>
      </c>
      <c r="K434" s="32" t="str">
        <f t="shared" si="43"/>
        <v>Jul</v>
      </c>
      <c r="L434" s="32" t="str">
        <f t="shared" si="44"/>
        <v>tier - 2</v>
      </c>
      <c r="M434" s="32" t="str">
        <f t="shared" si="45"/>
        <v>tier - 2</v>
      </c>
      <c r="N434" s="32" t="str">
        <f t="shared" si="46"/>
        <v>R1012</v>
      </c>
      <c r="O434" s="13" t="str">
        <f t="shared" si="47"/>
        <v>11-Jul-1995</v>
      </c>
      <c r="P434" s="13">
        <f t="shared" si="48"/>
        <v>27</v>
      </c>
      <c r="Q434" s="18">
        <v>3956.07</v>
      </c>
    </row>
    <row r="435" spans="1:17" x14ac:dyDescent="0.25">
      <c r="A435" s="13" t="s">
        <v>464</v>
      </c>
      <c r="B435" s="13">
        <v>1990</v>
      </c>
      <c r="C435" s="13" t="s">
        <v>10</v>
      </c>
      <c r="D435" s="13">
        <v>29</v>
      </c>
      <c r="E435" s="13">
        <v>0</v>
      </c>
      <c r="F435" s="13">
        <v>3972.92</v>
      </c>
      <c r="G435" s="13" t="s">
        <v>11</v>
      </c>
      <c r="H435" s="13" t="s">
        <v>12</v>
      </c>
      <c r="I435" s="13" t="s">
        <v>13</v>
      </c>
      <c r="J435" s="32">
        <f t="shared" si="42"/>
        <v>1990</v>
      </c>
      <c r="K435" s="32" t="str">
        <f t="shared" si="43"/>
        <v>Jul</v>
      </c>
      <c r="L435" s="32" t="str">
        <f t="shared" si="44"/>
        <v>tier - 2</v>
      </c>
      <c r="M435" s="32" t="str">
        <f t="shared" si="45"/>
        <v>tier - 3</v>
      </c>
      <c r="N435" s="32" t="str">
        <f t="shared" si="46"/>
        <v>R1013</v>
      </c>
      <c r="O435" s="13" t="str">
        <f t="shared" si="47"/>
        <v>29-Jul-1990</v>
      </c>
      <c r="P435" s="13">
        <f t="shared" si="48"/>
        <v>32</v>
      </c>
      <c r="Q435" s="18">
        <v>3972.92</v>
      </c>
    </row>
    <row r="436" spans="1:17" x14ac:dyDescent="0.25">
      <c r="A436" s="13" t="s">
        <v>465</v>
      </c>
      <c r="B436" s="13">
        <v>1996</v>
      </c>
      <c r="C436" s="13" t="s">
        <v>35</v>
      </c>
      <c r="D436" s="13">
        <v>17</v>
      </c>
      <c r="E436" s="13">
        <v>2</v>
      </c>
      <c r="F436" s="13">
        <v>3981.98</v>
      </c>
      <c r="G436" s="13" t="s">
        <v>11</v>
      </c>
      <c r="H436" s="13" t="s">
        <v>11</v>
      </c>
      <c r="I436" s="13" t="s">
        <v>13</v>
      </c>
      <c r="J436" s="32">
        <f t="shared" si="42"/>
        <v>1996</v>
      </c>
      <c r="K436" s="32" t="str">
        <f t="shared" si="43"/>
        <v>Aug</v>
      </c>
      <c r="L436" s="32" t="str">
        <f t="shared" si="44"/>
        <v>tier - 2</v>
      </c>
      <c r="M436" s="32" t="str">
        <f t="shared" si="45"/>
        <v>tier - 2</v>
      </c>
      <c r="N436" s="32" t="str">
        <f t="shared" si="46"/>
        <v>R1013</v>
      </c>
      <c r="O436" s="13" t="str">
        <f t="shared" si="47"/>
        <v>17-Aug-1996</v>
      </c>
      <c r="P436" s="13">
        <f t="shared" si="48"/>
        <v>26</v>
      </c>
      <c r="Q436" s="18">
        <v>3981.98</v>
      </c>
    </row>
    <row r="437" spans="1:17" x14ac:dyDescent="0.25">
      <c r="A437" s="13" t="s">
        <v>466</v>
      </c>
      <c r="B437" s="13">
        <v>1996</v>
      </c>
      <c r="C437" s="13" t="s">
        <v>20</v>
      </c>
      <c r="D437" s="13">
        <v>8</v>
      </c>
      <c r="E437" s="13">
        <v>2</v>
      </c>
      <c r="F437" s="13">
        <v>3987.93</v>
      </c>
      <c r="G437" s="13" t="s">
        <v>11</v>
      </c>
      <c r="H437" s="13" t="s">
        <v>11</v>
      </c>
      <c r="I437" s="13" t="s">
        <v>42</v>
      </c>
      <c r="J437" s="32">
        <f t="shared" si="42"/>
        <v>1996</v>
      </c>
      <c r="K437" s="32" t="str">
        <f t="shared" si="43"/>
        <v>Sep</v>
      </c>
      <c r="L437" s="32" t="str">
        <f t="shared" si="44"/>
        <v>tier - 2</v>
      </c>
      <c r="M437" s="32" t="str">
        <f t="shared" si="45"/>
        <v>tier - 2</v>
      </c>
      <c r="N437" s="32" t="str">
        <f t="shared" si="46"/>
        <v>R1011</v>
      </c>
      <c r="O437" s="13" t="str">
        <f t="shared" si="47"/>
        <v>8-Sep-1996</v>
      </c>
      <c r="P437" s="13">
        <f t="shared" si="48"/>
        <v>26</v>
      </c>
      <c r="Q437" s="18">
        <v>3987.93</v>
      </c>
    </row>
    <row r="438" spans="1:17" x14ac:dyDescent="0.25">
      <c r="A438" s="13" t="s">
        <v>467</v>
      </c>
      <c r="B438" s="13">
        <v>1990</v>
      </c>
      <c r="C438" s="13" t="s">
        <v>15</v>
      </c>
      <c r="D438" s="13">
        <v>22</v>
      </c>
      <c r="E438" s="13">
        <v>0</v>
      </c>
      <c r="F438" s="13">
        <v>3989.84</v>
      </c>
      <c r="G438" s="13" t="s">
        <v>11</v>
      </c>
      <c r="H438" s="13" t="s">
        <v>11</v>
      </c>
      <c r="I438" s="13" t="s">
        <v>42</v>
      </c>
      <c r="J438" s="32">
        <f t="shared" si="42"/>
        <v>1990</v>
      </c>
      <c r="K438" s="32" t="str">
        <f t="shared" si="43"/>
        <v>Nov</v>
      </c>
      <c r="L438" s="32" t="str">
        <f t="shared" si="44"/>
        <v>tier - 2</v>
      </c>
      <c r="M438" s="32" t="str">
        <f t="shared" si="45"/>
        <v>tier - 2</v>
      </c>
      <c r="N438" s="32" t="str">
        <f t="shared" si="46"/>
        <v>R1011</v>
      </c>
      <c r="O438" s="13" t="str">
        <f t="shared" si="47"/>
        <v>22-Nov-1990</v>
      </c>
      <c r="P438" s="13">
        <f t="shared" si="48"/>
        <v>32</v>
      </c>
      <c r="Q438" s="18">
        <v>3989.84</v>
      </c>
    </row>
    <row r="439" spans="1:17" x14ac:dyDescent="0.25">
      <c r="A439" s="13" t="s">
        <v>468</v>
      </c>
      <c r="B439" s="13">
        <v>1990</v>
      </c>
      <c r="C439" s="13" t="s">
        <v>15</v>
      </c>
      <c r="D439" s="13">
        <v>1</v>
      </c>
      <c r="E439" s="13">
        <v>0</v>
      </c>
      <c r="F439" s="13">
        <v>3994.18</v>
      </c>
      <c r="G439" s="13" t="s">
        <v>11</v>
      </c>
      <c r="H439" s="13" t="s">
        <v>11</v>
      </c>
      <c r="I439" s="13" t="s">
        <v>13</v>
      </c>
      <c r="J439" s="32">
        <f t="shared" si="42"/>
        <v>1990</v>
      </c>
      <c r="K439" s="32" t="str">
        <f t="shared" si="43"/>
        <v>Nov</v>
      </c>
      <c r="L439" s="32" t="str">
        <f t="shared" si="44"/>
        <v>tier - 2</v>
      </c>
      <c r="M439" s="32" t="str">
        <f t="shared" si="45"/>
        <v>tier - 2</v>
      </c>
      <c r="N439" s="32" t="str">
        <f t="shared" si="46"/>
        <v>R1013</v>
      </c>
      <c r="O439" s="13" t="str">
        <f t="shared" si="47"/>
        <v>1-Nov-1990</v>
      </c>
      <c r="P439" s="13">
        <f t="shared" si="48"/>
        <v>32</v>
      </c>
      <c r="Q439" s="18">
        <v>3994.18</v>
      </c>
    </row>
    <row r="440" spans="1:17" x14ac:dyDescent="0.25">
      <c r="A440" s="13" t="s">
        <v>469</v>
      </c>
      <c r="B440" s="13">
        <v>1989</v>
      </c>
      <c r="C440" s="13" t="s">
        <v>10</v>
      </c>
      <c r="D440" s="13">
        <v>10</v>
      </c>
      <c r="E440" s="13">
        <v>3</v>
      </c>
      <c r="F440" s="13">
        <v>4002.36</v>
      </c>
      <c r="G440" s="13" t="s">
        <v>11</v>
      </c>
      <c r="H440" s="13" t="s">
        <v>16</v>
      </c>
      <c r="I440" s="13" t="s">
        <v>13</v>
      </c>
      <c r="J440" s="32">
        <f t="shared" si="42"/>
        <v>1989</v>
      </c>
      <c r="K440" s="32" t="str">
        <f t="shared" si="43"/>
        <v>Jul</v>
      </c>
      <c r="L440" s="32" t="str">
        <f t="shared" si="44"/>
        <v>tier - 2</v>
      </c>
      <c r="M440" s="32" t="str">
        <f t="shared" si="45"/>
        <v>tier - 1</v>
      </c>
      <c r="N440" s="32" t="str">
        <f t="shared" si="46"/>
        <v>R1013</v>
      </c>
      <c r="O440" s="13" t="str">
        <f t="shared" si="47"/>
        <v>10-Jul-1989</v>
      </c>
      <c r="P440" s="13">
        <f t="shared" si="48"/>
        <v>33</v>
      </c>
      <c r="Q440" s="18">
        <v>4002.36</v>
      </c>
    </row>
    <row r="441" spans="1:17" x14ac:dyDescent="0.25">
      <c r="A441" s="13" t="s">
        <v>470</v>
      </c>
      <c r="B441" s="13">
        <v>2000</v>
      </c>
      <c r="C441" s="13" t="s">
        <v>20</v>
      </c>
      <c r="D441" s="13">
        <v>13</v>
      </c>
      <c r="E441" s="13">
        <v>3</v>
      </c>
      <c r="F441" s="13">
        <v>4005.42</v>
      </c>
      <c r="G441" s="13" t="s">
        <v>11</v>
      </c>
      <c r="H441" s="13" t="s">
        <v>16</v>
      </c>
      <c r="I441" s="13" t="s">
        <v>164</v>
      </c>
      <c r="J441" s="32">
        <f t="shared" si="42"/>
        <v>2000</v>
      </c>
      <c r="K441" s="32" t="str">
        <f t="shared" si="43"/>
        <v>Sep</v>
      </c>
      <c r="L441" s="32" t="str">
        <f t="shared" si="44"/>
        <v>tier - 2</v>
      </c>
      <c r="M441" s="32" t="str">
        <f t="shared" si="45"/>
        <v>tier - 1</v>
      </c>
      <c r="N441" s="32" t="str">
        <f t="shared" si="46"/>
        <v>R1015</v>
      </c>
      <c r="O441" s="13" t="str">
        <f t="shared" si="47"/>
        <v>13-Sep-2000</v>
      </c>
      <c r="P441" s="13">
        <f t="shared" si="48"/>
        <v>22</v>
      </c>
      <c r="Q441" s="18">
        <v>4005.42</v>
      </c>
    </row>
    <row r="442" spans="1:17" x14ac:dyDescent="0.25">
      <c r="A442" s="13" t="s">
        <v>471</v>
      </c>
      <c r="B442" s="13">
        <v>1992</v>
      </c>
      <c r="C442" s="13" t="s">
        <v>37</v>
      </c>
      <c r="D442" s="13">
        <v>11</v>
      </c>
      <c r="E442" s="13">
        <v>1</v>
      </c>
      <c r="F442" s="13">
        <v>4032.24</v>
      </c>
      <c r="G442" s="13" t="s">
        <v>12</v>
      </c>
      <c r="H442" s="13" t="s">
        <v>12</v>
      </c>
      <c r="I442" s="13" t="s">
        <v>23</v>
      </c>
      <c r="J442" s="32">
        <f t="shared" si="42"/>
        <v>1992</v>
      </c>
      <c r="K442" s="32" t="str">
        <f t="shared" si="43"/>
        <v>Oct</v>
      </c>
      <c r="L442" s="32" t="str">
        <f t="shared" si="44"/>
        <v>tier - 3</v>
      </c>
      <c r="M442" s="32" t="str">
        <f t="shared" si="45"/>
        <v>tier - 3</v>
      </c>
      <c r="N442" s="32" t="str">
        <f t="shared" si="46"/>
        <v>R1012</v>
      </c>
      <c r="O442" s="13" t="str">
        <f t="shared" si="47"/>
        <v>11-Oct-1992</v>
      </c>
      <c r="P442" s="13">
        <f t="shared" si="48"/>
        <v>30</v>
      </c>
      <c r="Q442" s="18">
        <v>4032.24</v>
      </c>
    </row>
    <row r="443" spans="1:17" x14ac:dyDescent="0.25">
      <c r="A443" s="13" t="s">
        <v>472</v>
      </c>
      <c r="B443" s="13">
        <v>1984</v>
      </c>
      <c r="C443" s="13" t="s">
        <v>10</v>
      </c>
      <c r="D443" s="13">
        <v>7</v>
      </c>
      <c r="E443" s="13">
        <v>3</v>
      </c>
      <c r="F443" s="13">
        <v>4038.41</v>
      </c>
      <c r="G443" s="13" t="s">
        <v>11</v>
      </c>
      <c r="H443" s="13" t="s">
        <v>16</v>
      </c>
      <c r="I443" s="13" t="s">
        <v>13</v>
      </c>
      <c r="J443" s="32">
        <f t="shared" si="42"/>
        <v>1984</v>
      </c>
      <c r="K443" s="32" t="str">
        <f t="shared" si="43"/>
        <v>Jul</v>
      </c>
      <c r="L443" s="32" t="str">
        <f t="shared" si="44"/>
        <v>tier - 2</v>
      </c>
      <c r="M443" s="32" t="str">
        <f t="shared" si="45"/>
        <v>tier - 1</v>
      </c>
      <c r="N443" s="32" t="str">
        <f t="shared" si="46"/>
        <v>R1013</v>
      </c>
      <c r="O443" s="13" t="str">
        <f t="shared" si="47"/>
        <v>7-Jul-1984</v>
      </c>
      <c r="P443" s="13">
        <f t="shared" si="48"/>
        <v>38</v>
      </c>
      <c r="Q443" s="18">
        <v>4038.41</v>
      </c>
    </row>
    <row r="444" spans="1:17" x14ac:dyDescent="0.25">
      <c r="A444" s="13" t="s">
        <v>473</v>
      </c>
      <c r="B444" s="13">
        <v>1983</v>
      </c>
      <c r="C444" s="13" t="s">
        <v>15</v>
      </c>
      <c r="D444" s="13">
        <v>10</v>
      </c>
      <c r="E444" s="13">
        <v>3</v>
      </c>
      <c r="F444" s="13">
        <v>4039.9</v>
      </c>
      <c r="G444" s="13" t="s">
        <v>11</v>
      </c>
      <c r="H444" s="13" t="s">
        <v>16</v>
      </c>
      <c r="I444" s="13" t="s">
        <v>13</v>
      </c>
      <c r="J444" s="32">
        <f t="shared" si="42"/>
        <v>1983</v>
      </c>
      <c r="K444" s="32" t="str">
        <f t="shared" si="43"/>
        <v>Nov</v>
      </c>
      <c r="L444" s="32" t="str">
        <f t="shared" si="44"/>
        <v>tier - 2</v>
      </c>
      <c r="M444" s="32" t="str">
        <f t="shared" si="45"/>
        <v>tier - 1</v>
      </c>
      <c r="N444" s="32" t="str">
        <f t="shared" si="46"/>
        <v>R1013</v>
      </c>
      <c r="O444" s="13" t="str">
        <f t="shared" si="47"/>
        <v>10-Nov-1983</v>
      </c>
      <c r="P444" s="13">
        <f t="shared" si="48"/>
        <v>39</v>
      </c>
      <c r="Q444" s="18">
        <v>4039.9</v>
      </c>
    </row>
    <row r="445" spans="1:17" x14ac:dyDescent="0.25">
      <c r="A445" s="13" t="s">
        <v>474</v>
      </c>
      <c r="B445" s="13">
        <v>1993</v>
      </c>
      <c r="C445" s="13" t="s">
        <v>30</v>
      </c>
      <c r="D445" s="13">
        <v>26</v>
      </c>
      <c r="E445" s="13">
        <v>1</v>
      </c>
      <c r="F445" s="13">
        <v>4040.56</v>
      </c>
      <c r="G445" s="13" t="s">
        <v>12</v>
      </c>
      <c r="H445" s="13" t="s">
        <v>12</v>
      </c>
      <c r="I445" s="13" t="s">
        <v>164</v>
      </c>
      <c r="J445" s="32">
        <f t="shared" si="42"/>
        <v>1993</v>
      </c>
      <c r="K445" s="32" t="str">
        <f t="shared" si="43"/>
        <v>Dec</v>
      </c>
      <c r="L445" s="32" t="str">
        <f t="shared" si="44"/>
        <v>tier - 3</v>
      </c>
      <c r="M445" s="32" t="str">
        <f t="shared" si="45"/>
        <v>tier - 3</v>
      </c>
      <c r="N445" s="32" t="str">
        <f t="shared" si="46"/>
        <v>R1015</v>
      </c>
      <c r="O445" s="13" t="str">
        <f t="shared" si="47"/>
        <v>26-Dec-1993</v>
      </c>
      <c r="P445" s="13">
        <f t="shared" si="48"/>
        <v>29</v>
      </c>
      <c r="Q445" s="18">
        <v>4040.56</v>
      </c>
    </row>
    <row r="446" spans="1:17" x14ac:dyDescent="0.25">
      <c r="A446" s="13" t="s">
        <v>475</v>
      </c>
      <c r="B446" s="13">
        <v>1988</v>
      </c>
      <c r="C446" s="13" t="s">
        <v>15</v>
      </c>
      <c r="D446" s="13">
        <v>30</v>
      </c>
      <c r="E446" s="13">
        <v>3</v>
      </c>
      <c r="F446" s="13">
        <v>4047.94</v>
      </c>
      <c r="G446" s="13" t="s">
        <v>11</v>
      </c>
      <c r="H446" s="13" t="s">
        <v>16</v>
      </c>
      <c r="I446" s="13" t="s">
        <v>13</v>
      </c>
      <c r="J446" s="32">
        <f t="shared" si="42"/>
        <v>1988</v>
      </c>
      <c r="K446" s="32" t="str">
        <f t="shared" si="43"/>
        <v>Nov</v>
      </c>
      <c r="L446" s="32" t="str">
        <f t="shared" si="44"/>
        <v>tier - 2</v>
      </c>
      <c r="M446" s="32" t="str">
        <f t="shared" si="45"/>
        <v>tier - 1</v>
      </c>
      <c r="N446" s="32" t="str">
        <f t="shared" si="46"/>
        <v>R1013</v>
      </c>
      <c r="O446" s="13" t="str">
        <f t="shared" si="47"/>
        <v>30-Nov-1988</v>
      </c>
      <c r="P446" s="13">
        <f t="shared" si="48"/>
        <v>34</v>
      </c>
      <c r="Q446" s="18">
        <v>4047.94</v>
      </c>
    </row>
    <row r="447" spans="1:17" x14ac:dyDescent="0.25">
      <c r="A447" s="13" t="s">
        <v>476</v>
      </c>
      <c r="B447" s="13">
        <v>1993</v>
      </c>
      <c r="C447" s="13" t="s">
        <v>35</v>
      </c>
      <c r="D447" s="13">
        <v>13</v>
      </c>
      <c r="E447" s="13">
        <v>2</v>
      </c>
      <c r="F447" s="13">
        <v>4058.12</v>
      </c>
      <c r="G447" s="13" t="s">
        <v>11</v>
      </c>
      <c r="H447" s="13" t="s">
        <v>16</v>
      </c>
      <c r="I447" s="13" t="s">
        <v>13</v>
      </c>
      <c r="J447" s="32">
        <f t="shared" si="42"/>
        <v>1993</v>
      </c>
      <c r="K447" s="32" t="str">
        <f t="shared" si="43"/>
        <v>Aug</v>
      </c>
      <c r="L447" s="32" t="str">
        <f t="shared" si="44"/>
        <v>tier - 2</v>
      </c>
      <c r="M447" s="32" t="str">
        <f t="shared" si="45"/>
        <v>tier - 1</v>
      </c>
      <c r="N447" s="32" t="str">
        <f t="shared" si="46"/>
        <v>R1013</v>
      </c>
      <c r="O447" s="13" t="str">
        <f t="shared" si="47"/>
        <v>13-Aug-1993</v>
      </c>
      <c r="P447" s="13">
        <f t="shared" si="48"/>
        <v>29</v>
      </c>
      <c r="Q447" s="18">
        <v>4058.12</v>
      </c>
    </row>
    <row r="448" spans="1:17" x14ac:dyDescent="0.25">
      <c r="A448" s="13" t="s">
        <v>477</v>
      </c>
      <c r="B448" s="13">
        <v>1995</v>
      </c>
      <c r="C448" s="13" t="s">
        <v>20</v>
      </c>
      <c r="D448" s="13">
        <v>14</v>
      </c>
      <c r="E448" s="13">
        <v>2</v>
      </c>
      <c r="F448" s="13">
        <v>4058.71</v>
      </c>
      <c r="G448" s="13" t="s">
        <v>12</v>
      </c>
      <c r="H448" s="13" t="s">
        <v>12</v>
      </c>
      <c r="I448" s="13" t="s">
        <v>23</v>
      </c>
      <c r="J448" s="32">
        <f t="shared" si="42"/>
        <v>1995</v>
      </c>
      <c r="K448" s="32" t="str">
        <f t="shared" si="43"/>
        <v>Sep</v>
      </c>
      <c r="L448" s="32" t="str">
        <f t="shared" si="44"/>
        <v>tier - 3</v>
      </c>
      <c r="M448" s="32" t="str">
        <f t="shared" si="45"/>
        <v>tier - 3</v>
      </c>
      <c r="N448" s="32" t="str">
        <f t="shared" si="46"/>
        <v>R1012</v>
      </c>
      <c r="O448" s="13" t="str">
        <f t="shared" si="47"/>
        <v>14-Sep-1995</v>
      </c>
      <c r="P448" s="13">
        <f t="shared" si="48"/>
        <v>27</v>
      </c>
      <c r="Q448" s="18">
        <v>4058.71</v>
      </c>
    </row>
    <row r="449" spans="1:17" x14ac:dyDescent="0.25">
      <c r="A449" s="13" t="s">
        <v>478</v>
      </c>
      <c r="B449" s="13">
        <v>1983</v>
      </c>
      <c r="C449" s="13" t="s">
        <v>20</v>
      </c>
      <c r="D449" s="13">
        <v>16</v>
      </c>
      <c r="E449" s="13">
        <v>3</v>
      </c>
      <c r="F449" s="13">
        <v>4070.42</v>
      </c>
      <c r="G449" s="13" t="s">
        <v>11</v>
      </c>
      <c r="H449" s="13" t="s">
        <v>16</v>
      </c>
      <c r="I449" s="13" t="s">
        <v>13</v>
      </c>
      <c r="J449" s="32">
        <f t="shared" si="42"/>
        <v>1983</v>
      </c>
      <c r="K449" s="32" t="str">
        <f t="shared" si="43"/>
        <v>Sep</v>
      </c>
      <c r="L449" s="32" t="str">
        <f t="shared" si="44"/>
        <v>tier - 2</v>
      </c>
      <c r="M449" s="32" t="str">
        <f t="shared" si="45"/>
        <v>tier - 1</v>
      </c>
      <c r="N449" s="32" t="str">
        <f t="shared" si="46"/>
        <v>R1013</v>
      </c>
      <c r="O449" s="13" t="str">
        <f t="shared" si="47"/>
        <v>16-Sep-1983</v>
      </c>
      <c r="P449" s="13">
        <f t="shared" si="48"/>
        <v>39</v>
      </c>
      <c r="Q449" s="18">
        <v>4070.42</v>
      </c>
    </row>
    <row r="450" spans="1:17" x14ac:dyDescent="0.25">
      <c r="A450" s="13" t="s">
        <v>479</v>
      </c>
      <c r="B450" s="13">
        <v>2002</v>
      </c>
      <c r="C450" s="13" t="s">
        <v>37</v>
      </c>
      <c r="D450" s="13">
        <v>18</v>
      </c>
      <c r="E450" s="13">
        <v>0</v>
      </c>
      <c r="F450" s="13">
        <v>4070.51</v>
      </c>
      <c r="G450" s="13" t="s">
        <v>11</v>
      </c>
      <c r="H450" s="13" t="s">
        <v>16</v>
      </c>
      <c r="I450" s="13" t="s">
        <v>23</v>
      </c>
      <c r="J450" s="32">
        <f t="shared" ref="J450:J513" si="49">IF(B450="?",ROUND(AVERAGE(B:B),0),B450)</f>
        <v>2002</v>
      </c>
      <c r="K450" s="32" t="str">
        <f t="shared" ref="K450:K513" si="50">IF(C450="?","Sep",C450)</f>
        <v>Oct</v>
      </c>
      <c r="L450" s="32" t="str">
        <f t="shared" si="44"/>
        <v>tier - 2</v>
      </c>
      <c r="M450" s="32" t="str">
        <f t="shared" si="45"/>
        <v>tier - 1</v>
      </c>
      <c r="N450" s="32" t="str">
        <f t="shared" si="46"/>
        <v>R1012</v>
      </c>
      <c r="O450" s="13" t="str">
        <f t="shared" si="47"/>
        <v>18-Oct-2002</v>
      </c>
      <c r="P450" s="13">
        <f t="shared" si="48"/>
        <v>20</v>
      </c>
      <c r="Q450" s="18">
        <v>4070.51</v>
      </c>
    </row>
    <row r="451" spans="1:17" x14ac:dyDescent="0.25">
      <c r="A451" s="13" t="s">
        <v>480</v>
      </c>
      <c r="B451" s="13">
        <v>1990</v>
      </c>
      <c r="C451" s="13" t="s">
        <v>30</v>
      </c>
      <c r="D451" s="13">
        <v>1</v>
      </c>
      <c r="E451" s="13">
        <v>1</v>
      </c>
      <c r="F451" s="13">
        <v>4074.45</v>
      </c>
      <c r="G451" s="13" t="s">
        <v>12</v>
      </c>
      <c r="H451" s="13" t="s">
        <v>11</v>
      </c>
      <c r="I451" s="13" t="s">
        <v>13</v>
      </c>
      <c r="J451" s="32">
        <f t="shared" si="49"/>
        <v>1990</v>
      </c>
      <c r="K451" s="32" t="str">
        <f t="shared" si="50"/>
        <v>Dec</v>
      </c>
      <c r="L451" s="32" t="str">
        <f t="shared" ref="L451:L514" si="51">IF(G451="?",$U$3,G451)</f>
        <v>tier - 3</v>
      </c>
      <c r="M451" s="32" t="str">
        <f t="shared" ref="M451:M514" si="52">IF(H451="?",$U$4,H451)</f>
        <v>tier - 2</v>
      </c>
      <c r="N451" s="32" t="str">
        <f t="shared" ref="N451:N514" si="53">IF(I451="?","Unknown",I451)</f>
        <v>R1013</v>
      </c>
      <c r="O451" s="13" t="str">
        <f t="shared" ref="O451:O514" si="54">CONCATENATE(D451&amp;"-"&amp;K451&amp;"-"&amp;J451)</f>
        <v>1-Dec-1990</v>
      </c>
      <c r="P451" s="13">
        <f t="shared" ref="P451:P514" si="55">DATEDIF(O451,$U$6,"Y")</f>
        <v>32</v>
      </c>
      <c r="Q451" s="18">
        <v>4074.45</v>
      </c>
    </row>
    <row r="452" spans="1:17" x14ac:dyDescent="0.25">
      <c r="A452" s="13" t="s">
        <v>481</v>
      </c>
      <c r="B452" s="13">
        <v>1990</v>
      </c>
      <c r="C452" s="13" t="s">
        <v>30</v>
      </c>
      <c r="D452" s="13">
        <v>14</v>
      </c>
      <c r="E452" s="13">
        <v>1</v>
      </c>
      <c r="F452" s="13">
        <v>4076.5</v>
      </c>
      <c r="G452" s="13" t="s">
        <v>11</v>
      </c>
      <c r="H452" s="13" t="s">
        <v>12</v>
      </c>
      <c r="I452" s="13" t="s">
        <v>42</v>
      </c>
      <c r="J452" s="32">
        <f t="shared" si="49"/>
        <v>1990</v>
      </c>
      <c r="K452" s="32" t="str">
        <f t="shared" si="50"/>
        <v>Dec</v>
      </c>
      <c r="L452" s="32" t="str">
        <f t="shared" si="51"/>
        <v>tier - 2</v>
      </c>
      <c r="M452" s="32" t="str">
        <f t="shared" si="52"/>
        <v>tier - 3</v>
      </c>
      <c r="N452" s="32" t="str">
        <f t="shared" si="53"/>
        <v>R1011</v>
      </c>
      <c r="O452" s="13" t="str">
        <f t="shared" si="54"/>
        <v>14-Dec-1990</v>
      </c>
      <c r="P452" s="13">
        <f t="shared" si="55"/>
        <v>32</v>
      </c>
      <c r="Q452" s="18">
        <v>4076.5</v>
      </c>
    </row>
    <row r="453" spans="1:17" x14ac:dyDescent="0.25">
      <c r="A453" s="13" t="s">
        <v>482</v>
      </c>
      <c r="B453" s="13">
        <v>1994</v>
      </c>
      <c r="C453" s="13" t="s">
        <v>35</v>
      </c>
      <c r="D453" s="13">
        <v>21</v>
      </c>
      <c r="E453" s="13">
        <v>1</v>
      </c>
      <c r="F453" s="13">
        <v>4133.6400000000003</v>
      </c>
      <c r="G453" s="13" t="s">
        <v>11</v>
      </c>
      <c r="H453" s="13" t="s">
        <v>12</v>
      </c>
      <c r="I453" s="13" t="s">
        <v>23</v>
      </c>
      <c r="J453" s="32">
        <f t="shared" si="49"/>
        <v>1994</v>
      </c>
      <c r="K453" s="32" t="str">
        <f t="shared" si="50"/>
        <v>Aug</v>
      </c>
      <c r="L453" s="32" t="str">
        <f t="shared" si="51"/>
        <v>tier - 2</v>
      </c>
      <c r="M453" s="32" t="str">
        <f t="shared" si="52"/>
        <v>tier - 3</v>
      </c>
      <c r="N453" s="32" t="str">
        <f t="shared" si="53"/>
        <v>R1012</v>
      </c>
      <c r="O453" s="13" t="str">
        <f t="shared" si="54"/>
        <v>21-Aug-1994</v>
      </c>
      <c r="P453" s="13">
        <f t="shared" si="55"/>
        <v>28</v>
      </c>
      <c r="Q453" s="18">
        <v>4133.6400000000003</v>
      </c>
    </row>
    <row r="454" spans="1:17" x14ac:dyDescent="0.25">
      <c r="A454" s="13" t="s">
        <v>483</v>
      </c>
      <c r="B454" s="13">
        <v>1991</v>
      </c>
      <c r="C454" s="13" t="s">
        <v>35</v>
      </c>
      <c r="D454" s="13">
        <v>6</v>
      </c>
      <c r="E454" s="13">
        <v>0</v>
      </c>
      <c r="F454" s="13">
        <v>4134.08</v>
      </c>
      <c r="G454" s="13" t="s">
        <v>11</v>
      </c>
      <c r="H454" s="13" t="s">
        <v>16</v>
      </c>
      <c r="I454" s="13" t="s">
        <v>23</v>
      </c>
      <c r="J454" s="32">
        <f t="shared" si="49"/>
        <v>1991</v>
      </c>
      <c r="K454" s="32" t="str">
        <f t="shared" si="50"/>
        <v>Aug</v>
      </c>
      <c r="L454" s="32" t="str">
        <f t="shared" si="51"/>
        <v>tier - 2</v>
      </c>
      <c r="M454" s="32" t="str">
        <f t="shared" si="52"/>
        <v>tier - 1</v>
      </c>
      <c r="N454" s="32" t="str">
        <f t="shared" si="53"/>
        <v>R1012</v>
      </c>
      <c r="O454" s="13" t="str">
        <f t="shared" si="54"/>
        <v>6-Aug-1991</v>
      </c>
      <c r="P454" s="13">
        <f t="shared" si="55"/>
        <v>31</v>
      </c>
      <c r="Q454" s="18">
        <v>4134.08</v>
      </c>
    </row>
    <row r="455" spans="1:17" x14ac:dyDescent="0.25">
      <c r="A455" s="13" t="s">
        <v>484</v>
      </c>
      <c r="B455" s="13">
        <v>1992</v>
      </c>
      <c r="C455" s="13" t="s">
        <v>18</v>
      </c>
      <c r="D455" s="13">
        <v>18</v>
      </c>
      <c r="E455" s="13">
        <v>0</v>
      </c>
      <c r="F455" s="13">
        <v>4137.5200000000004</v>
      </c>
      <c r="G455" s="13" t="s">
        <v>11</v>
      </c>
      <c r="H455" s="13" t="s">
        <v>12</v>
      </c>
      <c r="I455" s="13" t="s">
        <v>247</v>
      </c>
      <c r="J455" s="32">
        <f t="shared" si="49"/>
        <v>1992</v>
      </c>
      <c r="K455" s="32" t="str">
        <f t="shared" si="50"/>
        <v>Jun</v>
      </c>
      <c r="L455" s="32" t="str">
        <f t="shared" si="51"/>
        <v>tier - 2</v>
      </c>
      <c r="M455" s="32" t="str">
        <f t="shared" si="52"/>
        <v>tier - 3</v>
      </c>
      <c r="N455" s="32" t="str">
        <f t="shared" si="53"/>
        <v>R1024</v>
      </c>
      <c r="O455" s="13" t="str">
        <f t="shared" si="54"/>
        <v>18-Jun-1992</v>
      </c>
      <c r="P455" s="13">
        <f t="shared" si="55"/>
        <v>30</v>
      </c>
      <c r="Q455" s="18">
        <v>4137.5200000000004</v>
      </c>
    </row>
    <row r="456" spans="1:17" x14ac:dyDescent="0.25">
      <c r="A456" s="13" t="s">
        <v>485</v>
      </c>
      <c r="B456" s="13">
        <v>1992</v>
      </c>
      <c r="C456" s="13" t="s">
        <v>18</v>
      </c>
      <c r="D456" s="13">
        <v>28</v>
      </c>
      <c r="E456" s="13">
        <v>1</v>
      </c>
      <c r="F456" s="13">
        <v>4149.74</v>
      </c>
      <c r="G456" s="13" t="s">
        <v>11</v>
      </c>
      <c r="H456" s="13" t="s">
        <v>16</v>
      </c>
      <c r="I456" s="13" t="s">
        <v>42</v>
      </c>
      <c r="J456" s="32">
        <f t="shared" si="49"/>
        <v>1992</v>
      </c>
      <c r="K456" s="32" t="str">
        <f t="shared" si="50"/>
        <v>Jun</v>
      </c>
      <c r="L456" s="32" t="str">
        <f t="shared" si="51"/>
        <v>tier - 2</v>
      </c>
      <c r="M456" s="32" t="str">
        <f t="shared" si="52"/>
        <v>tier - 1</v>
      </c>
      <c r="N456" s="32" t="str">
        <f t="shared" si="53"/>
        <v>R1011</v>
      </c>
      <c r="O456" s="13" t="str">
        <f t="shared" si="54"/>
        <v>28-Jun-1992</v>
      </c>
      <c r="P456" s="13">
        <f t="shared" si="55"/>
        <v>30</v>
      </c>
      <c r="Q456" s="18">
        <v>4149.74</v>
      </c>
    </row>
    <row r="457" spans="1:17" x14ac:dyDescent="0.25">
      <c r="A457" s="13" t="s">
        <v>486</v>
      </c>
      <c r="B457" s="13">
        <v>1992</v>
      </c>
      <c r="C457" s="13" t="s">
        <v>35</v>
      </c>
      <c r="D457" s="13">
        <v>4</v>
      </c>
      <c r="E457" s="13">
        <v>1</v>
      </c>
      <c r="F457" s="13">
        <v>4151.03</v>
      </c>
      <c r="G457" s="13" t="s">
        <v>11</v>
      </c>
      <c r="H457" s="13" t="s">
        <v>11</v>
      </c>
      <c r="I457" s="13" t="s">
        <v>13</v>
      </c>
      <c r="J457" s="32">
        <f t="shared" si="49"/>
        <v>1992</v>
      </c>
      <c r="K457" s="32" t="str">
        <f t="shared" si="50"/>
        <v>Aug</v>
      </c>
      <c r="L457" s="32" t="str">
        <f t="shared" si="51"/>
        <v>tier - 2</v>
      </c>
      <c r="M457" s="32" t="str">
        <f t="shared" si="52"/>
        <v>tier - 2</v>
      </c>
      <c r="N457" s="32" t="str">
        <f t="shared" si="53"/>
        <v>R1013</v>
      </c>
      <c r="O457" s="13" t="str">
        <f t="shared" si="54"/>
        <v>4-Aug-1992</v>
      </c>
      <c r="P457" s="13">
        <f t="shared" si="55"/>
        <v>30</v>
      </c>
      <c r="Q457" s="18">
        <v>4151.03</v>
      </c>
    </row>
    <row r="458" spans="1:17" x14ac:dyDescent="0.25">
      <c r="A458" s="13" t="s">
        <v>487</v>
      </c>
      <c r="B458" s="13">
        <v>1998</v>
      </c>
      <c r="C458" s="13" t="s">
        <v>15</v>
      </c>
      <c r="D458" s="13">
        <v>26</v>
      </c>
      <c r="E458" s="13">
        <v>0</v>
      </c>
      <c r="F458" s="13">
        <v>4154.97</v>
      </c>
      <c r="G458" s="13" t="s">
        <v>11</v>
      </c>
      <c r="H458" s="13" t="s">
        <v>16</v>
      </c>
      <c r="I458" s="13" t="s">
        <v>23</v>
      </c>
      <c r="J458" s="32">
        <f t="shared" si="49"/>
        <v>1998</v>
      </c>
      <c r="K458" s="32" t="str">
        <f t="shared" si="50"/>
        <v>Nov</v>
      </c>
      <c r="L458" s="32" t="str">
        <f t="shared" si="51"/>
        <v>tier - 2</v>
      </c>
      <c r="M458" s="32" t="str">
        <f t="shared" si="52"/>
        <v>tier - 1</v>
      </c>
      <c r="N458" s="32" t="str">
        <f t="shared" si="53"/>
        <v>R1012</v>
      </c>
      <c r="O458" s="13" t="str">
        <f t="shared" si="54"/>
        <v>26-Nov-1998</v>
      </c>
      <c r="P458" s="13">
        <f t="shared" si="55"/>
        <v>24</v>
      </c>
      <c r="Q458" s="18">
        <v>4154.97</v>
      </c>
    </row>
    <row r="459" spans="1:17" x14ac:dyDescent="0.25">
      <c r="A459" s="13" t="s">
        <v>488</v>
      </c>
      <c r="B459" s="13">
        <v>1984</v>
      </c>
      <c r="C459" s="13" t="s">
        <v>20</v>
      </c>
      <c r="D459" s="13">
        <v>16</v>
      </c>
      <c r="E459" s="13">
        <v>3</v>
      </c>
      <c r="F459" s="13">
        <v>4163.21</v>
      </c>
      <c r="G459" s="13" t="s">
        <v>11</v>
      </c>
      <c r="H459" s="13" t="s">
        <v>11</v>
      </c>
      <c r="I459" s="13" t="s">
        <v>23</v>
      </c>
      <c r="J459" s="32">
        <f t="shared" si="49"/>
        <v>1984</v>
      </c>
      <c r="K459" s="32" t="str">
        <f t="shared" si="50"/>
        <v>Sep</v>
      </c>
      <c r="L459" s="32" t="str">
        <f t="shared" si="51"/>
        <v>tier - 2</v>
      </c>
      <c r="M459" s="32" t="str">
        <f t="shared" si="52"/>
        <v>tier - 2</v>
      </c>
      <c r="N459" s="32" t="str">
        <f t="shared" si="53"/>
        <v>R1012</v>
      </c>
      <c r="O459" s="13" t="str">
        <f t="shared" si="54"/>
        <v>16-Sep-1984</v>
      </c>
      <c r="P459" s="13">
        <f t="shared" si="55"/>
        <v>38</v>
      </c>
      <c r="Q459" s="18">
        <v>4163.21</v>
      </c>
    </row>
    <row r="460" spans="1:17" x14ac:dyDescent="0.25">
      <c r="A460" s="13" t="s">
        <v>489</v>
      </c>
      <c r="B460" s="13">
        <v>1989</v>
      </c>
      <c r="C460" s="13" t="s">
        <v>18</v>
      </c>
      <c r="D460" s="13">
        <v>25</v>
      </c>
      <c r="E460" s="13">
        <v>0</v>
      </c>
      <c r="F460" s="13">
        <v>4185.1000000000004</v>
      </c>
      <c r="G460" s="13" t="s">
        <v>11</v>
      </c>
      <c r="H460" s="13" t="s">
        <v>12</v>
      </c>
      <c r="I460" s="13" t="s">
        <v>13</v>
      </c>
      <c r="J460" s="32">
        <f t="shared" si="49"/>
        <v>1989</v>
      </c>
      <c r="K460" s="32" t="str">
        <f t="shared" si="50"/>
        <v>Jun</v>
      </c>
      <c r="L460" s="32" t="str">
        <f t="shared" si="51"/>
        <v>tier - 2</v>
      </c>
      <c r="M460" s="32" t="str">
        <f t="shared" si="52"/>
        <v>tier - 3</v>
      </c>
      <c r="N460" s="32" t="str">
        <f t="shared" si="53"/>
        <v>R1013</v>
      </c>
      <c r="O460" s="13" t="str">
        <f t="shared" si="54"/>
        <v>25-Jun-1989</v>
      </c>
      <c r="P460" s="13">
        <f t="shared" si="55"/>
        <v>33</v>
      </c>
      <c r="Q460" s="18">
        <v>4185.1000000000004</v>
      </c>
    </row>
    <row r="461" spans="1:17" x14ac:dyDescent="0.25">
      <c r="A461" s="13" t="s">
        <v>490</v>
      </c>
      <c r="B461" s="13">
        <v>1995</v>
      </c>
      <c r="C461" s="13" t="s">
        <v>37</v>
      </c>
      <c r="D461" s="13">
        <v>3</v>
      </c>
      <c r="E461" s="13">
        <v>0</v>
      </c>
      <c r="F461" s="13">
        <v>4188.7299999999996</v>
      </c>
      <c r="G461" s="13" t="s">
        <v>11</v>
      </c>
      <c r="H461" s="13" t="s">
        <v>11</v>
      </c>
      <c r="I461" s="13" t="s">
        <v>200</v>
      </c>
      <c r="J461" s="32">
        <f t="shared" si="49"/>
        <v>1995</v>
      </c>
      <c r="K461" s="32" t="str">
        <f t="shared" si="50"/>
        <v>Oct</v>
      </c>
      <c r="L461" s="32" t="str">
        <f t="shared" si="51"/>
        <v>tier - 2</v>
      </c>
      <c r="M461" s="32" t="str">
        <f t="shared" si="52"/>
        <v>tier - 2</v>
      </c>
      <c r="N461" s="32" t="str">
        <f t="shared" si="53"/>
        <v>R1025</v>
      </c>
      <c r="O461" s="13" t="str">
        <f t="shared" si="54"/>
        <v>3-Oct-1995</v>
      </c>
      <c r="P461" s="13">
        <f t="shared" si="55"/>
        <v>27</v>
      </c>
      <c r="Q461" s="18">
        <v>4188.7299999999996</v>
      </c>
    </row>
    <row r="462" spans="1:17" x14ac:dyDescent="0.25">
      <c r="A462" s="13" t="s">
        <v>491</v>
      </c>
      <c r="B462" s="13">
        <v>1997</v>
      </c>
      <c r="C462" s="13" t="s">
        <v>20</v>
      </c>
      <c r="D462" s="13">
        <v>6</v>
      </c>
      <c r="E462" s="13">
        <v>2</v>
      </c>
      <c r="F462" s="13">
        <v>4189.1099999999997</v>
      </c>
      <c r="G462" s="13" t="s">
        <v>11</v>
      </c>
      <c r="H462" s="13" t="s">
        <v>11</v>
      </c>
      <c r="I462" s="13" t="s">
        <v>23</v>
      </c>
      <c r="J462" s="32">
        <f t="shared" si="49"/>
        <v>1997</v>
      </c>
      <c r="K462" s="32" t="str">
        <f t="shared" si="50"/>
        <v>Sep</v>
      </c>
      <c r="L462" s="32" t="str">
        <f t="shared" si="51"/>
        <v>tier - 2</v>
      </c>
      <c r="M462" s="32" t="str">
        <f t="shared" si="52"/>
        <v>tier - 2</v>
      </c>
      <c r="N462" s="32" t="str">
        <f t="shared" si="53"/>
        <v>R1012</v>
      </c>
      <c r="O462" s="13" t="str">
        <f t="shared" si="54"/>
        <v>6-Sep-1997</v>
      </c>
      <c r="P462" s="13">
        <f t="shared" si="55"/>
        <v>25</v>
      </c>
      <c r="Q462" s="18">
        <v>4189.1099999999997</v>
      </c>
    </row>
    <row r="463" spans="1:17" x14ac:dyDescent="0.25">
      <c r="A463" s="13" t="s">
        <v>492</v>
      </c>
      <c r="B463" s="13">
        <v>1998</v>
      </c>
      <c r="C463" s="13" t="s">
        <v>30</v>
      </c>
      <c r="D463" s="13">
        <v>14</v>
      </c>
      <c r="E463" s="13">
        <v>3</v>
      </c>
      <c r="F463" s="13">
        <v>4234.93</v>
      </c>
      <c r="G463" s="13" t="s">
        <v>11</v>
      </c>
      <c r="H463" s="13" t="s">
        <v>16</v>
      </c>
      <c r="I463" s="13" t="s">
        <v>42</v>
      </c>
      <c r="J463" s="32">
        <f t="shared" si="49"/>
        <v>1998</v>
      </c>
      <c r="K463" s="32" t="str">
        <f t="shared" si="50"/>
        <v>Dec</v>
      </c>
      <c r="L463" s="32" t="str">
        <f t="shared" si="51"/>
        <v>tier - 2</v>
      </c>
      <c r="M463" s="32" t="str">
        <f t="shared" si="52"/>
        <v>tier - 1</v>
      </c>
      <c r="N463" s="32" t="str">
        <f t="shared" si="53"/>
        <v>R1011</v>
      </c>
      <c r="O463" s="13" t="str">
        <f t="shared" si="54"/>
        <v>14-Dec-1998</v>
      </c>
      <c r="P463" s="13">
        <f t="shared" si="55"/>
        <v>24</v>
      </c>
      <c r="Q463" s="18">
        <v>4234.93</v>
      </c>
    </row>
    <row r="464" spans="1:17" x14ac:dyDescent="0.25">
      <c r="A464" s="13" t="s">
        <v>493</v>
      </c>
      <c r="B464" s="13">
        <v>1992</v>
      </c>
      <c r="C464" s="13" t="s">
        <v>18</v>
      </c>
      <c r="D464" s="13">
        <v>27</v>
      </c>
      <c r="E464" s="13">
        <v>1</v>
      </c>
      <c r="F464" s="13">
        <v>4237.13</v>
      </c>
      <c r="G464" s="13" t="s">
        <v>12</v>
      </c>
      <c r="H464" s="13" t="s">
        <v>16</v>
      </c>
      <c r="I464" s="13" t="s">
        <v>168</v>
      </c>
      <c r="J464" s="32">
        <f t="shared" si="49"/>
        <v>1992</v>
      </c>
      <c r="K464" s="32" t="str">
        <f t="shared" si="50"/>
        <v>Jun</v>
      </c>
      <c r="L464" s="32" t="str">
        <f t="shared" si="51"/>
        <v>tier - 3</v>
      </c>
      <c r="M464" s="32" t="str">
        <f t="shared" si="52"/>
        <v>tier - 1</v>
      </c>
      <c r="N464" s="32" t="str">
        <f t="shared" si="53"/>
        <v>R1016</v>
      </c>
      <c r="O464" s="13" t="str">
        <f t="shared" si="54"/>
        <v>27-Jun-1992</v>
      </c>
      <c r="P464" s="13">
        <f t="shared" si="55"/>
        <v>30</v>
      </c>
      <c r="Q464" s="18">
        <v>4237.13</v>
      </c>
    </row>
    <row r="465" spans="1:17" x14ac:dyDescent="0.25">
      <c r="A465" s="13" t="s">
        <v>494</v>
      </c>
      <c r="B465" s="13">
        <v>1991</v>
      </c>
      <c r="C465" s="13" t="s">
        <v>15</v>
      </c>
      <c r="D465" s="13">
        <v>3</v>
      </c>
      <c r="E465" s="13">
        <v>1</v>
      </c>
      <c r="F465" s="13">
        <v>4239.8900000000003</v>
      </c>
      <c r="G465" s="13" t="s">
        <v>11</v>
      </c>
      <c r="H465" s="13" t="s">
        <v>11</v>
      </c>
      <c r="I465" s="13" t="s">
        <v>23</v>
      </c>
      <c r="J465" s="32">
        <f t="shared" si="49"/>
        <v>1991</v>
      </c>
      <c r="K465" s="32" t="str">
        <f t="shared" si="50"/>
        <v>Nov</v>
      </c>
      <c r="L465" s="32" t="str">
        <f t="shared" si="51"/>
        <v>tier - 2</v>
      </c>
      <c r="M465" s="32" t="str">
        <f t="shared" si="52"/>
        <v>tier - 2</v>
      </c>
      <c r="N465" s="32" t="str">
        <f t="shared" si="53"/>
        <v>R1012</v>
      </c>
      <c r="O465" s="13" t="str">
        <f t="shared" si="54"/>
        <v>3-Nov-1991</v>
      </c>
      <c r="P465" s="13">
        <f t="shared" si="55"/>
        <v>31</v>
      </c>
      <c r="Q465" s="18">
        <v>4239.8900000000003</v>
      </c>
    </row>
    <row r="466" spans="1:17" x14ac:dyDescent="0.25">
      <c r="A466" s="13" t="s">
        <v>495</v>
      </c>
      <c r="B466" s="13">
        <v>1991</v>
      </c>
      <c r="C466" s="13" t="s">
        <v>30</v>
      </c>
      <c r="D466" s="13">
        <v>1</v>
      </c>
      <c r="E466" s="13">
        <v>1</v>
      </c>
      <c r="F466" s="13">
        <v>4243.59</v>
      </c>
      <c r="G466" s="13" t="s">
        <v>12</v>
      </c>
      <c r="H466" s="13" t="s">
        <v>16</v>
      </c>
      <c r="I466" s="13" t="s">
        <v>23</v>
      </c>
      <c r="J466" s="32">
        <f t="shared" si="49"/>
        <v>1991</v>
      </c>
      <c r="K466" s="32" t="str">
        <f t="shared" si="50"/>
        <v>Dec</v>
      </c>
      <c r="L466" s="32" t="str">
        <f t="shared" si="51"/>
        <v>tier - 3</v>
      </c>
      <c r="M466" s="32" t="str">
        <f t="shared" si="52"/>
        <v>tier - 1</v>
      </c>
      <c r="N466" s="32" t="str">
        <f t="shared" si="53"/>
        <v>R1012</v>
      </c>
      <c r="O466" s="13" t="str">
        <f t="shared" si="54"/>
        <v>1-Dec-1991</v>
      </c>
      <c r="P466" s="13">
        <f t="shared" si="55"/>
        <v>31</v>
      </c>
      <c r="Q466" s="18">
        <v>4243.59</v>
      </c>
    </row>
    <row r="467" spans="1:17" x14ac:dyDescent="0.25">
      <c r="A467" s="13" t="s">
        <v>496</v>
      </c>
      <c r="B467" s="13">
        <v>1982</v>
      </c>
      <c r="C467" s="13" t="s">
        <v>18</v>
      </c>
      <c r="D467" s="13">
        <v>16</v>
      </c>
      <c r="E467" s="13">
        <v>3</v>
      </c>
      <c r="F467" s="13">
        <v>4250.24</v>
      </c>
      <c r="G467" s="13" t="s">
        <v>11</v>
      </c>
      <c r="H467" s="13" t="s">
        <v>12</v>
      </c>
      <c r="I467" s="13" t="s">
        <v>13</v>
      </c>
      <c r="J467" s="32">
        <f t="shared" si="49"/>
        <v>1982</v>
      </c>
      <c r="K467" s="32" t="str">
        <f t="shared" si="50"/>
        <v>Jun</v>
      </c>
      <c r="L467" s="32" t="str">
        <f t="shared" si="51"/>
        <v>tier - 2</v>
      </c>
      <c r="M467" s="32" t="str">
        <f t="shared" si="52"/>
        <v>tier - 3</v>
      </c>
      <c r="N467" s="32" t="str">
        <f t="shared" si="53"/>
        <v>R1013</v>
      </c>
      <c r="O467" s="13" t="str">
        <f t="shared" si="54"/>
        <v>16-Jun-1982</v>
      </c>
      <c r="P467" s="13">
        <f t="shared" si="55"/>
        <v>40</v>
      </c>
      <c r="Q467" s="18">
        <v>4250.24</v>
      </c>
    </row>
    <row r="468" spans="1:17" x14ac:dyDescent="0.25">
      <c r="A468" s="13" t="s">
        <v>497</v>
      </c>
      <c r="B468" s="13">
        <v>1995</v>
      </c>
      <c r="C468" s="13" t="s">
        <v>37</v>
      </c>
      <c r="D468" s="13">
        <v>14</v>
      </c>
      <c r="E468" s="13">
        <v>3</v>
      </c>
      <c r="F468" s="13">
        <v>4260.74</v>
      </c>
      <c r="G468" s="13" t="s">
        <v>12</v>
      </c>
      <c r="H468" s="13" t="s">
        <v>11</v>
      </c>
      <c r="I468" s="13" t="s">
        <v>42</v>
      </c>
      <c r="J468" s="32">
        <f t="shared" si="49"/>
        <v>1995</v>
      </c>
      <c r="K468" s="32" t="str">
        <f t="shared" si="50"/>
        <v>Oct</v>
      </c>
      <c r="L468" s="32" t="str">
        <f t="shared" si="51"/>
        <v>tier - 3</v>
      </c>
      <c r="M468" s="32" t="str">
        <f t="shared" si="52"/>
        <v>tier - 2</v>
      </c>
      <c r="N468" s="32" t="str">
        <f t="shared" si="53"/>
        <v>R1011</v>
      </c>
      <c r="O468" s="13" t="str">
        <f t="shared" si="54"/>
        <v>14-Oct-1995</v>
      </c>
      <c r="P468" s="13">
        <f t="shared" si="55"/>
        <v>27</v>
      </c>
      <c r="Q468" s="18">
        <v>4260.74</v>
      </c>
    </row>
    <row r="469" spans="1:17" x14ac:dyDescent="0.25">
      <c r="A469" s="13" t="s">
        <v>498</v>
      </c>
      <c r="B469" s="13">
        <v>1983</v>
      </c>
      <c r="C469" s="13" t="s">
        <v>15</v>
      </c>
      <c r="D469" s="13">
        <v>20</v>
      </c>
      <c r="E469" s="13">
        <v>3</v>
      </c>
      <c r="F469" s="13">
        <v>4265.01</v>
      </c>
      <c r="G469" s="13" t="s">
        <v>11</v>
      </c>
      <c r="H469" s="13" t="s">
        <v>16</v>
      </c>
      <c r="I469" s="13" t="s">
        <v>23</v>
      </c>
      <c r="J469" s="32">
        <f t="shared" si="49"/>
        <v>1983</v>
      </c>
      <c r="K469" s="32" t="str">
        <f t="shared" si="50"/>
        <v>Nov</v>
      </c>
      <c r="L469" s="32" t="str">
        <f t="shared" si="51"/>
        <v>tier - 2</v>
      </c>
      <c r="M469" s="32" t="str">
        <f t="shared" si="52"/>
        <v>tier - 1</v>
      </c>
      <c r="N469" s="32" t="str">
        <f t="shared" si="53"/>
        <v>R1012</v>
      </c>
      <c r="O469" s="13" t="str">
        <f t="shared" si="54"/>
        <v>20-Nov-1983</v>
      </c>
      <c r="P469" s="13">
        <f t="shared" si="55"/>
        <v>39</v>
      </c>
      <c r="Q469" s="18">
        <v>4265.01</v>
      </c>
    </row>
    <row r="470" spans="1:17" x14ac:dyDescent="0.25">
      <c r="A470" s="13" t="s">
        <v>499</v>
      </c>
      <c r="B470" s="13">
        <v>1992</v>
      </c>
      <c r="C470" s="13" t="s">
        <v>18</v>
      </c>
      <c r="D470" s="13">
        <v>18</v>
      </c>
      <c r="E470" s="13">
        <v>2</v>
      </c>
      <c r="F470" s="13">
        <v>4266.17</v>
      </c>
      <c r="G470" s="13" t="s">
        <v>12</v>
      </c>
      <c r="H470" s="13" t="s">
        <v>11</v>
      </c>
      <c r="I470" s="13" t="s">
        <v>13</v>
      </c>
      <c r="J470" s="32">
        <f t="shared" si="49"/>
        <v>1992</v>
      </c>
      <c r="K470" s="32" t="str">
        <f t="shared" si="50"/>
        <v>Jun</v>
      </c>
      <c r="L470" s="32" t="str">
        <f t="shared" si="51"/>
        <v>tier - 3</v>
      </c>
      <c r="M470" s="32" t="str">
        <f t="shared" si="52"/>
        <v>tier - 2</v>
      </c>
      <c r="N470" s="32" t="str">
        <f t="shared" si="53"/>
        <v>R1013</v>
      </c>
      <c r="O470" s="13" t="str">
        <f t="shared" si="54"/>
        <v>18-Jun-1992</v>
      </c>
      <c r="P470" s="13">
        <f t="shared" si="55"/>
        <v>30</v>
      </c>
      <c r="Q470" s="18">
        <v>4266.17</v>
      </c>
    </row>
    <row r="471" spans="1:17" x14ac:dyDescent="0.25">
      <c r="A471" s="13" t="s">
        <v>500</v>
      </c>
      <c r="B471" s="13">
        <v>2003</v>
      </c>
      <c r="C471" s="13" t="s">
        <v>18</v>
      </c>
      <c r="D471" s="13">
        <v>8</v>
      </c>
      <c r="E471" s="13">
        <v>0</v>
      </c>
      <c r="F471" s="13">
        <v>4278.55</v>
      </c>
      <c r="G471" s="13" t="s">
        <v>11</v>
      </c>
      <c r="H471" s="13" t="s">
        <v>16</v>
      </c>
      <c r="I471" s="13" t="s">
        <v>300</v>
      </c>
      <c r="J471" s="32">
        <f t="shared" si="49"/>
        <v>2003</v>
      </c>
      <c r="K471" s="32" t="str">
        <f t="shared" si="50"/>
        <v>Jun</v>
      </c>
      <c r="L471" s="32" t="str">
        <f t="shared" si="51"/>
        <v>tier - 2</v>
      </c>
      <c r="M471" s="32" t="str">
        <f t="shared" si="52"/>
        <v>tier - 1</v>
      </c>
      <c r="N471" s="32" t="str">
        <f t="shared" si="53"/>
        <v>R1021</v>
      </c>
      <c r="O471" s="13" t="str">
        <f t="shared" si="54"/>
        <v>8-Jun-2003</v>
      </c>
      <c r="P471" s="13">
        <f t="shared" si="55"/>
        <v>20</v>
      </c>
      <c r="Q471" s="18">
        <v>4278.55</v>
      </c>
    </row>
    <row r="472" spans="1:17" x14ac:dyDescent="0.25">
      <c r="A472" s="13" t="s">
        <v>501</v>
      </c>
      <c r="B472" s="13">
        <v>2000</v>
      </c>
      <c r="C472" s="13" t="s">
        <v>15</v>
      </c>
      <c r="D472" s="13">
        <v>25</v>
      </c>
      <c r="E472" s="13">
        <v>3</v>
      </c>
      <c r="F472" s="13">
        <v>4296.2700000000004</v>
      </c>
      <c r="G472" s="13" t="s">
        <v>11</v>
      </c>
      <c r="H472" s="13" t="s">
        <v>12</v>
      </c>
      <c r="I472" s="13" t="s">
        <v>23</v>
      </c>
      <c r="J472" s="32">
        <f t="shared" si="49"/>
        <v>2000</v>
      </c>
      <c r="K472" s="32" t="str">
        <f t="shared" si="50"/>
        <v>Nov</v>
      </c>
      <c r="L472" s="32" t="str">
        <f t="shared" si="51"/>
        <v>tier - 2</v>
      </c>
      <c r="M472" s="32" t="str">
        <f t="shared" si="52"/>
        <v>tier - 3</v>
      </c>
      <c r="N472" s="32" t="str">
        <f t="shared" si="53"/>
        <v>R1012</v>
      </c>
      <c r="O472" s="13" t="str">
        <f t="shared" si="54"/>
        <v>25-Nov-2000</v>
      </c>
      <c r="P472" s="13">
        <f t="shared" si="55"/>
        <v>22</v>
      </c>
      <c r="Q472" s="18">
        <v>4296.2700000000004</v>
      </c>
    </row>
    <row r="473" spans="1:17" x14ac:dyDescent="0.25">
      <c r="A473" s="13" t="s">
        <v>502</v>
      </c>
      <c r="B473" s="13">
        <v>1988</v>
      </c>
      <c r="C473" s="13" t="s">
        <v>30</v>
      </c>
      <c r="D473" s="13">
        <v>19</v>
      </c>
      <c r="E473" s="13">
        <v>0</v>
      </c>
      <c r="F473" s="13">
        <v>4320.41</v>
      </c>
      <c r="G473" s="13" t="s">
        <v>11</v>
      </c>
      <c r="H473" s="13" t="s">
        <v>16</v>
      </c>
      <c r="I473" s="13" t="s">
        <v>23</v>
      </c>
      <c r="J473" s="32">
        <f t="shared" si="49"/>
        <v>1988</v>
      </c>
      <c r="K473" s="32" t="str">
        <f t="shared" si="50"/>
        <v>Dec</v>
      </c>
      <c r="L473" s="32" t="str">
        <f t="shared" si="51"/>
        <v>tier - 2</v>
      </c>
      <c r="M473" s="32" t="str">
        <f t="shared" si="52"/>
        <v>tier - 1</v>
      </c>
      <c r="N473" s="32" t="str">
        <f t="shared" si="53"/>
        <v>R1012</v>
      </c>
      <c r="O473" s="13" t="str">
        <f t="shared" si="54"/>
        <v>19-Dec-1988</v>
      </c>
      <c r="P473" s="13">
        <f t="shared" si="55"/>
        <v>34</v>
      </c>
      <c r="Q473" s="18">
        <v>4320.41</v>
      </c>
    </row>
    <row r="474" spans="1:17" x14ac:dyDescent="0.25">
      <c r="A474" s="13" t="s">
        <v>503</v>
      </c>
      <c r="B474" s="13">
        <v>1994</v>
      </c>
      <c r="C474" s="13" t="s">
        <v>15</v>
      </c>
      <c r="D474" s="13">
        <v>2</v>
      </c>
      <c r="E474" s="13">
        <v>1</v>
      </c>
      <c r="F474" s="13">
        <v>4337.74</v>
      </c>
      <c r="G474" s="13" t="s">
        <v>11</v>
      </c>
      <c r="H474" s="13" t="s">
        <v>16</v>
      </c>
      <c r="I474" s="13" t="s">
        <v>247</v>
      </c>
      <c r="J474" s="32">
        <f t="shared" si="49"/>
        <v>1994</v>
      </c>
      <c r="K474" s="32" t="str">
        <f t="shared" si="50"/>
        <v>Nov</v>
      </c>
      <c r="L474" s="32" t="str">
        <f t="shared" si="51"/>
        <v>tier - 2</v>
      </c>
      <c r="M474" s="32" t="str">
        <f t="shared" si="52"/>
        <v>tier - 1</v>
      </c>
      <c r="N474" s="32" t="str">
        <f t="shared" si="53"/>
        <v>R1024</v>
      </c>
      <c r="O474" s="13" t="str">
        <f t="shared" si="54"/>
        <v>2-Nov-1994</v>
      </c>
      <c r="P474" s="13">
        <f t="shared" si="55"/>
        <v>28</v>
      </c>
      <c r="Q474" s="18">
        <v>4337.74</v>
      </c>
    </row>
    <row r="475" spans="1:17" x14ac:dyDescent="0.25">
      <c r="A475" s="13" t="s">
        <v>504</v>
      </c>
      <c r="B475" s="13">
        <v>1994</v>
      </c>
      <c r="C475" s="13" t="s">
        <v>37</v>
      </c>
      <c r="D475" s="13">
        <v>26</v>
      </c>
      <c r="E475" s="13">
        <v>2</v>
      </c>
      <c r="F475" s="13">
        <v>4340.4399999999996</v>
      </c>
      <c r="G475" s="13" t="s">
        <v>11</v>
      </c>
      <c r="H475" s="13" t="s">
        <v>16</v>
      </c>
      <c r="I475" s="13" t="s">
        <v>13</v>
      </c>
      <c r="J475" s="32">
        <f t="shared" si="49"/>
        <v>1994</v>
      </c>
      <c r="K475" s="32" t="str">
        <f t="shared" si="50"/>
        <v>Oct</v>
      </c>
      <c r="L475" s="32" t="str">
        <f t="shared" si="51"/>
        <v>tier - 2</v>
      </c>
      <c r="M475" s="32" t="str">
        <f t="shared" si="52"/>
        <v>tier - 1</v>
      </c>
      <c r="N475" s="32" t="str">
        <f t="shared" si="53"/>
        <v>R1013</v>
      </c>
      <c r="O475" s="13" t="str">
        <f t="shared" si="54"/>
        <v>26-Oct-1994</v>
      </c>
      <c r="P475" s="13">
        <f t="shared" si="55"/>
        <v>28</v>
      </c>
      <c r="Q475" s="18">
        <v>4340.4399999999996</v>
      </c>
    </row>
    <row r="476" spans="1:17" x14ac:dyDescent="0.25">
      <c r="A476" s="13" t="s">
        <v>505</v>
      </c>
      <c r="B476" s="13">
        <v>1991</v>
      </c>
      <c r="C476" s="13" t="s">
        <v>18</v>
      </c>
      <c r="D476" s="13">
        <v>1</v>
      </c>
      <c r="E476" s="13">
        <v>0</v>
      </c>
      <c r="F476" s="13">
        <v>4347.0200000000004</v>
      </c>
      <c r="G476" s="13" t="s">
        <v>11</v>
      </c>
      <c r="H476" s="13" t="s">
        <v>16</v>
      </c>
      <c r="I476" s="13" t="s">
        <v>247</v>
      </c>
      <c r="J476" s="32">
        <f t="shared" si="49"/>
        <v>1991</v>
      </c>
      <c r="K476" s="32" t="str">
        <f t="shared" si="50"/>
        <v>Jun</v>
      </c>
      <c r="L476" s="32" t="str">
        <f t="shared" si="51"/>
        <v>tier - 2</v>
      </c>
      <c r="M476" s="32" t="str">
        <f t="shared" si="52"/>
        <v>tier - 1</v>
      </c>
      <c r="N476" s="32" t="str">
        <f t="shared" si="53"/>
        <v>R1024</v>
      </c>
      <c r="O476" s="13" t="str">
        <f t="shared" si="54"/>
        <v>1-Jun-1991</v>
      </c>
      <c r="P476" s="13">
        <f t="shared" si="55"/>
        <v>32</v>
      </c>
      <c r="Q476" s="18">
        <v>4347.0200000000004</v>
      </c>
    </row>
    <row r="477" spans="1:17" x14ac:dyDescent="0.25">
      <c r="A477" s="13" t="s">
        <v>506</v>
      </c>
      <c r="B477" s="13">
        <v>1994</v>
      </c>
      <c r="C477" s="13" t="s">
        <v>15</v>
      </c>
      <c r="D477" s="13">
        <v>1</v>
      </c>
      <c r="E477" s="13">
        <v>2</v>
      </c>
      <c r="F477" s="13">
        <v>4349.46</v>
      </c>
      <c r="G477" s="13" t="s">
        <v>11</v>
      </c>
      <c r="H477" s="13" t="s">
        <v>11</v>
      </c>
      <c r="I477" s="13" t="s">
        <v>13</v>
      </c>
      <c r="J477" s="32">
        <f t="shared" si="49"/>
        <v>1994</v>
      </c>
      <c r="K477" s="32" t="str">
        <f t="shared" si="50"/>
        <v>Nov</v>
      </c>
      <c r="L477" s="32" t="str">
        <f t="shared" si="51"/>
        <v>tier - 2</v>
      </c>
      <c r="M477" s="32" t="str">
        <f t="shared" si="52"/>
        <v>tier - 2</v>
      </c>
      <c r="N477" s="32" t="str">
        <f t="shared" si="53"/>
        <v>R1013</v>
      </c>
      <c r="O477" s="13" t="str">
        <f t="shared" si="54"/>
        <v>1-Nov-1994</v>
      </c>
      <c r="P477" s="13">
        <f t="shared" si="55"/>
        <v>28</v>
      </c>
      <c r="Q477" s="18">
        <v>4349.46</v>
      </c>
    </row>
    <row r="478" spans="1:17" x14ac:dyDescent="0.25">
      <c r="A478" s="13" t="s">
        <v>507</v>
      </c>
      <c r="B478" s="13">
        <v>1991</v>
      </c>
      <c r="C478" s="13" t="s">
        <v>20</v>
      </c>
      <c r="D478" s="13">
        <v>13</v>
      </c>
      <c r="E478" s="13">
        <v>1</v>
      </c>
      <c r="F478" s="13">
        <v>4350.51</v>
      </c>
      <c r="G478" s="13" t="s">
        <v>11</v>
      </c>
      <c r="H478" s="13" t="s">
        <v>11</v>
      </c>
      <c r="I478" s="13" t="s">
        <v>13</v>
      </c>
      <c r="J478" s="32">
        <f t="shared" si="49"/>
        <v>1991</v>
      </c>
      <c r="K478" s="32" t="str">
        <f t="shared" si="50"/>
        <v>Sep</v>
      </c>
      <c r="L478" s="32" t="str">
        <f t="shared" si="51"/>
        <v>tier - 2</v>
      </c>
      <c r="M478" s="32" t="str">
        <f t="shared" si="52"/>
        <v>tier - 2</v>
      </c>
      <c r="N478" s="32" t="str">
        <f t="shared" si="53"/>
        <v>R1013</v>
      </c>
      <c r="O478" s="13" t="str">
        <f t="shared" si="54"/>
        <v>13-Sep-1991</v>
      </c>
      <c r="P478" s="13">
        <f t="shared" si="55"/>
        <v>31</v>
      </c>
      <c r="Q478" s="18">
        <v>4350.51</v>
      </c>
    </row>
    <row r="479" spans="1:17" x14ac:dyDescent="0.25">
      <c r="A479" s="13" t="s">
        <v>508</v>
      </c>
      <c r="B479" s="13">
        <v>1990</v>
      </c>
      <c r="C479" s="13" t="s">
        <v>35</v>
      </c>
      <c r="D479" s="13">
        <v>28</v>
      </c>
      <c r="E479" s="13">
        <v>0</v>
      </c>
      <c r="F479" s="13">
        <v>4357.04</v>
      </c>
      <c r="G479" s="13" t="s">
        <v>11</v>
      </c>
      <c r="H479" s="13" t="s">
        <v>12</v>
      </c>
      <c r="I479" s="13" t="s">
        <v>23</v>
      </c>
      <c r="J479" s="32">
        <f t="shared" si="49"/>
        <v>1990</v>
      </c>
      <c r="K479" s="32" t="str">
        <f t="shared" si="50"/>
        <v>Aug</v>
      </c>
      <c r="L479" s="32" t="str">
        <f t="shared" si="51"/>
        <v>tier - 2</v>
      </c>
      <c r="M479" s="32" t="str">
        <f t="shared" si="52"/>
        <v>tier - 3</v>
      </c>
      <c r="N479" s="32" t="str">
        <f t="shared" si="53"/>
        <v>R1012</v>
      </c>
      <c r="O479" s="13" t="str">
        <f t="shared" si="54"/>
        <v>28-Aug-1990</v>
      </c>
      <c r="P479" s="13">
        <f t="shared" si="55"/>
        <v>32</v>
      </c>
      <c r="Q479" s="18">
        <v>4357.04</v>
      </c>
    </row>
    <row r="480" spans="1:17" x14ac:dyDescent="0.25">
      <c r="A480" s="13" t="s">
        <v>509</v>
      </c>
      <c r="B480" s="13">
        <v>1997</v>
      </c>
      <c r="C480" s="13" t="s">
        <v>15</v>
      </c>
      <c r="D480" s="13">
        <v>29</v>
      </c>
      <c r="E480" s="13">
        <v>3</v>
      </c>
      <c r="F480" s="13">
        <v>4391.6499999999996</v>
      </c>
      <c r="G480" s="13" t="s">
        <v>11</v>
      </c>
      <c r="H480" s="13" t="s">
        <v>11</v>
      </c>
      <c r="I480" s="13" t="s">
        <v>42</v>
      </c>
      <c r="J480" s="32">
        <f t="shared" si="49"/>
        <v>1997</v>
      </c>
      <c r="K480" s="32" t="str">
        <f t="shared" si="50"/>
        <v>Nov</v>
      </c>
      <c r="L480" s="32" t="str">
        <f t="shared" si="51"/>
        <v>tier - 2</v>
      </c>
      <c r="M480" s="32" t="str">
        <f t="shared" si="52"/>
        <v>tier - 2</v>
      </c>
      <c r="N480" s="32" t="str">
        <f t="shared" si="53"/>
        <v>R1011</v>
      </c>
      <c r="O480" s="13" t="str">
        <f t="shared" si="54"/>
        <v>29-Nov-1997</v>
      </c>
      <c r="P480" s="13">
        <f t="shared" si="55"/>
        <v>25</v>
      </c>
      <c r="Q480" s="18">
        <v>4391.6499999999996</v>
      </c>
    </row>
    <row r="481" spans="1:17" x14ac:dyDescent="0.25">
      <c r="A481" s="13" t="s">
        <v>510</v>
      </c>
      <c r="B481" s="13">
        <v>1982</v>
      </c>
      <c r="C481" s="13" t="s">
        <v>18</v>
      </c>
      <c r="D481" s="13">
        <v>29</v>
      </c>
      <c r="E481" s="13">
        <v>3</v>
      </c>
      <c r="F481" s="13">
        <v>4392.7</v>
      </c>
      <c r="G481" s="13" t="s">
        <v>11</v>
      </c>
      <c r="H481" s="13" t="s">
        <v>11</v>
      </c>
      <c r="I481" s="13" t="s">
        <v>13</v>
      </c>
      <c r="J481" s="32">
        <f t="shared" si="49"/>
        <v>1982</v>
      </c>
      <c r="K481" s="32" t="str">
        <f t="shared" si="50"/>
        <v>Jun</v>
      </c>
      <c r="L481" s="32" t="str">
        <f t="shared" si="51"/>
        <v>tier - 2</v>
      </c>
      <c r="M481" s="32" t="str">
        <f t="shared" si="52"/>
        <v>tier - 2</v>
      </c>
      <c r="N481" s="32" t="str">
        <f t="shared" si="53"/>
        <v>R1013</v>
      </c>
      <c r="O481" s="13" t="str">
        <f t="shared" si="54"/>
        <v>29-Jun-1982</v>
      </c>
      <c r="P481" s="13">
        <f t="shared" si="55"/>
        <v>40</v>
      </c>
      <c r="Q481" s="18">
        <v>4392.7</v>
      </c>
    </row>
    <row r="482" spans="1:17" x14ac:dyDescent="0.25">
      <c r="A482" s="13" t="s">
        <v>511</v>
      </c>
      <c r="B482" s="13">
        <v>1988</v>
      </c>
      <c r="C482" s="13" t="s">
        <v>10</v>
      </c>
      <c r="D482" s="13">
        <v>18</v>
      </c>
      <c r="E482" s="13">
        <v>3</v>
      </c>
      <c r="F482" s="13">
        <v>4397.3100000000004</v>
      </c>
      <c r="G482" s="13" t="s">
        <v>11</v>
      </c>
      <c r="H482" s="13" t="s">
        <v>11</v>
      </c>
      <c r="I482" s="13" t="s">
        <v>13</v>
      </c>
      <c r="J482" s="32">
        <f t="shared" si="49"/>
        <v>1988</v>
      </c>
      <c r="K482" s="32" t="str">
        <f t="shared" si="50"/>
        <v>Jul</v>
      </c>
      <c r="L482" s="32" t="str">
        <f t="shared" si="51"/>
        <v>tier - 2</v>
      </c>
      <c r="M482" s="32" t="str">
        <f t="shared" si="52"/>
        <v>tier - 2</v>
      </c>
      <c r="N482" s="32" t="str">
        <f t="shared" si="53"/>
        <v>R1013</v>
      </c>
      <c r="O482" s="13" t="str">
        <f t="shared" si="54"/>
        <v>18-Jul-1988</v>
      </c>
      <c r="P482" s="13">
        <f t="shared" si="55"/>
        <v>34</v>
      </c>
      <c r="Q482" s="18">
        <v>4397.3100000000004</v>
      </c>
    </row>
    <row r="483" spans="1:17" x14ac:dyDescent="0.25">
      <c r="A483" s="13" t="s">
        <v>512</v>
      </c>
      <c r="B483" s="13">
        <v>1986</v>
      </c>
      <c r="C483" s="13" t="s">
        <v>35</v>
      </c>
      <c r="D483" s="13">
        <v>11</v>
      </c>
      <c r="E483" s="13">
        <v>0</v>
      </c>
      <c r="F483" s="13">
        <v>4399.7299999999996</v>
      </c>
      <c r="G483" s="13" t="s">
        <v>12</v>
      </c>
      <c r="H483" s="13" t="s">
        <v>11</v>
      </c>
      <c r="I483" s="13" t="s">
        <v>13</v>
      </c>
      <c r="J483" s="32">
        <f t="shared" si="49"/>
        <v>1986</v>
      </c>
      <c r="K483" s="32" t="str">
        <f t="shared" si="50"/>
        <v>Aug</v>
      </c>
      <c r="L483" s="32" t="str">
        <f t="shared" si="51"/>
        <v>tier - 3</v>
      </c>
      <c r="M483" s="32" t="str">
        <f t="shared" si="52"/>
        <v>tier - 2</v>
      </c>
      <c r="N483" s="32" t="str">
        <f t="shared" si="53"/>
        <v>R1013</v>
      </c>
      <c r="O483" s="13" t="str">
        <f t="shared" si="54"/>
        <v>11-Aug-1986</v>
      </c>
      <c r="P483" s="13">
        <f t="shared" si="55"/>
        <v>36</v>
      </c>
      <c r="Q483" s="18">
        <v>4399.7299999999996</v>
      </c>
    </row>
    <row r="484" spans="1:17" x14ac:dyDescent="0.25">
      <c r="A484" s="13" t="s">
        <v>513</v>
      </c>
      <c r="B484" s="13">
        <v>1986</v>
      </c>
      <c r="C484" s="13" t="s">
        <v>10</v>
      </c>
      <c r="D484" s="13">
        <v>13</v>
      </c>
      <c r="E484" s="13">
        <v>0</v>
      </c>
      <c r="F484" s="13">
        <v>4402.2299999999996</v>
      </c>
      <c r="G484" s="13" t="s">
        <v>11</v>
      </c>
      <c r="H484" s="13" t="s">
        <v>11</v>
      </c>
      <c r="I484" s="13" t="s">
        <v>42</v>
      </c>
      <c r="J484" s="32">
        <f t="shared" si="49"/>
        <v>1986</v>
      </c>
      <c r="K484" s="32" t="str">
        <f t="shared" si="50"/>
        <v>Jul</v>
      </c>
      <c r="L484" s="32" t="str">
        <f t="shared" si="51"/>
        <v>tier - 2</v>
      </c>
      <c r="M484" s="32" t="str">
        <f t="shared" si="52"/>
        <v>tier - 2</v>
      </c>
      <c r="N484" s="32" t="str">
        <f t="shared" si="53"/>
        <v>R1011</v>
      </c>
      <c r="O484" s="13" t="str">
        <f t="shared" si="54"/>
        <v>13-Jul-1986</v>
      </c>
      <c r="P484" s="13">
        <f t="shared" si="55"/>
        <v>36</v>
      </c>
      <c r="Q484" s="18">
        <v>4402.2299999999996</v>
      </c>
    </row>
    <row r="485" spans="1:17" x14ac:dyDescent="0.25">
      <c r="A485" s="13" t="s">
        <v>514</v>
      </c>
      <c r="B485" s="13">
        <v>1988</v>
      </c>
      <c r="C485" s="13" t="s">
        <v>20</v>
      </c>
      <c r="D485" s="13">
        <v>16</v>
      </c>
      <c r="E485" s="13">
        <v>0</v>
      </c>
      <c r="F485" s="13">
        <v>4415.16</v>
      </c>
      <c r="G485" s="13" t="s">
        <v>11</v>
      </c>
      <c r="H485" s="13" t="s">
        <v>16</v>
      </c>
      <c r="I485" s="13" t="s">
        <v>13</v>
      </c>
      <c r="J485" s="32">
        <f t="shared" si="49"/>
        <v>1988</v>
      </c>
      <c r="K485" s="32" t="str">
        <f t="shared" si="50"/>
        <v>Sep</v>
      </c>
      <c r="L485" s="32" t="str">
        <f t="shared" si="51"/>
        <v>tier - 2</v>
      </c>
      <c r="M485" s="32" t="str">
        <f t="shared" si="52"/>
        <v>tier - 1</v>
      </c>
      <c r="N485" s="32" t="str">
        <f t="shared" si="53"/>
        <v>R1013</v>
      </c>
      <c r="O485" s="13" t="str">
        <f t="shared" si="54"/>
        <v>16-Sep-1988</v>
      </c>
      <c r="P485" s="13">
        <f t="shared" si="55"/>
        <v>34</v>
      </c>
      <c r="Q485" s="18">
        <v>4415.16</v>
      </c>
    </row>
    <row r="486" spans="1:17" x14ac:dyDescent="0.25">
      <c r="A486" s="13" t="s">
        <v>515</v>
      </c>
      <c r="B486" s="13">
        <v>1992</v>
      </c>
      <c r="C486" s="13" t="s">
        <v>35</v>
      </c>
      <c r="D486" s="13">
        <v>15</v>
      </c>
      <c r="E486" s="13">
        <v>0</v>
      </c>
      <c r="F486" s="13">
        <v>4420.95</v>
      </c>
      <c r="G486" s="13" t="s">
        <v>11</v>
      </c>
      <c r="H486" s="13" t="s">
        <v>12</v>
      </c>
      <c r="I486" s="13" t="s">
        <v>516</v>
      </c>
      <c r="J486" s="32">
        <f t="shared" si="49"/>
        <v>1992</v>
      </c>
      <c r="K486" s="32" t="str">
        <f t="shared" si="50"/>
        <v>Aug</v>
      </c>
      <c r="L486" s="32" t="str">
        <f t="shared" si="51"/>
        <v>tier - 2</v>
      </c>
      <c r="M486" s="32" t="str">
        <f t="shared" si="52"/>
        <v>tier - 3</v>
      </c>
      <c r="N486" s="32" t="str">
        <f t="shared" si="53"/>
        <v>R1020</v>
      </c>
      <c r="O486" s="13" t="str">
        <f t="shared" si="54"/>
        <v>15-Aug-1992</v>
      </c>
      <c r="P486" s="13">
        <f t="shared" si="55"/>
        <v>30</v>
      </c>
      <c r="Q486" s="18">
        <v>4420.95</v>
      </c>
    </row>
    <row r="487" spans="1:17" x14ac:dyDescent="0.25">
      <c r="A487" s="13" t="s">
        <v>517</v>
      </c>
      <c r="B487" s="13">
        <v>1994</v>
      </c>
      <c r="C487" s="13" t="s">
        <v>30</v>
      </c>
      <c r="D487" s="13">
        <v>29</v>
      </c>
      <c r="E487" s="13">
        <v>2</v>
      </c>
      <c r="F487" s="13">
        <v>4428.8900000000003</v>
      </c>
      <c r="G487" s="13" t="s">
        <v>12</v>
      </c>
      <c r="H487" s="13" t="s">
        <v>16</v>
      </c>
      <c r="I487" s="13" t="s">
        <v>356</v>
      </c>
      <c r="J487" s="32">
        <f t="shared" si="49"/>
        <v>1994</v>
      </c>
      <c r="K487" s="32" t="str">
        <f t="shared" si="50"/>
        <v>Dec</v>
      </c>
      <c r="L487" s="32" t="str">
        <f t="shared" si="51"/>
        <v>tier - 3</v>
      </c>
      <c r="M487" s="32" t="str">
        <f t="shared" si="52"/>
        <v>tier - 1</v>
      </c>
      <c r="N487" s="32" t="str">
        <f t="shared" si="53"/>
        <v>R1017</v>
      </c>
      <c r="O487" s="13" t="str">
        <f t="shared" si="54"/>
        <v>29-Dec-1994</v>
      </c>
      <c r="P487" s="13">
        <f t="shared" si="55"/>
        <v>28</v>
      </c>
      <c r="Q487" s="18">
        <v>4428.8900000000003</v>
      </c>
    </row>
    <row r="488" spans="1:17" x14ac:dyDescent="0.25">
      <c r="A488" s="13" t="s">
        <v>518</v>
      </c>
      <c r="B488" s="13">
        <v>1993</v>
      </c>
      <c r="C488" s="13" t="s">
        <v>20</v>
      </c>
      <c r="D488" s="13">
        <v>4</v>
      </c>
      <c r="E488" s="13">
        <v>2</v>
      </c>
      <c r="F488" s="13">
        <v>4433.3900000000003</v>
      </c>
      <c r="G488" s="13" t="s">
        <v>11</v>
      </c>
      <c r="H488" s="13" t="s">
        <v>12</v>
      </c>
      <c r="I488" s="13" t="s">
        <v>23</v>
      </c>
      <c r="J488" s="32">
        <f t="shared" si="49"/>
        <v>1993</v>
      </c>
      <c r="K488" s="32" t="str">
        <f t="shared" si="50"/>
        <v>Sep</v>
      </c>
      <c r="L488" s="32" t="str">
        <f t="shared" si="51"/>
        <v>tier - 2</v>
      </c>
      <c r="M488" s="32" t="str">
        <f t="shared" si="52"/>
        <v>tier - 3</v>
      </c>
      <c r="N488" s="32" t="str">
        <f t="shared" si="53"/>
        <v>R1012</v>
      </c>
      <c r="O488" s="13" t="str">
        <f t="shared" si="54"/>
        <v>4-Sep-1993</v>
      </c>
      <c r="P488" s="13">
        <f t="shared" si="55"/>
        <v>29</v>
      </c>
      <c r="Q488" s="18">
        <v>4433.3900000000003</v>
      </c>
    </row>
    <row r="489" spans="1:17" x14ac:dyDescent="0.25">
      <c r="A489" s="13" t="s">
        <v>519</v>
      </c>
      <c r="B489" s="13">
        <v>1993</v>
      </c>
      <c r="C489" s="13" t="s">
        <v>30</v>
      </c>
      <c r="D489" s="13">
        <v>23</v>
      </c>
      <c r="E489" s="13">
        <v>2</v>
      </c>
      <c r="F489" s="13">
        <v>4433.92</v>
      </c>
      <c r="G489" s="13" t="s">
        <v>11</v>
      </c>
      <c r="H489" s="13" t="s">
        <v>11</v>
      </c>
      <c r="I489" s="13" t="s">
        <v>23</v>
      </c>
      <c r="J489" s="32">
        <f t="shared" si="49"/>
        <v>1993</v>
      </c>
      <c r="K489" s="32" t="str">
        <f t="shared" si="50"/>
        <v>Dec</v>
      </c>
      <c r="L489" s="32" t="str">
        <f t="shared" si="51"/>
        <v>tier - 2</v>
      </c>
      <c r="M489" s="32" t="str">
        <f t="shared" si="52"/>
        <v>tier - 2</v>
      </c>
      <c r="N489" s="32" t="str">
        <f t="shared" si="53"/>
        <v>R1012</v>
      </c>
      <c r="O489" s="13" t="str">
        <f t="shared" si="54"/>
        <v>23-Dec-1993</v>
      </c>
      <c r="P489" s="13">
        <f t="shared" si="55"/>
        <v>29</v>
      </c>
      <c r="Q489" s="18">
        <v>4433.92</v>
      </c>
    </row>
    <row r="490" spans="1:17" x14ac:dyDescent="0.25">
      <c r="A490" s="13" t="s">
        <v>520</v>
      </c>
      <c r="B490" s="13">
        <v>1994</v>
      </c>
      <c r="C490" s="13" t="s">
        <v>37</v>
      </c>
      <c r="D490" s="13">
        <v>8</v>
      </c>
      <c r="E490" s="13">
        <v>2</v>
      </c>
      <c r="F490" s="13">
        <v>4435.09</v>
      </c>
      <c r="G490" s="13" t="s">
        <v>12</v>
      </c>
      <c r="H490" s="13" t="s">
        <v>11</v>
      </c>
      <c r="I490" s="13" t="s">
        <v>168</v>
      </c>
      <c r="J490" s="32">
        <f t="shared" si="49"/>
        <v>1994</v>
      </c>
      <c r="K490" s="32" t="str">
        <f t="shared" si="50"/>
        <v>Oct</v>
      </c>
      <c r="L490" s="32" t="str">
        <f t="shared" si="51"/>
        <v>tier - 3</v>
      </c>
      <c r="M490" s="32" t="str">
        <f t="shared" si="52"/>
        <v>tier - 2</v>
      </c>
      <c r="N490" s="32" t="str">
        <f t="shared" si="53"/>
        <v>R1016</v>
      </c>
      <c r="O490" s="13" t="str">
        <f t="shared" si="54"/>
        <v>8-Oct-1994</v>
      </c>
      <c r="P490" s="13">
        <f t="shared" si="55"/>
        <v>28</v>
      </c>
      <c r="Q490" s="18">
        <v>4435.09</v>
      </c>
    </row>
    <row r="491" spans="1:17" x14ac:dyDescent="0.25">
      <c r="A491" s="13" t="s">
        <v>521</v>
      </c>
      <c r="B491" s="13">
        <v>1994</v>
      </c>
      <c r="C491" s="13" t="s">
        <v>37</v>
      </c>
      <c r="D491" s="13">
        <v>24</v>
      </c>
      <c r="E491" s="13">
        <v>2</v>
      </c>
      <c r="F491" s="13">
        <v>4438.26</v>
      </c>
      <c r="G491" s="13" t="s">
        <v>11</v>
      </c>
      <c r="H491" s="13" t="s">
        <v>12</v>
      </c>
      <c r="I491" s="13" t="s">
        <v>356</v>
      </c>
      <c r="J491" s="32">
        <f t="shared" si="49"/>
        <v>1994</v>
      </c>
      <c r="K491" s="32" t="str">
        <f t="shared" si="50"/>
        <v>Oct</v>
      </c>
      <c r="L491" s="32" t="str">
        <f t="shared" si="51"/>
        <v>tier - 2</v>
      </c>
      <c r="M491" s="32" t="str">
        <f t="shared" si="52"/>
        <v>tier - 3</v>
      </c>
      <c r="N491" s="32" t="str">
        <f t="shared" si="53"/>
        <v>R1017</v>
      </c>
      <c r="O491" s="13" t="str">
        <f t="shared" si="54"/>
        <v>24-Oct-1994</v>
      </c>
      <c r="P491" s="13">
        <f t="shared" si="55"/>
        <v>28</v>
      </c>
      <c r="Q491" s="18">
        <v>4438.26</v>
      </c>
    </row>
    <row r="492" spans="1:17" x14ac:dyDescent="0.25">
      <c r="A492" s="13" t="s">
        <v>522</v>
      </c>
      <c r="B492" s="13">
        <v>1991</v>
      </c>
      <c r="C492" s="13" t="s">
        <v>20</v>
      </c>
      <c r="D492" s="13">
        <v>3</v>
      </c>
      <c r="E492" s="13">
        <v>1</v>
      </c>
      <c r="F492" s="13">
        <v>4441.21</v>
      </c>
      <c r="G492" s="13" t="s">
        <v>16</v>
      </c>
      <c r="H492" s="13" t="s">
        <v>11</v>
      </c>
      <c r="I492" s="13" t="s">
        <v>276</v>
      </c>
      <c r="J492" s="32">
        <f t="shared" si="49"/>
        <v>1991</v>
      </c>
      <c r="K492" s="32" t="str">
        <f t="shared" si="50"/>
        <v>Sep</v>
      </c>
      <c r="L492" s="32" t="str">
        <f t="shared" si="51"/>
        <v>tier - 1</v>
      </c>
      <c r="M492" s="32" t="str">
        <f t="shared" si="52"/>
        <v>tier - 2</v>
      </c>
      <c r="N492" s="32" t="str">
        <f t="shared" si="53"/>
        <v>R1014</v>
      </c>
      <c r="O492" s="13" t="str">
        <f t="shared" si="54"/>
        <v>3-Sep-1991</v>
      </c>
      <c r="P492" s="13">
        <f t="shared" si="55"/>
        <v>31</v>
      </c>
      <c r="Q492" s="18">
        <v>4441.21</v>
      </c>
    </row>
    <row r="493" spans="1:17" x14ac:dyDescent="0.25">
      <c r="A493" s="13" t="s">
        <v>523</v>
      </c>
      <c r="B493" s="13">
        <v>1994</v>
      </c>
      <c r="C493" s="13" t="s">
        <v>18</v>
      </c>
      <c r="D493" s="13">
        <v>28</v>
      </c>
      <c r="E493" s="13">
        <v>3</v>
      </c>
      <c r="F493" s="13">
        <v>4449.46</v>
      </c>
      <c r="G493" s="13" t="s">
        <v>16</v>
      </c>
      <c r="H493" s="13" t="s">
        <v>11</v>
      </c>
      <c r="I493" s="13" t="s">
        <v>13</v>
      </c>
      <c r="J493" s="32">
        <f t="shared" si="49"/>
        <v>1994</v>
      </c>
      <c r="K493" s="32" t="str">
        <f t="shared" si="50"/>
        <v>Jun</v>
      </c>
      <c r="L493" s="32" t="str">
        <f t="shared" si="51"/>
        <v>tier - 1</v>
      </c>
      <c r="M493" s="32" t="str">
        <f t="shared" si="52"/>
        <v>tier - 2</v>
      </c>
      <c r="N493" s="32" t="str">
        <f t="shared" si="53"/>
        <v>R1013</v>
      </c>
      <c r="O493" s="13" t="str">
        <f t="shared" si="54"/>
        <v>28-Jun-1994</v>
      </c>
      <c r="P493" s="13">
        <f t="shared" si="55"/>
        <v>28</v>
      </c>
      <c r="Q493" s="18">
        <v>4449.46</v>
      </c>
    </row>
    <row r="494" spans="1:17" x14ac:dyDescent="0.25">
      <c r="A494" s="13" t="s">
        <v>524</v>
      </c>
      <c r="B494" s="13">
        <v>1990</v>
      </c>
      <c r="C494" s="13" t="s">
        <v>35</v>
      </c>
      <c r="D494" s="13">
        <v>8</v>
      </c>
      <c r="E494" s="13">
        <v>1</v>
      </c>
      <c r="F494" s="13">
        <v>4454.3999999999996</v>
      </c>
      <c r="G494" s="13" t="s">
        <v>11</v>
      </c>
      <c r="H494" s="13" t="s">
        <v>12</v>
      </c>
      <c r="I494" s="13" t="s">
        <v>23</v>
      </c>
      <c r="J494" s="32">
        <f t="shared" si="49"/>
        <v>1990</v>
      </c>
      <c r="K494" s="32" t="str">
        <f t="shared" si="50"/>
        <v>Aug</v>
      </c>
      <c r="L494" s="32" t="str">
        <f t="shared" si="51"/>
        <v>tier - 2</v>
      </c>
      <c r="M494" s="32" t="str">
        <f t="shared" si="52"/>
        <v>tier - 3</v>
      </c>
      <c r="N494" s="32" t="str">
        <f t="shared" si="53"/>
        <v>R1012</v>
      </c>
      <c r="O494" s="13" t="str">
        <f t="shared" si="54"/>
        <v>8-Aug-1990</v>
      </c>
      <c r="P494" s="13">
        <f t="shared" si="55"/>
        <v>32</v>
      </c>
      <c r="Q494" s="18">
        <v>4454.3999999999996</v>
      </c>
    </row>
    <row r="495" spans="1:17" x14ac:dyDescent="0.25">
      <c r="A495" s="13" t="s">
        <v>525</v>
      </c>
      <c r="B495" s="13">
        <v>1990</v>
      </c>
      <c r="C495" s="13" t="s">
        <v>10</v>
      </c>
      <c r="D495" s="13">
        <v>15</v>
      </c>
      <c r="E495" s="13">
        <v>1</v>
      </c>
      <c r="F495" s="13">
        <v>4462.72</v>
      </c>
      <c r="G495" s="13" t="s">
        <v>11</v>
      </c>
      <c r="H495" s="13" t="s">
        <v>12</v>
      </c>
      <c r="I495" s="13" t="s">
        <v>23</v>
      </c>
      <c r="J495" s="32">
        <f t="shared" si="49"/>
        <v>1990</v>
      </c>
      <c r="K495" s="32" t="str">
        <f t="shared" si="50"/>
        <v>Jul</v>
      </c>
      <c r="L495" s="32" t="str">
        <f t="shared" si="51"/>
        <v>tier - 2</v>
      </c>
      <c r="M495" s="32" t="str">
        <f t="shared" si="52"/>
        <v>tier - 3</v>
      </c>
      <c r="N495" s="32" t="str">
        <f t="shared" si="53"/>
        <v>R1012</v>
      </c>
      <c r="O495" s="13" t="str">
        <f t="shared" si="54"/>
        <v>15-Jul-1990</v>
      </c>
      <c r="P495" s="13">
        <f t="shared" si="55"/>
        <v>32</v>
      </c>
      <c r="Q495" s="18">
        <v>4462.72</v>
      </c>
    </row>
    <row r="496" spans="1:17" x14ac:dyDescent="0.25">
      <c r="A496" s="13" t="s">
        <v>526</v>
      </c>
      <c r="B496" s="13">
        <v>1991</v>
      </c>
      <c r="C496" s="13" t="s">
        <v>10</v>
      </c>
      <c r="D496" s="13">
        <v>4</v>
      </c>
      <c r="E496" s="13">
        <v>2</v>
      </c>
      <c r="F496" s="13">
        <v>4463.21</v>
      </c>
      <c r="G496" s="13" t="s">
        <v>12</v>
      </c>
      <c r="H496" s="13" t="s">
        <v>12</v>
      </c>
      <c r="I496" s="13" t="s">
        <v>13</v>
      </c>
      <c r="J496" s="32">
        <f t="shared" si="49"/>
        <v>1991</v>
      </c>
      <c r="K496" s="32" t="str">
        <f t="shared" si="50"/>
        <v>Jul</v>
      </c>
      <c r="L496" s="32" t="str">
        <f t="shared" si="51"/>
        <v>tier - 3</v>
      </c>
      <c r="M496" s="32" t="str">
        <f t="shared" si="52"/>
        <v>tier - 3</v>
      </c>
      <c r="N496" s="32" t="str">
        <f t="shared" si="53"/>
        <v>R1013</v>
      </c>
      <c r="O496" s="13" t="str">
        <f t="shared" si="54"/>
        <v>4-Jul-1991</v>
      </c>
      <c r="P496" s="13">
        <f t="shared" si="55"/>
        <v>31</v>
      </c>
      <c r="Q496" s="18">
        <v>4463.21</v>
      </c>
    </row>
    <row r="497" spans="1:17" x14ac:dyDescent="0.25">
      <c r="A497" s="13" t="s">
        <v>527</v>
      </c>
      <c r="B497" s="13">
        <v>1999</v>
      </c>
      <c r="C497" s="13" t="s">
        <v>15</v>
      </c>
      <c r="D497" s="13">
        <v>20</v>
      </c>
      <c r="E497" s="13">
        <v>3</v>
      </c>
      <c r="F497" s="13">
        <v>4466.62</v>
      </c>
      <c r="G497" s="13" t="s">
        <v>11</v>
      </c>
      <c r="H497" s="13" t="s">
        <v>11</v>
      </c>
      <c r="I497" s="13" t="s">
        <v>23</v>
      </c>
      <c r="J497" s="32">
        <f t="shared" si="49"/>
        <v>1999</v>
      </c>
      <c r="K497" s="32" t="str">
        <f t="shared" si="50"/>
        <v>Nov</v>
      </c>
      <c r="L497" s="32" t="str">
        <f t="shared" si="51"/>
        <v>tier - 2</v>
      </c>
      <c r="M497" s="32" t="str">
        <f t="shared" si="52"/>
        <v>tier - 2</v>
      </c>
      <c r="N497" s="32" t="str">
        <f t="shared" si="53"/>
        <v>R1012</v>
      </c>
      <c r="O497" s="13" t="str">
        <f t="shared" si="54"/>
        <v>20-Nov-1999</v>
      </c>
      <c r="P497" s="13">
        <f t="shared" si="55"/>
        <v>23</v>
      </c>
      <c r="Q497" s="18">
        <v>4466.62</v>
      </c>
    </row>
    <row r="498" spans="1:17" x14ac:dyDescent="0.25">
      <c r="A498" s="13" t="s">
        <v>528</v>
      </c>
      <c r="B498" s="13">
        <v>2004</v>
      </c>
      <c r="C498" s="13" t="s">
        <v>10</v>
      </c>
      <c r="D498" s="13">
        <v>18</v>
      </c>
      <c r="E498" s="13">
        <v>0</v>
      </c>
      <c r="F498" s="13">
        <v>4468.25</v>
      </c>
      <c r="G498" s="13" t="s">
        <v>11</v>
      </c>
      <c r="H498" s="13" t="s">
        <v>11</v>
      </c>
      <c r="I498" s="13" t="s">
        <v>23</v>
      </c>
      <c r="J498" s="32">
        <f t="shared" si="49"/>
        <v>2004</v>
      </c>
      <c r="K498" s="32" t="str">
        <f t="shared" si="50"/>
        <v>Jul</v>
      </c>
      <c r="L498" s="32" t="str">
        <f t="shared" si="51"/>
        <v>tier - 2</v>
      </c>
      <c r="M498" s="32" t="str">
        <f t="shared" si="52"/>
        <v>tier - 2</v>
      </c>
      <c r="N498" s="32" t="str">
        <f t="shared" si="53"/>
        <v>R1012</v>
      </c>
      <c r="O498" s="13" t="str">
        <f t="shared" si="54"/>
        <v>18-Jul-2004</v>
      </c>
      <c r="P498" s="13">
        <f t="shared" si="55"/>
        <v>18</v>
      </c>
      <c r="Q498" s="18">
        <v>4468.25</v>
      </c>
    </row>
    <row r="499" spans="1:17" x14ac:dyDescent="0.25">
      <c r="A499" s="13" t="s">
        <v>529</v>
      </c>
      <c r="B499" s="13">
        <v>1992</v>
      </c>
      <c r="C499" s="13" t="s">
        <v>10</v>
      </c>
      <c r="D499" s="13">
        <v>12</v>
      </c>
      <c r="E499" s="13">
        <v>0</v>
      </c>
      <c r="F499" s="13">
        <v>4488.58</v>
      </c>
      <c r="G499" s="13" t="s">
        <v>11</v>
      </c>
      <c r="H499" s="13" t="s">
        <v>12</v>
      </c>
      <c r="I499" s="13" t="s">
        <v>23</v>
      </c>
      <c r="J499" s="32">
        <f t="shared" si="49"/>
        <v>1992</v>
      </c>
      <c r="K499" s="32" t="str">
        <f t="shared" si="50"/>
        <v>Jul</v>
      </c>
      <c r="L499" s="32" t="str">
        <f t="shared" si="51"/>
        <v>tier - 2</v>
      </c>
      <c r="M499" s="32" t="str">
        <f t="shared" si="52"/>
        <v>tier - 3</v>
      </c>
      <c r="N499" s="32" t="str">
        <f t="shared" si="53"/>
        <v>R1012</v>
      </c>
      <c r="O499" s="13" t="str">
        <f t="shared" si="54"/>
        <v>12-Jul-1992</v>
      </c>
      <c r="P499" s="13">
        <f t="shared" si="55"/>
        <v>30</v>
      </c>
      <c r="Q499" s="18">
        <v>4488.58</v>
      </c>
    </row>
    <row r="500" spans="1:17" x14ac:dyDescent="0.25">
      <c r="A500" s="13" t="s">
        <v>530</v>
      </c>
      <c r="B500" s="13">
        <v>1988</v>
      </c>
      <c r="C500" s="13" t="s">
        <v>18</v>
      </c>
      <c r="D500" s="13">
        <v>26</v>
      </c>
      <c r="E500" s="13">
        <v>0</v>
      </c>
      <c r="F500" s="13">
        <v>4500.34</v>
      </c>
      <c r="G500" s="13" t="s">
        <v>11</v>
      </c>
      <c r="H500" s="13" t="s">
        <v>16</v>
      </c>
      <c r="I500" s="13" t="s">
        <v>356</v>
      </c>
      <c r="J500" s="32">
        <f t="shared" si="49"/>
        <v>1988</v>
      </c>
      <c r="K500" s="32" t="str">
        <f t="shared" si="50"/>
        <v>Jun</v>
      </c>
      <c r="L500" s="32" t="str">
        <f t="shared" si="51"/>
        <v>tier - 2</v>
      </c>
      <c r="M500" s="32" t="str">
        <f t="shared" si="52"/>
        <v>tier - 1</v>
      </c>
      <c r="N500" s="32" t="str">
        <f t="shared" si="53"/>
        <v>R1017</v>
      </c>
      <c r="O500" s="13" t="str">
        <f t="shared" si="54"/>
        <v>26-Jun-1988</v>
      </c>
      <c r="P500" s="13">
        <f t="shared" si="55"/>
        <v>34</v>
      </c>
      <c r="Q500" s="18">
        <v>4500.34</v>
      </c>
    </row>
    <row r="501" spans="1:17" x14ac:dyDescent="0.25">
      <c r="A501" s="13" t="s">
        <v>531</v>
      </c>
      <c r="B501" s="13">
        <v>1997</v>
      </c>
      <c r="C501" s="13" t="s">
        <v>37</v>
      </c>
      <c r="D501" s="13">
        <v>13</v>
      </c>
      <c r="E501" s="13">
        <v>4</v>
      </c>
      <c r="F501" s="13">
        <v>4504.66</v>
      </c>
      <c r="G501" s="13" t="s">
        <v>16</v>
      </c>
      <c r="H501" s="13" t="s">
        <v>11</v>
      </c>
      <c r="I501" s="13" t="s">
        <v>13</v>
      </c>
      <c r="J501" s="32">
        <f t="shared" si="49"/>
        <v>1997</v>
      </c>
      <c r="K501" s="32" t="str">
        <f t="shared" si="50"/>
        <v>Oct</v>
      </c>
      <c r="L501" s="32" t="str">
        <f t="shared" si="51"/>
        <v>tier - 1</v>
      </c>
      <c r="M501" s="32" t="str">
        <f t="shared" si="52"/>
        <v>tier - 2</v>
      </c>
      <c r="N501" s="32" t="str">
        <f t="shared" si="53"/>
        <v>R1013</v>
      </c>
      <c r="O501" s="13" t="str">
        <f t="shared" si="54"/>
        <v>13-Oct-1997</v>
      </c>
      <c r="P501" s="13">
        <f t="shared" si="55"/>
        <v>25</v>
      </c>
      <c r="Q501" s="18">
        <v>4504.66</v>
      </c>
    </row>
    <row r="502" spans="1:17" x14ac:dyDescent="0.25">
      <c r="A502" s="13" t="s">
        <v>532</v>
      </c>
      <c r="B502" s="13">
        <v>1982</v>
      </c>
      <c r="C502" s="13" t="s">
        <v>20</v>
      </c>
      <c r="D502" s="13">
        <v>27</v>
      </c>
      <c r="E502" s="13">
        <v>3</v>
      </c>
      <c r="F502" s="13">
        <v>4511.41</v>
      </c>
      <c r="G502" s="13" t="s">
        <v>11</v>
      </c>
      <c r="H502" s="13" t="s">
        <v>12</v>
      </c>
      <c r="I502" s="13" t="s">
        <v>13</v>
      </c>
      <c r="J502" s="32">
        <f t="shared" si="49"/>
        <v>1982</v>
      </c>
      <c r="K502" s="32" t="str">
        <f t="shared" si="50"/>
        <v>Sep</v>
      </c>
      <c r="L502" s="32" t="str">
        <f t="shared" si="51"/>
        <v>tier - 2</v>
      </c>
      <c r="M502" s="32" t="str">
        <f t="shared" si="52"/>
        <v>tier - 3</v>
      </c>
      <c r="N502" s="32" t="str">
        <f t="shared" si="53"/>
        <v>R1013</v>
      </c>
      <c r="O502" s="13" t="str">
        <f t="shared" si="54"/>
        <v>27-Sep-1982</v>
      </c>
      <c r="P502" s="13">
        <f t="shared" si="55"/>
        <v>40</v>
      </c>
      <c r="Q502" s="18">
        <v>4511.41</v>
      </c>
    </row>
    <row r="503" spans="1:17" x14ac:dyDescent="0.25">
      <c r="A503" s="13" t="s">
        <v>533</v>
      </c>
      <c r="B503" s="13">
        <v>1980</v>
      </c>
      <c r="C503" s="13" t="s">
        <v>18</v>
      </c>
      <c r="D503" s="13">
        <v>16</v>
      </c>
      <c r="E503" s="13">
        <v>2</v>
      </c>
      <c r="F503" s="13">
        <v>4515.71</v>
      </c>
      <c r="G503" s="13" t="s">
        <v>11</v>
      </c>
      <c r="H503" s="13" t="s">
        <v>12</v>
      </c>
      <c r="I503" s="13" t="s">
        <v>13</v>
      </c>
      <c r="J503" s="32">
        <f t="shared" si="49"/>
        <v>1980</v>
      </c>
      <c r="K503" s="32" t="str">
        <f t="shared" si="50"/>
        <v>Jun</v>
      </c>
      <c r="L503" s="32" t="str">
        <f t="shared" si="51"/>
        <v>tier - 2</v>
      </c>
      <c r="M503" s="32" t="str">
        <f t="shared" si="52"/>
        <v>tier - 3</v>
      </c>
      <c r="N503" s="32" t="str">
        <f t="shared" si="53"/>
        <v>R1013</v>
      </c>
      <c r="O503" s="13" t="str">
        <f t="shared" si="54"/>
        <v>16-Jun-1980</v>
      </c>
      <c r="P503" s="13">
        <f t="shared" si="55"/>
        <v>42</v>
      </c>
      <c r="Q503" s="18">
        <v>4515.71</v>
      </c>
    </row>
    <row r="504" spans="1:17" x14ac:dyDescent="0.25">
      <c r="A504" s="13" t="s">
        <v>534</v>
      </c>
      <c r="B504" s="13">
        <v>2003</v>
      </c>
      <c r="C504" s="13" t="s">
        <v>37</v>
      </c>
      <c r="D504" s="13">
        <v>2</v>
      </c>
      <c r="E504" s="13">
        <v>0</v>
      </c>
      <c r="F504" s="13">
        <v>4518.3999999999996</v>
      </c>
      <c r="G504" s="13" t="s">
        <v>11</v>
      </c>
      <c r="H504" s="13" t="s">
        <v>12</v>
      </c>
      <c r="I504" s="13" t="s">
        <v>535</v>
      </c>
      <c r="J504" s="32">
        <f t="shared" si="49"/>
        <v>2003</v>
      </c>
      <c r="K504" s="32" t="str">
        <f t="shared" si="50"/>
        <v>Oct</v>
      </c>
      <c r="L504" s="32" t="str">
        <f t="shared" si="51"/>
        <v>tier - 2</v>
      </c>
      <c r="M504" s="32" t="str">
        <f t="shared" si="52"/>
        <v>tier - 3</v>
      </c>
      <c r="N504" s="32" t="str">
        <f t="shared" si="53"/>
        <v>R1026</v>
      </c>
      <c r="O504" s="13" t="str">
        <f t="shared" si="54"/>
        <v>2-Oct-2003</v>
      </c>
      <c r="P504" s="13">
        <f t="shared" si="55"/>
        <v>19</v>
      </c>
      <c r="Q504" s="18">
        <v>4518.3999999999996</v>
      </c>
    </row>
    <row r="505" spans="1:17" x14ac:dyDescent="0.25">
      <c r="A505" s="13" t="s">
        <v>536</v>
      </c>
      <c r="B505" s="13">
        <v>1987</v>
      </c>
      <c r="C505" s="13" t="s">
        <v>30</v>
      </c>
      <c r="D505" s="13">
        <v>5</v>
      </c>
      <c r="E505" s="13">
        <v>3</v>
      </c>
      <c r="F505" s="13">
        <v>4518.7700000000004</v>
      </c>
      <c r="G505" s="13" t="s">
        <v>11</v>
      </c>
      <c r="H505" s="13" t="s">
        <v>12</v>
      </c>
      <c r="I505" s="13" t="s">
        <v>23</v>
      </c>
      <c r="J505" s="32">
        <f t="shared" si="49"/>
        <v>1987</v>
      </c>
      <c r="K505" s="32" t="str">
        <f t="shared" si="50"/>
        <v>Dec</v>
      </c>
      <c r="L505" s="32" t="str">
        <f t="shared" si="51"/>
        <v>tier - 2</v>
      </c>
      <c r="M505" s="32" t="str">
        <f t="shared" si="52"/>
        <v>tier - 3</v>
      </c>
      <c r="N505" s="32" t="str">
        <f t="shared" si="53"/>
        <v>R1012</v>
      </c>
      <c r="O505" s="13" t="str">
        <f t="shared" si="54"/>
        <v>5-Dec-1987</v>
      </c>
      <c r="P505" s="13">
        <f t="shared" si="55"/>
        <v>35</v>
      </c>
      <c r="Q505" s="18">
        <v>4518.7700000000004</v>
      </c>
    </row>
    <row r="506" spans="1:17" x14ac:dyDescent="0.25">
      <c r="A506" s="13" t="s">
        <v>537</v>
      </c>
      <c r="B506" s="13">
        <v>1988</v>
      </c>
      <c r="C506" s="13" t="s">
        <v>30</v>
      </c>
      <c r="D506" s="13">
        <v>21</v>
      </c>
      <c r="E506" s="13">
        <v>0</v>
      </c>
      <c r="F506" s="13">
        <v>4518.83</v>
      </c>
      <c r="G506" s="13" t="s">
        <v>11</v>
      </c>
      <c r="H506" s="13" t="s">
        <v>11</v>
      </c>
      <c r="I506" s="13" t="s">
        <v>356</v>
      </c>
      <c r="J506" s="32">
        <f t="shared" si="49"/>
        <v>1988</v>
      </c>
      <c r="K506" s="32" t="str">
        <f t="shared" si="50"/>
        <v>Dec</v>
      </c>
      <c r="L506" s="32" t="str">
        <f t="shared" si="51"/>
        <v>tier - 2</v>
      </c>
      <c r="M506" s="32" t="str">
        <f t="shared" si="52"/>
        <v>tier - 2</v>
      </c>
      <c r="N506" s="32" t="str">
        <f t="shared" si="53"/>
        <v>R1017</v>
      </c>
      <c r="O506" s="13" t="str">
        <f t="shared" si="54"/>
        <v>21-Dec-1988</v>
      </c>
      <c r="P506" s="13">
        <f t="shared" si="55"/>
        <v>34</v>
      </c>
      <c r="Q506" s="18">
        <v>4518.83</v>
      </c>
    </row>
    <row r="507" spans="1:17" x14ac:dyDescent="0.25">
      <c r="A507" s="13" t="s">
        <v>538</v>
      </c>
      <c r="B507" s="13">
        <v>1992</v>
      </c>
      <c r="C507" s="13" t="s">
        <v>35</v>
      </c>
      <c r="D507" s="13">
        <v>13</v>
      </c>
      <c r="E507" s="13">
        <v>1</v>
      </c>
      <c r="F507" s="13">
        <v>4527.18</v>
      </c>
      <c r="G507" s="13" t="s">
        <v>11</v>
      </c>
      <c r="H507" s="13" t="s">
        <v>11</v>
      </c>
      <c r="I507" s="13" t="s">
        <v>23</v>
      </c>
      <c r="J507" s="32">
        <f t="shared" si="49"/>
        <v>1992</v>
      </c>
      <c r="K507" s="32" t="str">
        <f t="shared" si="50"/>
        <v>Aug</v>
      </c>
      <c r="L507" s="32" t="str">
        <f t="shared" si="51"/>
        <v>tier - 2</v>
      </c>
      <c r="M507" s="32" t="str">
        <f t="shared" si="52"/>
        <v>tier - 2</v>
      </c>
      <c r="N507" s="32" t="str">
        <f t="shared" si="53"/>
        <v>R1012</v>
      </c>
      <c r="O507" s="13" t="str">
        <f t="shared" si="54"/>
        <v>13-Aug-1992</v>
      </c>
      <c r="P507" s="13">
        <f t="shared" si="55"/>
        <v>30</v>
      </c>
      <c r="Q507" s="18">
        <v>4527.18</v>
      </c>
    </row>
    <row r="508" spans="1:17" x14ac:dyDescent="0.25">
      <c r="A508" s="13" t="s">
        <v>539</v>
      </c>
      <c r="B508" s="13">
        <v>1993</v>
      </c>
      <c r="C508" s="13" t="s">
        <v>18</v>
      </c>
      <c r="D508" s="13">
        <v>29</v>
      </c>
      <c r="E508" s="13">
        <v>2</v>
      </c>
      <c r="F508" s="13">
        <v>4529.4799999999996</v>
      </c>
      <c r="G508" s="13" t="s">
        <v>11</v>
      </c>
      <c r="H508" s="13" t="s">
        <v>16</v>
      </c>
      <c r="I508" s="13" t="s">
        <v>42</v>
      </c>
      <c r="J508" s="32">
        <f t="shared" si="49"/>
        <v>1993</v>
      </c>
      <c r="K508" s="32" t="str">
        <f t="shared" si="50"/>
        <v>Jun</v>
      </c>
      <c r="L508" s="32" t="str">
        <f t="shared" si="51"/>
        <v>tier - 2</v>
      </c>
      <c r="M508" s="32" t="str">
        <f t="shared" si="52"/>
        <v>tier - 1</v>
      </c>
      <c r="N508" s="32" t="str">
        <f t="shared" si="53"/>
        <v>R1011</v>
      </c>
      <c r="O508" s="13" t="str">
        <f t="shared" si="54"/>
        <v>29-Jun-1993</v>
      </c>
      <c r="P508" s="13">
        <f t="shared" si="55"/>
        <v>29</v>
      </c>
      <c r="Q508" s="18">
        <v>4529.4799999999996</v>
      </c>
    </row>
    <row r="509" spans="1:17" x14ac:dyDescent="0.25">
      <c r="A509" s="13" t="s">
        <v>540</v>
      </c>
      <c r="B509" s="13">
        <v>1988</v>
      </c>
      <c r="C509" s="13" t="s">
        <v>18</v>
      </c>
      <c r="D509" s="13">
        <v>13</v>
      </c>
      <c r="E509" s="13">
        <v>1</v>
      </c>
      <c r="F509" s="13">
        <v>4536.26</v>
      </c>
      <c r="G509" s="13" t="s">
        <v>11</v>
      </c>
      <c r="H509" s="13" t="s">
        <v>11</v>
      </c>
      <c r="I509" s="13" t="s">
        <v>42</v>
      </c>
      <c r="J509" s="32">
        <f t="shared" si="49"/>
        <v>1988</v>
      </c>
      <c r="K509" s="32" t="str">
        <f t="shared" si="50"/>
        <v>Jun</v>
      </c>
      <c r="L509" s="32" t="str">
        <f t="shared" si="51"/>
        <v>tier - 2</v>
      </c>
      <c r="M509" s="32" t="str">
        <f t="shared" si="52"/>
        <v>tier - 2</v>
      </c>
      <c r="N509" s="32" t="str">
        <f t="shared" si="53"/>
        <v>R1011</v>
      </c>
      <c r="O509" s="13" t="str">
        <f t="shared" si="54"/>
        <v>13-Jun-1988</v>
      </c>
      <c r="P509" s="13">
        <f t="shared" si="55"/>
        <v>34</v>
      </c>
      <c r="Q509" s="18">
        <v>4536.26</v>
      </c>
    </row>
    <row r="510" spans="1:17" x14ac:dyDescent="0.25">
      <c r="A510" s="13" t="s">
        <v>541</v>
      </c>
      <c r="B510" s="13">
        <v>1990</v>
      </c>
      <c r="C510" s="13" t="s">
        <v>15</v>
      </c>
      <c r="D510" s="13">
        <v>17</v>
      </c>
      <c r="E510" s="13">
        <v>0</v>
      </c>
      <c r="F510" s="13">
        <v>4544.2299999999996</v>
      </c>
      <c r="G510" s="13" t="s">
        <v>11</v>
      </c>
      <c r="H510" s="13" t="s">
        <v>16</v>
      </c>
      <c r="I510" s="13" t="s">
        <v>247</v>
      </c>
      <c r="J510" s="32">
        <f t="shared" si="49"/>
        <v>1990</v>
      </c>
      <c r="K510" s="32" t="str">
        <f t="shared" si="50"/>
        <v>Nov</v>
      </c>
      <c r="L510" s="32" t="str">
        <f t="shared" si="51"/>
        <v>tier - 2</v>
      </c>
      <c r="M510" s="32" t="str">
        <f t="shared" si="52"/>
        <v>tier - 1</v>
      </c>
      <c r="N510" s="32" t="str">
        <f t="shared" si="53"/>
        <v>R1024</v>
      </c>
      <c r="O510" s="13" t="str">
        <f t="shared" si="54"/>
        <v>17-Nov-1990</v>
      </c>
      <c r="P510" s="13">
        <f t="shared" si="55"/>
        <v>32</v>
      </c>
      <c r="Q510" s="18">
        <v>4544.2299999999996</v>
      </c>
    </row>
    <row r="511" spans="1:17" x14ac:dyDescent="0.25">
      <c r="A511" s="13" t="s">
        <v>542</v>
      </c>
      <c r="B511" s="13">
        <v>2004</v>
      </c>
      <c r="C511" s="13" t="s">
        <v>30</v>
      </c>
      <c r="D511" s="13">
        <v>22</v>
      </c>
      <c r="E511" s="13">
        <v>4</v>
      </c>
      <c r="F511" s="13">
        <v>4561.1899999999996</v>
      </c>
      <c r="G511" s="13" t="s">
        <v>11</v>
      </c>
      <c r="H511" s="13" t="s">
        <v>11</v>
      </c>
      <c r="I511" s="13" t="s">
        <v>247</v>
      </c>
      <c r="J511" s="32">
        <f t="shared" si="49"/>
        <v>2004</v>
      </c>
      <c r="K511" s="32" t="str">
        <f t="shared" si="50"/>
        <v>Dec</v>
      </c>
      <c r="L511" s="32" t="str">
        <f t="shared" si="51"/>
        <v>tier - 2</v>
      </c>
      <c r="M511" s="32" t="str">
        <f t="shared" si="52"/>
        <v>tier - 2</v>
      </c>
      <c r="N511" s="32" t="str">
        <f t="shared" si="53"/>
        <v>R1024</v>
      </c>
      <c r="O511" s="13" t="str">
        <f t="shared" si="54"/>
        <v>22-Dec-2004</v>
      </c>
      <c r="P511" s="13">
        <f t="shared" si="55"/>
        <v>18</v>
      </c>
      <c r="Q511" s="18">
        <v>4561.1899999999996</v>
      </c>
    </row>
    <row r="512" spans="1:17" x14ac:dyDescent="0.25">
      <c r="A512" s="13" t="s">
        <v>543</v>
      </c>
      <c r="B512" s="13">
        <v>1990</v>
      </c>
      <c r="C512" s="13" t="s">
        <v>20</v>
      </c>
      <c r="D512" s="13">
        <v>20</v>
      </c>
      <c r="E512" s="13">
        <v>1</v>
      </c>
      <c r="F512" s="13">
        <v>4562.84</v>
      </c>
      <c r="G512" s="13" t="s">
        <v>11</v>
      </c>
      <c r="H512" s="13" t="s">
        <v>11</v>
      </c>
      <c r="I512" s="13" t="s">
        <v>13</v>
      </c>
      <c r="J512" s="32">
        <f t="shared" si="49"/>
        <v>1990</v>
      </c>
      <c r="K512" s="32" t="str">
        <f t="shared" si="50"/>
        <v>Sep</v>
      </c>
      <c r="L512" s="32" t="str">
        <f t="shared" si="51"/>
        <v>tier - 2</v>
      </c>
      <c r="M512" s="32" t="str">
        <f t="shared" si="52"/>
        <v>tier - 2</v>
      </c>
      <c r="N512" s="32" t="str">
        <f t="shared" si="53"/>
        <v>R1013</v>
      </c>
      <c r="O512" s="13" t="str">
        <f t="shared" si="54"/>
        <v>20-Sep-1990</v>
      </c>
      <c r="P512" s="13">
        <f t="shared" si="55"/>
        <v>32</v>
      </c>
      <c r="Q512" s="18">
        <v>4562.84</v>
      </c>
    </row>
    <row r="513" spans="1:17" x14ac:dyDescent="0.25">
      <c r="A513" s="13" t="s">
        <v>544</v>
      </c>
      <c r="B513" s="13">
        <v>1996</v>
      </c>
      <c r="C513" s="13" t="s">
        <v>30</v>
      </c>
      <c r="D513" s="13">
        <v>25</v>
      </c>
      <c r="E513" s="13">
        <v>2</v>
      </c>
      <c r="F513" s="13">
        <v>4564.1899999999996</v>
      </c>
      <c r="G513" s="13" t="s">
        <v>11</v>
      </c>
      <c r="H513" s="13" t="s">
        <v>11</v>
      </c>
      <c r="I513" s="13" t="s">
        <v>247</v>
      </c>
      <c r="J513" s="32">
        <f t="shared" si="49"/>
        <v>1996</v>
      </c>
      <c r="K513" s="32" t="str">
        <f t="shared" si="50"/>
        <v>Dec</v>
      </c>
      <c r="L513" s="32" t="str">
        <f t="shared" si="51"/>
        <v>tier - 2</v>
      </c>
      <c r="M513" s="32" t="str">
        <f t="shared" si="52"/>
        <v>tier - 2</v>
      </c>
      <c r="N513" s="32" t="str">
        <f t="shared" si="53"/>
        <v>R1024</v>
      </c>
      <c r="O513" s="13" t="str">
        <f t="shared" si="54"/>
        <v>25-Dec-1996</v>
      </c>
      <c r="P513" s="13">
        <f t="shared" si="55"/>
        <v>26</v>
      </c>
      <c r="Q513" s="18">
        <v>4564.1899999999996</v>
      </c>
    </row>
    <row r="514" spans="1:17" x14ac:dyDescent="0.25">
      <c r="A514" s="13" t="s">
        <v>545</v>
      </c>
      <c r="B514" s="13">
        <v>1989</v>
      </c>
      <c r="C514" s="13" t="s">
        <v>20</v>
      </c>
      <c r="D514" s="13">
        <v>18</v>
      </c>
      <c r="E514" s="13">
        <v>0</v>
      </c>
      <c r="F514" s="13">
        <v>4571.41</v>
      </c>
      <c r="G514" s="13" t="s">
        <v>11</v>
      </c>
      <c r="H514" s="13" t="s">
        <v>11</v>
      </c>
      <c r="I514" s="13" t="s">
        <v>23</v>
      </c>
      <c r="J514" s="32">
        <f t="shared" ref="J514:J577" si="56">IF(B514="?",ROUND(AVERAGE(B:B),0),B514)</f>
        <v>1989</v>
      </c>
      <c r="K514" s="32" t="str">
        <f t="shared" ref="K514:K577" si="57">IF(C514="?","Sep",C514)</f>
        <v>Sep</v>
      </c>
      <c r="L514" s="32" t="str">
        <f t="shared" si="51"/>
        <v>tier - 2</v>
      </c>
      <c r="M514" s="32" t="str">
        <f t="shared" si="52"/>
        <v>tier - 2</v>
      </c>
      <c r="N514" s="32" t="str">
        <f t="shared" si="53"/>
        <v>R1012</v>
      </c>
      <c r="O514" s="13" t="str">
        <f t="shared" si="54"/>
        <v>18-Sep-1989</v>
      </c>
      <c r="P514" s="13">
        <f t="shared" si="55"/>
        <v>33</v>
      </c>
      <c r="Q514" s="18">
        <v>4571.41</v>
      </c>
    </row>
    <row r="515" spans="1:17" x14ac:dyDescent="0.25">
      <c r="A515" s="13" t="s">
        <v>546</v>
      </c>
      <c r="B515" s="13">
        <v>2000</v>
      </c>
      <c r="C515" s="13" t="s">
        <v>10</v>
      </c>
      <c r="D515" s="13">
        <v>2</v>
      </c>
      <c r="E515" s="13">
        <v>0</v>
      </c>
      <c r="F515" s="13">
        <v>4608.03</v>
      </c>
      <c r="G515" s="13" t="s">
        <v>11</v>
      </c>
      <c r="H515" s="13" t="s">
        <v>12</v>
      </c>
      <c r="I515" s="13" t="s">
        <v>42</v>
      </c>
      <c r="J515" s="32">
        <f t="shared" si="56"/>
        <v>2000</v>
      </c>
      <c r="K515" s="32" t="str">
        <f t="shared" si="57"/>
        <v>Jul</v>
      </c>
      <c r="L515" s="32" t="str">
        <f t="shared" ref="L515:L578" si="58">IF(G515="?",$U$3,G515)</f>
        <v>tier - 2</v>
      </c>
      <c r="M515" s="32" t="str">
        <f t="shared" ref="M515:M578" si="59">IF(H515="?",$U$4,H515)</f>
        <v>tier - 3</v>
      </c>
      <c r="N515" s="32" t="str">
        <f t="shared" ref="N515:N578" si="60">IF(I515="?","Unknown",I515)</f>
        <v>R1011</v>
      </c>
      <c r="O515" s="13" t="str">
        <f t="shared" ref="O515:O578" si="61">CONCATENATE(D515&amp;"-"&amp;K515&amp;"-"&amp;J515)</f>
        <v>2-Jul-2000</v>
      </c>
      <c r="P515" s="13">
        <f t="shared" ref="P515:P578" si="62">DATEDIF(O515,$U$6,"Y")</f>
        <v>22</v>
      </c>
      <c r="Q515" s="18">
        <v>4608.03</v>
      </c>
    </row>
    <row r="516" spans="1:17" x14ac:dyDescent="0.25">
      <c r="A516" s="13" t="s">
        <v>547</v>
      </c>
      <c r="B516" s="13">
        <v>1998</v>
      </c>
      <c r="C516" s="13" t="s">
        <v>18</v>
      </c>
      <c r="D516" s="13">
        <v>29</v>
      </c>
      <c r="E516" s="13">
        <v>3</v>
      </c>
      <c r="F516" s="13">
        <v>4618.08</v>
      </c>
      <c r="G516" s="13" t="s">
        <v>11</v>
      </c>
      <c r="H516" s="13" t="s">
        <v>16</v>
      </c>
      <c r="I516" s="13" t="s">
        <v>23</v>
      </c>
      <c r="J516" s="32">
        <f t="shared" si="56"/>
        <v>1998</v>
      </c>
      <c r="K516" s="32" t="str">
        <f t="shared" si="57"/>
        <v>Jun</v>
      </c>
      <c r="L516" s="32" t="str">
        <f t="shared" si="58"/>
        <v>tier - 2</v>
      </c>
      <c r="M516" s="32" t="str">
        <f t="shared" si="59"/>
        <v>tier - 1</v>
      </c>
      <c r="N516" s="32" t="str">
        <f t="shared" si="60"/>
        <v>R1012</v>
      </c>
      <c r="O516" s="13" t="str">
        <f t="shared" si="61"/>
        <v>29-Jun-1998</v>
      </c>
      <c r="P516" s="13">
        <f t="shared" si="62"/>
        <v>24</v>
      </c>
      <c r="Q516" s="18">
        <v>4618.08</v>
      </c>
    </row>
    <row r="517" spans="1:17" x14ac:dyDescent="0.25">
      <c r="A517" s="13" t="s">
        <v>548</v>
      </c>
      <c r="B517" s="13">
        <v>1985</v>
      </c>
      <c r="C517" s="13" t="s">
        <v>18</v>
      </c>
      <c r="D517" s="13">
        <v>22</v>
      </c>
      <c r="E517" s="13">
        <v>0</v>
      </c>
      <c r="F517" s="13">
        <v>4646.76</v>
      </c>
      <c r="G517" s="13" t="s">
        <v>16</v>
      </c>
      <c r="H517" s="13" t="s">
        <v>16</v>
      </c>
      <c r="I517" s="13" t="s">
        <v>42</v>
      </c>
      <c r="J517" s="32">
        <f t="shared" si="56"/>
        <v>1985</v>
      </c>
      <c r="K517" s="32" t="str">
        <f t="shared" si="57"/>
        <v>Jun</v>
      </c>
      <c r="L517" s="32" t="str">
        <f t="shared" si="58"/>
        <v>tier - 1</v>
      </c>
      <c r="M517" s="32" t="str">
        <f t="shared" si="59"/>
        <v>tier - 1</v>
      </c>
      <c r="N517" s="32" t="str">
        <f t="shared" si="60"/>
        <v>R1011</v>
      </c>
      <c r="O517" s="13" t="str">
        <f t="shared" si="61"/>
        <v>22-Jun-1985</v>
      </c>
      <c r="P517" s="13">
        <f t="shared" si="62"/>
        <v>37</v>
      </c>
      <c r="Q517" s="18">
        <v>4646.76</v>
      </c>
    </row>
    <row r="518" spans="1:17" x14ac:dyDescent="0.25">
      <c r="A518" s="13" t="s">
        <v>549</v>
      </c>
      <c r="B518" s="13">
        <v>1996</v>
      </c>
      <c r="C518" s="13" t="s">
        <v>37</v>
      </c>
      <c r="D518" s="13">
        <v>25</v>
      </c>
      <c r="E518" s="13">
        <v>3</v>
      </c>
      <c r="F518" s="13">
        <v>4661.29</v>
      </c>
      <c r="G518" s="13" t="s">
        <v>11</v>
      </c>
      <c r="H518" s="13" t="s">
        <v>16</v>
      </c>
      <c r="I518" s="13" t="s">
        <v>356</v>
      </c>
      <c r="J518" s="32">
        <f t="shared" si="56"/>
        <v>1996</v>
      </c>
      <c r="K518" s="32" t="str">
        <f t="shared" si="57"/>
        <v>Oct</v>
      </c>
      <c r="L518" s="32" t="str">
        <f t="shared" si="58"/>
        <v>tier - 2</v>
      </c>
      <c r="M518" s="32" t="str">
        <f t="shared" si="59"/>
        <v>tier - 1</v>
      </c>
      <c r="N518" s="32" t="str">
        <f t="shared" si="60"/>
        <v>R1017</v>
      </c>
      <c r="O518" s="13" t="str">
        <f t="shared" si="61"/>
        <v>25-Oct-1996</v>
      </c>
      <c r="P518" s="13">
        <f t="shared" si="62"/>
        <v>26</v>
      </c>
      <c r="Q518" s="18">
        <v>4661.29</v>
      </c>
    </row>
    <row r="519" spans="1:17" x14ac:dyDescent="0.25">
      <c r="A519" s="13" t="s">
        <v>550</v>
      </c>
      <c r="B519" s="13">
        <v>1990</v>
      </c>
      <c r="C519" s="13" t="s">
        <v>35</v>
      </c>
      <c r="D519" s="13">
        <v>5</v>
      </c>
      <c r="E519" s="13">
        <v>1</v>
      </c>
      <c r="F519" s="13">
        <v>4667.6099999999997</v>
      </c>
      <c r="G519" s="13" t="s">
        <v>12</v>
      </c>
      <c r="H519" s="13" t="s">
        <v>12</v>
      </c>
      <c r="I519" s="13" t="s">
        <v>168</v>
      </c>
      <c r="J519" s="32">
        <f t="shared" si="56"/>
        <v>1990</v>
      </c>
      <c r="K519" s="32" t="str">
        <f t="shared" si="57"/>
        <v>Aug</v>
      </c>
      <c r="L519" s="32" t="str">
        <f t="shared" si="58"/>
        <v>tier - 3</v>
      </c>
      <c r="M519" s="32" t="str">
        <f t="shared" si="59"/>
        <v>tier - 3</v>
      </c>
      <c r="N519" s="32" t="str">
        <f t="shared" si="60"/>
        <v>R1016</v>
      </c>
      <c r="O519" s="13" t="str">
        <f t="shared" si="61"/>
        <v>5-Aug-1990</v>
      </c>
      <c r="P519" s="13">
        <f t="shared" si="62"/>
        <v>32</v>
      </c>
      <c r="Q519" s="18">
        <v>4667.6099999999997</v>
      </c>
    </row>
    <row r="520" spans="1:17" x14ac:dyDescent="0.25">
      <c r="A520" s="13" t="s">
        <v>551</v>
      </c>
      <c r="B520" s="13">
        <v>1990</v>
      </c>
      <c r="C520" s="13" t="s">
        <v>20</v>
      </c>
      <c r="D520" s="13">
        <v>26</v>
      </c>
      <c r="E520" s="13">
        <v>2</v>
      </c>
      <c r="F520" s="13">
        <v>4670.6400000000003</v>
      </c>
      <c r="G520" s="13" t="s">
        <v>11</v>
      </c>
      <c r="H520" s="13" t="s">
        <v>11</v>
      </c>
      <c r="I520" s="13" t="s">
        <v>42</v>
      </c>
      <c r="J520" s="32">
        <f t="shared" si="56"/>
        <v>1990</v>
      </c>
      <c r="K520" s="32" t="str">
        <f t="shared" si="57"/>
        <v>Sep</v>
      </c>
      <c r="L520" s="32" t="str">
        <f t="shared" si="58"/>
        <v>tier - 2</v>
      </c>
      <c r="M520" s="32" t="str">
        <f t="shared" si="59"/>
        <v>tier - 2</v>
      </c>
      <c r="N520" s="32" t="str">
        <f t="shared" si="60"/>
        <v>R1011</v>
      </c>
      <c r="O520" s="13" t="str">
        <f t="shared" si="61"/>
        <v>26-Sep-1990</v>
      </c>
      <c r="P520" s="13">
        <f t="shared" si="62"/>
        <v>32</v>
      </c>
      <c r="Q520" s="18">
        <v>4670.6400000000003</v>
      </c>
    </row>
    <row r="521" spans="1:17" x14ac:dyDescent="0.25">
      <c r="A521" s="13" t="s">
        <v>552</v>
      </c>
      <c r="B521" s="13">
        <v>1990</v>
      </c>
      <c r="C521" s="13" t="s">
        <v>10</v>
      </c>
      <c r="D521" s="13">
        <v>13</v>
      </c>
      <c r="E521" s="13">
        <v>2</v>
      </c>
      <c r="F521" s="13">
        <v>4673.3900000000003</v>
      </c>
      <c r="G521" s="13" t="s">
        <v>11</v>
      </c>
      <c r="H521" s="13" t="s">
        <v>16</v>
      </c>
      <c r="I521" s="13" t="s">
        <v>13</v>
      </c>
      <c r="J521" s="32">
        <f t="shared" si="56"/>
        <v>1990</v>
      </c>
      <c r="K521" s="32" t="str">
        <f t="shared" si="57"/>
        <v>Jul</v>
      </c>
      <c r="L521" s="32" t="str">
        <f t="shared" si="58"/>
        <v>tier - 2</v>
      </c>
      <c r="M521" s="32" t="str">
        <f t="shared" si="59"/>
        <v>tier - 1</v>
      </c>
      <c r="N521" s="32" t="str">
        <f t="shared" si="60"/>
        <v>R1013</v>
      </c>
      <c r="O521" s="13" t="str">
        <f t="shared" si="61"/>
        <v>13-Jul-1990</v>
      </c>
      <c r="P521" s="13">
        <f t="shared" si="62"/>
        <v>32</v>
      </c>
      <c r="Q521" s="18">
        <v>4673.3900000000003</v>
      </c>
    </row>
    <row r="522" spans="1:17" x14ac:dyDescent="0.25">
      <c r="A522" s="13" t="s">
        <v>553</v>
      </c>
      <c r="B522" s="13">
        <v>1979</v>
      </c>
      <c r="C522" s="13" t="s">
        <v>37</v>
      </c>
      <c r="D522" s="13">
        <v>18</v>
      </c>
      <c r="E522" s="13">
        <v>2</v>
      </c>
      <c r="F522" s="13">
        <v>4674.2</v>
      </c>
      <c r="G522" s="13" t="s">
        <v>11</v>
      </c>
      <c r="H522" s="13" t="s">
        <v>16</v>
      </c>
      <c r="I522" s="13" t="s">
        <v>13</v>
      </c>
      <c r="J522" s="32">
        <f t="shared" si="56"/>
        <v>1979</v>
      </c>
      <c r="K522" s="32" t="str">
        <f t="shared" si="57"/>
        <v>Oct</v>
      </c>
      <c r="L522" s="32" t="str">
        <f t="shared" si="58"/>
        <v>tier - 2</v>
      </c>
      <c r="M522" s="32" t="str">
        <f t="shared" si="59"/>
        <v>tier - 1</v>
      </c>
      <c r="N522" s="32" t="str">
        <f t="shared" si="60"/>
        <v>R1013</v>
      </c>
      <c r="O522" s="13" t="str">
        <f t="shared" si="61"/>
        <v>18-Oct-1979</v>
      </c>
      <c r="P522" s="13">
        <f t="shared" si="62"/>
        <v>43</v>
      </c>
      <c r="Q522" s="18">
        <v>4674.2</v>
      </c>
    </row>
    <row r="523" spans="1:17" x14ac:dyDescent="0.25">
      <c r="A523" s="13" t="s">
        <v>554</v>
      </c>
      <c r="B523" s="13">
        <v>2003</v>
      </c>
      <c r="C523" s="13" t="s">
        <v>37</v>
      </c>
      <c r="D523" s="13">
        <v>4</v>
      </c>
      <c r="E523" s="13">
        <v>0</v>
      </c>
      <c r="F523" s="13">
        <v>4678.8</v>
      </c>
      <c r="G523" s="13" t="s">
        <v>11</v>
      </c>
      <c r="H523" s="13" t="s">
        <v>16</v>
      </c>
      <c r="I523" s="13" t="s">
        <v>300</v>
      </c>
      <c r="J523" s="32">
        <f t="shared" si="56"/>
        <v>2003</v>
      </c>
      <c r="K523" s="32" t="str">
        <f t="shared" si="57"/>
        <v>Oct</v>
      </c>
      <c r="L523" s="32" t="str">
        <f t="shared" si="58"/>
        <v>tier - 2</v>
      </c>
      <c r="M523" s="32" t="str">
        <f t="shared" si="59"/>
        <v>tier - 1</v>
      </c>
      <c r="N523" s="32" t="str">
        <f t="shared" si="60"/>
        <v>R1021</v>
      </c>
      <c r="O523" s="13" t="str">
        <f t="shared" si="61"/>
        <v>4-Oct-2003</v>
      </c>
      <c r="P523" s="13">
        <f t="shared" si="62"/>
        <v>19</v>
      </c>
      <c r="Q523" s="18">
        <v>4678.8</v>
      </c>
    </row>
    <row r="524" spans="1:17" x14ac:dyDescent="0.25">
      <c r="A524" s="13" t="s">
        <v>555</v>
      </c>
      <c r="B524" s="13">
        <v>1990</v>
      </c>
      <c r="C524" s="13" t="s">
        <v>20</v>
      </c>
      <c r="D524" s="13">
        <v>4</v>
      </c>
      <c r="E524" s="13">
        <v>2</v>
      </c>
      <c r="F524" s="13">
        <v>4686.3900000000003</v>
      </c>
      <c r="G524" s="13" t="s">
        <v>12</v>
      </c>
      <c r="H524" s="13" t="s">
        <v>12</v>
      </c>
      <c r="I524" s="13" t="s">
        <v>13</v>
      </c>
      <c r="J524" s="32">
        <f t="shared" si="56"/>
        <v>1990</v>
      </c>
      <c r="K524" s="32" t="str">
        <f t="shared" si="57"/>
        <v>Sep</v>
      </c>
      <c r="L524" s="32" t="str">
        <f t="shared" si="58"/>
        <v>tier - 3</v>
      </c>
      <c r="M524" s="32" t="str">
        <f t="shared" si="59"/>
        <v>tier - 3</v>
      </c>
      <c r="N524" s="32" t="str">
        <f t="shared" si="60"/>
        <v>R1013</v>
      </c>
      <c r="O524" s="13" t="str">
        <f t="shared" si="61"/>
        <v>4-Sep-1990</v>
      </c>
      <c r="P524" s="13">
        <f t="shared" si="62"/>
        <v>32</v>
      </c>
      <c r="Q524" s="18">
        <v>4686.3900000000003</v>
      </c>
    </row>
    <row r="525" spans="1:17" x14ac:dyDescent="0.25">
      <c r="A525" s="13" t="s">
        <v>556</v>
      </c>
      <c r="B525" s="13">
        <v>2003</v>
      </c>
      <c r="C525" s="13" t="s">
        <v>18</v>
      </c>
      <c r="D525" s="13">
        <v>22</v>
      </c>
      <c r="E525" s="13">
        <v>5</v>
      </c>
      <c r="F525" s="13">
        <v>4687.8</v>
      </c>
      <c r="G525" s="13" t="s">
        <v>11</v>
      </c>
      <c r="H525" s="13" t="s">
        <v>12</v>
      </c>
      <c r="I525" s="13" t="s">
        <v>42</v>
      </c>
      <c r="J525" s="32">
        <f t="shared" si="56"/>
        <v>2003</v>
      </c>
      <c r="K525" s="32" t="str">
        <f t="shared" si="57"/>
        <v>Jun</v>
      </c>
      <c r="L525" s="32" t="str">
        <f t="shared" si="58"/>
        <v>tier - 2</v>
      </c>
      <c r="M525" s="32" t="str">
        <f t="shared" si="59"/>
        <v>tier - 3</v>
      </c>
      <c r="N525" s="32" t="str">
        <f t="shared" si="60"/>
        <v>R1011</v>
      </c>
      <c r="O525" s="13" t="str">
        <f t="shared" si="61"/>
        <v>22-Jun-2003</v>
      </c>
      <c r="P525" s="13">
        <f t="shared" si="62"/>
        <v>19</v>
      </c>
      <c r="Q525" s="18">
        <v>4687.8</v>
      </c>
    </row>
    <row r="526" spans="1:17" x14ac:dyDescent="0.25">
      <c r="A526" s="13" t="s">
        <v>557</v>
      </c>
      <c r="B526" s="13">
        <v>1977</v>
      </c>
      <c r="C526" s="13" t="s">
        <v>30</v>
      </c>
      <c r="D526" s="13">
        <v>4</v>
      </c>
      <c r="E526" s="13">
        <v>2</v>
      </c>
      <c r="F526" s="13">
        <v>4699.47</v>
      </c>
      <c r="G526" s="13" t="s">
        <v>11</v>
      </c>
      <c r="H526" s="13" t="s">
        <v>12</v>
      </c>
      <c r="I526" s="13" t="s">
        <v>13</v>
      </c>
      <c r="J526" s="32">
        <f t="shared" si="56"/>
        <v>1977</v>
      </c>
      <c r="K526" s="32" t="str">
        <f t="shared" si="57"/>
        <v>Dec</v>
      </c>
      <c r="L526" s="32" t="str">
        <f t="shared" si="58"/>
        <v>tier - 2</v>
      </c>
      <c r="M526" s="32" t="str">
        <f t="shared" si="59"/>
        <v>tier - 3</v>
      </c>
      <c r="N526" s="32" t="str">
        <f t="shared" si="60"/>
        <v>R1013</v>
      </c>
      <c r="O526" s="13" t="str">
        <f t="shared" si="61"/>
        <v>4-Dec-1977</v>
      </c>
      <c r="P526" s="13">
        <f t="shared" si="62"/>
        <v>45</v>
      </c>
      <c r="Q526" s="18">
        <v>4699.47</v>
      </c>
    </row>
    <row r="527" spans="1:17" x14ac:dyDescent="0.25">
      <c r="A527" s="13" t="s">
        <v>558</v>
      </c>
      <c r="B527" s="13">
        <v>1981</v>
      </c>
      <c r="C527" s="13" t="s">
        <v>35</v>
      </c>
      <c r="D527" s="13">
        <v>12</v>
      </c>
      <c r="E527" s="13">
        <v>1</v>
      </c>
      <c r="F527" s="13">
        <v>4712.12</v>
      </c>
      <c r="G527" s="13" t="s">
        <v>11</v>
      </c>
      <c r="H527" s="13" t="s">
        <v>12</v>
      </c>
      <c r="I527" s="13" t="s">
        <v>42</v>
      </c>
      <c r="J527" s="32">
        <f t="shared" si="56"/>
        <v>1981</v>
      </c>
      <c r="K527" s="32" t="str">
        <f t="shared" si="57"/>
        <v>Aug</v>
      </c>
      <c r="L527" s="32" t="str">
        <f t="shared" si="58"/>
        <v>tier - 2</v>
      </c>
      <c r="M527" s="32" t="str">
        <f t="shared" si="59"/>
        <v>tier - 3</v>
      </c>
      <c r="N527" s="32" t="str">
        <f t="shared" si="60"/>
        <v>R1011</v>
      </c>
      <c r="O527" s="13" t="str">
        <f t="shared" si="61"/>
        <v>12-Aug-1981</v>
      </c>
      <c r="P527" s="13">
        <f t="shared" si="62"/>
        <v>41</v>
      </c>
      <c r="Q527" s="18">
        <v>4712.12</v>
      </c>
    </row>
    <row r="528" spans="1:17" x14ac:dyDescent="0.25">
      <c r="A528" s="13" t="s">
        <v>559</v>
      </c>
      <c r="B528" s="13">
        <v>1992</v>
      </c>
      <c r="C528" s="13" t="s">
        <v>37</v>
      </c>
      <c r="D528" s="13">
        <v>9</v>
      </c>
      <c r="E528" s="13">
        <v>1</v>
      </c>
      <c r="F528" s="13">
        <v>4718.2</v>
      </c>
      <c r="G528" s="13" t="s">
        <v>11</v>
      </c>
      <c r="H528" s="13" t="s">
        <v>12</v>
      </c>
      <c r="I528" s="13" t="s">
        <v>247</v>
      </c>
      <c r="J528" s="32">
        <f t="shared" si="56"/>
        <v>1992</v>
      </c>
      <c r="K528" s="32" t="str">
        <f t="shared" si="57"/>
        <v>Oct</v>
      </c>
      <c r="L528" s="32" t="str">
        <f t="shared" si="58"/>
        <v>tier - 2</v>
      </c>
      <c r="M528" s="32" t="str">
        <f t="shared" si="59"/>
        <v>tier - 3</v>
      </c>
      <c r="N528" s="32" t="str">
        <f t="shared" si="60"/>
        <v>R1024</v>
      </c>
      <c r="O528" s="13" t="str">
        <f t="shared" si="61"/>
        <v>9-Oct-1992</v>
      </c>
      <c r="P528" s="13">
        <f t="shared" si="62"/>
        <v>30</v>
      </c>
      <c r="Q528" s="18">
        <v>4718.2</v>
      </c>
    </row>
    <row r="529" spans="1:17" x14ac:dyDescent="0.25">
      <c r="A529" s="13" t="s">
        <v>560</v>
      </c>
      <c r="B529" s="13">
        <v>1992</v>
      </c>
      <c r="C529" s="13" t="s">
        <v>20</v>
      </c>
      <c r="D529" s="13">
        <v>28</v>
      </c>
      <c r="E529" s="13">
        <v>1</v>
      </c>
      <c r="F529" s="13">
        <v>4719.5200000000004</v>
      </c>
      <c r="G529" s="13" t="s">
        <v>11</v>
      </c>
      <c r="H529" s="13" t="s">
        <v>11</v>
      </c>
      <c r="I529" s="13" t="s">
        <v>247</v>
      </c>
      <c r="J529" s="32">
        <f t="shared" si="56"/>
        <v>1992</v>
      </c>
      <c r="K529" s="32" t="str">
        <f t="shared" si="57"/>
        <v>Sep</v>
      </c>
      <c r="L529" s="32" t="str">
        <f t="shared" si="58"/>
        <v>tier - 2</v>
      </c>
      <c r="M529" s="32" t="str">
        <f t="shared" si="59"/>
        <v>tier - 2</v>
      </c>
      <c r="N529" s="32" t="str">
        <f t="shared" si="60"/>
        <v>R1024</v>
      </c>
      <c r="O529" s="13" t="str">
        <f t="shared" si="61"/>
        <v>28-Sep-1992</v>
      </c>
      <c r="P529" s="13">
        <f t="shared" si="62"/>
        <v>30</v>
      </c>
      <c r="Q529" s="18">
        <v>4719.5200000000004</v>
      </c>
    </row>
    <row r="530" spans="1:17" x14ac:dyDescent="0.25">
      <c r="A530" s="13" t="s">
        <v>561</v>
      </c>
      <c r="B530" s="13">
        <v>1994</v>
      </c>
      <c r="C530" s="13" t="s">
        <v>35</v>
      </c>
      <c r="D530" s="13">
        <v>12</v>
      </c>
      <c r="E530" s="13">
        <v>2</v>
      </c>
      <c r="F530" s="13">
        <v>4719.74</v>
      </c>
      <c r="G530" s="13" t="s">
        <v>11</v>
      </c>
      <c r="H530" s="13" t="s">
        <v>16</v>
      </c>
      <c r="I530" s="13" t="s">
        <v>23</v>
      </c>
      <c r="J530" s="32">
        <f t="shared" si="56"/>
        <v>1994</v>
      </c>
      <c r="K530" s="32" t="str">
        <f t="shared" si="57"/>
        <v>Aug</v>
      </c>
      <c r="L530" s="32" t="str">
        <f t="shared" si="58"/>
        <v>tier - 2</v>
      </c>
      <c r="M530" s="32" t="str">
        <f t="shared" si="59"/>
        <v>tier - 1</v>
      </c>
      <c r="N530" s="32" t="str">
        <f t="shared" si="60"/>
        <v>R1012</v>
      </c>
      <c r="O530" s="13" t="str">
        <f t="shared" si="61"/>
        <v>12-Aug-1994</v>
      </c>
      <c r="P530" s="13">
        <f t="shared" si="62"/>
        <v>28</v>
      </c>
      <c r="Q530" s="18">
        <v>4719.74</v>
      </c>
    </row>
    <row r="531" spans="1:17" x14ac:dyDescent="0.25">
      <c r="A531" s="13" t="s">
        <v>562</v>
      </c>
      <c r="B531" s="13">
        <v>1980</v>
      </c>
      <c r="C531" s="13" t="s">
        <v>10</v>
      </c>
      <c r="D531" s="13">
        <v>2</v>
      </c>
      <c r="E531" s="13">
        <v>2</v>
      </c>
      <c r="F531" s="13">
        <v>4728.71</v>
      </c>
      <c r="G531" s="13" t="s">
        <v>11</v>
      </c>
      <c r="H531" s="13" t="s">
        <v>12</v>
      </c>
      <c r="I531" s="13" t="s">
        <v>23</v>
      </c>
      <c r="J531" s="32">
        <f t="shared" si="56"/>
        <v>1980</v>
      </c>
      <c r="K531" s="32" t="str">
        <f t="shared" si="57"/>
        <v>Jul</v>
      </c>
      <c r="L531" s="32" t="str">
        <f t="shared" si="58"/>
        <v>tier - 2</v>
      </c>
      <c r="M531" s="32" t="str">
        <f t="shared" si="59"/>
        <v>tier - 3</v>
      </c>
      <c r="N531" s="32" t="str">
        <f t="shared" si="60"/>
        <v>R1012</v>
      </c>
      <c r="O531" s="13" t="str">
        <f t="shared" si="61"/>
        <v>2-Jul-1980</v>
      </c>
      <c r="P531" s="13">
        <f t="shared" si="62"/>
        <v>42</v>
      </c>
      <c r="Q531" s="18">
        <v>4728.71</v>
      </c>
    </row>
    <row r="532" spans="1:17" x14ac:dyDescent="0.25">
      <c r="A532" s="13" t="s">
        <v>563</v>
      </c>
      <c r="B532" s="13">
        <v>1986</v>
      </c>
      <c r="C532" s="13" t="s">
        <v>20</v>
      </c>
      <c r="D532" s="13">
        <v>5</v>
      </c>
      <c r="E532" s="13">
        <v>3</v>
      </c>
      <c r="F532" s="13">
        <v>4734.6400000000003</v>
      </c>
      <c r="G532" s="13" t="s">
        <v>11</v>
      </c>
      <c r="H532" s="13" t="s">
        <v>16</v>
      </c>
      <c r="I532" s="13" t="s">
        <v>13</v>
      </c>
      <c r="J532" s="32">
        <f t="shared" si="56"/>
        <v>1986</v>
      </c>
      <c r="K532" s="32" t="str">
        <f t="shared" si="57"/>
        <v>Sep</v>
      </c>
      <c r="L532" s="32" t="str">
        <f t="shared" si="58"/>
        <v>tier - 2</v>
      </c>
      <c r="M532" s="32" t="str">
        <f t="shared" si="59"/>
        <v>tier - 1</v>
      </c>
      <c r="N532" s="32" t="str">
        <f t="shared" si="60"/>
        <v>R1013</v>
      </c>
      <c r="O532" s="13" t="str">
        <f t="shared" si="61"/>
        <v>5-Sep-1986</v>
      </c>
      <c r="P532" s="13">
        <f t="shared" si="62"/>
        <v>36</v>
      </c>
      <c r="Q532" s="18">
        <v>4734.6400000000003</v>
      </c>
    </row>
    <row r="533" spans="1:17" x14ac:dyDescent="0.25">
      <c r="A533" s="13" t="s">
        <v>564</v>
      </c>
      <c r="B533" s="13">
        <v>1991</v>
      </c>
      <c r="C533" s="13" t="s">
        <v>37</v>
      </c>
      <c r="D533" s="13">
        <v>12</v>
      </c>
      <c r="E533" s="13">
        <v>1</v>
      </c>
      <c r="F533" s="13">
        <v>4738.2700000000004</v>
      </c>
      <c r="G533" s="13" t="s">
        <v>11</v>
      </c>
      <c r="H533" s="13" t="s">
        <v>12</v>
      </c>
      <c r="I533" s="13" t="s">
        <v>23</v>
      </c>
      <c r="J533" s="32">
        <f t="shared" si="56"/>
        <v>1991</v>
      </c>
      <c r="K533" s="32" t="str">
        <f t="shared" si="57"/>
        <v>Oct</v>
      </c>
      <c r="L533" s="32" t="str">
        <f t="shared" si="58"/>
        <v>tier - 2</v>
      </c>
      <c r="M533" s="32" t="str">
        <f t="shared" si="59"/>
        <v>tier - 3</v>
      </c>
      <c r="N533" s="32" t="str">
        <f t="shared" si="60"/>
        <v>R1012</v>
      </c>
      <c r="O533" s="13" t="str">
        <f t="shared" si="61"/>
        <v>12-Oct-1991</v>
      </c>
      <c r="P533" s="13">
        <f t="shared" si="62"/>
        <v>31</v>
      </c>
      <c r="Q533" s="18">
        <v>4738.2700000000004</v>
      </c>
    </row>
    <row r="534" spans="1:17" x14ac:dyDescent="0.25">
      <c r="A534" s="13" t="s">
        <v>565</v>
      </c>
      <c r="B534" s="13">
        <v>2004</v>
      </c>
      <c r="C534" s="13" t="s">
        <v>15</v>
      </c>
      <c r="D534" s="13">
        <v>24</v>
      </c>
      <c r="E534" s="13">
        <v>0</v>
      </c>
      <c r="F534" s="13">
        <v>4740.78</v>
      </c>
      <c r="G534" s="13" t="s">
        <v>11</v>
      </c>
      <c r="H534" s="13" t="s">
        <v>12</v>
      </c>
      <c r="I534" s="13" t="s">
        <v>300</v>
      </c>
      <c r="J534" s="32">
        <f t="shared" si="56"/>
        <v>2004</v>
      </c>
      <c r="K534" s="32" t="str">
        <f t="shared" si="57"/>
        <v>Nov</v>
      </c>
      <c r="L534" s="32" t="str">
        <f t="shared" si="58"/>
        <v>tier - 2</v>
      </c>
      <c r="M534" s="32" t="str">
        <f t="shared" si="59"/>
        <v>tier - 3</v>
      </c>
      <c r="N534" s="32" t="str">
        <f t="shared" si="60"/>
        <v>R1021</v>
      </c>
      <c r="O534" s="13" t="str">
        <f t="shared" si="61"/>
        <v>24-Nov-2004</v>
      </c>
      <c r="P534" s="13">
        <f t="shared" si="62"/>
        <v>18</v>
      </c>
      <c r="Q534" s="18">
        <v>4740.78</v>
      </c>
    </row>
    <row r="535" spans="1:17" x14ac:dyDescent="0.25">
      <c r="A535" s="13" t="s">
        <v>566</v>
      </c>
      <c r="B535" s="13">
        <v>1987</v>
      </c>
      <c r="C535" s="13" t="s">
        <v>18</v>
      </c>
      <c r="D535" s="13">
        <v>5</v>
      </c>
      <c r="E535" s="13">
        <v>1</v>
      </c>
      <c r="F535" s="13">
        <v>4746.34</v>
      </c>
      <c r="G535" s="13" t="s">
        <v>11</v>
      </c>
      <c r="H535" s="13" t="s">
        <v>11</v>
      </c>
      <c r="I535" s="13" t="s">
        <v>42</v>
      </c>
      <c r="J535" s="32">
        <f t="shared" si="56"/>
        <v>1987</v>
      </c>
      <c r="K535" s="32" t="str">
        <f t="shared" si="57"/>
        <v>Jun</v>
      </c>
      <c r="L535" s="32" t="str">
        <f t="shared" si="58"/>
        <v>tier - 2</v>
      </c>
      <c r="M535" s="32" t="str">
        <f t="shared" si="59"/>
        <v>tier - 2</v>
      </c>
      <c r="N535" s="32" t="str">
        <f t="shared" si="60"/>
        <v>R1011</v>
      </c>
      <c r="O535" s="13" t="str">
        <f t="shared" si="61"/>
        <v>5-Jun-1987</v>
      </c>
      <c r="P535" s="13">
        <f t="shared" si="62"/>
        <v>36</v>
      </c>
      <c r="Q535" s="18">
        <v>4746.34</v>
      </c>
    </row>
    <row r="536" spans="1:17" x14ac:dyDescent="0.25">
      <c r="A536" s="13" t="s">
        <v>567</v>
      </c>
      <c r="B536" s="13">
        <v>1987</v>
      </c>
      <c r="C536" s="13" t="s">
        <v>20</v>
      </c>
      <c r="D536" s="13">
        <v>2</v>
      </c>
      <c r="E536" s="13">
        <v>1</v>
      </c>
      <c r="F536" s="13">
        <v>4747.05</v>
      </c>
      <c r="G536" s="13" t="s">
        <v>11</v>
      </c>
      <c r="H536" s="13" t="s">
        <v>11</v>
      </c>
      <c r="I536" s="13" t="s">
        <v>13</v>
      </c>
      <c r="J536" s="32">
        <f t="shared" si="56"/>
        <v>1987</v>
      </c>
      <c r="K536" s="32" t="str">
        <f t="shared" si="57"/>
        <v>Sep</v>
      </c>
      <c r="L536" s="32" t="str">
        <f t="shared" si="58"/>
        <v>tier - 2</v>
      </c>
      <c r="M536" s="32" t="str">
        <f t="shared" si="59"/>
        <v>tier - 2</v>
      </c>
      <c r="N536" s="32" t="str">
        <f t="shared" si="60"/>
        <v>R1013</v>
      </c>
      <c r="O536" s="13" t="str">
        <f t="shared" si="61"/>
        <v>2-Sep-1987</v>
      </c>
      <c r="P536" s="13">
        <f t="shared" si="62"/>
        <v>35</v>
      </c>
      <c r="Q536" s="18">
        <v>4747.05</v>
      </c>
    </row>
    <row r="537" spans="1:17" x14ac:dyDescent="0.25">
      <c r="A537" s="13" t="s">
        <v>568</v>
      </c>
      <c r="B537" s="13">
        <v>1987</v>
      </c>
      <c r="C537" s="13" t="s">
        <v>15</v>
      </c>
      <c r="D537" s="13">
        <v>22</v>
      </c>
      <c r="E537" s="13">
        <v>1</v>
      </c>
      <c r="F537" s="13">
        <v>4751.07</v>
      </c>
      <c r="G537" s="13" t="s">
        <v>12</v>
      </c>
      <c r="H537" s="13" t="s">
        <v>16</v>
      </c>
      <c r="I537" s="13" t="s">
        <v>42</v>
      </c>
      <c r="J537" s="32">
        <f t="shared" si="56"/>
        <v>1987</v>
      </c>
      <c r="K537" s="32" t="str">
        <f t="shared" si="57"/>
        <v>Nov</v>
      </c>
      <c r="L537" s="32" t="str">
        <f t="shared" si="58"/>
        <v>tier - 3</v>
      </c>
      <c r="M537" s="32" t="str">
        <f t="shared" si="59"/>
        <v>tier - 1</v>
      </c>
      <c r="N537" s="32" t="str">
        <f t="shared" si="60"/>
        <v>R1011</v>
      </c>
      <c r="O537" s="13" t="str">
        <f t="shared" si="61"/>
        <v>22-Nov-1987</v>
      </c>
      <c r="P537" s="13">
        <f t="shared" si="62"/>
        <v>35</v>
      </c>
      <c r="Q537" s="18">
        <v>4751.07</v>
      </c>
    </row>
    <row r="538" spans="1:17" x14ac:dyDescent="0.25">
      <c r="A538" s="13" t="s">
        <v>569</v>
      </c>
      <c r="B538" s="13">
        <v>1992</v>
      </c>
      <c r="C538" s="13" t="s">
        <v>35</v>
      </c>
      <c r="D538" s="13">
        <v>16</v>
      </c>
      <c r="E538" s="13">
        <v>2</v>
      </c>
      <c r="F538" s="13">
        <v>4753.6400000000003</v>
      </c>
      <c r="G538" s="13" t="s">
        <v>11</v>
      </c>
      <c r="H538" s="13" t="s">
        <v>12</v>
      </c>
      <c r="I538" s="13" t="s">
        <v>13</v>
      </c>
      <c r="J538" s="32">
        <f t="shared" si="56"/>
        <v>1992</v>
      </c>
      <c r="K538" s="32" t="str">
        <f t="shared" si="57"/>
        <v>Aug</v>
      </c>
      <c r="L538" s="32" t="str">
        <f t="shared" si="58"/>
        <v>tier - 2</v>
      </c>
      <c r="M538" s="32" t="str">
        <f t="shared" si="59"/>
        <v>tier - 3</v>
      </c>
      <c r="N538" s="32" t="str">
        <f t="shared" si="60"/>
        <v>R1013</v>
      </c>
      <c r="O538" s="13" t="str">
        <f t="shared" si="61"/>
        <v>16-Aug-1992</v>
      </c>
      <c r="P538" s="13">
        <f t="shared" si="62"/>
        <v>30</v>
      </c>
      <c r="Q538" s="18">
        <v>4753.6400000000003</v>
      </c>
    </row>
    <row r="539" spans="1:17" x14ac:dyDescent="0.25">
      <c r="A539" s="13" t="s">
        <v>570</v>
      </c>
      <c r="B539" s="13">
        <v>1987</v>
      </c>
      <c r="C539" s="13" t="s">
        <v>20</v>
      </c>
      <c r="D539" s="13">
        <v>27</v>
      </c>
      <c r="E539" s="13">
        <v>1</v>
      </c>
      <c r="F539" s="13">
        <v>4762.33</v>
      </c>
      <c r="G539" s="13" t="s">
        <v>12</v>
      </c>
      <c r="H539" s="13" t="s">
        <v>12</v>
      </c>
      <c r="I539" s="13" t="s">
        <v>42</v>
      </c>
      <c r="J539" s="32">
        <f t="shared" si="56"/>
        <v>1987</v>
      </c>
      <c r="K539" s="32" t="str">
        <f t="shared" si="57"/>
        <v>Sep</v>
      </c>
      <c r="L539" s="32" t="str">
        <f t="shared" si="58"/>
        <v>tier - 3</v>
      </c>
      <c r="M539" s="32" t="str">
        <f t="shared" si="59"/>
        <v>tier - 3</v>
      </c>
      <c r="N539" s="32" t="str">
        <f t="shared" si="60"/>
        <v>R1011</v>
      </c>
      <c r="O539" s="13" t="str">
        <f t="shared" si="61"/>
        <v>27-Sep-1987</v>
      </c>
      <c r="P539" s="13">
        <f t="shared" si="62"/>
        <v>35</v>
      </c>
      <c r="Q539" s="18">
        <v>4762.33</v>
      </c>
    </row>
    <row r="540" spans="1:17" x14ac:dyDescent="0.25">
      <c r="A540" s="13" t="s">
        <v>571</v>
      </c>
      <c r="B540" s="13">
        <v>1989</v>
      </c>
      <c r="C540" s="13" t="s">
        <v>35</v>
      </c>
      <c r="D540" s="13">
        <v>1</v>
      </c>
      <c r="E540" s="13">
        <v>1</v>
      </c>
      <c r="F540" s="13">
        <v>4766.0200000000004</v>
      </c>
      <c r="G540" s="13" t="s">
        <v>11</v>
      </c>
      <c r="H540" s="13" t="s">
        <v>12</v>
      </c>
      <c r="I540" s="13" t="s">
        <v>42</v>
      </c>
      <c r="J540" s="32">
        <f t="shared" si="56"/>
        <v>1989</v>
      </c>
      <c r="K540" s="32" t="str">
        <f t="shared" si="57"/>
        <v>Aug</v>
      </c>
      <c r="L540" s="32" t="str">
        <f t="shared" si="58"/>
        <v>tier - 2</v>
      </c>
      <c r="M540" s="32" t="str">
        <f t="shared" si="59"/>
        <v>tier - 3</v>
      </c>
      <c r="N540" s="32" t="str">
        <f t="shared" si="60"/>
        <v>R1011</v>
      </c>
      <c r="O540" s="13" t="str">
        <f t="shared" si="61"/>
        <v>1-Aug-1989</v>
      </c>
      <c r="P540" s="13">
        <f t="shared" si="62"/>
        <v>33</v>
      </c>
      <c r="Q540" s="18">
        <v>4766.0200000000004</v>
      </c>
    </row>
    <row r="541" spans="1:17" x14ac:dyDescent="0.25">
      <c r="A541" s="13" t="s">
        <v>572</v>
      </c>
      <c r="B541" s="13">
        <v>1989</v>
      </c>
      <c r="C541" s="13" t="s">
        <v>30</v>
      </c>
      <c r="D541" s="13">
        <v>9</v>
      </c>
      <c r="E541" s="13">
        <v>1</v>
      </c>
      <c r="F541" s="13">
        <v>4779.6000000000004</v>
      </c>
      <c r="G541" s="13" t="s">
        <v>11</v>
      </c>
      <c r="H541" s="13" t="s">
        <v>12</v>
      </c>
      <c r="I541" s="13" t="s">
        <v>13</v>
      </c>
      <c r="J541" s="32">
        <f t="shared" si="56"/>
        <v>1989</v>
      </c>
      <c r="K541" s="32" t="str">
        <f t="shared" si="57"/>
        <v>Dec</v>
      </c>
      <c r="L541" s="32" t="str">
        <f t="shared" si="58"/>
        <v>tier - 2</v>
      </c>
      <c r="M541" s="32" t="str">
        <f t="shared" si="59"/>
        <v>tier - 3</v>
      </c>
      <c r="N541" s="32" t="str">
        <f t="shared" si="60"/>
        <v>R1013</v>
      </c>
      <c r="O541" s="13" t="str">
        <f t="shared" si="61"/>
        <v>9-Dec-1989</v>
      </c>
      <c r="P541" s="13">
        <f t="shared" si="62"/>
        <v>33</v>
      </c>
      <c r="Q541" s="18">
        <v>4779.6000000000004</v>
      </c>
    </row>
    <row r="542" spans="1:17" x14ac:dyDescent="0.25">
      <c r="A542" s="13" t="s">
        <v>573</v>
      </c>
      <c r="B542" s="13">
        <v>1987</v>
      </c>
      <c r="C542" s="13" t="s">
        <v>18</v>
      </c>
      <c r="D542" s="13">
        <v>22</v>
      </c>
      <c r="E542" s="13">
        <v>3</v>
      </c>
      <c r="F542" s="13">
        <v>4787.42</v>
      </c>
      <c r="G542" s="13" t="s">
        <v>11</v>
      </c>
      <c r="H542" s="13" t="s">
        <v>12</v>
      </c>
      <c r="I542" s="13" t="s">
        <v>13</v>
      </c>
      <c r="J542" s="32">
        <f t="shared" si="56"/>
        <v>1987</v>
      </c>
      <c r="K542" s="32" t="str">
        <f t="shared" si="57"/>
        <v>Jun</v>
      </c>
      <c r="L542" s="32" t="str">
        <f t="shared" si="58"/>
        <v>tier - 2</v>
      </c>
      <c r="M542" s="32" t="str">
        <f t="shared" si="59"/>
        <v>tier - 3</v>
      </c>
      <c r="N542" s="32" t="str">
        <f t="shared" si="60"/>
        <v>R1013</v>
      </c>
      <c r="O542" s="13" t="str">
        <f t="shared" si="61"/>
        <v>22-Jun-1987</v>
      </c>
      <c r="P542" s="13">
        <f t="shared" si="62"/>
        <v>35</v>
      </c>
      <c r="Q542" s="18">
        <v>4787.42</v>
      </c>
    </row>
    <row r="543" spans="1:17" x14ac:dyDescent="0.25">
      <c r="A543" s="13" t="s">
        <v>574</v>
      </c>
      <c r="B543" s="13">
        <v>1989</v>
      </c>
      <c r="C543" s="13" t="s">
        <v>30</v>
      </c>
      <c r="D543" s="13">
        <v>16</v>
      </c>
      <c r="E543" s="13">
        <v>1</v>
      </c>
      <c r="F543" s="13">
        <v>4795.66</v>
      </c>
      <c r="G543" s="13" t="s">
        <v>11</v>
      </c>
      <c r="H543" s="13" t="s">
        <v>16</v>
      </c>
      <c r="I543" s="13" t="s">
        <v>13</v>
      </c>
      <c r="J543" s="32">
        <f t="shared" si="56"/>
        <v>1989</v>
      </c>
      <c r="K543" s="32" t="str">
        <f t="shared" si="57"/>
        <v>Dec</v>
      </c>
      <c r="L543" s="32" t="str">
        <f t="shared" si="58"/>
        <v>tier - 2</v>
      </c>
      <c r="M543" s="32" t="str">
        <f t="shared" si="59"/>
        <v>tier - 1</v>
      </c>
      <c r="N543" s="32" t="str">
        <f t="shared" si="60"/>
        <v>R1013</v>
      </c>
      <c r="O543" s="13" t="str">
        <f t="shared" si="61"/>
        <v>16-Dec-1989</v>
      </c>
      <c r="P543" s="13">
        <f t="shared" si="62"/>
        <v>33</v>
      </c>
      <c r="Q543" s="18">
        <v>4795.66</v>
      </c>
    </row>
    <row r="544" spans="1:17" x14ac:dyDescent="0.25">
      <c r="A544" s="13" t="s">
        <v>575</v>
      </c>
      <c r="B544" s="13">
        <v>1978</v>
      </c>
      <c r="C544" s="13" t="s">
        <v>37</v>
      </c>
      <c r="D544" s="13">
        <v>3</v>
      </c>
      <c r="E544" s="13">
        <v>2</v>
      </c>
      <c r="F544" s="13">
        <v>4812.34</v>
      </c>
      <c r="G544" s="13" t="s">
        <v>11</v>
      </c>
      <c r="H544" s="13" t="s">
        <v>12</v>
      </c>
      <c r="I544" s="13" t="s">
        <v>13</v>
      </c>
      <c r="J544" s="32">
        <f t="shared" si="56"/>
        <v>1978</v>
      </c>
      <c r="K544" s="32" t="str">
        <f t="shared" si="57"/>
        <v>Oct</v>
      </c>
      <c r="L544" s="32" t="str">
        <f t="shared" si="58"/>
        <v>tier - 2</v>
      </c>
      <c r="M544" s="32" t="str">
        <f t="shared" si="59"/>
        <v>tier - 3</v>
      </c>
      <c r="N544" s="32" t="str">
        <f t="shared" si="60"/>
        <v>R1013</v>
      </c>
      <c r="O544" s="13" t="str">
        <f t="shared" si="61"/>
        <v>3-Oct-1978</v>
      </c>
      <c r="P544" s="13">
        <f t="shared" si="62"/>
        <v>44</v>
      </c>
      <c r="Q544" s="18">
        <v>4812.34</v>
      </c>
    </row>
    <row r="545" spans="1:17" x14ac:dyDescent="0.25">
      <c r="A545" s="13" t="s">
        <v>576</v>
      </c>
      <c r="B545" s="13">
        <v>1981</v>
      </c>
      <c r="C545" s="13" t="s">
        <v>10</v>
      </c>
      <c r="D545" s="13">
        <v>3</v>
      </c>
      <c r="E545" s="13">
        <v>1</v>
      </c>
      <c r="F545" s="13">
        <v>4827.1000000000004</v>
      </c>
      <c r="G545" s="13" t="s">
        <v>11</v>
      </c>
      <c r="H545" s="13" t="s">
        <v>16</v>
      </c>
      <c r="I545" s="13" t="s">
        <v>13</v>
      </c>
      <c r="J545" s="32">
        <f t="shared" si="56"/>
        <v>1981</v>
      </c>
      <c r="K545" s="32" t="str">
        <f t="shared" si="57"/>
        <v>Jul</v>
      </c>
      <c r="L545" s="32" t="str">
        <f t="shared" si="58"/>
        <v>tier - 2</v>
      </c>
      <c r="M545" s="32" t="str">
        <f t="shared" si="59"/>
        <v>tier - 1</v>
      </c>
      <c r="N545" s="32" t="str">
        <f t="shared" si="60"/>
        <v>R1013</v>
      </c>
      <c r="O545" s="13" t="str">
        <f t="shared" si="61"/>
        <v>3-Jul-1981</v>
      </c>
      <c r="P545" s="13">
        <f t="shared" si="62"/>
        <v>41</v>
      </c>
      <c r="Q545" s="18">
        <v>4827.1000000000004</v>
      </c>
    </row>
    <row r="546" spans="1:17" x14ac:dyDescent="0.25">
      <c r="A546" s="13" t="s">
        <v>577</v>
      </c>
      <c r="B546" s="13">
        <v>1995</v>
      </c>
      <c r="C546" s="13" t="s">
        <v>30</v>
      </c>
      <c r="D546" s="13">
        <v>1</v>
      </c>
      <c r="E546" s="13">
        <v>3</v>
      </c>
      <c r="F546" s="13">
        <v>4827.8999999999996</v>
      </c>
      <c r="G546" s="13" t="s">
        <v>16</v>
      </c>
      <c r="H546" s="13" t="s">
        <v>11</v>
      </c>
      <c r="I546" s="13" t="s">
        <v>31</v>
      </c>
      <c r="J546" s="32">
        <f t="shared" si="56"/>
        <v>1995</v>
      </c>
      <c r="K546" s="32" t="str">
        <f t="shared" si="57"/>
        <v>Dec</v>
      </c>
      <c r="L546" s="32" t="str">
        <f t="shared" si="58"/>
        <v>tier - 1</v>
      </c>
      <c r="M546" s="32" t="str">
        <f t="shared" si="59"/>
        <v>tier - 2</v>
      </c>
      <c r="N546" s="32" t="str">
        <f t="shared" si="60"/>
        <v>Unknown</v>
      </c>
      <c r="O546" s="13" t="str">
        <f t="shared" si="61"/>
        <v>1-Dec-1995</v>
      </c>
      <c r="P546" s="13">
        <f t="shared" si="62"/>
        <v>27</v>
      </c>
      <c r="Q546" s="18">
        <v>4827.8999999999996</v>
      </c>
    </row>
    <row r="547" spans="1:17" x14ac:dyDescent="0.25">
      <c r="A547" s="13" t="s">
        <v>578</v>
      </c>
      <c r="B547" s="13">
        <v>2002</v>
      </c>
      <c r="C547" s="13" t="s">
        <v>18</v>
      </c>
      <c r="D547" s="13">
        <v>27</v>
      </c>
      <c r="E547" s="13">
        <v>5</v>
      </c>
      <c r="F547" s="13">
        <v>4830.63</v>
      </c>
      <c r="G547" s="13" t="s">
        <v>11</v>
      </c>
      <c r="H547" s="13" t="s">
        <v>16</v>
      </c>
      <c r="I547" s="13" t="s">
        <v>42</v>
      </c>
      <c r="J547" s="32">
        <f t="shared" si="56"/>
        <v>2002</v>
      </c>
      <c r="K547" s="32" t="str">
        <f t="shared" si="57"/>
        <v>Jun</v>
      </c>
      <c r="L547" s="32" t="str">
        <f t="shared" si="58"/>
        <v>tier - 2</v>
      </c>
      <c r="M547" s="32" t="str">
        <f t="shared" si="59"/>
        <v>tier - 1</v>
      </c>
      <c r="N547" s="32" t="str">
        <f t="shared" si="60"/>
        <v>R1011</v>
      </c>
      <c r="O547" s="13" t="str">
        <f t="shared" si="61"/>
        <v>27-Jun-2002</v>
      </c>
      <c r="P547" s="13">
        <f t="shared" si="62"/>
        <v>20</v>
      </c>
      <c r="Q547" s="18">
        <v>4830.63</v>
      </c>
    </row>
    <row r="548" spans="1:17" x14ac:dyDescent="0.25">
      <c r="A548" s="13" t="s">
        <v>579</v>
      </c>
      <c r="B548" s="13">
        <v>2000</v>
      </c>
      <c r="C548" s="13" t="s">
        <v>30</v>
      </c>
      <c r="D548" s="13">
        <v>11</v>
      </c>
      <c r="E548" s="13">
        <v>0</v>
      </c>
      <c r="F548" s="13">
        <v>4835.43</v>
      </c>
      <c r="G548" s="13" t="s">
        <v>11</v>
      </c>
      <c r="H548" s="13" t="s">
        <v>11</v>
      </c>
      <c r="I548" s="13" t="s">
        <v>300</v>
      </c>
      <c r="J548" s="32">
        <f t="shared" si="56"/>
        <v>2000</v>
      </c>
      <c r="K548" s="32" t="str">
        <f t="shared" si="57"/>
        <v>Dec</v>
      </c>
      <c r="L548" s="32" t="str">
        <f t="shared" si="58"/>
        <v>tier - 2</v>
      </c>
      <c r="M548" s="32" t="str">
        <f t="shared" si="59"/>
        <v>tier - 2</v>
      </c>
      <c r="N548" s="32" t="str">
        <f t="shared" si="60"/>
        <v>R1021</v>
      </c>
      <c r="O548" s="13" t="str">
        <f t="shared" si="61"/>
        <v>11-Dec-2000</v>
      </c>
      <c r="P548" s="13">
        <f t="shared" si="62"/>
        <v>22</v>
      </c>
      <c r="Q548" s="18">
        <v>4835.43</v>
      </c>
    </row>
    <row r="549" spans="1:17" x14ac:dyDescent="0.25">
      <c r="A549" s="13" t="s">
        <v>580</v>
      </c>
      <c r="B549" s="13">
        <v>1992</v>
      </c>
      <c r="C549" s="13" t="s">
        <v>20</v>
      </c>
      <c r="D549" s="13">
        <v>10</v>
      </c>
      <c r="E549" s="13">
        <v>3</v>
      </c>
      <c r="F549" s="13">
        <v>4837.58</v>
      </c>
      <c r="G549" s="13" t="s">
        <v>12</v>
      </c>
      <c r="H549" s="13" t="s">
        <v>11</v>
      </c>
      <c r="I549" s="13" t="s">
        <v>13</v>
      </c>
      <c r="J549" s="32">
        <f t="shared" si="56"/>
        <v>1992</v>
      </c>
      <c r="K549" s="32" t="str">
        <f t="shared" si="57"/>
        <v>Sep</v>
      </c>
      <c r="L549" s="32" t="str">
        <f t="shared" si="58"/>
        <v>tier - 3</v>
      </c>
      <c r="M549" s="32" t="str">
        <f t="shared" si="59"/>
        <v>tier - 2</v>
      </c>
      <c r="N549" s="32" t="str">
        <f t="shared" si="60"/>
        <v>R1013</v>
      </c>
      <c r="O549" s="13" t="str">
        <f t="shared" si="61"/>
        <v>10-Sep-1992</v>
      </c>
      <c r="P549" s="13">
        <f t="shared" si="62"/>
        <v>30</v>
      </c>
      <c r="Q549" s="18">
        <v>4837.58</v>
      </c>
    </row>
    <row r="550" spans="1:17" x14ac:dyDescent="0.25">
      <c r="A550" s="13" t="s">
        <v>581</v>
      </c>
      <c r="B550" s="13">
        <v>1984</v>
      </c>
      <c r="C550" s="13" t="s">
        <v>37</v>
      </c>
      <c r="D550" s="13">
        <v>15</v>
      </c>
      <c r="E550" s="13">
        <v>3</v>
      </c>
      <c r="F550" s="13">
        <v>4839.18</v>
      </c>
      <c r="G550" s="13" t="s">
        <v>11</v>
      </c>
      <c r="H550" s="13" t="s">
        <v>16</v>
      </c>
      <c r="I550" s="13" t="s">
        <v>23</v>
      </c>
      <c r="J550" s="32">
        <f t="shared" si="56"/>
        <v>1984</v>
      </c>
      <c r="K550" s="32" t="str">
        <f t="shared" si="57"/>
        <v>Oct</v>
      </c>
      <c r="L550" s="32" t="str">
        <f t="shared" si="58"/>
        <v>tier - 2</v>
      </c>
      <c r="M550" s="32" t="str">
        <f t="shared" si="59"/>
        <v>tier - 1</v>
      </c>
      <c r="N550" s="32" t="str">
        <f t="shared" si="60"/>
        <v>R1012</v>
      </c>
      <c r="O550" s="13" t="str">
        <f t="shared" si="61"/>
        <v>15-Oct-1984</v>
      </c>
      <c r="P550" s="13">
        <f t="shared" si="62"/>
        <v>38</v>
      </c>
      <c r="Q550" s="18">
        <v>4839.18</v>
      </c>
    </row>
    <row r="551" spans="1:17" x14ac:dyDescent="0.25">
      <c r="A551" s="13" t="s">
        <v>582</v>
      </c>
      <c r="B551" s="13">
        <v>1995</v>
      </c>
      <c r="C551" s="13" t="s">
        <v>20</v>
      </c>
      <c r="D551" s="13">
        <v>29</v>
      </c>
      <c r="E551" s="13">
        <v>0</v>
      </c>
      <c r="F551" s="13">
        <v>4840.95</v>
      </c>
      <c r="G551" s="13" t="s">
        <v>11</v>
      </c>
      <c r="H551" s="13" t="s">
        <v>16</v>
      </c>
      <c r="I551" s="13" t="s">
        <v>300</v>
      </c>
      <c r="J551" s="32">
        <f t="shared" si="56"/>
        <v>1995</v>
      </c>
      <c r="K551" s="32" t="str">
        <f t="shared" si="57"/>
        <v>Sep</v>
      </c>
      <c r="L551" s="32" t="str">
        <f t="shared" si="58"/>
        <v>tier - 2</v>
      </c>
      <c r="M551" s="32" t="str">
        <f t="shared" si="59"/>
        <v>tier - 1</v>
      </c>
      <c r="N551" s="32" t="str">
        <f t="shared" si="60"/>
        <v>R1021</v>
      </c>
      <c r="O551" s="13" t="str">
        <f t="shared" si="61"/>
        <v>29-Sep-1995</v>
      </c>
      <c r="P551" s="13">
        <f t="shared" si="62"/>
        <v>27</v>
      </c>
      <c r="Q551" s="18">
        <v>4840.95</v>
      </c>
    </row>
    <row r="552" spans="1:17" x14ac:dyDescent="0.25">
      <c r="A552" s="13" t="s">
        <v>583</v>
      </c>
      <c r="B552" s="13">
        <v>1979</v>
      </c>
      <c r="C552" s="13" t="s">
        <v>30</v>
      </c>
      <c r="D552" s="13">
        <v>13</v>
      </c>
      <c r="E552" s="13">
        <v>2</v>
      </c>
      <c r="F552" s="13">
        <v>4843.79</v>
      </c>
      <c r="G552" s="13" t="s">
        <v>11</v>
      </c>
      <c r="H552" s="13" t="s">
        <v>12</v>
      </c>
      <c r="I552" s="13" t="s">
        <v>13</v>
      </c>
      <c r="J552" s="32">
        <f t="shared" si="56"/>
        <v>1979</v>
      </c>
      <c r="K552" s="32" t="str">
        <f t="shared" si="57"/>
        <v>Dec</v>
      </c>
      <c r="L552" s="32" t="str">
        <f t="shared" si="58"/>
        <v>tier - 2</v>
      </c>
      <c r="M552" s="32" t="str">
        <f t="shared" si="59"/>
        <v>tier - 3</v>
      </c>
      <c r="N552" s="32" t="str">
        <f t="shared" si="60"/>
        <v>R1013</v>
      </c>
      <c r="O552" s="13" t="str">
        <f t="shared" si="61"/>
        <v>13-Dec-1979</v>
      </c>
      <c r="P552" s="13">
        <f t="shared" si="62"/>
        <v>43</v>
      </c>
      <c r="Q552" s="18">
        <v>4843.79</v>
      </c>
    </row>
    <row r="553" spans="1:17" x14ac:dyDescent="0.25">
      <c r="A553" s="13" t="s">
        <v>584</v>
      </c>
      <c r="B553" s="13">
        <v>1974</v>
      </c>
      <c r="C553" s="13" t="s">
        <v>20</v>
      </c>
      <c r="D553" s="13">
        <v>11</v>
      </c>
      <c r="E553" s="13">
        <v>0</v>
      </c>
      <c r="F553" s="13">
        <v>4844.67</v>
      </c>
      <c r="G553" s="13" t="s">
        <v>11</v>
      </c>
      <c r="H553" s="13" t="s">
        <v>11</v>
      </c>
      <c r="I553" s="13" t="s">
        <v>13</v>
      </c>
      <c r="J553" s="32">
        <f t="shared" si="56"/>
        <v>1974</v>
      </c>
      <c r="K553" s="32" t="str">
        <f t="shared" si="57"/>
        <v>Sep</v>
      </c>
      <c r="L553" s="32" t="str">
        <f t="shared" si="58"/>
        <v>tier - 2</v>
      </c>
      <c r="M553" s="32" t="str">
        <f t="shared" si="59"/>
        <v>tier - 2</v>
      </c>
      <c r="N553" s="32" t="str">
        <f t="shared" si="60"/>
        <v>R1013</v>
      </c>
      <c r="O553" s="13" t="str">
        <f t="shared" si="61"/>
        <v>11-Sep-1974</v>
      </c>
      <c r="P553" s="13">
        <f t="shared" si="62"/>
        <v>48</v>
      </c>
      <c r="Q553" s="18">
        <v>4844.67</v>
      </c>
    </row>
    <row r="554" spans="1:17" x14ac:dyDescent="0.25">
      <c r="A554" s="13" t="s">
        <v>585</v>
      </c>
      <c r="B554" s="13">
        <v>2001</v>
      </c>
      <c r="C554" s="13" t="s">
        <v>18</v>
      </c>
      <c r="D554" s="13">
        <v>7</v>
      </c>
      <c r="E554" s="13">
        <v>0</v>
      </c>
      <c r="F554" s="13">
        <v>4846.53</v>
      </c>
      <c r="G554" s="13" t="s">
        <v>11</v>
      </c>
      <c r="H554" s="13" t="s">
        <v>12</v>
      </c>
      <c r="I554" s="13" t="s">
        <v>300</v>
      </c>
      <c r="J554" s="32">
        <f t="shared" si="56"/>
        <v>2001</v>
      </c>
      <c r="K554" s="32" t="str">
        <f t="shared" si="57"/>
        <v>Jun</v>
      </c>
      <c r="L554" s="32" t="str">
        <f t="shared" si="58"/>
        <v>tier - 2</v>
      </c>
      <c r="M554" s="32" t="str">
        <f t="shared" si="59"/>
        <v>tier - 3</v>
      </c>
      <c r="N554" s="32" t="str">
        <f t="shared" si="60"/>
        <v>R1021</v>
      </c>
      <c r="O554" s="13" t="str">
        <f t="shared" si="61"/>
        <v>7-Jun-2001</v>
      </c>
      <c r="P554" s="13">
        <f t="shared" si="62"/>
        <v>22</v>
      </c>
      <c r="Q554" s="18">
        <v>4846.53</v>
      </c>
    </row>
    <row r="555" spans="1:17" x14ac:dyDescent="0.25">
      <c r="A555" s="13" t="s">
        <v>586</v>
      </c>
      <c r="B555" s="13">
        <v>1995</v>
      </c>
      <c r="C555" s="13" t="s">
        <v>30</v>
      </c>
      <c r="D555" s="13">
        <v>27</v>
      </c>
      <c r="E555" s="13">
        <v>3</v>
      </c>
      <c r="F555" s="13">
        <v>4846.92</v>
      </c>
      <c r="G555" s="13" t="s">
        <v>11</v>
      </c>
      <c r="H555" s="13" t="s">
        <v>12</v>
      </c>
      <c r="I555" s="13" t="s">
        <v>356</v>
      </c>
      <c r="J555" s="32">
        <f t="shared" si="56"/>
        <v>1995</v>
      </c>
      <c r="K555" s="32" t="str">
        <f t="shared" si="57"/>
        <v>Dec</v>
      </c>
      <c r="L555" s="32" t="str">
        <f t="shared" si="58"/>
        <v>tier - 2</v>
      </c>
      <c r="M555" s="32" t="str">
        <f t="shared" si="59"/>
        <v>tier - 3</v>
      </c>
      <c r="N555" s="32" t="str">
        <f t="shared" si="60"/>
        <v>R1017</v>
      </c>
      <c r="O555" s="13" t="str">
        <f t="shared" si="61"/>
        <v>27-Dec-1995</v>
      </c>
      <c r="P555" s="13">
        <f t="shared" si="62"/>
        <v>27</v>
      </c>
      <c r="Q555" s="18">
        <v>4846.92</v>
      </c>
    </row>
    <row r="556" spans="1:17" x14ac:dyDescent="0.25">
      <c r="A556" s="13" t="s">
        <v>587</v>
      </c>
      <c r="B556" s="13">
        <v>1989</v>
      </c>
      <c r="C556" s="13" t="s">
        <v>20</v>
      </c>
      <c r="D556" s="13">
        <v>1</v>
      </c>
      <c r="E556" s="13">
        <v>3</v>
      </c>
      <c r="F556" s="13">
        <v>4859.8900000000003</v>
      </c>
      <c r="G556" s="13" t="s">
        <v>11</v>
      </c>
      <c r="H556" s="13" t="s">
        <v>12</v>
      </c>
      <c r="I556" s="13" t="s">
        <v>42</v>
      </c>
      <c r="J556" s="32">
        <f t="shared" si="56"/>
        <v>1989</v>
      </c>
      <c r="K556" s="32" t="str">
        <f t="shared" si="57"/>
        <v>Sep</v>
      </c>
      <c r="L556" s="32" t="str">
        <f t="shared" si="58"/>
        <v>tier - 2</v>
      </c>
      <c r="M556" s="32" t="str">
        <f t="shared" si="59"/>
        <v>tier - 3</v>
      </c>
      <c r="N556" s="32" t="str">
        <f t="shared" si="60"/>
        <v>R1011</v>
      </c>
      <c r="O556" s="13" t="str">
        <f t="shared" si="61"/>
        <v>1-Sep-1989</v>
      </c>
      <c r="P556" s="13">
        <f t="shared" si="62"/>
        <v>33</v>
      </c>
      <c r="Q556" s="18">
        <v>4859.8900000000003</v>
      </c>
    </row>
    <row r="557" spans="1:17" x14ac:dyDescent="0.25">
      <c r="A557" s="13" t="s">
        <v>588</v>
      </c>
      <c r="B557" s="13">
        <v>1997</v>
      </c>
      <c r="C557" s="13" t="s">
        <v>20</v>
      </c>
      <c r="D557" s="13">
        <v>29</v>
      </c>
      <c r="E557" s="13">
        <v>4</v>
      </c>
      <c r="F557" s="13">
        <v>4877.9799999999996</v>
      </c>
      <c r="G557" s="13" t="s">
        <v>11</v>
      </c>
      <c r="H557" s="13" t="s">
        <v>12</v>
      </c>
      <c r="I557" s="13" t="s">
        <v>23</v>
      </c>
      <c r="J557" s="32">
        <f t="shared" si="56"/>
        <v>1997</v>
      </c>
      <c r="K557" s="32" t="str">
        <f t="shared" si="57"/>
        <v>Sep</v>
      </c>
      <c r="L557" s="32" t="str">
        <f t="shared" si="58"/>
        <v>tier - 2</v>
      </c>
      <c r="M557" s="32" t="str">
        <f t="shared" si="59"/>
        <v>tier - 3</v>
      </c>
      <c r="N557" s="32" t="str">
        <f t="shared" si="60"/>
        <v>R1012</v>
      </c>
      <c r="O557" s="13" t="str">
        <f t="shared" si="61"/>
        <v>29-Sep-1997</v>
      </c>
      <c r="P557" s="13">
        <f t="shared" si="62"/>
        <v>25</v>
      </c>
      <c r="Q557" s="18">
        <v>4877.9799999999996</v>
      </c>
    </row>
    <row r="558" spans="1:17" x14ac:dyDescent="0.25">
      <c r="A558" s="13" t="s">
        <v>589</v>
      </c>
      <c r="B558" s="13">
        <v>1986</v>
      </c>
      <c r="C558" s="13" t="s">
        <v>30</v>
      </c>
      <c r="D558" s="13">
        <v>23</v>
      </c>
      <c r="E558" s="13">
        <v>0</v>
      </c>
      <c r="F558" s="13">
        <v>4883.87</v>
      </c>
      <c r="G558" s="13" t="s">
        <v>11</v>
      </c>
      <c r="H558" s="13" t="s">
        <v>16</v>
      </c>
      <c r="I558" s="13" t="s">
        <v>42</v>
      </c>
      <c r="J558" s="32">
        <f t="shared" si="56"/>
        <v>1986</v>
      </c>
      <c r="K558" s="32" t="str">
        <f t="shared" si="57"/>
        <v>Dec</v>
      </c>
      <c r="L558" s="32" t="str">
        <f t="shared" si="58"/>
        <v>tier - 2</v>
      </c>
      <c r="M558" s="32" t="str">
        <f t="shared" si="59"/>
        <v>tier - 1</v>
      </c>
      <c r="N558" s="32" t="str">
        <f t="shared" si="60"/>
        <v>R1011</v>
      </c>
      <c r="O558" s="13" t="str">
        <f t="shared" si="61"/>
        <v>23-Dec-1986</v>
      </c>
      <c r="P558" s="13">
        <f t="shared" si="62"/>
        <v>36</v>
      </c>
      <c r="Q558" s="18">
        <v>4883.87</v>
      </c>
    </row>
    <row r="559" spans="1:17" x14ac:dyDescent="0.25">
      <c r="A559" s="13" t="s">
        <v>590</v>
      </c>
      <c r="B559" s="13">
        <v>1986</v>
      </c>
      <c r="C559" s="13" t="s">
        <v>37</v>
      </c>
      <c r="D559" s="13">
        <v>27</v>
      </c>
      <c r="E559" s="13">
        <v>0</v>
      </c>
      <c r="F559" s="13">
        <v>4889.04</v>
      </c>
      <c r="G559" s="13" t="s">
        <v>11</v>
      </c>
      <c r="H559" s="13" t="s">
        <v>16</v>
      </c>
      <c r="I559" s="13" t="s">
        <v>13</v>
      </c>
      <c r="J559" s="32">
        <f t="shared" si="56"/>
        <v>1986</v>
      </c>
      <c r="K559" s="32" t="str">
        <f t="shared" si="57"/>
        <v>Oct</v>
      </c>
      <c r="L559" s="32" t="str">
        <f t="shared" si="58"/>
        <v>tier - 2</v>
      </c>
      <c r="M559" s="32" t="str">
        <f t="shared" si="59"/>
        <v>tier - 1</v>
      </c>
      <c r="N559" s="32" t="str">
        <f t="shared" si="60"/>
        <v>R1013</v>
      </c>
      <c r="O559" s="13" t="str">
        <f t="shared" si="61"/>
        <v>27-Oct-1986</v>
      </c>
      <c r="P559" s="13">
        <f t="shared" si="62"/>
        <v>36</v>
      </c>
      <c r="Q559" s="18">
        <v>4889.04</v>
      </c>
    </row>
    <row r="560" spans="1:17" x14ac:dyDescent="0.25">
      <c r="A560" s="13" t="s">
        <v>591</v>
      </c>
      <c r="B560" s="13">
        <v>1989</v>
      </c>
      <c r="C560" s="13" t="s">
        <v>10</v>
      </c>
      <c r="D560" s="13">
        <v>10</v>
      </c>
      <c r="E560" s="13">
        <v>2</v>
      </c>
      <c r="F560" s="13">
        <v>4890</v>
      </c>
      <c r="G560" s="13" t="s">
        <v>12</v>
      </c>
      <c r="H560" s="13" t="s">
        <v>11</v>
      </c>
      <c r="I560" s="13" t="s">
        <v>13</v>
      </c>
      <c r="J560" s="32">
        <f t="shared" si="56"/>
        <v>1989</v>
      </c>
      <c r="K560" s="32" t="str">
        <f t="shared" si="57"/>
        <v>Jul</v>
      </c>
      <c r="L560" s="32" t="str">
        <f t="shared" si="58"/>
        <v>tier - 3</v>
      </c>
      <c r="M560" s="32" t="str">
        <f t="shared" si="59"/>
        <v>tier - 2</v>
      </c>
      <c r="N560" s="32" t="str">
        <f t="shared" si="60"/>
        <v>R1013</v>
      </c>
      <c r="O560" s="13" t="str">
        <f t="shared" si="61"/>
        <v>10-Jul-1989</v>
      </c>
      <c r="P560" s="13">
        <f t="shared" si="62"/>
        <v>33</v>
      </c>
      <c r="Q560" s="18">
        <v>4890</v>
      </c>
    </row>
    <row r="561" spans="1:17" x14ac:dyDescent="0.25">
      <c r="A561" s="13" t="s">
        <v>592</v>
      </c>
      <c r="B561" s="13">
        <v>1990</v>
      </c>
      <c r="C561" s="13" t="s">
        <v>15</v>
      </c>
      <c r="D561" s="13">
        <v>28</v>
      </c>
      <c r="E561" s="13">
        <v>3</v>
      </c>
      <c r="F561" s="13">
        <v>4894.3900000000003</v>
      </c>
      <c r="G561" s="13" t="s">
        <v>11</v>
      </c>
      <c r="H561" s="13" t="s">
        <v>12</v>
      </c>
      <c r="I561" s="13" t="s">
        <v>13</v>
      </c>
      <c r="J561" s="32">
        <f t="shared" si="56"/>
        <v>1990</v>
      </c>
      <c r="K561" s="32" t="str">
        <f t="shared" si="57"/>
        <v>Nov</v>
      </c>
      <c r="L561" s="32" t="str">
        <f t="shared" si="58"/>
        <v>tier - 2</v>
      </c>
      <c r="M561" s="32" t="str">
        <f t="shared" si="59"/>
        <v>tier - 3</v>
      </c>
      <c r="N561" s="32" t="str">
        <f t="shared" si="60"/>
        <v>R1013</v>
      </c>
      <c r="O561" s="13" t="str">
        <f t="shared" si="61"/>
        <v>28-Nov-1990</v>
      </c>
      <c r="P561" s="13">
        <f t="shared" si="62"/>
        <v>32</v>
      </c>
      <c r="Q561" s="18">
        <v>4894.3900000000003</v>
      </c>
    </row>
    <row r="562" spans="1:17" x14ac:dyDescent="0.25">
      <c r="A562" s="13" t="s">
        <v>593</v>
      </c>
      <c r="B562" s="13">
        <v>1988</v>
      </c>
      <c r="C562" s="13" t="s">
        <v>20</v>
      </c>
      <c r="D562" s="13">
        <v>23</v>
      </c>
      <c r="E562" s="13">
        <v>1</v>
      </c>
      <c r="F562" s="13">
        <v>4894.75</v>
      </c>
      <c r="G562" s="13" t="s">
        <v>12</v>
      </c>
      <c r="H562" s="13" t="s">
        <v>12</v>
      </c>
      <c r="I562" s="13" t="s">
        <v>23</v>
      </c>
      <c r="J562" s="32">
        <f t="shared" si="56"/>
        <v>1988</v>
      </c>
      <c r="K562" s="32" t="str">
        <f t="shared" si="57"/>
        <v>Sep</v>
      </c>
      <c r="L562" s="32" t="str">
        <f t="shared" si="58"/>
        <v>tier - 3</v>
      </c>
      <c r="M562" s="32" t="str">
        <f t="shared" si="59"/>
        <v>tier - 3</v>
      </c>
      <c r="N562" s="32" t="str">
        <f t="shared" si="60"/>
        <v>R1012</v>
      </c>
      <c r="O562" s="13" t="str">
        <f t="shared" si="61"/>
        <v>23-Sep-1988</v>
      </c>
      <c r="P562" s="13">
        <f t="shared" si="62"/>
        <v>34</v>
      </c>
      <c r="Q562" s="18">
        <v>4894.75</v>
      </c>
    </row>
    <row r="563" spans="1:17" x14ac:dyDescent="0.25">
      <c r="A563" s="13" t="s">
        <v>594</v>
      </c>
      <c r="B563" s="13">
        <v>1993</v>
      </c>
      <c r="C563" s="13" t="s">
        <v>10</v>
      </c>
      <c r="D563" s="13">
        <v>10</v>
      </c>
      <c r="E563" s="13">
        <v>2</v>
      </c>
      <c r="F563" s="13">
        <v>4906.41</v>
      </c>
      <c r="G563" s="13" t="s">
        <v>11</v>
      </c>
      <c r="H563" s="13" t="s">
        <v>16</v>
      </c>
      <c r="I563" s="13" t="s">
        <v>23</v>
      </c>
      <c r="J563" s="32">
        <f t="shared" si="56"/>
        <v>1993</v>
      </c>
      <c r="K563" s="32" t="str">
        <f t="shared" si="57"/>
        <v>Jul</v>
      </c>
      <c r="L563" s="32" t="str">
        <f t="shared" si="58"/>
        <v>tier - 2</v>
      </c>
      <c r="M563" s="32" t="str">
        <f t="shared" si="59"/>
        <v>tier - 1</v>
      </c>
      <c r="N563" s="32" t="str">
        <f t="shared" si="60"/>
        <v>R1012</v>
      </c>
      <c r="O563" s="13" t="str">
        <f t="shared" si="61"/>
        <v>10-Jul-1993</v>
      </c>
      <c r="P563" s="13">
        <f t="shared" si="62"/>
        <v>29</v>
      </c>
      <c r="Q563" s="18">
        <v>4906.41</v>
      </c>
    </row>
    <row r="564" spans="1:17" x14ac:dyDescent="0.25">
      <c r="A564" s="13" t="s">
        <v>595</v>
      </c>
      <c r="B564" s="13">
        <v>1981</v>
      </c>
      <c r="C564" s="13" t="s">
        <v>37</v>
      </c>
      <c r="D564" s="13">
        <v>18</v>
      </c>
      <c r="E564" s="13">
        <v>1</v>
      </c>
      <c r="F564" s="13">
        <v>4911.8900000000003</v>
      </c>
      <c r="G564" s="13" t="s">
        <v>11</v>
      </c>
      <c r="H564" s="13" t="s">
        <v>12</v>
      </c>
      <c r="I564" s="13" t="s">
        <v>13</v>
      </c>
      <c r="J564" s="32">
        <f t="shared" si="56"/>
        <v>1981</v>
      </c>
      <c r="K564" s="32" t="str">
        <f t="shared" si="57"/>
        <v>Oct</v>
      </c>
      <c r="L564" s="32" t="str">
        <f t="shared" si="58"/>
        <v>tier - 2</v>
      </c>
      <c r="M564" s="32" t="str">
        <f t="shared" si="59"/>
        <v>tier - 3</v>
      </c>
      <c r="N564" s="32" t="str">
        <f t="shared" si="60"/>
        <v>R1013</v>
      </c>
      <c r="O564" s="13" t="str">
        <f t="shared" si="61"/>
        <v>18-Oct-1981</v>
      </c>
      <c r="P564" s="13">
        <f t="shared" si="62"/>
        <v>41</v>
      </c>
      <c r="Q564" s="18">
        <v>4911.8900000000003</v>
      </c>
    </row>
    <row r="565" spans="1:17" x14ac:dyDescent="0.25">
      <c r="A565" s="13" t="s">
        <v>596</v>
      </c>
      <c r="B565" s="13">
        <v>2002</v>
      </c>
      <c r="C565" s="13" t="s">
        <v>35</v>
      </c>
      <c r="D565" s="13">
        <v>21</v>
      </c>
      <c r="E565" s="13">
        <v>5</v>
      </c>
      <c r="F565" s="13">
        <v>4915.0600000000004</v>
      </c>
      <c r="G565" s="13" t="s">
        <v>11</v>
      </c>
      <c r="H565" s="13" t="s">
        <v>16</v>
      </c>
      <c r="I565" s="13" t="s">
        <v>356</v>
      </c>
      <c r="J565" s="32">
        <f t="shared" si="56"/>
        <v>2002</v>
      </c>
      <c r="K565" s="32" t="str">
        <f t="shared" si="57"/>
        <v>Aug</v>
      </c>
      <c r="L565" s="32" t="str">
        <f t="shared" si="58"/>
        <v>tier - 2</v>
      </c>
      <c r="M565" s="32" t="str">
        <f t="shared" si="59"/>
        <v>tier - 1</v>
      </c>
      <c r="N565" s="32" t="str">
        <f t="shared" si="60"/>
        <v>R1017</v>
      </c>
      <c r="O565" s="13" t="str">
        <f t="shared" si="61"/>
        <v>21-Aug-2002</v>
      </c>
      <c r="P565" s="13">
        <f t="shared" si="62"/>
        <v>20</v>
      </c>
      <c r="Q565" s="18">
        <v>4915.0600000000004</v>
      </c>
    </row>
    <row r="566" spans="1:17" x14ac:dyDescent="0.25">
      <c r="A566" s="13" t="s">
        <v>597</v>
      </c>
      <c r="B566" s="13">
        <v>1993</v>
      </c>
      <c r="C566" s="13" t="s">
        <v>35</v>
      </c>
      <c r="D566" s="13">
        <v>10</v>
      </c>
      <c r="E566" s="13">
        <v>2</v>
      </c>
      <c r="F566" s="13">
        <v>4922.92</v>
      </c>
      <c r="G566" s="13" t="s">
        <v>11</v>
      </c>
      <c r="H566" s="13" t="s">
        <v>11</v>
      </c>
      <c r="I566" s="13" t="s">
        <v>23</v>
      </c>
      <c r="J566" s="32">
        <f t="shared" si="56"/>
        <v>1993</v>
      </c>
      <c r="K566" s="32" t="str">
        <f t="shared" si="57"/>
        <v>Aug</v>
      </c>
      <c r="L566" s="32" t="str">
        <f t="shared" si="58"/>
        <v>tier - 2</v>
      </c>
      <c r="M566" s="32" t="str">
        <f t="shared" si="59"/>
        <v>tier - 2</v>
      </c>
      <c r="N566" s="32" t="str">
        <f t="shared" si="60"/>
        <v>R1012</v>
      </c>
      <c r="O566" s="13" t="str">
        <f t="shared" si="61"/>
        <v>10-Aug-1993</v>
      </c>
      <c r="P566" s="13">
        <f t="shared" si="62"/>
        <v>29</v>
      </c>
      <c r="Q566" s="18">
        <v>4922.92</v>
      </c>
    </row>
    <row r="567" spans="1:17" x14ac:dyDescent="0.25">
      <c r="A567" s="13" t="s">
        <v>598</v>
      </c>
      <c r="B567" s="13">
        <v>1991</v>
      </c>
      <c r="C567" s="13" t="s">
        <v>35</v>
      </c>
      <c r="D567" s="13">
        <v>23</v>
      </c>
      <c r="E567" s="13">
        <v>2</v>
      </c>
      <c r="F567" s="13">
        <v>4931.6499999999996</v>
      </c>
      <c r="G567" s="13" t="s">
        <v>11</v>
      </c>
      <c r="H567" s="13" t="s">
        <v>12</v>
      </c>
      <c r="I567" s="13" t="s">
        <v>42</v>
      </c>
      <c r="J567" s="32">
        <f t="shared" si="56"/>
        <v>1991</v>
      </c>
      <c r="K567" s="32" t="str">
        <f t="shared" si="57"/>
        <v>Aug</v>
      </c>
      <c r="L567" s="32" t="str">
        <f t="shared" si="58"/>
        <v>tier - 2</v>
      </c>
      <c r="M567" s="32" t="str">
        <f t="shared" si="59"/>
        <v>tier - 3</v>
      </c>
      <c r="N567" s="32" t="str">
        <f t="shared" si="60"/>
        <v>R1011</v>
      </c>
      <c r="O567" s="13" t="str">
        <f t="shared" si="61"/>
        <v>23-Aug-1991</v>
      </c>
      <c r="P567" s="13">
        <f t="shared" si="62"/>
        <v>31</v>
      </c>
      <c r="Q567" s="18">
        <v>4931.6499999999996</v>
      </c>
    </row>
    <row r="568" spans="1:17" x14ac:dyDescent="0.25">
      <c r="A568" s="13" t="s">
        <v>599</v>
      </c>
      <c r="B568" s="13">
        <v>1991</v>
      </c>
      <c r="C568" s="13" t="s">
        <v>15</v>
      </c>
      <c r="D568" s="13">
        <v>27</v>
      </c>
      <c r="E568" s="13">
        <v>2</v>
      </c>
      <c r="F568" s="13">
        <v>4934.71</v>
      </c>
      <c r="G568" s="13" t="s">
        <v>11</v>
      </c>
      <c r="H568" s="13" t="s">
        <v>12</v>
      </c>
      <c r="I568" s="13" t="s">
        <v>42</v>
      </c>
      <c r="J568" s="32">
        <f t="shared" si="56"/>
        <v>1991</v>
      </c>
      <c r="K568" s="32" t="str">
        <f t="shared" si="57"/>
        <v>Nov</v>
      </c>
      <c r="L568" s="32" t="str">
        <f t="shared" si="58"/>
        <v>tier - 2</v>
      </c>
      <c r="M568" s="32" t="str">
        <f t="shared" si="59"/>
        <v>tier - 3</v>
      </c>
      <c r="N568" s="32" t="str">
        <f t="shared" si="60"/>
        <v>R1011</v>
      </c>
      <c r="O568" s="13" t="str">
        <f t="shared" si="61"/>
        <v>27-Nov-1991</v>
      </c>
      <c r="P568" s="13">
        <f t="shared" si="62"/>
        <v>31</v>
      </c>
      <c r="Q568" s="18">
        <v>4934.71</v>
      </c>
    </row>
    <row r="569" spans="1:17" x14ac:dyDescent="0.25">
      <c r="A569" s="13" t="s">
        <v>600</v>
      </c>
      <c r="B569" s="13">
        <v>1974</v>
      </c>
      <c r="C569" s="13" t="s">
        <v>18</v>
      </c>
      <c r="D569" s="13">
        <v>26</v>
      </c>
      <c r="E569" s="13">
        <v>0</v>
      </c>
      <c r="F569" s="13">
        <v>4942.0600000000004</v>
      </c>
      <c r="G569" s="13" t="s">
        <v>11</v>
      </c>
      <c r="H569" s="13" t="s">
        <v>11</v>
      </c>
      <c r="I569" s="13" t="s">
        <v>13</v>
      </c>
      <c r="J569" s="32">
        <f t="shared" si="56"/>
        <v>1974</v>
      </c>
      <c r="K569" s="32" t="str">
        <f t="shared" si="57"/>
        <v>Jun</v>
      </c>
      <c r="L569" s="32" t="str">
        <f t="shared" si="58"/>
        <v>tier - 2</v>
      </c>
      <c r="M569" s="32" t="str">
        <f t="shared" si="59"/>
        <v>tier - 2</v>
      </c>
      <c r="N569" s="32" t="str">
        <f t="shared" si="60"/>
        <v>R1013</v>
      </c>
      <c r="O569" s="13" t="str">
        <f t="shared" si="61"/>
        <v>26-Jun-1974</v>
      </c>
      <c r="P569" s="13">
        <f t="shared" si="62"/>
        <v>48</v>
      </c>
      <c r="Q569" s="18">
        <v>4942.0600000000004</v>
      </c>
    </row>
    <row r="570" spans="1:17" x14ac:dyDescent="0.25">
      <c r="A570" s="13" t="s">
        <v>601</v>
      </c>
      <c r="B570" s="13">
        <v>1991</v>
      </c>
      <c r="C570" s="13" t="s">
        <v>35</v>
      </c>
      <c r="D570" s="13">
        <v>30</v>
      </c>
      <c r="E570" s="13">
        <v>2</v>
      </c>
      <c r="F570" s="13">
        <v>4949.76</v>
      </c>
      <c r="G570" s="13" t="s">
        <v>11</v>
      </c>
      <c r="H570" s="13" t="s">
        <v>16</v>
      </c>
      <c r="I570" s="13" t="s">
        <v>13</v>
      </c>
      <c r="J570" s="32">
        <f t="shared" si="56"/>
        <v>1991</v>
      </c>
      <c r="K570" s="32" t="str">
        <f t="shared" si="57"/>
        <v>Aug</v>
      </c>
      <c r="L570" s="32" t="str">
        <f t="shared" si="58"/>
        <v>tier - 2</v>
      </c>
      <c r="M570" s="32" t="str">
        <f t="shared" si="59"/>
        <v>tier - 1</v>
      </c>
      <c r="N570" s="32" t="str">
        <f t="shared" si="60"/>
        <v>R1013</v>
      </c>
      <c r="O570" s="13" t="str">
        <f t="shared" si="61"/>
        <v>30-Aug-1991</v>
      </c>
      <c r="P570" s="13">
        <f t="shared" si="62"/>
        <v>31</v>
      </c>
      <c r="Q570" s="18">
        <v>4949.76</v>
      </c>
    </row>
    <row r="571" spans="1:17" x14ac:dyDescent="0.25">
      <c r="A571" s="13" t="s">
        <v>602</v>
      </c>
      <c r="B571" s="13">
        <v>1973</v>
      </c>
      <c r="C571" s="13" t="s">
        <v>15</v>
      </c>
      <c r="D571" s="13">
        <v>7</v>
      </c>
      <c r="E571" s="13">
        <v>0</v>
      </c>
      <c r="F571" s="13">
        <v>4985.22</v>
      </c>
      <c r="G571" s="13" t="s">
        <v>11</v>
      </c>
      <c r="H571" s="13" t="s">
        <v>12</v>
      </c>
      <c r="I571" s="13" t="s">
        <v>13</v>
      </c>
      <c r="J571" s="32">
        <f t="shared" si="56"/>
        <v>1973</v>
      </c>
      <c r="K571" s="32" t="str">
        <f t="shared" si="57"/>
        <v>Nov</v>
      </c>
      <c r="L571" s="32" t="str">
        <f t="shared" si="58"/>
        <v>tier - 2</v>
      </c>
      <c r="M571" s="32" t="str">
        <f t="shared" si="59"/>
        <v>tier - 3</v>
      </c>
      <c r="N571" s="32" t="str">
        <f t="shared" si="60"/>
        <v>R1013</v>
      </c>
      <c r="O571" s="13" t="str">
        <f t="shared" si="61"/>
        <v>7-Nov-1973</v>
      </c>
      <c r="P571" s="13">
        <f t="shared" si="62"/>
        <v>49</v>
      </c>
      <c r="Q571" s="18">
        <v>4985.22</v>
      </c>
    </row>
    <row r="572" spans="1:17" x14ac:dyDescent="0.25">
      <c r="A572" s="13" t="s">
        <v>603</v>
      </c>
      <c r="B572" s="13">
        <v>1988</v>
      </c>
      <c r="C572" s="13" t="s">
        <v>18</v>
      </c>
      <c r="D572" s="13">
        <v>24</v>
      </c>
      <c r="E572" s="13">
        <v>0</v>
      </c>
      <c r="F572" s="13">
        <v>4992.38</v>
      </c>
      <c r="G572" s="13" t="s">
        <v>11</v>
      </c>
      <c r="H572" s="13" t="s">
        <v>12</v>
      </c>
      <c r="I572" s="13" t="s">
        <v>247</v>
      </c>
      <c r="J572" s="32">
        <f t="shared" si="56"/>
        <v>1988</v>
      </c>
      <c r="K572" s="32" t="str">
        <f t="shared" si="57"/>
        <v>Jun</v>
      </c>
      <c r="L572" s="32" t="str">
        <f t="shared" si="58"/>
        <v>tier - 2</v>
      </c>
      <c r="M572" s="32" t="str">
        <f t="shared" si="59"/>
        <v>tier - 3</v>
      </c>
      <c r="N572" s="32" t="str">
        <f t="shared" si="60"/>
        <v>R1024</v>
      </c>
      <c r="O572" s="13" t="str">
        <f t="shared" si="61"/>
        <v>24-Jun-1988</v>
      </c>
      <c r="P572" s="13">
        <f t="shared" si="62"/>
        <v>34</v>
      </c>
      <c r="Q572" s="18">
        <v>4992.38</v>
      </c>
    </row>
    <row r="573" spans="1:17" x14ac:dyDescent="0.25">
      <c r="A573" s="13" t="s">
        <v>604</v>
      </c>
      <c r="B573" s="13">
        <v>2001</v>
      </c>
      <c r="C573" s="13" t="s">
        <v>37</v>
      </c>
      <c r="D573" s="13">
        <v>5</v>
      </c>
      <c r="E573" s="13">
        <v>0</v>
      </c>
      <c r="F573" s="13">
        <v>4999.04</v>
      </c>
      <c r="G573" s="13" t="s">
        <v>11</v>
      </c>
      <c r="H573" s="13" t="s">
        <v>11</v>
      </c>
      <c r="I573" s="13" t="s">
        <v>42</v>
      </c>
      <c r="J573" s="32">
        <f t="shared" si="56"/>
        <v>2001</v>
      </c>
      <c r="K573" s="32" t="str">
        <f t="shared" si="57"/>
        <v>Oct</v>
      </c>
      <c r="L573" s="32" t="str">
        <f t="shared" si="58"/>
        <v>tier - 2</v>
      </c>
      <c r="M573" s="32" t="str">
        <f t="shared" si="59"/>
        <v>tier - 2</v>
      </c>
      <c r="N573" s="32" t="str">
        <f t="shared" si="60"/>
        <v>R1011</v>
      </c>
      <c r="O573" s="13" t="str">
        <f t="shared" si="61"/>
        <v>5-Oct-2001</v>
      </c>
      <c r="P573" s="13">
        <f t="shared" si="62"/>
        <v>21</v>
      </c>
      <c r="Q573" s="18">
        <v>4999.04</v>
      </c>
    </row>
    <row r="574" spans="1:17" x14ac:dyDescent="0.25">
      <c r="A574" s="13" t="s">
        <v>605</v>
      </c>
      <c r="B574" s="13">
        <v>1988</v>
      </c>
      <c r="C574" s="13" t="s">
        <v>20</v>
      </c>
      <c r="D574" s="13">
        <v>4</v>
      </c>
      <c r="E574" s="13">
        <v>1</v>
      </c>
      <c r="F574" s="13">
        <v>5002.78</v>
      </c>
      <c r="G574" s="13" t="s">
        <v>11</v>
      </c>
      <c r="H574" s="13" t="s">
        <v>11</v>
      </c>
      <c r="I574" s="13" t="s">
        <v>13</v>
      </c>
      <c r="J574" s="32">
        <f t="shared" si="56"/>
        <v>1988</v>
      </c>
      <c r="K574" s="32" t="str">
        <f t="shared" si="57"/>
        <v>Sep</v>
      </c>
      <c r="L574" s="32" t="str">
        <f t="shared" si="58"/>
        <v>tier - 2</v>
      </c>
      <c r="M574" s="32" t="str">
        <f t="shared" si="59"/>
        <v>tier - 2</v>
      </c>
      <c r="N574" s="32" t="str">
        <f t="shared" si="60"/>
        <v>R1013</v>
      </c>
      <c r="O574" s="13" t="str">
        <f t="shared" si="61"/>
        <v>4-Sep-1988</v>
      </c>
      <c r="P574" s="13">
        <f t="shared" si="62"/>
        <v>34</v>
      </c>
      <c r="Q574" s="18">
        <v>5002.78</v>
      </c>
    </row>
    <row r="575" spans="1:17" x14ac:dyDescent="0.25">
      <c r="A575" s="13" t="s">
        <v>606</v>
      </c>
      <c r="B575" s="13">
        <v>1977</v>
      </c>
      <c r="C575" s="13" t="s">
        <v>18</v>
      </c>
      <c r="D575" s="13">
        <v>9</v>
      </c>
      <c r="E575" s="13">
        <v>2</v>
      </c>
      <c r="F575" s="13">
        <v>5003.7700000000004</v>
      </c>
      <c r="G575" s="13" t="s">
        <v>11</v>
      </c>
      <c r="H575" s="13" t="s">
        <v>12</v>
      </c>
      <c r="I575" s="13" t="s">
        <v>13</v>
      </c>
      <c r="J575" s="32">
        <f t="shared" si="56"/>
        <v>1977</v>
      </c>
      <c r="K575" s="32" t="str">
        <f t="shared" si="57"/>
        <v>Jun</v>
      </c>
      <c r="L575" s="32" t="str">
        <f t="shared" si="58"/>
        <v>tier - 2</v>
      </c>
      <c r="M575" s="32" t="str">
        <f t="shared" si="59"/>
        <v>tier - 3</v>
      </c>
      <c r="N575" s="32" t="str">
        <f t="shared" si="60"/>
        <v>R1013</v>
      </c>
      <c r="O575" s="13" t="str">
        <f t="shared" si="61"/>
        <v>9-Jun-1977</v>
      </c>
      <c r="P575" s="13">
        <f t="shared" si="62"/>
        <v>45</v>
      </c>
      <c r="Q575" s="18">
        <v>5003.7700000000004</v>
      </c>
    </row>
    <row r="576" spans="1:17" x14ac:dyDescent="0.25">
      <c r="A576" s="13" t="s">
        <v>607</v>
      </c>
      <c r="B576" s="13">
        <v>1988</v>
      </c>
      <c r="C576" s="13" t="s">
        <v>10</v>
      </c>
      <c r="D576" s="13">
        <v>8</v>
      </c>
      <c r="E576" s="13">
        <v>1</v>
      </c>
      <c r="F576" s="13">
        <v>5003.8500000000004</v>
      </c>
      <c r="G576" s="13" t="s">
        <v>11</v>
      </c>
      <c r="H576" s="13" t="s">
        <v>12</v>
      </c>
      <c r="I576" s="13" t="s">
        <v>42</v>
      </c>
      <c r="J576" s="32">
        <f t="shared" si="56"/>
        <v>1988</v>
      </c>
      <c r="K576" s="32" t="str">
        <f t="shared" si="57"/>
        <v>Jul</v>
      </c>
      <c r="L576" s="32" t="str">
        <f t="shared" si="58"/>
        <v>tier - 2</v>
      </c>
      <c r="M576" s="32" t="str">
        <f t="shared" si="59"/>
        <v>tier - 3</v>
      </c>
      <c r="N576" s="32" t="str">
        <f t="shared" si="60"/>
        <v>R1011</v>
      </c>
      <c r="O576" s="13" t="str">
        <f t="shared" si="61"/>
        <v>8-Jul-1988</v>
      </c>
      <c r="P576" s="13">
        <f t="shared" si="62"/>
        <v>34</v>
      </c>
      <c r="Q576" s="18">
        <v>5003.8500000000004</v>
      </c>
    </row>
    <row r="577" spans="1:17" x14ac:dyDescent="0.25">
      <c r="A577" s="13" t="s">
        <v>608</v>
      </c>
      <c r="B577" s="13">
        <v>1988</v>
      </c>
      <c r="C577" s="13" t="s">
        <v>15</v>
      </c>
      <c r="D577" s="13">
        <v>9</v>
      </c>
      <c r="E577" s="13">
        <v>1</v>
      </c>
      <c r="F577" s="13">
        <v>5012.47</v>
      </c>
      <c r="G577" s="13" t="s">
        <v>11</v>
      </c>
      <c r="H577" s="13" t="s">
        <v>12</v>
      </c>
      <c r="I577" s="13" t="s">
        <v>42</v>
      </c>
      <c r="J577" s="32">
        <f t="shared" si="56"/>
        <v>1988</v>
      </c>
      <c r="K577" s="32" t="str">
        <f t="shared" si="57"/>
        <v>Nov</v>
      </c>
      <c r="L577" s="32" t="str">
        <f t="shared" si="58"/>
        <v>tier - 2</v>
      </c>
      <c r="M577" s="32" t="str">
        <f t="shared" si="59"/>
        <v>tier - 3</v>
      </c>
      <c r="N577" s="32" t="str">
        <f t="shared" si="60"/>
        <v>R1011</v>
      </c>
      <c r="O577" s="13" t="str">
        <f t="shared" si="61"/>
        <v>9-Nov-1988</v>
      </c>
      <c r="P577" s="13">
        <f t="shared" si="62"/>
        <v>34</v>
      </c>
      <c r="Q577" s="18">
        <v>5012.47</v>
      </c>
    </row>
    <row r="578" spans="1:17" x14ac:dyDescent="0.25">
      <c r="A578" s="13" t="s">
        <v>609</v>
      </c>
      <c r="B578" s="13">
        <v>1985</v>
      </c>
      <c r="C578" s="13" t="s">
        <v>30</v>
      </c>
      <c r="D578" s="13">
        <v>28</v>
      </c>
      <c r="E578" s="13">
        <v>0</v>
      </c>
      <c r="F578" s="13">
        <v>5028.1499999999996</v>
      </c>
      <c r="G578" s="13" t="s">
        <v>16</v>
      </c>
      <c r="H578" s="13" t="s">
        <v>11</v>
      </c>
      <c r="I578" s="13" t="s">
        <v>23</v>
      </c>
      <c r="J578" s="32">
        <f t="shared" ref="J578:J641" si="63">IF(B578="?",ROUND(AVERAGE(B:B),0),B578)</f>
        <v>1985</v>
      </c>
      <c r="K578" s="32" t="str">
        <f t="shared" ref="K578:K641" si="64">IF(C578="?","Sep",C578)</f>
        <v>Dec</v>
      </c>
      <c r="L578" s="32" t="str">
        <f t="shared" si="58"/>
        <v>tier - 1</v>
      </c>
      <c r="M578" s="32" t="str">
        <f t="shared" si="59"/>
        <v>tier - 2</v>
      </c>
      <c r="N578" s="32" t="str">
        <f t="shared" si="60"/>
        <v>R1012</v>
      </c>
      <c r="O578" s="13" t="str">
        <f t="shared" si="61"/>
        <v>28-Dec-1985</v>
      </c>
      <c r="P578" s="13">
        <f t="shared" si="62"/>
        <v>37</v>
      </c>
      <c r="Q578" s="18">
        <v>5028.1499999999996</v>
      </c>
    </row>
    <row r="579" spans="1:17" x14ac:dyDescent="0.25">
      <c r="A579" s="13" t="s">
        <v>610</v>
      </c>
      <c r="B579" s="13">
        <v>1991</v>
      </c>
      <c r="C579" s="13" t="s">
        <v>20</v>
      </c>
      <c r="D579" s="13">
        <v>10</v>
      </c>
      <c r="E579" s="13">
        <v>2</v>
      </c>
      <c r="F579" s="13">
        <v>5031.2700000000004</v>
      </c>
      <c r="G579" s="13" t="s">
        <v>12</v>
      </c>
      <c r="H579" s="13" t="s">
        <v>16</v>
      </c>
      <c r="I579" s="13" t="s">
        <v>168</v>
      </c>
      <c r="J579" s="32">
        <f t="shared" si="63"/>
        <v>1991</v>
      </c>
      <c r="K579" s="32" t="str">
        <f t="shared" si="64"/>
        <v>Sep</v>
      </c>
      <c r="L579" s="32" t="str">
        <f t="shared" ref="L579:L642" si="65">IF(G579="?",$U$3,G579)</f>
        <v>tier - 3</v>
      </c>
      <c r="M579" s="32" t="str">
        <f t="shared" ref="M579:M642" si="66">IF(H579="?",$U$4,H579)</f>
        <v>tier - 1</v>
      </c>
      <c r="N579" s="32" t="str">
        <f t="shared" ref="N579:N642" si="67">IF(I579="?","Unknown",I579)</f>
        <v>R1016</v>
      </c>
      <c r="O579" s="13" t="str">
        <f t="shared" ref="O579:O642" si="68">CONCATENATE(D579&amp;"-"&amp;K579&amp;"-"&amp;J579)</f>
        <v>10-Sep-1991</v>
      </c>
      <c r="P579" s="13">
        <f t="shared" ref="P579:P642" si="69">DATEDIF(O579,$U$6,"Y")</f>
        <v>31</v>
      </c>
      <c r="Q579" s="18">
        <v>5031.2700000000004</v>
      </c>
    </row>
    <row r="580" spans="1:17" x14ac:dyDescent="0.25">
      <c r="A580" s="13" t="s">
        <v>611</v>
      </c>
      <c r="B580" s="13">
        <v>1986</v>
      </c>
      <c r="C580" s="13" t="s">
        <v>18</v>
      </c>
      <c r="D580" s="13">
        <v>29</v>
      </c>
      <c r="E580" s="13">
        <v>3</v>
      </c>
      <c r="F580" s="13">
        <v>5034.1000000000004</v>
      </c>
      <c r="G580" s="13" t="s">
        <v>11</v>
      </c>
      <c r="H580" s="13" t="s">
        <v>11</v>
      </c>
      <c r="I580" s="13" t="s">
        <v>13</v>
      </c>
      <c r="J580" s="32">
        <f t="shared" si="63"/>
        <v>1986</v>
      </c>
      <c r="K580" s="32" t="str">
        <f t="shared" si="64"/>
        <v>Jun</v>
      </c>
      <c r="L580" s="32" t="str">
        <f t="shared" si="65"/>
        <v>tier - 2</v>
      </c>
      <c r="M580" s="32" t="str">
        <f t="shared" si="66"/>
        <v>tier - 2</v>
      </c>
      <c r="N580" s="32" t="str">
        <f t="shared" si="67"/>
        <v>R1013</v>
      </c>
      <c r="O580" s="13" t="str">
        <f t="shared" si="68"/>
        <v>29-Jun-1986</v>
      </c>
      <c r="P580" s="13">
        <f t="shared" si="69"/>
        <v>36</v>
      </c>
      <c r="Q580" s="18">
        <v>5034.1000000000004</v>
      </c>
    </row>
    <row r="581" spans="1:17" x14ac:dyDescent="0.25">
      <c r="A581" s="13" t="s">
        <v>612</v>
      </c>
      <c r="B581" s="13">
        <v>1997</v>
      </c>
      <c r="C581" s="13" t="s">
        <v>30</v>
      </c>
      <c r="D581" s="13">
        <v>4</v>
      </c>
      <c r="E581" s="13">
        <v>0</v>
      </c>
      <c r="F581" s="13">
        <v>5038.57</v>
      </c>
      <c r="G581" s="13" t="s">
        <v>11</v>
      </c>
      <c r="H581" s="13" t="s">
        <v>11</v>
      </c>
      <c r="I581" s="13" t="s">
        <v>200</v>
      </c>
      <c r="J581" s="32">
        <f t="shared" si="63"/>
        <v>1997</v>
      </c>
      <c r="K581" s="32" t="str">
        <f t="shared" si="64"/>
        <v>Dec</v>
      </c>
      <c r="L581" s="32" t="str">
        <f t="shared" si="65"/>
        <v>tier - 2</v>
      </c>
      <c r="M581" s="32" t="str">
        <f t="shared" si="66"/>
        <v>tier - 2</v>
      </c>
      <c r="N581" s="32" t="str">
        <f t="shared" si="67"/>
        <v>R1025</v>
      </c>
      <c r="O581" s="13" t="str">
        <f t="shared" si="68"/>
        <v>4-Dec-1997</v>
      </c>
      <c r="P581" s="13">
        <f t="shared" si="69"/>
        <v>25</v>
      </c>
      <c r="Q581" s="18">
        <v>5038.57</v>
      </c>
    </row>
    <row r="582" spans="1:17" x14ac:dyDescent="0.25">
      <c r="A582" s="13" t="s">
        <v>613</v>
      </c>
      <c r="B582" s="13">
        <v>2001</v>
      </c>
      <c r="C582" s="13" t="s">
        <v>37</v>
      </c>
      <c r="D582" s="13">
        <v>16</v>
      </c>
      <c r="E582" s="13">
        <v>0</v>
      </c>
      <c r="F582" s="13">
        <v>5043.13</v>
      </c>
      <c r="G582" s="13" t="s">
        <v>11</v>
      </c>
      <c r="H582" s="13" t="s">
        <v>12</v>
      </c>
      <c r="I582" s="13" t="s">
        <v>42</v>
      </c>
      <c r="J582" s="32">
        <f t="shared" si="63"/>
        <v>2001</v>
      </c>
      <c r="K582" s="32" t="str">
        <f t="shared" si="64"/>
        <v>Oct</v>
      </c>
      <c r="L582" s="32" t="str">
        <f t="shared" si="65"/>
        <v>tier - 2</v>
      </c>
      <c r="M582" s="32" t="str">
        <f t="shared" si="66"/>
        <v>tier - 3</v>
      </c>
      <c r="N582" s="32" t="str">
        <f t="shared" si="67"/>
        <v>R1011</v>
      </c>
      <c r="O582" s="13" t="str">
        <f t="shared" si="68"/>
        <v>16-Oct-2001</v>
      </c>
      <c r="P582" s="13">
        <f t="shared" si="69"/>
        <v>21</v>
      </c>
      <c r="Q582" s="18">
        <v>5043.13</v>
      </c>
    </row>
    <row r="583" spans="1:17" x14ac:dyDescent="0.25">
      <c r="A583" s="13" t="s">
        <v>614</v>
      </c>
      <c r="B583" s="13">
        <v>1997</v>
      </c>
      <c r="C583" s="13" t="s">
        <v>10</v>
      </c>
      <c r="D583" s="13">
        <v>29</v>
      </c>
      <c r="E583" s="13">
        <v>0</v>
      </c>
      <c r="F583" s="13">
        <v>5045.1499999999996</v>
      </c>
      <c r="G583" s="13" t="s">
        <v>11</v>
      </c>
      <c r="H583" s="13" t="s">
        <v>11</v>
      </c>
      <c r="I583" s="13" t="s">
        <v>23</v>
      </c>
      <c r="J583" s="32">
        <f t="shared" si="63"/>
        <v>1997</v>
      </c>
      <c r="K583" s="32" t="str">
        <f t="shared" si="64"/>
        <v>Jul</v>
      </c>
      <c r="L583" s="32" t="str">
        <f t="shared" si="65"/>
        <v>tier - 2</v>
      </c>
      <c r="M583" s="32" t="str">
        <f t="shared" si="66"/>
        <v>tier - 2</v>
      </c>
      <c r="N583" s="32" t="str">
        <f t="shared" si="67"/>
        <v>R1012</v>
      </c>
      <c r="O583" s="13" t="str">
        <f t="shared" si="68"/>
        <v>29-Jul-1997</v>
      </c>
      <c r="P583" s="13">
        <f t="shared" si="69"/>
        <v>25</v>
      </c>
      <c r="Q583" s="18">
        <v>5045.1499999999996</v>
      </c>
    </row>
    <row r="584" spans="1:17" x14ac:dyDescent="0.25">
      <c r="A584" s="13" t="s">
        <v>615</v>
      </c>
      <c r="B584" s="13">
        <v>1980</v>
      </c>
      <c r="C584" s="13" t="s">
        <v>20</v>
      </c>
      <c r="D584" s="13">
        <v>7</v>
      </c>
      <c r="E584" s="13">
        <v>2</v>
      </c>
      <c r="F584" s="13">
        <v>5054.05</v>
      </c>
      <c r="G584" s="13" t="s">
        <v>11</v>
      </c>
      <c r="H584" s="13" t="s">
        <v>11</v>
      </c>
      <c r="I584" s="13" t="s">
        <v>13</v>
      </c>
      <c r="J584" s="32">
        <f t="shared" si="63"/>
        <v>1980</v>
      </c>
      <c r="K584" s="32" t="str">
        <f t="shared" si="64"/>
        <v>Sep</v>
      </c>
      <c r="L584" s="32" t="str">
        <f t="shared" si="65"/>
        <v>tier - 2</v>
      </c>
      <c r="M584" s="32" t="str">
        <f t="shared" si="66"/>
        <v>tier - 2</v>
      </c>
      <c r="N584" s="32" t="str">
        <f t="shared" si="67"/>
        <v>R1013</v>
      </c>
      <c r="O584" s="13" t="str">
        <f t="shared" si="68"/>
        <v>7-Sep-1980</v>
      </c>
      <c r="P584" s="13">
        <f t="shared" si="69"/>
        <v>42</v>
      </c>
      <c r="Q584" s="18">
        <v>5054.05</v>
      </c>
    </row>
    <row r="585" spans="1:17" x14ac:dyDescent="0.25">
      <c r="A585" s="13" t="s">
        <v>616</v>
      </c>
      <c r="B585" s="13">
        <v>1993</v>
      </c>
      <c r="C585" s="13" t="s">
        <v>18</v>
      </c>
      <c r="D585" s="13">
        <v>11</v>
      </c>
      <c r="E585" s="13">
        <v>0</v>
      </c>
      <c r="F585" s="13">
        <v>5059.5600000000004</v>
      </c>
      <c r="G585" s="13" t="s">
        <v>11</v>
      </c>
      <c r="H585" s="13" t="s">
        <v>16</v>
      </c>
      <c r="I585" s="13" t="s">
        <v>300</v>
      </c>
      <c r="J585" s="32">
        <f t="shared" si="63"/>
        <v>1993</v>
      </c>
      <c r="K585" s="32" t="str">
        <f t="shared" si="64"/>
        <v>Jun</v>
      </c>
      <c r="L585" s="32" t="str">
        <f t="shared" si="65"/>
        <v>tier - 2</v>
      </c>
      <c r="M585" s="32" t="str">
        <f t="shared" si="66"/>
        <v>tier - 1</v>
      </c>
      <c r="N585" s="32" t="str">
        <f t="shared" si="67"/>
        <v>R1021</v>
      </c>
      <c r="O585" s="13" t="str">
        <f t="shared" si="68"/>
        <v>11-Jun-1993</v>
      </c>
      <c r="P585" s="13">
        <f t="shared" si="69"/>
        <v>29</v>
      </c>
      <c r="Q585" s="18">
        <v>5059.5600000000004</v>
      </c>
    </row>
    <row r="586" spans="1:17" x14ac:dyDescent="0.25">
      <c r="A586" s="13" t="s">
        <v>617</v>
      </c>
      <c r="B586" s="13">
        <v>1978</v>
      </c>
      <c r="C586" s="13" t="s">
        <v>15</v>
      </c>
      <c r="D586" s="13">
        <v>22</v>
      </c>
      <c r="E586" s="13">
        <v>2</v>
      </c>
      <c r="F586" s="13">
        <v>5077.1899999999996</v>
      </c>
      <c r="G586" s="13" t="s">
        <v>11</v>
      </c>
      <c r="H586" s="13" t="s">
        <v>12</v>
      </c>
      <c r="I586" s="13" t="s">
        <v>23</v>
      </c>
      <c r="J586" s="32">
        <f t="shared" si="63"/>
        <v>1978</v>
      </c>
      <c r="K586" s="32" t="str">
        <f t="shared" si="64"/>
        <v>Nov</v>
      </c>
      <c r="L586" s="32" t="str">
        <f t="shared" si="65"/>
        <v>tier - 2</v>
      </c>
      <c r="M586" s="32" t="str">
        <f t="shared" si="66"/>
        <v>tier - 3</v>
      </c>
      <c r="N586" s="32" t="str">
        <f t="shared" si="67"/>
        <v>R1012</v>
      </c>
      <c r="O586" s="13" t="str">
        <f t="shared" si="68"/>
        <v>22-Nov-1978</v>
      </c>
      <c r="P586" s="13">
        <f t="shared" si="69"/>
        <v>44</v>
      </c>
      <c r="Q586" s="18">
        <v>5077.1899999999996</v>
      </c>
    </row>
    <row r="587" spans="1:17" x14ac:dyDescent="0.25">
      <c r="A587" s="13" t="s">
        <v>618</v>
      </c>
      <c r="B587" s="13">
        <v>1997</v>
      </c>
      <c r="C587" s="13" t="s">
        <v>10</v>
      </c>
      <c r="D587" s="13">
        <v>14</v>
      </c>
      <c r="E587" s="13">
        <v>5</v>
      </c>
      <c r="F587" s="13">
        <v>5080.1000000000004</v>
      </c>
      <c r="G587" s="13" t="s">
        <v>12</v>
      </c>
      <c r="H587" s="13" t="s">
        <v>11</v>
      </c>
      <c r="I587" s="13" t="s">
        <v>42</v>
      </c>
      <c r="J587" s="32">
        <f t="shared" si="63"/>
        <v>1997</v>
      </c>
      <c r="K587" s="32" t="str">
        <f t="shared" si="64"/>
        <v>Jul</v>
      </c>
      <c r="L587" s="32" t="str">
        <f t="shared" si="65"/>
        <v>tier - 3</v>
      </c>
      <c r="M587" s="32" t="str">
        <f t="shared" si="66"/>
        <v>tier - 2</v>
      </c>
      <c r="N587" s="32" t="str">
        <f t="shared" si="67"/>
        <v>R1011</v>
      </c>
      <c r="O587" s="13" t="str">
        <f t="shared" si="68"/>
        <v>14-Jul-1997</v>
      </c>
      <c r="P587" s="13">
        <f t="shared" si="69"/>
        <v>25</v>
      </c>
      <c r="Q587" s="18">
        <v>5080.1000000000004</v>
      </c>
    </row>
    <row r="588" spans="1:17" x14ac:dyDescent="0.25">
      <c r="A588" s="13" t="s">
        <v>619</v>
      </c>
      <c r="B588" s="13">
        <v>1999</v>
      </c>
      <c r="C588" s="13" t="s">
        <v>18</v>
      </c>
      <c r="D588" s="13">
        <v>19</v>
      </c>
      <c r="E588" s="13">
        <v>0</v>
      </c>
      <c r="F588" s="13">
        <v>5087.92</v>
      </c>
      <c r="G588" s="13" t="s">
        <v>11</v>
      </c>
      <c r="H588" s="13" t="s">
        <v>11</v>
      </c>
      <c r="I588" s="13" t="s">
        <v>535</v>
      </c>
      <c r="J588" s="32">
        <f t="shared" si="63"/>
        <v>1999</v>
      </c>
      <c r="K588" s="32" t="str">
        <f t="shared" si="64"/>
        <v>Jun</v>
      </c>
      <c r="L588" s="32" t="str">
        <f t="shared" si="65"/>
        <v>tier - 2</v>
      </c>
      <c r="M588" s="32" t="str">
        <f t="shared" si="66"/>
        <v>tier - 2</v>
      </c>
      <c r="N588" s="32" t="str">
        <f t="shared" si="67"/>
        <v>R1026</v>
      </c>
      <c r="O588" s="13" t="str">
        <f t="shared" si="68"/>
        <v>19-Jun-1999</v>
      </c>
      <c r="P588" s="13">
        <f t="shared" si="69"/>
        <v>23</v>
      </c>
      <c r="Q588" s="18">
        <v>5087.92</v>
      </c>
    </row>
    <row r="589" spans="1:17" x14ac:dyDescent="0.25">
      <c r="A589" s="13" t="s">
        <v>620</v>
      </c>
      <c r="B589" s="13">
        <v>1987</v>
      </c>
      <c r="C589" s="13" t="s">
        <v>15</v>
      </c>
      <c r="D589" s="13">
        <v>18</v>
      </c>
      <c r="E589" s="13">
        <v>1</v>
      </c>
      <c r="F589" s="13">
        <v>5116.5</v>
      </c>
      <c r="G589" s="13" t="s">
        <v>11</v>
      </c>
      <c r="H589" s="13" t="s">
        <v>11</v>
      </c>
      <c r="I589" s="13" t="s">
        <v>23</v>
      </c>
      <c r="J589" s="32">
        <f t="shared" si="63"/>
        <v>1987</v>
      </c>
      <c r="K589" s="32" t="str">
        <f t="shared" si="64"/>
        <v>Nov</v>
      </c>
      <c r="L589" s="32" t="str">
        <f t="shared" si="65"/>
        <v>tier - 2</v>
      </c>
      <c r="M589" s="32" t="str">
        <f t="shared" si="66"/>
        <v>tier - 2</v>
      </c>
      <c r="N589" s="32" t="str">
        <f t="shared" si="67"/>
        <v>R1012</v>
      </c>
      <c r="O589" s="13" t="str">
        <f t="shared" si="68"/>
        <v>18-Nov-1987</v>
      </c>
      <c r="P589" s="13">
        <f t="shared" si="69"/>
        <v>35</v>
      </c>
      <c r="Q589" s="18">
        <v>5116.5</v>
      </c>
    </row>
    <row r="590" spans="1:17" x14ac:dyDescent="0.25">
      <c r="A590" s="13" t="s">
        <v>621</v>
      </c>
      <c r="B590" s="13">
        <v>1988</v>
      </c>
      <c r="C590" s="13" t="s">
        <v>15</v>
      </c>
      <c r="D590" s="13">
        <v>1</v>
      </c>
      <c r="E590" s="13">
        <v>2</v>
      </c>
      <c r="F590" s="13">
        <v>5124.1899999999996</v>
      </c>
      <c r="G590" s="13" t="s">
        <v>11</v>
      </c>
      <c r="H590" s="13" t="s">
        <v>12</v>
      </c>
      <c r="I590" s="13" t="s">
        <v>13</v>
      </c>
      <c r="J590" s="32">
        <f t="shared" si="63"/>
        <v>1988</v>
      </c>
      <c r="K590" s="32" t="str">
        <f t="shared" si="64"/>
        <v>Nov</v>
      </c>
      <c r="L590" s="32" t="str">
        <f t="shared" si="65"/>
        <v>tier - 2</v>
      </c>
      <c r="M590" s="32" t="str">
        <f t="shared" si="66"/>
        <v>tier - 3</v>
      </c>
      <c r="N590" s="32" t="str">
        <f t="shared" si="67"/>
        <v>R1013</v>
      </c>
      <c r="O590" s="13" t="str">
        <f t="shared" si="68"/>
        <v>1-Nov-1988</v>
      </c>
      <c r="P590" s="13">
        <f t="shared" si="69"/>
        <v>34</v>
      </c>
      <c r="Q590" s="18">
        <v>5124.1899999999996</v>
      </c>
    </row>
    <row r="591" spans="1:17" x14ac:dyDescent="0.25">
      <c r="A591" s="13" t="s">
        <v>622</v>
      </c>
      <c r="B591" s="13">
        <v>1987</v>
      </c>
      <c r="C591" s="13" t="s">
        <v>20</v>
      </c>
      <c r="D591" s="13">
        <v>13</v>
      </c>
      <c r="E591" s="13">
        <v>1</v>
      </c>
      <c r="F591" s="13">
        <v>5125.22</v>
      </c>
      <c r="G591" s="13" t="s">
        <v>16</v>
      </c>
      <c r="H591" s="13" t="s">
        <v>11</v>
      </c>
      <c r="I591" s="13" t="s">
        <v>23</v>
      </c>
      <c r="J591" s="32">
        <f t="shared" si="63"/>
        <v>1987</v>
      </c>
      <c r="K591" s="32" t="str">
        <f t="shared" si="64"/>
        <v>Sep</v>
      </c>
      <c r="L591" s="32" t="str">
        <f t="shared" si="65"/>
        <v>tier - 1</v>
      </c>
      <c r="M591" s="32" t="str">
        <f t="shared" si="66"/>
        <v>tier - 2</v>
      </c>
      <c r="N591" s="32" t="str">
        <f t="shared" si="67"/>
        <v>R1012</v>
      </c>
      <c r="O591" s="13" t="str">
        <f t="shared" si="68"/>
        <v>13-Sep-1987</v>
      </c>
      <c r="P591" s="13">
        <f t="shared" si="69"/>
        <v>35</v>
      </c>
      <c r="Q591" s="18">
        <v>5125.22</v>
      </c>
    </row>
    <row r="592" spans="1:17" x14ac:dyDescent="0.25">
      <c r="A592" s="13" t="s">
        <v>623</v>
      </c>
      <c r="B592" s="13">
        <v>1988</v>
      </c>
      <c r="C592" s="13" t="s">
        <v>20</v>
      </c>
      <c r="D592" s="13">
        <v>15</v>
      </c>
      <c r="E592" s="13">
        <v>3</v>
      </c>
      <c r="F592" s="13">
        <v>5136.75</v>
      </c>
      <c r="G592" s="13" t="s">
        <v>11</v>
      </c>
      <c r="H592" s="13" t="s">
        <v>16</v>
      </c>
      <c r="I592" s="13" t="s">
        <v>13</v>
      </c>
      <c r="J592" s="32">
        <f t="shared" si="63"/>
        <v>1988</v>
      </c>
      <c r="K592" s="32" t="str">
        <f t="shared" si="64"/>
        <v>Sep</v>
      </c>
      <c r="L592" s="32" t="str">
        <f t="shared" si="65"/>
        <v>tier - 2</v>
      </c>
      <c r="M592" s="32" t="str">
        <f t="shared" si="66"/>
        <v>tier - 1</v>
      </c>
      <c r="N592" s="32" t="str">
        <f t="shared" si="67"/>
        <v>R1013</v>
      </c>
      <c r="O592" s="13" t="str">
        <f t="shared" si="68"/>
        <v>15-Sep-1988</v>
      </c>
      <c r="P592" s="13">
        <f t="shared" si="69"/>
        <v>34</v>
      </c>
      <c r="Q592" s="18">
        <v>5136.75</v>
      </c>
    </row>
    <row r="593" spans="1:17" x14ac:dyDescent="0.25">
      <c r="A593" s="13" t="s">
        <v>624</v>
      </c>
      <c r="B593" s="13">
        <v>1993</v>
      </c>
      <c r="C593" s="13" t="s">
        <v>30</v>
      </c>
      <c r="D593" s="13">
        <v>10</v>
      </c>
      <c r="E593" s="13">
        <v>3</v>
      </c>
      <c r="F593" s="13">
        <v>5138.26</v>
      </c>
      <c r="G593" s="13" t="s">
        <v>11</v>
      </c>
      <c r="H593" s="13" t="s">
        <v>11</v>
      </c>
      <c r="I593" s="13" t="s">
        <v>13</v>
      </c>
      <c r="J593" s="32">
        <f t="shared" si="63"/>
        <v>1993</v>
      </c>
      <c r="K593" s="32" t="str">
        <f t="shared" si="64"/>
        <v>Dec</v>
      </c>
      <c r="L593" s="32" t="str">
        <f t="shared" si="65"/>
        <v>tier - 2</v>
      </c>
      <c r="M593" s="32" t="str">
        <f t="shared" si="66"/>
        <v>tier - 2</v>
      </c>
      <c r="N593" s="32" t="str">
        <f t="shared" si="67"/>
        <v>R1013</v>
      </c>
      <c r="O593" s="13" t="str">
        <f t="shared" si="68"/>
        <v>10-Dec-1993</v>
      </c>
      <c r="P593" s="13">
        <f t="shared" si="69"/>
        <v>29</v>
      </c>
      <c r="Q593" s="18">
        <v>5138.26</v>
      </c>
    </row>
    <row r="594" spans="1:17" x14ac:dyDescent="0.25">
      <c r="A594" s="13" t="s">
        <v>625</v>
      </c>
      <c r="B594" s="13">
        <v>1984</v>
      </c>
      <c r="C594" s="13" t="s">
        <v>35</v>
      </c>
      <c r="D594" s="13">
        <v>22</v>
      </c>
      <c r="E594" s="13">
        <v>3</v>
      </c>
      <c r="F594" s="13">
        <v>5144.18</v>
      </c>
      <c r="G594" s="13" t="s">
        <v>11</v>
      </c>
      <c r="H594" s="13" t="s">
        <v>16</v>
      </c>
      <c r="I594" s="13" t="s">
        <v>13</v>
      </c>
      <c r="J594" s="32">
        <f t="shared" si="63"/>
        <v>1984</v>
      </c>
      <c r="K594" s="32" t="str">
        <f t="shared" si="64"/>
        <v>Aug</v>
      </c>
      <c r="L594" s="32" t="str">
        <f t="shared" si="65"/>
        <v>tier - 2</v>
      </c>
      <c r="M594" s="32" t="str">
        <f t="shared" si="66"/>
        <v>tier - 1</v>
      </c>
      <c r="N594" s="32" t="str">
        <f t="shared" si="67"/>
        <v>R1013</v>
      </c>
      <c r="O594" s="13" t="str">
        <f t="shared" si="68"/>
        <v>22-Aug-1984</v>
      </c>
      <c r="P594" s="13">
        <f t="shared" si="69"/>
        <v>38</v>
      </c>
      <c r="Q594" s="18">
        <v>5144.18</v>
      </c>
    </row>
    <row r="595" spans="1:17" x14ac:dyDescent="0.25">
      <c r="A595" s="13" t="s">
        <v>626</v>
      </c>
      <c r="B595" s="13">
        <v>1990</v>
      </c>
      <c r="C595" s="13" t="s">
        <v>35</v>
      </c>
      <c r="D595" s="13">
        <v>22</v>
      </c>
      <c r="E595" s="13">
        <v>1</v>
      </c>
      <c r="F595" s="13">
        <v>5148.55</v>
      </c>
      <c r="G595" s="13" t="s">
        <v>11</v>
      </c>
      <c r="H595" s="13" t="s">
        <v>11</v>
      </c>
      <c r="I595" s="13" t="s">
        <v>247</v>
      </c>
      <c r="J595" s="32">
        <f t="shared" si="63"/>
        <v>1990</v>
      </c>
      <c r="K595" s="32" t="str">
        <f t="shared" si="64"/>
        <v>Aug</v>
      </c>
      <c r="L595" s="32" t="str">
        <f t="shared" si="65"/>
        <v>tier - 2</v>
      </c>
      <c r="M595" s="32" t="str">
        <f t="shared" si="66"/>
        <v>tier - 2</v>
      </c>
      <c r="N595" s="32" t="str">
        <f t="shared" si="67"/>
        <v>R1024</v>
      </c>
      <c r="O595" s="13" t="str">
        <f t="shared" si="68"/>
        <v>22-Aug-1990</v>
      </c>
      <c r="P595" s="13">
        <f t="shared" si="69"/>
        <v>32</v>
      </c>
      <c r="Q595" s="18">
        <v>5148.55</v>
      </c>
    </row>
    <row r="596" spans="1:17" x14ac:dyDescent="0.25">
      <c r="A596" s="13" t="s">
        <v>627</v>
      </c>
      <c r="B596" s="13">
        <v>1990</v>
      </c>
      <c r="C596" s="13" t="s">
        <v>37</v>
      </c>
      <c r="D596" s="13">
        <v>9</v>
      </c>
      <c r="E596" s="13">
        <v>2</v>
      </c>
      <c r="F596" s="13">
        <v>5152.13</v>
      </c>
      <c r="G596" s="13" t="s">
        <v>11</v>
      </c>
      <c r="H596" s="13" t="s">
        <v>11</v>
      </c>
      <c r="I596" s="13" t="s">
        <v>42</v>
      </c>
      <c r="J596" s="32">
        <f t="shared" si="63"/>
        <v>1990</v>
      </c>
      <c r="K596" s="32" t="str">
        <f t="shared" si="64"/>
        <v>Oct</v>
      </c>
      <c r="L596" s="32" t="str">
        <f t="shared" si="65"/>
        <v>tier - 2</v>
      </c>
      <c r="M596" s="32" t="str">
        <f t="shared" si="66"/>
        <v>tier - 2</v>
      </c>
      <c r="N596" s="32" t="str">
        <f t="shared" si="67"/>
        <v>R1011</v>
      </c>
      <c r="O596" s="13" t="str">
        <f t="shared" si="68"/>
        <v>9-Oct-1990</v>
      </c>
      <c r="P596" s="13">
        <f t="shared" si="69"/>
        <v>32</v>
      </c>
      <c r="Q596" s="18">
        <v>5152.13</v>
      </c>
    </row>
    <row r="597" spans="1:17" x14ac:dyDescent="0.25">
      <c r="A597" s="13" t="s">
        <v>628</v>
      </c>
      <c r="B597" s="13">
        <v>1991</v>
      </c>
      <c r="C597" s="13" t="s">
        <v>35</v>
      </c>
      <c r="D597" s="13">
        <v>29</v>
      </c>
      <c r="E597" s="13">
        <v>3</v>
      </c>
      <c r="F597" s="13">
        <v>5166.96</v>
      </c>
      <c r="G597" s="13" t="s">
        <v>11</v>
      </c>
      <c r="H597" s="13" t="s">
        <v>11</v>
      </c>
      <c r="I597" s="13" t="s">
        <v>23</v>
      </c>
      <c r="J597" s="32">
        <f t="shared" si="63"/>
        <v>1991</v>
      </c>
      <c r="K597" s="32" t="str">
        <f t="shared" si="64"/>
        <v>Aug</v>
      </c>
      <c r="L597" s="32" t="str">
        <f t="shared" si="65"/>
        <v>tier - 2</v>
      </c>
      <c r="M597" s="32" t="str">
        <f t="shared" si="66"/>
        <v>tier - 2</v>
      </c>
      <c r="N597" s="32" t="str">
        <f t="shared" si="67"/>
        <v>R1012</v>
      </c>
      <c r="O597" s="13" t="str">
        <f t="shared" si="68"/>
        <v>29-Aug-1991</v>
      </c>
      <c r="P597" s="13">
        <f t="shared" si="69"/>
        <v>31</v>
      </c>
      <c r="Q597" s="18">
        <v>5166.96</v>
      </c>
    </row>
    <row r="598" spans="1:17" x14ac:dyDescent="0.25">
      <c r="A598" s="13" t="s">
        <v>629</v>
      </c>
      <c r="B598" s="13">
        <v>1984</v>
      </c>
      <c r="C598" s="13" t="s">
        <v>37</v>
      </c>
      <c r="D598" s="13">
        <v>16</v>
      </c>
      <c r="E598" s="13">
        <v>3</v>
      </c>
      <c r="F598" s="13">
        <v>5177.12</v>
      </c>
      <c r="G598" s="13" t="s">
        <v>11</v>
      </c>
      <c r="H598" s="13" t="s">
        <v>16</v>
      </c>
      <c r="I598" s="13" t="s">
        <v>13</v>
      </c>
      <c r="J598" s="32">
        <f t="shared" si="63"/>
        <v>1984</v>
      </c>
      <c r="K598" s="32" t="str">
        <f t="shared" si="64"/>
        <v>Oct</v>
      </c>
      <c r="L598" s="32" t="str">
        <f t="shared" si="65"/>
        <v>tier - 2</v>
      </c>
      <c r="M598" s="32" t="str">
        <f t="shared" si="66"/>
        <v>tier - 1</v>
      </c>
      <c r="N598" s="32" t="str">
        <f t="shared" si="67"/>
        <v>R1013</v>
      </c>
      <c r="O598" s="13" t="str">
        <f t="shared" si="68"/>
        <v>16-Oct-1984</v>
      </c>
      <c r="P598" s="13">
        <f t="shared" si="69"/>
        <v>38</v>
      </c>
      <c r="Q598" s="18">
        <v>5177.12</v>
      </c>
    </row>
    <row r="599" spans="1:17" x14ac:dyDescent="0.25">
      <c r="A599" s="13" t="s">
        <v>630</v>
      </c>
      <c r="B599" s="13">
        <v>1979</v>
      </c>
      <c r="C599" s="13" t="s">
        <v>20</v>
      </c>
      <c r="D599" s="13">
        <v>12</v>
      </c>
      <c r="E599" s="13">
        <v>2</v>
      </c>
      <c r="F599" s="13">
        <v>5195.58</v>
      </c>
      <c r="G599" s="13" t="s">
        <v>11</v>
      </c>
      <c r="H599" s="13" t="s">
        <v>11</v>
      </c>
      <c r="I599" s="13" t="s">
        <v>13</v>
      </c>
      <c r="J599" s="32">
        <f t="shared" si="63"/>
        <v>1979</v>
      </c>
      <c r="K599" s="32" t="str">
        <f t="shared" si="64"/>
        <v>Sep</v>
      </c>
      <c r="L599" s="32" t="str">
        <f t="shared" si="65"/>
        <v>tier - 2</v>
      </c>
      <c r="M599" s="32" t="str">
        <f t="shared" si="66"/>
        <v>tier - 2</v>
      </c>
      <c r="N599" s="32" t="str">
        <f t="shared" si="67"/>
        <v>R1013</v>
      </c>
      <c r="O599" s="13" t="str">
        <f t="shared" si="68"/>
        <v>12-Sep-1979</v>
      </c>
      <c r="P599" s="13">
        <f t="shared" si="69"/>
        <v>43</v>
      </c>
      <c r="Q599" s="18">
        <v>5195.58</v>
      </c>
    </row>
    <row r="600" spans="1:17" x14ac:dyDescent="0.25">
      <c r="A600" s="13" t="s">
        <v>631</v>
      </c>
      <c r="B600" s="13">
        <v>2004</v>
      </c>
      <c r="C600" s="13" t="s">
        <v>18</v>
      </c>
      <c r="D600" s="13">
        <v>6</v>
      </c>
      <c r="E600" s="13">
        <v>0</v>
      </c>
      <c r="F600" s="13">
        <v>5198.6899999999996</v>
      </c>
      <c r="G600" s="13" t="s">
        <v>11</v>
      </c>
      <c r="H600" s="13" t="s">
        <v>11</v>
      </c>
      <c r="I600" s="13" t="s">
        <v>632</v>
      </c>
      <c r="J600" s="32">
        <f t="shared" si="63"/>
        <v>2004</v>
      </c>
      <c r="K600" s="32" t="str">
        <f t="shared" si="64"/>
        <v>Jun</v>
      </c>
      <c r="L600" s="32" t="str">
        <f t="shared" si="65"/>
        <v>tier - 2</v>
      </c>
      <c r="M600" s="32" t="str">
        <f t="shared" si="66"/>
        <v>tier - 2</v>
      </c>
      <c r="N600" s="32" t="str">
        <f t="shared" si="67"/>
        <v>R1022</v>
      </c>
      <c r="O600" s="13" t="str">
        <f t="shared" si="68"/>
        <v>6-Jun-2004</v>
      </c>
      <c r="P600" s="13">
        <f t="shared" si="69"/>
        <v>19</v>
      </c>
      <c r="Q600" s="18">
        <v>5198.6899999999996</v>
      </c>
    </row>
    <row r="601" spans="1:17" x14ac:dyDescent="0.25">
      <c r="A601" s="13" t="s">
        <v>633</v>
      </c>
      <c r="B601" s="13">
        <v>1983</v>
      </c>
      <c r="C601" s="13" t="s">
        <v>37</v>
      </c>
      <c r="D601" s="13">
        <v>24</v>
      </c>
      <c r="E601" s="13">
        <v>3</v>
      </c>
      <c r="F601" s="13">
        <v>5207.97</v>
      </c>
      <c r="G601" s="13" t="s">
        <v>11</v>
      </c>
      <c r="H601" s="13" t="s">
        <v>11</v>
      </c>
      <c r="I601" s="13" t="s">
        <v>23</v>
      </c>
      <c r="J601" s="32">
        <f t="shared" si="63"/>
        <v>1983</v>
      </c>
      <c r="K601" s="32" t="str">
        <f t="shared" si="64"/>
        <v>Oct</v>
      </c>
      <c r="L601" s="32" t="str">
        <f t="shared" si="65"/>
        <v>tier - 2</v>
      </c>
      <c r="M601" s="32" t="str">
        <f t="shared" si="66"/>
        <v>tier - 2</v>
      </c>
      <c r="N601" s="32" t="str">
        <f t="shared" si="67"/>
        <v>R1012</v>
      </c>
      <c r="O601" s="13" t="str">
        <f t="shared" si="68"/>
        <v>24-Oct-1983</v>
      </c>
      <c r="P601" s="13">
        <f t="shared" si="69"/>
        <v>39</v>
      </c>
      <c r="Q601" s="18">
        <v>5207.97</v>
      </c>
    </row>
    <row r="602" spans="1:17" x14ac:dyDescent="0.25">
      <c r="A602" s="13" t="s">
        <v>634</v>
      </c>
      <c r="B602" s="13">
        <v>1993</v>
      </c>
      <c r="C602" s="13" t="s">
        <v>18</v>
      </c>
      <c r="D602" s="13">
        <v>17</v>
      </c>
      <c r="E602" s="13">
        <v>3</v>
      </c>
      <c r="F602" s="13">
        <v>5209.58</v>
      </c>
      <c r="G602" s="13" t="s">
        <v>12</v>
      </c>
      <c r="H602" s="13" t="s">
        <v>12</v>
      </c>
      <c r="I602" s="13" t="s">
        <v>356</v>
      </c>
      <c r="J602" s="32">
        <f t="shared" si="63"/>
        <v>1993</v>
      </c>
      <c r="K602" s="32" t="str">
        <f t="shared" si="64"/>
        <v>Jun</v>
      </c>
      <c r="L602" s="32" t="str">
        <f t="shared" si="65"/>
        <v>tier - 3</v>
      </c>
      <c r="M602" s="32" t="str">
        <f t="shared" si="66"/>
        <v>tier - 3</v>
      </c>
      <c r="N602" s="32" t="str">
        <f t="shared" si="67"/>
        <v>R1017</v>
      </c>
      <c r="O602" s="13" t="str">
        <f t="shared" si="68"/>
        <v>17-Jun-1993</v>
      </c>
      <c r="P602" s="13">
        <f t="shared" si="69"/>
        <v>29</v>
      </c>
      <c r="Q602" s="18">
        <v>5209.58</v>
      </c>
    </row>
    <row r="603" spans="1:17" x14ac:dyDescent="0.25">
      <c r="A603" s="13" t="s">
        <v>635</v>
      </c>
      <c r="B603" s="13">
        <v>1999</v>
      </c>
      <c r="C603" s="13" t="s">
        <v>30</v>
      </c>
      <c r="D603" s="13">
        <v>1</v>
      </c>
      <c r="E603" s="13">
        <v>0</v>
      </c>
      <c r="F603" s="13">
        <v>5213.22</v>
      </c>
      <c r="G603" s="13" t="s">
        <v>11</v>
      </c>
      <c r="H603" s="13" t="s">
        <v>16</v>
      </c>
      <c r="I603" s="13" t="s">
        <v>23</v>
      </c>
      <c r="J603" s="32">
        <f t="shared" si="63"/>
        <v>1999</v>
      </c>
      <c r="K603" s="32" t="str">
        <f t="shared" si="64"/>
        <v>Dec</v>
      </c>
      <c r="L603" s="32" t="str">
        <f t="shared" si="65"/>
        <v>tier - 2</v>
      </c>
      <c r="M603" s="32" t="str">
        <f t="shared" si="66"/>
        <v>tier - 1</v>
      </c>
      <c r="N603" s="32" t="str">
        <f t="shared" si="67"/>
        <v>R1012</v>
      </c>
      <c r="O603" s="13" t="str">
        <f t="shared" si="68"/>
        <v>1-Dec-1999</v>
      </c>
      <c r="P603" s="13">
        <f t="shared" si="69"/>
        <v>23</v>
      </c>
      <c r="Q603" s="18">
        <v>5213.22</v>
      </c>
    </row>
    <row r="604" spans="1:17" x14ac:dyDescent="0.25">
      <c r="A604" s="13" t="s">
        <v>636</v>
      </c>
      <c r="B604" s="13">
        <v>1995</v>
      </c>
      <c r="C604" s="13" t="s">
        <v>18</v>
      </c>
      <c r="D604" s="13">
        <v>6</v>
      </c>
      <c r="E604" s="13">
        <v>0</v>
      </c>
      <c r="F604" s="13">
        <v>5216.4799999999996</v>
      </c>
      <c r="G604" s="13" t="s">
        <v>11</v>
      </c>
      <c r="H604" s="13" t="s">
        <v>11</v>
      </c>
      <c r="I604" s="13" t="s">
        <v>200</v>
      </c>
      <c r="J604" s="32">
        <f t="shared" si="63"/>
        <v>1995</v>
      </c>
      <c r="K604" s="32" t="str">
        <f t="shared" si="64"/>
        <v>Jun</v>
      </c>
      <c r="L604" s="32" t="str">
        <f t="shared" si="65"/>
        <v>tier - 2</v>
      </c>
      <c r="M604" s="32" t="str">
        <f t="shared" si="66"/>
        <v>tier - 2</v>
      </c>
      <c r="N604" s="32" t="str">
        <f t="shared" si="67"/>
        <v>R1025</v>
      </c>
      <c r="O604" s="13" t="str">
        <f t="shared" si="68"/>
        <v>6-Jun-1995</v>
      </c>
      <c r="P604" s="13">
        <f t="shared" si="69"/>
        <v>28</v>
      </c>
      <c r="Q604" s="18">
        <v>5216.4799999999996</v>
      </c>
    </row>
    <row r="605" spans="1:17" x14ac:dyDescent="0.25">
      <c r="A605" s="13" t="s">
        <v>637</v>
      </c>
      <c r="B605" s="13">
        <v>1987</v>
      </c>
      <c r="C605" s="13" t="s">
        <v>18</v>
      </c>
      <c r="D605" s="13">
        <v>29</v>
      </c>
      <c r="E605" s="13">
        <v>0</v>
      </c>
      <c r="F605" s="13">
        <v>5227.99</v>
      </c>
      <c r="G605" s="13" t="s">
        <v>11</v>
      </c>
      <c r="H605" s="13" t="s">
        <v>16</v>
      </c>
      <c r="I605" s="13" t="s">
        <v>247</v>
      </c>
      <c r="J605" s="32">
        <f t="shared" si="63"/>
        <v>1987</v>
      </c>
      <c r="K605" s="32" t="str">
        <f t="shared" si="64"/>
        <v>Jun</v>
      </c>
      <c r="L605" s="32" t="str">
        <f t="shared" si="65"/>
        <v>tier - 2</v>
      </c>
      <c r="M605" s="32" t="str">
        <f t="shared" si="66"/>
        <v>tier - 1</v>
      </c>
      <c r="N605" s="32" t="str">
        <f t="shared" si="67"/>
        <v>R1024</v>
      </c>
      <c r="O605" s="13" t="str">
        <f t="shared" si="68"/>
        <v>29-Jun-1987</v>
      </c>
      <c r="P605" s="13">
        <f t="shared" si="69"/>
        <v>35</v>
      </c>
      <c r="Q605" s="18">
        <v>5227.99</v>
      </c>
    </row>
    <row r="606" spans="1:17" x14ac:dyDescent="0.25">
      <c r="A606" s="13" t="s">
        <v>638</v>
      </c>
      <c r="B606" s="13">
        <v>1987</v>
      </c>
      <c r="C606" s="13" t="s">
        <v>30</v>
      </c>
      <c r="D606" s="13">
        <v>26</v>
      </c>
      <c r="E606" s="13">
        <v>1</v>
      </c>
      <c r="F606" s="13">
        <v>5240.7700000000004</v>
      </c>
      <c r="G606" s="13" t="s">
        <v>11</v>
      </c>
      <c r="H606" s="13" t="s">
        <v>11</v>
      </c>
      <c r="I606" s="13" t="s">
        <v>42</v>
      </c>
      <c r="J606" s="32">
        <f t="shared" si="63"/>
        <v>1987</v>
      </c>
      <c r="K606" s="32" t="str">
        <f t="shared" si="64"/>
        <v>Dec</v>
      </c>
      <c r="L606" s="32" t="str">
        <f t="shared" si="65"/>
        <v>tier - 2</v>
      </c>
      <c r="M606" s="32" t="str">
        <f t="shared" si="66"/>
        <v>tier - 2</v>
      </c>
      <c r="N606" s="32" t="str">
        <f t="shared" si="67"/>
        <v>R1011</v>
      </c>
      <c r="O606" s="13" t="str">
        <f t="shared" si="68"/>
        <v>26-Dec-1987</v>
      </c>
      <c r="P606" s="13">
        <f t="shared" si="69"/>
        <v>35</v>
      </c>
      <c r="Q606" s="18">
        <v>5240.7700000000004</v>
      </c>
    </row>
    <row r="607" spans="1:17" x14ac:dyDescent="0.25">
      <c r="A607" s="13" t="s">
        <v>639</v>
      </c>
      <c r="B607" s="13">
        <v>1987</v>
      </c>
      <c r="C607" s="13" t="s">
        <v>10</v>
      </c>
      <c r="D607" s="13">
        <v>5</v>
      </c>
      <c r="E607" s="13">
        <v>1</v>
      </c>
      <c r="F607" s="13">
        <v>5245.23</v>
      </c>
      <c r="G607" s="13" t="s">
        <v>11</v>
      </c>
      <c r="H607" s="13" t="s">
        <v>11</v>
      </c>
      <c r="I607" s="13" t="s">
        <v>13</v>
      </c>
      <c r="J607" s="32">
        <f t="shared" si="63"/>
        <v>1987</v>
      </c>
      <c r="K607" s="32" t="str">
        <f t="shared" si="64"/>
        <v>Jul</v>
      </c>
      <c r="L607" s="32" t="str">
        <f t="shared" si="65"/>
        <v>tier - 2</v>
      </c>
      <c r="M607" s="32" t="str">
        <f t="shared" si="66"/>
        <v>tier - 2</v>
      </c>
      <c r="N607" s="32" t="str">
        <f t="shared" si="67"/>
        <v>R1013</v>
      </c>
      <c r="O607" s="13" t="str">
        <f t="shared" si="68"/>
        <v>5-Jul-1987</v>
      </c>
      <c r="P607" s="13">
        <f t="shared" si="69"/>
        <v>35</v>
      </c>
      <c r="Q607" s="18">
        <v>5245.23</v>
      </c>
    </row>
    <row r="608" spans="1:17" x14ac:dyDescent="0.25">
      <c r="A608" s="13" t="s">
        <v>640</v>
      </c>
      <c r="B608" s="13">
        <v>1987</v>
      </c>
      <c r="C608" s="13" t="s">
        <v>20</v>
      </c>
      <c r="D608" s="13">
        <v>9</v>
      </c>
      <c r="E608" s="13">
        <v>1</v>
      </c>
      <c r="F608" s="13">
        <v>5246.05</v>
      </c>
      <c r="G608" s="13" t="s">
        <v>11</v>
      </c>
      <c r="H608" s="13" t="s">
        <v>12</v>
      </c>
      <c r="I608" s="13" t="s">
        <v>42</v>
      </c>
      <c r="J608" s="32">
        <f t="shared" si="63"/>
        <v>1987</v>
      </c>
      <c r="K608" s="32" t="str">
        <f t="shared" si="64"/>
        <v>Sep</v>
      </c>
      <c r="L608" s="32" t="str">
        <f t="shared" si="65"/>
        <v>tier - 2</v>
      </c>
      <c r="M608" s="32" t="str">
        <f t="shared" si="66"/>
        <v>tier - 3</v>
      </c>
      <c r="N608" s="32" t="str">
        <f t="shared" si="67"/>
        <v>R1011</v>
      </c>
      <c r="O608" s="13" t="str">
        <f t="shared" si="68"/>
        <v>9-Sep-1987</v>
      </c>
      <c r="P608" s="13">
        <f t="shared" si="69"/>
        <v>35</v>
      </c>
      <c r="Q608" s="18">
        <v>5246.05</v>
      </c>
    </row>
    <row r="609" spans="1:17" x14ac:dyDescent="0.25">
      <c r="A609" s="13" t="s">
        <v>641</v>
      </c>
      <c r="B609" s="13">
        <v>1990</v>
      </c>
      <c r="C609" s="13" t="s">
        <v>10</v>
      </c>
      <c r="D609" s="13">
        <v>6</v>
      </c>
      <c r="E609" s="13">
        <v>3</v>
      </c>
      <c r="F609" s="13">
        <v>5253.52</v>
      </c>
      <c r="G609" s="13" t="s">
        <v>12</v>
      </c>
      <c r="H609" s="13" t="s">
        <v>12</v>
      </c>
      <c r="I609" s="13" t="s">
        <v>42</v>
      </c>
      <c r="J609" s="32">
        <f t="shared" si="63"/>
        <v>1990</v>
      </c>
      <c r="K609" s="32" t="str">
        <f t="shared" si="64"/>
        <v>Jul</v>
      </c>
      <c r="L609" s="32" t="str">
        <f t="shared" si="65"/>
        <v>tier - 3</v>
      </c>
      <c r="M609" s="32" t="str">
        <f t="shared" si="66"/>
        <v>tier - 3</v>
      </c>
      <c r="N609" s="32" t="str">
        <f t="shared" si="67"/>
        <v>R1011</v>
      </c>
      <c r="O609" s="13" t="str">
        <f t="shared" si="68"/>
        <v>6-Jul-1990</v>
      </c>
      <c r="P609" s="13">
        <f t="shared" si="69"/>
        <v>32</v>
      </c>
      <c r="Q609" s="18">
        <v>5253.52</v>
      </c>
    </row>
    <row r="610" spans="1:17" x14ac:dyDescent="0.25">
      <c r="A610" s="13" t="s">
        <v>642</v>
      </c>
      <c r="B610" s="13">
        <v>1989</v>
      </c>
      <c r="C610" s="13" t="s">
        <v>15</v>
      </c>
      <c r="D610" s="13">
        <v>25</v>
      </c>
      <c r="E610" s="13">
        <v>2</v>
      </c>
      <c r="F610" s="13">
        <v>5257.51</v>
      </c>
      <c r="G610" s="13" t="s">
        <v>11</v>
      </c>
      <c r="H610" s="13" t="s">
        <v>11</v>
      </c>
      <c r="I610" s="13" t="s">
        <v>23</v>
      </c>
      <c r="J610" s="32">
        <f t="shared" si="63"/>
        <v>1989</v>
      </c>
      <c r="K610" s="32" t="str">
        <f t="shared" si="64"/>
        <v>Nov</v>
      </c>
      <c r="L610" s="32" t="str">
        <f t="shared" si="65"/>
        <v>tier - 2</v>
      </c>
      <c r="M610" s="32" t="str">
        <f t="shared" si="66"/>
        <v>tier - 2</v>
      </c>
      <c r="N610" s="32" t="str">
        <f t="shared" si="67"/>
        <v>R1012</v>
      </c>
      <c r="O610" s="13" t="str">
        <f t="shared" si="68"/>
        <v>25-Nov-1989</v>
      </c>
      <c r="P610" s="13">
        <f t="shared" si="69"/>
        <v>33</v>
      </c>
      <c r="Q610" s="18">
        <v>5257.51</v>
      </c>
    </row>
    <row r="611" spans="1:17" x14ac:dyDescent="0.25">
      <c r="A611" s="13" t="s">
        <v>643</v>
      </c>
      <c r="B611" s="13">
        <v>1989</v>
      </c>
      <c r="C611" s="13" t="s">
        <v>10</v>
      </c>
      <c r="D611" s="13">
        <v>19</v>
      </c>
      <c r="E611" s="13">
        <v>2</v>
      </c>
      <c r="F611" s="13">
        <v>5261.47</v>
      </c>
      <c r="G611" s="13" t="s">
        <v>11</v>
      </c>
      <c r="H611" s="13" t="s">
        <v>11</v>
      </c>
      <c r="I611" s="13" t="s">
        <v>23</v>
      </c>
      <c r="J611" s="32">
        <f t="shared" si="63"/>
        <v>1989</v>
      </c>
      <c r="K611" s="32" t="str">
        <f t="shared" si="64"/>
        <v>Jul</v>
      </c>
      <c r="L611" s="32" t="str">
        <f t="shared" si="65"/>
        <v>tier - 2</v>
      </c>
      <c r="M611" s="32" t="str">
        <f t="shared" si="66"/>
        <v>tier - 2</v>
      </c>
      <c r="N611" s="32" t="str">
        <f t="shared" si="67"/>
        <v>R1012</v>
      </c>
      <c r="O611" s="13" t="str">
        <f t="shared" si="68"/>
        <v>19-Jul-1989</v>
      </c>
      <c r="P611" s="13">
        <f t="shared" si="69"/>
        <v>33</v>
      </c>
      <c r="Q611" s="18">
        <v>5261.47</v>
      </c>
    </row>
    <row r="612" spans="1:17" x14ac:dyDescent="0.25">
      <c r="A612" s="13" t="s">
        <v>644</v>
      </c>
      <c r="B612" s="13">
        <v>1986</v>
      </c>
      <c r="C612" s="13" t="s">
        <v>37</v>
      </c>
      <c r="D612" s="13">
        <v>25</v>
      </c>
      <c r="E612" s="13">
        <v>0</v>
      </c>
      <c r="F612" s="13">
        <v>5266.37</v>
      </c>
      <c r="G612" s="13" t="s">
        <v>11</v>
      </c>
      <c r="H612" s="13" t="s">
        <v>11</v>
      </c>
      <c r="I612" s="13" t="s">
        <v>23</v>
      </c>
      <c r="J612" s="32">
        <f t="shared" si="63"/>
        <v>1986</v>
      </c>
      <c r="K612" s="32" t="str">
        <f t="shared" si="64"/>
        <v>Oct</v>
      </c>
      <c r="L612" s="32" t="str">
        <f t="shared" si="65"/>
        <v>tier - 2</v>
      </c>
      <c r="M612" s="32" t="str">
        <f t="shared" si="66"/>
        <v>tier - 2</v>
      </c>
      <c r="N612" s="32" t="str">
        <f t="shared" si="67"/>
        <v>R1012</v>
      </c>
      <c r="O612" s="13" t="str">
        <f t="shared" si="68"/>
        <v>25-Oct-1986</v>
      </c>
      <c r="P612" s="13">
        <f t="shared" si="69"/>
        <v>36</v>
      </c>
      <c r="Q612" s="18">
        <v>5266.37</v>
      </c>
    </row>
    <row r="613" spans="1:17" x14ac:dyDescent="0.25">
      <c r="A613" s="13" t="s">
        <v>645</v>
      </c>
      <c r="B613" s="13">
        <v>1986</v>
      </c>
      <c r="C613" s="13" t="s">
        <v>20</v>
      </c>
      <c r="D613" s="13">
        <v>20</v>
      </c>
      <c r="E613" s="13">
        <v>0</v>
      </c>
      <c r="F613" s="13">
        <v>5267.82</v>
      </c>
      <c r="G613" s="13" t="s">
        <v>11</v>
      </c>
      <c r="H613" s="13" t="s">
        <v>11</v>
      </c>
      <c r="I613" s="13" t="s">
        <v>23</v>
      </c>
      <c r="J613" s="32">
        <f t="shared" si="63"/>
        <v>1986</v>
      </c>
      <c r="K613" s="32" t="str">
        <f t="shared" si="64"/>
        <v>Sep</v>
      </c>
      <c r="L613" s="32" t="str">
        <f t="shared" si="65"/>
        <v>tier - 2</v>
      </c>
      <c r="M613" s="32" t="str">
        <f t="shared" si="66"/>
        <v>tier - 2</v>
      </c>
      <c r="N613" s="32" t="str">
        <f t="shared" si="67"/>
        <v>R1012</v>
      </c>
      <c r="O613" s="13" t="str">
        <f t="shared" si="68"/>
        <v>20-Sep-1986</v>
      </c>
      <c r="P613" s="13">
        <f t="shared" si="69"/>
        <v>36</v>
      </c>
      <c r="Q613" s="18">
        <v>5267.82</v>
      </c>
    </row>
    <row r="614" spans="1:17" x14ac:dyDescent="0.25">
      <c r="A614" s="13" t="s">
        <v>646</v>
      </c>
      <c r="B614" s="13">
        <v>1986</v>
      </c>
      <c r="C614" s="13" t="s">
        <v>37</v>
      </c>
      <c r="D614" s="13">
        <v>20</v>
      </c>
      <c r="E614" s="13">
        <v>0</v>
      </c>
      <c r="F614" s="13">
        <v>5272.18</v>
      </c>
      <c r="G614" s="13" t="s">
        <v>11</v>
      </c>
      <c r="H614" s="13" t="s">
        <v>12</v>
      </c>
      <c r="I614" s="13" t="s">
        <v>23</v>
      </c>
      <c r="J614" s="32">
        <f t="shared" si="63"/>
        <v>1986</v>
      </c>
      <c r="K614" s="32" t="str">
        <f t="shared" si="64"/>
        <v>Oct</v>
      </c>
      <c r="L614" s="32" t="str">
        <f t="shared" si="65"/>
        <v>tier - 2</v>
      </c>
      <c r="M614" s="32" t="str">
        <f t="shared" si="66"/>
        <v>tier - 3</v>
      </c>
      <c r="N614" s="32" t="str">
        <f t="shared" si="67"/>
        <v>R1012</v>
      </c>
      <c r="O614" s="13" t="str">
        <f t="shared" si="68"/>
        <v>20-Oct-1986</v>
      </c>
      <c r="P614" s="13">
        <f t="shared" si="69"/>
        <v>36</v>
      </c>
      <c r="Q614" s="18">
        <v>5272.18</v>
      </c>
    </row>
    <row r="615" spans="1:17" x14ac:dyDescent="0.25">
      <c r="A615" s="13" t="s">
        <v>647</v>
      </c>
      <c r="B615" s="13">
        <v>1987</v>
      </c>
      <c r="C615" s="13" t="s">
        <v>20</v>
      </c>
      <c r="D615" s="13">
        <v>1</v>
      </c>
      <c r="E615" s="13">
        <v>3</v>
      </c>
      <c r="F615" s="13">
        <v>5275.86</v>
      </c>
      <c r="G615" s="13" t="s">
        <v>11</v>
      </c>
      <c r="H615" s="13" t="s">
        <v>11</v>
      </c>
      <c r="I615" s="13" t="s">
        <v>13</v>
      </c>
      <c r="J615" s="32">
        <f t="shared" si="63"/>
        <v>1987</v>
      </c>
      <c r="K615" s="32" t="str">
        <f t="shared" si="64"/>
        <v>Sep</v>
      </c>
      <c r="L615" s="32" t="str">
        <f t="shared" si="65"/>
        <v>tier - 2</v>
      </c>
      <c r="M615" s="32" t="str">
        <f t="shared" si="66"/>
        <v>tier - 2</v>
      </c>
      <c r="N615" s="32" t="str">
        <f t="shared" si="67"/>
        <v>R1013</v>
      </c>
      <c r="O615" s="13" t="str">
        <f t="shared" si="68"/>
        <v>1-Sep-1987</v>
      </c>
      <c r="P615" s="13">
        <f t="shared" si="69"/>
        <v>35</v>
      </c>
      <c r="Q615" s="18">
        <v>5275.86</v>
      </c>
    </row>
    <row r="616" spans="1:17" x14ac:dyDescent="0.25">
      <c r="A616" s="13" t="s">
        <v>648</v>
      </c>
      <c r="B616" s="13">
        <v>1974</v>
      </c>
      <c r="C616" s="13" t="s">
        <v>15</v>
      </c>
      <c r="D616" s="13">
        <v>12</v>
      </c>
      <c r="E616" s="13">
        <v>0</v>
      </c>
      <c r="F616" s="13">
        <v>5291.71</v>
      </c>
      <c r="G616" s="13" t="s">
        <v>11</v>
      </c>
      <c r="H616" s="13" t="s">
        <v>11</v>
      </c>
      <c r="I616" s="13" t="s">
        <v>23</v>
      </c>
      <c r="J616" s="32">
        <f t="shared" si="63"/>
        <v>1974</v>
      </c>
      <c r="K616" s="32" t="str">
        <f t="shared" si="64"/>
        <v>Nov</v>
      </c>
      <c r="L616" s="32" t="str">
        <f t="shared" si="65"/>
        <v>tier - 2</v>
      </c>
      <c r="M616" s="32" t="str">
        <f t="shared" si="66"/>
        <v>tier - 2</v>
      </c>
      <c r="N616" s="32" t="str">
        <f t="shared" si="67"/>
        <v>R1012</v>
      </c>
      <c r="O616" s="13" t="str">
        <f t="shared" si="68"/>
        <v>12-Nov-1974</v>
      </c>
      <c r="P616" s="13">
        <f t="shared" si="69"/>
        <v>48</v>
      </c>
      <c r="Q616" s="18">
        <v>5291.71</v>
      </c>
    </row>
    <row r="617" spans="1:17" x14ac:dyDescent="0.25">
      <c r="A617" s="13" t="s">
        <v>649</v>
      </c>
      <c r="B617" s="13">
        <v>2004</v>
      </c>
      <c r="C617" s="13" t="s">
        <v>35</v>
      </c>
      <c r="D617" s="13">
        <v>22</v>
      </c>
      <c r="E617" s="13">
        <v>0</v>
      </c>
      <c r="F617" s="13">
        <v>5293.67</v>
      </c>
      <c r="G617" s="13" t="s">
        <v>11</v>
      </c>
      <c r="H617" s="13" t="s">
        <v>11</v>
      </c>
      <c r="I617" s="13" t="s">
        <v>632</v>
      </c>
      <c r="J617" s="32">
        <f t="shared" si="63"/>
        <v>2004</v>
      </c>
      <c r="K617" s="32" t="str">
        <f t="shared" si="64"/>
        <v>Aug</v>
      </c>
      <c r="L617" s="32" t="str">
        <f t="shared" si="65"/>
        <v>tier - 2</v>
      </c>
      <c r="M617" s="32" t="str">
        <f t="shared" si="66"/>
        <v>tier - 2</v>
      </c>
      <c r="N617" s="32" t="str">
        <f t="shared" si="67"/>
        <v>R1022</v>
      </c>
      <c r="O617" s="13" t="str">
        <f t="shared" si="68"/>
        <v>22-Aug-2004</v>
      </c>
      <c r="P617" s="13">
        <f t="shared" si="69"/>
        <v>18</v>
      </c>
      <c r="Q617" s="18">
        <v>5293.67</v>
      </c>
    </row>
    <row r="618" spans="1:17" x14ac:dyDescent="0.25">
      <c r="A618" s="13" t="s">
        <v>650</v>
      </c>
      <c r="B618" s="13">
        <v>2000</v>
      </c>
      <c r="C618" s="13" t="s">
        <v>20</v>
      </c>
      <c r="D618" s="13">
        <v>9</v>
      </c>
      <c r="E618" s="13">
        <v>0</v>
      </c>
      <c r="F618" s="13">
        <v>5306.7</v>
      </c>
      <c r="G618" s="13" t="s">
        <v>11</v>
      </c>
      <c r="H618" s="13" t="s">
        <v>12</v>
      </c>
      <c r="I618" s="13" t="s">
        <v>23</v>
      </c>
      <c r="J618" s="32">
        <f t="shared" si="63"/>
        <v>2000</v>
      </c>
      <c r="K618" s="32" t="str">
        <f t="shared" si="64"/>
        <v>Sep</v>
      </c>
      <c r="L618" s="32" t="str">
        <f t="shared" si="65"/>
        <v>tier - 2</v>
      </c>
      <c r="M618" s="32" t="str">
        <f t="shared" si="66"/>
        <v>tier - 3</v>
      </c>
      <c r="N618" s="32" t="str">
        <f t="shared" si="67"/>
        <v>R1012</v>
      </c>
      <c r="O618" s="13" t="str">
        <f t="shared" si="68"/>
        <v>9-Sep-2000</v>
      </c>
      <c r="P618" s="13">
        <f t="shared" si="69"/>
        <v>22</v>
      </c>
      <c r="Q618" s="18">
        <v>5306.7</v>
      </c>
    </row>
    <row r="619" spans="1:17" x14ac:dyDescent="0.25">
      <c r="A619" s="13" t="s">
        <v>651</v>
      </c>
      <c r="B619" s="13">
        <v>1994</v>
      </c>
      <c r="C619" s="13" t="s">
        <v>15</v>
      </c>
      <c r="D619" s="13">
        <v>13</v>
      </c>
      <c r="E619" s="13">
        <v>3</v>
      </c>
      <c r="F619" s="13">
        <v>5312.17</v>
      </c>
      <c r="G619" s="13" t="s">
        <v>11</v>
      </c>
      <c r="H619" s="13" t="s">
        <v>11</v>
      </c>
      <c r="I619" s="13" t="s">
        <v>23</v>
      </c>
      <c r="J619" s="32">
        <f t="shared" si="63"/>
        <v>1994</v>
      </c>
      <c r="K619" s="32" t="str">
        <f t="shared" si="64"/>
        <v>Nov</v>
      </c>
      <c r="L619" s="32" t="str">
        <f t="shared" si="65"/>
        <v>tier - 2</v>
      </c>
      <c r="M619" s="32" t="str">
        <f t="shared" si="66"/>
        <v>tier - 2</v>
      </c>
      <c r="N619" s="32" t="str">
        <f t="shared" si="67"/>
        <v>R1012</v>
      </c>
      <c r="O619" s="13" t="str">
        <f t="shared" si="68"/>
        <v>13-Nov-1994</v>
      </c>
      <c r="P619" s="13">
        <f t="shared" si="69"/>
        <v>28</v>
      </c>
      <c r="Q619" s="18">
        <v>5312.17</v>
      </c>
    </row>
    <row r="620" spans="1:17" x14ac:dyDescent="0.25">
      <c r="A620" s="13" t="s">
        <v>652</v>
      </c>
      <c r="B620" s="13">
        <v>1974</v>
      </c>
      <c r="C620" s="13" t="s">
        <v>20</v>
      </c>
      <c r="D620" s="13">
        <v>2</v>
      </c>
      <c r="E620" s="13">
        <v>0</v>
      </c>
      <c r="F620" s="13">
        <v>5322.24</v>
      </c>
      <c r="G620" s="13" t="s">
        <v>11</v>
      </c>
      <c r="H620" s="13" t="s">
        <v>16</v>
      </c>
      <c r="I620" s="13" t="s">
        <v>23</v>
      </c>
      <c r="J620" s="32">
        <f t="shared" si="63"/>
        <v>1974</v>
      </c>
      <c r="K620" s="32" t="str">
        <f t="shared" si="64"/>
        <v>Sep</v>
      </c>
      <c r="L620" s="32" t="str">
        <f t="shared" si="65"/>
        <v>tier - 2</v>
      </c>
      <c r="M620" s="32" t="str">
        <f t="shared" si="66"/>
        <v>tier - 1</v>
      </c>
      <c r="N620" s="32" t="str">
        <f t="shared" si="67"/>
        <v>R1012</v>
      </c>
      <c r="O620" s="13" t="str">
        <f t="shared" si="68"/>
        <v>2-Sep-1974</v>
      </c>
      <c r="P620" s="13">
        <f t="shared" si="69"/>
        <v>48</v>
      </c>
      <c r="Q620" s="18">
        <v>5322.24</v>
      </c>
    </row>
    <row r="621" spans="1:17" x14ac:dyDescent="0.25">
      <c r="A621" s="13" t="s">
        <v>653</v>
      </c>
      <c r="B621" s="13">
        <v>1992</v>
      </c>
      <c r="C621" s="13" t="s">
        <v>18</v>
      </c>
      <c r="D621" s="13">
        <v>18</v>
      </c>
      <c r="E621" s="13">
        <v>3</v>
      </c>
      <c r="F621" s="13">
        <v>5325.65</v>
      </c>
      <c r="G621" s="13" t="s">
        <v>11</v>
      </c>
      <c r="H621" s="13" t="s">
        <v>16</v>
      </c>
      <c r="I621" s="13" t="s">
        <v>42</v>
      </c>
      <c r="J621" s="32">
        <f t="shared" si="63"/>
        <v>1992</v>
      </c>
      <c r="K621" s="32" t="str">
        <f t="shared" si="64"/>
        <v>Jun</v>
      </c>
      <c r="L621" s="32" t="str">
        <f t="shared" si="65"/>
        <v>tier - 2</v>
      </c>
      <c r="M621" s="32" t="str">
        <f t="shared" si="66"/>
        <v>tier - 1</v>
      </c>
      <c r="N621" s="32" t="str">
        <f t="shared" si="67"/>
        <v>R1011</v>
      </c>
      <c r="O621" s="13" t="str">
        <f t="shared" si="68"/>
        <v>18-Jun-1992</v>
      </c>
      <c r="P621" s="13">
        <f t="shared" si="69"/>
        <v>30</v>
      </c>
      <c r="Q621" s="18">
        <v>5325.65</v>
      </c>
    </row>
    <row r="622" spans="1:17" x14ac:dyDescent="0.25">
      <c r="A622" s="13" t="s">
        <v>654</v>
      </c>
      <c r="B622" s="13">
        <v>1991</v>
      </c>
      <c r="C622" s="13" t="s">
        <v>35</v>
      </c>
      <c r="D622" s="13">
        <v>28</v>
      </c>
      <c r="E622" s="13">
        <v>2</v>
      </c>
      <c r="F622" s="13">
        <v>5327.4</v>
      </c>
      <c r="G622" s="13" t="s">
        <v>11</v>
      </c>
      <c r="H622" s="13" t="s">
        <v>16</v>
      </c>
      <c r="I622" s="13" t="s">
        <v>23</v>
      </c>
      <c r="J622" s="32">
        <f t="shared" si="63"/>
        <v>1991</v>
      </c>
      <c r="K622" s="32" t="str">
        <f t="shared" si="64"/>
        <v>Aug</v>
      </c>
      <c r="L622" s="32" t="str">
        <f t="shared" si="65"/>
        <v>tier - 2</v>
      </c>
      <c r="M622" s="32" t="str">
        <f t="shared" si="66"/>
        <v>tier - 1</v>
      </c>
      <c r="N622" s="32" t="str">
        <f t="shared" si="67"/>
        <v>R1012</v>
      </c>
      <c r="O622" s="13" t="str">
        <f t="shared" si="68"/>
        <v>28-Aug-1991</v>
      </c>
      <c r="P622" s="13">
        <f t="shared" si="69"/>
        <v>31</v>
      </c>
      <c r="Q622" s="18">
        <v>5327.4</v>
      </c>
    </row>
    <row r="623" spans="1:17" x14ac:dyDescent="0.25">
      <c r="A623" s="13" t="s">
        <v>655</v>
      </c>
      <c r="B623" s="13">
        <v>1972</v>
      </c>
      <c r="C623" s="13" t="s">
        <v>30</v>
      </c>
      <c r="D623" s="13">
        <v>15</v>
      </c>
      <c r="E623" s="13">
        <v>0</v>
      </c>
      <c r="F623" s="13">
        <v>5344.81</v>
      </c>
      <c r="G623" s="13" t="s">
        <v>11</v>
      </c>
      <c r="H623" s="13" t="s">
        <v>12</v>
      </c>
      <c r="I623" s="13" t="s">
        <v>13</v>
      </c>
      <c r="J623" s="32">
        <f t="shared" si="63"/>
        <v>1972</v>
      </c>
      <c r="K623" s="32" t="str">
        <f t="shared" si="64"/>
        <v>Dec</v>
      </c>
      <c r="L623" s="32" t="str">
        <f t="shared" si="65"/>
        <v>tier - 2</v>
      </c>
      <c r="M623" s="32" t="str">
        <f t="shared" si="66"/>
        <v>tier - 3</v>
      </c>
      <c r="N623" s="32" t="str">
        <f t="shared" si="67"/>
        <v>R1013</v>
      </c>
      <c r="O623" s="13" t="str">
        <f t="shared" si="68"/>
        <v>15-Dec-1972</v>
      </c>
      <c r="P623" s="13">
        <f t="shared" si="69"/>
        <v>50</v>
      </c>
      <c r="Q623" s="18">
        <v>5344.81</v>
      </c>
    </row>
    <row r="624" spans="1:17" x14ac:dyDescent="0.25">
      <c r="A624" s="13" t="s">
        <v>656</v>
      </c>
      <c r="B624" s="13">
        <v>1989</v>
      </c>
      <c r="C624" s="13" t="s">
        <v>15</v>
      </c>
      <c r="D624" s="13">
        <v>7</v>
      </c>
      <c r="E624" s="13">
        <v>1</v>
      </c>
      <c r="F624" s="13">
        <v>5354.07</v>
      </c>
      <c r="G624" s="13" t="s">
        <v>11</v>
      </c>
      <c r="H624" s="13" t="s">
        <v>12</v>
      </c>
      <c r="I624" s="13" t="s">
        <v>247</v>
      </c>
      <c r="J624" s="32">
        <f t="shared" si="63"/>
        <v>1989</v>
      </c>
      <c r="K624" s="32" t="str">
        <f t="shared" si="64"/>
        <v>Nov</v>
      </c>
      <c r="L624" s="32" t="str">
        <f t="shared" si="65"/>
        <v>tier - 2</v>
      </c>
      <c r="M624" s="32" t="str">
        <f t="shared" si="66"/>
        <v>tier - 3</v>
      </c>
      <c r="N624" s="32" t="str">
        <f t="shared" si="67"/>
        <v>R1024</v>
      </c>
      <c r="O624" s="13" t="str">
        <f t="shared" si="68"/>
        <v>7-Nov-1989</v>
      </c>
      <c r="P624" s="13">
        <f t="shared" si="69"/>
        <v>33</v>
      </c>
      <c r="Q624" s="18">
        <v>5354.07</v>
      </c>
    </row>
    <row r="625" spans="1:17" x14ac:dyDescent="0.25">
      <c r="A625" s="13" t="s">
        <v>657</v>
      </c>
      <c r="B625" s="13">
        <v>1994</v>
      </c>
      <c r="C625" s="13" t="s">
        <v>30</v>
      </c>
      <c r="D625" s="13">
        <v>7</v>
      </c>
      <c r="E625" s="13">
        <v>0</v>
      </c>
      <c r="F625" s="13">
        <v>5364.66</v>
      </c>
      <c r="G625" s="13" t="s">
        <v>11</v>
      </c>
      <c r="H625" s="13" t="s">
        <v>16</v>
      </c>
      <c r="I625" s="13" t="s">
        <v>42</v>
      </c>
      <c r="J625" s="32">
        <f t="shared" si="63"/>
        <v>1994</v>
      </c>
      <c r="K625" s="32" t="str">
        <f t="shared" si="64"/>
        <v>Dec</v>
      </c>
      <c r="L625" s="32" t="str">
        <f t="shared" si="65"/>
        <v>tier - 2</v>
      </c>
      <c r="M625" s="32" t="str">
        <f t="shared" si="66"/>
        <v>tier - 1</v>
      </c>
      <c r="N625" s="32" t="str">
        <f t="shared" si="67"/>
        <v>R1011</v>
      </c>
      <c r="O625" s="13" t="str">
        <f t="shared" si="68"/>
        <v>7-Dec-1994</v>
      </c>
      <c r="P625" s="13">
        <f t="shared" si="69"/>
        <v>28</v>
      </c>
      <c r="Q625" s="18">
        <v>5364.66</v>
      </c>
    </row>
    <row r="626" spans="1:17" x14ac:dyDescent="0.25">
      <c r="A626" s="13" t="s">
        <v>658</v>
      </c>
      <c r="B626" s="13">
        <v>1986</v>
      </c>
      <c r="C626" s="13" t="s">
        <v>18</v>
      </c>
      <c r="D626" s="13">
        <v>1</v>
      </c>
      <c r="E626" s="13">
        <v>1</v>
      </c>
      <c r="F626" s="13">
        <v>5373.36</v>
      </c>
      <c r="G626" s="13" t="s">
        <v>11</v>
      </c>
      <c r="H626" s="13" t="s">
        <v>11</v>
      </c>
      <c r="I626" s="13" t="s">
        <v>23</v>
      </c>
      <c r="J626" s="32">
        <f t="shared" si="63"/>
        <v>1986</v>
      </c>
      <c r="K626" s="32" t="str">
        <f t="shared" si="64"/>
        <v>Jun</v>
      </c>
      <c r="L626" s="32" t="str">
        <f t="shared" si="65"/>
        <v>tier - 2</v>
      </c>
      <c r="M626" s="32" t="str">
        <f t="shared" si="66"/>
        <v>tier - 2</v>
      </c>
      <c r="N626" s="32" t="str">
        <f t="shared" si="67"/>
        <v>R1012</v>
      </c>
      <c r="O626" s="13" t="str">
        <f t="shared" si="68"/>
        <v>1-Jun-1986</v>
      </c>
      <c r="P626" s="13">
        <f t="shared" si="69"/>
        <v>37</v>
      </c>
      <c r="Q626" s="18">
        <v>5373.36</v>
      </c>
    </row>
    <row r="627" spans="1:17" x14ac:dyDescent="0.25">
      <c r="A627" s="13" t="s">
        <v>659</v>
      </c>
      <c r="B627" s="13">
        <v>1989</v>
      </c>
      <c r="C627" s="13" t="s">
        <v>15</v>
      </c>
      <c r="D627" s="13">
        <v>18</v>
      </c>
      <c r="E627" s="13">
        <v>2</v>
      </c>
      <c r="F627" s="13">
        <v>5375.04</v>
      </c>
      <c r="G627" s="13" t="s">
        <v>11</v>
      </c>
      <c r="H627" s="13" t="s">
        <v>16</v>
      </c>
      <c r="I627" s="13" t="s">
        <v>42</v>
      </c>
      <c r="J627" s="32">
        <f t="shared" si="63"/>
        <v>1989</v>
      </c>
      <c r="K627" s="32" t="str">
        <f t="shared" si="64"/>
        <v>Nov</v>
      </c>
      <c r="L627" s="32" t="str">
        <f t="shared" si="65"/>
        <v>tier - 2</v>
      </c>
      <c r="M627" s="32" t="str">
        <f t="shared" si="66"/>
        <v>tier - 1</v>
      </c>
      <c r="N627" s="32" t="str">
        <f t="shared" si="67"/>
        <v>R1011</v>
      </c>
      <c r="O627" s="13" t="str">
        <f t="shared" si="68"/>
        <v>18-Nov-1989</v>
      </c>
      <c r="P627" s="13">
        <f t="shared" si="69"/>
        <v>33</v>
      </c>
      <c r="Q627" s="18">
        <v>5375.04</v>
      </c>
    </row>
    <row r="628" spans="1:17" x14ac:dyDescent="0.25">
      <c r="A628" s="13" t="s">
        <v>660</v>
      </c>
      <c r="B628" s="13">
        <v>1986</v>
      </c>
      <c r="C628" s="13" t="s">
        <v>10</v>
      </c>
      <c r="D628" s="13">
        <v>22</v>
      </c>
      <c r="E628" s="13">
        <v>1</v>
      </c>
      <c r="F628" s="13">
        <v>5377.46</v>
      </c>
      <c r="G628" s="13" t="s">
        <v>11</v>
      </c>
      <c r="H628" s="13" t="s">
        <v>12</v>
      </c>
      <c r="I628" s="13" t="s">
        <v>23</v>
      </c>
      <c r="J628" s="32">
        <f t="shared" si="63"/>
        <v>1986</v>
      </c>
      <c r="K628" s="32" t="str">
        <f t="shared" si="64"/>
        <v>Jul</v>
      </c>
      <c r="L628" s="32" t="str">
        <f t="shared" si="65"/>
        <v>tier - 2</v>
      </c>
      <c r="M628" s="32" t="str">
        <f t="shared" si="66"/>
        <v>tier - 3</v>
      </c>
      <c r="N628" s="32" t="str">
        <f t="shared" si="67"/>
        <v>R1012</v>
      </c>
      <c r="O628" s="13" t="str">
        <f t="shared" si="68"/>
        <v>22-Jul-1986</v>
      </c>
      <c r="P628" s="13">
        <f t="shared" si="69"/>
        <v>36</v>
      </c>
      <c r="Q628" s="18">
        <v>5377.46</v>
      </c>
    </row>
    <row r="629" spans="1:17" x14ac:dyDescent="0.25">
      <c r="A629" s="13" t="s">
        <v>661</v>
      </c>
      <c r="B629" s="13">
        <v>1984</v>
      </c>
      <c r="C629" s="13" t="s">
        <v>18</v>
      </c>
      <c r="D629" s="13">
        <v>1</v>
      </c>
      <c r="E629" s="13">
        <v>0</v>
      </c>
      <c r="F629" s="13">
        <v>5383.54</v>
      </c>
      <c r="G629" s="13" t="s">
        <v>11</v>
      </c>
      <c r="H629" s="13" t="s">
        <v>12</v>
      </c>
      <c r="I629" s="13" t="s">
        <v>42</v>
      </c>
      <c r="J629" s="32">
        <f t="shared" si="63"/>
        <v>1984</v>
      </c>
      <c r="K629" s="32" t="str">
        <f t="shared" si="64"/>
        <v>Jun</v>
      </c>
      <c r="L629" s="32" t="str">
        <f t="shared" si="65"/>
        <v>tier - 2</v>
      </c>
      <c r="M629" s="32" t="str">
        <f t="shared" si="66"/>
        <v>tier - 3</v>
      </c>
      <c r="N629" s="32" t="str">
        <f t="shared" si="67"/>
        <v>R1011</v>
      </c>
      <c r="O629" s="13" t="str">
        <f t="shared" si="68"/>
        <v>1-Jun-1984</v>
      </c>
      <c r="P629" s="13">
        <f t="shared" si="69"/>
        <v>39</v>
      </c>
      <c r="Q629" s="18">
        <v>5383.54</v>
      </c>
    </row>
    <row r="630" spans="1:17" x14ac:dyDescent="0.25">
      <c r="A630" s="13" t="s">
        <v>662</v>
      </c>
      <c r="B630" s="13">
        <v>1988</v>
      </c>
      <c r="C630" s="13" t="s">
        <v>35</v>
      </c>
      <c r="D630" s="13">
        <v>8</v>
      </c>
      <c r="E630" s="13">
        <v>1</v>
      </c>
      <c r="F630" s="13">
        <v>5385.34</v>
      </c>
      <c r="G630" s="13" t="s">
        <v>11</v>
      </c>
      <c r="H630" s="13" t="s">
        <v>12</v>
      </c>
      <c r="I630" s="13" t="s">
        <v>23</v>
      </c>
      <c r="J630" s="32">
        <f t="shared" si="63"/>
        <v>1988</v>
      </c>
      <c r="K630" s="32" t="str">
        <f t="shared" si="64"/>
        <v>Aug</v>
      </c>
      <c r="L630" s="32" t="str">
        <f t="shared" si="65"/>
        <v>tier - 2</v>
      </c>
      <c r="M630" s="32" t="str">
        <f t="shared" si="66"/>
        <v>tier - 3</v>
      </c>
      <c r="N630" s="32" t="str">
        <f t="shared" si="67"/>
        <v>R1012</v>
      </c>
      <c r="O630" s="13" t="str">
        <f t="shared" si="68"/>
        <v>8-Aug-1988</v>
      </c>
      <c r="P630" s="13">
        <f t="shared" si="69"/>
        <v>34</v>
      </c>
      <c r="Q630" s="18">
        <v>5385.34</v>
      </c>
    </row>
    <row r="631" spans="1:17" x14ac:dyDescent="0.25">
      <c r="A631" s="13" t="s">
        <v>663</v>
      </c>
      <c r="B631" s="13">
        <v>1989</v>
      </c>
      <c r="C631" s="13" t="s">
        <v>15</v>
      </c>
      <c r="D631" s="13">
        <v>6</v>
      </c>
      <c r="E631" s="13">
        <v>3</v>
      </c>
      <c r="F631" s="13">
        <v>5396.44</v>
      </c>
      <c r="G631" s="13" t="s">
        <v>11</v>
      </c>
      <c r="H631" s="13" t="s">
        <v>12</v>
      </c>
      <c r="I631" s="13" t="s">
        <v>13</v>
      </c>
      <c r="J631" s="32">
        <f t="shared" si="63"/>
        <v>1989</v>
      </c>
      <c r="K631" s="32" t="str">
        <f t="shared" si="64"/>
        <v>Nov</v>
      </c>
      <c r="L631" s="32" t="str">
        <f t="shared" si="65"/>
        <v>tier - 2</v>
      </c>
      <c r="M631" s="32" t="str">
        <f t="shared" si="66"/>
        <v>tier - 3</v>
      </c>
      <c r="N631" s="32" t="str">
        <f t="shared" si="67"/>
        <v>R1013</v>
      </c>
      <c r="O631" s="13" t="str">
        <f t="shared" si="68"/>
        <v>6-Nov-1989</v>
      </c>
      <c r="P631" s="13">
        <f t="shared" si="69"/>
        <v>33</v>
      </c>
      <c r="Q631" s="18">
        <v>5396.44</v>
      </c>
    </row>
    <row r="632" spans="1:17" x14ac:dyDescent="0.25">
      <c r="A632" s="13" t="s">
        <v>664</v>
      </c>
      <c r="B632" s="13">
        <v>1984</v>
      </c>
      <c r="C632" s="13" t="s">
        <v>20</v>
      </c>
      <c r="D632" s="13">
        <v>3</v>
      </c>
      <c r="E632" s="13">
        <v>0</v>
      </c>
      <c r="F632" s="13">
        <v>5397.62</v>
      </c>
      <c r="G632" s="13" t="s">
        <v>11</v>
      </c>
      <c r="H632" s="13" t="s">
        <v>11</v>
      </c>
      <c r="I632" s="13" t="s">
        <v>13</v>
      </c>
      <c r="J632" s="32">
        <f t="shared" si="63"/>
        <v>1984</v>
      </c>
      <c r="K632" s="32" t="str">
        <f t="shared" si="64"/>
        <v>Sep</v>
      </c>
      <c r="L632" s="32" t="str">
        <f t="shared" si="65"/>
        <v>tier - 2</v>
      </c>
      <c r="M632" s="32" t="str">
        <f t="shared" si="66"/>
        <v>tier - 2</v>
      </c>
      <c r="N632" s="32" t="str">
        <f t="shared" si="67"/>
        <v>R1013</v>
      </c>
      <c r="O632" s="13" t="str">
        <f t="shared" si="68"/>
        <v>3-Sep-1984</v>
      </c>
      <c r="P632" s="13">
        <f t="shared" si="69"/>
        <v>38</v>
      </c>
      <c r="Q632" s="18">
        <v>5397.62</v>
      </c>
    </row>
    <row r="633" spans="1:17" x14ac:dyDescent="0.25">
      <c r="A633" s="13" t="s">
        <v>665</v>
      </c>
      <c r="B633" s="13">
        <v>1984</v>
      </c>
      <c r="C633" s="13" t="s">
        <v>35</v>
      </c>
      <c r="D633" s="13">
        <v>1</v>
      </c>
      <c r="E633" s="13">
        <v>0</v>
      </c>
      <c r="F633" s="13">
        <v>5400.98</v>
      </c>
      <c r="G633" s="13" t="s">
        <v>11</v>
      </c>
      <c r="H633" s="13" t="s">
        <v>11</v>
      </c>
      <c r="I633" s="13" t="s">
        <v>13</v>
      </c>
      <c r="J633" s="32">
        <f t="shared" si="63"/>
        <v>1984</v>
      </c>
      <c r="K633" s="32" t="str">
        <f t="shared" si="64"/>
        <v>Aug</v>
      </c>
      <c r="L633" s="32" t="str">
        <f t="shared" si="65"/>
        <v>tier - 2</v>
      </c>
      <c r="M633" s="32" t="str">
        <f t="shared" si="66"/>
        <v>tier - 2</v>
      </c>
      <c r="N633" s="32" t="str">
        <f t="shared" si="67"/>
        <v>R1013</v>
      </c>
      <c r="O633" s="13" t="str">
        <f t="shared" si="68"/>
        <v>1-Aug-1984</v>
      </c>
      <c r="P633" s="13">
        <f t="shared" si="69"/>
        <v>38</v>
      </c>
      <c r="Q633" s="18">
        <v>5400.98</v>
      </c>
    </row>
    <row r="634" spans="1:17" x14ac:dyDescent="0.25">
      <c r="A634" s="13" t="s">
        <v>666</v>
      </c>
      <c r="B634" s="13">
        <v>1985</v>
      </c>
      <c r="C634" s="13" t="s">
        <v>30</v>
      </c>
      <c r="D634" s="13">
        <v>23</v>
      </c>
      <c r="E634" s="13">
        <v>3</v>
      </c>
      <c r="F634" s="13">
        <v>5402.89</v>
      </c>
      <c r="G634" s="13" t="s">
        <v>11</v>
      </c>
      <c r="H634" s="13" t="s">
        <v>16</v>
      </c>
      <c r="I634" s="13" t="s">
        <v>13</v>
      </c>
      <c r="J634" s="32">
        <f t="shared" si="63"/>
        <v>1985</v>
      </c>
      <c r="K634" s="32" t="str">
        <f t="shared" si="64"/>
        <v>Dec</v>
      </c>
      <c r="L634" s="32" t="str">
        <f t="shared" si="65"/>
        <v>tier - 2</v>
      </c>
      <c r="M634" s="32" t="str">
        <f t="shared" si="66"/>
        <v>tier - 1</v>
      </c>
      <c r="N634" s="32" t="str">
        <f t="shared" si="67"/>
        <v>R1013</v>
      </c>
      <c r="O634" s="13" t="str">
        <f t="shared" si="68"/>
        <v>23-Dec-1985</v>
      </c>
      <c r="P634" s="13">
        <f t="shared" si="69"/>
        <v>37</v>
      </c>
      <c r="Q634" s="18">
        <v>5402.89</v>
      </c>
    </row>
    <row r="635" spans="1:17" x14ac:dyDescent="0.25">
      <c r="A635" s="13" t="s">
        <v>667</v>
      </c>
      <c r="B635" s="13">
        <v>1975</v>
      </c>
      <c r="C635" s="13" t="s">
        <v>20</v>
      </c>
      <c r="D635" s="13">
        <v>27</v>
      </c>
      <c r="E635" s="13">
        <v>1</v>
      </c>
      <c r="F635" s="13">
        <v>5411.99</v>
      </c>
      <c r="G635" s="13" t="s">
        <v>11</v>
      </c>
      <c r="H635" s="13" t="s">
        <v>12</v>
      </c>
      <c r="I635" s="13" t="s">
        <v>23</v>
      </c>
      <c r="J635" s="32">
        <f t="shared" si="63"/>
        <v>1975</v>
      </c>
      <c r="K635" s="32" t="str">
        <f t="shared" si="64"/>
        <v>Sep</v>
      </c>
      <c r="L635" s="32" t="str">
        <f t="shared" si="65"/>
        <v>tier - 2</v>
      </c>
      <c r="M635" s="32" t="str">
        <f t="shared" si="66"/>
        <v>tier - 3</v>
      </c>
      <c r="N635" s="32" t="str">
        <f t="shared" si="67"/>
        <v>R1012</v>
      </c>
      <c r="O635" s="13" t="str">
        <f t="shared" si="68"/>
        <v>27-Sep-1975</v>
      </c>
      <c r="P635" s="13">
        <f t="shared" si="69"/>
        <v>47</v>
      </c>
      <c r="Q635" s="18">
        <v>5411.99</v>
      </c>
    </row>
    <row r="636" spans="1:17" x14ac:dyDescent="0.25">
      <c r="A636" s="13" t="s">
        <v>668</v>
      </c>
      <c r="B636" s="13">
        <v>1982</v>
      </c>
      <c r="C636" s="13" t="s">
        <v>20</v>
      </c>
      <c r="D636" s="13">
        <v>27</v>
      </c>
      <c r="E636" s="13">
        <v>0</v>
      </c>
      <c r="F636" s="13">
        <v>5415.66</v>
      </c>
      <c r="G636" s="13" t="s">
        <v>11</v>
      </c>
      <c r="H636" s="13" t="s">
        <v>12</v>
      </c>
      <c r="I636" s="13" t="s">
        <v>13</v>
      </c>
      <c r="J636" s="32">
        <f t="shared" si="63"/>
        <v>1982</v>
      </c>
      <c r="K636" s="32" t="str">
        <f t="shared" si="64"/>
        <v>Sep</v>
      </c>
      <c r="L636" s="32" t="str">
        <f t="shared" si="65"/>
        <v>tier - 2</v>
      </c>
      <c r="M636" s="32" t="str">
        <f t="shared" si="66"/>
        <v>tier - 3</v>
      </c>
      <c r="N636" s="32" t="str">
        <f t="shared" si="67"/>
        <v>R1013</v>
      </c>
      <c r="O636" s="13" t="str">
        <f t="shared" si="68"/>
        <v>27-Sep-1982</v>
      </c>
      <c r="P636" s="13">
        <f t="shared" si="69"/>
        <v>40</v>
      </c>
      <c r="Q636" s="18">
        <v>5415.66</v>
      </c>
    </row>
    <row r="637" spans="1:17" x14ac:dyDescent="0.25">
      <c r="A637" s="13" t="s">
        <v>669</v>
      </c>
      <c r="B637" s="13">
        <v>1991</v>
      </c>
      <c r="C637" s="13" t="s">
        <v>10</v>
      </c>
      <c r="D637" s="13">
        <v>6</v>
      </c>
      <c r="E637" s="13">
        <v>3</v>
      </c>
      <c r="F637" s="13">
        <v>5425.02</v>
      </c>
      <c r="G637" s="13" t="s">
        <v>11</v>
      </c>
      <c r="H637" s="13" t="s">
        <v>16</v>
      </c>
      <c r="I637" s="13" t="s">
        <v>23</v>
      </c>
      <c r="J637" s="32">
        <f t="shared" si="63"/>
        <v>1991</v>
      </c>
      <c r="K637" s="32" t="str">
        <f t="shared" si="64"/>
        <v>Jul</v>
      </c>
      <c r="L637" s="32" t="str">
        <f t="shared" si="65"/>
        <v>tier - 2</v>
      </c>
      <c r="M637" s="32" t="str">
        <f t="shared" si="66"/>
        <v>tier - 1</v>
      </c>
      <c r="N637" s="32" t="str">
        <f t="shared" si="67"/>
        <v>R1012</v>
      </c>
      <c r="O637" s="13" t="str">
        <f t="shared" si="68"/>
        <v>6-Jul-1991</v>
      </c>
      <c r="P637" s="13">
        <f t="shared" si="69"/>
        <v>31</v>
      </c>
      <c r="Q637" s="18">
        <v>5425.02</v>
      </c>
    </row>
    <row r="638" spans="1:17" x14ac:dyDescent="0.25">
      <c r="A638" s="13" t="s">
        <v>670</v>
      </c>
      <c r="B638" s="13">
        <v>1992</v>
      </c>
      <c r="C638" s="13" t="s">
        <v>20</v>
      </c>
      <c r="D638" s="13">
        <v>17</v>
      </c>
      <c r="E638" s="13">
        <v>3</v>
      </c>
      <c r="F638" s="13">
        <v>5428.73</v>
      </c>
      <c r="G638" s="13" t="s">
        <v>12</v>
      </c>
      <c r="H638" s="13" t="s">
        <v>16</v>
      </c>
      <c r="I638" s="13" t="s">
        <v>356</v>
      </c>
      <c r="J638" s="32">
        <f t="shared" si="63"/>
        <v>1992</v>
      </c>
      <c r="K638" s="32" t="str">
        <f t="shared" si="64"/>
        <v>Sep</v>
      </c>
      <c r="L638" s="32" t="str">
        <f t="shared" si="65"/>
        <v>tier - 3</v>
      </c>
      <c r="M638" s="32" t="str">
        <f t="shared" si="66"/>
        <v>tier - 1</v>
      </c>
      <c r="N638" s="32" t="str">
        <f t="shared" si="67"/>
        <v>R1017</v>
      </c>
      <c r="O638" s="13" t="str">
        <f t="shared" si="68"/>
        <v>17-Sep-1992</v>
      </c>
      <c r="P638" s="13">
        <f t="shared" si="69"/>
        <v>30</v>
      </c>
      <c r="Q638" s="18">
        <v>5428.73</v>
      </c>
    </row>
    <row r="639" spans="1:17" x14ac:dyDescent="0.25">
      <c r="A639" s="13" t="s">
        <v>671</v>
      </c>
      <c r="B639" s="13">
        <v>1978</v>
      </c>
      <c r="C639" s="13" t="s">
        <v>18</v>
      </c>
      <c r="D639" s="13">
        <v>8</v>
      </c>
      <c r="E639" s="13">
        <v>2</v>
      </c>
      <c r="F639" s="13">
        <v>5428.98</v>
      </c>
      <c r="G639" s="13" t="s">
        <v>11</v>
      </c>
      <c r="H639" s="13" t="s">
        <v>11</v>
      </c>
      <c r="I639" s="13" t="s">
        <v>23</v>
      </c>
      <c r="J639" s="32">
        <f t="shared" si="63"/>
        <v>1978</v>
      </c>
      <c r="K639" s="32" t="str">
        <f t="shared" si="64"/>
        <v>Jun</v>
      </c>
      <c r="L639" s="32" t="str">
        <f t="shared" si="65"/>
        <v>tier - 2</v>
      </c>
      <c r="M639" s="32" t="str">
        <f t="shared" si="66"/>
        <v>tier - 2</v>
      </c>
      <c r="N639" s="32" t="str">
        <f t="shared" si="67"/>
        <v>R1012</v>
      </c>
      <c r="O639" s="13" t="str">
        <f t="shared" si="68"/>
        <v>8-Jun-1978</v>
      </c>
      <c r="P639" s="13">
        <f t="shared" si="69"/>
        <v>45</v>
      </c>
      <c r="Q639" s="18">
        <v>5428.98</v>
      </c>
    </row>
    <row r="640" spans="1:17" x14ac:dyDescent="0.25">
      <c r="A640" s="13" t="s">
        <v>672</v>
      </c>
      <c r="B640" s="13">
        <v>1982</v>
      </c>
      <c r="C640" s="13" t="s">
        <v>35</v>
      </c>
      <c r="D640" s="13">
        <v>25</v>
      </c>
      <c r="E640" s="13">
        <v>0</v>
      </c>
      <c r="F640" s="13">
        <v>5438.75</v>
      </c>
      <c r="G640" s="13" t="s">
        <v>12</v>
      </c>
      <c r="H640" s="13" t="s">
        <v>11</v>
      </c>
      <c r="I640" s="13" t="s">
        <v>13</v>
      </c>
      <c r="J640" s="32">
        <f t="shared" si="63"/>
        <v>1982</v>
      </c>
      <c r="K640" s="32" t="str">
        <f t="shared" si="64"/>
        <v>Aug</v>
      </c>
      <c r="L640" s="32" t="str">
        <f t="shared" si="65"/>
        <v>tier - 3</v>
      </c>
      <c r="M640" s="32" t="str">
        <f t="shared" si="66"/>
        <v>tier - 2</v>
      </c>
      <c r="N640" s="32" t="str">
        <f t="shared" si="67"/>
        <v>R1013</v>
      </c>
      <c r="O640" s="13" t="str">
        <f t="shared" si="68"/>
        <v>25-Aug-1982</v>
      </c>
      <c r="P640" s="13">
        <f t="shared" si="69"/>
        <v>40</v>
      </c>
      <c r="Q640" s="18">
        <v>5438.75</v>
      </c>
    </row>
    <row r="641" spans="1:17" x14ac:dyDescent="0.25">
      <c r="A641" s="13" t="s">
        <v>673</v>
      </c>
      <c r="B641" s="13">
        <v>1986</v>
      </c>
      <c r="C641" s="13" t="s">
        <v>30</v>
      </c>
      <c r="D641" s="13">
        <v>25</v>
      </c>
      <c r="E641" s="13">
        <v>0</v>
      </c>
      <c r="F641" s="13">
        <v>5458.05</v>
      </c>
      <c r="G641" s="13" t="s">
        <v>11</v>
      </c>
      <c r="H641" s="13" t="s">
        <v>11</v>
      </c>
      <c r="I641" s="13" t="s">
        <v>247</v>
      </c>
      <c r="J641" s="32">
        <f t="shared" si="63"/>
        <v>1986</v>
      </c>
      <c r="K641" s="32" t="str">
        <f t="shared" si="64"/>
        <v>Dec</v>
      </c>
      <c r="L641" s="32" t="str">
        <f t="shared" si="65"/>
        <v>tier - 2</v>
      </c>
      <c r="M641" s="32" t="str">
        <f t="shared" si="66"/>
        <v>tier - 2</v>
      </c>
      <c r="N641" s="32" t="str">
        <f t="shared" si="67"/>
        <v>R1024</v>
      </c>
      <c r="O641" s="13" t="str">
        <f t="shared" si="68"/>
        <v>25-Dec-1986</v>
      </c>
      <c r="P641" s="13">
        <f t="shared" si="69"/>
        <v>36</v>
      </c>
      <c r="Q641" s="18">
        <v>5458.05</v>
      </c>
    </row>
    <row r="642" spans="1:17" x14ac:dyDescent="0.25">
      <c r="A642" s="13" t="s">
        <v>674</v>
      </c>
      <c r="B642" s="13">
        <v>1973</v>
      </c>
      <c r="C642" s="13" t="s">
        <v>37</v>
      </c>
      <c r="D642" s="13">
        <v>24</v>
      </c>
      <c r="E642" s="13">
        <v>0</v>
      </c>
      <c r="F642" s="13">
        <v>5466.88</v>
      </c>
      <c r="G642" s="13" t="s">
        <v>11</v>
      </c>
      <c r="H642" s="13" t="s">
        <v>11</v>
      </c>
      <c r="I642" s="13" t="s">
        <v>13</v>
      </c>
      <c r="J642" s="32">
        <f t="shared" ref="J642:J705" si="70">IF(B642="?",ROUND(AVERAGE(B:B),0),B642)</f>
        <v>1973</v>
      </c>
      <c r="K642" s="32" t="str">
        <f t="shared" ref="K642:K705" si="71">IF(C642="?","Sep",C642)</f>
        <v>Oct</v>
      </c>
      <c r="L642" s="32" t="str">
        <f t="shared" si="65"/>
        <v>tier - 2</v>
      </c>
      <c r="M642" s="32" t="str">
        <f t="shared" si="66"/>
        <v>tier - 2</v>
      </c>
      <c r="N642" s="32" t="str">
        <f t="shared" si="67"/>
        <v>R1013</v>
      </c>
      <c r="O642" s="13" t="str">
        <f t="shared" si="68"/>
        <v>24-Oct-1973</v>
      </c>
      <c r="P642" s="13">
        <f t="shared" si="69"/>
        <v>49</v>
      </c>
      <c r="Q642" s="18">
        <v>5466.88</v>
      </c>
    </row>
    <row r="643" spans="1:17" x14ac:dyDescent="0.25">
      <c r="A643" s="13" t="s">
        <v>675</v>
      </c>
      <c r="B643" s="13">
        <v>1986</v>
      </c>
      <c r="C643" s="13" t="s">
        <v>30</v>
      </c>
      <c r="D643" s="13">
        <v>2</v>
      </c>
      <c r="E643" s="13">
        <v>0</v>
      </c>
      <c r="F643" s="13">
        <v>5469.01</v>
      </c>
      <c r="G643" s="13" t="s">
        <v>11</v>
      </c>
      <c r="H643" s="13" t="s">
        <v>11</v>
      </c>
      <c r="I643" s="13" t="s">
        <v>247</v>
      </c>
      <c r="J643" s="32">
        <f t="shared" si="70"/>
        <v>1986</v>
      </c>
      <c r="K643" s="32" t="str">
        <f t="shared" si="71"/>
        <v>Dec</v>
      </c>
      <c r="L643" s="32" t="str">
        <f t="shared" ref="L643:L706" si="72">IF(G643="?",$U$3,G643)</f>
        <v>tier - 2</v>
      </c>
      <c r="M643" s="32" t="str">
        <f t="shared" ref="M643:M706" si="73">IF(H643="?",$U$4,H643)</f>
        <v>tier - 2</v>
      </c>
      <c r="N643" s="32" t="str">
        <f t="shared" ref="N643:N706" si="74">IF(I643="?","Unknown",I643)</f>
        <v>R1024</v>
      </c>
      <c r="O643" s="13" t="str">
        <f t="shared" ref="O643:O706" si="75">CONCATENATE(D643&amp;"-"&amp;K643&amp;"-"&amp;J643)</f>
        <v>2-Dec-1986</v>
      </c>
      <c r="P643" s="13">
        <f t="shared" ref="P643:P706" si="76">DATEDIF(O643,$U$6,"Y")</f>
        <v>36</v>
      </c>
      <c r="Q643" s="18">
        <v>5469.01</v>
      </c>
    </row>
    <row r="644" spans="1:17" x14ac:dyDescent="0.25">
      <c r="A644" s="13" t="s">
        <v>676</v>
      </c>
      <c r="B644" s="13">
        <v>1986</v>
      </c>
      <c r="C644" s="13" t="s">
        <v>10</v>
      </c>
      <c r="D644" s="13">
        <v>12</v>
      </c>
      <c r="E644" s="13">
        <v>1</v>
      </c>
      <c r="F644" s="13">
        <v>5472.45</v>
      </c>
      <c r="G644" s="13" t="s">
        <v>11</v>
      </c>
      <c r="H644" s="13" t="s">
        <v>12</v>
      </c>
      <c r="I644" s="13" t="s">
        <v>42</v>
      </c>
      <c r="J644" s="32">
        <f t="shared" si="70"/>
        <v>1986</v>
      </c>
      <c r="K644" s="32" t="str">
        <f t="shared" si="71"/>
        <v>Jul</v>
      </c>
      <c r="L644" s="32" t="str">
        <f t="shared" si="72"/>
        <v>tier - 2</v>
      </c>
      <c r="M644" s="32" t="str">
        <f t="shared" si="73"/>
        <v>tier - 3</v>
      </c>
      <c r="N644" s="32" t="str">
        <f t="shared" si="74"/>
        <v>R1011</v>
      </c>
      <c r="O644" s="13" t="str">
        <f t="shared" si="75"/>
        <v>12-Jul-1986</v>
      </c>
      <c r="P644" s="13">
        <f t="shared" si="76"/>
        <v>36</v>
      </c>
      <c r="Q644" s="18">
        <v>5472.45</v>
      </c>
    </row>
    <row r="645" spans="1:17" x14ac:dyDescent="0.25">
      <c r="A645" s="13" t="s">
        <v>677</v>
      </c>
      <c r="B645" s="13">
        <v>1986</v>
      </c>
      <c r="C645" s="13" t="s">
        <v>20</v>
      </c>
      <c r="D645" s="13">
        <v>30</v>
      </c>
      <c r="E645" s="13">
        <v>1</v>
      </c>
      <c r="F645" s="13">
        <v>5478.04</v>
      </c>
      <c r="G645" s="13" t="s">
        <v>11</v>
      </c>
      <c r="H645" s="13" t="s">
        <v>12</v>
      </c>
      <c r="I645" s="13" t="s">
        <v>13</v>
      </c>
      <c r="J645" s="32">
        <f t="shared" si="70"/>
        <v>1986</v>
      </c>
      <c r="K645" s="32" t="str">
        <f t="shared" si="71"/>
        <v>Sep</v>
      </c>
      <c r="L645" s="32" t="str">
        <f t="shared" si="72"/>
        <v>tier - 2</v>
      </c>
      <c r="M645" s="32" t="str">
        <f t="shared" si="73"/>
        <v>tier - 3</v>
      </c>
      <c r="N645" s="32" t="str">
        <f t="shared" si="74"/>
        <v>R1013</v>
      </c>
      <c r="O645" s="13" t="str">
        <f t="shared" si="75"/>
        <v>30-Sep-1986</v>
      </c>
      <c r="P645" s="13">
        <f t="shared" si="76"/>
        <v>36</v>
      </c>
      <c r="Q645" s="18">
        <v>5478.04</v>
      </c>
    </row>
    <row r="646" spans="1:17" x14ac:dyDescent="0.25">
      <c r="A646" s="13" t="s">
        <v>678</v>
      </c>
      <c r="B646" s="13">
        <v>1984</v>
      </c>
      <c r="C646" s="13" t="s">
        <v>35</v>
      </c>
      <c r="D646" s="13">
        <v>26</v>
      </c>
      <c r="E646" s="13">
        <v>1</v>
      </c>
      <c r="F646" s="13">
        <v>5484.47</v>
      </c>
      <c r="G646" s="13" t="s">
        <v>11</v>
      </c>
      <c r="H646" s="13" t="s">
        <v>11</v>
      </c>
      <c r="I646" s="13" t="s">
        <v>13</v>
      </c>
      <c r="J646" s="32">
        <f t="shared" si="70"/>
        <v>1984</v>
      </c>
      <c r="K646" s="32" t="str">
        <f t="shared" si="71"/>
        <v>Aug</v>
      </c>
      <c r="L646" s="32" t="str">
        <f t="shared" si="72"/>
        <v>tier - 2</v>
      </c>
      <c r="M646" s="32" t="str">
        <f t="shared" si="73"/>
        <v>tier - 2</v>
      </c>
      <c r="N646" s="32" t="str">
        <f t="shared" si="74"/>
        <v>R1013</v>
      </c>
      <c r="O646" s="13" t="str">
        <f t="shared" si="75"/>
        <v>26-Aug-1984</v>
      </c>
      <c r="P646" s="13">
        <f t="shared" si="76"/>
        <v>38</v>
      </c>
      <c r="Q646" s="18">
        <v>5484.47</v>
      </c>
    </row>
    <row r="647" spans="1:17" x14ac:dyDescent="0.25">
      <c r="A647" s="13" t="s">
        <v>679</v>
      </c>
      <c r="B647" s="13">
        <v>1984</v>
      </c>
      <c r="C647" s="13" t="s">
        <v>35</v>
      </c>
      <c r="D647" s="13">
        <v>17</v>
      </c>
      <c r="E647" s="13">
        <v>1</v>
      </c>
      <c r="F647" s="13">
        <v>5488.26</v>
      </c>
      <c r="G647" s="13" t="s">
        <v>11</v>
      </c>
      <c r="H647" s="13" t="s">
        <v>12</v>
      </c>
      <c r="I647" s="13" t="s">
        <v>42</v>
      </c>
      <c r="J647" s="32">
        <f t="shared" si="70"/>
        <v>1984</v>
      </c>
      <c r="K647" s="32" t="str">
        <f t="shared" si="71"/>
        <v>Aug</v>
      </c>
      <c r="L647" s="32" t="str">
        <f t="shared" si="72"/>
        <v>tier - 2</v>
      </c>
      <c r="M647" s="32" t="str">
        <f t="shared" si="73"/>
        <v>tier - 3</v>
      </c>
      <c r="N647" s="32" t="str">
        <f t="shared" si="74"/>
        <v>R1011</v>
      </c>
      <c r="O647" s="13" t="str">
        <f t="shared" si="75"/>
        <v>17-Aug-1984</v>
      </c>
      <c r="P647" s="13">
        <f t="shared" si="76"/>
        <v>38</v>
      </c>
      <c r="Q647" s="18">
        <v>5488.26</v>
      </c>
    </row>
    <row r="648" spans="1:17" x14ac:dyDescent="0.25">
      <c r="A648" s="13" t="s">
        <v>680</v>
      </c>
      <c r="B648" s="13">
        <v>1988</v>
      </c>
      <c r="C648" s="13" t="s">
        <v>10</v>
      </c>
      <c r="D648" s="13">
        <v>29</v>
      </c>
      <c r="E648" s="13">
        <v>3</v>
      </c>
      <c r="F648" s="13">
        <v>5503.36</v>
      </c>
      <c r="G648" s="13" t="s">
        <v>11</v>
      </c>
      <c r="H648" s="13" t="s">
        <v>11</v>
      </c>
      <c r="I648" s="13" t="s">
        <v>23</v>
      </c>
      <c r="J648" s="32">
        <f t="shared" si="70"/>
        <v>1988</v>
      </c>
      <c r="K648" s="32" t="str">
        <f t="shared" si="71"/>
        <v>Jul</v>
      </c>
      <c r="L648" s="32" t="str">
        <f t="shared" si="72"/>
        <v>tier - 2</v>
      </c>
      <c r="M648" s="32" t="str">
        <f t="shared" si="73"/>
        <v>tier - 2</v>
      </c>
      <c r="N648" s="32" t="str">
        <f t="shared" si="74"/>
        <v>R1012</v>
      </c>
      <c r="O648" s="13" t="str">
        <f t="shared" si="75"/>
        <v>29-Jul-1988</v>
      </c>
      <c r="P648" s="13">
        <f t="shared" si="76"/>
        <v>34</v>
      </c>
      <c r="Q648" s="18">
        <v>5503.36</v>
      </c>
    </row>
    <row r="649" spans="1:17" x14ac:dyDescent="0.25">
      <c r="A649" s="13" t="s">
        <v>681</v>
      </c>
      <c r="B649" s="13">
        <v>1981</v>
      </c>
      <c r="C649" s="13" t="s">
        <v>15</v>
      </c>
      <c r="D649" s="13">
        <v>7</v>
      </c>
      <c r="E649" s="13">
        <v>1</v>
      </c>
      <c r="F649" s="13">
        <v>5539.4</v>
      </c>
      <c r="G649" s="13" t="s">
        <v>11</v>
      </c>
      <c r="H649" s="13" t="s">
        <v>11</v>
      </c>
      <c r="I649" s="13" t="s">
        <v>13</v>
      </c>
      <c r="J649" s="32">
        <f t="shared" si="70"/>
        <v>1981</v>
      </c>
      <c r="K649" s="32" t="str">
        <f t="shared" si="71"/>
        <v>Nov</v>
      </c>
      <c r="L649" s="32" t="str">
        <f t="shared" si="72"/>
        <v>tier - 2</v>
      </c>
      <c r="M649" s="32" t="str">
        <f t="shared" si="73"/>
        <v>tier - 2</v>
      </c>
      <c r="N649" s="32" t="str">
        <f t="shared" si="74"/>
        <v>R1013</v>
      </c>
      <c r="O649" s="13" t="str">
        <f t="shared" si="75"/>
        <v>7-Nov-1981</v>
      </c>
      <c r="P649" s="13">
        <f t="shared" si="76"/>
        <v>41</v>
      </c>
      <c r="Q649" s="18">
        <v>5539.4</v>
      </c>
    </row>
    <row r="650" spans="1:17" x14ac:dyDescent="0.25">
      <c r="A650" s="13" t="s">
        <v>682</v>
      </c>
      <c r="B650" s="13">
        <v>1980</v>
      </c>
      <c r="C650" s="13" t="s">
        <v>30</v>
      </c>
      <c r="D650" s="13">
        <v>7</v>
      </c>
      <c r="E650" s="13">
        <v>2</v>
      </c>
      <c r="F650" s="13">
        <v>5540.35</v>
      </c>
      <c r="G650" s="13" t="s">
        <v>11</v>
      </c>
      <c r="H650" s="13" t="s">
        <v>11</v>
      </c>
      <c r="I650" s="13" t="s">
        <v>23</v>
      </c>
      <c r="J650" s="32">
        <f t="shared" si="70"/>
        <v>1980</v>
      </c>
      <c r="K650" s="32" t="str">
        <f t="shared" si="71"/>
        <v>Dec</v>
      </c>
      <c r="L650" s="32" t="str">
        <f t="shared" si="72"/>
        <v>tier - 2</v>
      </c>
      <c r="M650" s="32" t="str">
        <f t="shared" si="73"/>
        <v>tier - 2</v>
      </c>
      <c r="N650" s="32" t="str">
        <f t="shared" si="74"/>
        <v>R1012</v>
      </c>
      <c r="O650" s="13" t="str">
        <f t="shared" si="75"/>
        <v>7-Dec-1980</v>
      </c>
      <c r="P650" s="13">
        <f t="shared" si="76"/>
        <v>42</v>
      </c>
      <c r="Q650" s="18">
        <v>5540.35</v>
      </c>
    </row>
    <row r="651" spans="1:17" x14ac:dyDescent="0.25">
      <c r="A651" s="13" t="s">
        <v>683</v>
      </c>
      <c r="B651" s="13">
        <v>1999</v>
      </c>
      <c r="C651" s="13" t="s">
        <v>20</v>
      </c>
      <c r="D651" s="13">
        <v>22</v>
      </c>
      <c r="E651" s="13">
        <v>0</v>
      </c>
      <c r="F651" s="13">
        <v>5552.61</v>
      </c>
      <c r="G651" s="13" t="s">
        <v>11</v>
      </c>
      <c r="H651" s="13" t="s">
        <v>12</v>
      </c>
      <c r="I651" s="13" t="s">
        <v>535</v>
      </c>
      <c r="J651" s="32">
        <f t="shared" si="70"/>
        <v>1999</v>
      </c>
      <c r="K651" s="32" t="str">
        <f t="shared" si="71"/>
        <v>Sep</v>
      </c>
      <c r="L651" s="32" t="str">
        <f t="shared" si="72"/>
        <v>tier - 2</v>
      </c>
      <c r="M651" s="32" t="str">
        <f t="shared" si="73"/>
        <v>tier - 3</v>
      </c>
      <c r="N651" s="32" t="str">
        <f t="shared" si="74"/>
        <v>R1026</v>
      </c>
      <c r="O651" s="13" t="str">
        <f t="shared" si="75"/>
        <v>22-Sep-1999</v>
      </c>
      <c r="P651" s="13">
        <f t="shared" si="76"/>
        <v>23</v>
      </c>
      <c r="Q651" s="18">
        <v>5552.61</v>
      </c>
    </row>
    <row r="652" spans="1:17" x14ac:dyDescent="0.25">
      <c r="A652" s="13" t="s">
        <v>684</v>
      </c>
      <c r="B652" s="13">
        <v>1974</v>
      </c>
      <c r="C652" s="13" t="s">
        <v>20</v>
      </c>
      <c r="D652" s="13">
        <v>18</v>
      </c>
      <c r="E652" s="13">
        <v>0</v>
      </c>
      <c r="F652" s="13">
        <v>5576.35</v>
      </c>
      <c r="G652" s="13" t="s">
        <v>11</v>
      </c>
      <c r="H652" s="13" t="s">
        <v>12</v>
      </c>
      <c r="I652" s="13" t="s">
        <v>13</v>
      </c>
      <c r="J652" s="32">
        <f t="shared" si="70"/>
        <v>1974</v>
      </c>
      <c r="K652" s="32" t="str">
        <f t="shared" si="71"/>
        <v>Sep</v>
      </c>
      <c r="L652" s="32" t="str">
        <f t="shared" si="72"/>
        <v>tier - 2</v>
      </c>
      <c r="M652" s="32" t="str">
        <f t="shared" si="73"/>
        <v>tier - 3</v>
      </c>
      <c r="N652" s="32" t="str">
        <f t="shared" si="74"/>
        <v>R1013</v>
      </c>
      <c r="O652" s="13" t="str">
        <f t="shared" si="75"/>
        <v>18-Sep-1974</v>
      </c>
      <c r="P652" s="13">
        <f t="shared" si="76"/>
        <v>48</v>
      </c>
      <c r="Q652" s="18">
        <v>5576.35</v>
      </c>
    </row>
    <row r="653" spans="1:17" x14ac:dyDescent="0.25">
      <c r="A653" s="13" t="s">
        <v>685</v>
      </c>
      <c r="B653" s="13">
        <v>1985</v>
      </c>
      <c r="C653" s="13" t="s">
        <v>20</v>
      </c>
      <c r="D653" s="13">
        <v>5</v>
      </c>
      <c r="E653" s="13">
        <v>3</v>
      </c>
      <c r="F653" s="13">
        <v>5582.95</v>
      </c>
      <c r="G653" s="13" t="s">
        <v>11</v>
      </c>
      <c r="H653" s="13" t="s">
        <v>16</v>
      </c>
      <c r="I653" s="13" t="s">
        <v>23</v>
      </c>
      <c r="J653" s="32">
        <f t="shared" si="70"/>
        <v>1985</v>
      </c>
      <c r="K653" s="32" t="str">
        <f t="shared" si="71"/>
        <v>Sep</v>
      </c>
      <c r="L653" s="32" t="str">
        <f t="shared" si="72"/>
        <v>tier - 2</v>
      </c>
      <c r="M653" s="32" t="str">
        <f t="shared" si="73"/>
        <v>tier - 1</v>
      </c>
      <c r="N653" s="32" t="str">
        <f t="shared" si="74"/>
        <v>R1012</v>
      </c>
      <c r="O653" s="13" t="str">
        <f t="shared" si="75"/>
        <v>5-Sep-1985</v>
      </c>
      <c r="P653" s="13">
        <f t="shared" si="76"/>
        <v>37</v>
      </c>
      <c r="Q653" s="18">
        <v>5582.95</v>
      </c>
    </row>
    <row r="654" spans="1:17" x14ac:dyDescent="0.25">
      <c r="A654" s="13" t="s">
        <v>686</v>
      </c>
      <c r="B654" s="13">
        <v>1986</v>
      </c>
      <c r="C654" s="13" t="s">
        <v>15</v>
      </c>
      <c r="D654" s="13">
        <v>21</v>
      </c>
      <c r="E654" s="13">
        <v>2</v>
      </c>
      <c r="F654" s="13">
        <v>5584.31</v>
      </c>
      <c r="G654" s="13" t="s">
        <v>12</v>
      </c>
      <c r="H654" s="13" t="s">
        <v>16</v>
      </c>
      <c r="I654" s="13" t="s">
        <v>13</v>
      </c>
      <c r="J654" s="32">
        <f t="shared" si="70"/>
        <v>1986</v>
      </c>
      <c r="K654" s="32" t="str">
        <f t="shared" si="71"/>
        <v>Nov</v>
      </c>
      <c r="L654" s="32" t="str">
        <f t="shared" si="72"/>
        <v>tier - 3</v>
      </c>
      <c r="M654" s="32" t="str">
        <f t="shared" si="73"/>
        <v>tier - 1</v>
      </c>
      <c r="N654" s="32" t="str">
        <f t="shared" si="74"/>
        <v>R1013</v>
      </c>
      <c r="O654" s="13" t="str">
        <f t="shared" si="75"/>
        <v>21-Nov-1986</v>
      </c>
      <c r="P654" s="13">
        <f t="shared" si="76"/>
        <v>36</v>
      </c>
      <c r="Q654" s="18">
        <v>5584.31</v>
      </c>
    </row>
    <row r="655" spans="1:17" x14ac:dyDescent="0.25">
      <c r="A655" s="13" t="s">
        <v>687</v>
      </c>
      <c r="B655" s="13">
        <v>1983</v>
      </c>
      <c r="C655" s="13" t="s">
        <v>37</v>
      </c>
      <c r="D655" s="13">
        <v>3</v>
      </c>
      <c r="E655" s="13">
        <v>3</v>
      </c>
      <c r="F655" s="13">
        <v>5587.59</v>
      </c>
      <c r="G655" s="13" t="s">
        <v>11</v>
      </c>
      <c r="H655" s="13" t="s">
        <v>16</v>
      </c>
      <c r="I655" s="13" t="s">
        <v>13</v>
      </c>
      <c r="J655" s="32">
        <f t="shared" si="70"/>
        <v>1983</v>
      </c>
      <c r="K655" s="32" t="str">
        <f t="shared" si="71"/>
        <v>Oct</v>
      </c>
      <c r="L655" s="32" t="str">
        <f t="shared" si="72"/>
        <v>tier - 2</v>
      </c>
      <c r="M655" s="32" t="str">
        <f t="shared" si="73"/>
        <v>tier - 1</v>
      </c>
      <c r="N655" s="32" t="str">
        <f t="shared" si="74"/>
        <v>R1013</v>
      </c>
      <c r="O655" s="13" t="str">
        <f t="shared" si="75"/>
        <v>3-Oct-1983</v>
      </c>
      <c r="P655" s="13">
        <f t="shared" si="76"/>
        <v>39</v>
      </c>
      <c r="Q655" s="18">
        <v>5587.59</v>
      </c>
    </row>
    <row r="656" spans="1:17" x14ac:dyDescent="0.25">
      <c r="A656" s="13" t="s">
        <v>688</v>
      </c>
      <c r="B656" s="13">
        <v>1988</v>
      </c>
      <c r="C656" s="13" t="s">
        <v>15</v>
      </c>
      <c r="D656" s="13">
        <v>18</v>
      </c>
      <c r="E656" s="13">
        <v>1</v>
      </c>
      <c r="F656" s="13">
        <v>5594.85</v>
      </c>
      <c r="G656" s="13" t="s">
        <v>11</v>
      </c>
      <c r="H656" s="13" t="s">
        <v>12</v>
      </c>
      <c r="I656" s="13" t="s">
        <v>247</v>
      </c>
      <c r="J656" s="32">
        <f t="shared" si="70"/>
        <v>1988</v>
      </c>
      <c r="K656" s="32" t="str">
        <f t="shared" si="71"/>
        <v>Nov</v>
      </c>
      <c r="L656" s="32" t="str">
        <f t="shared" si="72"/>
        <v>tier - 2</v>
      </c>
      <c r="M656" s="32" t="str">
        <f t="shared" si="73"/>
        <v>tier - 3</v>
      </c>
      <c r="N656" s="32" t="str">
        <f t="shared" si="74"/>
        <v>R1024</v>
      </c>
      <c r="O656" s="13" t="str">
        <f t="shared" si="75"/>
        <v>18-Nov-1988</v>
      </c>
      <c r="P656" s="13">
        <f t="shared" si="76"/>
        <v>34</v>
      </c>
      <c r="Q656" s="18">
        <v>5594.85</v>
      </c>
    </row>
    <row r="657" spans="1:17" x14ac:dyDescent="0.25">
      <c r="A657" s="13" t="s">
        <v>689</v>
      </c>
      <c r="B657" s="13">
        <v>1978</v>
      </c>
      <c r="C657" s="13" t="s">
        <v>20</v>
      </c>
      <c r="D657" s="13">
        <v>11</v>
      </c>
      <c r="E657" s="13">
        <v>2</v>
      </c>
      <c r="F657" s="13">
        <v>5612.83</v>
      </c>
      <c r="G657" s="13" t="s">
        <v>11</v>
      </c>
      <c r="H657" s="13" t="s">
        <v>12</v>
      </c>
      <c r="I657" s="13" t="s">
        <v>13</v>
      </c>
      <c r="J657" s="32">
        <f t="shared" si="70"/>
        <v>1978</v>
      </c>
      <c r="K657" s="32" t="str">
        <f t="shared" si="71"/>
        <v>Sep</v>
      </c>
      <c r="L657" s="32" t="str">
        <f t="shared" si="72"/>
        <v>tier - 2</v>
      </c>
      <c r="M657" s="32" t="str">
        <f t="shared" si="73"/>
        <v>tier - 3</v>
      </c>
      <c r="N657" s="32" t="str">
        <f t="shared" si="74"/>
        <v>R1013</v>
      </c>
      <c r="O657" s="13" t="str">
        <f t="shared" si="75"/>
        <v>11-Sep-1978</v>
      </c>
      <c r="P657" s="13">
        <f t="shared" si="76"/>
        <v>44</v>
      </c>
      <c r="Q657" s="18">
        <v>5612.83</v>
      </c>
    </row>
    <row r="658" spans="1:17" x14ac:dyDescent="0.25">
      <c r="A658" s="13" t="s">
        <v>690</v>
      </c>
      <c r="B658" s="13">
        <v>1994</v>
      </c>
      <c r="C658" s="13" t="s">
        <v>15</v>
      </c>
      <c r="D658" s="13">
        <v>15</v>
      </c>
      <c r="E658" s="13">
        <v>5</v>
      </c>
      <c r="F658" s="13">
        <v>5615.37</v>
      </c>
      <c r="G658" s="13" t="s">
        <v>11</v>
      </c>
      <c r="H658" s="13" t="s">
        <v>12</v>
      </c>
      <c r="I658" s="13" t="s">
        <v>42</v>
      </c>
      <c r="J658" s="32">
        <f t="shared" si="70"/>
        <v>1994</v>
      </c>
      <c r="K658" s="32" t="str">
        <f t="shared" si="71"/>
        <v>Nov</v>
      </c>
      <c r="L658" s="32" t="str">
        <f t="shared" si="72"/>
        <v>tier - 2</v>
      </c>
      <c r="M658" s="32" t="str">
        <f t="shared" si="73"/>
        <v>tier - 3</v>
      </c>
      <c r="N658" s="32" t="str">
        <f t="shared" si="74"/>
        <v>R1011</v>
      </c>
      <c r="O658" s="13" t="str">
        <f t="shared" si="75"/>
        <v>15-Nov-1994</v>
      </c>
      <c r="P658" s="13">
        <f t="shared" si="76"/>
        <v>28</v>
      </c>
      <c r="Q658" s="18">
        <v>5615.37</v>
      </c>
    </row>
    <row r="659" spans="1:17" x14ac:dyDescent="0.25">
      <c r="A659" s="13" t="s">
        <v>691</v>
      </c>
      <c r="B659" s="13">
        <v>1987</v>
      </c>
      <c r="C659" s="13" t="s">
        <v>30</v>
      </c>
      <c r="D659" s="13">
        <v>9</v>
      </c>
      <c r="E659" s="13">
        <v>1</v>
      </c>
      <c r="F659" s="13">
        <v>5630.46</v>
      </c>
      <c r="G659" s="13" t="s">
        <v>11</v>
      </c>
      <c r="H659" s="13" t="s">
        <v>12</v>
      </c>
      <c r="I659" s="13" t="s">
        <v>23</v>
      </c>
      <c r="J659" s="32">
        <f t="shared" si="70"/>
        <v>1987</v>
      </c>
      <c r="K659" s="32" t="str">
        <f t="shared" si="71"/>
        <v>Dec</v>
      </c>
      <c r="L659" s="32" t="str">
        <f t="shared" si="72"/>
        <v>tier - 2</v>
      </c>
      <c r="M659" s="32" t="str">
        <f t="shared" si="73"/>
        <v>tier - 3</v>
      </c>
      <c r="N659" s="32" t="str">
        <f t="shared" si="74"/>
        <v>R1012</v>
      </c>
      <c r="O659" s="13" t="str">
        <f t="shared" si="75"/>
        <v>9-Dec-1987</v>
      </c>
      <c r="P659" s="13">
        <f t="shared" si="76"/>
        <v>35</v>
      </c>
      <c r="Q659" s="18">
        <v>5630.46</v>
      </c>
    </row>
    <row r="660" spans="1:17" x14ac:dyDescent="0.25">
      <c r="A660" s="13" t="s">
        <v>692</v>
      </c>
      <c r="B660" s="13">
        <v>1983</v>
      </c>
      <c r="C660" s="13" t="s">
        <v>18</v>
      </c>
      <c r="D660" s="13">
        <v>8</v>
      </c>
      <c r="E660" s="13">
        <v>0</v>
      </c>
      <c r="F660" s="13">
        <v>5649.72</v>
      </c>
      <c r="G660" s="13" t="s">
        <v>11</v>
      </c>
      <c r="H660" s="13" t="s">
        <v>12</v>
      </c>
      <c r="I660" s="13" t="s">
        <v>42</v>
      </c>
      <c r="J660" s="32">
        <f t="shared" si="70"/>
        <v>1983</v>
      </c>
      <c r="K660" s="32" t="str">
        <f t="shared" si="71"/>
        <v>Jun</v>
      </c>
      <c r="L660" s="32" t="str">
        <f t="shared" si="72"/>
        <v>tier - 2</v>
      </c>
      <c r="M660" s="32" t="str">
        <f t="shared" si="73"/>
        <v>tier - 3</v>
      </c>
      <c r="N660" s="32" t="str">
        <f t="shared" si="74"/>
        <v>R1011</v>
      </c>
      <c r="O660" s="13" t="str">
        <f t="shared" si="75"/>
        <v>8-Jun-1983</v>
      </c>
      <c r="P660" s="13">
        <f t="shared" si="76"/>
        <v>40</v>
      </c>
      <c r="Q660" s="18">
        <v>5649.72</v>
      </c>
    </row>
    <row r="661" spans="1:17" x14ac:dyDescent="0.25">
      <c r="A661" s="13" t="s">
        <v>693</v>
      </c>
      <c r="B661" s="13">
        <v>1978</v>
      </c>
      <c r="C661" s="13" t="s">
        <v>20</v>
      </c>
      <c r="D661" s="13">
        <v>27</v>
      </c>
      <c r="E661" s="13">
        <v>2</v>
      </c>
      <c r="F661" s="13">
        <v>5650.14</v>
      </c>
      <c r="G661" s="13" t="s">
        <v>11</v>
      </c>
      <c r="H661" s="13" t="s">
        <v>16</v>
      </c>
      <c r="I661" s="13" t="s">
        <v>13</v>
      </c>
      <c r="J661" s="32">
        <f t="shared" si="70"/>
        <v>1978</v>
      </c>
      <c r="K661" s="32" t="str">
        <f t="shared" si="71"/>
        <v>Sep</v>
      </c>
      <c r="L661" s="32" t="str">
        <f t="shared" si="72"/>
        <v>tier - 2</v>
      </c>
      <c r="M661" s="32" t="str">
        <f t="shared" si="73"/>
        <v>tier - 1</v>
      </c>
      <c r="N661" s="32" t="str">
        <f t="shared" si="74"/>
        <v>R1013</v>
      </c>
      <c r="O661" s="13" t="str">
        <f t="shared" si="75"/>
        <v>27-Sep-1978</v>
      </c>
      <c r="P661" s="13">
        <f t="shared" si="76"/>
        <v>44</v>
      </c>
      <c r="Q661" s="18">
        <v>5650.14</v>
      </c>
    </row>
    <row r="662" spans="1:17" x14ac:dyDescent="0.25">
      <c r="A662" s="13" t="s">
        <v>694</v>
      </c>
      <c r="B662" s="13">
        <v>1983</v>
      </c>
      <c r="C662" s="13" t="s">
        <v>20</v>
      </c>
      <c r="D662" s="13">
        <v>3</v>
      </c>
      <c r="E662" s="13">
        <v>0</v>
      </c>
      <c r="F662" s="13">
        <v>5662.23</v>
      </c>
      <c r="G662" s="13" t="s">
        <v>11</v>
      </c>
      <c r="H662" s="13" t="s">
        <v>16</v>
      </c>
      <c r="I662" s="13" t="s">
        <v>13</v>
      </c>
      <c r="J662" s="32">
        <f t="shared" si="70"/>
        <v>1983</v>
      </c>
      <c r="K662" s="32" t="str">
        <f t="shared" si="71"/>
        <v>Sep</v>
      </c>
      <c r="L662" s="32" t="str">
        <f t="shared" si="72"/>
        <v>tier - 2</v>
      </c>
      <c r="M662" s="32" t="str">
        <f t="shared" si="73"/>
        <v>tier - 1</v>
      </c>
      <c r="N662" s="32" t="str">
        <f t="shared" si="74"/>
        <v>R1013</v>
      </c>
      <c r="O662" s="13" t="str">
        <f t="shared" si="75"/>
        <v>3-Sep-1983</v>
      </c>
      <c r="P662" s="13">
        <f t="shared" si="76"/>
        <v>39</v>
      </c>
      <c r="Q662" s="18">
        <v>5662.23</v>
      </c>
    </row>
    <row r="663" spans="1:17" x14ac:dyDescent="0.25">
      <c r="A663" s="13" t="s">
        <v>695</v>
      </c>
      <c r="B663" s="13">
        <v>1984</v>
      </c>
      <c r="C663" s="13" t="s">
        <v>35</v>
      </c>
      <c r="D663" s="13">
        <v>12</v>
      </c>
      <c r="E663" s="13">
        <v>3</v>
      </c>
      <c r="F663" s="13">
        <v>5679.13</v>
      </c>
      <c r="G663" s="13" t="s">
        <v>11</v>
      </c>
      <c r="H663" s="13" t="s">
        <v>11</v>
      </c>
      <c r="I663" s="13" t="s">
        <v>13</v>
      </c>
      <c r="J663" s="32">
        <f t="shared" si="70"/>
        <v>1984</v>
      </c>
      <c r="K663" s="32" t="str">
        <f t="shared" si="71"/>
        <v>Aug</v>
      </c>
      <c r="L663" s="32" t="str">
        <f t="shared" si="72"/>
        <v>tier - 2</v>
      </c>
      <c r="M663" s="32" t="str">
        <f t="shared" si="73"/>
        <v>tier - 2</v>
      </c>
      <c r="N663" s="32" t="str">
        <f t="shared" si="74"/>
        <v>R1013</v>
      </c>
      <c r="O663" s="13" t="str">
        <f t="shared" si="75"/>
        <v>12-Aug-1984</v>
      </c>
      <c r="P663" s="13">
        <f t="shared" si="76"/>
        <v>38</v>
      </c>
      <c r="Q663" s="18">
        <v>5679.13</v>
      </c>
    </row>
    <row r="664" spans="1:17" x14ac:dyDescent="0.25">
      <c r="A664" s="13" t="s">
        <v>696</v>
      </c>
      <c r="B664" s="13">
        <v>1972</v>
      </c>
      <c r="C664" s="13" t="s">
        <v>37</v>
      </c>
      <c r="D664" s="13">
        <v>28</v>
      </c>
      <c r="E664" s="13">
        <v>0</v>
      </c>
      <c r="F664" s="13">
        <v>5690.79</v>
      </c>
      <c r="G664" s="13" t="s">
        <v>11</v>
      </c>
      <c r="H664" s="13" t="s">
        <v>16</v>
      </c>
      <c r="I664" s="13" t="s">
        <v>13</v>
      </c>
      <c r="J664" s="32">
        <f t="shared" si="70"/>
        <v>1972</v>
      </c>
      <c r="K664" s="32" t="str">
        <f t="shared" si="71"/>
        <v>Oct</v>
      </c>
      <c r="L664" s="32" t="str">
        <f t="shared" si="72"/>
        <v>tier - 2</v>
      </c>
      <c r="M664" s="32" t="str">
        <f t="shared" si="73"/>
        <v>tier - 1</v>
      </c>
      <c r="N664" s="32" t="str">
        <f t="shared" si="74"/>
        <v>R1013</v>
      </c>
      <c r="O664" s="13" t="str">
        <f t="shared" si="75"/>
        <v>28-Oct-1972</v>
      </c>
      <c r="P664" s="13">
        <f t="shared" si="76"/>
        <v>50</v>
      </c>
      <c r="Q664" s="18">
        <v>5690.79</v>
      </c>
    </row>
    <row r="665" spans="1:17" x14ac:dyDescent="0.25">
      <c r="A665" s="13" t="s">
        <v>697</v>
      </c>
      <c r="B665" s="13">
        <v>1992</v>
      </c>
      <c r="C665" s="13" t="s">
        <v>15</v>
      </c>
      <c r="D665" s="13">
        <v>3</v>
      </c>
      <c r="E665" s="13">
        <v>3</v>
      </c>
      <c r="F665" s="13">
        <v>5693.43</v>
      </c>
      <c r="G665" s="13" t="s">
        <v>11</v>
      </c>
      <c r="H665" s="13" t="s">
        <v>12</v>
      </c>
      <c r="I665" s="13" t="s">
        <v>23</v>
      </c>
      <c r="J665" s="32">
        <f t="shared" si="70"/>
        <v>1992</v>
      </c>
      <c r="K665" s="32" t="str">
        <f t="shared" si="71"/>
        <v>Nov</v>
      </c>
      <c r="L665" s="32" t="str">
        <f t="shared" si="72"/>
        <v>tier - 2</v>
      </c>
      <c r="M665" s="32" t="str">
        <f t="shared" si="73"/>
        <v>tier - 3</v>
      </c>
      <c r="N665" s="32" t="str">
        <f t="shared" si="74"/>
        <v>R1012</v>
      </c>
      <c r="O665" s="13" t="str">
        <f t="shared" si="75"/>
        <v>3-Nov-1992</v>
      </c>
      <c r="P665" s="13">
        <f t="shared" si="76"/>
        <v>30</v>
      </c>
      <c r="Q665" s="18">
        <v>5693.43</v>
      </c>
    </row>
    <row r="666" spans="1:17" x14ac:dyDescent="0.25">
      <c r="A666" s="13" t="s">
        <v>698</v>
      </c>
      <c r="B666" s="13">
        <v>1974</v>
      </c>
      <c r="C666" s="13" t="s">
        <v>10</v>
      </c>
      <c r="D666" s="13">
        <v>6</v>
      </c>
      <c r="E666" s="13">
        <v>0</v>
      </c>
      <c r="F666" s="13">
        <v>5698.74</v>
      </c>
      <c r="G666" s="13" t="s">
        <v>11</v>
      </c>
      <c r="H666" s="13" t="s">
        <v>11</v>
      </c>
      <c r="I666" s="13" t="s">
        <v>23</v>
      </c>
      <c r="J666" s="32">
        <f t="shared" si="70"/>
        <v>1974</v>
      </c>
      <c r="K666" s="32" t="str">
        <f t="shared" si="71"/>
        <v>Jul</v>
      </c>
      <c r="L666" s="32" t="str">
        <f t="shared" si="72"/>
        <v>tier - 2</v>
      </c>
      <c r="M666" s="32" t="str">
        <f t="shared" si="73"/>
        <v>tier - 2</v>
      </c>
      <c r="N666" s="32" t="str">
        <f t="shared" si="74"/>
        <v>R1012</v>
      </c>
      <c r="O666" s="13" t="str">
        <f t="shared" si="75"/>
        <v>6-Jul-1974</v>
      </c>
      <c r="P666" s="13">
        <f t="shared" si="76"/>
        <v>48</v>
      </c>
      <c r="Q666" s="18">
        <v>5698.74</v>
      </c>
    </row>
    <row r="667" spans="1:17" x14ac:dyDescent="0.25">
      <c r="A667" s="13" t="s">
        <v>699</v>
      </c>
      <c r="B667" s="13">
        <v>1981</v>
      </c>
      <c r="C667" s="13" t="s">
        <v>18</v>
      </c>
      <c r="D667" s="13">
        <v>15</v>
      </c>
      <c r="E667" s="13">
        <v>0</v>
      </c>
      <c r="F667" s="13">
        <v>5699.84</v>
      </c>
      <c r="G667" s="13" t="s">
        <v>11</v>
      </c>
      <c r="H667" s="13" t="s">
        <v>12</v>
      </c>
      <c r="I667" s="13" t="s">
        <v>13</v>
      </c>
      <c r="J667" s="32">
        <f t="shared" si="70"/>
        <v>1981</v>
      </c>
      <c r="K667" s="32" t="str">
        <f t="shared" si="71"/>
        <v>Jun</v>
      </c>
      <c r="L667" s="32" t="str">
        <f t="shared" si="72"/>
        <v>tier - 2</v>
      </c>
      <c r="M667" s="32" t="str">
        <f t="shared" si="73"/>
        <v>tier - 3</v>
      </c>
      <c r="N667" s="32" t="str">
        <f t="shared" si="74"/>
        <v>R1013</v>
      </c>
      <c r="O667" s="13" t="str">
        <f t="shared" si="75"/>
        <v>15-Jun-1981</v>
      </c>
      <c r="P667" s="13">
        <f t="shared" si="76"/>
        <v>41</v>
      </c>
      <c r="Q667" s="18">
        <v>5699.84</v>
      </c>
    </row>
    <row r="668" spans="1:17" x14ac:dyDescent="0.25">
      <c r="A668" s="13" t="s">
        <v>700</v>
      </c>
      <c r="B668" s="13">
        <v>1993</v>
      </c>
      <c r="C668" s="13" t="s">
        <v>15</v>
      </c>
      <c r="D668" s="13">
        <v>3</v>
      </c>
      <c r="E668" s="13">
        <v>4</v>
      </c>
      <c r="F668" s="13">
        <v>5708.87</v>
      </c>
      <c r="G668" s="13" t="s">
        <v>11</v>
      </c>
      <c r="H668" s="13" t="s">
        <v>16</v>
      </c>
      <c r="I668" s="13" t="s">
        <v>42</v>
      </c>
      <c r="J668" s="32">
        <f t="shared" si="70"/>
        <v>1993</v>
      </c>
      <c r="K668" s="32" t="str">
        <f t="shared" si="71"/>
        <v>Nov</v>
      </c>
      <c r="L668" s="32" t="str">
        <f t="shared" si="72"/>
        <v>tier - 2</v>
      </c>
      <c r="M668" s="32" t="str">
        <f t="shared" si="73"/>
        <v>tier - 1</v>
      </c>
      <c r="N668" s="32" t="str">
        <f t="shared" si="74"/>
        <v>R1011</v>
      </c>
      <c r="O668" s="13" t="str">
        <f t="shared" si="75"/>
        <v>3-Nov-1993</v>
      </c>
      <c r="P668" s="13">
        <f t="shared" si="76"/>
        <v>29</v>
      </c>
      <c r="Q668" s="18">
        <v>5708.87</v>
      </c>
    </row>
    <row r="669" spans="1:17" x14ac:dyDescent="0.25">
      <c r="A669" s="13" t="s">
        <v>701</v>
      </c>
      <c r="B669" s="13">
        <v>1981</v>
      </c>
      <c r="C669" s="13" t="s">
        <v>35</v>
      </c>
      <c r="D669" s="13">
        <v>30</v>
      </c>
      <c r="E669" s="13">
        <v>0</v>
      </c>
      <c r="F669" s="13">
        <v>5709.16</v>
      </c>
      <c r="G669" s="13" t="s">
        <v>12</v>
      </c>
      <c r="H669" s="13" t="s">
        <v>12</v>
      </c>
      <c r="I669" s="13" t="s">
        <v>13</v>
      </c>
      <c r="J669" s="32">
        <f t="shared" si="70"/>
        <v>1981</v>
      </c>
      <c r="K669" s="32" t="str">
        <f t="shared" si="71"/>
        <v>Aug</v>
      </c>
      <c r="L669" s="32" t="str">
        <f t="shared" si="72"/>
        <v>tier - 3</v>
      </c>
      <c r="M669" s="32" t="str">
        <f t="shared" si="73"/>
        <v>tier - 3</v>
      </c>
      <c r="N669" s="32" t="str">
        <f t="shared" si="74"/>
        <v>R1013</v>
      </c>
      <c r="O669" s="13" t="str">
        <f t="shared" si="75"/>
        <v>30-Aug-1981</v>
      </c>
      <c r="P669" s="13">
        <f t="shared" si="76"/>
        <v>41</v>
      </c>
      <c r="Q669" s="18">
        <v>5709.16</v>
      </c>
    </row>
    <row r="670" spans="1:17" x14ac:dyDescent="0.25">
      <c r="A670" s="13" t="s">
        <v>702</v>
      </c>
      <c r="B670" s="13">
        <v>1971</v>
      </c>
      <c r="C670" s="13" t="s">
        <v>30</v>
      </c>
      <c r="D670" s="13">
        <v>18</v>
      </c>
      <c r="E670" s="13">
        <v>0</v>
      </c>
      <c r="F670" s="13">
        <v>5720.38</v>
      </c>
      <c r="G670" s="13" t="s">
        <v>11</v>
      </c>
      <c r="H670" s="13" t="s">
        <v>16</v>
      </c>
      <c r="I670" s="13" t="s">
        <v>13</v>
      </c>
      <c r="J670" s="32">
        <f t="shared" si="70"/>
        <v>1971</v>
      </c>
      <c r="K670" s="32" t="str">
        <f t="shared" si="71"/>
        <v>Dec</v>
      </c>
      <c r="L670" s="32" t="str">
        <f t="shared" si="72"/>
        <v>tier - 2</v>
      </c>
      <c r="M670" s="32" t="str">
        <f t="shared" si="73"/>
        <v>tier - 1</v>
      </c>
      <c r="N670" s="32" t="str">
        <f t="shared" si="74"/>
        <v>R1013</v>
      </c>
      <c r="O670" s="13" t="str">
        <f t="shared" si="75"/>
        <v>18-Dec-1971</v>
      </c>
      <c r="P670" s="13">
        <f t="shared" si="76"/>
        <v>51</v>
      </c>
      <c r="Q670" s="18">
        <v>5720.38</v>
      </c>
    </row>
    <row r="671" spans="1:17" x14ac:dyDescent="0.25">
      <c r="A671" s="13" t="s">
        <v>703</v>
      </c>
      <c r="B671" s="13">
        <v>1987</v>
      </c>
      <c r="C671" s="13" t="s">
        <v>37</v>
      </c>
      <c r="D671" s="13">
        <v>19</v>
      </c>
      <c r="E671" s="13">
        <v>2</v>
      </c>
      <c r="F671" s="13">
        <v>5729.01</v>
      </c>
      <c r="G671" s="13" t="s">
        <v>16</v>
      </c>
      <c r="H671" s="13" t="s">
        <v>11</v>
      </c>
      <c r="I671" s="13" t="s">
        <v>23</v>
      </c>
      <c r="J671" s="32">
        <f t="shared" si="70"/>
        <v>1987</v>
      </c>
      <c r="K671" s="32" t="str">
        <f t="shared" si="71"/>
        <v>Oct</v>
      </c>
      <c r="L671" s="32" t="str">
        <f t="shared" si="72"/>
        <v>tier - 1</v>
      </c>
      <c r="M671" s="32" t="str">
        <f t="shared" si="73"/>
        <v>tier - 2</v>
      </c>
      <c r="N671" s="32" t="str">
        <f t="shared" si="74"/>
        <v>R1012</v>
      </c>
      <c r="O671" s="13" t="str">
        <f t="shared" si="75"/>
        <v>19-Oct-1987</v>
      </c>
      <c r="P671" s="13">
        <f t="shared" si="76"/>
        <v>35</v>
      </c>
      <c r="Q671" s="18">
        <v>5729.01</v>
      </c>
    </row>
    <row r="672" spans="1:17" x14ac:dyDescent="0.25">
      <c r="A672" s="13" t="s">
        <v>704</v>
      </c>
      <c r="B672" s="13">
        <v>1972</v>
      </c>
      <c r="C672" s="13" t="s">
        <v>35</v>
      </c>
      <c r="D672" s="13">
        <v>21</v>
      </c>
      <c r="E672" s="13">
        <v>0</v>
      </c>
      <c r="F672" s="13">
        <v>5741.67</v>
      </c>
      <c r="G672" s="13" t="s">
        <v>11</v>
      </c>
      <c r="H672" s="13" t="s">
        <v>12</v>
      </c>
      <c r="I672" s="13" t="s">
        <v>13</v>
      </c>
      <c r="J672" s="32">
        <f t="shared" si="70"/>
        <v>1972</v>
      </c>
      <c r="K672" s="32" t="str">
        <f t="shared" si="71"/>
        <v>Aug</v>
      </c>
      <c r="L672" s="32" t="str">
        <f t="shared" si="72"/>
        <v>tier - 2</v>
      </c>
      <c r="M672" s="32" t="str">
        <f t="shared" si="73"/>
        <v>tier - 3</v>
      </c>
      <c r="N672" s="32" t="str">
        <f t="shared" si="74"/>
        <v>R1013</v>
      </c>
      <c r="O672" s="13" t="str">
        <f t="shared" si="75"/>
        <v>21-Aug-1972</v>
      </c>
      <c r="P672" s="13">
        <f t="shared" si="76"/>
        <v>50</v>
      </c>
      <c r="Q672" s="18">
        <v>5741.67</v>
      </c>
    </row>
    <row r="673" spans="1:17" x14ac:dyDescent="0.25">
      <c r="A673" s="13" t="s">
        <v>705</v>
      </c>
      <c r="B673" s="13">
        <v>1993</v>
      </c>
      <c r="C673" s="13" t="s">
        <v>18</v>
      </c>
      <c r="D673" s="13">
        <v>10</v>
      </c>
      <c r="E673" s="13">
        <v>0</v>
      </c>
      <c r="F673" s="13">
        <v>5748.13</v>
      </c>
      <c r="G673" s="13" t="s">
        <v>11</v>
      </c>
      <c r="H673" s="13" t="s">
        <v>16</v>
      </c>
      <c r="I673" s="13" t="s">
        <v>300</v>
      </c>
      <c r="J673" s="32">
        <f t="shared" si="70"/>
        <v>1993</v>
      </c>
      <c r="K673" s="32" t="str">
        <f t="shared" si="71"/>
        <v>Jun</v>
      </c>
      <c r="L673" s="32" t="str">
        <f t="shared" si="72"/>
        <v>tier - 2</v>
      </c>
      <c r="M673" s="32" t="str">
        <f t="shared" si="73"/>
        <v>tier - 1</v>
      </c>
      <c r="N673" s="32" t="str">
        <f t="shared" si="74"/>
        <v>R1021</v>
      </c>
      <c r="O673" s="13" t="str">
        <f t="shared" si="75"/>
        <v>10-Jun-1993</v>
      </c>
      <c r="P673" s="13">
        <f t="shared" si="76"/>
        <v>29</v>
      </c>
      <c r="Q673" s="18">
        <v>5748.13</v>
      </c>
    </row>
    <row r="674" spans="1:17" x14ac:dyDescent="0.25">
      <c r="A674" s="13" t="s">
        <v>706</v>
      </c>
      <c r="B674" s="13">
        <v>1983</v>
      </c>
      <c r="C674" s="13" t="s">
        <v>35</v>
      </c>
      <c r="D674" s="13">
        <v>30</v>
      </c>
      <c r="E674" s="13">
        <v>0</v>
      </c>
      <c r="F674" s="13">
        <v>5757.41</v>
      </c>
      <c r="G674" s="13" t="s">
        <v>11</v>
      </c>
      <c r="H674" s="13" t="s">
        <v>12</v>
      </c>
      <c r="I674" s="13" t="s">
        <v>166</v>
      </c>
      <c r="J674" s="32">
        <f t="shared" si="70"/>
        <v>1983</v>
      </c>
      <c r="K674" s="32" t="str">
        <f t="shared" si="71"/>
        <v>Aug</v>
      </c>
      <c r="L674" s="32" t="str">
        <f t="shared" si="72"/>
        <v>tier - 2</v>
      </c>
      <c r="M674" s="32" t="str">
        <f t="shared" si="73"/>
        <v>tier - 3</v>
      </c>
      <c r="N674" s="32" t="str">
        <f t="shared" si="74"/>
        <v>R1019</v>
      </c>
      <c r="O674" s="13" t="str">
        <f t="shared" si="75"/>
        <v>30-Aug-1983</v>
      </c>
      <c r="P674" s="13">
        <f t="shared" si="76"/>
        <v>39</v>
      </c>
      <c r="Q674" s="18">
        <v>5757.41</v>
      </c>
    </row>
    <row r="675" spans="1:17" x14ac:dyDescent="0.25">
      <c r="A675" s="13" t="s">
        <v>707</v>
      </c>
      <c r="B675" s="13">
        <v>2004</v>
      </c>
      <c r="C675" s="13" t="s">
        <v>15</v>
      </c>
      <c r="D675" s="13">
        <v>1</v>
      </c>
      <c r="E675" s="13">
        <v>0</v>
      </c>
      <c r="F675" s="13">
        <v>5778.71</v>
      </c>
      <c r="G675" s="13" t="s">
        <v>11</v>
      </c>
      <c r="H675" s="13" t="s">
        <v>12</v>
      </c>
      <c r="I675" s="13" t="s">
        <v>632</v>
      </c>
      <c r="J675" s="32">
        <f t="shared" si="70"/>
        <v>2004</v>
      </c>
      <c r="K675" s="32" t="str">
        <f t="shared" si="71"/>
        <v>Nov</v>
      </c>
      <c r="L675" s="32" t="str">
        <f t="shared" si="72"/>
        <v>tier - 2</v>
      </c>
      <c r="M675" s="32" t="str">
        <f t="shared" si="73"/>
        <v>tier - 3</v>
      </c>
      <c r="N675" s="32" t="str">
        <f t="shared" si="74"/>
        <v>R1022</v>
      </c>
      <c r="O675" s="13" t="str">
        <f t="shared" si="75"/>
        <v>1-Nov-2004</v>
      </c>
      <c r="P675" s="13">
        <f t="shared" si="76"/>
        <v>18</v>
      </c>
      <c r="Q675" s="18">
        <v>5778.71</v>
      </c>
    </row>
    <row r="676" spans="1:17" x14ac:dyDescent="0.25">
      <c r="A676" s="13" t="s">
        <v>708</v>
      </c>
      <c r="B676" s="13">
        <v>1980</v>
      </c>
      <c r="C676" s="13" t="s">
        <v>20</v>
      </c>
      <c r="D676" s="13">
        <v>18</v>
      </c>
      <c r="E676" s="13">
        <v>2</v>
      </c>
      <c r="F676" s="13">
        <v>5807.06</v>
      </c>
      <c r="G676" s="13" t="s">
        <v>11</v>
      </c>
      <c r="H676" s="13" t="s">
        <v>12</v>
      </c>
      <c r="I676" s="13" t="s">
        <v>13</v>
      </c>
      <c r="J676" s="32">
        <f t="shared" si="70"/>
        <v>1980</v>
      </c>
      <c r="K676" s="32" t="str">
        <f t="shared" si="71"/>
        <v>Sep</v>
      </c>
      <c r="L676" s="32" t="str">
        <f t="shared" si="72"/>
        <v>tier - 2</v>
      </c>
      <c r="M676" s="32" t="str">
        <f t="shared" si="73"/>
        <v>tier - 3</v>
      </c>
      <c r="N676" s="32" t="str">
        <f t="shared" si="74"/>
        <v>R1013</v>
      </c>
      <c r="O676" s="13" t="str">
        <f t="shared" si="75"/>
        <v>18-Sep-1980</v>
      </c>
      <c r="P676" s="13">
        <f t="shared" si="76"/>
        <v>42</v>
      </c>
      <c r="Q676" s="18">
        <v>5807.06</v>
      </c>
    </row>
    <row r="677" spans="1:17" x14ac:dyDescent="0.25">
      <c r="A677" s="13" t="s">
        <v>709</v>
      </c>
      <c r="B677" s="13">
        <v>1972</v>
      </c>
      <c r="C677" s="13" t="s">
        <v>15</v>
      </c>
      <c r="D677" s="13">
        <v>2</v>
      </c>
      <c r="E677" s="13">
        <v>0</v>
      </c>
      <c r="F677" s="13">
        <v>5812.9</v>
      </c>
      <c r="G677" s="13" t="s">
        <v>11</v>
      </c>
      <c r="H677" s="13" t="s">
        <v>11</v>
      </c>
      <c r="I677" s="13" t="s">
        <v>13</v>
      </c>
      <c r="J677" s="32">
        <f t="shared" si="70"/>
        <v>1972</v>
      </c>
      <c r="K677" s="32" t="str">
        <f t="shared" si="71"/>
        <v>Nov</v>
      </c>
      <c r="L677" s="32" t="str">
        <f t="shared" si="72"/>
        <v>tier - 2</v>
      </c>
      <c r="M677" s="32" t="str">
        <f t="shared" si="73"/>
        <v>tier - 2</v>
      </c>
      <c r="N677" s="32" t="str">
        <f t="shared" si="74"/>
        <v>R1013</v>
      </c>
      <c r="O677" s="13" t="str">
        <f t="shared" si="75"/>
        <v>2-Nov-1972</v>
      </c>
      <c r="P677" s="13">
        <f t="shared" si="76"/>
        <v>50</v>
      </c>
      <c r="Q677" s="18">
        <v>5812.9</v>
      </c>
    </row>
    <row r="678" spans="1:17" x14ac:dyDescent="0.25">
      <c r="A678" s="13" t="s">
        <v>710</v>
      </c>
      <c r="B678" s="13">
        <v>2002</v>
      </c>
      <c r="C678" s="13" t="s">
        <v>10</v>
      </c>
      <c r="D678" s="13">
        <v>22</v>
      </c>
      <c r="E678" s="13">
        <v>0</v>
      </c>
      <c r="F678" s="13">
        <v>5816.58</v>
      </c>
      <c r="G678" s="13" t="s">
        <v>11</v>
      </c>
      <c r="H678" s="13" t="s">
        <v>11</v>
      </c>
      <c r="I678" s="13" t="s">
        <v>535</v>
      </c>
      <c r="J678" s="32">
        <f t="shared" si="70"/>
        <v>2002</v>
      </c>
      <c r="K678" s="32" t="str">
        <f t="shared" si="71"/>
        <v>Jul</v>
      </c>
      <c r="L678" s="32" t="str">
        <f t="shared" si="72"/>
        <v>tier - 2</v>
      </c>
      <c r="M678" s="32" t="str">
        <f t="shared" si="73"/>
        <v>tier - 2</v>
      </c>
      <c r="N678" s="32" t="str">
        <f t="shared" si="74"/>
        <v>R1026</v>
      </c>
      <c r="O678" s="13" t="str">
        <f t="shared" si="75"/>
        <v>22-Jul-2002</v>
      </c>
      <c r="P678" s="13">
        <f t="shared" si="76"/>
        <v>20</v>
      </c>
      <c r="Q678" s="18">
        <v>5816.58</v>
      </c>
    </row>
    <row r="679" spans="1:17" x14ac:dyDescent="0.25">
      <c r="A679" s="13" t="s">
        <v>711</v>
      </c>
      <c r="B679" s="13">
        <v>1971</v>
      </c>
      <c r="C679" s="13" t="s">
        <v>20</v>
      </c>
      <c r="D679" s="13">
        <v>27</v>
      </c>
      <c r="E679" s="13">
        <v>0</v>
      </c>
      <c r="F679" s="13">
        <v>5832.6</v>
      </c>
      <c r="G679" s="13" t="s">
        <v>11</v>
      </c>
      <c r="H679" s="13" t="s">
        <v>12</v>
      </c>
      <c r="I679" s="13" t="s">
        <v>23</v>
      </c>
      <c r="J679" s="32">
        <f t="shared" si="70"/>
        <v>1971</v>
      </c>
      <c r="K679" s="32" t="str">
        <f t="shared" si="71"/>
        <v>Sep</v>
      </c>
      <c r="L679" s="32" t="str">
        <f t="shared" si="72"/>
        <v>tier - 2</v>
      </c>
      <c r="M679" s="32" t="str">
        <f t="shared" si="73"/>
        <v>tier - 3</v>
      </c>
      <c r="N679" s="32" t="str">
        <f t="shared" si="74"/>
        <v>R1012</v>
      </c>
      <c r="O679" s="13" t="str">
        <f t="shared" si="75"/>
        <v>27-Sep-1971</v>
      </c>
      <c r="P679" s="13">
        <f t="shared" si="76"/>
        <v>51</v>
      </c>
      <c r="Q679" s="18">
        <v>5832.6</v>
      </c>
    </row>
    <row r="680" spans="1:17" x14ac:dyDescent="0.25">
      <c r="A680" s="13" t="s">
        <v>712</v>
      </c>
      <c r="B680" s="13">
        <v>1987</v>
      </c>
      <c r="C680" s="13" t="s">
        <v>10</v>
      </c>
      <c r="D680" s="13">
        <v>27</v>
      </c>
      <c r="E680" s="13">
        <v>2</v>
      </c>
      <c r="F680" s="13">
        <v>5836.52</v>
      </c>
      <c r="G680" s="13" t="s">
        <v>11</v>
      </c>
      <c r="H680" s="13" t="s">
        <v>12</v>
      </c>
      <c r="I680" s="13" t="s">
        <v>13</v>
      </c>
      <c r="J680" s="32">
        <f t="shared" si="70"/>
        <v>1987</v>
      </c>
      <c r="K680" s="32" t="str">
        <f t="shared" si="71"/>
        <v>Jul</v>
      </c>
      <c r="L680" s="32" t="str">
        <f t="shared" si="72"/>
        <v>tier - 2</v>
      </c>
      <c r="M680" s="32" t="str">
        <f t="shared" si="73"/>
        <v>tier - 3</v>
      </c>
      <c r="N680" s="32" t="str">
        <f t="shared" si="74"/>
        <v>R1013</v>
      </c>
      <c r="O680" s="13" t="str">
        <f t="shared" si="75"/>
        <v>27-Jul-1987</v>
      </c>
      <c r="P680" s="13">
        <f t="shared" si="76"/>
        <v>35</v>
      </c>
      <c r="Q680" s="18">
        <v>5836.52</v>
      </c>
    </row>
    <row r="681" spans="1:17" x14ac:dyDescent="0.25">
      <c r="A681" s="13" t="s">
        <v>713</v>
      </c>
      <c r="B681" s="13">
        <v>1995</v>
      </c>
      <c r="C681" s="13" t="s">
        <v>35</v>
      </c>
      <c r="D681" s="13">
        <v>20</v>
      </c>
      <c r="E681" s="13">
        <v>0</v>
      </c>
      <c r="F681" s="13">
        <v>5843.99</v>
      </c>
      <c r="G681" s="13" t="s">
        <v>11</v>
      </c>
      <c r="H681" s="13" t="s">
        <v>11</v>
      </c>
      <c r="I681" s="13" t="s">
        <v>200</v>
      </c>
      <c r="J681" s="32">
        <f t="shared" si="70"/>
        <v>1995</v>
      </c>
      <c r="K681" s="32" t="str">
        <f t="shared" si="71"/>
        <v>Aug</v>
      </c>
      <c r="L681" s="32" t="str">
        <f t="shared" si="72"/>
        <v>tier - 2</v>
      </c>
      <c r="M681" s="32" t="str">
        <f t="shared" si="73"/>
        <v>tier - 2</v>
      </c>
      <c r="N681" s="32" t="str">
        <f t="shared" si="74"/>
        <v>R1025</v>
      </c>
      <c r="O681" s="13" t="str">
        <f t="shared" si="75"/>
        <v>20-Aug-1995</v>
      </c>
      <c r="P681" s="13">
        <f t="shared" si="76"/>
        <v>27</v>
      </c>
      <c r="Q681" s="18">
        <v>5843.99</v>
      </c>
    </row>
    <row r="682" spans="1:17" x14ac:dyDescent="0.25">
      <c r="A682" s="13" t="s">
        <v>714</v>
      </c>
      <c r="B682" s="13">
        <v>1987</v>
      </c>
      <c r="C682" s="13" t="s">
        <v>20</v>
      </c>
      <c r="D682" s="13">
        <v>30</v>
      </c>
      <c r="E682" s="13">
        <v>2</v>
      </c>
      <c r="F682" s="13">
        <v>5846.92</v>
      </c>
      <c r="G682" s="13" t="s">
        <v>11</v>
      </c>
      <c r="H682" s="13" t="s">
        <v>11</v>
      </c>
      <c r="I682" s="13" t="s">
        <v>13</v>
      </c>
      <c r="J682" s="32">
        <f t="shared" si="70"/>
        <v>1987</v>
      </c>
      <c r="K682" s="32" t="str">
        <f t="shared" si="71"/>
        <v>Sep</v>
      </c>
      <c r="L682" s="32" t="str">
        <f t="shared" si="72"/>
        <v>tier - 2</v>
      </c>
      <c r="M682" s="32" t="str">
        <f t="shared" si="73"/>
        <v>tier - 2</v>
      </c>
      <c r="N682" s="32" t="str">
        <f t="shared" si="74"/>
        <v>R1013</v>
      </c>
      <c r="O682" s="13" t="str">
        <f t="shared" si="75"/>
        <v>30-Sep-1987</v>
      </c>
      <c r="P682" s="13">
        <f t="shared" si="76"/>
        <v>35</v>
      </c>
      <c r="Q682" s="18">
        <v>5846.92</v>
      </c>
    </row>
    <row r="683" spans="1:17" x14ac:dyDescent="0.25">
      <c r="A683" s="13" t="s">
        <v>715</v>
      </c>
      <c r="B683" s="13">
        <v>1985</v>
      </c>
      <c r="C683" s="13" t="s">
        <v>18</v>
      </c>
      <c r="D683" s="13">
        <v>18</v>
      </c>
      <c r="E683" s="13">
        <v>3</v>
      </c>
      <c r="F683" s="13">
        <v>5847.24</v>
      </c>
      <c r="G683" s="13" t="s">
        <v>11</v>
      </c>
      <c r="H683" s="13" t="s">
        <v>16</v>
      </c>
      <c r="I683" s="13" t="s">
        <v>13</v>
      </c>
      <c r="J683" s="32">
        <f t="shared" si="70"/>
        <v>1985</v>
      </c>
      <c r="K683" s="32" t="str">
        <f t="shared" si="71"/>
        <v>Jun</v>
      </c>
      <c r="L683" s="32" t="str">
        <f t="shared" si="72"/>
        <v>tier - 2</v>
      </c>
      <c r="M683" s="32" t="str">
        <f t="shared" si="73"/>
        <v>tier - 1</v>
      </c>
      <c r="N683" s="32" t="str">
        <f t="shared" si="74"/>
        <v>R1013</v>
      </c>
      <c r="O683" s="13" t="str">
        <f t="shared" si="75"/>
        <v>18-Jun-1985</v>
      </c>
      <c r="P683" s="13">
        <f t="shared" si="76"/>
        <v>37</v>
      </c>
      <c r="Q683" s="18">
        <v>5847.24</v>
      </c>
    </row>
    <row r="684" spans="1:17" x14ac:dyDescent="0.25">
      <c r="A684" s="13" t="s">
        <v>716</v>
      </c>
      <c r="B684" s="13">
        <v>1984</v>
      </c>
      <c r="C684" s="13" t="s">
        <v>15</v>
      </c>
      <c r="D684" s="13">
        <v>22</v>
      </c>
      <c r="E684" s="13">
        <v>1</v>
      </c>
      <c r="F684" s="13">
        <v>5855.9</v>
      </c>
      <c r="G684" s="13" t="s">
        <v>11</v>
      </c>
      <c r="H684" s="13" t="s">
        <v>12</v>
      </c>
      <c r="I684" s="13" t="s">
        <v>23</v>
      </c>
      <c r="J684" s="32">
        <f t="shared" si="70"/>
        <v>1984</v>
      </c>
      <c r="K684" s="32" t="str">
        <f t="shared" si="71"/>
        <v>Nov</v>
      </c>
      <c r="L684" s="32" t="str">
        <f t="shared" si="72"/>
        <v>tier - 2</v>
      </c>
      <c r="M684" s="32" t="str">
        <f t="shared" si="73"/>
        <v>tier - 3</v>
      </c>
      <c r="N684" s="32" t="str">
        <f t="shared" si="74"/>
        <v>R1012</v>
      </c>
      <c r="O684" s="13" t="str">
        <f t="shared" si="75"/>
        <v>22-Nov-1984</v>
      </c>
      <c r="P684" s="13">
        <f t="shared" si="76"/>
        <v>38</v>
      </c>
      <c r="Q684" s="18">
        <v>5855.9</v>
      </c>
    </row>
    <row r="685" spans="1:17" x14ac:dyDescent="0.25">
      <c r="A685" s="13" t="s">
        <v>717</v>
      </c>
      <c r="B685" s="13">
        <v>1993</v>
      </c>
      <c r="C685" s="13" t="s">
        <v>37</v>
      </c>
      <c r="D685" s="13">
        <v>19</v>
      </c>
      <c r="E685" s="13">
        <v>0</v>
      </c>
      <c r="F685" s="13">
        <v>5877.02</v>
      </c>
      <c r="G685" s="13" t="s">
        <v>11</v>
      </c>
      <c r="H685" s="13" t="s">
        <v>11</v>
      </c>
      <c r="I685" s="13" t="s">
        <v>300</v>
      </c>
      <c r="J685" s="32">
        <f t="shared" si="70"/>
        <v>1993</v>
      </c>
      <c r="K685" s="32" t="str">
        <f t="shared" si="71"/>
        <v>Oct</v>
      </c>
      <c r="L685" s="32" t="str">
        <f t="shared" si="72"/>
        <v>tier - 2</v>
      </c>
      <c r="M685" s="32" t="str">
        <f t="shared" si="73"/>
        <v>tier - 2</v>
      </c>
      <c r="N685" s="32" t="str">
        <f t="shared" si="74"/>
        <v>R1021</v>
      </c>
      <c r="O685" s="13" t="str">
        <f t="shared" si="75"/>
        <v>19-Oct-1993</v>
      </c>
      <c r="P685" s="13">
        <f t="shared" si="76"/>
        <v>29</v>
      </c>
      <c r="Q685" s="18">
        <v>5877.02</v>
      </c>
    </row>
    <row r="686" spans="1:17" x14ac:dyDescent="0.25">
      <c r="A686" s="13" t="s">
        <v>718</v>
      </c>
      <c r="B686" s="13">
        <v>1982</v>
      </c>
      <c r="C686" s="13" t="s">
        <v>10</v>
      </c>
      <c r="D686" s="13">
        <v>8</v>
      </c>
      <c r="E686" s="13">
        <v>0</v>
      </c>
      <c r="F686" s="13">
        <v>5910.94</v>
      </c>
      <c r="G686" s="13" t="s">
        <v>11</v>
      </c>
      <c r="H686" s="13" t="s">
        <v>16</v>
      </c>
      <c r="I686" s="13" t="s">
        <v>42</v>
      </c>
      <c r="J686" s="32">
        <f t="shared" si="70"/>
        <v>1982</v>
      </c>
      <c r="K686" s="32" t="str">
        <f t="shared" si="71"/>
        <v>Jul</v>
      </c>
      <c r="L686" s="32" t="str">
        <f t="shared" si="72"/>
        <v>tier - 2</v>
      </c>
      <c r="M686" s="32" t="str">
        <f t="shared" si="73"/>
        <v>tier - 1</v>
      </c>
      <c r="N686" s="32" t="str">
        <f t="shared" si="74"/>
        <v>R1011</v>
      </c>
      <c r="O686" s="13" t="str">
        <f t="shared" si="75"/>
        <v>8-Jul-1982</v>
      </c>
      <c r="P686" s="13">
        <f t="shared" si="76"/>
        <v>40</v>
      </c>
      <c r="Q686" s="18">
        <v>5910.94</v>
      </c>
    </row>
    <row r="687" spans="1:17" x14ac:dyDescent="0.25">
      <c r="A687" s="13" t="s">
        <v>719</v>
      </c>
      <c r="B687" s="13">
        <v>1982</v>
      </c>
      <c r="C687" s="13" t="s">
        <v>30</v>
      </c>
      <c r="D687" s="13">
        <v>21</v>
      </c>
      <c r="E687" s="13">
        <v>0</v>
      </c>
      <c r="F687" s="13">
        <v>5920.1</v>
      </c>
      <c r="G687" s="13" t="s">
        <v>11</v>
      </c>
      <c r="H687" s="13" t="s">
        <v>16</v>
      </c>
      <c r="I687" s="13" t="s">
        <v>13</v>
      </c>
      <c r="J687" s="32">
        <f t="shared" si="70"/>
        <v>1982</v>
      </c>
      <c r="K687" s="32" t="str">
        <f t="shared" si="71"/>
        <v>Dec</v>
      </c>
      <c r="L687" s="32" t="str">
        <f t="shared" si="72"/>
        <v>tier - 2</v>
      </c>
      <c r="M687" s="32" t="str">
        <f t="shared" si="73"/>
        <v>tier - 1</v>
      </c>
      <c r="N687" s="32" t="str">
        <f t="shared" si="74"/>
        <v>R1013</v>
      </c>
      <c r="O687" s="13" t="str">
        <f t="shared" si="75"/>
        <v>21-Dec-1982</v>
      </c>
      <c r="P687" s="13">
        <f t="shared" si="76"/>
        <v>40</v>
      </c>
      <c r="Q687" s="18">
        <v>5920.1</v>
      </c>
    </row>
    <row r="688" spans="1:17" x14ac:dyDescent="0.25">
      <c r="A688" s="13" t="s">
        <v>720</v>
      </c>
      <c r="B688" s="13">
        <v>1987</v>
      </c>
      <c r="C688" s="13" t="s">
        <v>10</v>
      </c>
      <c r="D688" s="13">
        <v>29</v>
      </c>
      <c r="E688" s="13">
        <v>3</v>
      </c>
      <c r="F688" s="13">
        <v>5926.85</v>
      </c>
      <c r="G688" s="13" t="s">
        <v>12</v>
      </c>
      <c r="H688" s="13" t="s">
        <v>12</v>
      </c>
      <c r="I688" s="13" t="s">
        <v>42</v>
      </c>
      <c r="J688" s="32">
        <f t="shared" si="70"/>
        <v>1987</v>
      </c>
      <c r="K688" s="32" t="str">
        <f t="shared" si="71"/>
        <v>Jul</v>
      </c>
      <c r="L688" s="32" t="str">
        <f t="shared" si="72"/>
        <v>tier - 3</v>
      </c>
      <c r="M688" s="32" t="str">
        <f t="shared" si="73"/>
        <v>tier - 3</v>
      </c>
      <c r="N688" s="32" t="str">
        <f t="shared" si="74"/>
        <v>R1011</v>
      </c>
      <c r="O688" s="13" t="str">
        <f t="shared" si="75"/>
        <v>29-Jul-1987</v>
      </c>
      <c r="P688" s="13">
        <f t="shared" si="76"/>
        <v>35</v>
      </c>
      <c r="Q688" s="18">
        <v>5926.85</v>
      </c>
    </row>
    <row r="689" spans="1:17" x14ac:dyDescent="0.25">
      <c r="A689" s="13" t="s">
        <v>721</v>
      </c>
      <c r="B689" s="13">
        <v>1993</v>
      </c>
      <c r="C689" s="13" t="s">
        <v>35</v>
      </c>
      <c r="D689" s="13">
        <v>13</v>
      </c>
      <c r="E689" s="13">
        <v>0</v>
      </c>
      <c r="F689" s="13">
        <v>5926.93</v>
      </c>
      <c r="G689" s="13" t="s">
        <v>11</v>
      </c>
      <c r="H689" s="13" t="s">
        <v>11</v>
      </c>
      <c r="I689" s="13" t="s">
        <v>200</v>
      </c>
      <c r="J689" s="32">
        <f t="shared" si="70"/>
        <v>1993</v>
      </c>
      <c r="K689" s="32" t="str">
        <f t="shared" si="71"/>
        <v>Aug</v>
      </c>
      <c r="L689" s="32" t="str">
        <f t="shared" si="72"/>
        <v>tier - 2</v>
      </c>
      <c r="M689" s="32" t="str">
        <f t="shared" si="73"/>
        <v>tier - 2</v>
      </c>
      <c r="N689" s="32" t="str">
        <f t="shared" si="74"/>
        <v>R1025</v>
      </c>
      <c r="O689" s="13" t="str">
        <f t="shared" si="75"/>
        <v>13-Aug-1993</v>
      </c>
      <c r="P689" s="13">
        <f t="shared" si="76"/>
        <v>29</v>
      </c>
      <c r="Q689" s="18">
        <v>5926.93</v>
      </c>
    </row>
    <row r="690" spans="1:17" x14ac:dyDescent="0.25">
      <c r="A690" s="13" t="s">
        <v>722</v>
      </c>
      <c r="B690" s="13">
        <v>1994</v>
      </c>
      <c r="C690" s="13" t="s">
        <v>10</v>
      </c>
      <c r="D690" s="13">
        <v>30</v>
      </c>
      <c r="E690" s="13">
        <v>0</v>
      </c>
      <c r="F690" s="13">
        <v>5927.65</v>
      </c>
      <c r="G690" s="13" t="s">
        <v>11</v>
      </c>
      <c r="H690" s="13" t="s">
        <v>16</v>
      </c>
      <c r="I690" s="13" t="s">
        <v>23</v>
      </c>
      <c r="J690" s="32">
        <f t="shared" si="70"/>
        <v>1994</v>
      </c>
      <c r="K690" s="32" t="str">
        <f t="shared" si="71"/>
        <v>Jul</v>
      </c>
      <c r="L690" s="32" t="str">
        <f t="shared" si="72"/>
        <v>tier - 2</v>
      </c>
      <c r="M690" s="32" t="str">
        <f t="shared" si="73"/>
        <v>tier - 1</v>
      </c>
      <c r="N690" s="32" t="str">
        <f t="shared" si="74"/>
        <v>R1012</v>
      </c>
      <c r="O690" s="13" t="str">
        <f t="shared" si="75"/>
        <v>30-Jul-1994</v>
      </c>
      <c r="P690" s="13">
        <f t="shared" si="76"/>
        <v>28</v>
      </c>
      <c r="Q690" s="18">
        <v>5927.65</v>
      </c>
    </row>
    <row r="691" spans="1:17" x14ac:dyDescent="0.25">
      <c r="A691" s="13" t="s">
        <v>723</v>
      </c>
      <c r="B691" s="13">
        <v>1987</v>
      </c>
      <c r="C691" s="13" t="s">
        <v>10</v>
      </c>
      <c r="D691" s="13">
        <v>14</v>
      </c>
      <c r="E691" s="13">
        <v>3</v>
      </c>
      <c r="F691" s="13">
        <v>5934.38</v>
      </c>
      <c r="G691" s="13" t="s">
        <v>12</v>
      </c>
      <c r="H691" s="13" t="s">
        <v>11</v>
      </c>
      <c r="I691" s="13" t="s">
        <v>13</v>
      </c>
      <c r="J691" s="32">
        <f t="shared" si="70"/>
        <v>1987</v>
      </c>
      <c r="K691" s="32" t="str">
        <f t="shared" si="71"/>
        <v>Jul</v>
      </c>
      <c r="L691" s="32" t="str">
        <f t="shared" si="72"/>
        <v>tier - 3</v>
      </c>
      <c r="M691" s="32" t="str">
        <f t="shared" si="73"/>
        <v>tier - 2</v>
      </c>
      <c r="N691" s="32" t="str">
        <f t="shared" si="74"/>
        <v>R1013</v>
      </c>
      <c r="O691" s="13" t="str">
        <f t="shared" si="75"/>
        <v>14-Jul-1987</v>
      </c>
      <c r="P691" s="13">
        <f t="shared" si="76"/>
        <v>35</v>
      </c>
      <c r="Q691" s="18">
        <v>5934.38</v>
      </c>
    </row>
    <row r="692" spans="1:17" x14ac:dyDescent="0.25">
      <c r="A692" s="13" t="s">
        <v>724</v>
      </c>
      <c r="B692" s="13">
        <v>2003</v>
      </c>
      <c r="C692" s="13" t="s">
        <v>35</v>
      </c>
      <c r="D692" s="13">
        <v>13</v>
      </c>
      <c r="E692" s="13">
        <v>0</v>
      </c>
      <c r="F692" s="13">
        <v>5957.35</v>
      </c>
      <c r="G692" s="13" t="s">
        <v>11</v>
      </c>
      <c r="H692" s="13" t="s">
        <v>11</v>
      </c>
      <c r="I692" s="13" t="s">
        <v>23</v>
      </c>
      <c r="J692" s="32">
        <f t="shared" si="70"/>
        <v>2003</v>
      </c>
      <c r="K692" s="32" t="str">
        <f t="shared" si="71"/>
        <v>Aug</v>
      </c>
      <c r="L692" s="32" t="str">
        <f t="shared" si="72"/>
        <v>tier - 2</v>
      </c>
      <c r="M692" s="32" t="str">
        <f t="shared" si="73"/>
        <v>tier - 2</v>
      </c>
      <c r="N692" s="32" t="str">
        <f t="shared" si="74"/>
        <v>R1012</v>
      </c>
      <c r="O692" s="13" t="str">
        <f t="shared" si="75"/>
        <v>13-Aug-2003</v>
      </c>
      <c r="P692" s="13">
        <f t="shared" si="76"/>
        <v>19</v>
      </c>
      <c r="Q692" s="18">
        <v>5957.35</v>
      </c>
    </row>
    <row r="693" spans="1:17" x14ac:dyDescent="0.25">
      <c r="A693" s="13" t="s">
        <v>725</v>
      </c>
      <c r="B693" s="13">
        <v>2004</v>
      </c>
      <c r="C693" s="13" t="s">
        <v>10</v>
      </c>
      <c r="D693" s="13">
        <v>15</v>
      </c>
      <c r="E693" s="13">
        <v>0</v>
      </c>
      <c r="F693" s="13">
        <v>5960.91</v>
      </c>
      <c r="G693" s="13" t="s">
        <v>11</v>
      </c>
      <c r="H693" s="13" t="s">
        <v>16</v>
      </c>
      <c r="I693" s="13" t="s">
        <v>535</v>
      </c>
      <c r="J693" s="32">
        <f t="shared" si="70"/>
        <v>2004</v>
      </c>
      <c r="K693" s="32" t="str">
        <f t="shared" si="71"/>
        <v>Jul</v>
      </c>
      <c r="L693" s="32" t="str">
        <f t="shared" si="72"/>
        <v>tier - 2</v>
      </c>
      <c r="M693" s="32" t="str">
        <f t="shared" si="73"/>
        <v>tier - 1</v>
      </c>
      <c r="N693" s="32" t="str">
        <f t="shared" si="74"/>
        <v>R1026</v>
      </c>
      <c r="O693" s="13" t="str">
        <f t="shared" si="75"/>
        <v>15-Jul-2004</v>
      </c>
      <c r="P693" s="13">
        <f t="shared" si="76"/>
        <v>18</v>
      </c>
      <c r="Q693" s="18">
        <v>5960.91</v>
      </c>
    </row>
    <row r="694" spans="1:17" x14ac:dyDescent="0.25">
      <c r="A694" s="13" t="s">
        <v>726</v>
      </c>
      <c r="B694" s="13">
        <v>1980</v>
      </c>
      <c r="C694" s="13" t="s">
        <v>35</v>
      </c>
      <c r="D694" s="13">
        <v>5</v>
      </c>
      <c r="E694" s="13">
        <v>0</v>
      </c>
      <c r="F694" s="13">
        <v>5966.89</v>
      </c>
      <c r="G694" s="13" t="s">
        <v>11</v>
      </c>
      <c r="H694" s="13" t="s">
        <v>12</v>
      </c>
      <c r="I694" s="13" t="s">
        <v>13</v>
      </c>
      <c r="J694" s="32">
        <f t="shared" si="70"/>
        <v>1980</v>
      </c>
      <c r="K694" s="32" t="str">
        <f t="shared" si="71"/>
        <v>Aug</v>
      </c>
      <c r="L694" s="32" t="str">
        <f t="shared" si="72"/>
        <v>tier - 2</v>
      </c>
      <c r="M694" s="32" t="str">
        <f t="shared" si="73"/>
        <v>tier - 3</v>
      </c>
      <c r="N694" s="32" t="str">
        <f t="shared" si="74"/>
        <v>R1013</v>
      </c>
      <c r="O694" s="13" t="str">
        <f t="shared" si="75"/>
        <v>5-Aug-1980</v>
      </c>
      <c r="P694" s="13">
        <f t="shared" si="76"/>
        <v>42</v>
      </c>
      <c r="Q694" s="18">
        <v>5966.89</v>
      </c>
    </row>
    <row r="695" spans="1:17" x14ac:dyDescent="0.25">
      <c r="A695" s="13" t="s">
        <v>727</v>
      </c>
      <c r="B695" s="13">
        <v>1980</v>
      </c>
      <c r="C695" s="13" t="s">
        <v>10</v>
      </c>
      <c r="D695" s="13">
        <v>21</v>
      </c>
      <c r="E695" s="13">
        <v>0</v>
      </c>
      <c r="F695" s="13">
        <v>5969.72</v>
      </c>
      <c r="G695" s="13" t="s">
        <v>12</v>
      </c>
      <c r="H695" s="13" t="s">
        <v>12</v>
      </c>
      <c r="I695" s="13" t="s">
        <v>42</v>
      </c>
      <c r="J695" s="32">
        <f t="shared" si="70"/>
        <v>1980</v>
      </c>
      <c r="K695" s="32" t="str">
        <f t="shared" si="71"/>
        <v>Jul</v>
      </c>
      <c r="L695" s="32" t="str">
        <f t="shared" si="72"/>
        <v>tier - 3</v>
      </c>
      <c r="M695" s="32" t="str">
        <f t="shared" si="73"/>
        <v>tier - 3</v>
      </c>
      <c r="N695" s="32" t="str">
        <f t="shared" si="74"/>
        <v>R1011</v>
      </c>
      <c r="O695" s="13" t="str">
        <f t="shared" si="75"/>
        <v>21-Jul-1980</v>
      </c>
      <c r="P695" s="13">
        <f t="shared" si="76"/>
        <v>42</v>
      </c>
      <c r="Q695" s="18">
        <v>5969.72</v>
      </c>
    </row>
    <row r="696" spans="1:17" x14ac:dyDescent="0.25">
      <c r="A696" s="13" t="s">
        <v>728</v>
      </c>
      <c r="B696" s="13">
        <v>1989</v>
      </c>
      <c r="C696" s="13" t="s">
        <v>10</v>
      </c>
      <c r="D696" s="13">
        <v>22</v>
      </c>
      <c r="E696" s="13">
        <v>3</v>
      </c>
      <c r="F696" s="13">
        <v>5972.38</v>
      </c>
      <c r="G696" s="13" t="s">
        <v>11</v>
      </c>
      <c r="H696" s="13" t="s">
        <v>11</v>
      </c>
      <c r="I696" s="13" t="s">
        <v>42</v>
      </c>
      <c r="J696" s="32">
        <f t="shared" si="70"/>
        <v>1989</v>
      </c>
      <c r="K696" s="32" t="str">
        <f t="shared" si="71"/>
        <v>Jul</v>
      </c>
      <c r="L696" s="32" t="str">
        <f t="shared" si="72"/>
        <v>tier - 2</v>
      </c>
      <c r="M696" s="32" t="str">
        <f t="shared" si="73"/>
        <v>tier - 2</v>
      </c>
      <c r="N696" s="32" t="str">
        <f t="shared" si="74"/>
        <v>R1011</v>
      </c>
      <c r="O696" s="13" t="str">
        <f t="shared" si="75"/>
        <v>22-Jul-1989</v>
      </c>
      <c r="P696" s="13">
        <f t="shared" si="76"/>
        <v>33</v>
      </c>
      <c r="Q696" s="18">
        <v>5972.38</v>
      </c>
    </row>
    <row r="697" spans="1:17" x14ac:dyDescent="0.25">
      <c r="A697" s="13" t="s">
        <v>729</v>
      </c>
      <c r="B697" s="13">
        <v>1984</v>
      </c>
      <c r="C697" s="13" t="s">
        <v>20</v>
      </c>
      <c r="D697" s="13">
        <v>19</v>
      </c>
      <c r="E697" s="13">
        <v>1</v>
      </c>
      <c r="F697" s="13">
        <v>5974.38</v>
      </c>
      <c r="G697" s="13" t="s">
        <v>11</v>
      </c>
      <c r="H697" s="13" t="s">
        <v>12</v>
      </c>
      <c r="I697" s="13" t="s">
        <v>13</v>
      </c>
      <c r="J697" s="32">
        <f t="shared" si="70"/>
        <v>1984</v>
      </c>
      <c r="K697" s="32" t="str">
        <f t="shared" si="71"/>
        <v>Sep</v>
      </c>
      <c r="L697" s="32" t="str">
        <f t="shared" si="72"/>
        <v>tier - 2</v>
      </c>
      <c r="M697" s="32" t="str">
        <f t="shared" si="73"/>
        <v>tier - 3</v>
      </c>
      <c r="N697" s="32" t="str">
        <f t="shared" si="74"/>
        <v>R1013</v>
      </c>
      <c r="O697" s="13" t="str">
        <f t="shared" si="75"/>
        <v>19-Sep-1984</v>
      </c>
      <c r="P697" s="13">
        <f t="shared" si="76"/>
        <v>38</v>
      </c>
      <c r="Q697" s="18">
        <v>5974.38</v>
      </c>
    </row>
    <row r="698" spans="1:17" x14ac:dyDescent="0.25">
      <c r="A698" s="13" t="s">
        <v>730</v>
      </c>
      <c r="B698" s="13">
        <v>1984</v>
      </c>
      <c r="C698" s="13" t="s">
        <v>15</v>
      </c>
      <c r="D698" s="13">
        <v>11</v>
      </c>
      <c r="E698" s="13">
        <v>1</v>
      </c>
      <c r="F698" s="13">
        <v>5976.83</v>
      </c>
      <c r="G698" s="13" t="s">
        <v>11</v>
      </c>
      <c r="H698" s="13" t="s">
        <v>11</v>
      </c>
      <c r="I698" s="13" t="s">
        <v>13</v>
      </c>
      <c r="J698" s="32">
        <f t="shared" si="70"/>
        <v>1984</v>
      </c>
      <c r="K698" s="32" t="str">
        <f t="shared" si="71"/>
        <v>Nov</v>
      </c>
      <c r="L698" s="32" t="str">
        <f t="shared" si="72"/>
        <v>tier - 2</v>
      </c>
      <c r="M698" s="32" t="str">
        <f t="shared" si="73"/>
        <v>tier - 2</v>
      </c>
      <c r="N698" s="32" t="str">
        <f t="shared" si="74"/>
        <v>R1013</v>
      </c>
      <c r="O698" s="13" t="str">
        <f t="shared" si="75"/>
        <v>11-Nov-1984</v>
      </c>
      <c r="P698" s="13">
        <f t="shared" si="76"/>
        <v>38</v>
      </c>
      <c r="Q698" s="18">
        <v>5976.83</v>
      </c>
    </row>
    <row r="699" spans="1:17" x14ac:dyDescent="0.25">
      <c r="A699" s="13" t="s">
        <v>731</v>
      </c>
      <c r="B699" s="13">
        <v>1970</v>
      </c>
      <c r="C699" s="13" t="s">
        <v>18</v>
      </c>
      <c r="D699" s="13">
        <v>25</v>
      </c>
      <c r="E699" s="13">
        <v>0</v>
      </c>
      <c r="F699" s="13">
        <v>5979.66</v>
      </c>
      <c r="G699" s="13" t="s">
        <v>11</v>
      </c>
      <c r="H699" s="13" t="s">
        <v>12</v>
      </c>
      <c r="I699" s="13" t="s">
        <v>13</v>
      </c>
      <c r="J699" s="32">
        <f t="shared" si="70"/>
        <v>1970</v>
      </c>
      <c r="K699" s="32" t="str">
        <f t="shared" si="71"/>
        <v>Jun</v>
      </c>
      <c r="L699" s="32" t="str">
        <f t="shared" si="72"/>
        <v>tier - 2</v>
      </c>
      <c r="M699" s="32" t="str">
        <f t="shared" si="73"/>
        <v>tier - 3</v>
      </c>
      <c r="N699" s="32" t="str">
        <f t="shared" si="74"/>
        <v>R1013</v>
      </c>
      <c r="O699" s="13" t="str">
        <f t="shared" si="75"/>
        <v>25-Jun-1970</v>
      </c>
      <c r="P699" s="13">
        <f t="shared" si="76"/>
        <v>52</v>
      </c>
      <c r="Q699" s="18">
        <v>5979.66</v>
      </c>
    </row>
    <row r="700" spans="1:17" x14ac:dyDescent="0.25">
      <c r="A700" s="13" t="s">
        <v>732</v>
      </c>
      <c r="B700" s="13">
        <v>1980</v>
      </c>
      <c r="C700" s="13" t="s">
        <v>37</v>
      </c>
      <c r="D700" s="13">
        <v>10</v>
      </c>
      <c r="E700" s="13">
        <v>0</v>
      </c>
      <c r="F700" s="13">
        <v>5979.73</v>
      </c>
      <c r="G700" s="13" t="s">
        <v>11</v>
      </c>
      <c r="H700" s="13" t="s">
        <v>11</v>
      </c>
      <c r="I700" s="13" t="s">
        <v>42</v>
      </c>
      <c r="J700" s="32">
        <f t="shared" si="70"/>
        <v>1980</v>
      </c>
      <c r="K700" s="32" t="str">
        <f t="shared" si="71"/>
        <v>Oct</v>
      </c>
      <c r="L700" s="32" t="str">
        <f t="shared" si="72"/>
        <v>tier - 2</v>
      </c>
      <c r="M700" s="32" t="str">
        <f t="shared" si="73"/>
        <v>tier - 2</v>
      </c>
      <c r="N700" s="32" t="str">
        <f t="shared" si="74"/>
        <v>R1011</v>
      </c>
      <c r="O700" s="13" t="str">
        <f t="shared" si="75"/>
        <v>10-Oct-1980</v>
      </c>
      <c r="P700" s="13">
        <f t="shared" si="76"/>
        <v>42</v>
      </c>
      <c r="Q700" s="18">
        <v>5979.73</v>
      </c>
    </row>
    <row r="701" spans="1:17" x14ac:dyDescent="0.25">
      <c r="A701" s="13" t="s">
        <v>733</v>
      </c>
      <c r="B701" s="13">
        <v>1974</v>
      </c>
      <c r="C701" s="13" t="s">
        <v>37</v>
      </c>
      <c r="D701" s="13">
        <v>11</v>
      </c>
      <c r="E701" s="13">
        <v>0</v>
      </c>
      <c r="F701" s="13">
        <v>5979.99</v>
      </c>
      <c r="G701" s="13" t="s">
        <v>11</v>
      </c>
      <c r="H701" s="13" t="s">
        <v>12</v>
      </c>
      <c r="I701" s="13" t="s">
        <v>13</v>
      </c>
      <c r="J701" s="32">
        <f t="shared" si="70"/>
        <v>1974</v>
      </c>
      <c r="K701" s="32" t="str">
        <f t="shared" si="71"/>
        <v>Oct</v>
      </c>
      <c r="L701" s="32" t="str">
        <f t="shared" si="72"/>
        <v>tier - 2</v>
      </c>
      <c r="M701" s="32" t="str">
        <f t="shared" si="73"/>
        <v>tier - 3</v>
      </c>
      <c r="N701" s="32" t="str">
        <f t="shared" si="74"/>
        <v>R1013</v>
      </c>
      <c r="O701" s="13" t="str">
        <f t="shared" si="75"/>
        <v>11-Oct-1974</v>
      </c>
      <c r="P701" s="13">
        <f t="shared" si="76"/>
        <v>48</v>
      </c>
      <c r="Q701" s="18">
        <v>5979.99</v>
      </c>
    </row>
    <row r="702" spans="1:17" x14ac:dyDescent="0.25">
      <c r="A702" s="13" t="s">
        <v>734</v>
      </c>
      <c r="B702" s="13">
        <v>1988</v>
      </c>
      <c r="C702" s="13" t="s">
        <v>18</v>
      </c>
      <c r="D702" s="13">
        <v>10</v>
      </c>
      <c r="E702" s="13">
        <v>2</v>
      </c>
      <c r="F702" s="13">
        <v>5989.52</v>
      </c>
      <c r="G702" s="13" t="s">
        <v>11</v>
      </c>
      <c r="H702" s="13" t="s">
        <v>16</v>
      </c>
      <c r="I702" s="13" t="s">
        <v>23</v>
      </c>
      <c r="J702" s="32">
        <f t="shared" si="70"/>
        <v>1988</v>
      </c>
      <c r="K702" s="32" t="str">
        <f t="shared" si="71"/>
        <v>Jun</v>
      </c>
      <c r="L702" s="32" t="str">
        <f t="shared" si="72"/>
        <v>tier - 2</v>
      </c>
      <c r="M702" s="32" t="str">
        <f t="shared" si="73"/>
        <v>tier - 1</v>
      </c>
      <c r="N702" s="32" t="str">
        <f t="shared" si="74"/>
        <v>R1012</v>
      </c>
      <c r="O702" s="13" t="str">
        <f t="shared" si="75"/>
        <v>10-Jun-1988</v>
      </c>
      <c r="P702" s="13">
        <f t="shared" si="76"/>
        <v>34</v>
      </c>
      <c r="Q702" s="18">
        <v>5989.52</v>
      </c>
    </row>
    <row r="703" spans="1:17" x14ac:dyDescent="0.25">
      <c r="A703" s="13" t="s">
        <v>735</v>
      </c>
      <c r="B703" s="13">
        <v>1974</v>
      </c>
      <c r="C703" s="13" t="s">
        <v>35</v>
      </c>
      <c r="D703" s="13">
        <v>17</v>
      </c>
      <c r="E703" s="13">
        <v>0</v>
      </c>
      <c r="F703" s="13">
        <v>5990.17</v>
      </c>
      <c r="G703" s="13" t="s">
        <v>11</v>
      </c>
      <c r="H703" s="13" t="s">
        <v>11</v>
      </c>
      <c r="I703" s="13" t="s">
        <v>13</v>
      </c>
      <c r="J703" s="32">
        <f t="shared" si="70"/>
        <v>1974</v>
      </c>
      <c r="K703" s="32" t="str">
        <f t="shared" si="71"/>
        <v>Aug</v>
      </c>
      <c r="L703" s="32" t="str">
        <f t="shared" si="72"/>
        <v>tier - 2</v>
      </c>
      <c r="M703" s="32" t="str">
        <f t="shared" si="73"/>
        <v>tier - 2</v>
      </c>
      <c r="N703" s="32" t="str">
        <f t="shared" si="74"/>
        <v>R1013</v>
      </c>
      <c r="O703" s="13" t="str">
        <f t="shared" si="75"/>
        <v>17-Aug-1974</v>
      </c>
      <c r="P703" s="13">
        <f t="shared" si="76"/>
        <v>48</v>
      </c>
      <c r="Q703" s="18">
        <v>5990.17</v>
      </c>
    </row>
    <row r="704" spans="1:17" x14ac:dyDescent="0.25">
      <c r="A704" s="13" t="s">
        <v>736</v>
      </c>
      <c r="B704" s="13">
        <v>1980</v>
      </c>
      <c r="C704" s="13" t="s">
        <v>35</v>
      </c>
      <c r="D704" s="13">
        <v>8</v>
      </c>
      <c r="E704" s="13">
        <v>2</v>
      </c>
      <c r="F704" s="13">
        <v>5993.62</v>
      </c>
      <c r="G704" s="13" t="s">
        <v>11</v>
      </c>
      <c r="H704" s="13" t="s">
        <v>12</v>
      </c>
      <c r="I704" s="13" t="s">
        <v>13</v>
      </c>
      <c r="J704" s="32">
        <f t="shared" si="70"/>
        <v>1980</v>
      </c>
      <c r="K704" s="32" t="str">
        <f t="shared" si="71"/>
        <v>Aug</v>
      </c>
      <c r="L704" s="32" t="str">
        <f t="shared" si="72"/>
        <v>tier - 2</v>
      </c>
      <c r="M704" s="32" t="str">
        <f t="shared" si="73"/>
        <v>tier - 3</v>
      </c>
      <c r="N704" s="32" t="str">
        <f t="shared" si="74"/>
        <v>R1013</v>
      </c>
      <c r="O704" s="13" t="str">
        <f t="shared" si="75"/>
        <v>8-Aug-1980</v>
      </c>
      <c r="P704" s="13">
        <f t="shared" si="76"/>
        <v>42</v>
      </c>
      <c r="Q704" s="18">
        <v>5993.62</v>
      </c>
    </row>
    <row r="705" spans="1:17" x14ac:dyDescent="0.25">
      <c r="A705" s="13" t="s">
        <v>737</v>
      </c>
      <c r="B705" s="13">
        <v>1989</v>
      </c>
      <c r="C705" s="13" t="s">
        <v>35</v>
      </c>
      <c r="D705" s="13">
        <v>16</v>
      </c>
      <c r="E705" s="13">
        <v>4</v>
      </c>
      <c r="F705" s="13">
        <v>6059.17</v>
      </c>
      <c r="G705" s="13" t="s">
        <v>11</v>
      </c>
      <c r="H705" s="13" t="s">
        <v>16</v>
      </c>
      <c r="I705" s="13" t="s">
        <v>42</v>
      </c>
      <c r="J705" s="32">
        <f t="shared" si="70"/>
        <v>1989</v>
      </c>
      <c r="K705" s="32" t="str">
        <f t="shared" si="71"/>
        <v>Aug</v>
      </c>
      <c r="L705" s="32" t="str">
        <f t="shared" si="72"/>
        <v>tier - 2</v>
      </c>
      <c r="M705" s="32" t="str">
        <f t="shared" si="73"/>
        <v>tier - 1</v>
      </c>
      <c r="N705" s="32" t="str">
        <f t="shared" si="74"/>
        <v>R1011</v>
      </c>
      <c r="O705" s="13" t="str">
        <f t="shared" si="75"/>
        <v>16-Aug-1989</v>
      </c>
      <c r="P705" s="13">
        <f t="shared" si="76"/>
        <v>33</v>
      </c>
      <c r="Q705" s="18">
        <v>6059.17</v>
      </c>
    </row>
    <row r="706" spans="1:17" x14ac:dyDescent="0.25">
      <c r="A706" s="13" t="s">
        <v>738</v>
      </c>
      <c r="B706" s="13">
        <v>1996</v>
      </c>
      <c r="C706" s="13" t="s">
        <v>10</v>
      </c>
      <c r="D706" s="13">
        <v>28</v>
      </c>
      <c r="E706" s="13">
        <v>0</v>
      </c>
      <c r="F706" s="13">
        <v>6061.8</v>
      </c>
      <c r="G706" s="13" t="s">
        <v>11</v>
      </c>
      <c r="H706" s="13" t="s">
        <v>12</v>
      </c>
      <c r="I706" s="13" t="s">
        <v>23</v>
      </c>
      <c r="J706" s="32">
        <f t="shared" ref="J706:J769" si="77">IF(B706="?",ROUND(AVERAGE(B:B),0),B706)</f>
        <v>1996</v>
      </c>
      <c r="K706" s="32" t="str">
        <f t="shared" ref="K706:K769" si="78">IF(C706="?","Sep",C706)</f>
        <v>Jul</v>
      </c>
      <c r="L706" s="32" t="str">
        <f t="shared" si="72"/>
        <v>tier - 2</v>
      </c>
      <c r="M706" s="32" t="str">
        <f t="shared" si="73"/>
        <v>tier - 3</v>
      </c>
      <c r="N706" s="32" t="str">
        <f t="shared" si="74"/>
        <v>R1012</v>
      </c>
      <c r="O706" s="13" t="str">
        <f t="shared" si="75"/>
        <v>28-Jul-1996</v>
      </c>
      <c r="P706" s="13">
        <f t="shared" si="76"/>
        <v>26</v>
      </c>
      <c r="Q706" s="18">
        <v>6061.8</v>
      </c>
    </row>
    <row r="707" spans="1:17" x14ac:dyDescent="0.25">
      <c r="A707" s="13" t="s">
        <v>739</v>
      </c>
      <c r="B707" s="13">
        <v>1994</v>
      </c>
      <c r="C707" s="13" t="s">
        <v>15</v>
      </c>
      <c r="D707" s="13">
        <v>8</v>
      </c>
      <c r="E707" s="13">
        <v>0</v>
      </c>
      <c r="F707" s="13">
        <v>6064.37</v>
      </c>
      <c r="G707" s="13" t="s">
        <v>11</v>
      </c>
      <c r="H707" s="13" t="s">
        <v>11</v>
      </c>
      <c r="I707" s="13" t="s">
        <v>42</v>
      </c>
      <c r="J707" s="32">
        <f t="shared" si="77"/>
        <v>1994</v>
      </c>
      <c r="K707" s="32" t="str">
        <f t="shared" si="78"/>
        <v>Nov</v>
      </c>
      <c r="L707" s="32" t="str">
        <f t="shared" ref="L707:L770" si="79">IF(G707="?",$U$3,G707)</f>
        <v>tier - 2</v>
      </c>
      <c r="M707" s="32" t="str">
        <f t="shared" ref="M707:M770" si="80">IF(H707="?",$U$4,H707)</f>
        <v>tier - 2</v>
      </c>
      <c r="N707" s="32" t="str">
        <f t="shared" ref="N707:N770" si="81">IF(I707="?","Unknown",I707)</f>
        <v>R1011</v>
      </c>
      <c r="O707" s="13" t="str">
        <f t="shared" ref="O707:O770" si="82">CONCATENATE(D707&amp;"-"&amp;K707&amp;"-"&amp;J707)</f>
        <v>8-Nov-1994</v>
      </c>
      <c r="P707" s="13">
        <f t="shared" ref="P707:P770" si="83">DATEDIF(O707,$U$6,"Y")</f>
        <v>28</v>
      </c>
      <c r="Q707" s="18">
        <v>6064.37</v>
      </c>
    </row>
    <row r="708" spans="1:17" x14ac:dyDescent="0.25">
      <c r="A708" s="13" t="s">
        <v>740</v>
      </c>
      <c r="B708" s="13">
        <v>1984</v>
      </c>
      <c r="C708" s="13" t="s">
        <v>20</v>
      </c>
      <c r="D708" s="13">
        <v>21</v>
      </c>
      <c r="E708" s="13">
        <v>1</v>
      </c>
      <c r="F708" s="13">
        <v>6067.13</v>
      </c>
      <c r="G708" s="13" t="s">
        <v>12</v>
      </c>
      <c r="H708" s="13" t="s">
        <v>16</v>
      </c>
      <c r="I708" s="13" t="s">
        <v>168</v>
      </c>
      <c r="J708" s="32">
        <f t="shared" si="77"/>
        <v>1984</v>
      </c>
      <c r="K708" s="32" t="str">
        <f t="shared" si="78"/>
        <v>Sep</v>
      </c>
      <c r="L708" s="32" t="str">
        <f t="shared" si="79"/>
        <v>tier - 3</v>
      </c>
      <c r="M708" s="32" t="str">
        <f t="shared" si="80"/>
        <v>tier - 1</v>
      </c>
      <c r="N708" s="32" t="str">
        <f t="shared" si="81"/>
        <v>R1016</v>
      </c>
      <c r="O708" s="13" t="str">
        <f t="shared" si="82"/>
        <v>21-Sep-1984</v>
      </c>
      <c r="P708" s="13">
        <f t="shared" si="83"/>
        <v>38</v>
      </c>
      <c r="Q708" s="18">
        <v>6067.13</v>
      </c>
    </row>
    <row r="709" spans="1:17" x14ac:dyDescent="0.25">
      <c r="A709" s="13" t="s">
        <v>741</v>
      </c>
      <c r="B709" s="13">
        <v>1979</v>
      </c>
      <c r="C709" s="13" t="s">
        <v>35</v>
      </c>
      <c r="D709" s="13">
        <v>8</v>
      </c>
      <c r="E709" s="13">
        <v>2</v>
      </c>
      <c r="F709" s="13">
        <v>6074.37</v>
      </c>
      <c r="G709" s="13" t="s">
        <v>11</v>
      </c>
      <c r="H709" s="13" t="s">
        <v>11</v>
      </c>
      <c r="I709" s="13" t="s">
        <v>23</v>
      </c>
      <c r="J709" s="32">
        <f t="shared" si="77"/>
        <v>1979</v>
      </c>
      <c r="K709" s="32" t="str">
        <f t="shared" si="78"/>
        <v>Aug</v>
      </c>
      <c r="L709" s="32" t="str">
        <f t="shared" si="79"/>
        <v>tier - 2</v>
      </c>
      <c r="M709" s="32" t="str">
        <f t="shared" si="80"/>
        <v>tier - 2</v>
      </c>
      <c r="N709" s="32" t="str">
        <f t="shared" si="81"/>
        <v>R1012</v>
      </c>
      <c r="O709" s="13" t="str">
        <f t="shared" si="82"/>
        <v>8-Aug-1979</v>
      </c>
      <c r="P709" s="13">
        <f t="shared" si="83"/>
        <v>43</v>
      </c>
      <c r="Q709" s="18">
        <v>6074.37</v>
      </c>
    </row>
    <row r="710" spans="1:17" x14ac:dyDescent="0.25">
      <c r="A710" s="13" t="s">
        <v>742</v>
      </c>
      <c r="B710" s="13">
        <v>1984</v>
      </c>
      <c r="C710" s="13" t="s">
        <v>37</v>
      </c>
      <c r="D710" s="13">
        <v>14</v>
      </c>
      <c r="E710" s="13">
        <v>1</v>
      </c>
      <c r="F710" s="13">
        <v>6079.67</v>
      </c>
      <c r="G710" s="13" t="s">
        <v>16</v>
      </c>
      <c r="H710" s="13" t="s">
        <v>16</v>
      </c>
      <c r="I710" s="13" t="s">
        <v>276</v>
      </c>
      <c r="J710" s="32">
        <f t="shared" si="77"/>
        <v>1984</v>
      </c>
      <c r="K710" s="32" t="str">
        <f t="shared" si="78"/>
        <v>Oct</v>
      </c>
      <c r="L710" s="32" t="str">
        <f t="shared" si="79"/>
        <v>tier - 1</v>
      </c>
      <c r="M710" s="32" t="str">
        <f t="shared" si="80"/>
        <v>tier - 1</v>
      </c>
      <c r="N710" s="32" t="str">
        <f t="shared" si="81"/>
        <v>R1014</v>
      </c>
      <c r="O710" s="13" t="str">
        <f t="shared" si="82"/>
        <v>14-Oct-1984</v>
      </c>
      <c r="P710" s="13">
        <f t="shared" si="83"/>
        <v>38</v>
      </c>
      <c r="Q710" s="18">
        <v>6079.67</v>
      </c>
    </row>
    <row r="711" spans="1:17" x14ac:dyDescent="0.25">
      <c r="A711" s="13" t="s">
        <v>743</v>
      </c>
      <c r="B711" s="13">
        <v>1984</v>
      </c>
      <c r="C711" s="13" t="s">
        <v>10</v>
      </c>
      <c r="D711" s="13">
        <v>25</v>
      </c>
      <c r="E711" s="13">
        <v>2</v>
      </c>
      <c r="F711" s="13">
        <v>6082.41</v>
      </c>
      <c r="G711" s="13" t="s">
        <v>16</v>
      </c>
      <c r="H711" s="13" t="s">
        <v>11</v>
      </c>
      <c r="I711" s="13" t="s">
        <v>42</v>
      </c>
      <c r="J711" s="32">
        <f t="shared" si="77"/>
        <v>1984</v>
      </c>
      <c r="K711" s="32" t="str">
        <f t="shared" si="78"/>
        <v>Jul</v>
      </c>
      <c r="L711" s="32" t="str">
        <f t="shared" si="79"/>
        <v>tier - 1</v>
      </c>
      <c r="M711" s="32" t="str">
        <f t="shared" si="80"/>
        <v>tier - 2</v>
      </c>
      <c r="N711" s="32" t="str">
        <f t="shared" si="81"/>
        <v>R1011</v>
      </c>
      <c r="O711" s="13" t="str">
        <f t="shared" si="82"/>
        <v>25-Jul-1984</v>
      </c>
      <c r="P711" s="13">
        <f t="shared" si="83"/>
        <v>38</v>
      </c>
      <c r="Q711" s="18">
        <v>6082.41</v>
      </c>
    </row>
    <row r="712" spans="1:17" x14ac:dyDescent="0.25">
      <c r="A712" s="13" t="s">
        <v>744</v>
      </c>
      <c r="B712" s="13">
        <v>1970</v>
      </c>
      <c r="C712" s="13" t="s">
        <v>18</v>
      </c>
      <c r="D712" s="13">
        <v>9</v>
      </c>
      <c r="E712" s="13">
        <v>0</v>
      </c>
      <c r="F712" s="13">
        <v>6098.38</v>
      </c>
      <c r="G712" s="13" t="s">
        <v>11</v>
      </c>
      <c r="H712" s="13" t="s">
        <v>11</v>
      </c>
      <c r="I712" s="13" t="s">
        <v>13</v>
      </c>
      <c r="J712" s="32">
        <f t="shared" si="77"/>
        <v>1970</v>
      </c>
      <c r="K712" s="32" t="str">
        <f t="shared" si="78"/>
        <v>Jun</v>
      </c>
      <c r="L712" s="32" t="str">
        <f t="shared" si="79"/>
        <v>tier - 2</v>
      </c>
      <c r="M712" s="32" t="str">
        <f t="shared" si="80"/>
        <v>tier - 2</v>
      </c>
      <c r="N712" s="32" t="str">
        <f t="shared" si="81"/>
        <v>R1013</v>
      </c>
      <c r="O712" s="13" t="str">
        <f t="shared" si="82"/>
        <v>9-Jun-1970</v>
      </c>
      <c r="P712" s="13">
        <f t="shared" si="83"/>
        <v>52</v>
      </c>
      <c r="Q712" s="18">
        <v>6098.38</v>
      </c>
    </row>
    <row r="713" spans="1:17" x14ac:dyDescent="0.25">
      <c r="A713" s="13" t="s">
        <v>745</v>
      </c>
      <c r="B713" s="13">
        <v>1995</v>
      </c>
      <c r="C713" s="13" t="s">
        <v>20</v>
      </c>
      <c r="D713" s="13">
        <v>9</v>
      </c>
      <c r="E713" s="13">
        <v>0</v>
      </c>
      <c r="F713" s="13">
        <v>6111.95</v>
      </c>
      <c r="G713" s="13" t="s">
        <v>11</v>
      </c>
      <c r="H713" s="13" t="s">
        <v>12</v>
      </c>
      <c r="I713" s="13" t="s">
        <v>535</v>
      </c>
      <c r="J713" s="32">
        <f t="shared" si="77"/>
        <v>1995</v>
      </c>
      <c r="K713" s="32" t="str">
        <f t="shared" si="78"/>
        <v>Sep</v>
      </c>
      <c r="L713" s="32" t="str">
        <f t="shared" si="79"/>
        <v>tier - 2</v>
      </c>
      <c r="M713" s="32" t="str">
        <f t="shared" si="80"/>
        <v>tier - 3</v>
      </c>
      <c r="N713" s="32" t="str">
        <f t="shared" si="81"/>
        <v>R1026</v>
      </c>
      <c r="O713" s="13" t="str">
        <f t="shared" si="82"/>
        <v>9-Sep-1995</v>
      </c>
      <c r="P713" s="13">
        <f t="shared" si="83"/>
        <v>27</v>
      </c>
      <c r="Q713" s="18">
        <v>6111.95</v>
      </c>
    </row>
    <row r="714" spans="1:17" x14ac:dyDescent="0.25">
      <c r="A714" s="13" t="s">
        <v>746</v>
      </c>
      <c r="B714" s="13">
        <v>1985</v>
      </c>
      <c r="C714" s="13" t="s">
        <v>10</v>
      </c>
      <c r="D714" s="13">
        <v>21</v>
      </c>
      <c r="E714" s="13">
        <v>1</v>
      </c>
      <c r="F714" s="13">
        <v>6112.35</v>
      </c>
      <c r="G714" s="13" t="s">
        <v>11</v>
      </c>
      <c r="H714" s="13" t="s">
        <v>16</v>
      </c>
      <c r="I714" s="13" t="s">
        <v>23</v>
      </c>
      <c r="J714" s="32">
        <f t="shared" si="77"/>
        <v>1985</v>
      </c>
      <c r="K714" s="32" t="str">
        <f t="shared" si="78"/>
        <v>Jul</v>
      </c>
      <c r="L714" s="32" t="str">
        <f t="shared" si="79"/>
        <v>tier - 2</v>
      </c>
      <c r="M714" s="32" t="str">
        <f t="shared" si="80"/>
        <v>tier - 1</v>
      </c>
      <c r="N714" s="32" t="str">
        <f t="shared" si="81"/>
        <v>R1012</v>
      </c>
      <c r="O714" s="13" t="str">
        <f t="shared" si="82"/>
        <v>21-Jul-1985</v>
      </c>
      <c r="P714" s="13">
        <f t="shared" si="83"/>
        <v>37</v>
      </c>
      <c r="Q714" s="18">
        <v>6112.35</v>
      </c>
    </row>
    <row r="715" spans="1:17" x14ac:dyDescent="0.25">
      <c r="A715" s="13" t="s">
        <v>747</v>
      </c>
      <c r="B715" s="13">
        <v>1991</v>
      </c>
      <c r="C715" s="13" t="s">
        <v>10</v>
      </c>
      <c r="D715" s="13">
        <v>25</v>
      </c>
      <c r="E715" s="13">
        <v>3</v>
      </c>
      <c r="F715" s="13">
        <v>6113.23</v>
      </c>
      <c r="G715" s="13" t="s">
        <v>11</v>
      </c>
      <c r="H715" s="13" t="s">
        <v>11</v>
      </c>
      <c r="I715" s="13" t="s">
        <v>247</v>
      </c>
      <c r="J715" s="32">
        <f t="shared" si="77"/>
        <v>1991</v>
      </c>
      <c r="K715" s="32" t="str">
        <f t="shared" si="78"/>
        <v>Jul</v>
      </c>
      <c r="L715" s="32" t="str">
        <f t="shared" si="79"/>
        <v>tier - 2</v>
      </c>
      <c r="M715" s="32" t="str">
        <f t="shared" si="80"/>
        <v>tier - 2</v>
      </c>
      <c r="N715" s="32" t="str">
        <f t="shared" si="81"/>
        <v>R1024</v>
      </c>
      <c r="O715" s="13" t="str">
        <f t="shared" si="82"/>
        <v>25-Jul-1991</v>
      </c>
      <c r="P715" s="13">
        <f t="shared" si="83"/>
        <v>31</v>
      </c>
      <c r="Q715" s="18">
        <v>6113.23</v>
      </c>
    </row>
    <row r="716" spans="1:17" x14ac:dyDescent="0.25">
      <c r="A716" s="13" t="s">
        <v>748</v>
      </c>
      <c r="B716" s="13">
        <v>1983</v>
      </c>
      <c r="C716" s="13" t="s">
        <v>35</v>
      </c>
      <c r="D716" s="13">
        <v>11</v>
      </c>
      <c r="E716" s="13">
        <v>1</v>
      </c>
      <c r="F716" s="13">
        <v>6117.49</v>
      </c>
      <c r="G716" s="13" t="s">
        <v>11</v>
      </c>
      <c r="H716" s="13" t="s">
        <v>12</v>
      </c>
      <c r="I716" s="13" t="s">
        <v>23</v>
      </c>
      <c r="J716" s="32">
        <f t="shared" si="77"/>
        <v>1983</v>
      </c>
      <c r="K716" s="32" t="str">
        <f t="shared" si="78"/>
        <v>Aug</v>
      </c>
      <c r="L716" s="32" t="str">
        <f t="shared" si="79"/>
        <v>tier - 2</v>
      </c>
      <c r="M716" s="32" t="str">
        <f t="shared" si="80"/>
        <v>tier - 3</v>
      </c>
      <c r="N716" s="32" t="str">
        <f t="shared" si="81"/>
        <v>R1012</v>
      </c>
      <c r="O716" s="13" t="str">
        <f t="shared" si="82"/>
        <v>11-Aug-1983</v>
      </c>
      <c r="P716" s="13">
        <f t="shared" si="83"/>
        <v>39</v>
      </c>
      <c r="Q716" s="18">
        <v>6117.49</v>
      </c>
    </row>
    <row r="717" spans="1:17" x14ac:dyDescent="0.25">
      <c r="A717" s="13" t="s">
        <v>749</v>
      </c>
      <c r="B717" s="13">
        <v>1983</v>
      </c>
      <c r="C717" s="13" t="s">
        <v>15</v>
      </c>
      <c r="D717" s="13">
        <v>16</v>
      </c>
      <c r="E717" s="13">
        <v>1</v>
      </c>
      <c r="F717" s="13">
        <v>6123.57</v>
      </c>
      <c r="G717" s="13" t="s">
        <v>12</v>
      </c>
      <c r="H717" s="13" t="s">
        <v>11</v>
      </c>
      <c r="I717" s="13" t="s">
        <v>23</v>
      </c>
      <c r="J717" s="32">
        <f t="shared" si="77"/>
        <v>1983</v>
      </c>
      <c r="K717" s="32" t="str">
        <f t="shared" si="78"/>
        <v>Nov</v>
      </c>
      <c r="L717" s="32" t="str">
        <f t="shared" si="79"/>
        <v>tier - 3</v>
      </c>
      <c r="M717" s="32" t="str">
        <f t="shared" si="80"/>
        <v>tier - 2</v>
      </c>
      <c r="N717" s="32" t="str">
        <f t="shared" si="81"/>
        <v>R1012</v>
      </c>
      <c r="O717" s="13" t="str">
        <f t="shared" si="82"/>
        <v>16-Nov-1983</v>
      </c>
      <c r="P717" s="13">
        <f t="shared" si="83"/>
        <v>39</v>
      </c>
      <c r="Q717" s="18">
        <v>6123.57</v>
      </c>
    </row>
    <row r="718" spans="1:17" x14ac:dyDescent="0.25">
      <c r="A718" s="13" t="s">
        <v>750</v>
      </c>
      <c r="B718" s="13">
        <v>1990</v>
      </c>
      <c r="C718" s="13" t="s">
        <v>35</v>
      </c>
      <c r="D718" s="13">
        <v>18</v>
      </c>
      <c r="E718" s="13">
        <v>3</v>
      </c>
      <c r="F718" s="13">
        <v>6128.8</v>
      </c>
      <c r="G718" s="13" t="s">
        <v>11</v>
      </c>
      <c r="H718" s="13" t="s">
        <v>12</v>
      </c>
      <c r="I718" s="13" t="s">
        <v>23</v>
      </c>
      <c r="J718" s="32">
        <f t="shared" si="77"/>
        <v>1990</v>
      </c>
      <c r="K718" s="32" t="str">
        <f t="shared" si="78"/>
        <v>Aug</v>
      </c>
      <c r="L718" s="32" t="str">
        <f t="shared" si="79"/>
        <v>tier - 2</v>
      </c>
      <c r="M718" s="32" t="str">
        <f t="shared" si="80"/>
        <v>tier - 3</v>
      </c>
      <c r="N718" s="32" t="str">
        <f t="shared" si="81"/>
        <v>R1012</v>
      </c>
      <c r="O718" s="13" t="str">
        <f t="shared" si="82"/>
        <v>18-Aug-1990</v>
      </c>
      <c r="P718" s="13">
        <f t="shared" si="83"/>
        <v>32</v>
      </c>
      <c r="Q718" s="18">
        <v>6128.8</v>
      </c>
    </row>
    <row r="719" spans="1:17" x14ac:dyDescent="0.25">
      <c r="A719" s="13" t="s">
        <v>751</v>
      </c>
      <c r="B719" s="13">
        <v>1969</v>
      </c>
      <c r="C719" s="13" t="s">
        <v>15</v>
      </c>
      <c r="D719" s="13">
        <v>9</v>
      </c>
      <c r="E719" s="13">
        <v>0</v>
      </c>
      <c r="F719" s="13">
        <v>6138.5</v>
      </c>
      <c r="G719" s="13" t="s">
        <v>11</v>
      </c>
      <c r="H719" s="13" t="s">
        <v>11</v>
      </c>
      <c r="I719" s="13" t="s">
        <v>42</v>
      </c>
      <c r="J719" s="32">
        <f t="shared" si="77"/>
        <v>1969</v>
      </c>
      <c r="K719" s="32" t="str">
        <f t="shared" si="78"/>
        <v>Nov</v>
      </c>
      <c r="L719" s="32" t="str">
        <f t="shared" si="79"/>
        <v>tier - 2</v>
      </c>
      <c r="M719" s="32" t="str">
        <f t="shared" si="80"/>
        <v>tier - 2</v>
      </c>
      <c r="N719" s="32" t="str">
        <f t="shared" si="81"/>
        <v>R1011</v>
      </c>
      <c r="O719" s="13" t="str">
        <f t="shared" si="82"/>
        <v>9-Nov-1969</v>
      </c>
      <c r="P719" s="13">
        <f t="shared" si="83"/>
        <v>53</v>
      </c>
      <c r="Q719" s="18">
        <v>6138.5</v>
      </c>
    </row>
    <row r="720" spans="1:17" x14ac:dyDescent="0.25">
      <c r="A720" s="13" t="s">
        <v>752</v>
      </c>
      <c r="B720" s="13">
        <v>1978</v>
      </c>
      <c r="C720" s="13" t="s">
        <v>20</v>
      </c>
      <c r="D720" s="13">
        <v>5</v>
      </c>
      <c r="E720" s="13">
        <v>2</v>
      </c>
      <c r="F720" s="13">
        <v>6138.58</v>
      </c>
      <c r="G720" s="13" t="s">
        <v>11</v>
      </c>
      <c r="H720" s="13" t="s">
        <v>16</v>
      </c>
      <c r="I720" s="13" t="s">
        <v>13</v>
      </c>
      <c r="J720" s="32">
        <f t="shared" si="77"/>
        <v>1978</v>
      </c>
      <c r="K720" s="32" t="str">
        <f t="shared" si="78"/>
        <v>Sep</v>
      </c>
      <c r="L720" s="32" t="str">
        <f t="shared" si="79"/>
        <v>tier - 2</v>
      </c>
      <c r="M720" s="32" t="str">
        <f t="shared" si="80"/>
        <v>tier - 1</v>
      </c>
      <c r="N720" s="32" t="str">
        <f t="shared" si="81"/>
        <v>R1013</v>
      </c>
      <c r="O720" s="13" t="str">
        <f t="shared" si="82"/>
        <v>5-Sep-1978</v>
      </c>
      <c r="P720" s="13">
        <f t="shared" si="83"/>
        <v>44</v>
      </c>
      <c r="Q720" s="18">
        <v>6138.58</v>
      </c>
    </row>
    <row r="721" spans="1:17" x14ac:dyDescent="0.25">
      <c r="A721" s="13" t="s">
        <v>753</v>
      </c>
      <c r="B721" s="13">
        <v>1976</v>
      </c>
      <c r="C721" s="13" t="s">
        <v>30</v>
      </c>
      <c r="D721" s="13">
        <v>12</v>
      </c>
      <c r="E721" s="13">
        <v>2</v>
      </c>
      <c r="F721" s="13">
        <v>6139.14</v>
      </c>
      <c r="G721" s="13" t="s">
        <v>11</v>
      </c>
      <c r="H721" s="13" t="s">
        <v>12</v>
      </c>
      <c r="I721" s="13" t="s">
        <v>13</v>
      </c>
      <c r="J721" s="32">
        <f t="shared" si="77"/>
        <v>1976</v>
      </c>
      <c r="K721" s="32" t="str">
        <f t="shared" si="78"/>
        <v>Dec</v>
      </c>
      <c r="L721" s="32" t="str">
        <f t="shared" si="79"/>
        <v>tier - 2</v>
      </c>
      <c r="M721" s="32" t="str">
        <f t="shared" si="80"/>
        <v>tier - 3</v>
      </c>
      <c r="N721" s="32" t="str">
        <f t="shared" si="81"/>
        <v>R1013</v>
      </c>
      <c r="O721" s="13" t="str">
        <f t="shared" si="82"/>
        <v>12-Dec-1976</v>
      </c>
      <c r="P721" s="13">
        <f t="shared" si="83"/>
        <v>46</v>
      </c>
      <c r="Q721" s="18">
        <v>6139.14</v>
      </c>
    </row>
    <row r="722" spans="1:17" x14ac:dyDescent="0.25">
      <c r="A722" s="13" t="s">
        <v>754</v>
      </c>
      <c r="B722" s="13">
        <v>1970</v>
      </c>
      <c r="C722" s="13" t="s">
        <v>37</v>
      </c>
      <c r="D722" s="13">
        <v>14</v>
      </c>
      <c r="E722" s="13">
        <v>0</v>
      </c>
      <c r="F722" s="13">
        <v>6147.12</v>
      </c>
      <c r="G722" s="13" t="s">
        <v>11</v>
      </c>
      <c r="H722" s="13" t="s">
        <v>12</v>
      </c>
      <c r="I722" s="13" t="s">
        <v>23</v>
      </c>
      <c r="J722" s="32">
        <f t="shared" si="77"/>
        <v>1970</v>
      </c>
      <c r="K722" s="32" t="str">
        <f t="shared" si="78"/>
        <v>Oct</v>
      </c>
      <c r="L722" s="32" t="str">
        <f t="shared" si="79"/>
        <v>tier - 2</v>
      </c>
      <c r="M722" s="32" t="str">
        <f t="shared" si="80"/>
        <v>tier - 3</v>
      </c>
      <c r="N722" s="32" t="str">
        <f t="shared" si="81"/>
        <v>R1012</v>
      </c>
      <c r="O722" s="13" t="str">
        <f t="shared" si="82"/>
        <v>14-Oct-1970</v>
      </c>
      <c r="P722" s="13">
        <f t="shared" si="83"/>
        <v>52</v>
      </c>
      <c r="Q722" s="18">
        <v>6147.12</v>
      </c>
    </row>
    <row r="723" spans="1:17" x14ac:dyDescent="0.25">
      <c r="A723" s="13" t="s">
        <v>755</v>
      </c>
      <c r="B723" s="13">
        <v>1973</v>
      </c>
      <c r="C723" s="13" t="s">
        <v>15</v>
      </c>
      <c r="D723" s="13">
        <v>6</v>
      </c>
      <c r="E723" s="13">
        <v>0</v>
      </c>
      <c r="F723" s="13">
        <v>6152.05</v>
      </c>
      <c r="G723" s="13" t="s">
        <v>11</v>
      </c>
      <c r="H723" s="13" t="s">
        <v>12</v>
      </c>
      <c r="I723" s="13" t="s">
        <v>13</v>
      </c>
      <c r="J723" s="32">
        <f t="shared" si="77"/>
        <v>1973</v>
      </c>
      <c r="K723" s="32" t="str">
        <f t="shared" si="78"/>
        <v>Nov</v>
      </c>
      <c r="L723" s="32" t="str">
        <f t="shared" si="79"/>
        <v>tier - 2</v>
      </c>
      <c r="M723" s="32" t="str">
        <f t="shared" si="80"/>
        <v>tier - 3</v>
      </c>
      <c r="N723" s="32" t="str">
        <f t="shared" si="81"/>
        <v>R1013</v>
      </c>
      <c r="O723" s="13" t="str">
        <f t="shared" si="82"/>
        <v>6-Nov-1973</v>
      </c>
      <c r="P723" s="13">
        <f t="shared" si="83"/>
        <v>49</v>
      </c>
      <c r="Q723" s="18">
        <v>6152.05</v>
      </c>
    </row>
    <row r="724" spans="1:17" x14ac:dyDescent="0.25">
      <c r="A724" s="13" t="s">
        <v>756</v>
      </c>
      <c r="B724" s="13">
        <v>1985</v>
      </c>
      <c r="C724" s="13" t="s">
        <v>37</v>
      </c>
      <c r="D724" s="13">
        <v>15</v>
      </c>
      <c r="E724" s="13">
        <v>3</v>
      </c>
      <c r="F724" s="13">
        <v>6159.57</v>
      </c>
      <c r="G724" s="13" t="s">
        <v>11</v>
      </c>
      <c r="H724" s="13" t="s">
        <v>16</v>
      </c>
      <c r="I724" s="13" t="s">
        <v>23</v>
      </c>
      <c r="J724" s="32">
        <f t="shared" si="77"/>
        <v>1985</v>
      </c>
      <c r="K724" s="32" t="str">
        <f t="shared" si="78"/>
        <v>Oct</v>
      </c>
      <c r="L724" s="32" t="str">
        <f t="shared" si="79"/>
        <v>tier - 2</v>
      </c>
      <c r="M724" s="32" t="str">
        <f t="shared" si="80"/>
        <v>tier - 1</v>
      </c>
      <c r="N724" s="32" t="str">
        <f t="shared" si="81"/>
        <v>R1012</v>
      </c>
      <c r="O724" s="13" t="str">
        <f t="shared" si="82"/>
        <v>15-Oct-1985</v>
      </c>
      <c r="P724" s="13">
        <f t="shared" si="83"/>
        <v>37</v>
      </c>
      <c r="Q724" s="18">
        <v>6159.57</v>
      </c>
    </row>
    <row r="725" spans="1:17" x14ac:dyDescent="0.25">
      <c r="A725" s="13" t="s">
        <v>757</v>
      </c>
      <c r="B725" s="13">
        <v>1984</v>
      </c>
      <c r="C725" s="13" t="s">
        <v>37</v>
      </c>
      <c r="D725" s="13">
        <v>6</v>
      </c>
      <c r="E725" s="13">
        <v>3</v>
      </c>
      <c r="F725" s="13">
        <v>6170.96</v>
      </c>
      <c r="G725" s="13" t="s">
        <v>11</v>
      </c>
      <c r="H725" s="13" t="s">
        <v>16</v>
      </c>
      <c r="I725" s="13" t="s">
        <v>13</v>
      </c>
      <c r="J725" s="32">
        <f t="shared" si="77"/>
        <v>1984</v>
      </c>
      <c r="K725" s="32" t="str">
        <f t="shared" si="78"/>
        <v>Oct</v>
      </c>
      <c r="L725" s="32" t="str">
        <f t="shared" si="79"/>
        <v>tier - 2</v>
      </c>
      <c r="M725" s="32" t="str">
        <f t="shared" si="80"/>
        <v>tier - 1</v>
      </c>
      <c r="N725" s="32" t="str">
        <f t="shared" si="81"/>
        <v>R1013</v>
      </c>
      <c r="O725" s="13" t="str">
        <f t="shared" si="82"/>
        <v>6-Oct-1984</v>
      </c>
      <c r="P725" s="13">
        <f t="shared" si="83"/>
        <v>38</v>
      </c>
      <c r="Q725" s="18">
        <v>6170.96</v>
      </c>
    </row>
    <row r="726" spans="1:17" x14ac:dyDescent="0.25">
      <c r="A726" s="13" t="s">
        <v>758</v>
      </c>
      <c r="B726" s="13">
        <v>1985</v>
      </c>
      <c r="C726" s="13" t="s">
        <v>35</v>
      </c>
      <c r="D726" s="13">
        <v>9</v>
      </c>
      <c r="E726" s="13">
        <v>3</v>
      </c>
      <c r="F726" s="13">
        <v>6183.32</v>
      </c>
      <c r="G726" s="13" t="s">
        <v>11</v>
      </c>
      <c r="H726" s="13" t="s">
        <v>11</v>
      </c>
      <c r="I726" s="13" t="s">
        <v>23</v>
      </c>
      <c r="J726" s="32">
        <f t="shared" si="77"/>
        <v>1985</v>
      </c>
      <c r="K726" s="32" t="str">
        <f t="shared" si="78"/>
        <v>Aug</v>
      </c>
      <c r="L726" s="32" t="str">
        <f t="shared" si="79"/>
        <v>tier - 2</v>
      </c>
      <c r="M726" s="32" t="str">
        <f t="shared" si="80"/>
        <v>tier - 2</v>
      </c>
      <c r="N726" s="32" t="str">
        <f t="shared" si="81"/>
        <v>R1012</v>
      </c>
      <c r="O726" s="13" t="str">
        <f t="shared" si="82"/>
        <v>9-Aug-1985</v>
      </c>
      <c r="P726" s="13">
        <f t="shared" si="83"/>
        <v>37</v>
      </c>
      <c r="Q726" s="18">
        <v>6183.32</v>
      </c>
    </row>
    <row r="727" spans="1:17" x14ac:dyDescent="0.25">
      <c r="A727" s="13" t="s">
        <v>759</v>
      </c>
      <c r="B727" s="13">
        <v>1970</v>
      </c>
      <c r="C727" s="13" t="s">
        <v>37</v>
      </c>
      <c r="D727" s="13">
        <v>5</v>
      </c>
      <c r="E727" s="13">
        <v>0</v>
      </c>
      <c r="F727" s="13">
        <v>6183.46</v>
      </c>
      <c r="G727" s="13" t="s">
        <v>11</v>
      </c>
      <c r="H727" s="13" t="s">
        <v>11</v>
      </c>
      <c r="I727" s="13" t="s">
        <v>23</v>
      </c>
      <c r="J727" s="32">
        <f t="shared" si="77"/>
        <v>1970</v>
      </c>
      <c r="K727" s="32" t="str">
        <f t="shared" si="78"/>
        <v>Oct</v>
      </c>
      <c r="L727" s="32" t="str">
        <f t="shared" si="79"/>
        <v>tier - 2</v>
      </c>
      <c r="M727" s="32" t="str">
        <f t="shared" si="80"/>
        <v>tier - 2</v>
      </c>
      <c r="N727" s="32" t="str">
        <f t="shared" si="81"/>
        <v>R1012</v>
      </c>
      <c r="O727" s="13" t="str">
        <f t="shared" si="82"/>
        <v>5-Oct-1970</v>
      </c>
      <c r="P727" s="13">
        <f t="shared" si="83"/>
        <v>52</v>
      </c>
      <c r="Q727" s="18">
        <v>6183.46</v>
      </c>
    </row>
    <row r="728" spans="1:17" x14ac:dyDescent="0.25">
      <c r="A728" s="13" t="s">
        <v>760</v>
      </c>
      <c r="B728" s="13">
        <v>1988</v>
      </c>
      <c r="C728" s="13" t="s">
        <v>15</v>
      </c>
      <c r="D728" s="13">
        <v>1</v>
      </c>
      <c r="E728" s="13">
        <v>3</v>
      </c>
      <c r="F728" s="13">
        <v>6184.3</v>
      </c>
      <c r="G728" s="13" t="s">
        <v>11</v>
      </c>
      <c r="H728" s="13" t="s">
        <v>12</v>
      </c>
      <c r="I728" s="13" t="s">
        <v>13</v>
      </c>
      <c r="J728" s="32">
        <f t="shared" si="77"/>
        <v>1988</v>
      </c>
      <c r="K728" s="32" t="str">
        <f t="shared" si="78"/>
        <v>Nov</v>
      </c>
      <c r="L728" s="32" t="str">
        <f t="shared" si="79"/>
        <v>tier - 2</v>
      </c>
      <c r="M728" s="32" t="str">
        <f t="shared" si="80"/>
        <v>tier - 3</v>
      </c>
      <c r="N728" s="32" t="str">
        <f t="shared" si="81"/>
        <v>R1013</v>
      </c>
      <c r="O728" s="13" t="str">
        <f t="shared" si="82"/>
        <v>1-Nov-1988</v>
      </c>
      <c r="P728" s="13">
        <f t="shared" si="83"/>
        <v>34</v>
      </c>
      <c r="Q728" s="18">
        <v>6184.3</v>
      </c>
    </row>
    <row r="729" spans="1:17" x14ac:dyDescent="0.25">
      <c r="A729" s="13" t="s">
        <v>761</v>
      </c>
      <c r="B729" s="13">
        <v>1981</v>
      </c>
      <c r="C729" s="13" t="s">
        <v>15</v>
      </c>
      <c r="D729" s="13">
        <v>22</v>
      </c>
      <c r="E729" s="13">
        <v>0</v>
      </c>
      <c r="F729" s="13">
        <v>6185.32</v>
      </c>
      <c r="G729" s="13" t="s">
        <v>11</v>
      </c>
      <c r="H729" s="13" t="s">
        <v>16</v>
      </c>
      <c r="I729" s="13" t="s">
        <v>13</v>
      </c>
      <c r="J729" s="32">
        <f t="shared" si="77"/>
        <v>1981</v>
      </c>
      <c r="K729" s="32" t="str">
        <f t="shared" si="78"/>
        <v>Nov</v>
      </c>
      <c r="L729" s="32" t="str">
        <f t="shared" si="79"/>
        <v>tier - 2</v>
      </c>
      <c r="M729" s="32" t="str">
        <f t="shared" si="80"/>
        <v>tier - 1</v>
      </c>
      <c r="N729" s="32" t="str">
        <f t="shared" si="81"/>
        <v>R1013</v>
      </c>
      <c r="O729" s="13" t="str">
        <f t="shared" si="82"/>
        <v>22-Nov-1981</v>
      </c>
      <c r="P729" s="13">
        <f t="shared" si="83"/>
        <v>41</v>
      </c>
      <c r="Q729" s="18">
        <v>6185.32</v>
      </c>
    </row>
    <row r="730" spans="1:17" x14ac:dyDescent="0.25">
      <c r="A730" s="13" t="s">
        <v>762</v>
      </c>
      <c r="B730" s="13">
        <v>1981</v>
      </c>
      <c r="C730" s="13" t="s">
        <v>37</v>
      </c>
      <c r="D730" s="13">
        <v>1</v>
      </c>
      <c r="E730" s="13">
        <v>0</v>
      </c>
      <c r="F730" s="13">
        <v>6186.13</v>
      </c>
      <c r="G730" s="13" t="s">
        <v>11</v>
      </c>
      <c r="H730" s="13" t="s">
        <v>12</v>
      </c>
      <c r="I730" s="13" t="s">
        <v>42</v>
      </c>
      <c r="J730" s="32">
        <f t="shared" si="77"/>
        <v>1981</v>
      </c>
      <c r="K730" s="32" t="str">
        <f t="shared" si="78"/>
        <v>Oct</v>
      </c>
      <c r="L730" s="32" t="str">
        <f t="shared" si="79"/>
        <v>tier - 2</v>
      </c>
      <c r="M730" s="32" t="str">
        <f t="shared" si="80"/>
        <v>tier - 3</v>
      </c>
      <c r="N730" s="32" t="str">
        <f t="shared" si="81"/>
        <v>R1011</v>
      </c>
      <c r="O730" s="13" t="str">
        <f t="shared" si="82"/>
        <v>1-Oct-1981</v>
      </c>
      <c r="P730" s="13">
        <f t="shared" si="83"/>
        <v>41</v>
      </c>
      <c r="Q730" s="18">
        <v>6186.13</v>
      </c>
    </row>
    <row r="731" spans="1:17" x14ac:dyDescent="0.25">
      <c r="A731" s="13" t="s">
        <v>763</v>
      </c>
      <c r="B731" s="13">
        <v>1988</v>
      </c>
      <c r="C731" s="13" t="s">
        <v>37</v>
      </c>
      <c r="D731" s="13">
        <v>23</v>
      </c>
      <c r="E731" s="13">
        <v>3</v>
      </c>
      <c r="F731" s="13">
        <v>6196.45</v>
      </c>
      <c r="G731" s="13" t="s">
        <v>11</v>
      </c>
      <c r="H731" s="13" t="s">
        <v>16</v>
      </c>
      <c r="I731" s="13" t="s">
        <v>42</v>
      </c>
      <c r="J731" s="32">
        <f t="shared" si="77"/>
        <v>1988</v>
      </c>
      <c r="K731" s="32" t="str">
        <f t="shared" si="78"/>
        <v>Oct</v>
      </c>
      <c r="L731" s="32" t="str">
        <f t="shared" si="79"/>
        <v>tier - 2</v>
      </c>
      <c r="M731" s="32" t="str">
        <f t="shared" si="80"/>
        <v>tier - 1</v>
      </c>
      <c r="N731" s="32" t="str">
        <f t="shared" si="81"/>
        <v>R1011</v>
      </c>
      <c r="O731" s="13" t="str">
        <f t="shared" si="82"/>
        <v>23-Oct-1988</v>
      </c>
      <c r="P731" s="13">
        <f t="shared" si="83"/>
        <v>34</v>
      </c>
      <c r="Q731" s="18">
        <v>6196.45</v>
      </c>
    </row>
    <row r="732" spans="1:17" x14ac:dyDescent="0.25">
      <c r="A732" s="13" t="s">
        <v>764</v>
      </c>
      <c r="B732" s="13">
        <v>1985</v>
      </c>
      <c r="C732" s="13" t="s">
        <v>10</v>
      </c>
      <c r="D732" s="13">
        <v>22</v>
      </c>
      <c r="E732" s="13">
        <v>2</v>
      </c>
      <c r="F732" s="13">
        <v>6198.75</v>
      </c>
      <c r="G732" s="13" t="s">
        <v>11</v>
      </c>
      <c r="H732" s="13" t="s">
        <v>16</v>
      </c>
      <c r="I732" s="13" t="s">
        <v>23</v>
      </c>
      <c r="J732" s="32">
        <f t="shared" si="77"/>
        <v>1985</v>
      </c>
      <c r="K732" s="32" t="str">
        <f t="shared" si="78"/>
        <v>Jul</v>
      </c>
      <c r="L732" s="32" t="str">
        <f t="shared" si="79"/>
        <v>tier - 2</v>
      </c>
      <c r="M732" s="32" t="str">
        <f t="shared" si="80"/>
        <v>tier - 1</v>
      </c>
      <c r="N732" s="32" t="str">
        <f t="shared" si="81"/>
        <v>R1012</v>
      </c>
      <c r="O732" s="13" t="str">
        <f t="shared" si="82"/>
        <v>22-Jul-1985</v>
      </c>
      <c r="P732" s="13">
        <f t="shared" si="83"/>
        <v>37</v>
      </c>
      <c r="Q732" s="18">
        <v>6198.75</v>
      </c>
    </row>
    <row r="733" spans="1:17" x14ac:dyDescent="0.25">
      <c r="A733" s="13" t="s">
        <v>31</v>
      </c>
      <c r="B733" s="13">
        <v>1985</v>
      </c>
      <c r="C733" s="13" t="s">
        <v>30</v>
      </c>
      <c r="D733" s="13">
        <v>20</v>
      </c>
      <c r="E733" s="13">
        <v>2</v>
      </c>
      <c r="F733" s="13">
        <v>6203.9</v>
      </c>
      <c r="G733" s="13" t="s">
        <v>16</v>
      </c>
      <c r="H733" s="13" t="s">
        <v>11</v>
      </c>
      <c r="I733" s="13" t="s">
        <v>23</v>
      </c>
      <c r="J733" s="32">
        <f t="shared" si="77"/>
        <v>1985</v>
      </c>
      <c r="K733" s="32" t="str">
        <f t="shared" si="78"/>
        <v>Dec</v>
      </c>
      <c r="L733" s="32" t="str">
        <f t="shared" si="79"/>
        <v>tier - 1</v>
      </c>
      <c r="M733" s="32" t="str">
        <f t="shared" si="80"/>
        <v>tier - 2</v>
      </c>
      <c r="N733" s="32" t="str">
        <f t="shared" si="81"/>
        <v>R1012</v>
      </c>
      <c r="O733" s="13" t="str">
        <f t="shared" si="82"/>
        <v>20-Dec-1985</v>
      </c>
      <c r="P733" s="13">
        <f t="shared" si="83"/>
        <v>37</v>
      </c>
      <c r="Q733" s="18">
        <v>6203.9</v>
      </c>
    </row>
    <row r="734" spans="1:17" x14ac:dyDescent="0.25">
      <c r="A734" s="13" t="s">
        <v>765</v>
      </c>
      <c r="B734" s="13">
        <v>1985</v>
      </c>
      <c r="C734" s="13" t="s">
        <v>20</v>
      </c>
      <c r="D734" s="13">
        <v>22</v>
      </c>
      <c r="E734" s="13">
        <v>2</v>
      </c>
      <c r="F734" s="13">
        <v>6203.9</v>
      </c>
      <c r="G734" s="13" t="s">
        <v>11</v>
      </c>
      <c r="H734" s="13" t="s">
        <v>11</v>
      </c>
      <c r="I734" s="13" t="s">
        <v>23</v>
      </c>
      <c r="J734" s="32">
        <f t="shared" si="77"/>
        <v>1985</v>
      </c>
      <c r="K734" s="32" t="str">
        <f t="shared" si="78"/>
        <v>Sep</v>
      </c>
      <c r="L734" s="32" t="str">
        <f t="shared" si="79"/>
        <v>tier - 2</v>
      </c>
      <c r="M734" s="32" t="str">
        <f t="shared" si="80"/>
        <v>tier - 2</v>
      </c>
      <c r="N734" s="32" t="str">
        <f t="shared" si="81"/>
        <v>R1012</v>
      </c>
      <c r="O734" s="13" t="str">
        <f t="shared" si="82"/>
        <v>22-Sep-1985</v>
      </c>
      <c r="P734" s="13">
        <f t="shared" si="83"/>
        <v>37</v>
      </c>
      <c r="Q734" s="18">
        <v>6203.9</v>
      </c>
    </row>
    <row r="735" spans="1:17" x14ac:dyDescent="0.25">
      <c r="A735" s="13" t="s">
        <v>766</v>
      </c>
      <c r="B735" s="13">
        <v>1999</v>
      </c>
      <c r="C735" s="13" t="s">
        <v>20</v>
      </c>
      <c r="D735" s="13">
        <v>10</v>
      </c>
      <c r="E735" s="13">
        <v>0</v>
      </c>
      <c r="F735" s="13">
        <v>6207.26</v>
      </c>
      <c r="G735" s="13" t="s">
        <v>11</v>
      </c>
      <c r="H735" s="13" t="s">
        <v>11</v>
      </c>
      <c r="I735" s="13" t="s">
        <v>535</v>
      </c>
      <c r="J735" s="32">
        <f t="shared" si="77"/>
        <v>1999</v>
      </c>
      <c r="K735" s="32" t="str">
        <f t="shared" si="78"/>
        <v>Sep</v>
      </c>
      <c r="L735" s="32" t="str">
        <f t="shared" si="79"/>
        <v>tier - 2</v>
      </c>
      <c r="M735" s="32" t="str">
        <f t="shared" si="80"/>
        <v>tier - 2</v>
      </c>
      <c r="N735" s="32" t="str">
        <f t="shared" si="81"/>
        <v>R1026</v>
      </c>
      <c r="O735" s="13" t="str">
        <f t="shared" si="82"/>
        <v>10-Sep-1999</v>
      </c>
      <c r="P735" s="13">
        <f t="shared" si="83"/>
        <v>23</v>
      </c>
      <c r="Q735" s="18">
        <v>6207.26</v>
      </c>
    </row>
    <row r="736" spans="1:17" x14ac:dyDescent="0.25">
      <c r="A736" s="13" t="s">
        <v>767</v>
      </c>
      <c r="B736" s="13">
        <v>1992</v>
      </c>
      <c r="C736" s="13" t="s">
        <v>35</v>
      </c>
      <c r="D736" s="13">
        <v>12</v>
      </c>
      <c r="E736" s="13">
        <v>0</v>
      </c>
      <c r="F736" s="13">
        <v>6208.5</v>
      </c>
      <c r="G736" s="13" t="s">
        <v>11</v>
      </c>
      <c r="H736" s="13" t="s">
        <v>16</v>
      </c>
      <c r="I736" s="13" t="s">
        <v>300</v>
      </c>
      <c r="J736" s="32">
        <f t="shared" si="77"/>
        <v>1992</v>
      </c>
      <c r="K736" s="32" t="str">
        <f t="shared" si="78"/>
        <v>Aug</v>
      </c>
      <c r="L736" s="32" t="str">
        <f t="shared" si="79"/>
        <v>tier - 2</v>
      </c>
      <c r="M736" s="32" t="str">
        <f t="shared" si="80"/>
        <v>tier - 1</v>
      </c>
      <c r="N736" s="32" t="str">
        <f t="shared" si="81"/>
        <v>R1021</v>
      </c>
      <c r="O736" s="13" t="str">
        <f t="shared" si="82"/>
        <v>12-Aug-1992</v>
      </c>
      <c r="P736" s="13">
        <f t="shared" si="83"/>
        <v>30</v>
      </c>
      <c r="Q736" s="18">
        <v>6208.5</v>
      </c>
    </row>
    <row r="737" spans="1:17" x14ac:dyDescent="0.25">
      <c r="A737" s="13" t="s">
        <v>768</v>
      </c>
      <c r="B737" s="13">
        <v>1972</v>
      </c>
      <c r="C737" s="13" t="s">
        <v>18</v>
      </c>
      <c r="D737" s="13">
        <v>29</v>
      </c>
      <c r="E737" s="13">
        <v>0</v>
      </c>
      <c r="F737" s="13">
        <v>6219.93</v>
      </c>
      <c r="G737" s="13" t="s">
        <v>11</v>
      </c>
      <c r="H737" s="13" t="s">
        <v>11</v>
      </c>
      <c r="I737" s="13" t="s">
        <v>13</v>
      </c>
      <c r="J737" s="32">
        <f t="shared" si="77"/>
        <v>1972</v>
      </c>
      <c r="K737" s="32" t="str">
        <f t="shared" si="78"/>
        <v>Jun</v>
      </c>
      <c r="L737" s="32" t="str">
        <f t="shared" si="79"/>
        <v>tier - 2</v>
      </c>
      <c r="M737" s="32" t="str">
        <f t="shared" si="80"/>
        <v>tier - 2</v>
      </c>
      <c r="N737" s="32" t="str">
        <f t="shared" si="81"/>
        <v>R1013</v>
      </c>
      <c r="O737" s="13" t="str">
        <f t="shared" si="82"/>
        <v>29-Jun-1972</v>
      </c>
      <c r="P737" s="13">
        <f t="shared" si="83"/>
        <v>50</v>
      </c>
      <c r="Q737" s="18">
        <v>6219.93</v>
      </c>
    </row>
    <row r="738" spans="1:17" x14ac:dyDescent="0.25">
      <c r="A738" s="13" t="s">
        <v>769</v>
      </c>
      <c r="B738" s="13">
        <v>1978</v>
      </c>
      <c r="C738" s="13" t="s">
        <v>20</v>
      </c>
      <c r="D738" s="13">
        <v>19</v>
      </c>
      <c r="E738" s="13">
        <v>2</v>
      </c>
      <c r="F738" s="13">
        <v>6236.95</v>
      </c>
      <c r="G738" s="13" t="s">
        <v>11</v>
      </c>
      <c r="H738" s="13" t="s">
        <v>11</v>
      </c>
      <c r="I738" s="13" t="s">
        <v>13</v>
      </c>
      <c r="J738" s="32">
        <f t="shared" si="77"/>
        <v>1978</v>
      </c>
      <c r="K738" s="32" t="str">
        <f t="shared" si="78"/>
        <v>Sep</v>
      </c>
      <c r="L738" s="32" t="str">
        <f t="shared" si="79"/>
        <v>tier - 2</v>
      </c>
      <c r="M738" s="32" t="str">
        <f t="shared" si="80"/>
        <v>tier - 2</v>
      </c>
      <c r="N738" s="32" t="str">
        <f t="shared" si="81"/>
        <v>R1013</v>
      </c>
      <c r="O738" s="13" t="str">
        <f t="shared" si="82"/>
        <v>19-Sep-1978</v>
      </c>
      <c r="P738" s="13">
        <f t="shared" si="83"/>
        <v>44</v>
      </c>
      <c r="Q738" s="18">
        <v>6236.95</v>
      </c>
    </row>
    <row r="739" spans="1:17" x14ac:dyDescent="0.25">
      <c r="A739" s="13" t="s">
        <v>770</v>
      </c>
      <c r="B739" s="13">
        <v>1983</v>
      </c>
      <c r="C739" s="13" t="s">
        <v>35</v>
      </c>
      <c r="D739" s="13">
        <v>11</v>
      </c>
      <c r="E739" s="13">
        <v>1</v>
      </c>
      <c r="F739" s="13">
        <v>6238.3</v>
      </c>
      <c r="G739" s="13" t="s">
        <v>11</v>
      </c>
      <c r="H739" s="13" t="s">
        <v>16</v>
      </c>
      <c r="I739" s="13" t="s">
        <v>42</v>
      </c>
      <c r="J739" s="32">
        <f t="shared" si="77"/>
        <v>1983</v>
      </c>
      <c r="K739" s="32" t="str">
        <f t="shared" si="78"/>
        <v>Aug</v>
      </c>
      <c r="L739" s="32" t="str">
        <f t="shared" si="79"/>
        <v>tier - 2</v>
      </c>
      <c r="M739" s="32" t="str">
        <f t="shared" si="80"/>
        <v>tier - 1</v>
      </c>
      <c r="N739" s="32" t="str">
        <f t="shared" si="81"/>
        <v>R1011</v>
      </c>
      <c r="O739" s="13" t="str">
        <f t="shared" si="82"/>
        <v>11-Aug-1983</v>
      </c>
      <c r="P739" s="13">
        <f t="shared" si="83"/>
        <v>39</v>
      </c>
      <c r="Q739" s="18">
        <v>6238.3</v>
      </c>
    </row>
    <row r="740" spans="1:17" x14ac:dyDescent="0.25">
      <c r="A740" s="13" t="s">
        <v>771</v>
      </c>
      <c r="B740" s="13">
        <v>1979</v>
      </c>
      <c r="C740" s="13" t="s">
        <v>37</v>
      </c>
      <c r="D740" s="13">
        <v>10</v>
      </c>
      <c r="E740" s="13">
        <v>0</v>
      </c>
      <c r="F740" s="13">
        <v>6250.44</v>
      </c>
      <c r="G740" s="13" t="s">
        <v>11</v>
      </c>
      <c r="H740" s="13" t="s">
        <v>16</v>
      </c>
      <c r="I740" s="13" t="s">
        <v>42</v>
      </c>
      <c r="J740" s="32">
        <f t="shared" si="77"/>
        <v>1979</v>
      </c>
      <c r="K740" s="32" t="str">
        <f t="shared" si="78"/>
        <v>Oct</v>
      </c>
      <c r="L740" s="32" t="str">
        <f t="shared" si="79"/>
        <v>tier - 2</v>
      </c>
      <c r="M740" s="32" t="str">
        <f t="shared" si="80"/>
        <v>tier - 1</v>
      </c>
      <c r="N740" s="32" t="str">
        <f t="shared" si="81"/>
        <v>R1011</v>
      </c>
      <c r="O740" s="13" t="str">
        <f t="shared" si="82"/>
        <v>10-Oct-1979</v>
      </c>
      <c r="P740" s="13">
        <f t="shared" si="83"/>
        <v>43</v>
      </c>
      <c r="Q740" s="18">
        <v>6250.44</v>
      </c>
    </row>
    <row r="741" spans="1:17" x14ac:dyDescent="0.25">
      <c r="A741" s="13" t="s">
        <v>772</v>
      </c>
      <c r="B741" s="13">
        <v>1972</v>
      </c>
      <c r="C741" s="13" t="s">
        <v>15</v>
      </c>
      <c r="D741" s="13">
        <v>11</v>
      </c>
      <c r="E741" s="13">
        <v>0</v>
      </c>
      <c r="F741" s="13">
        <v>6253.85</v>
      </c>
      <c r="G741" s="13" t="s">
        <v>11</v>
      </c>
      <c r="H741" s="13" t="s">
        <v>11</v>
      </c>
      <c r="I741" s="13" t="s">
        <v>13</v>
      </c>
      <c r="J741" s="32">
        <f t="shared" si="77"/>
        <v>1972</v>
      </c>
      <c r="K741" s="32" t="str">
        <f t="shared" si="78"/>
        <v>Nov</v>
      </c>
      <c r="L741" s="32" t="str">
        <f t="shared" si="79"/>
        <v>tier - 2</v>
      </c>
      <c r="M741" s="32" t="str">
        <f t="shared" si="80"/>
        <v>tier - 2</v>
      </c>
      <c r="N741" s="32" t="str">
        <f t="shared" si="81"/>
        <v>R1013</v>
      </c>
      <c r="O741" s="13" t="str">
        <f t="shared" si="82"/>
        <v>11-Nov-1972</v>
      </c>
      <c r="P741" s="13">
        <f t="shared" si="83"/>
        <v>50</v>
      </c>
      <c r="Q741" s="18">
        <v>6253.85</v>
      </c>
    </row>
    <row r="742" spans="1:17" x14ac:dyDescent="0.25">
      <c r="A742" s="13" t="s">
        <v>773</v>
      </c>
      <c r="B742" s="13">
        <v>1972</v>
      </c>
      <c r="C742" s="13" t="s">
        <v>20</v>
      </c>
      <c r="D742" s="13">
        <v>8</v>
      </c>
      <c r="E742" s="13">
        <v>0</v>
      </c>
      <c r="F742" s="13">
        <v>6254.13</v>
      </c>
      <c r="G742" s="13" t="s">
        <v>11</v>
      </c>
      <c r="H742" s="13" t="s">
        <v>11</v>
      </c>
      <c r="I742" s="13" t="s">
        <v>23</v>
      </c>
      <c r="J742" s="32">
        <f t="shared" si="77"/>
        <v>1972</v>
      </c>
      <c r="K742" s="32" t="str">
        <f t="shared" si="78"/>
        <v>Sep</v>
      </c>
      <c r="L742" s="32" t="str">
        <f t="shared" si="79"/>
        <v>tier - 2</v>
      </c>
      <c r="M742" s="32" t="str">
        <f t="shared" si="80"/>
        <v>tier - 2</v>
      </c>
      <c r="N742" s="32" t="str">
        <f t="shared" si="81"/>
        <v>R1012</v>
      </c>
      <c r="O742" s="13" t="str">
        <f t="shared" si="82"/>
        <v>8-Sep-1972</v>
      </c>
      <c r="P742" s="13">
        <f t="shared" si="83"/>
        <v>50</v>
      </c>
      <c r="Q742" s="18">
        <v>6254.13</v>
      </c>
    </row>
    <row r="743" spans="1:17" x14ac:dyDescent="0.25">
      <c r="A743" s="13" t="s">
        <v>774</v>
      </c>
      <c r="B743" s="13">
        <v>1970</v>
      </c>
      <c r="C743" s="13" t="s">
        <v>37</v>
      </c>
      <c r="D743" s="13">
        <v>11</v>
      </c>
      <c r="E743" s="13">
        <v>0</v>
      </c>
      <c r="F743" s="13">
        <v>6255.38</v>
      </c>
      <c r="G743" s="13" t="s">
        <v>11</v>
      </c>
      <c r="H743" s="13" t="s">
        <v>11</v>
      </c>
      <c r="I743" s="13" t="s">
        <v>13</v>
      </c>
      <c r="J743" s="32">
        <f t="shared" si="77"/>
        <v>1970</v>
      </c>
      <c r="K743" s="32" t="str">
        <f t="shared" si="78"/>
        <v>Oct</v>
      </c>
      <c r="L743" s="32" t="str">
        <f t="shared" si="79"/>
        <v>tier - 2</v>
      </c>
      <c r="M743" s="32" t="str">
        <f t="shared" si="80"/>
        <v>tier - 2</v>
      </c>
      <c r="N743" s="32" t="str">
        <f t="shared" si="81"/>
        <v>R1013</v>
      </c>
      <c r="O743" s="13" t="str">
        <f t="shared" si="82"/>
        <v>11-Oct-1970</v>
      </c>
      <c r="P743" s="13">
        <f t="shared" si="83"/>
        <v>52</v>
      </c>
      <c r="Q743" s="18">
        <v>6255.38</v>
      </c>
    </row>
    <row r="744" spans="1:17" x14ac:dyDescent="0.25">
      <c r="A744" s="13" t="s">
        <v>775</v>
      </c>
      <c r="B744" s="13">
        <v>1995</v>
      </c>
      <c r="C744" s="13" t="s">
        <v>37</v>
      </c>
      <c r="D744" s="13">
        <v>17</v>
      </c>
      <c r="E744" s="13">
        <v>0</v>
      </c>
      <c r="F744" s="13">
        <v>6261.2</v>
      </c>
      <c r="G744" s="13" t="s">
        <v>11</v>
      </c>
      <c r="H744" s="13" t="s">
        <v>16</v>
      </c>
      <c r="I744" s="13" t="s">
        <v>535</v>
      </c>
      <c r="J744" s="32">
        <f t="shared" si="77"/>
        <v>1995</v>
      </c>
      <c r="K744" s="32" t="str">
        <f t="shared" si="78"/>
        <v>Oct</v>
      </c>
      <c r="L744" s="32" t="str">
        <f t="shared" si="79"/>
        <v>tier - 2</v>
      </c>
      <c r="M744" s="32" t="str">
        <f t="shared" si="80"/>
        <v>tier - 1</v>
      </c>
      <c r="N744" s="32" t="str">
        <f t="shared" si="81"/>
        <v>R1026</v>
      </c>
      <c r="O744" s="13" t="str">
        <f t="shared" si="82"/>
        <v>17-Oct-1995</v>
      </c>
      <c r="P744" s="13">
        <f t="shared" si="83"/>
        <v>27</v>
      </c>
      <c r="Q744" s="18">
        <v>6261.2</v>
      </c>
    </row>
    <row r="745" spans="1:17" x14ac:dyDescent="0.25">
      <c r="A745" s="13" t="s">
        <v>776</v>
      </c>
      <c r="B745" s="13">
        <v>1984</v>
      </c>
      <c r="C745" s="13" t="s">
        <v>20</v>
      </c>
      <c r="D745" s="13">
        <v>25</v>
      </c>
      <c r="E745" s="13">
        <v>3</v>
      </c>
      <c r="F745" s="13">
        <v>6269.33</v>
      </c>
      <c r="G745" s="13" t="s">
        <v>11</v>
      </c>
      <c r="H745" s="13" t="s">
        <v>16</v>
      </c>
      <c r="I745" s="13" t="s">
        <v>13</v>
      </c>
      <c r="J745" s="32">
        <f t="shared" si="77"/>
        <v>1984</v>
      </c>
      <c r="K745" s="32" t="str">
        <f t="shared" si="78"/>
        <v>Sep</v>
      </c>
      <c r="L745" s="32" t="str">
        <f t="shared" si="79"/>
        <v>tier - 2</v>
      </c>
      <c r="M745" s="32" t="str">
        <f t="shared" si="80"/>
        <v>tier - 1</v>
      </c>
      <c r="N745" s="32" t="str">
        <f t="shared" si="81"/>
        <v>R1013</v>
      </c>
      <c r="O745" s="13" t="str">
        <f t="shared" si="82"/>
        <v>25-Sep-1984</v>
      </c>
      <c r="P745" s="13">
        <f t="shared" si="83"/>
        <v>38</v>
      </c>
      <c r="Q745" s="18">
        <v>6269.33</v>
      </c>
    </row>
    <row r="746" spans="1:17" x14ac:dyDescent="0.25">
      <c r="A746" s="13" t="s">
        <v>777</v>
      </c>
      <c r="B746" s="13">
        <v>1981</v>
      </c>
      <c r="C746" s="13" t="s">
        <v>18</v>
      </c>
      <c r="D746" s="13">
        <v>30</v>
      </c>
      <c r="E746" s="13">
        <v>1</v>
      </c>
      <c r="F746" s="13">
        <v>6272.48</v>
      </c>
      <c r="G746" s="13" t="s">
        <v>16</v>
      </c>
      <c r="H746" s="13" t="s">
        <v>12</v>
      </c>
      <c r="I746" s="13" t="s">
        <v>13</v>
      </c>
      <c r="J746" s="32">
        <f t="shared" si="77"/>
        <v>1981</v>
      </c>
      <c r="K746" s="32" t="str">
        <f t="shared" si="78"/>
        <v>Jun</v>
      </c>
      <c r="L746" s="32" t="str">
        <f t="shared" si="79"/>
        <v>tier - 1</v>
      </c>
      <c r="M746" s="32" t="str">
        <f t="shared" si="80"/>
        <v>tier - 3</v>
      </c>
      <c r="N746" s="32" t="str">
        <f t="shared" si="81"/>
        <v>R1013</v>
      </c>
      <c r="O746" s="13" t="str">
        <f t="shared" si="82"/>
        <v>30-Jun-1981</v>
      </c>
      <c r="P746" s="13">
        <f t="shared" si="83"/>
        <v>41</v>
      </c>
      <c r="Q746" s="18">
        <v>6272.48</v>
      </c>
    </row>
    <row r="747" spans="1:17" x14ac:dyDescent="0.25">
      <c r="A747" s="13" t="s">
        <v>778</v>
      </c>
      <c r="B747" s="13">
        <v>1993</v>
      </c>
      <c r="C747" s="13" t="s">
        <v>37</v>
      </c>
      <c r="D747" s="13">
        <v>16</v>
      </c>
      <c r="E747" s="13">
        <v>0</v>
      </c>
      <c r="F747" s="13">
        <v>6276.3</v>
      </c>
      <c r="G747" s="13" t="s">
        <v>11</v>
      </c>
      <c r="H747" s="13" t="s">
        <v>16</v>
      </c>
      <c r="I747" s="13" t="s">
        <v>200</v>
      </c>
      <c r="J747" s="32">
        <f t="shared" si="77"/>
        <v>1993</v>
      </c>
      <c r="K747" s="32" t="str">
        <f t="shared" si="78"/>
        <v>Oct</v>
      </c>
      <c r="L747" s="32" t="str">
        <f t="shared" si="79"/>
        <v>tier - 2</v>
      </c>
      <c r="M747" s="32" t="str">
        <f t="shared" si="80"/>
        <v>tier - 1</v>
      </c>
      <c r="N747" s="32" t="str">
        <f t="shared" si="81"/>
        <v>R1025</v>
      </c>
      <c r="O747" s="13" t="str">
        <f t="shared" si="82"/>
        <v>16-Oct-1993</v>
      </c>
      <c r="P747" s="13">
        <f t="shared" si="83"/>
        <v>29</v>
      </c>
      <c r="Q747" s="18">
        <v>6276.3</v>
      </c>
    </row>
    <row r="748" spans="1:17" x14ac:dyDescent="0.25">
      <c r="A748" s="13" t="s">
        <v>779</v>
      </c>
      <c r="B748" s="13">
        <v>1981</v>
      </c>
      <c r="C748" s="13" t="s">
        <v>15</v>
      </c>
      <c r="D748" s="13">
        <v>24</v>
      </c>
      <c r="E748" s="13">
        <v>1</v>
      </c>
      <c r="F748" s="13">
        <v>6282.24</v>
      </c>
      <c r="G748" s="13" t="s">
        <v>11</v>
      </c>
      <c r="H748" s="13" t="s">
        <v>16</v>
      </c>
      <c r="I748" s="13" t="s">
        <v>42</v>
      </c>
      <c r="J748" s="32">
        <f t="shared" si="77"/>
        <v>1981</v>
      </c>
      <c r="K748" s="32" t="str">
        <f t="shared" si="78"/>
        <v>Nov</v>
      </c>
      <c r="L748" s="32" t="str">
        <f t="shared" si="79"/>
        <v>tier - 2</v>
      </c>
      <c r="M748" s="32" t="str">
        <f t="shared" si="80"/>
        <v>tier - 1</v>
      </c>
      <c r="N748" s="32" t="str">
        <f t="shared" si="81"/>
        <v>R1011</v>
      </c>
      <c r="O748" s="13" t="str">
        <f t="shared" si="82"/>
        <v>24-Nov-1981</v>
      </c>
      <c r="P748" s="13">
        <f t="shared" si="83"/>
        <v>41</v>
      </c>
      <c r="Q748" s="18">
        <v>6282.24</v>
      </c>
    </row>
    <row r="749" spans="1:17" x14ac:dyDescent="0.25">
      <c r="A749" s="13" t="s">
        <v>780</v>
      </c>
      <c r="B749" s="13">
        <v>1981</v>
      </c>
      <c r="C749" s="13" t="s">
        <v>35</v>
      </c>
      <c r="D749" s="13">
        <v>26</v>
      </c>
      <c r="E749" s="13">
        <v>1</v>
      </c>
      <c r="F749" s="13">
        <v>6289.75</v>
      </c>
      <c r="G749" s="13" t="s">
        <v>11</v>
      </c>
      <c r="H749" s="13" t="s">
        <v>12</v>
      </c>
      <c r="I749" s="13" t="s">
        <v>13</v>
      </c>
      <c r="J749" s="32">
        <f t="shared" si="77"/>
        <v>1981</v>
      </c>
      <c r="K749" s="32" t="str">
        <f t="shared" si="78"/>
        <v>Aug</v>
      </c>
      <c r="L749" s="32" t="str">
        <f t="shared" si="79"/>
        <v>tier - 2</v>
      </c>
      <c r="M749" s="32" t="str">
        <f t="shared" si="80"/>
        <v>tier - 3</v>
      </c>
      <c r="N749" s="32" t="str">
        <f t="shared" si="81"/>
        <v>R1013</v>
      </c>
      <c r="O749" s="13" t="str">
        <f t="shared" si="82"/>
        <v>26-Aug-1981</v>
      </c>
      <c r="P749" s="13">
        <f t="shared" si="83"/>
        <v>41</v>
      </c>
      <c r="Q749" s="18">
        <v>6289.75</v>
      </c>
    </row>
    <row r="750" spans="1:17" x14ac:dyDescent="0.25">
      <c r="A750" s="13" t="s">
        <v>781</v>
      </c>
      <c r="B750" s="13">
        <v>1996</v>
      </c>
      <c r="C750" s="13" t="s">
        <v>10</v>
      </c>
      <c r="D750" s="13">
        <v>4</v>
      </c>
      <c r="E750" s="13">
        <v>0</v>
      </c>
      <c r="F750" s="13">
        <v>6293.63</v>
      </c>
      <c r="G750" s="13" t="s">
        <v>11</v>
      </c>
      <c r="H750" s="13" t="s">
        <v>12</v>
      </c>
      <c r="I750" s="13" t="s">
        <v>300</v>
      </c>
      <c r="J750" s="32">
        <f t="shared" si="77"/>
        <v>1996</v>
      </c>
      <c r="K750" s="32" t="str">
        <f t="shared" si="78"/>
        <v>Jul</v>
      </c>
      <c r="L750" s="32" t="str">
        <f t="shared" si="79"/>
        <v>tier - 2</v>
      </c>
      <c r="M750" s="32" t="str">
        <f t="shared" si="80"/>
        <v>tier - 3</v>
      </c>
      <c r="N750" s="32" t="str">
        <f t="shared" si="81"/>
        <v>R1021</v>
      </c>
      <c r="O750" s="13" t="str">
        <f t="shared" si="82"/>
        <v>4-Jul-1996</v>
      </c>
      <c r="P750" s="13">
        <f t="shared" si="83"/>
        <v>26</v>
      </c>
      <c r="Q750" s="18">
        <v>6293.63</v>
      </c>
    </row>
    <row r="751" spans="1:17" x14ac:dyDescent="0.25">
      <c r="A751" s="13" t="s">
        <v>782</v>
      </c>
      <c r="B751" s="13">
        <v>1974</v>
      </c>
      <c r="C751" s="13" t="s">
        <v>20</v>
      </c>
      <c r="D751" s="13">
        <v>17</v>
      </c>
      <c r="E751" s="13">
        <v>0</v>
      </c>
      <c r="F751" s="13">
        <v>6302.23</v>
      </c>
      <c r="G751" s="13" t="s">
        <v>11</v>
      </c>
      <c r="H751" s="13" t="s">
        <v>16</v>
      </c>
      <c r="I751" s="13" t="s">
        <v>13</v>
      </c>
      <c r="J751" s="32">
        <f t="shared" si="77"/>
        <v>1974</v>
      </c>
      <c r="K751" s="32" t="str">
        <f t="shared" si="78"/>
        <v>Sep</v>
      </c>
      <c r="L751" s="32" t="str">
        <f t="shared" si="79"/>
        <v>tier - 2</v>
      </c>
      <c r="M751" s="32" t="str">
        <f t="shared" si="80"/>
        <v>tier - 1</v>
      </c>
      <c r="N751" s="32" t="str">
        <f t="shared" si="81"/>
        <v>R1013</v>
      </c>
      <c r="O751" s="13" t="str">
        <f t="shared" si="82"/>
        <v>17-Sep-1974</v>
      </c>
      <c r="P751" s="13">
        <f t="shared" si="83"/>
        <v>48</v>
      </c>
      <c r="Q751" s="18">
        <v>6302.23</v>
      </c>
    </row>
    <row r="752" spans="1:17" x14ac:dyDescent="0.25">
      <c r="A752" s="13" t="s">
        <v>783</v>
      </c>
      <c r="B752" s="13">
        <v>1969</v>
      </c>
      <c r="C752" s="13" t="s">
        <v>20</v>
      </c>
      <c r="D752" s="13">
        <v>4</v>
      </c>
      <c r="E752" s="13">
        <v>0</v>
      </c>
      <c r="F752" s="13">
        <v>6305.61</v>
      </c>
      <c r="G752" s="13" t="s">
        <v>11</v>
      </c>
      <c r="H752" s="13" t="s">
        <v>11</v>
      </c>
      <c r="I752" s="13" t="s">
        <v>23</v>
      </c>
      <c r="J752" s="32">
        <f t="shared" si="77"/>
        <v>1969</v>
      </c>
      <c r="K752" s="32" t="str">
        <f t="shared" si="78"/>
        <v>Sep</v>
      </c>
      <c r="L752" s="32" t="str">
        <f t="shared" si="79"/>
        <v>tier - 2</v>
      </c>
      <c r="M752" s="32" t="str">
        <f t="shared" si="80"/>
        <v>tier - 2</v>
      </c>
      <c r="N752" s="32" t="str">
        <f t="shared" si="81"/>
        <v>R1012</v>
      </c>
      <c r="O752" s="13" t="str">
        <f t="shared" si="82"/>
        <v>4-Sep-1969</v>
      </c>
      <c r="P752" s="13">
        <f t="shared" si="83"/>
        <v>53</v>
      </c>
      <c r="Q752" s="18">
        <v>6305.61</v>
      </c>
    </row>
    <row r="753" spans="1:17" x14ac:dyDescent="0.25">
      <c r="A753" s="13" t="s">
        <v>784</v>
      </c>
      <c r="B753" s="13">
        <v>2004</v>
      </c>
      <c r="C753" s="13" t="s">
        <v>10</v>
      </c>
      <c r="D753" s="13">
        <v>27</v>
      </c>
      <c r="E753" s="13">
        <v>0</v>
      </c>
      <c r="F753" s="13">
        <v>6311.11</v>
      </c>
      <c r="G753" s="13" t="s">
        <v>11</v>
      </c>
      <c r="H753" s="13" t="s">
        <v>11</v>
      </c>
      <c r="I753" s="13" t="s">
        <v>42</v>
      </c>
      <c r="J753" s="32">
        <f t="shared" si="77"/>
        <v>2004</v>
      </c>
      <c r="K753" s="32" t="str">
        <f t="shared" si="78"/>
        <v>Jul</v>
      </c>
      <c r="L753" s="32" t="str">
        <f t="shared" si="79"/>
        <v>tier - 2</v>
      </c>
      <c r="M753" s="32" t="str">
        <f t="shared" si="80"/>
        <v>tier - 2</v>
      </c>
      <c r="N753" s="32" t="str">
        <f t="shared" si="81"/>
        <v>R1011</v>
      </c>
      <c r="O753" s="13" t="str">
        <f t="shared" si="82"/>
        <v>27-Jul-2004</v>
      </c>
      <c r="P753" s="13">
        <f t="shared" si="83"/>
        <v>18</v>
      </c>
      <c r="Q753" s="18">
        <v>6311.11</v>
      </c>
    </row>
    <row r="754" spans="1:17" x14ac:dyDescent="0.25">
      <c r="A754" s="13" t="s">
        <v>785</v>
      </c>
      <c r="B754" s="13">
        <v>1985</v>
      </c>
      <c r="C754" s="13" t="s">
        <v>15</v>
      </c>
      <c r="D754" s="13">
        <v>19</v>
      </c>
      <c r="E754" s="13">
        <v>2</v>
      </c>
      <c r="F754" s="13">
        <v>6311.95</v>
      </c>
      <c r="G754" s="13" t="s">
        <v>11</v>
      </c>
      <c r="H754" s="13" t="s">
        <v>16</v>
      </c>
      <c r="I754" s="13" t="s">
        <v>42</v>
      </c>
      <c r="J754" s="32">
        <f t="shared" si="77"/>
        <v>1985</v>
      </c>
      <c r="K754" s="32" t="str">
        <f t="shared" si="78"/>
        <v>Nov</v>
      </c>
      <c r="L754" s="32" t="str">
        <f t="shared" si="79"/>
        <v>tier - 2</v>
      </c>
      <c r="M754" s="32" t="str">
        <f t="shared" si="80"/>
        <v>tier - 1</v>
      </c>
      <c r="N754" s="32" t="str">
        <f t="shared" si="81"/>
        <v>R1011</v>
      </c>
      <c r="O754" s="13" t="str">
        <f t="shared" si="82"/>
        <v>19-Nov-1985</v>
      </c>
      <c r="P754" s="13">
        <f t="shared" si="83"/>
        <v>37</v>
      </c>
      <c r="Q754" s="18">
        <v>6311.95</v>
      </c>
    </row>
    <row r="755" spans="1:17" x14ac:dyDescent="0.25">
      <c r="A755" s="13" t="s">
        <v>786</v>
      </c>
      <c r="B755" s="13">
        <v>1985</v>
      </c>
      <c r="C755" s="13" t="s">
        <v>30</v>
      </c>
      <c r="D755" s="13">
        <v>15</v>
      </c>
      <c r="E755" s="13">
        <v>2</v>
      </c>
      <c r="F755" s="13">
        <v>6313.76</v>
      </c>
      <c r="G755" s="13" t="s">
        <v>11</v>
      </c>
      <c r="H755" s="13" t="s">
        <v>16</v>
      </c>
      <c r="I755" s="13" t="s">
        <v>13</v>
      </c>
      <c r="J755" s="32">
        <f t="shared" si="77"/>
        <v>1985</v>
      </c>
      <c r="K755" s="32" t="str">
        <f t="shared" si="78"/>
        <v>Dec</v>
      </c>
      <c r="L755" s="32" t="str">
        <f t="shared" si="79"/>
        <v>tier - 2</v>
      </c>
      <c r="M755" s="32" t="str">
        <f t="shared" si="80"/>
        <v>tier - 1</v>
      </c>
      <c r="N755" s="32" t="str">
        <f t="shared" si="81"/>
        <v>R1013</v>
      </c>
      <c r="O755" s="13" t="str">
        <f t="shared" si="82"/>
        <v>15-Dec-1985</v>
      </c>
      <c r="P755" s="13">
        <f t="shared" si="83"/>
        <v>37</v>
      </c>
      <c r="Q755" s="18">
        <v>6313.76</v>
      </c>
    </row>
    <row r="756" spans="1:17" x14ac:dyDescent="0.25">
      <c r="A756" s="13" t="s">
        <v>787</v>
      </c>
      <c r="B756" s="13">
        <v>1990</v>
      </c>
      <c r="C756" s="13" t="s">
        <v>35</v>
      </c>
      <c r="D756" s="13">
        <v>13</v>
      </c>
      <c r="E756" s="13">
        <v>3</v>
      </c>
      <c r="F756" s="13">
        <v>6334.34</v>
      </c>
      <c r="G756" s="13" t="s">
        <v>11</v>
      </c>
      <c r="H756" s="13" t="s">
        <v>11</v>
      </c>
      <c r="I756" s="13" t="s">
        <v>247</v>
      </c>
      <c r="J756" s="32">
        <f t="shared" si="77"/>
        <v>1990</v>
      </c>
      <c r="K756" s="32" t="str">
        <f t="shared" si="78"/>
        <v>Aug</v>
      </c>
      <c r="L756" s="32" t="str">
        <f t="shared" si="79"/>
        <v>tier - 2</v>
      </c>
      <c r="M756" s="32" t="str">
        <f t="shared" si="80"/>
        <v>tier - 2</v>
      </c>
      <c r="N756" s="32" t="str">
        <f t="shared" si="81"/>
        <v>R1024</v>
      </c>
      <c r="O756" s="13" t="str">
        <f t="shared" si="82"/>
        <v>13-Aug-1990</v>
      </c>
      <c r="P756" s="13">
        <f t="shared" si="83"/>
        <v>32</v>
      </c>
      <c r="Q756" s="18">
        <v>6334.34</v>
      </c>
    </row>
    <row r="757" spans="1:17" x14ac:dyDescent="0.25">
      <c r="A757" s="13" t="s">
        <v>788</v>
      </c>
      <c r="B757" s="13">
        <v>1986</v>
      </c>
      <c r="C757" s="13" t="s">
        <v>20</v>
      </c>
      <c r="D757" s="13">
        <v>25</v>
      </c>
      <c r="E757" s="13">
        <v>3</v>
      </c>
      <c r="F757" s="13">
        <v>6335.64</v>
      </c>
      <c r="G757" s="13" t="s">
        <v>11</v>
      </c>
      <c r="H757" s="13" t="s">
        <v>11</v>
      </c>
      <c r="I757" s="13" t="s">
        <v>13</v>
      </c>
      <c r="J757" s="32">
        <f t="shared" si="77"/>
        <v>1986</v>
      </c>
      <c r="K757" s="32" t="str">
        <f t="shared" si="78"/>
        <v>Sep</v>
      </c>
      <c r="L757" s="32" t="str">
        <f t="shared" si="79"/>
        <v>tier - 2</v>
      </c>
      <c r="M757" s="32" t="str">
        <f t="shared" si="80"/>
        <v>tier - 2</v>
      </c>
      <c r="N757" s="32" t="str">
        <f t="shared" si="81"/>
        <v>R1013</v>
      </c>
      <c r="O757" s="13" t="str">
        <f t="shared" si="82"/>
        <v>25-Sep-1986</v>
      </c>
      <c r="P757" s="13">
        <f t="shared" si="83"/>
        <v>36</v>
      </c>
      <c r="Q757" s="18">
        <v>6335.64</v>
      </c>
    </row>
    <row r="758" spans="1:17" x14ac:dyDescent="0.25">
      <c r="A758" s="13" t="s">
        <v>789</v>
      </c>
      <c r="B758" s="13">
        <v>1983</v>
      </c>
      <c r="C758" s="13" t="s">
        <v>37</v>
      </c>
      <c r="D758" s="13">
        <v>21</v>
      </c>
      <c r="E758" s="13">
        <v>2</v>
      </c>
      <c r="F758" s="13">
        <v>6338.08</v>
      </c>
      <c r="G758" s="13" t="s">
        <v>11</v>
      </c>
      <c r="H758" s="13" t="s">
        <v>16</v>
      </c>
      <c r="I758" s="13" t="s">
        <v>13</v>
      </c>
      <c r="J758" s="32">
        <f t="shared" si="77"/>
        <v>1983</v>
      </c>
      <c r="K758" s="32" t="str">
        <f t="shared" si="78"/>
        <v>Oct</v>
      </c>
      <c r="L758" s="32" t="str">
        <f t="shared" si="79"/>
        <v>tier - 2</v>
      </c>
      <c r="M758" s="32" t="str">
        <f t="shared" si="80"/>
        <v>tier - 1</v>
      </c>
      <c r="N758" s="32" t="str">
        <f t="shared" si="81"/>
        <v>R1013</v>
      </c>
      <c r="O758" s="13" t="str">
        <f t="shared" si="82"/>
        <v>21-Oct-1983</v>
      </c>
      <c r="P758" s="13">
        <f t="shared" si="83"/>
        <v>39</v>
      </c>
      <c r="Q758" s="18">
        <v>6338.08</v>
      </c>
    </row>
    <row r="759" spans="1:17" x14ac:dyDescent="0.25">
      <c r="A759" s="13" t="s">
        <v>790</v>
      </c>
      <c r="B759" s="13">
        <v>1983</v>
      </c>
      <c r="C759" s="13" t="s">
        <v>35</v>
      </c>
      <c r="D759" s="13">
        <v>19</v>
      </c>
      <c r="E759" s="13">
        <v>2</v>
      </c>
      <c r="F759" s="13">
        <v>6356.27</v>
      </c>
      <c r="G759" s="13" t="s">
        <v>12</v>
      </c>
      <c r="H759" s="13" t="s">
        <v>11</v>
      </c>
      <c r="I759" s="13" t="s">
        <v>13</v>
      </c>
      <c r="J759" s="32">
        <f t="shared" si="77"/>
        <v>1983</v>
      </c>
      <c r="K759" s="32" t="str">
        <f t="shared" si="78"/>
        <v>Aug</v>
      </c>
      <c r="L759" s="32" t="str">
        <f t="shared" si="79"/>
        <v>tier - 3</v>
      </c>
      <c r="M759" s="32" t="str">
        <f t="shared" si="80"/>
        <v>tier - 2</v>
      </c>
      <c r="N759" s="32" t="str">
        <f t="shared" si="81"/>
        <v>R1013</v>
      </c>
      <c r="O759" s="13" t="str">
        <f t="shared" si="82"/>
        <v>19-Aug-1983</v>
      </c>
      <c r="P759" s="13">
        <f t="shared" si="83"/>
        <v>39</v>
      </c>
      <c r="Q759" s="18">
        <v>6356.27</v>
      </c>
    </row>
    <row r="760" spans="1:17" x14ac:dyDescent="0.25">
      <c r="A760" s="13" t="s">
        <v>791</v>
      </c>
      <c r="B760" s="13">
        <v>1980</v>
      </c>
      <c r="C760" s="13" t="s">
        <v>37</v>
      </c>
      <c r="D760" s="13">
        <v>30</v>
      </c>
      <c r="E760" s="13">
        <v>0</v>
      </c>
      <c r="F760" s="13">
        <v>6358.78</v>
      </c>
      <c r="G760" s="13" t="s">
        <v>11</v>
      </c>
      <c r="H760" s="13" t="s">
        <v>16</v>
      </c>
      <c r="I760" s="13" t="s">
        <v>23</v>
      </c>
      <c r="J760" s="32">
        <f t="shared" si="77"/>
        <v>1980</v>
      </c>
      <c r="K760" s="32" t="str">
        <f t="shared" si="78"/>
        <v>Oct</v>
      </c>
      <c r="L760" s="32" t="str">
        <f t="shared" si="79"/>
        <v>tier - 2</v>
      </c>
      <c r="M760" s="32" t="str">
        <f t="shared" si="80"/>
        <v>tier - 1</v>
      </c>
      <c r="N760" s="32" t="str">
        <f t="shared" si="81"/>
        <v>R1012</v>
      </c>
      <c r="O760" s="13" t="str">
        <f t="shared" si="82"/>
        <v>30-Oct-1980</v>
      </c>
      <c r="P760" s="13">
        <f t="shared" si="83"/>
        <v>42</v>
      </c>
      <c r="Q760" s="18">
        <v>6358.78</v>
      </c>
    </row>
    <row r="761" spans="1:17" x14ac:dyDescent="0.25">
      <c r="A761" s="13" t="s">
        <v>792</v>
      </c>
      <c r="B761" s="13">
        <v>1989</v>
      </c>
      <c r="C761" s="13" t="s">
        <v>18</v>
      </c>
      <c r="D761" s="13">
        <v>24</v>
      </c>
      <c r="E761" s="13">
        <v>3</v>
      </c>
      <c r="F761" s="13">
        <v>6360.99</v>
      </c>
      <c r="G761" s="13" t="s">
        <v>11</v>
      </c>
      <c r="H761" s="13" t="s">
        <v>11</v>
      </c>
      <c r="I761" s="13" t="s">
        <v>23</v>
      </c>
      <c r="J761" s="32">
        <f t="shared" si="77"/>
        <v>1989</v>
      </c>
      <c r="K761" s="32" t="str">
        <f t="shared" si="78"/>
        <v>Jun</v>
      </c>
      <c r="L761" s="32" t="str">
        <f t="shared" si="79"/>
        <v>tier - 2</v>
      </c>
      <c r="M761" s="32" t="str">
        <f t="shared" si="80"/>
        <v>tier - 2</v>
      </c>
      <c r="N761" s="32" t="str">
        <f t="shared" si="81"/>
        <v>R1012</v>
      </c>
      <c r="O761" s="13" t="str">
        <f t="shared" si="82"/>
        <v>24-Jun-1989</v>
      </c>
      <c r="P761" s="13">
        <f t="shared" si="83"/>
        <v>33</v>
      </c>
      <c r="Q761" s="18">
        <v>6360.99</v>
      </c>
    </row>
    <row r="762" spans="1:17" x14ac:dyDescent="0.25">
      <c r="A762" s="13" t="s">
        <v>793</v>
      </c>
      <c r="B762" s="13">
        <v>1996</v>
      </c>
      <c r="C762" s="13" t="s">
        <v>10</v>
      </c>
      <c r="D762" s="13">
        <v>7</v>
      </c>
      <c r="E762" s="13">
        <v>0</v>
      </c>
      <c r="F762" s="13">
        <v>6361.47</v>
      </c>
      <c r="G762" s="13" t="s">
        <v>11</v>
      </c>
      <c r="H762" s="13" t="s">
        <v>12</v>
      </c>
      <c r="I762" s="13" t="s">
        <v>300</v>
      </c>
      <c r="J762" s="32">
        <f t="shared" si="77"/>
        <v>1996</v>
      </c>
      <c r="K762" s="32" t="str">
        <f t="shared" si="78"/>
        <v>Jul</v>
      </c>
      <c r="L762" s="32" t="str">
        <f t="shared" si="79"/>
        <v>tier - 2</v>
      </c>
      <c r="M762" s="32" t="str">
        <f t="shared" si="80"/>
        <v>tier - 3</v>
      </c>
      <c r="N762" s="32" t="str">
        <f t="shared" si="81"/>
        <v>R1021</v>
      </c>
      <c r="O762" s="13" t="str">
        <f t="shared" si="82"/>
        <v>7-Jul-1996</v>
      </c>
      <c r="P762" s="13">
        <f t="shared" si="83"/>
        <v>26</v>
      </c>
      <c r="Q762" s="18">
        <v>6361.47</v>
      </c>
    </row>
    <row r="763" spans="1:17" x14ac:dyDescent="0.25">
      <c r="A763" s="13" t="s">
        <v>794</v>
      </c>
      <c r="B763" s="13">
        <v>1970</v>
      </c>
      <c r="C763" s="13" t="s">
        <v>15</v>
      </c>
      <c r="D763" s="13">
        <v>9</v>
      </c>
      <c r="E763" s="13">
        <v>0</v>
      </c>
      <c r="F763" s="13">
        <v>6367.31</v>
      </c>
      <c r="G763" s="13" t="s">
        <v>11</v>
      </c>
      <c r="H763" s="13" t="s">
        <v>16</v>
      </c>
      <c r="I763" s="13" t="s">
        <v>13</v>
      </c>
      <c r="J763" s="32">
        <f t="shared" si="77"/>
        <v>1970</v>
      </c>
      <c r="K763" s="32" t="str">
        <f t="shared" si="78"/>
        <v>Nov</v>
      </c>
      <c r="L763" s="32" t="str">
        <f t="shared" si="79"/>
        <v>tier - 2</v>
      </c>
      <c r="M763" s="32" t="str">
        <f t="shared" si="80"/>
        <v>tier - 1</v>
      </c>
      <c r="N763" s="32" t="str">
        <f t="shared" si="81"/>
        <v>R1013</v>
      </c>
      <c r="O763" s="13" t="str">
        <f t="shared" si="82"/>
        <v>9-Nov-1970</v>
      </c>
      <c r="P763" s="13">
        <f t="shared" si="83"/>
        <v>52</v>
      </c>
      <c r="Q763" s="18">
        <v>6367.31</v>
      </c>
    </row>
    <row r="764" spans="1:17" x14ac:dyDescent="0.25">
      <c r="A764" s="13" t="s">
        <v>795</v>
      </c>
      <c r="B764" s="13">
        <v>1984</v>
      </c>
      <c r="C764" s="13" t="s">
        <v>35</v>
      </c>
      <c r="D764" s="13">
        <v>13</v>
      </c>
      <c r="E764" s="13">
        <v>1</v>
      </c>
      <c r="F764" s="13">
        <v>6373.56</v>
      </c>
      <c r="G764" s="13" t="s">
        <v>11</v>
      </c>
      <c r="H764" s="13" t="s">
        <v>16</v>
      </c>
      <c r="I764" s="13" t="s">
        <v>23</v>
      </c>
      <c r="J764" s="32">
        <f t="shared" si="77"/>
        <v>1984</v>
      </c>
      <c r="K764" s="32" t="str">
        <f t="shared" si="78"/>
        <v>Aug</v>
      </c>
      <c r="L764" s="32" t="str">
        <f t="shared" si="79"/>
        <v>tier - 2</v>
      </c>
      <c r="M764" s="32" t="str">
        <f t="shared" si="80"/>
        <v>tier - 1</v>
      </c>
      <c r="N764" s="32" t="str">
        <f t="shared" si="81"/>
        <v>R1012</v>
      </c>
      <c r="O764" s="13" t="str">
        <f t="shared" si="82"/>
        <v>13-Aug-1984</v>
      </c>
      <c r="P764" s="13">
        <f t="shared" si="83"/>
        <v>38</v>
      </c>
      <c r="Q764" s="18">
        <v>6373.56</v>
      </c>
    </row>
    <row r="765" spans="1:17" x14ac:dyDescent="0.25">
      <c r="A765" s="13" t="s">
        <v>796</v>
      </c>
      <c r="B765" s="13">
        <v>1976</v>
      </c>
      <c r="C765" s="13" t="s">
        <v>15</v>
      </c>
      <c r="D765" s="13">
        <v>18</v>
      </c>
      <c r="E765" s="13">
        <v>2</v>
      </c>
      <c r="F765" s="13">
        <v>6374.16</v>
      </c>
      <c r="G765" s="13" t="s">
        <v>11</v>
      </c>
      <c r="H765" s="13" t="s">
        <v>11</v>
      </c>
      <c r="I765" s="13" t="s">
        <v>13</v>
      </c>
      <c r="J765" s="32">
        <f t="shared" si="77"/>
        <v>1976</v>
      </c>
      <c r="K765" s="32" t="str">
        <f t="shared" si="78"/>
        <v>Nov</v>
      </c>
      <c r="L765" s="32" t="str">
        <f t="shared" si="79"/>
        <v>tier - 2</v>
      </c>
      <c r="M765" s="32" t="str">
        <f t="shared" si="80"/>
        <v>tier - 2</v>
      </c>
      <c r="N765" s="32" t="str">
        <f t="shared" si="81"/>
        <v>R1013</v>
      </c>
      <c r="O765" s="13" t="str">
        <f t="shared" si="82"/>
        <v>18-Nov-1976</v>
      </c>
      <c r="P765" s="13">
        <f t="shared" si="83"/>
        <v>46</v>
      </c>
      <c r="Q765" s="18">
        <v>6374.16</v>
      </c>
    </row>
    <row r="766" spans="1:17" x14ac:dyDescent="0.25">
      <c r="A766" s="13" t="s">
        <v>797</v>
      </c>
      <c r="B766" s="13">
        <v>1982</v>
      </c>
      <c r="C766" s="13" t="s">
        <v>35</v>
      </c>
      <c r="D766" s="13">
        <v>6</v>
      </c>
      <c r="E766" s="13">
        <v>1</v>
      </c>
      <c r="F766" s="13">
        <v>6389.38</v>
      </c>
      <c r="G766" s="13" t="s">
        <v>16</v>
      </c>
      <c r="H766" s="13" t="s">
        <v>11</v>
      </c>
      <c r="I766" s="13" t="s">
        <v>23</v>
      </c>
      <c r="J766" s="32">
        <f t="shared" si="77"/>
        <v>1982</v>
      </c>
      <c r="K766" s="32" t="str">
        <f t="shared" si="78"/>
        <v>Aug</v>
      </c>
      <c r="L766" s="32" t="str">
        <f t="shared" si="79"/>
        <v>tier - 1</v>
      </c>
      <c r="M766" s="32" t="str">
        <f t="shared" si="80"/>
        <v>tier - 2</v>
      </c>
      <c r="N766" s="32" t="str">
        <f t="shared" si="81"/>
        <v>R1012</v>
      </c>
      <c r="O766" s="13" t="str">
        <f t="shared" si="82"/>
        <v>6-Aug-1982</v>
      </c>
      <c r="P766" s="13">
        <f t="shared" si="83"/>
        <v>40</v>
      </c>
      <c r="Q766" s="18">
        <v>6389.38</v>
      </c>
    </row>
    <row r="767" spans="1:17" x14ac:dyDescent="0.25">
      <c r="A767" s="13" t="s">
        <v>798</v>
      </c>
      <c r="B767" s="13">
        <v>1997</v>
      </c>
      <c r="C767" s="13" t="s">
        <v>35</v>
      </c>
      <c r="D767" s="13">
        <v>16</v>
      </c>
      <c r="E767" s="13">
        <v>0</v>
      </c>
      <c r="F767" s="13">
        <v>6389.53</v>
      </c>
      <c r="G767" s="13" t="s">
        <v>11</v>
      </c>
      <c r="H767" s="13" t="s">
        <v>11</v>
      </c>
      <c r="I767" s="13" t="s">
        <v>300</v>
      </c>
      <c r="J767" s="32">
        <f t="shared" si="77"/>
        <v>1997</v>
      </c>
      <c r="K767" s="32" t="str">
        <f t="shared" si="78"/>
        <v>Aug</v>
      </c>
      <c r="L767" s="32" t="str">
        <f t="shared" si="79"/>
        <v>tier - 2</v>
      </c>
      <c r="M767" s="32" t="str">
        <f t="shared" si="80"/>
        <v>tier - 2</v>
      </c>
      <c r="N767" s="32" t="str">
        <f t="shared" si="81"/>
        <v>R1021</v>
      </c>
      <c r="O767" s="13" t="str">
        <f t="shared" si="82"/>
        <v>16-Aug-1997</v>
      </c>
      <c r="P767" s="13">
        <f t="shared" si="83"/>
        <v>25</v>
      </c>
      <c r="Q767" s="18">
        <v>6389.53</v>
      </c>
    </row>
    <row r="768" spans="1:17" x14ac:dyDescent="0.25">
      <c r="A768" s="13" t="s">
        <v>799</v>
      </c>
      <c r="B768" s="13">
        <v>1982</v>
      </c>
      <c r="C768" s="13" t="s">
        <v>37</v>
      </c>
      <c r="D768" s="13">
        <v>28</v>
      </c>
      <c r="E768" s="13">
        <v>1</v>
      </c>
      <c r="F768" s="13">
        <v>6393.6</v>
      </c>
      <c r="G768" s="13" t="s">
        <v>11</v>
      </c>
      <c r="H768" s="13" t="s">
        <v>16</v>
      </c>
      <c r="I768" s="13" t="s">
        <v>23</v>
      </c>
      <c r="J768" s="32">
        <f t="shared" si="77"/>
        <v>1982</v>
      </c>
      <c r="K768" s="32" t="str">
        <f t="shared" si="78"/>
        <v>Oct</v>
      </c>
      <c r="L768" s="32" t="str">
        <f t="shared" si="79"/>
        <v>tier - 2</v>
      </c>
      <c r="M768" s="32" t="str">
        <f t="shared" si="80"/>
        <v>tier - 1</v>
      </c>
      <c r="N768" s="32" t="str">
        <f t="shared" si="81"/>
        <v>R1012</v>
      </c>
      <c r="O768" s="13" t="str">
        <f t="shared" si="82"/>
        <v>28-Oct-1982</v>
      </c>
      <c r="P768" s="13">
        <f t="shared" si="83"/>
        <v>40</v>
      </c>
      <c r="Q768" s="18">
        <v>6393.6</v>
      </c>
    </row>
    <row r="769" spans="1:17" x14ac:dyDescent="0.25">
      <c r="A769" s="13" t="s">
        <v>800</v>
      </c>
      <c r="B769" s="13">
        <v>1987</v>
      </c>
      <c r="C769" s="13" t="s">
        <v>20</v>
      </c>
      <c r="D769" s="13">
        <v>9</v>
      </c>
      <c r="E769" s="13">
        <v>2</v>
      </c>
      <c r="F769" s="13">
        <v>6402.29</v>
      </c>
      <c r="G769" s="13" t="s">
        <v>11</v>
      </c>
      <c r="H769" s="13" t="s">
        <v>12</v>
      </c>
      <c r="I769" s="13" t="s">
        <v>247</v>
      </c>
      <c r="J769" s="32">
        <f t="shared" si="77"/>
        <v>1987</v>
      </c>
      <c r="K769" s="32" t="str">
        <f t="shared" si="78"/>
        <v>Sep</v>
      </c>
      <c r="L769" s="32" t="str">
        <f t="shared" si="79"/>
        <v>tier - 2</v>
      </c>
      <c r="M769" s="32" t="str">
        <f t="shared" si="80"/>
        <v>tier - 3</v>
      </c>
      <c r="N769" s="32" t="str">
        <f t="shared" si="81"/>
        <v>R1024</v>
      </c>
      <c r="O769" s="13" t="str">
        <f t="shared" si="82"/>
        <v>9-Sep-1987</v>
      </c>
      <c r="P769" s="13">
        <f t="shared" si="83"/>
        <v>35</v>
      </c>
      <c r="Q769" s="18">
        <v>6402.29</v>
      </c>
    </row>
    <row r="770" spans="1:17" x14ac:dyDescent="0.25">
      <c r="A770" s="13" t="s">
        <v>801</v>
      </c>
      <c r="B770" s="13">
        <v>1985</v>
      </c>
      <c r="C770" s="13" t="s">
        <v>30</v>
      </c>
      <c r="D770" s="13">
        <v>10</v>
      </c>
      <c r="E770" s="13">
        <v>2</v>
      </c>
      <c r="F770" s="13">
        <v>6406.41</v>
      </c>
      <c r="G770" s="13" t="s">
        <v>16</v>
      </c>
      <c r="H770" s="13" t="s">
        <v>12</v>
      </c>
      <c r="I770" s="13" t="s">
        <v>276</v>
      </c>
      <c r="J770" s="32">
        <f t="shared" ref="J770:J833" si="84">IF(B770="?",ROUND(AVERAGE(B:B),0),B770)</f>
        <v>1985</v>
      </c>
      <c r="K770" s="32" t="str">
        <f t="shared" ref="K770:K833" si="85">IF(C770="?","Sep",C770)</f>
        <v>Dec</v>
      </c>
      <c r="L770" s="32" t="str">
        <f t="shared" si="79"/>
        <v>tier - 1</v>
      </c>
      <c r="M770" s="32" t="str">
        <f t="shared" si="80"/>
        <v>tier - 3</v>
      </c>
      <c r="N770" s="32" t="str">
        <f t="shared" si="81"/>
        <v>R1014</v>
      </c>
      <c r="O770" s="13" t="str">
        <f t="shared" si="82"/>
        <v>10-Dec-1985</v>
      </c>
      <c r="P770" s="13">
        <f t="shared" si="83"/>
        <v>37</v>
      </c>
      <c r="Q770" s="18">
        <v>6406.41</v>
      </c>
    </row>
    <row r="771" spans="1:17" x14ac:dyDescent="0.25">
      <c r="A771" s="13" t="s">
        <v>802</v>
      </c>
      <c r="B771" s="13">
        <v>1970</v>
      </c>
      <c r="C771" s="13" t="s">
        <v>35</v>
      </c>
      <c r="D771" s="13">
        <v>20</v>
      </c>
      <c r="E771" s="13">
        <v>0</v>
      </c>
      <c r="F771" s="13">
        <v>6407.05</v>
      </c>
      <c r="G771" s="13" t="s">
        <v>11</v>
      </c>
      <c r="H771" s="13" t="s">
        <v>16</v>
      </c>
      <c r="I771" s="13" t="s">
        <v>13</v>
      </c>
      <c r="J771" s="32">
        <f t="shared" si="84"/>
        <v>1970</v>
      </c>
      <c r="K771" s="32" t="str">
        <f t="shared" si="85"/>
        <v>Aug</v>
      </c>
      <c r="L771" s="32" t="str">
        <f t="shared" ref="L771:L834" si="86">IF(G771="?",$U$3,G771)</f>
        <v>tier - 2</v>
      </c>
      <c r="M771" s="32" t="str">
        <f t="shared" ref="M771:M834" si="87">IF(H771="?",$U$4,H771)</f>
        <v>tier - 1</v>
      </c>
      <c r="N771" s="32" t="str">
        <f t="shared" ref="N771:N834" si="88">IF(I771="?","Unknown",I771)</f>
        <v>R1013</v>
      </c>
      <c r="O771" s="13" t="str">
        <f t="shared" ref="O771:O834" si="89">CONCATENATE(D771&amp;"-"&amp;K771&amp;"-"&amp;J771)</f>
        <v>20-Aug-1970</v>
      </c>
      <c r="P771" s="13">
        <f t="shared" ref="P771:P834" si="90">DATEDIF(O771,$U$6,"Y")</f>
        <v>52</v>
      </c>
      <c r="Q771" s="18">
        <v>6407.05</v>
      </c>
    </row>
    <row r="772" spans="1:17" x14ac:dyDescent="0.25">
      <c r="A772" s="13" t="s">
        <v>803</v>
      </c>
      <c r="B772" s="13">
        <v>1971</v>
      </c>
      <c r="C772" s="13" t="s">
        <v>35</v>
      </c>
      <c r="D772" s="13">
        <v>22</v>
      </c>
      <c r="E772" s="13">
        <v>0</v>
      </c>
      <c r="F772" s="13">
        <v>6412.34</v>
      </c>
      <c r="G772" s="13" t="s">
        <v>11</v>
      </c>
      <c r="H772" s="13" t="s">
        <v>12</v>
      </c>
      <c r="I772" s="13" t="s">
        <v>13</v>
      </c>
      <c r="J772" s="32">
        <f t="shared" si="84"/>
        <v>1971</v>
      </c>
      <c r="K772" s="32" t="str">
        <f t="shared" si="85"/>
        <v>Aug</v>
      </c>
      <c r="L772" s="32" t="str">
        <f t="shared" si="86"/>
        <v>tier - 2</v>
      </c>
      <c r="M772" s="32" t="str">
        <f t="shared" si="87"/>
        <v>tier - 3</v>
      </c>
      <c r="N772" s="32" t="str">
        <f t="shared" si="88"/>
        <v>R1013</v>
      </c>
      <c r="O772" s="13" t="str">
        <f t="shared" si="89"/>
        <v>22-Aug-1971</v>
      </c>
      <c r="P772" s="13">
        <f t="shared" si="90"/>
        <v>51</v>
      </c>
      <c r="Q772" s="18">
        <v>6412.34</v>
      </c>
    </row>
    <row r="773" spans="1:17" x14ac:dyDescent="0.25">
      <c r="A773" s="13" t="s">
        <v>804</v>
      </c>
      <c r="B773" s="13">
        <v>1987</v>
      </c>
      <c r="C773" s="13" t="s">
        <v>20</v>
      </c>
      <c r="D773" s="13">
        <v>4</v>
      </c>
      <c r="E773" s="13">
        <v>3</v>
      </c>
      <c r="F773" s="13">
        <v>6414.18</v>
      </c>
      <c r="G773" s="13" t="s">
        <v>11</v>
      </c>
      <c r="H773" s="13" t="s">
        <v>11</v>
      </c>
      <c r="I773" s="13" t="s">
        <v>42</v>
      </c>
      <c r="J773" s="32">
        <f t="shared" si="84"/>
        <v>1987</v>
      </c>
      <c r="K773" s="32" t="str">
        <f t="shared" si="85"/>
        <v>Sep</v>
      </c>
      <c r="L773" s="32" t="str">
        <f t="shared" si="86"/>
        <v>tier - 2</v>
      </c>
      <c r="M773" s="32" t="str">
        <f t="shared" si="87"/>
        <v>tier - 2</v>
      </c>
      <c r="N773" s="32" t="str">
        <f t="shared" si="88"/>
        <v>R1011</v>
      </c>
      <c r="O773" s="13" t="str">
        <f t="shared" si="89"/>
        <v>4-Sep-1987</v>
      </c>
      <c r="P773" s="13">
        <f t="shared" si="90"/>
        <v>35</v>
      </c>
      <c r="Q773" s="18">
        <v>6414.18</v>
      </c>
    </row>
    <row r="774" spans="1:17" x14ac:dyDescent="0.25">
      <c r="A774" s="13" t="s">
        <v>805</v>
      </c>
      <c r="B774" s="13">
        <v>1976</v>
      </c>
      <c r="C774" s="13" t="s">
        <v>30</v>
      </c>
      <c r="D774" s="13">
        <v>30</v>
      </c>
      <c r="E774" s="13">
        <v>2</v>
      </c>
      <c r="F774" s="13">
        <v>6417.28</v>
      </c>
      <c r="G774" s="13" t="s">
        <v>11</v>
      </c>
      <c r="H774" s="13" t="s">
        <v>12</v>
      </c>
      <c r="I774" s="13" t="s">
        <v>13</v>
      </c>
      <c r="J774" s="32">
        <f t="shared" si="84"/>
        <v>1976</v>
      </c>
      <c r="K774" s="32" t="str">
        <f t="shared" si="85"/>
        <v>Dec</v>
      </c>
      <c r="L774" s="32" t="str">
        <f t="shared" si="86"/>
        <v>tier - 2</v>
      </c>
      <c r="M774" s="32" t="str">
        <f t="shared" si="87"/>
        <v>tier - 3</v>
      </c>
      <c r="N774" s="32" t="str">
        <f t="shared" si="88"/>
        <v>R1013</v>
      </c>
      <c r="O774" s="13" t="str">
        <f t="shared" si="89"/>
        <v>30-Dec-1976</v>
      </c>
      <c r="P774" s="13">
        <f t="shared" si="90"/>
        <v>46</v>
      </c>
      <c r="Q774" s="18">
        <v>6417.28</v>
      </c>
    </row>
    <row r="775" spans="1:17" x14ac:dyDescent="0.25">
      <c r="A775" s="13" t="s">
        <v>806</v>
      </c>
      <c r="B775" s="13">
        <v>1975</v>
      </c>
      <c r="C775" s="13" t="s">
        <v>35</v>
      </c>
      <c r="D775" s="13">
        <v>5</v>
      </c>
      <c r="E775" s="13">
        <v>1</v>
      </c>
      <c r="F775" s="13">
        <v>6423.48</v>
      </c>
      <c r="G775" s="13" t="s">
        <v>11</v>
      </c>
      <c r="H775" s="13" t="s">
        <v>12</v>
      </c>
      <c r="I775" s="13" t="s">
        <v>13</v>
      </c>
      <c r="J775" s="32">
        <f t="shared" si="84"/>
        <v>1975</v>
      </c>
      <c r="K775" s="32" t="str">
        <f t="shared" si="85"/>
        <v>Aug</v>
      </c>
      <c r="L775" s="32" t="str">
        <f t="shared" si="86"/>
        <v>tier - 2</v>
      </c>
      <c r="M775" s="32" t="str">
        <f t="shared" si="87"/>
        <v>tier - 3</v>
      </c>
      <c r="N775" s="32" t="str">
        <f t="shared" si="88"/>
        <v>R1013</v>
      </c>
      <c r="O775" s="13" t="str">
        <f t="shared" si="89"/>
        <v>5-Aug-1975</v>
      </c>
      <c r="P775" s="13">
        <f t="shared" si="90"/>
        <v>47</v>
      </c>
      <c r="Q775" s="18">
        <v>6423.48</v>
      </c>
    </row>
    <row r="776" spans="1:17" x14ac:dyDescent="0.25">
      <c r="A776" s="13" t="s">
        <v>807</v>
      </c>
      <c r="B776" s="13">
        <v>1985</v>
      </c>
      <c r="C776" s="13" t="s">
        <v>10</v>
      </c>
      <c r="D776" s="13">
        <v>22</v>
      </c>
      <c r="E776" s="13">
        <v>3</v>
      </c>
      <c r="F776" s="13">
        <v>6435.62</v>
      </c>
      <c r="G776" s="13" t="s">
        <v>12</v>
      </c>
      <c r="H776" s="13" t="s">
        <v>11</v>
      </c>
      <c r="I776" s="13" t="s">
        <v>13</v>
      </c>
      <c r="J776" s="32">
        <f t="shared" si="84"/>
        <v>1985</v>
      </c>
      <c r="K776" s="32" t="str">
        <f t="shared" si="85"/>
        <v>Jul</v>
      </c>
      <c r="L776" s="32" t="str">
        <f t="shared" si="86"/>
        <v>tier - 3</v>
      </c>
      <c r="M776" s="32" t="str">
        <f t="shared" si="87"/>
        <v>tier - 2</v>
      </c>
      <c r="N776" s="32" t="str">
        <f t="shared" si="88"/>
        <v>R1013</v>
      </c>
      <c r="O776" s="13" t="str">
        <f t="shared" si="89"/>
        <v>22-Jul-1985</v>
      </c>
      <c r="P776" s="13">
        <f t="shared" si="90"/>
        <v>37</v>
      </c>
      <c r="Q776" s="18">
        <v>6435.62</v>
      </c>
    </row>
    <row r="777" spans="1:17" x14ac:dyDescent="0.25">
      <c r="A777" s="13" t="s">
        <v>808</v>
      </c>
      <c r="B777" s="13">
        <v>1984</v>
      </c>
      <c r="C777" s="13" t="s">
        <v>35</v>
      </c>
      <c r="D777" s="13">
        <v>26</v>
      </c>
      <c r="E777" s="13">
        <v>2</v>
      </c>
      <c r="F777" s="13">
        <v>6455.86</v>
      </c>
      <c r="G777" s="13" t="s">
        <v>12</v>
      </c>
      <c r="H777" s="13" t="s">
        <v>12</v>
      </c>
      <c r="I777" s="13" t="s">
        <v>23</v>
      </c>
      <c r="J777" s="32">
        <f t="shared" si="84"/>
        <v>1984</v>
      </c>
      <c r="K777" s="32" t="str">
        <f t="shared" si="85"/>
        <v>Aug</v>
      </c>
      <c r="L777" s="32" t="str">
        <f t="shared" si="86"/>
        <v>tier - 3</v>
      </c>
      <c r="M777" s="32" t="str">
        <f t="shared" si="87"/>
        <v>tier - 3</v>
      </c>
      <c r="N777" s="32" t="str">
        <f t="shared" si="88"/>
        <v>R1012</v>
      </c>
      <c r="O777" s="13" t="str">
        <f t="shared" si="89"/>
        <v>26-Aug-1984</v>
      </c>
      <c r="P777" s="13">
        <f t="shared" si="90"/>
        <v>38</v>
      </c>
      <c r="Q777" s="18">
        <v>6455.86</v>
      </c>
    </row>
    <row r="778" spans="1:17" x14ac:dyDescent="0.25">
      <c r="A778" s="13" t="s">
        <v>809</v>
      </c>
      <c r="B778" s="13">
        <v>1984</v>
      </c>
      <c r="C778" s="13" t="s">
        <v>15</v>
      </c>
      <c r="D778" s="13">
        <v>1</v>
      </c>
      <c r="E778" s="13">
        <v>2</v>
      </c>
      <c r="F778" s="13">
        <v>6457.84</v>
      </c>
      <c r="G778" s="13" t="s">
        <v>11</v>
      </c>
      <c r="H778" s="13" t="s">
        <v>12</v>
      </c>
      <c r="I778" s="13" t="s">
        <v>23</v>
      </c>
      <c r="J778" s="32">
        <f t="shared" si="84"/>
        <v>1984</v>
      </c>
      <c r="K778" s="32" t="str">
        <f t="shared" si="85"/>
        <v>Nov</v>
      </c>
      <c r="L778" s="32" t="str">
        <f t="shared" si="86"/>
        <v>tier - 2</v>
      </c>
      <c r="M778" s="32" t="str">
        <f t="shared" si="87"/>
        <v>tier - 3</v>
      </c>
      <c r="N778" s="32" t="str">
        <f t="shared" si="88"/>
        <v>R1012</v>
      </c>
      <c r="O778" s="13" t="str">
        <f t="shared" si="89"/>
        <v>1-Nov-1984</v>
      </c>
      <c r="P778" s="13">
        <f t="shared" si="90"/>
        <v>38</v>
      </c>
      <c r="Q778" s="18">
        <v>6457.84</v>
      </c>
    </row>
    <row r="779" spans="1:17" x14ac:dyDescent="0.25">
      <c r="A779" s="13" t="s">
        <v>810</v>
      </c>
      <c r="B779" s="13">
        <v>1981</v>
      </c>
      <c r="C779" s="13" t="s">
        <v>10</v>
      </c>
      <c r="D779" s="13">
        <v>27</v>
      </c>
      <c r="E779" s="13">
        <v>1</v>
      </c>
      <c r="F779" s="13">
        <v>6473.15</v>
      </c>
      <c r="G779" s="13" t="s">
        <v>11</v>
      </c>
      <c r="H779" s="13" t="s">
        <v>11</v>
      </c>
      <c r="I779" s="13" t="s">
        <v>13</v>
      </c>
      <c r="J779" s="32">
        <f t="shared" si="84"/>
        <v>1981</v>
      </c>
      <c r="K779" s="32" t="str">
        <f t="shared" si="85"/>
        <v>Jul</v>
      </c>
      <c r="L779" s="32" t="str">
        <f t="shared" si="86"/>
        <v>tier - 2</v>
      </c>
      <c r="M779" s="32" t="str">
        <f t="shared" si="87"/>
        <v>tier - 2</v>
      </c>
      <c r="N779" s="32" t="str">
        <f t="shared" si="88"/>
        <v>R1013</v>
      </c>
      <c r="O779" s="13" t="str">
        <f t="shared" si="89"/>
        <v>27-Jul-1981</v>
      </c>
      <c r="P779" s="13">
        <f t="shared" si="90"/>
        <v>41</v>
      </c>
      <c r="Q779" s="18">
        <v>6473.15</v>
      </c>
    </row>
    <row r="780" spans="1:17" x14ac:dyDescent="0.25">
      <c r="A780" s="13" t="s">
        <v>811</v>
      </c>
      <c r="B780" s="13">
        <v>1980</v>
      </c>
      <c r="C780" s="13" t="s">
        <v>18</v>
      </c>
      <c r="D780" s="13">
        <v>8</v>
      </c>
      <c r="E780" s="13">
        <v>0</v>
      </c>
      <c r="F780" s="13">
        <v>6474.01</v>
      </c>
      <c r="G780" s="13" t="s">
        <v>11</v>
      </c>
      <c r="H780" s="13" t="s">
        <v>12</v>
      </c>
      <c r="I780" s="13" t="s">
        <v>42</v>
      </c>
      <c r="J780" s="32">
        <f t="shared" si="84"/>
        <v>1980</v>
      </c>
      <c r="K780" s="32" t="str">
        <f t="shared" si="85"/>
        <v>Jun</v>
      </c>
      <c r="L780" s="32" t="str">
        <f t="shared" si="86"/>
        <v>tier - 2</v>
      </c>
      <c r="M780" s="32" t="str">
        <f t="shared" si="87"/>
        <v>tier - 3</v>
      </c>
      <c r="N780" s="32" t="str">
        <f t="shared" si="88"/>
        <v>R1011</v>
      </c>
      <c r="O780" s="13" t="str">
        <f t="shared" si="89"/>
        <v>8-Jun-1980</v>
      </c>
      <c r="P780" s="13">
        <f t="shared" si="90"/>
        <v>43</v>
      </c>
      <c r="Q780" s="18">
        <v>6474.01</v>
      </c>
    </row>
    <row r="781" spans="1:17" x14ac:dyDescent="0.25">
      <c r="A781" s="13" t="s">
        <v>812</v>
      </c>
      <c r="B781" s="13">
        <v>1970</v>
      </c>
      <c r="C781" s="13" t="s">
        <v>30</v>
      </c>
      <c r="D781" s="13">
        <v>1</v>
      </c>
      <c r="E781" s="13">
        <v>0</v>
      </c>
      <c r="F781" s="13">
        <v>6481.67</v>
      </c>
      <c r="G781" s="13" t="s">
        <v>11</v>
      </c>
      <c r="H781" s="13" t="s">
        <v>11</v>
      </c>
      <c r="I781" s="13" t="s">
        <v>13</v>
      </c>
      <c r="J781" s="32">
        <f t="shared" si="84"/>
        <v>1970</v>
      </c>
      <c r="K781" s="32" t="str">
        <f t="shared" si="85"/>
        <v>Dec</v>
      </c>
      <c r="L781" s="32" t="str">
        <f t="shared" si="86"/>
        <v>tier - 2</v>
      </c>
      <c r="M781" s="32" t="str">
        <f t="shared" si="87"/>
        <v>tier - 2</v>
      </c>
      <c r="N781" s="32" t="str">
        <f t="shared" si="88"/>
        <v>R1013</v>
      </c>
      <c r="O781" s="13" t="str">
        <f t="shared" si="89"/>
        <v>1-Dec-1970</v>
      </c>
      <c r="P781" s="13">
        <f t="shared" si="90"/>
        <v>52</v>
      </c>
      <c r="Q781" s="18">
        <v>6481.67</v>
      </c>
    </row>
    <row r="782" spans="1:17" x14ac:dyDescent="0.25">
      <c r="A782" s="13" t="s">
        <v>813</v>
      </c>
      <c r="B782" s="13">
        <v>1982</v>
      </c>
      <c r="C782" s="13" t="s">
        <v>37</v>
      </c>
      <c r="D782" s="13">
        <v>9</v>
      </c>
      <c r="E782" s="13">
        <v>1</v>
      </c>
      <c r="F782" s="13">
        <v>6496.89</v>
      </c>
      <c r="G782" s="13" t="s">
        <v>11</v>
      </c>
      <c r="H782" s="13" t="s">
        <v>12</v>
      </c>
      <c r="I782" s="13" t="s">
        <v>42</v>
      </c>
      <c r="J782" s="32">
        <f t="shared" si="84"/>
        <v>1982</v>
      </c>
      <c r="K782" s="32" t="str">
        <f t="shared" si="85"/>
        <v>Oct</v>
      </c>
      <c r="L782" s="32" t="str">
        <f t="shared" si="86"/>
        <v>tier - 2</v>
      </c>
      <c r="M782" s="32" t="str">
        <f t="shared" si="87"/>
        <v>tier - 3</v>
      </c>
      <c r="N782" s="32" t="str">
        <f t="shared" si="88"/>
        <v>R1011</v>
      </c>
      <c r="O782" s="13" t="str">
        <f t="shared" si="89"/>
        <v>9-Oct-1982</v>
      </c>
      <c r="P782" s="13">
        <f t="shared" si="90"/>
        <v>40</v>
      </c>
      <c r="Q782" s="18">
        <v>6496.89</v>
      </c>
    </row>
    <row r="783" spans="1:17" x14ac:dyDescent="0.25">
      <c r="A783" s="13" t="s">
        <v>814</v>
      </c>
      <c r="B783" s="13">
        <v>1982</v>
      </c>
      <c r="C783" s="13" t="s">
        <v>35</v>
      </c>
      <c r="D783" s="13">
        <v>28</v>
      </c>
      <c r="E783" s="13">
        <v>1</v>
      </c>
      <c r="F783" s="13">
        <v>6500.24</v>
      </c>
      <c r="G783" s="13" t="s">
        <v>11</v>
      </c>
      <c r="H783" s="13" t="s">
        <v>11</v>
      </c>
      <c r="I783" s="13" t="s">
        <v>13</v>
      </c>
      <c r="J783" s="32">
        <f t="shared" si="84"/>
        <v>1982</v>
      </c>
      <c r="K783" s="32" t="str">
        <f t="shared" si="85"/>
        <v>Aug</v>
      </c>
      <c r="L783" s="32" t="str">
        <f t="shared" si="86"/>
        <v>tier - 2</v>
      </c>
      <c r="M783" s="32" t="str">
        <f t="shared" si="87"/>
        <v>tier - 2</v>
      </c>
      <c r="N783" s="32" t="str">
        <f t="shared" si="88"/>
        <v>R1013</v>
      </c>
      <c r="O783" s="13" t="str">
        <f t="shared" si="89"/>
        <v>28-Aug-1982</v>
      </c>
      <c r="P783" s="13">
        <f t="shared" si="90"/>
        <v>40</v>
      </c>
      <c r="Q783" s="18">
        <v>6500.24</v>
      </c>
    </row>
    <row r="784" spans="1:17" x14ac:dyDescent="0.25">
      <c r="A784" s="13" t="s">
        <v>815</v>
      </c>
      <c r="B784" s="13">
        <v>1994</v>
      </c>
      <c r="C784" s="13" t="s">
        <v>10</v>
      </c>
      <c r="D784" s="13">
        <v>7</v>
      </c>
      <c r="E784" s="13">
        <v>0</v>
      </c>
      <c r="F784" s="13">
        <v>6512.24</v>
      </c>
      <c r="G784" s="13" t="s">
        <v>11</v>
      </c>
      <c r="H784" s="13" t="s">
        <v>16</v>
      </c>
      <c r="I784" s="13" t="s">
        <v>300</v>
      </c>
      <c r="J784" s="32">
        <f t="shared" si="84"/>
        <v>1994</v>
      </c>
      <c r="K784" s="32" t="str">
        <f t="shared" si="85"/>
        <v>Jul</v>
      </c>
      <c r="L784" s="32" t="str">
        <f t="shared" si="86"/>
        <v>tier - 2</v>
      </c>
      <c r="M784" s="32" t="str">
        <f t="shared" si="87"/>
        <v>tier - 1</v>
      </c>
      <c r="N784" s="32" t="str">
        <f t="shared" si="88"/>
        <v>R1021</v>
      </c>
      <c r="O784" s="13" t="str">
        <f t="shared" si="89"/>
        <v>7-Jul-1994</v>
      </c>
      <c r="P784" s="13">
        <f t="shared" si="90"/>
        <v>28</v>
      </c>
      <c r="Q784" s="18">
        <v>6512.24</v>
      </c>
    </row>
    <row r="785" spans="1:17" x14ac:dyDescent="0.25">
      <c r="A785" s="13" t="s">
        <v>816</v>
      </c>
      <c r="B785" s="13">
        <v>1976</v>
      </c>
      <c r="C785" s="13" t="s">
        <v>37</v>
      </c>
      <c r="D785" s="13">
        <v>23</v>
      </c>
      <c r="E785" s="13">
        <v>2</v>
      </c>
      <c r="F785" s="13">
        <v>6529.21</v>
      </c>
      <c r="G785" s="13" t="s">
        <v>11</v>
      </c>
      <c r="H785" s="13" t="s">
        <v>16</v>
      </c>
      <c r="I785" s="13" t="s">
        <v>13</v>
      </c>
      <c r="J785" s="32">
        <f t="shared" si="84"/>
        <v>1976</v>
      </c>
      <c r="K785" s="32" t="str">
        <f t="shared" si="85"/>
        <v>Oct</v>
      </c>
      <c r="L785" s="32" t="str">
        <f t="shared" si="86"/>
        <v>tier - 2</v>
      </c>
      <c r="M785" s="32" t="str">
        <f t="shared" si="87"/>
        <v>tier - 1</v>
      </c>
      <c r="N785" s="32" t="str">
        <f t="shared" si="88"/>
        <v>R1013</v>
      </c>
      <c r="O785" s="13" t="str">
        <f t="shared" si="89"/>
        <v>23-Oct-1976</v>
      </c>
      <c r="P785" s="13">
        <f t="shared" si="90"/>
        <v>46</v>
      </c>
      <c r="Q785" s="18">
        <v>6529.21</v>
      </c>
    </row>
    <row r="786" spans="1:17" x14ac:dyDescent="0.25">
      <c r="A786" s="13" t="s">
        <v>817</v>
      </c>
      <c r="B786" s="13">
        <v>1982</v>
      </c>
      <c r="C786" s="13" t="s">
        <v>35</v>
      </c>
      <c r="D786" s="13">
        <v>12</v>
      </c>
      <c r="E786" s="13">
        <v>3</v>
      </c>
      <c r="F786" s="13">
        <v>6532.04</v>
      </c>
      <c r="G786" s="13" t="s">
        <v>11</v>
      </c>
      <c r="H786" s="13" t="s">
        <v>16</v>
      </c>
      <c r="I786" s="13" t="s">
        <v>13</v>
      </c>
      <c r="J786" s="32">
        <f t="shared" si="84"/>
        <v>1982</v>
      </c>
      <c r="K786" s="32" t="str">
        <f t="shared" si="85"/>
        <v>Aug</v>
      </c>
      <c r="L786" s="32" t="str">
        <f t="shared" si="86"/>
        <v>tier - 2</v>
      </c>
      <c r="M786" s="32" t="str">
        <f t="shared" si="87"/>
        <v>tier - 1</v>
      </c>
      <c r="N786" s="32" t="str">
        <f t="shared" si="88"/>
        <v>R1013</v>
      </c>
      <c r="O786" s="13" t="str">
        <f t="shared" si="89"/>
        <v>12-Aug-1982</v>
      </c>
      <c r="P786" s="13">
        <f t="shared" si="90"/>
        <v>40</v>
      </c>
      <c r="Q786" s="18">
        <v>6532.04</v>
      </c>
    </row>
    <row r="787" spans="1:17" x14ac:dyDescent="0.25">
      <c r="A787" s="13" t="s">
        <v>818</v>
      </c>
      <c r="B787" s="13">
        <v>1982</v>
      </c>
      <c r="C787" s="13" t="s">
        <v>37</v>
      </c>
      <c r="D787" s="13">
        <v>2</v>
      </c>
      <c r="E787" s="13">
        <v>3</v>
      </c>
      <c r="F787" s="13">
        <v>6536.68</v>
      </c>
      <c r="G787" s="13" t="s">
        <v>11</v>
      </c>
      <c r="H787" s="13" t="s">
        <v>11</v>
      </c>
      <c r="I787" s="13" t="s">
        <v>23</v>
      </c>
      <c r="J787" s="32">
        <f t="shared" si="84"/>
        <v>1982</v>
      </c>
      <c r="K787" s="32" t="str">
        <f t="shared" si="85"/>
        <v>Oct</v>
      </c>
      <c r="L787" s="32" t="str">
        <f t="shared" si="86"/>
        <v>tier - 2</v>
      </c>
      <c r="M787" s="32" t="str">
        <f t="shared" si="87"/>
        <v>tier - 2</v>
      </c>
      <c r="N787" s="32" t="str">
        <f t="shared" si="88"/>
        <v>R1012</v>
      </c>
      <c r="O787" s="13" t="str">
        <f t="shared" si="89"/>
        <v>2-Oct-1982</v>
      </c>
      <c r="P787" s="13">
        <f t="shared" si="90"/>
        <v>40</v>
      </c>
      <c r="Q787" s="18">
        <v>6536.68</v>
      </c>
    </row>
    <row r="788" spans="1:17" x14ac:dyDescent="0.25">
      <c r="A788" s="13" t="s">
        <v>819</v>
      </c>
      <c r="B788" s="13">
        <v>1969</v>
      </c>
      <c r="C788" s="13" t="s">
        <v>30</v>
      </c>
      <c r="D788" s="13">
        <v>3</v>
      </c>
      <c r="E788" s="13">
        <v>0</v>
      </c>
      <c r="F788" s="13">
        <v>6546.16</v>
      </c>
      <c r="G788" s="13" t="s">
        <v>11</v>
      </c>
      <c r="H788" s="13" t="s">
        <v>12</v>
      </c>
      <c r="I788" s="13" t="s">
        <v>13</v>
      </c>
      <c r="J788" s="32">
        <f t="shared" si="84"/>
        <v>1969</v>
      </c>
      <c r="K788" s="32" t="str">
        <f t="shared" si="85"/>
        <v>Dec</v>
      </c>
      <c r="L788" s="32" t="str">
        <f t="shared" si="86"/>
        <v>tier - 2</v>
      </c>
      <c r="M788" s="32" t="str">
        <f t="shared" si="87"/>
        <v>tier - 3</v>
      </c>
      <c r="N788" s="32" t="str">
        <f t="shared" si="88"/>
        <v>R1013</v>
      </c>
      <c r="O788" s="13" t="str">
        <f t="shared" si="89"/>
        <v>3-Dec-1969</v>
      </c>
      <c r="P788" s="13">
        <f t="shared" si="90"/>
        <v>53</v>
      </c>
      <c r="Q788" s="18">
        <v>6546.16</v>
      </c>
    </row>
    <row r="789" spans="1:17" x14ac:dyDescent="0.25">
      <c r="A789" s="13" t="s">
        <v>820</v>
      </c>
      <c r="B789" s="13">
        <v>1986</v>
      </c>
      <c r="C789" s="13" t="s">
        <v>30</v>
      </c>
      <c r="D789" s="13">
        <v>18</v>
      </c>
      <c r="E789" s="13">
        <v>3</v>
      </c>
      <c r="F789" s="13">
        <v>6548.2</v>
      </c>
      <c r="G789" s="13" t="s">
        <v>11</v>
      </c>
      <c r="H789" s="13" t="s">
        <v>12</v>
      </c>
      <c r="I789" s="13" t="s">
        <v>23</v>
      </c>
      <c r="J789" s="32">
        <f t="shared" si="84"/>
        <v>1986</v>
      </c>
      <c r="K789" s="32" t="str">
        <f t="shared" si="85"/>
        <v>Dec</v>
      </c>
      <c r="L789" s="32" t="str">
        <f t="shared" si="86"/>
        <v>tier - 2</v>
      </c>
      <c r="M789" s="32" t="str">
        <f t="shared" si="87"/>
        <v>tier - 3</v>
      </c>
      <c r="N789" s="32" t="str">
        <f t="shared" si="88"/>
        <v>R1012</v>
      </c>
      <c r="O789" s="13" t="str">
        <f t="shared" si="89"/>
        <v>18-Dec-1986</v>
      </c>
      <c r="P789" s="13">
        <f t="shared" si="90"/>
        <v>36</v>
      </c>
      <c r="Q789" s="18">
        <v>6548.2</v>
      </c>
    </row>
    <row r="790" spans="1:17" x14ac:dyDescent="0.25">
      <c r="A790" s="13" t="s">
        <v>821</v>
      </c>
      <c r="B790" s="13">
        <v>1989</v>
      </c>
      <c r="C790" s="13" t="s">
        <v>35</v>
      </c>
      <c r="D790" s="13">
        <v>6</v>
      </c>
      <c r="E790" s="13">
        <v>3</v>
      </c>
      <c r="F790" s="13">
        <v>6551.75</v>
      </c>
      <c r="G790" s="13" t="s">
        <v>11</v>
      </c>
      <c r="H790" s="13" t="s">
        <v>11</v>
      </c>
      <c r="I790" s="13" t="s">
        <v>247</v>
      </c>
      <c r="J790" s="32">
        <f t="shared" si="84"/>
        <v>1989</v>
      </c>
      <c r="K790" s="32" t="str">
        <f t="shared" si="85"/>
        <v>Aug</v>
      </c>
      <c r="L790" s="32" t="str">
        <f t="shared" si="86"/>
        <v>tier - 2</v>
      </c>
      <c r="M790" s="32" t="str">
        <f t="shared" si="87"/>
        <v>tier - 2</v>
      </c>
      <c r="N790" s="32" t="str">
        <f t="shared" si="88"/>
        <v>R1024</v>
      </c>
      <c r="O790" s="13" t="str">
        <f t="shared" si="89"/>
        <v>6-Aug-1989</v>
      </c>
      <c r="P790" s="13">
        <f t="shared" si="90"/>
        <v>33</v>
      </c>
      <c r="Q790" s="18">
        <v>6551.75</v>
      </c>
    </row>
    <row r="791" spans="1:17" x14ac:dyDescent="0.25">
      <c r="A791" s="13" t="s">
        <v>822</v>
      </c>
      <c r="B791" s="13">
        <v>1968</v>
      </c>
      <c r="C791" s="13" t="s">
        <v>30</v>
      </c>
      <c r="D791" s="13">
        <v>11</v>
      </c>
      <c r="E791" s="13">
        <v>0</v>
      </c>
      <c r="F791" s="13">
        <v>6552.01</v>
      </c>
      <c r="G791" s="13" t="s">
        <v>12</v>
      </c>
      <c r="H791" s="13" t="s">
        <v>11</v>
      </c>
      <c r="I791" s="13" t="s">
        <v>13</v>
      </c>
      <c r="J791" s="32">
        <f t="shared" si="84"/>
        <v>1968</v>
      </c>
      <c r="K791" s="32" t="str">
        <f t="shared" si="85"/>
        <v>Dec</v>
      </c>
      <c r="L791" s="32" t="str">
        <f t="shared" si="86"/>
        <v>tier - 3</v>
      </c>
      <c r="M791" s="32" t="str">
        <f t="shared" si="87"/>
        <v>tier - 2</v>
      </c>
      <c r="N791" s="32" t="str">
        <f t="shared" si="88"/>
        <v>R1013</v>
      </c>
      <c r="O791" s="13" t="str">
        <f t="shared" si="89"/>
        <v>11-Dec-1968</v>
      </c>
      <c r="P791" s="13">
        <f t="shared" si="90"/>
        <v>54</v>
      </c>
      <c r="Q791" s="18">
        <v>6552.01</v>
      </c>
    </row>
    <row r="792" spans="1:17" x14ac:dyDescent="0.25">
      <c r="A792" s="13" t="s">
        <v>823</v>
      </c>
      <c r="B792" s="13">
        <v>1984</v>
      </c>
      <c r="C792" s="13" t="s">
        <v>20</v>
      </c>
      <c r="D792" s="13">
        <v>20</v>
      </c>
      <c r="E792" s="13">
        <v>1</v>
      </c>
      <c r="F792" s="13">
        <v>6555.07</v>
      </c>
      <c r="G792" s="13" t="s">
        <v>11</v>
      </c>
      <c r="H792" s="13" t="s">
        <v>11</v>
      </c>
      <c r="I792" s="13" t="s">
        <v>247</v>
      </c>
      <c r="J792" s="32">
        <f t="shared" si="84"/>
        <v>1984</v>
      </c>
      <c r="K792" s="32" t="str">
        <f t="shared" si="85"/>
        <v>Sep</v>
      </c>
      <c r="L792" s="32" t="str">
        <f t="shared" si="86"/>
        <v>tier - 2</v>
      </c>
      <c r="M792" s="32" t="str">
        <f t="shared" si="87"/>
        <v>tier - 2</v>
      </c>
      <c r="N792" s="32" t="str">
        <f t="shared" si="88"/>
        <v>R1024</v>
      </c>
      <c r="O792" s="13" t="str">
        <f t="shared" si="89"/>
        <v>20-Sep-1984</v>
      </c>
      <c r="P792" s="13">
        <f t="shared" si="90"/>
        <v>38</v>
      </c>
      <c r="Q792" s="18">
        <v>6555.07</v>
      </c>
    </row>
    <row r="793" spans="1:17" x14ac:dyDescent="0.25">
      <c r="A793" s="13" t="s">
        <v>824</v>
      </c>
      <c r="B793" s="13">
        <v>1981</v>
      </c>
      <c r="C793" s="13" t="s">
        <v>10</v>
      </c>
      <c r="D793" s="13">
        <v>20</v>
      </c>
      <c r="E793" s="13">
        <v>0</v>
      </c>
      <c r="F793" s="13">
        <v>6571.02</v>
      </c>
      <c r="G793" s="13" t="s">
        <v>11</v>
      </c>
      <c r="H793" s="13" t="s">
        <v>16</v>
      </c>
      <c r="I793" s="13" t="s">
        <v>23</v>
      </c>
      <c r="J793" s="32">
        <f t="shared" si="84"/>
        <v>1981</v>
      </c>
      <c r="K793" s="32" t="str">
        <f t="shared" si="85"/>
        <v>Jul</v>
      </c>
      <c r="L793" s="32" t="str">
        <f t="shared" si="86"/>
        <v>tier - 2</v>
      </c>
      <c r="M793" s="32" t="str">
        <f t="shared" si="87"/>
        <v>tier - 1</v>
      </c>
      <c r="N793" s="32" t="str">
        <f t="shared" si="88"/>
        <v>R1012</v>
      </c>
      <c r="O793" s="13" t="str">
        <f t="shared" si="89"/>
        <v>20-Jul-1981</v>
      </c>
      <c r="P793" s="13">
        <f t="shared" si="90"/>
        <v>41</v>
      </c>
      <c r="Q793" s="18">
        <v>6571.02</v>
      </c>
    </row>
    <row r="794" spans="1:17" x14ac:dyDescent="0.25">
      <c r="A794" s="13" t="s">
        <v>825</v>
      </c>
      <c r="B794" s="13">
        <v>1984</v>
      </c>
      <c r="C794" s="13" t="s">
        <v>37</v>
      </c>
      <c r="D794" s="13">
        <v>5</v>
      </c>
      <c r="E794" s="13">
        <v>2</v>
      </c>
      <c r="F794" s="13">
        <v>6571.54</v>
      </c>
      <c r="G794" s="13" t="s">
        <v>11</v>
      </c>
      <c r="H794" s="13" t="s">
        <v>12</v>
      </c>
      <c r="I794" s="13" t="s">
        <v>42</v>
      </c>
      <c r="J794" s="32">
        <f t="shared" si="84"/>
        <v>1984</v>
      </c>
      <c r="K794" s="32" t="str">
        <f t="shared" si="85"/>
        <v>Oct</v>
      </c>
      <c r="L794" s="32" t="str">
        <f t="shared" si="86"/>
        <v>tier - 2</v>
      </c>
      <c r="M794" s="32" t="str">
        <f t="shared" si="87"/>
        <v>tier - 3</v>
      </c>
      <c r="N794" s="32" t="str">
        <f t="shared" si="88"/>
        <v>R1011</v>
      </c>
      <c r="O794" s="13" t="str">
        <f t="shared" si="89"/>
        <v>5-Oct-1984</v>
      </c>
      <c r="P794" s="13">
        <f t="shared" si="90"/>
        <v>38</v>
      </c>
      <c r="Q794" s="18">
        <v>6571.54</v>
      </c>
    </row>
    <row r="795" spans="1:17" x14ac:dyDescent="0.25">
      <c r="A795" s="13" t="s">
        <v>826</v>
      </c>
      <c r="B795" s="13">
        <v>1982</v>
      </c>
      <c r="C795" s="13" t="s">
        <v>15</v>
      </c>
      <c r="D795" s="13">
        <v>22</v>
      </c>
      <c r="E795" s="13">
        <v>2</v>
      </c>
      <c r="F795" s="13">
        <v>6593.51</v>
      </c>
      <c r="G795" s="13" t="s">
        <v>11</v>
      </c>
      <c r="H795" s="13" t="s">
        <v>16</v>
      </c>
      <c r="I795" s="13" t="s">
        <v>13</v>
      </c>
      <c r="J795" s="32">
        <f t="shared" si="84"/>
        <v>1982</v>
      </c>
      <c r="K795" s="32" t="str">
        <f t="shared" si="85"/>
        <v>Nov</v>
      </c>
      <c r="L795" s="32" t="str">
        <f t="shared" si="86"/>
        <v>tier - 2</v>
      </c>
      <c r="M795" s="32" t="str">
        <f t="shared" si="87"/>
        <v>tier - 1</v>
      </c>
      <c r="N795" s="32" t="str">
        <f t="shared" si="88"/>
        <v>R1013</v>
      </c>
      <c r="O795" s="13" t="str">
        <f t="shared" si="89"/>
        <v>22-Nov-1982</v>
      </c>
      <c r="P795" s="13">
        <f t="shared" si="90"/>
        <v>40</v>
      </c>
      <c r="Q795" s="18">
        <v>6593.51</v>
      </c>
    </row>
    <row r="796" spans="1:17" x14ac:dyDescent="0.25">
      <c r="A796" s="13" t="s">
        <v>827</v>
      </c>
      <c r="B796" s="13">
        <v>1982</v>
      </c>
      <c r="C796" s="13" t="s">
        <v>30</v>
      </c>
      <c r="D796" s="13">
        <v>29</v>
      </c>
      <c r="E796" s="13">
        <v>1</v>
      </c>
      <c r="F796" s="13">
        <v>6600.21</v>
      </c>
      <c r="G796" s="13" t="s">
        <v>12</v>
      </c>
      <c r="H796" s="13" t="s">
        <v>11</v>
      </c>
      <c r="I796" s="13" t="s">
        <v>168</v>
      </c>
      <c r="J796" s="32">
        <f t="shared" si="84"/>
        <v>1982</v>
      </c>
      <c r="K796" s="32" t="str">
        <f t="shared" si="85"/>
        <v>Dec</v>
      </c>
      <c r="L796" s="32" t="str">
        <f t="shared" si="86"/>
        <v>tier - 3</v>
      </c>
      <c r="M796" s="32" t="str">
        <f t="shared" si="87"/>
        <v>tier - 2</v>
      </c>
      <c r="N796" s="32" t="str">
        <f t="shared" si="88"/>
        <v>R1016</v>
      </c>
      <c r="O796" s="13" t="str">
        <f t="shared" si="89"/>
        <v>29-Dec-1982</v>
      </c>
      <c r="P796" s="13">
        <f t="shared" si="90"/>
        <v>40</v>
      </c>
      <c r="Q796" s="18">
        <v>6600.21</v>
      </c>
    </row>
    <row r="797" spans="1:17" x14ac:dyDescent="0.25">
      <c r="A797" s="13" t="s">
        <v>828</v>
      </c>
      <c r="B797" s="13">
        <v>1982</v>
      </c>
      <c r="C797" s="13" t="s">
        <v>15</v>
      </c>
      <c r="D797" s="13">
        <v>7</v>
      </c>
      <c r="E797" s="13">
        <v>2</v>
      </c>
      <c r="F797" s="13">
        <v>6600.36</v>
      </c>
      <c r="G797" s="13" t="s">
        <v>11</v>
      </c>
      <c r="H797" s="13" t="s">
        <v>12</v>
      </c>
      <c r="I797" s="13" t="s">
        <v>42</v>
      </c>
      <c r="J797" s="32">
        <f t="shared" si="84"/>
        <v>1982</v>
      </c>
      <c r="K797" s="32" t="str">
        <f t="shared" si="85"/>
        <v>Nov</v>
      </c>
      <c r="L797" s="32" t="str">
        <f t="shared" si="86"/>
        <v>tier - 2</v>
      </c>
      <c r="M797" s="32" t="str">
        <f t="shared" si="87"/>
        <v>tier - 3</v>
      </c>
      <c r="N797" s="32" t="str">
        <f t="shared" si="88"/>
        <v>R1011</v>
      </c>
      <c r="O797" s="13" t="str">
        <f t="shared" si="89"/>
        <v>7-Nov-1982</v>
      </c>
      <c r="P797" s="13">
        <f t="shared" si="90"/>
        <v>40</v>
      </c>
      <c r="Q797" s="18">
        <v>6600.36</v>
      </c>
    </row>
    <row r="798" spans="1:17" x14ac:dyDescent="0.25">
      <c r="A798" s="13" t="s">
        <v>829</v>
      </c>
      <c r="B798" s="13">
        <v>1982</v>
      </c>
      <c r="C798" s="13" t="s">
        <v>35</v>
      </c>
      <c r="D798" s="13">
        <v>28</v>
      </c>
      <c r="E798" s="13">
        <v>1</v>
      </c>
      <c r="F798" s="13">
        <v>6610.11</v>
      </c>
      <c r="G798" s="13" t="s">
        <v>12</v>
      </c>
      <c r="H798" s="13" t="s">
        <v>11</v>
      </c>
      <c r="I798" s="13" t="s">
        <v>164</v>
      </c>
      <c r="J798" s="32">
        <f t="shared" si="84"/>
        <v>1982</v>
      </c>
      <c r="K798" s="32" t="str">
        <f t="shared" si="85"/>
        <v>Aug</v>
      </c>
      <c r="L798" s="32" t="str">
        <f t="shared" si="86"/>
        <v>tier - 3</v>
      </c>
      <c r="M798" s="32" t="str">
        <f t="shared" si="87"/>
        <v>tier - 2</v>
      </c>
      <c r="N798" s="32" t="str">
        <f t="shared" si="88"/>
        <v>R1015</v>
      </c>
      <c r="O798" s="13" t="str">
        <f t="shared" si="89"/>
        <v>28-Aug-1982</v>
      </c>
      <c r="P798" s="13">
        <f t="shared" si="90"/>
        <v>40</v>
      </c>
      <c r="Q798" s="18">
        <v>6610.11</v>
      </c>
    </row>
    <row r="799" spans="1:17" x14ac:dyDescent="0.25">
      <c r="A799" s="13" t="s">
        <v>830</v>
      </c>
      <c r="B799" s="13">
        <v>1973</v>
      </c>
      <c r="C799" s="13" t="s">
        <v>35</v>
      </c>
      <c r="D799" s="13">
        <v>29</v>
      </c>
      <c r="E799" s="13">
        <v>0</v>
      </c>
      <c r="F799" s="13">
        <v>6630.31</v>
      </c>
      <c r="G799" s="13" t="s">
        <v>11</v>
      </c>
      <c r="H799" s="13" t="s">
        <v>16</v>
      </c>
      <c r="I799" s="13" t="s">
        <v>13</v>
      </c>
      <c r="J799" s="32">
        <f t="shared" si="84"/>
        <v>1973</v>
      </c>
      <c r="K799" s="32" t="str">
        <f t="shared" si="85"/>
        <v>Aug</v>
      </c>
      <c r="L799" s="32" t="str">
        <f t="shared" si="86"/>
        <v>tier - 2</v>
      </c>
      <c r="M799" s="32" t="str">
        <f t="shared" si="87"/>
        <v>tier - 1</v>
      </c>
      <c r="N799" s="32" t="str">
        <f t="shared" si="88"/>
        <v>R1013</v>
      </c>
      <c r="O799" s="13" t="str">
        <f t="shared" si="89"/>
        <v>29-Aug-1973</v>
      </c>
      <c r="P799" s="13">
        <f t="shared" si="90"/>
        <v>49</v>
      </c>
      <c r="Q799" s="18">
        <v>6630.31</v>
      </c>
    </row>
    <row r="800" spans="1:17" x14ac:dyDescent="0.25">
      <c r="A800" s="13" t="s">
        <v>831</v>
      </c>
      <c r="B800" s="13">
        <v>2003</v>
      </c>
      <c r="C800" s="13" t="s">
        <v>20</v>
      </c>
      <c r="D800" s="13">
        <v>4</v>
      </c>
      <c r="E800" s="13">
        <v>0</v>
      </c>
      <c r="F800" s="13">
        <v>6638.16</v>
      </c>
      <c r="G800" s="13" t="s">
        <v>11</v>
      </c>
      <c r="H800" s="13" t="s">
        <v>16</v>
      </c>
      <c r="I800" s="13" t="s">
        <v>23</v>
      </c>
      <c r="J800" s="32">
        <f t="shared" si="84"/>
        <v>2003</v>
      </c>
      <c r="K800" s="32" t="str">
        <f t="shared" si="85"/>
        <v>Sep</v>
      </c>
      <c r="L800" s="32" t="str">
        <f t="shared" si="86"/>
        <v>tier - 2</v>
      </c>
      <c r="M800" s="32" t="str">
        <f t="shared" si="87"/>
        <v>tier - 1</v>
      </c>
      <c r="N800" s="32" t="str">
        <f t="shared" si="88"/>
        <v>R1012</v>
      </c>
      <c r="O800" s="13" t="str">
        <f t="shared" si="89"/>
        <v>4-Sep-2003</v>
      </c>
      <c r="P800" s="13">
        <f t="shared" si="90"/>
        <v>19</v>
      </c>
      <c r="Q800" s="18">
        <v>6638.16</v>
      </c>
    </row>
    <row r="801" spans="1:17" x14ac:dyDescent="0.25">
      <c r="A801" s="13" t="s">
        <v>832</v>
      </c>
      <c r="B801" s="13">
        <v>1990</v>
      </c>
      <c r="C801" s="13" t="s">
        <v>18</v>
      </c>
      <c r="D801" s="13">
        <v>6</v>
      </c>
      <c r="E801" s="13">
        <v>3</v>
      </c>
      <c r="F801" s="13">
        <v>6639.3</v>
      </c>
      <c r="G801" s="13" t="s">
        <v>11</v>
      </c>
      <c r="H801" s="13" t="s">
        <v>11</v>
      </c>
      <c r="I801" s="13" t="s">
        <v>300</v>
      </c>
      <c r="J801" s="32">
        <f t="shared" si="84"/>
        <v>1990</v>
      </c>
      <c r="K801" s="32" t="str">
        <f t="shared" si="85"/>
        <v>Jun</v>
      </c>
      <c r="L801" s="32" t="str">
        <f t="shared" si="86"/>
        <v>tier - 2</v>
      </c>
      <c r="M801" s="32" t="str">
        <f t="shared" si="87"/>
        <v>tier - 2</v>
      </c>
      <c r="N801" s="32" t="str">
        <f t="shared" si="88"/>
        <v>R1021</v>
      </c>
      <c r="O801" s="13" t="str">
        <f t="shared" si="89"/>
        <v>6-Jun-1990</v>
      </c>
      <c r="P801" s="13">
        <f t="shared" si="90"/>
        <v>33</v>
      </c>
      <c r="Q801" s="18">
        <v>6639.3</v>
      </c>
    </row>
    <row r="802" spans="1:17" x14ac:dyDescent="0.25">
      <c r="A802" s="13" t="s">
        <v>833</v>
      </c>
      <c r="B802" s="13">
        <v>1984</v>
      </c>
      <c r="C802" s="13" t="s">
        <v>30</v>
      </c>
      <c r="D802" s="13">
        <v>8</v>
      </c>
      <c r="E802" s="13">
        <v>2</v>
      </c>
      <c r="F802" s="13">
        <v>6640.54</v>
      </c>
      <c r="G802" s="13" t="s">
        <v>11</v>
      </c>
      <c r="H802" s="13" t="s">
        <v>12</v>
      </c>
      <c r="I802" s="13" t="s">
        <v>166</v>
      </c>
      <c r="J802" s="32">
        <f t="shared" si="84"/>
        <v>1984</v>
      </c>
      <c r="K802" s="32" t="str">
        <f t="shared" si="85"/>
        <v>Dec</v>
      </c>
      <c r="L802" s="32" t="str">
        <f t="shared" si="86"/>
        <v>tier - 2</v>
      </c>
      <c r="M802" s="32" t="str">
        <f t="shared" si="87"/>
        <v>tier - 3</v>
      </c>
      <c r="N802" s="32" t="str">
        <f t="shared" si="88"/>
        <v>R1019</v>
      </c>
      <c r="O802" s="13" t="str">
        <f t="shared" si="89"/>
        <v>8-Dec-1984</v>
      </c>
      <c r="P802" s="13">
        <f t="shared" si="90"/>
        <v>38</v>
      </c>
      <c r="Q802" s="18">
        <v>6640.54</v>
      </c>
    </row>
    <row r="803" spans="1:17" x14ac:dyDescent="0.25">
      <c r="A803" s="13" t="s">
        <v>834</v>
      </c>
      <c r="B803" s="13">
        <v>1970</v>
      </c>
      <c r="C803" s="13" t="s">
        <v>15</v>
      </c>
      <c r="D803" s="13">
        <v>8</v>
      </c>
      <c r="E803" s="13">
        <v>0</v>
      </c>
      <c r="F803" s="13">
        <v>6651.26</v>
      </c>
      <c r="G803" s="13" t="s">
        <v>11</v>
      </c>
      <c r="H803" s="13" t="s">
        <v>12</v>
      </c>
      <c r="I803" s="13" t="s">
        <v>13</v>
      </c>
      <c r="J803" s="32">
        <f t="shared" si="84"/>
        <v>1970</v>
      </c>
      <c r="K803" s="32" t="str">
        <f t="shared" si="85"/>
        <v>Nov</v>
      </c>
      <c r="L803" s="32" t="str">
        <f t="shared" si="86"/>
        <v>tier - 2</v>
      </c>
      <c r="M803" s="32" t="str">
        <f t="shared" si="87"/>
        <v>tier - 3</v>
      </c>
      <c r="N803" s="32" t="str">
        <f t="shared" si="88"/>
        <v>R1013</v>
      </c>
      <c r="O803" s="13" t="str">
        <f t="shared" si="89"/>
        <v>8-Nov-1970</v>
      </c>
      <c r="P803" s="13">
        <f t="shared" si="90"/>
        <v>52</v>
      </c>
      <c r="Q803" s="18">
        <v>6651.26</v>
      </c>
    </row>
    <row r="804" spans="1:17" x14ac:dyDescent="0.25">
      <c r="A804" s="13" t="s">
        <v>835</v>
      </c>
      <c r="B804" s="13">
        <v>1984</v>
      </c>
      <c r="C804" s="13" t="s">
        <v>10</v>
      </c>
      <c r="D804" s="13">
        <v>1</v>
      </c>
      <c r="E804" s="13">
        <v>3</v>
      </c>
      <c r="F804" s="13">
        <v>6652.53</v>
      </c>
      <c r="G804" s="13" t="s">
        <v>12</v>
      </c>
      <c r="H804" s="13" t="s">
        <v>11</v>
      </c>
      <c r="I804" s="13" t="s">
        <v>13</v>
      </c>
      <c r="J804" s="32">
        <f t="shared" si="84"/>
        <v>1984</v>
      </c>
      <c r="K804" s="32" t="str">
        <f t="shared" si="85"/>
        <v>Jul</v>
      </c>
      <c r="L804" s="32" t="str">
        <f t="shared" si="86"/>
        <v>tier - 3</v>
      </c>
      <c r="M804" s="32" t="str">
        <f t="shared" si="87"/>
        <v>tier - 2</v>
      </c>
      <c r="N804" s="32" t="str">
        <f t="shared" si="88"/>
        <v>R1013</v>
      </c>
      <c r="O804" s="13" t="str">
        <f t="shared" si="89"/>
        <v>1-Jul-1984</v>
      </c>
      <c r="P804" s="13">
        <f t="shared" si="90"/>
        <v>38</v>
      </c>
      <c r="Q804" s="18">
        <v>6652.53</v>
      </c>
    </row>
    <row r="805" spans="1:17" x14ac:dyDescent="0.25">
      <c r="A805" s="13" t="s">
        <v>836</v>
      </c>
      <c r="B805" s="13">
        <v>1989</v>
      </c>
      <c r="C805" s="13" t="s">
        <v>15</v>
      </c>
      <c r="D805" s="13">
        <v>19</v>
      </c>
      <c r="E805" s="13">
        <v>5</v>
      </c>
      <c r="F805" s="13">
        <v>6653.79</v>
      </c>
      <c r="G805" s="13" t="s">
        <v>11</v>
      </c>
      <c r="H805" s="13" t="s">
        <v>16</v>
      </c>
      <c r="I805" s="13" t="s">
        <v>13</v>
      </c>
      <c r="J805" s="32">
        <f t="shared" si="84"/>
        <v>1989</v>
      </c>
      <c r="K805" s="32" t="str">
        <f t="shared" si="85"/>
        <v>Nov</v>
      </c>
      <c r="L805" s="32" t="str">
        <f t="shared" si="86"/>
        <v>tier - 2</v>
      </c>
      <c r="M805" s="32" t="str">
        <f t="shared" si="87"/>
        <v>tier - 1</v>
      </c>
      <c r="N805" s="32" t="str">
        <f t="shared" si="88"/>
        <v>R1013</v>
      </c>
      <c r="O805" s="13" t="str">
        <f t="shared" si="89"/>
        <v>19-Nov-1989</v>
      </c>
      <c r="P805" s="13">
        <f t="shared" si="90"/>
        <v>33</v>
      </c>
      <c r="Q805" s="18">
        <v>6653.79</v>
      </c>
    </row>
    <row r="806" spans="1:17" x14ac:dyDescent="0.25">
      <c r="A806" s="13" t="s">
        <v>837</v>
      </c>
      <c r="B806" s="13">
        <v>1982</v>
      </c>
      <c r="C806" s="13" t="s">
        <v>20</v>
      </c>
      <c r="D806" s="13">
        <v>27</v>
      </c>
      <c r="E806" s="13">
        <v>3</v>
      </c>
      <c r="F806" s="13">
        <v>6664.32</v>
      </c>
      <c r="G806" s="13" t="s">
        <v>11</v>
      </c>
      <c r="H806" s="13" t="s">
        <v>11</v>
      </c>
      <c r="I806" s="13" t="s">
        <v>13</v>
      </c>
      <c r="J806" s="32">
        <f t="shared" si="84"/>
        <v>1982</v>
      </c>
      <c r="K806" s="32" t="str">
        <f t="shared" si="85"/>
        <v>Sep</v>
      </c>
      <c r="L806" s="32" t="str">
        <f t="shared" si="86"/>
        <v>tier - 2</v>
      </c>
      <c r="M806" s="32" t="str">
        <f t="shared" si="87"/>
        <v>tier - 2</v>
      </c>
      <c r="N806" s="32" t="str">
        <f t="shared" si="88"/>
        <v>R1013</v>
      </c>
      <c r="O806" s="13" t="str">
        <f t="shared" si="89"/>
        <v>27-Sep-1982</v>
      </c>
      <c r="P806" s="13">
        <f t="shared" si="90"/>
        <v>40</v>
      </c>
      <c r="Q806" s="18">
        <v>6664.32</v>
      </c>
    </row>
    <row r="807" spans="1:17" x14ac:dyDescent="0.25">
      <c r="A807" s="13" t="s">
        <v>838</v>
      </c>
      <c r="B807" s="13">
        <v>1981</v>
      </c>
      <c r="C807" s="13" t="s">
        <v>20</v>
      </c>
      <c r="D807" s="13">
        <v>17</v>
      </c>
      <c r="E807" s="13">
        <v>1</v>
      </c>
      <c r="F807" s="13">
        <v>6664.69</v>
      </c>
      <c r="G807" s="13" t="s">
        <v>12</v>
      </c>
      <c r="H807" s="13" t="s">
        <v>16</v>
      </c>
      <c r="I807" s="13" t="s">
        <v>23</v>
      </c>
      <c r="J807" s="32">
        <f t="shared" si="84"/>
        <v>1981</v>
      </c>
      <c r="K807" s="32" t="str">
        <f t="shared" si="85"/>
        <v>Sep</v>
      </c>
      <c r="L807" s="32" t="str">
        <f t="shared" si="86"/>
        <v>tier - 3</v>
      </c>
      <c r="M807" s="32" t="str">
        <f t="shared" si="87"/>
        <v>tier - 1</v>
      </c>
      <c r="N807" s="32" t="str">
        <f t="shared" si="88"/>
        <v>R1012</v>
      </c>
      <c r="O807" s="13" t="str">
        <f t="shared" si="89"/>
        <v>17-Sep-1981</v>
      </c>
      <c r="P807" s="13">
        <f t="shared" si="90"/>
        <v>41</v>
      </c>
      <c r="Q807" s="18">
        <v>6664.69</v>
      </c>
    </row>
    <row r="808" spans="1:17" x14ac:dyDescent="0.25">
      <c r="A808" s="13" t="s">
        <v>839</v>
      </c>
      <c r="B808" s="13">
        <v>1989</v>
      </c>
      <c r="C808" s="13" t="s">
        <v>37</v>
      </c>
      <c r="D808" s="13">
        <v>20</v>
      </c>
      <c r="E808" s="13">
        <v>5</v>
      </c>
      <c r="F808" s="13">
        <v>6666.24</v>
      </c>
      <c r="G808" s="13" t="s">
        <v>12</v>
      </c>
      <c r="H808" s="13" t="s">
        <v>16</v>
      </c>
      <c r="I808" s="13" t="s">
        <v>42</v>
      </c>
      <c r="J808" s="32">
        <f t="shared" si="84"/>
        <v>1989</v>
      </c>
      <c r="K808" s="32" t="str">
        <f t="shared" si="85"/>
        <v>Oct</v>
      </c>
      <c r="L808" s="32" t="str">
        <f t="shared" si="86"/>
        <v>tier - 3</v>
      </c>
      <c r="M808" s="32" t="str">
        <f t="shared" si="87"/>
        <v>tier - 1</v>
      </c>
      <c r="N808" s="32" t="str">
        <f t="shared" si="88"/>
        <v>R1011</v>
      </c>
      <c r="O808" s="13" t="str">
        <f t="shared" si="89"/>
        <v>20-Oct-1989</v>
      </c>
      <c r="P808" s="13">
        <f t="shared" si="90"/>
        <v>33</v>
      </c>
      <c r="Q808" s="18">
        <v>6666.24</v>
      </c>
    </row>
    <row r="809" spans="1:17" x14ac:dyDescent="0.25">
      <c r="A809" s="13" t="s">
        <v>840</v>
      </c>
      <c r="B809" s="13">
        <v>1985</v>
      </c>
      <c r="C809" s="13" t="s">
        <v>10</v>
      </c>
      <c r="D809" s="13">
        <v>9</v>
      </c>
      <c r="E809" s="13">
        <v>2</v>
      </c>
      <c r="F809" s="13">
        <v>6686.43</v>
      </c>
      <c r="G809" s="13" t="s">
        <v>11</v>
      </c>
      <c r="H809" s="13" t="s">
        <v>12</v>
      </c>
      <c r="I809" s="13" t="s">
        <v>23</v>
      </c>
      <c r="J809" s="32">
        <f t="shared" si="84"/>
        <v>1985</v>
      </c>
      <c r="K809" s="32" t="str">
        <f t="shared" si="85"/>
        <v>Jul</v>
      </c>
      <c r="L809" s="32" t="str">
        <f t="shared" si="86"/>
        <v>tier - 2</v>
      </c>
      <c r="M809" s="32" t="str">
        <f t="shared" si="87"/>
        <v>tier - 3</v>
      </c>
      <c r="N809" s="32" t="str">
        <f t="shared" si="88"/>
        <v>R1012</v>
      </c>
      <c r="O809" s="13" t="str">
        <f t="shared" si="89"/>
        <v>9-Jul-1985</v>
      </c>
      <c r="P809" s="13">
        <f t="shared" si="90"/>
        <v>37</v>
      </c>
      <c r="Q809" s="18">
        <v>6686.43</v>
      </c>
    </row>
    <row r="810" spans="1:17" x14ac:dyDescent="0.25">
      <c r="A810" s="13" t="s">
        <v>841</v>
      </c>
      <c r="B810" s="13">
        <v>1968</v>
      </c>
      <c r="C810" s="13" t="s">
        <v>10</v>
      </c>
      <c r="D810" s="13">
        <v>13</v>
      </c>
      <c r="E810" s="13">
        <v>0</v>
      </c>
      <c r="F810" s="13">
        <v>6700.56</v>
      </c>
      <c r="G810" s="13" t="s">
        <v>12</v>
      </c>
      <c r="H810" s="13" t="s">
        <v>16</v>
      </c>
      <c r="I810" s="13" t="s">
        <v>23</v>
      </c>
      <c r="J810" s="32">
        <f t="shared" si="84"/>
        <v>1968</v>
      </c>
      <c r="K810" s="32" t="str">
        <f t="shared" si="85"/>
        <v>Jul</v>
      </c>
      <c r="L810" s="32" t="str">
        <f t="shared" si="86"/>
        <v>tier - 3</v>
      </c>
      <c r="M810" s="32" t="str">
        <f t="shared" si="87"/>
        <v>tier - 1</v>
      </c>
      <c r="N810" s="32" t="str">
        <f t="shared" si="88"/>
        <v>R1012</v>
      </c>
      <c r="O810" s="13" t="str">
        <f t="shared" si="89"/>
        <v>13-Jul-1968</v>
      </c>
      <c r="P810" s="13">
        <f t="shared" si="90"/>
        <v>54</v>
      </c>
      <c r="Q810" s="18">
        <v>6700.56</v>
      </c>
    </row>
    <row r="811" spans="1:17" x14ac:dyDescent="0.25">
      <c r="A811" s="13" t="s">
        <v>842</v>
      </c>
      <c r="B811" s="13">
        <v>1971</v>
      </c>
      <c r="C811" s="13" t="s">
        <v>30</v>
      </c>
      <c r="D811" s="13">
        <v>12</v>
      </c>
      <c r="E811" s="13">
        <v>0</v>
      </c>
      <c r="F811" s="13">
        <v>6706.47</v>
      </c>
      <c r="G811" s="13" t="s">
        <v>11</v>
      </c>
      <c r="H811" s="13" t="s">
        <v>16</v>
      </c>
      <c r="I811" s="13" t="s">
        <v>13</v>
      </c>
      <c r="J811" s="32">
        <f t="shared" si="84"/>
        <v>1971</v>
      </c>
      <c r="K811" s="32" t="str">
        <f t="shared" si="85"/>
        <v>Dec</v>
      </c>
      <c r="L811" s="32" t="str">
        <f t="shared" si="86"/>
        <v>tier - 2</v>
      </c>
      <c r="M811" s="32" t="str">
        <f t="shared" si="87"/>
        <v>tier - 1</v>
      </c>
      <c r="N811" s="32" t="str">
        <f t="shared" si="88"/>
        <v>R1013</v>
      </c>
      <c r="O811" s="13" t="str">
        <f t="shared" si="89"/>
        <v>12-Dec-1971</v>
      </c>
      <c r="P811" s="13">
        <f t="shared" si="90"/>
        <v>51</v>
      </c>
      <c r="Q811" s="18">
        <v>6706.47</v>
      </c>
    </row>
    <row r="812" spans="1:17" x14ac:dyDescent="0.25">
      <c r="A812" s="13" t="s">
        <v>843</v>
      </c>
      <c r="B812" s="13">
        <v>1983</v>
      </c>
      <c r="C812" s="13" t="s">
        <v>18</v>
      </c>
      <c r="D812" s="13">
        <v>12</v>
      </c>
      <c r="E812" s="13">
        <v>2</v>
      </c>
      <c r="F812" s="13">
        <v>6710.19</v>
      </c>
      <c r="G812" s="13" t="s">
        <v>12</v>
      </c>
      <c r="H812" s="13" t="s">
        <v>12</v>
      </c>
      <c r="I812" s="13" t="s">
        <v>23</v>
      </c>
      <c r="J812" s="32">
        <f t="shared" si="84"/>
        <v>1983</v>
      </c>
      <c r="K812" s="32" t="str">
        <f t="shared" si="85"/>
        <v>Jun</v>
      </c>
      <c r="L812" s="32" t="str">
        <f t="shared" si="86"/>
        <v>tier - 3</v>
      </c>
      <c r="M812" s="32" t="str">
        <f t="shared" si="87"/>
        <v>tier - 3</v>
      </c>
      <c r="N812" s="32" t="str">
        <f t="shared" si="88"/>
        <v>R1012</v>
      </c>
      <c r="O812" s="13" t="str">
        <f t="shared" si="89"/>
        <v>12-Jun-1983</v>
      </c>
      <c r="P812" s="13">
        <f t="shared" si="90"/>
        <v>39</v>
      </c>
      <c r="Q812" s="18">
        <v>6710.19</v>
      </c>
    </row>
    <row r="813" spans="1:17" x14ac:dyDescent="0.25">
      <c r="A813" s="13" t="s">
        <v>844</v>
      </c>
      <c r="B813" s="13">
        <v>1994</v>
      </c>
      <c r="C813" s="13" t="s">
        <v>18</v>
      </c>
      <c r="D813" s="13">
        <v>13</v>
      </c>
      <c r="E813" s="13">
        <v>0</v>
      </c>
      <c r="F813" s="13">
        <v>6721.37</v>
      </c>
      <c r="G813" s="13" t="s">
        <v>11</v>
      </c>
      <c r="H813" s="13" t="s">
        <v>16</v>
      </c>
      <c r="I813" s="13" t="s">
        <v>23</v>
      </c>
      <c r="J813" s="32">
        <f t="shared" si="84"/>
        <v>1994</v>
      </c>
      <c r="K813" s="32" t="str">
        <f t="shared" si="85"/>
        <v>Jun</v>
      </c>
      <c r="L813" s="32" t="str">
        <f t="shared" si="86"/>
        <v>tier - 2</v>
      </c>
      <c r="M813" s="32" t="str">
        <f t="shared" si="87"/>
        <v>tier - 1</v>
      </c>
      <c r="N813" s="32" t="str">
        <f t="shared" si="88"/>
        <v>R1012</v>
      </c>
      <c r="O813" s="13" t="str">
        <f t="shared" si="89"/>
        <v>13-Jun-1994</v>
      </c>
      <c r="P813" s="13">
        <f t="shared" si="90"/>
        <v>28</v>
      </c>
      <c r="Q813" s="18">
        <v>6721.37</v>
      </c>
    </row>
    <row r="814" spans="1:17" x14ac:dyDescent="0.25">
      <c r="A814" s="13" t="s">
        <v>845</v>
      </c>
      <c r="B814" s="13">
        <v>1978</v>
      </c>
      <c r="C814" s="13" t="s">
        <v>37</v>
      </c>
      <c r="D814" s="13">
        <v>21</v>
      </c>
      <c r="E814" s="13">
        <v>2</v>
      </c>
      <c r="F814" s="13">
        <v>6737.98</v>
      </c>
      <c r="G814" s="13" t="s">
        <v>11</v>
      </c>
      <c r="H814" s="13" t="s">
        <v>12</v>
      </c>
      <c r="I814" s="13" t="s">
        <v>13</v>
      </c>
      <c r="J814" s="32">
        <f t="shared" si="84"/>
        <v>1978</v>
      </c>
      <c r="K814" s="32" t="str">
        <f t="shared" si="85"/>
        <v>Oct</v>
      </c>
      <c r="L814" s="32" t="str">
        <f t="shared" si="86"/>
        <v>tier - 2</v>
      </c>
      <c r="M814" s="32" t="str">
        <f t="shared" si="87"/>
        <v>tier - 3</v>
      </c>
      <c r="N814" s="32" t="str">
        <f t="shared" si="88"/>
        <v>R1013</v>
      </c>
      <c r="O814" s="13" t="str">
        <f t="shared" si="89"/>
        <v>21-Oct-1978</v>
      </c>
      <c r="P814" s="13">
        <f t="shared" si="90"/>
        <v>44</v>
      </c>
      <c r="Q814" s="18">
        <v>6737.98</v>
      </c>
    </row>
    <row r="815" spans="1:17" x14ac:dyDescent="0.25">
      <c r="A815" s="13" t="s">
        <v>846</v>
      </c>
      <c r="B815" s="13">
        <v>1968</v>
      </c>
      <c r="C815" s="13" t="s">
        <v>10</v>
      </c>
      <c r="D815" s="13">
        <v>18</v>
      </c>
      <c r="E815" s="13">
        <v>0</v>
      </c>
      <c r="F815" s="13">
        <v>6738.84</v>
      </c>
      <c r="G815" s="13" t="s">
        <v>12</v>
      </c>
      <c r="H815" s="13" t="s">
        <v>16</v>
      </c>
      <c r="I815" s="13" t="s">
        <v>23</v>
      </c>
      <c r="J815" s="32">
        <f t="shared" si="84"/>
        <v>1968</v>
      </c>
      <c r="K815" s="32" t="str">
        <f t="shared" si="85"/>
        <v>Jul</v>
      </c>
      <c r="L815" s="32" t="str">
        <f t="shared" si="86"/>
        <v>tier - 3</v>
      </c>
      <c r="M815" s="32" t="str">
        <f t="shared" si="87"/>
        <v>tier - 1</v>
      </c>
      <c r="N815" s="32" t="str">
        <f t="shared" si="88"/>
        <v>R1012</v>
      </c>
      <c r="O815" s="13" t="str">
        <f t="shared" si="89"/>
        <v>18-Jul-1968</v>
      </c>
      <c r="P815" s="13">
        <f t="shared" si="90"/>
        <v>54</v>
      </c>
      <c r="Q815" s="18">
        <v>6738.84</v>
      </c>
    </row>
    <row r="816" spans="1:17" x14ac:dyDescent="0.25">
      <c r="A816" s="13" t="s">
        <v>847</v>
      </c>
      <c r="B816" s="13">
        <v>1986</v>
      </c>
      <c r="C816" s="13" t="s">
        <v>35</v>
      </c>
      <c r="D816" s="13">
        <v>7</v>
      </c>
      <c r="E816" s="13">
        <v>3</v>
      </c>
      <c r="F816" s="13">
        <v>6746.74</v>
      </c>
      <c r="G816" s="13" t="s">
        <v>12</v>
      </c>
      <c r="H816" s="13" t="s">
        <v>11</v>
      </c>
      <c r="I816" s="13" t="s">
        <v>168</v>
      </c>
      <c r="J816" s="32">
        <f t="shared" si="84"/>
        <v>1986</v>
      </c>
      <c r="K816" s="32" t="str">
        <f t="shared" si="85"/>
        <v>Aug</v>
      </c>
      <c r="L816" s="32" t="str">
        <f t="shared" si="86"/>
        <v>tier - 3</v>
      </c>
      <c r="M816" s="32" t="str">
        <f t="shared" si="87"/>
        <v>tier - 2</v>
      </c>
      <c r="N816" s="32" t="str">
        <f t="shared" si="88"/>
        <v>R1016</v>
      </c>
      <c r="O816" s="13" t="str">
        <f t="shared" si="89"/>
        <v>7-Aug-1986</v>
      </c>
      <c r="P816" s="13">
        <f t="shared" si="90"/>
        <v>36</v>
      </c>
      <c r="Q816" s="18">
        <v>6746.74</v>
      </c>
    </row>
    <row r="817" spans="1:17" x14ac:dyDescent="0.25">
      <c r="A817" s="13" t="s">
        <v>848</v>
      </c>
      <c r="B817" s="13">
        <v>1986</v>
      </c>
      <c r="C817" s="13" t="s">
        <v>18</v>
      </c>
      <c r="D817" s="13">
        <v>5</v>
      </c>
      <c r="E817" s="13">
        <v>3</v>
      </c>
      <c r="F817" s="13">
        <v>6748.59</v>
      </c>
      <c r="G817" s="13" t="s">
        <v>12</v>
      </c>
      <c r="H817" s="13" t="s">
        <v>16</v>
      </c>
      <c r="I817" s="13" t="s">
        <v>168</v>
      </c>
      <c r="J817" s="32">
        <f t="shared" si="84"/>
        <v>1986</v>
      </c>
      <c r="K817" s="32" t="str">
        <f t="shared" si="85"/>
        <v>Jun</v>
      </c>
      <c r="L817" s="32" t="str">
        <f t="shared" si="86"/>
        <v>tier - 3</v>
      </c>
      <c r="M817" s="32" t="str">
        <f t="shared" si="87"/>
        <v>tier - 1</v>
      </c>
      <c r="N817" s="32" t="str">
        <f t="shared" si="88"/>
        <v>R1016</v>
      </c>
      <c r="O817" s="13" t="str">
        <f t="shared" si="89"/>
        <v>5-Jun-1986</v>
      </c>
      <c r="P817" s="13">
        <f t="shared" si="90"/>
        <v>37</v>
      </c>
      <c r="Q817" s="18">
        <v>6748.59</v>
      </c>
    </row>
    <row r="818" spans="1:17" x14ac:dyDescent="0.25">
      <c r="A818" s="13" t="s">
        <v>849</v>
      </c>
      <c r="B818" s="13">
        <v>1970</v>
      </c>
      <c r="C818" s="13" t="s">
        <v>18</v>
      </c>
      <c r="D818" s="13">
        <v>17</v>
      </c>
      <c r="E818" s="13">
        <v>0</v>
      </c>
      <c r="F818" s="13">
        <v>6749.63</v>
      </c>
      <c r="G818" s="13" t="s">
        <v>11</v>
      </c>
      <c r="H818" s="13" t="s">
        <v>16</v>
      </c>
      <c r="I818" s="13" t="s">
        <v>13</v>
      </c>
      <c r="J818" s="32">
        <f t="shared" si="84"/>
        <v>1970</v>
      </c>
      <c r="K818" s="32" t="str">
        <f t="shared" si="85"/>
        <v>Jun</v>
      </c>
      <c r="L818" s="32" t="str">
        <f t="shared" si="86"/>
        <v>tier - 2</v>
      </c>
      <c r="M818" s="32" t="str">
        <f t="shared" si="87"/>
        <v>tier - 1</v>
      </c>
      <c r="N818" s="32" t="str">
        <f t="shared" si="88"/>
        <v>R1013</v>
      </c>
      <c r="O818" s="13" t="str">
        <f t="shared" si="89"/>
        <v>17-Jun-1970</v>
      </c>
      <c r="P818" s="13">
        <f t="shared" si="90"/>
        <v>52</v>
      </c>
      <c r="Q818" s="18">
        <v>6749.63</v>
      </c>
    </row>
    <row r="819" spans="1:17" x14ac:dyDescent="0.25">
      <c r="A819" s="13" t="s">
        <v>850</v>
      </c>
      <c r="B819" s="13">
        <v>1966</v>
      </c>
      <c r="C819" s="13" t="s">
        <v>30</v>
      </c>
      <c r="D819" s="13">
        <v>9</v>
      </c>
      <c r="E819" s="13">
        <v>0</v>
      </c>
      <c r="F819" s="13">
        <v>6750.27</v>
      </c>
      <c r="G819" s="13" t="s">
        <v>12</v>
      </c>
      <c r="H819" s="13" t="s">
        <v>11</v>
      </c>
      <c r="I819" s="13" t="s">
        <v>13</v>
      </c>
      <c r="J819" s="32">
        <f t="shared" si="84"/>
        <v>1966</v>
      </c>
      <c r="K819" s="32" t="str">
        <f t="shared" si="85"/>
        <v>Dec</v>
      </c>
      <c r="L819" s="32" t="str">
        <f t="shared" si="86"/>
        <v>tier - 3</v>
      </c>
      <c r="M819" s="32" t="str">
        <f t="shared" si="87"/>
        <v>tier - 2</v>
      </c>
      <c r="N819" s="32" t="str">
        <f t="shared" si="88"/>
        <v>R1013</v>
      </c>
      <c r="O819" s="13" t="str">
        <f t="shared" si="89"/>
        <v>9-Dec-1966</v>
      </c>
      <c r="P819" s="13">
        <f t="shared" si="90"/>
        <v>56</v>
      </c>
      <c r="Q819" s="18">
        <v>6750.27</v>
      </c>
    </row>
    <row r="820" spans="1:17" x14ac:dyDescent="0.25">
      <c r="A820" s="13" t="s">
        <v>851</v>
      </c>
      <c r="B820" s="13">
        <v>1988</v>
      </c>
      <c r="C820" s="13" t="s">
        <v>37</v>
      </c>
      <c r="D820" s="13">
        <v>10</v>
      </c>
      <c r="E820" s="13">
        <v>3</v>
      </c>
      <c r="F820" s="13">
        <v>6753.04</v>
      </c>
      <c r="G820" s="13" t="s">
        <v>11</v>
      </c>
      <c r="H820" s="13" t="s">
        <v>11</v>
      </c>
      <c r="I820" s="13" t="s">
        <v>247</v>
      </c>
      <c r="J820" s="32">
        <f t="shared" si="84"/>
        <v>1988</v>
      </c>
      <c r="K820" s="32" t="str">
        <f t="shared" si="85"/>
        <v>Oct</v>
      </c>
      <c r="L820" s="32" t="str">
        <f t="shared" si="86"/>
        <v>tier - 2</v>
      </c>
      <c r="M820" s="32" t="str">
        <f t="shared" si="87"/>
        <v>tier - 2</v>
      </c>
      <c r="N820" s="32" t="str">
        <f t="shared" si="88"/>
        <v>R1024</v>
      </c>
      <c r="O820" s="13" t="str">
        <f t="shared" si="89"/>
        <v>10-Oct-1988</v>
      </c>
      <c r="P820" s="13">
        <f t="shared" si="90"/>
        <v>34</v>
      </c>
      <c r="Q820" s="18">
        <v>6753.04</v>
      </c>
    </row>
    <row r="821" spans="1:17" x14ac:dyDescent="0.25">
      <c r="A821" s="13" t="s">
        <v>852</v>
      </c>
      <c r="B821" s="13">
        <v>1981</v>
      </c>
      <c r="C821" s="13" t="s">
        <v>20</v>
      </c>
      <c r="D821" s="13">
        <v>21</v>
      </c>
      <c r="E821" s="13">
        <v>1</v>
      </c>
      <c r="F821" s="13">
        <v>6770.19</v>
      </c>
      <c r="G821" s="13" t="s">
        <v>11</v>
      </c>
      <c r="H821" s="13" t="s">
        <v>12</v>
      </c>
      <c r="I821" s="13" t="s">
        <v>13</v>
      </c>
      <c r="J821" s="32">
        <f t="shared" si="84"/>
        <v>1981</v>
      </c>
      <c r="K821" s="32" t="str">
        <f t="shared" si="85"/>
        <v>Sep</v>
      </c>
      <c r="L821" s="32" t="str">
        <f t="shared" si="86"/>
        <v>tier - 2</v>
      </c>
      <c r="M821" s="32" t="str">
        <f t="shared" si="87"/>
        <v>tier - 3</v>
      </c>
      <c r="N821" s="32" t="str">
        <f t="shared" si="88"/>
        <v>R1013</v>
      </c>
      <c r="O821" s="13" t="str">
        <f t="shared" si="89"/>
        <v>21-Sep-1981</v>
      </c>
      <c r="P821" s="13">
        <f t="shared" si="90"/>
        <v>41</v>
      </c>
      <c r="Q821" s="18">
        <v>6770.19</v>
      </c>
    </row>
    <row r="822" spans="1:17" x14ac:dyDescent="0.25">
      <c r="A822" s="13" t="s">
        <v>853</v>
      </c>
      <c r="B822" s="13">
        <v>1981</v>
      </c>
      <c r="C822" s="13" t="s">
        <v>20</v>
      </c>
      <c r="D822" s="13">
        <v>3</v>
      </c>
      <c r="E822" s="13">
        <v>1</v>
      </c>
      <c r="F822" s="13">
        <v>6775.96</v>
      </c>
      <c r="G822" s="13" t="s">
        <v>11</v>
      </c>
      <c r="H822" s="13" t="s">
        <v>12</v>
      </c>
      <c r="I822" s="13" t="s">
        <v>42</v>
      </c>
      <c r="J822" s="32">
        <f t="shared" si="84"/>
        <v>1981</v>
      </c>
      <c r="K822" s="32" t="str">
        <f t="shared" si="85"/>
        <v>Sep</v>
      </c>
      <c r="L822" s="32" t="str">
        <f t="shared" si="86"/>
        <v>tier - 2</v>
      </c>
      <c r="M822" s="32" t="str">
        <f t="shared" si="87"/>
        <v>tier - 3</v>
      </c>
      <c r="N822" s="32" t="str">
        <f t="shared" si="88"/>
        <v>R1011</v>
      </c>
      <c r="O822" s="13" t="str">
        <f t="shared" si="89"/>
        <v>3-Sep-1981</v>
      </c>
      <c r="P822" s="13">
        <f t="shared" si="90"/>
        <v>41</v>
      </c>
      <c r="Q822" s="18">
        <v>6775.96</v>
      </c>
    </row>
    <row r="823" spans="1:17" x14ac:dyDescent="0.25">
      <c r="A823" s="13" t="s">
        <v>854</v>
      </c>
      <c r="B823" s="13">
        <v>1981</v>
      </c>
      <c r="C823" s="13" t="s">
        <v>37</v>
      </c>
      <c r="D823" s="13">
        <v>8</v>
      </c>
      <c r="E823" s="13">
        <v>1</v>
      </c>
      <c r="F823" s="13">
        <v>6781.35</v>
      </c>
      <c r="G823" s="13" t="s">
        <v>11</v>
      </c>
      <c r="H823" s="13" t="s">
        <v>16</v>
      </c>
      <c r="I823" s="13" t="s">
        <v>13</v>
      </c>
      <c r="J823" s="32">
        <f t="shared" si="84"/>
        <v>1981</v>
      </c>
      <c r="K823" s="32" t="str">
        <f t="shared" si="85"/>
        <v>Oct</v>
      </c>
      <c r="L823" s="32" t="str">
        <f t="shared" si="86"/>
        <v>tier - 2</v>
      </c>
      <c r="M823" s="32" t="str">
        <f t="shared" si="87"/>
        <v>tier - 1</v>
      </c>
      <c r="N823" s="32" t="str">
        <f t="shared" si="88"/>
        <v>R1013</v>
      </c>
      <c r="O823" s="13" t="str">
        <f t="shared" si="89"/>
        <v>8-Oct-1981</v>
      </c>
      <c r="P823" s="13">
        <f t="shared" si="90"/>
        <v>41</v>
      </c>
      <c r="Q823" s="18">
        <v>6781.35</v>
      </c>
    </row>
    <row r="824" spans="1:17" x14ac:dyDescent="0.25">
      <c r="A824" s="13" t="s">
        <v>855</v>
      </c>
      <c r="B824" s="13">
        <v>1980</v>
      </c>
      <c r="C824" s="13" t="s">
        <v>15</v>
      </c>
      <c r="D824" s="13">
        <v>23</v>
      </c>
      <c r="E824" s="13">
        <v>2</v>
      </c>
      <c r="F824" s="13">
        <v>6781.52</v>
      </c>
      <c r="G824" s="13" t="s">
        <v>11</v>
      </c>
      <c r="H824" s="13" t="s">
        <v>11</v>
      </c>
      <c r="I824" s="13" t="s">
        <v>13</v>
      </c>
      <c r="J824" s="32">
        <f t="shared" si="84"/>
        <v>1980</v>
      </c>
      <c r="K824" s="32" t="str">
        <f t="shared" si="85"/>
        <v>Nov</v>
      </c>
      <c r="L824" s="32" t="str">
        <f t="shared" si="86"/>
        <v>tier - 2</v>
      </c>
      <c r="M824" s="32" t="str">
        <f t="shared" si="87"/>
        <v>tier - 2</v>
      </c>
      <c r="N824" s="32" t="str">
        <f t="shared" si="88"/>
        <v>R1013</v>
      </c>
      <c r="O824" s="13" t="str">
        <f t="shared" si="89"/>
        <v>23-Nov-1980</v>
      </c>
      <c r="P824" s="13">
        <f t="shared" si="90"/>
        <v>42</v>
      </c>
      <c r="Q824" s="18">
        <v>6781.52</v>
      </c>
    </row>
    <row r="825" spans="1:17" x14ac:dyDescent="0.25">
      <c r="A825" s="13" t="s">
        <v>856</v>
      </c>
      <c r="B825" s="13">
        <v>1985</v>
      </c>
      <c r="C825" s="13" t="s">
        <v>30</v>
      </c>
      <c r="D825" s="13">
        <v>24</v>
      </c>
      <c r="E825" s="13">
        <v>3</v>
      </c>
      <c r="F825" s="13">
        <v>6796.86</v>
      </c>
      <c r="G825" s="13" t="s">
        <v>12</v>
      </c>
      <c r="H825" s="13" t="s">
        <v>12</v>
      </c>
      <c r="I825" s="13" t="s">
        <v>23</v>
      </c>
      <c r="J825" s="32">
        <f t="shared" si="84"/>
        <v>1985</v>
      </c>
      <c r="K825" s="32" t="str">
        <f t="shared" si="85"/>
        <v>Dec</v>
      </c>
      <c r="L825" s="32" t="str">
        <f t="shared" si="86"/>
        <v>tier - 3</v>
      </c>
      <c r="M825" s="32" t="str">
        <f t="shared" si="87"/>
        <v>tier - 3</v>
      </c>
      <c r="N825" s="32" t="str">
        <f t="shared" si="88"/>
        <v>R1012</v>
      </c>
      <c r="O825" s="13" t="str">
        <f t="shared" si="89"/>
        <v>24-Dec-1985</v>
      </c>
      <c r="P825" s="13">
        <f t="shared" si="90"/>
        <v>37</v>
      </c>
      <c r="Q825" s="18">
        <v>6796.86</v>
      </c>
    </row>
    <row r="826" spans="1:17" x14ac:dyDescent="0.25">
      <c r="A826" s="13" t="s">
        <v>857</v>
      </c>
      <c r="B826" s="13">
        <v>1991</v>
      </c>
      <c r="C826" s="13" t="s">
        <v>18</v>
      </c>
      <c r="D826" s="13">
        <v>29</v>
      </c>
      <c r="E826" s="13">
        <v>5</v>
      </c>
      <c r="F826" s="13">
        <v>6799.46</v>
      </c>
      <c r="G826" s="13" t="s">
        <v>16</v>
      </c>
      <c r="H826" s="13" t="s">
        <v>11</v>
      </c>
      <c r="I826" s="13" t="s">
        <v>276</v>
      </c>
      <c r="J826" s="32">
        <f t="shared" si="84"/>
        <v>1991</v>
      </c>
      <c r="K826" s="32" t="str">
        <f t="shared" si="85"/>
        <v>Jun</v>
      </c>
      <c r="L826" s="32" t="str">
        <f t="shared" si="86"/>
        <v>tier - 1</v>
      </c>
      <c r="M826" s="32" t="str">
        <f t="shared" si="87"/>
        <v>tier - 2</v>
      </c>
      <c r="N826" s="32" t="str">
        <f t="shared" si="88"/>
        <v>R1014</v>
      </c>
      <c r="O826" s="13" t="str">
        <f t="shared" si="89"/>
        <v>29-Jun-1991</v>
      </c>
      <c r="P826" s="13">
        <f t="shared" si="90"/>
        <v>31</v>
      </c>
      <c r="Q826" s="18">
        <v>6799.46</v>
      </c>
    </row>
    <row r="827" spans="1:17" x14ac:dyDescent="0.25">
      <c r="A827" s="13" t="s">
        <v>858</v>
      </c>
      <c r="B827" s="13">
        <v>1975</v>
      </c>
      <c r="C827" s="13" t="s">
        <v>35</v>
      </c>
      <c r="D827" s="13">
        <v>17</v>
      </c>
      <c r="E827" s="13">
        <v>1</v>
      </c>
      <c r="F827" s="13">
        <v>6809.46</v>
      </c>
      <c r="G827" s="13" t="s">
        <v>11</v>
      </c>
      <c r="H827" s="13" t="s">
        <v>16</v>
      </c>
      <c r="I827" s="13" t="s">
        <v>23</v>
      </c>
      <c r="J827" s="32">
        <f t="shared" si="84"/>
        <v>1975</v>
      </c>
      <c r="K827" s="32" t="str">
        <f t="shared" si="85"/>
        <v>Aug</v>
      </c>
      <c r="L827" s="32" t="str">
        <f t="shared" si="86"/>
        <v>tier - 2</v>
      </c>
      <c r="M827" s="32" t="str">
        <f t="shared" si="87"/>
        <v>tier - 1</v>
      </c>
      <c r="N827" s="32" t="str">
        <f t="shared" si="88"/>
        <v>R1012</v>
      </c>
      <c r="O827" s="13" t="str">
        <f t="shared" si="89"/>
        <v>17-Aug-1975</v>
      </c>
      <c r="P827" s="13">
        <f t="shared" si="90"/>
        <v>47</v>
      </c>
      <c r="Q827" s="18">
        <v>6809.46</v>
      </c>
    </row>
    <row r="828" spans="1:17" x14ac:dyDescent="0.25">
      <c r="A828" s="13" t="s">
        <v>859</v>
      </c>
      <c r="B828" s="13">
        <v>1994</v>
      </c>
      <c r="C828" s="13" t="s">
        <v>10</v>
      </c>
      <c r="D828" s="13">
        <v>8</v>
      </c>
      <c r="E828" s="13">
        <v>0</v>
      </c>
      <c r="F828" s="13">
        <v>6827.69</v>
      </c>
      <c r="G828" s="13" t="s">
        <v>11</v>
      </c>
      <c r="H828" s="13" t="s">
        <v>11</v>
      </c>
      <c r="I828" s="13" t="s">
        <v>300</v>
      </c>
      <c r="J828" s="32">
        <f t="shared" si="84"/>
        <v>1994</v>
      </c>
      <c r="K828" s="32" t="str">
        <f t="shared" si="85"/>
        <v>Jul</v>
      </c>
      <c r="L828" s="32" t="str">
        <f t="shared" si="86"/>
        <v>tier - 2</v>
      </c>
      <c r="M828" s="32" t="str">
        <f t="shared" si="87"/>
        <v>tier - 2</v>
      </c>
      <c r="N828" s="32" t="str">
        <f t="shared" si="88"/>
        <v>R1021</v>
      </c>
      <c r="O828" s="13" t="str">
        <f t="shared" si="89"/>
        <v>8-Jul-1994</v>
      </c>
      <c r="P828" s="13">
        <f t="shared" si="90"/>
        <v>28</v>
      </c>
      <c r="Q828" s="18">
        <v>6827.69</v>
      </c>
    </row>
    <row r="829" spans="1:17" x14ac:dyDescent="0.25">
      <c r="A829" s="13" t="s">
        <v>860</v>
      </c>
      <c r="B829" s="13">
        <v>1979</v>
      </c>
      <c r="C829" s="13" t="s">
        <v>10</v>
      </c>
      <c r="D829" s="13">
        <v>15</v>
      </c>
      <c r="E829" s="13">
        <v>0</v>
      </c>
      <c r="F829" s="13">
        <v>6837.37</v>
      </c>
      <c r="G829" s="13" t="s">
        <v>12</v>
      </c>
      <c r="H829" s="13" t="s">
        <v>16</v>
      </c>
      <c r="I829" s="13" t="s">
        <v>168</v>
      </c>
      <c r="J829" s="32">
        <f t="shared" si="84"/>
        <v>1979</v>
      </c>
      <c r="K829" s="32" t="str">
        <f t="shared" si="85"/>
        <v>Jul</v>
      </c>
      <c r="L829" s="32" t="str">
        <f t="shared" si="86"/>
        <v>tier - 3</v>
      </c>
      <c r="M829" s="32" t="str">
        <f t="shared" si="87"/>
        <v>tier - 1</v>
      </c>
      <c r="N829" s="32" t="str">
        <f t="shared" si="88"/>
        <v>R1016</v>
      </c>
      <c r="O829" s="13" t="str">
        <f t="shared" si="89"/>
        <v>15-Jul-1979</v>
      </c>
      <c r="P829" s="13">
        <f t="shared" si="90"/>
        <v>43</v>
      </c>
      <c r="Q829" s="18">
        <v>6837.37</v>
      </c>
    </row>
    <row r="830" spans="1:17" x14ac:dyDescent="0.25">
      <c r="A830" s="13" t="s">
        <v>861</v>
      </c>
      <c r="B830" s="13">
        <v>2000</v>
      </c>
      <c r="C830" s="13" t="s">
        <v>15</v>
      </c>
      <c r="D830" s="13">
        <v>30</v>
      </c>
      <c r="E830" s="13">
        <v>0</v>
      </c>
      <c r="F830" s="13">
        <v>6842.28</v>
      </c>
      <c r="G830" s="13" t="s">
        <v>11</v>
      </c>
      <c r="H830" s="13" t="s">
        <v>16</v>
      </c>
      <c r="I830" s="13" t="s">
        <v>23</v>
      </c>
      <c r="J830" s="32">
        <f t="shared" si="84"/>
        <v>2000</v>
      </c>
      <c r="K830" s="32" t="str">
        <f t="shared" si="85"/>
        <v>Nov</v>
      </c>
      <c r="L830" s="32" t="str">
        <f t="shared" si="86"/>
        <v>tier - 2</v>
      </c>
      <c r="M830" s="32" t="str">
        <f t="shared" si="87"/>
        <v>tier - 1</v>
      </c>
      <c r="N830" s="32" t="str">
        <f t="shared" si="88"/>
        <v>R1012</v>
      </c>
      <c r="O830" s="13" t="str">
        <f t="shared" si="89"/>
        <v>30-Nov-2000</v>
      </c>
      <c r="P830" s="13">
        <f t="shared" si="90"/>
        <v>22</v>
      </c>
      <c r="Q830" s="18">
        <v>6842.28</v>
      </c>
    </row>
    <row r="831" spans="1:17" x14ac:dyDescent="0.25">
      <c r="A831" s="13" t="s">
        <v>862</v>
      </c>
      <c r="B831" s="13">
        <v>1977</v>
      </c>
      <c r="C831" s="13" t="s">
        <v>18</v>
      </c>
      <c r="D831" s="13">
        <v>15</v>
      </c>
      <c r="E831" s="13">
        <v>2</v>
      </c>
      <c r="F831" s="13">
        <v>6843.17</v>
      </c>
      <c r="G831" s="13" t="s">
        <v>11</v>
      </c>
      <c r="H831" s="13" t="s">
        <v>16</v>
      </c>
      <c r="I831" s="13" t="s">
        <v>13</v>
      </c>
      <c r="J831" s="32">
        <f t="shared" si="84"/>
        <v>1977</v>
      </c>
      <c r="K831" s="32" t="str">
        <f t="shared" si="85"/>
        <v>Jun</v>
      </c>
      <c r="L831" s="32" t="str">
        <f t="shared" si="86"/>
        <v>tier - 2</v>
      </c>
      <c r="M831" s="32" t="str">
        <f t="shared" si="87"/>
        <v>tier - 1</v>
      </c>
      <c r="N831" s="32" t="str">
        <f t="shared" si="88"/>
        <v>R1013</v>
      </c>
      <c r="O831" s="13" t="str">
        <f t="shared" si="89"/>
        <v>15-Jun-1977</v>
      </c>
      <c r="P831" s="13">
        <f t="shared" si="90"/>
        <v>45</v>
      </c>
      <c r="Q831" s="18">
        <v>6843.17</v>
      </c>
    </row>
    <row r="832" spans="1:17" x14ac:dyDescent="0.25">
      <c r="A832" s="13" t="s">
        <v>863</v>
      </c>
      <c r="B832" s="13">
        <v>1979</v>
      </c>
      <c r="C832" s="13" t="s">
        <v>15</v>
      </c>
      <c r="D832" s="13">
        <v>4</v>
      </c>
      <c r="E832" s="13">
        <v>1</v>
      </c>
      <c r="F832" s="13">
        <v>6849.03</v>
      </c>
      <c r="G832" s="13" t="s">
        <v>11</v>
      </c>
      <c r="H832" s="13" t="s">
        <v>11</v>
      </c>
      <c r="I832" s="13" t="s">
        <v>42</v>
      </c>
      <c r="J832" s="32">
        <f t="shared" si="84"/>
        <v>1979</v>
      </c>
      <c r="K832" s="32" t="str">
        <f t="shared" si="85"/>
        <v>Nov</v>
      </c>
      <c r="L832" s="32" t="str">
        <f t="shared" si="86"/>
        <v>tier - 2</v>
      </c>
      <c r="M832" s="32" t="str">
        <f t="shared" si="87"/>
        <v>tier - 2</v>
      </c>
      <c r="N832" s="32" t="str">
        <f t="shared" si="88"/>
        <v>R1011</v>
      </c>
      <c r="O832" s="13" t="str">
        <f t="shared" si="89"/>
        <v>4-Nov-1979</v>
      </c>
      <c r="P832" s="13">
        <f t="shared" si="90"/>
        <v>43</v>
      </c>
      <c r="Q832" s="18">
        <v>6849.03</v>
      </c>
    </row>
    <row r="833" spans="1:17" x14ac:dyDescent="0.25">
      <c r="A833" s="13" t="s">
        <v>864</v>
      </c>
      <c r="B833" s="13">
        <v>1981</v>
      </c>
      <c r="C833" s="13" t="s">
        <v>18</v>
      </c>
      <c r="D833" s="13">
        <v>19</v>
      </c>
      <c r="E833" s="13">
        <v>1</v>
      </c>
      <c r="F833" s="13">
        <v>6858.48</v>
      </c>
      <c r="G833" s="13" t="s">
        <v>11</v>
      </c>
      <c r="H833" s="13" t="s">
        <v>11</v>
      </c>
      <c r="I833" s="13" t="s">
        <v>166</v>
      </c>
      <c r="J833" s="32">
        <f t="shared" si="84"/>
        <v>1981</v>
      </c>
      <c r="K833" s="32" t="str">
        <f t="shared" si="85"/>
        <v>Jun</v>
      </c>
      <c r="L833" s="32" t="str">
        <f t="shared" si="86"/>
        <v>tier - 2</v>
      </c>
      <c r="M833" s="32" t="str">
        <f t="shared" si="87"/>
        <v>tier - 2</v>
      </c>
      <c r="N833" s="32" t="str">
        <f t="shared" si="88"/>
        <v>R1019</v>
      </c>
      <c r="O833" s="13" t="str">
        <f t="shared" si="89"/>
        <v>19-Jun-1981</v>
      </c>
      <c r="P833" s="13">
        <f t="shared" si="90"/>
        <v>41</v>
      </c>
      <c r="Q833" s="18">
        <v>6858.48</v>
      </c>
    </row>
    <row r="834" spans="1:17" x14ac:dyDescent="0.25">
      <c r="A834" s="13" t="s">
        <v>865</v>
      </c>
      <c r="B834" s="13">
        <v>1978</v>
      </c>
      <c r="C834" s="13" t="s">
        <v>35</v>
      </c>
      <c r="D834" s="13">
        <v>5</v>
      </c>
      <c r="E834" s="13">
        <v>2</v>
      </c>
      <c r="F834" s="13">
        <v>6863.49</v>
      </c>
      <c r="G834" s="13" t="s">
        <v>11</v>
      </c>
      <c r="H834" s="13" t="s">
        <v>16</v>
      </c>
      <c r="I834" s="13" t="s">
        <v>13</v>
      </c>
      <c r="J834" s="32">
        <f t="shared" ref="J834:J897" si="91">IF(B834="?",ROUND(AVERAGE(B:B),0),B834)</f>
        <v>1978</v>
      </c>
      <c r="K834" s="32" t="str">
        <f t="shared" ref="K834:K897" si="92">IF(C834="?","Sep",C834)</f>
        <v>Aug</v>
      </c>
      <c r="L834" s="32" t="str">
        <f t="shared" si="86"/>
        <v>tier - 2</v>
      </c>
      <c r="M834" s="32" t="str">
        <f t="shared" si="87"/>
        <v>tier - 1</v>
      </c>
      <c r="N834" s="32" t="str">
        <f t="shared" si="88"/>
        <v>R1013</v>
      </c>
      <c r="O834" s="13" t="str">
        <f t="shared" si="89"/>
        <v>5-Aug-1978</v>
      </c>
      <c r="P834" s="13">
        <f t="shared" si="90"/>
        <v>44</v>
      </c>
      <c r="Q834" s="18">
        <v>6863.49</v>
      </c>
    </row>
    <row r="835" spans="1:17" x14ac:dyDescent="0.25">
      <c r="A835" s="13" t="s">
        <v>866</v>
      </c>
      <c r="B835" s="13">
        <v>1969</v>
      </c>
      <c r="C835" s="13" t="s">
        <v>37</v>
      </c>
      <c r="D835" s="13">
        <v>23</v>
      </c>
      <c r="E835" s="13">
        <v>0</v>
      </c>
      <c r="F835" s="13">
        <v>6868.39</v>
      </c>
      <c r="G835" s="13" t="s">
        <v>11</v>
      </c>
      <c r="H835" s="13" t="s">
        <v>11</v>
      </c>
      <c r="I835" s="13" t="s">
        <v>13</v>
      </c>
      <c r="J835" s="32">
        <f t="shared" si="91"/>
        <v>1969</v>
      </c>
      <c r="K835" s="32" t="str">
        <f t="shared" si="92"/>
        <v>Oct</v>
      </c>
      <c r="L835" s="32" t="str">
        <f t="shared" ref="L835:L898" si="93">IF(G835="?",$U$3,G835)</f>
        <v>tier - 2</v>
      </c>
      <c r="M835" s="32" t="str">
        <f t="shared" ref="M835:M898" si="94">IF(H835="?",$U$4,H835)</f>
        <v>tier - 2</v>
      </c>
      <c r="N835" s="32" t="str">
        <f t="shared" ref="N835:N898" si="95">IF(I835="?","Unknown",I835)</f>
        <v>R1013</v>
      </c>
      <c r="O835" s="13" t="str">
        <f t="shared" ref="O835:O898" si="96">CONCATENATE(D835&amp;"-"&amp;K835&amp;"-"&amp;J835)</f>
        <v>23-Oct-1969</v>
      </c>
      <c r="P835" s="13">
        <f t="shared" ref="P835:P898" si="97">DATEDIF(O835,$U$6,"Y")</f>
        <v>53</v>
      </c>
      <c r="Q835" s="18">
        <v>6868.39</v>
      </c>
    </row>
    <row r="836" spans="1:17" x14ac:dyDescent="0.25">
      <c r="A836" s="13" t="s">
        <v>867</v>
      </c>
      <c r="B836" s="13">
        <v>1981</v>
      </c>
      <c r="C836" s="13" t="s">
        <v>18</v>
      </c>
      <c r="D836" s="13">
        <v>23</v>
      </c>
      <c r="E836" s="13">
        <v>2</v>
      </c>
      <c r="F836" s="13">
        <v>6875.96</v>
      </c>
      <c r="G836" s="13" t="s">
        <v>11</v>
      </c>
      <c r="H836" s="13" t="s">
        <v>11</v>
      </c>
      <c r="I836" s="13" t="s">
        <v>42</v>
      </c>
      <c r="J836" s="32">
        <f t="shared" si="91"/>
        <v>1981</v>
      </c>
      <c r="K836" s="32" t="str">
        <f t="shared" si="92"/>
        <v>Jun</v>
      </c>
      <c r="L836" s="32" t="str">
        <f t="shared" si="93"/>
        <v>tier - 2</v>
      </c>
      <c r="M836" s="32" t="str">
        <f t="shared" si="94"/>
        <v>tier - 2</v>
      </c>
      <c r="N836" s="32" t="str">
        <f t="shared" si="95"/>
        <v>R1011</v>
      </c>
      <c r="O836" s="13" t="str">
        <f t="shared" si="96"/>
        <v>23-Jun-1981</v>
      </c>
      <c r="P836" s="13">
        <f t="shared" si="97"/>
        <v>41</v>
      </c>
      <c r="Q836" s="18">
        <v>6875.96</v>
      </c>
    </row>
    <row r="837" spans="1:17" x14ac:dyDescent="0.25">
      <c r="A837" s="13" t="s">
        <v>868</v>
      </c>
      <c r="B837" s="13">
        <v>2004</v>
      </c>
      <c r="C837" s="13" t="s">
        <v>30</v>
      </c>
      <c r="D837" s="13">
        <v>24</v>
      </c>
      <c r="E837" s="13">
        <v>0</v>
      </c>
      <c r="F837" s="13">
        <v>6876.53</v>
      </c>
      <c r="G837" s="13" t="s">
        <v>11</v>
      </c>
      <c r="H837" s="13" t="s">
        <v>16</v>
      </c>
      <c r="I837" s="13" t="s">
        <v>23</v>
      </c>
      <c r="J837" s="32">
        <f t="shared" si="91"/>
        <v>2004</v>
      </c>
      <c r="K837" s="32" t="str">
        <f t="shared" si="92"/>
        <v>Dec</v>
      </c>
      <c r="L837" s="32" t="str">
        <f t="shared" si="93"/>
        <v>tier - 2</v>
      </c>
      <c r="M837" s="32" t="str">
        <f t="shared" si="94"/>
        <v>tier - 1</v>
      </c>
      <c r="N837" s="32" t="str">
        <f t="shared" si="95"/>
        <v>R1012</v>
      </c>
      <c r="O837" s="13" t="str">
        <f t="shared" si="96"/>
        <v>24-Dec-2004</v>
      </c>
      <c r="P837" s="13">
        <f t="shared" si="97"/>
        <v>18</v>
      </c>
      <c r="Q837" s="18">
        <v>6876.53</v>
      </c>
    </row>
    <row r="838" spans="1:17" x14ac:dyDescent="0.25">
      <c r="A838" s="13" t="s">
        <v>869</v>
      </c>
      <c r="B838" s="13">
        <v>1985</v>
      </c>
      <c r="C838" s="13" t="s">
        <v>20</v>
      </c>
      <c r="D838" s="13">
        <v>10</v>
      </c>
      <c r="E838" s="13">
        <v>2</v>
      </c>
      <c r="F838" s="13">
        <v>6877.98</v>
      </c>
      <c r="G838" s="13" t="s">
        <v>11</v>
      </c>
      <c r="H838" s="13" t="s">
        <v>16</v>
      </c>
      <c r="I838" s="13" t="s">
        <v>247</v>
      </c>
      <c r="J838" s="32">
        <f t="shared" si="91"/>
        <v>1985</v>
      </c>
      <c r="K838" s="32" t="str">
        <f t="shared" si="92"/>
        <v>Sep</v>
      </c>
      <c r="L838" s="32" t="str">
        <f t="shared" si="93"/>
        <v>tier - 2</v>
      </c>
      <c r="M838" s="32" t="str">
        <f t="shared" si="94"/>
        <v>tier - 1</v>
      </c>
      <c r="N838" s="32" t="str">
        <f t="shared" si="95"/>
        <v>R1024</v>
      </c>
      <c r="O838" s="13" t="str">
        <f t="shared" si="96"/>
        <v>10-Sep-1985</v>
      </c>
      <c r="P838" s="13">
        <f t="shared" si="97"/>
        <v>37</v>
      </c>
      <c r="Q838" s="18">
        <v>6877.98</v>
      </c>
    </row>
    <row r="839" spans="1:17" x14ac:dyDescent="0.25">
      <c r="A839" s="13" t="s">
        <v>870</v>
      </c>
      <c r="B839" s="13">
        <v>1989</v>
      </c>
      <c r="C839" s="13" t="s">
        <v>30</v>
      </c>
      <c r="D839" s="13">
        <v>21</v>
      </c>
      <c r="E839" s="13">
        <v>3</v>
      </c>
      <c r="F839" s="13">
        <v>6895.19</v>
      </c>
      <c r="G839" s="13" t="s">
        <v>11</v>
      </c>
      <c r="H839" s="13" t="s">
        <v>12</v>
      </c>
      <c r="I839" s="13" t="s">
        <v>247</v>
      </c>
      <c r="J839" s="32">
        <f t="shared" si="91"/>
        <v>1989</v>
      </c>
      <c r="K839" s="32" t="str">
        <f t="shared" si="92"/>
        <v>Dec</v>
      </c>
      <c r="L839" s="32" t="str">
        <f t="shared" si="93"/>
        <v>tier - 2</v>
      </c>
      <c r="M839" s="32" t="str">
        <f t="shared" si="94"/>
        <v>tier - 3</v>
      </c>
      <c r="N839" s="32" t="str">
        <f t="shared" si="95"/>
        <v>R1024</v>
      </c>
      <c r="O839" s="13" t="str">
        <f t="shared" si="96"/>
        <v>21-Dec-1989</v>
      </c>
      <c r="P839" s="13">
        <f t="shared" si="97"/>
        <v>33</v>
      </c>
      <c r="Q839" s="18">
        <v>6895.19</v>
      </c>
    </row>
    <row r="840" spans="1:17" x14ac:dyDescent="0.25">
      <c r="A840" s="13" t="s">
        <v>871</v>
      </c>
      <c r="B840" s="13">
        <v>1984</v>
      </c>
      <c r="C840" s="13" t="s">
        <v>20</v>
      </c>
      <c r="D840" s="13">
        <v>5</v>
      </c>
      <c r="E840" s="13">
        <v>2</v>
      </c>
      <c r="F840" s="13">
        <v>6933.24</v>
      </c>
      <c r="G840" s="13" t="s">
        <v>11</v>
      </c>
      <c r="H840" s="13" t="s">
        <v>12</v>
      </c>
      <c r="I840" s="13" t="s">
        <v>23</v>
      </c>
      <c r="J840" s="32">
        <f t="shared" si="91"/>
        <v>1984</v>
      </c>
      <c r="K840" s="32" t="str">
        <f t="shared" si="92"/>
        <v>Sep</v>
      </c>
      <c r="L840" s="32" t="str">
        <f t="shared" si="93"/>
        <v>tier - 2</v>
      </c>
      <c r="M840" s="32" t="str">
        <f t="shared" si="94"/>
        <v>tier - 3</v>
      </c>
      <c r="N840" s="32" t="str">
        <f t="shared" si="95"/>
        <v>R1012</v>
      </c>
      <c r="O840" s="13" t="str">
        <f t="shared" si="96"/>
        <v>5-Sep-1984</v>
      </c>
      <c r="P840" s="13">
        <f t="shared" si="97"/>
        <v>38</v>
      </c>
      <c r="Q840" s="18">
        <v>6933.24</v>
      </c>
    </row>
    <row r="841" spans="1:17" x14ac:dyDescent="0.25">
      <c r="A841" s="13" t="s">
        <v>872</v>
      </c>
      <c r="B841" s="13">
        <v>1978</v>
      </c>
      <c r="C841" s="13" t="s">
        <v>15</v>
      </c>
      <c r="D841" s="13">
        <v>29</v>
      </c>
      <c r="E841" s="13">
        <v>2</v>
      </c>
      <c r="F841" s="13">
        <v>6938.11</v>
      </c>
      <c r="G841" s="13" t="s">
        <v>11</v>
      </c>
      <c r="H841" s="13" t="s">
        <v>11</v>
      </c>
      <c r="I841" s="13" t="s">
        <v>13</v>
      </c>
      <c r="J841" s="32">
        <f t="shared" si="91"/>
        <v>1978</v>
      </c>
      <c r="K841" s="32" t="str">
        <f t="shared" si="92"/>
        <v>Nov</v>
      </c>
      <c r="L841" s="32" t="str">
        <f t="shared" si="93"/>
        <v>tier - 2</v>
      </c>
      <c r="M841" s="32" t="str">
        <f t="shared" si="94"/>
        <v>tier - 2</v>
      </c>
      <c r="N841" s="32" t="str">
        <f t="shared" si="95"/>
        <v>R1013</v>
      </c>
      <c r="O841" s="13" t="str">
        <f t="shared" si="96"/>
        <v>29-Nov-1978</v>
      </c>
      <c r="P841" s="13">
        <f t="shared" si="97"/>
        <v>44</v>
      </c>
      <c r="Q841" s="18">
        <v>6938.11</v>
      </c>
    </row>
    <row r="842" spans="1:17" x14ac:dyDescent="0.25">
      <c r="A842" s="13" t="s">
        <v>873</v>
      </c>
      <c r="B842" s="13">
        <v>1980</v>
      </c>
      <c r="C842" s="13" t="s">
        <v>35</v>
      </c>
      <c r="D842" s="13">
        <v>30</v>
      </c>
      <c r="E842" s="13">
        <v>1</v>
      </c>
      <c r="F842" s="13">
        <v>6940.91</v>
      </c>
      <c r="G842" s="13" t="s">
        <v>11</v>
      </c>
      <c r="H842" s="13" t="s">
        <v>11</v>
      </c>
      <c r="I842" s="13" t="s">
        <v>23</v>
      </c>
      <c r="J842" s="32">
        <f t="shared" si="91"/>
        <v>1980</v>
      </c>
      <c r="K842" s="32" t="str">
        <f t="shared" si="92"/>
        <v>Aug</v>
      </c>
      <c r="L842" s="32" t="str">
        <f t="shared" si="93"/>
        <v>tier - 2</v>
      </c>
      <c r="M842" s="32" t="str">
        <f t="shared" si="94"/>
        <v>tier - 2</v>
      </c>
      <c r="N842" s="32" t="str">
        <f t="shared" si="95"/>
        <v>R1012</v>
      </c>
      <c r="O842" s="13" t="str">
        <f t="shared" si="96"/>
        <v>30-Aug-1980</v>
      </c>
      <c r="P842" s="13">
        <f t="shared" si="97"/>
        <v>42</v>
      </c>
      <c r="Q842" s="18">
        <v>6940.91</v>
      </c>
    </row>
    <row r="843" spans="1:17" x14ac:dyDescent="0.25">
      <c r="A843" s="13" t="s">
        <v>874</v>
      </c>
      <c r="B843" s="13">
        <v>1980</v>
      </c>
      <c r="C843" s="13" t="s">
        <v>37</v>
      </c>
      <c r="D843" s="13">
        <v>5</v>
      </c>
      <c r="E843" s="13">
        <v>2</v>
      </c>
      <c r="F843" s="13">
        <v>6940.94</v>
      </c>
      <c r="G843" s="13" t="s">
        <v>11</v>
      </c>
      <c r="H843" s="13" t="s">
        <v>12</v>
      </c>
      <c r="I843" s="13" t="s">
        <v>13</v>
      </c>
      <c r="J843" s="32">
        <f t="shared" si="91"/>
        <v>1980</v>
      </c>
      <c r="K843" s="32" t="str">
        <f t="shared" si="92"/>
        <v>Oct</v>
      </c>
      <c r="L843" s="32" t="str">
        <f t="shared" si="93"/>
        <v>tier - 2</v>
      </c>
      <c r="M843" s="32" t="str">
        <f t="shared" si="94"/>
        <v>tier - 3</v>
      </c>
      <c r="N843" s="32" t="str">
        <f t="shared" si="95"/>
        <v>R1013</v>
      </c>
      <c r="O843" s="13" t="str">
        <f t="shared" si="96"/>
        <v>5-Oct-1980</v>
      </c>
      <c r="P843" s="13">
        <f t="shared" si="97"/>
        <v>42</v>
      </c>
      <c r="Q843" s="18">
        <v>6940.94</v>
      </c>
    </row>
    <row r="844" spans="1:17" x14ac:dyDescent="0.25">
      <c r="A844" s="13" t="s">
        <v>875</v>
      </c>
      <c r="B844" s="13">
        <v>1978</v>
      </c>
      <c r="C844" s="13" t="s">
        <v>30</v>
      </c>
      <c r="D844" s="13">
        <v>15</v>
      </c>
      <c r="E844" s="13">
        <v>0</v>
      </c>
      <c r="F844" s="13">
        <v>6948.7</v>
      </c>
      <c r="G844" s="13" t="s">
        <v>16</v>
      </c>
      <c r="H844" s="13" t="s">
        <v>11</v>
      </c>
      <c r="I844" s="13" t="s">
        <v>23</v>
      </c>
      <c r="J844" s="32">
        <f t="shared" si="91"/>
        <v>1978</v>
      </c>
      <c r="K844" s="32" t="str">
        <f t="shared" si="92"/>
        <v>Dec</v>
      </c>
      <c r="L844" s="32" t="str">
        <f t="shared" si="93"/>
        <v>tier - 1</v>
      </c>
      <c r="M844" s="32" t="str">
        <f t="shared" si="94"/>
        <v>tier - 2</v>
      </c>
      <c r="N844" s="32" t="str">
        <f t="shared" si="95"/>
        <v>R1012</v>
      </c>
      <c r="O844" s="13" t="str">
        <f t="shared" si="96"/>
        <v>15-Dec-1978</v>
      </c>
      <c r="P844" s="13">
        <f t="shared" si="97"/>
        <v>44</v>
      </c>
      <c r="Q844" s="18">
        <v>6948.7</v>
      </c>
    </row>
    <row r="845" spans="1:17" x14ac:dyDescent="0.25">
      <c r="A845" s="13" t="s">
        <v>876</v>
      </c>
      <c r="B845" s="13">
        <v>1980</v>
      </c>
      <c r="C845" s="13" t="s">
        <v>35</v>
      </c>
      <c r="D845" s="13">
        <v>18</v>
      </c>
      <c r="E845" s="13">
        <v>2</v>
      </c>
      <c r="F845" s="13">
        <v>6951.12</v>
      </c>
      <c r="G845" s="13" t="s">
        <v>11</v>
      </c>
      <c r="H845" s="13" t="s">
        <v>11</v>
      </c>
      <c r="I845" s="13" t="s">
        <v>13</v>
      </c>
      <c r="J845" s="32">
        <f t="shared" si="91"/>
        <v>1980</v>
      </c>
      <c r="K845" s="32" t="str">
        <f t="shared" si="92"/>
        <v>Aug</v>
      </c>
      <c r="L845" s="32" t="str">
        <f t="shared" si="93"/>
        <v>tier - 2</v>
      </c>
      <c r="M845" s="32" t="str">
        <f t="shared" si="94"/>
        <v>tier - 2</v>
      </c>
      <c r="N845" s="32" t="str">
        <f t="shared" si="95"/>
        <v>R1013</v>
      </c>
      <c r="O845" s="13" t="str">
        <f t="shared" si="96"/>
        <v>18-Aug-1980</v>
      </c>
      <c r="P845" s="13">
        <f t="shared" si="97"/>
        <v>42</v>
      </c>
      <c r="Q845" s="18">
        <v>6951.12</v>
      </c>
    </row>
    <row r="846" spans="1:17" x14ac:dyDescent="0.25">
      <c r="A846" s="13" t="s">
        <v>877</v>
      </c>
      <c r="B846" s="13">
        <v>1975</v>
      </c>
      <c r="C846" s="13" t="s">
        <v>18</v>
      </c>
      <c r="D846" s="13">
        <v>3</v>
      </c>
      <c r="E846" s="13">
        <v>1</v>
      </c>
      <c r="F846" s="13">
        <v>6965.21</v>
      </c>
      <c r="G846" s="13" t="s">
        <v>11</v>
      </c>
      <c r="H846" s="13" t="s">
        <v>12</v>
      </c>
      <c r="I846" s="13" t="s">
        <v>13</v>
      </c>
      <c r="J846" s="32">
        <f t="shared" si="91"/>
        <v>1975</v>
      </c>
      <c r="K846" s="32" t="str">
        <f t="shared" si="92"/>
        <v>Jun</v>
      </c>
      <c r="L846" s="32" t="str">
        <f t="shared" si="93"/>
        <v>tier - 2</v>
      </c>
      <c r="M846" s="32" t="str">
        <f t="shared" si="94"/>
        <v>tier - 3</v>
      </c>
      <c r="N846" s="32" t="str">
        <f t="shared" si="95"/>
        <v>R1013</v>
      </c>
      <c r="O846" s="13" t="str">
        <f t="shared" si="96"/>
        <v>3-Jun-1975</v>
      </c>
      <c r="P846" s="13">
        <f t="shared" si="97"/>
        <v>48</v>
      </c>
      <c r="Q846" s="18">
        <v>6965.21</v>
      </c>
    </row>
    <row r="847" spans="1:17" x14ac:dyDescent="0.25">
      <c r="A847" s="13" t="s">
        <v>878</v>
      </c>
      <c r="B847" s="13">
        <v>1985</v>
      </c>
      <c r="C847" s="13" t="s">
        <v>30</v>
      </c>
      <c r="D847" s="13">
        <v>10</v>
      </c>
      <c r="E847" s="13">
        <v>3</v>
      </c>
      <c r="F847" s="13">
        <v>6985.51</v>
      </c>
      <c r="G847" s="13" t="s">
        <v>11</v>
      </c>
      <c r="H847" s="13" t="s">
        <v>11</v>
      </c>
      <c r="I847" s="13" t="s">
        <v>166</v>
      </c>
      <c r="J847" s="32">
        <f t="shared" si="91"/>
        <v>1985</v>
      </c>
      <c r="K847" s="32" t="str">
        <f t="shared" si="92"/>
        <v>Dec</v>
      </c>
      <c r="L847" s="32" t="str">
        <f t="shared" si="93"/>
        <v>tier - 2</v>
      </c>
      <c r="M847" s="32" t="str">
        <f t="shared" si="94"/>
        <v>tier - 2</v>
      </c>
      <c r="N847" s="32" t="str">
        <f t="shared" si="95"/>
        <v>R1019</v>
      </c>
      <c r="O847" s="13" t="str">
        <f t="shared" si="96"/>
        <v>10-Dec-1985</v>
      </c>
      <c r="P847" s="13">
        <f t="shared" si="97"/>
        <v>37</v>
      </c>
      <c r="Q847" s="18">
        <v>6985.51</v>
      </c>
    </row>
    <row r="848" spans="1:17" x14ac:dyDescent="0.25">
      <c r="A848" s="13" t="s">
        <v>879</v>
      </c>
      <c r="B848" s="13">
        <v>1982</v>
      </c>
      <c r="C848" s="13" t="s">
        <v>37</v>
      </c>
      <c r="D848" s="13">
        <v>18</v>
      </c>
      <c r="E848" s="13">
        <v>2</v>
      </c>
      <c r="F848" s="13">
        <v>6986.7</v>
      </c>
      <c r="G848" s="13" t="s">
        <v>12</v>
      </c>
      <c r="H848" s="13" t="s">
        <v>16</v>
      </c>
      <c r="I848" s="13" t="s">
        <v>23</v>
      </c>
      <c r="J848" s="32">
        <f t="shared" si="91"/>
        <v>1982</v>
      </c>
      <c r="K848" s="32" t="str">
        <f t="shared" si="92"/>
        <v>Oct</v>
      </c>
      <c r="L848" s="32" t="str">
        <f t="shared" si="93"/>
        <v>tier - 3</v>
      </c>
      <c r="M848" s="32" t="str">
        <f t="shared" si="94"/>
        <v>tier - 1</v>
      </c>
      <c r="N848" s="32" t="str">
        <f t="shared" si="95"/>
        <v>R1012</v>
      </c>
      <c r="O848" s="13" t="str">
        <f t="shared" si="96"/>
        <v>18-Oct-1982</v>
      </c>
      <c r="P848" s="13">
        <f t="shared" si="97"/>
        <v>40</v>
      </c>
      <c r="Q848" s="18">
        <v>6986.7</v>
      </c>
    </row>
    <row r="849" spans="1:17" x14ac:dyDescent="0.25">
      <c r="A849" s="13" t="s">
        <v>880</v>
      </c>
      <c r="B849" s="13">
        <v>1982</v>
      </c>
      <c r="C849" s="13" t="s">
        <v>20</v>
      </c>
      <c r="D849" s="13">
        <v>1</v>
      </c>
      <c r="E849" s="13">
        <v>3</v>
      </c>
      <c r="F849" s="13">
        <v>6989.95</v>
      </c>
      <c r="G849" s="13" t="s">
        <v>11</v>
      </c>
      <c r="H849" s="13" t="s">
        <v>16</v>
      </c>
      <c r="I849" s="13" t="s">
        <v>13</v>
      </c>
      <c r="J849" s="32">
        <f t="shared" si="91"/>
        <v>1982</v>
      </c>
      <c r="K849" s="32" t="str">
        <f t="shared" si="92"/>
        <v>Sep</v>
      </c>
      <c r="L849" s="32" t="str">
        <f t="shared" si="93"/>
        <v>tier - 2</v>
      </c>
      <c r="M849" s="32" t="str">
        <f t="shared" si="94"/>
        <v>tier - 1</v>
      </c>
      <c r="N849" s="32" t="str">
        <f t="shared" si="95"/>
        <v>R1013</v>
      </c>
      <c r="O849" s="13" t="str">
        <f t="shared" si="96"/>
        <v>1-Sep-1982</v>
      </c>
      <c r="P849" s="13">
        <f t="shared" si="97"/>
        <v>40</v>
      </c>
      <c r="Q849" s="18">
        <v>6989.95</v>
      </c>
    </row>
    <row r="850" spans="1:17" x14ac:dyDescent="0.25">
      <c r="A850" s="13" t="s">
        <v>881</v>
      </c>
      <c r="B850" s="13">
        <v>1969</v>
      </c>
      <c r="C850" s="13" t="s">
        <v>10</v>
      </c>
      <c r="D850" s="13">
        <v>6</v>
      </c>
      <c r="E850" s="13">
        <v>0</v>
      </c>
      <c r="F850" s="13">
        <v>7003.1</v>
      </c>
      <c r="G850" s="13" t="s">
        <v>11</v>
      </c>
      <c r="H850" s="13" t="s">
        <v>12</v>
      </c>
      <c r="I850" s="13" t="s">
        <v>13</v>
      </c>
      <c r="J850" s="32">
        <f t="shared" si="91"/>
        <v>1969</v>
      </c>
      <c r="K850" s="32" t="str">
        <f t="shared" si="92"/>
        <v>Jul</v>
      </c>
      <c r="L850" s="32" t="str">
        <f t="shared" si="93"/>
        <v>tier - 2</v>
      </c>
      <c r="M850" s="32" t="str">
        <f t="shared" si="94"/>
        <v>tier - 3</v>
      </c>
      <c r="N850" s="32" t="str">
        <f t="shared" si="95"/>
        <v>R1013</v>
      </c>
      <c r="O850" s="13" t="str">
        <f t="shared" si="96"/>
        <v>6-Jul-1969</v>
      </c>
      <c r="P850" s="13">
        <f t="shared" si="97"/>
        <v>53</v>
      </c>
      <c r="Q850" s="18">
        <v>7003.1</v>
      </c>
    </row>
    <row r="851" spans="1:17" x14ac:dyDescent="0.25">
      <c r="A851" s="13" t="s">
        <v>882</v>
      </c>
      <c r="B851" s="13">
        <v>1978</v>
      </c>
      <c r="C851" s="13" t="s">
        <v>18</v>
      </c>
      <c r="D851" s="13">
        <v>2</v>
      </c>
      <c r="E851" s="13">
        <v>2</v>
      </c>
      <c r="F851" s="13">
        <v>7033.08</v>
      </c>
      <c r="G851" s="13" t="s">
        <v>11</v>
      </c>
      <c r="H851" s="13" t="s">
        <v>11</v>
      </c>
      <c r="I851" s="13" t="s">
        <v>13</v>
      </c>
      <c r="J851" s="32">
        <f t="shared" si="91"/>
        <v>1978</v>
      </c>
      <c r="K851" s="32" t="str">
        <f t="shared" si="92"/>
        <v>Jun</v>
      </c>
      <c r="L851" s="32" t="str">
        <f t="shared" si="93"/>
        <v>tier - 2</v>
      </c>
      <c r="M851" s="32" t="str">
        <f t="shared" si="94"/>
        <v>tier - 2</v>
      </c>
      <c r="N851" s="32" t="str">
        <f t="shared" si="95"/>
        <v>R1013</v>
      </c>
      <c r="O851" s="13" t="str">
        <f t="shared" si="96"/>
        <v>2-Jun-1978</v>
      </c>
      <c r="P851" s="13">
        <f t="shared" si="97"/>
        <v>45</v>
      </c>
      <c r="Q851" s="18">
        <v>7033.08</v>
      </c>
    </row>
    <row r="852" spans="1:17" x14ac:dyDescent="0.25">
      <c r="A852" s="13" t="s">
        <v>883</v>
      </c>
      <c r="B852" s="13">
        <v>1995</v>
      </c>
      <c r="C852" s="13" t="s">
        <v>37</v>
      </c>
      <c r="D852" s="13">
        <v>29</v>
      </c>
      <c r="E852" s="13">
        <v>0</v>
      </c>
      <c r="F852" s="13">
        <v>7042.11</v>
      </c>
      <c r="G852" s="13" t="s">
        <v>11</v>
      </c>
      <c r="H852" s="13" t="s">
        <v>12</v>
      </c>
      <c r="I852" s="13" t="s">
        <v>23</v>
      </c>
      <c r="J852" s="32">
        <f t="shared" si="91"/>
        <v>1995</v>
      </c>
      <c r="K852" s="32" t="str">
        <f t="shared" si="92"/>
        <v>Oct</v>
      </c>
      <c r="L852" s="32" t="str">
        <f t="shared" si="93"/>
        <v>tier - 2</v>
      </c>
      <c r="M852" s="32" t="str">
        <f t="shared" si="94"/>
        <v>tier - 3</v>
      </c>
      <c r="N852" s="32" t="str">
        <f t="shared" si="95"/>
        <v>R1012</v>
      </c>
      <c r="O852" s="13" t="str">
        <f t="shared" si="96"/>
        <v>29-Oct-1995</v>
      </c>
      <c r="P852" s="13">
        <f t="shared" si="97"/>
        <v>27</v>
      </c>
      <c r="Q852" s="18">
        <v>7042.11</v>
      </c>
    </row>
    <row r="853" spans="1:17" x14ac:dyDescent="0.25">
      <c r="A853" s="13" t="s">
        <v>884</v>
      </c>
      <c r="B853" s="13">
        <v>1980</v>
      </c>
      <c r="C853" s="13" t="s">
        <v>10</v>
      </c>
      <c r="D853" s="13">
        <v>26</v>
      </c>
      <c r="E853" s="13">
        <v>1</v>
      </c>
      <c r="F853" s="13">
        <v>7045.5</v>
      </c>
      <c r="G853" s="13" t="s">
        <v>11</v>
      </c>
      <c r="H853" s="13" t="s">
        <v>16</v>
      </c>
      <c r="I853" s="13" t="s">
        <v>42</v>
      </c>
      <c r="J853" s="32">
        <f t="shared" si="91"/>
        <v>1980</v>
      </c>
      <c r="K853" s="32" t="str">
        <f t="shared" si="92"/>
        <v>Jul</v>
      </c>
      <c r="L853" s="32" t="str">
        <f t="shared" si="93"/>
        <v>tier - 2</v>
      </c>
      <c r="M853" s="32" t="str">
        <f t="shared" si="94"/>
        <v>tier - 1</v>
      </c>
      <c r="N853" s="32" t="str">
        <f t="shared" si="95"/>
        <v>R1011</v>
      </c>
      <c r="O853" s="13" t="str">
        <f t="shared" si="96"/>
        <v>26-Jul-1980</v>
      </c>
      <c r="P853" s="13">
        <f t="shared" si="97"/>
        <v>42</v>
      </c>
      <c r="Q853" s="18">
        <v>7045.5</v>
      </c>
    </row>
    <row r="854" spans="1:17" x14ac:dyDescent="0.25">
      <c r="A854" s="13" t="s">
        <v>885</v>
      </c>
      <c r="B854" s="13">
        <v>1980</v>
      </c>
      <c r="C854" s="13" t="s">
        <v>37</v>
      </c>
      <c r="D854" s="13">
        <v>22</v>
      </c>
      <c r="E854" s="13">
        <v>1</v>
      </c>
      <c r="F854" s="13">
        <v>7046.72</v>
      </c>
      <c r="G854" s="13" t="s">
        <v>11</v>
      </c>
      <c r="H854" s="13" t="s">
        <v>12</v>
      </c>
      <c r="I854" s="13" t="s">
        <v>13</v>
      </c>
      <c r="J854" s="32">
        <f t="shared" si="91"/>
        <v>1980</v>
      </c>
      <c r="K854" s="32" t="str">
        <f t="shared" si="92"/>
        <v>Oct</v>
      </c>
      <c r="L854" s="32" t="str">
        <f t="shared" si="93"/>
        <v>tier - 2</v>
      </c>
      <c r="M854" s="32" t="str">
        <f t="shared" si="94"/>
        <v>tier - 3</v>
      </c>
      <c r="N854" s="32" t="str">
        <f t="shared" si="95"/>
        <v>R1013</v>
      </c>
      <c r="O854" s="13" t="str">
        <f t="shared" si="96"/>
        <v>22-Oct-1980</v>
      </c>
      <c r="P854" s="13">
        <f t="shared" si="97"/>
        <v>42</v>
      </c>
      <c r="Q854" s="18">
        <v>7046.72</v>
      </c>
    </row>
    <row r="855" spans="1:17" x14ac:dyDescent="0.25">
      <c r="A855" s="13" t="s">
        <v>886</v>
      </c>
      <c r="B855" s="13">
        <v>1980</v>
      </c>
      <c r="C855" s="13" t="s">
        <v>10</v>
      </c>
      <c r="D855" s="13">
        <v>21</v>
      </c>
      <c r="E855" s="13">
        <v>0</v>
      </c>
      <c r="F855" s="13">
        <v>7050.02</v>
      </c>
      <c r="G855" s="13" t="s">
        <v>11</v>
      </c>
      <c r="H855" s="13" t="s">
        <v>16</v>
      </c>
      <c r="I855" s="13" t="s">
        <v>247</v>
      </c>
      <c r="J855" s="32">
        <f t="shared" si="91"/>
        <v>1980</v>
      </c>
      <c r="K855" s="32" t="str">
        <f t="shared" si="92"/>
        <v>Jul</v>
      </c>
      <c r="L855" s="32" t="str">
        <f t="shared" si="93"/>
        <v>tier - 2</v>
      </c>
      <c r="M855" s="32" t="str">
        <f t="shared" si="94"/>
        <v>tier - 1</v>
      </c>
      <c r="N855" s="32" t="str">
        <f t="shared" si="95"/>
        <v>R1024</v>
      </c>
      <c r="O855" s="13" t="str">
        <f t="shared" si="96"/>
        <v>21-Jul-1980</v>
      </c>
      <c r="P855" s="13">
        <f t="shared" si="97"/>
        <v>42</v>
      </c>
      <c r="Q855" s="18">
        <v>7050.02</v>
      </c>
    </row>
    <row r="856" spans="1:17" x14ac:dyDescent="0.25">
      <c r="A856" s="13" t="s">
        <v>887</v>
      </c>
      <c r="B856" s="13">
        <v>1980</v>
      </c>
      <c r="C856" s="13" t="s">
        <v>18</v>
      </c>
      <c r="D856" s="13">
        <v>28</v>
      </c>
      <c r="E856" s="13">
        <v>1</v>
      </c>
      <c r="F856" s="13">
        <v>7050.64</v>
      </c>
      <c r="G856" s="13" t="s">
        <v>11</v>
      </c>
      <c r="H856" s="13" t="s">
        <v>12</v>
      </c>
      <c r="I856" s="13" t="s">
        <v>42</v>
      </c>
      <c r="J856" s="32">
        <f t="shared" si="91"/>
        <v>1980</v>
      </c>
      <c r="K856" s="32" t="str">
        <f t="shared" si="92"/>
        <v>Jun</v>
      </c>
      <c r="L856" s="32" t="str">
        <f t="shared" si="93"/>
        <v>tier - 2</v>
      </c>
      <c r="M856" s="32" t="str">
        <f t="shared" si="94"/>
        <v>tier - 3</v>
      </c>
      <c r="N856" s="32" t="str">
        <f t="shared" si="95"/>
        <v>R1011</v>
      </c>
      <c r="O856" s="13" t="str">
        <f t="shared" si="96"/>
        <v>28-Jun-1980</v>
      </c>
      <c r="P856" s="13">
        <f t="shared" si="97"/>
        <v>42</v>
      </c>
      <c r="Q856" s="18">
        <v>7050.64</v>
      </c>
    </row>
    <row r="857" spans="1:17" x14ac:dyDescent="0.25">
      <c r="A857" s="13" t="s">
        <v>888</v>
      </c>
      <c r="B857" s="13">
        <v>1978</v>
      </c>
      <c r="C857" s="13" t="s">
        <v>18</v>
      </c>
      <c r="D857" s="13">
        <v>24</v>
      </c>
      <c r="E857" s="13">
        <v>2</v>
      </c>
      <c r="F857" s="13">
        <v>7054.41</v>
      </c>
      <c r="G857" s="13" t="s">
        <v>11</v>
      </c>
      <c r="H857" s="13" t="s">
        <v>11</v>
      </c>
      <c r="I857" s="13" t="s">
        <v>13</v>
      </c>
      <c r="J857" s="32">
        <f t="shared" si="91"/>
        <v>1978</v>
      </c>
      <c r="K857" s="32" t="str">
        <f t="shared" si="92"/>
        <v>Jun</v>
      </c>
      <c r="L857" s="32" t="str">
        <f t="shared" si="93"/>
        <v>tier - 2</v>
      </c>
      <c r="M857" s="32" t="str">
        <f t="shared" si="94"/>
        <v>tier - 2</v>
      </c>
      <c r="N857" s="32" t="str">
        <f t="shared" si="95"/>
        <v>R1013</v>
      </c>
      <c r="O857" s="13" t="str">
        <f t="shared" si="96"/>
        <v>24-Jun-1978</v>
      </c>
      <c r="P857" s="13">
        <f t="shared" si="97"/>
        <v>44</v>
      </c>
      <c r="Q857" s="18">
        <v>7054.41</v>
      </c>
    </row>
    <row r="858" spans="1:17" x14ac:dyDescent="0.25">
      <c r="A858" s="13" t="s">
        <v>889</v>
      </c>
      <c r="B858" s="13">
        <v>1982</v>
      </c>
      <c r="C858" s="13" t="s">
        <v>37</v>
      </c>
      <c r="D858" s="13">
        <v>6</v>
      </c>
      <c r="E858" s="13">
        <v>1</v>
      </c>
      <c r="F858" s="13">
        <v>7077.19</v>
      </c>
      <c r="G858" s="13" t="s">
        <v>11</v>
      </c>
      <c r="H858" s="13" t="s">
        <v>12</v>
      </c>
      <c r="I858" s="13" t="s">
        <v>247</v>
      </c>
      <c r="J858" s="32">
        <f t="shared" si="91"/>
        <v>1982</v>
      </c>
      <c r="K858" s="32" t="str">
        <f t="shared" si="92"/>
        <v>Oct</v>
      </c>
      <c r="L858" s="32" t="str">
        <f t="shared" si="93"/>
        <v>tier - 2</v>
      </c>
      <c r="M858" s="32" t="str">
        <f t="shared" si="94"/>
        <v>tier - 3</v>
      </c>
      <c r="N858" s="32" t="str">
        <f t="shared" si="95"/>
        <v>R1024</v>
      </c>
      <c r="O858" s="13" t="str">
        <f t="shared" si="96"/>
        <v>6-Oct-1982</v>
      </c>
      <c r="P858" s="13">
        <f t="shared" si="97"/>
        <v>40</v>
      </c>
      <c r="Q858" s="18">
        <v>7077.19</v>
      </c>
    </row>
    <row r="859" spans="1:17" x14ac:dyDescent="0.25">
      <c r="A859" s="13" t="s">
        <v>890</v>
      </c>
      <c r="B859" s="13">
        <v>1992</v>
      </c>
      <c r="C859" s="13" t="s">
        <v>18</v>
      </c>
      <c r="D859" s="13">
        <v>18</v>
      </c>
      <c r="E859" s="13">
        <v>0</v>
      </c>
      <c r="F859" s="13">
        <v>7096.98</v>
      </c>
      <c r="G859" s="13" t="s">
        <v>11</v>
      </c>
      <c r="H859" s="13" t="s">
        <v>11</v>
      </c>
      <c r="I859" s="13" t="s">
        <v>23</v>
      </c>
      <c r="J859" s="32">
        <f t="shared" si="91"/>
        <v>1992</v>
      </c>
      <c r="K859" s="32" t="str">
        <f t="shared" si="92"/>
        <v>Jun</v>
      </c>
      <c r="L859" s="32" t="str">
        <f t="shared" si="93"/>
        <v>tier - 2</v>
      </c>
      <c r="M859" s="32" t="str">
        <f t="shared" si="94"/>
        <v>tier - 2</v>
      </c>
      <c r="N859" s="32" t="str">
        <f t="shared" si="95"/>
        <v>R1012</v>
      </c>
      <c r="O859" s="13" t="str">
        <f t="shared" si="96"/>
        <v>18-Jun-1992</v>
      </c>
      <c r="P859" s="13">
        <f t="shared" si="97"/>
        <v>30</v>
      </c>
      <c r="Q859" s="18">
        <v>7096.98</v>
      </c>
    </row>
    <row r="860" spans="1:17" x14ac:dyDescent="0.25">
      <c r="A860" s="13" t="s">
        <v>891</v>
      </c>
      <c r="B860" s="13">
        <v>1987</v>
      </c>
      <c r="C860" s="13" t="s">
        <v>35</v>
      </c>
      <c r="D860" s="13">
        <v>11</v>
      </c>
      <c r="E860" s="13">
        <v>3</v>
      </c>
      <c r="F860" s="13">
        <v>7106.81</v>
      </c>
      <c r="G860" s="13" t="s">
        <v>11</v>
      </c>
      <c r="H860" s="13" t="s">
        <v>16</v>
      </c>
      <c r="I860" s="13" t="s">
        <v>23</v>
      </c>
      <c r="J860" s="32">
        <f t="shared" si="91"/>
        <v>1987</v>
      </c>
      <c r="K860" s="32" t="str">
        <f t="shared" si="92"/>
        <v>Aug</v>
      </c>
      <c r="L860" s="32" t="str">
        <f t="shared" si="93"/>
        <v>tier - 2</v>
      </c>
      <c r="M860" s="32" t="str">
        <f t="shared" si="94"/>
        <v>tier - 1</v>
      </c>
      <c r="N860" s="32" t="str">
        <f t="shared" si="95"/>
        <v>R1012</v>
      </c>
      <c r="O860" s="13" t="str">
        <f t="shared" si="96"/>
        <v>11-Aug-1987</v>
      </c>
      <c r="P860" s="13">
        <f t="shared" si="97"/>
        <v>35</v>
      </c>
      <c r="Q860" s="18">
        <v>7106.81</v>
      </c>
    </row>
    <row r="861" spans="1:17" x14ac:dyDescent="0.25">
      <c r="A861" s="13" t="s">
        <v>892</v>
      </c>
      <c r="B861" s="13">
        <v>1968</v>
      </c>
      <c r="C861" s="13" t="s">
        <v>18</v>
      </c>
      <c r="D861" s="13">
        <v>29</v>
      </c>
      <c r="E861" s="13">
        <v>0</v>
      </c>
      <c r="F861" s="13">
        <v>7125.25</v>
      </c>
      <c r="G861" s="13" t="s">
        <v>12</v>
      </c>
      <c r="H861" s="13" t="s">
        <v>11</v>
      </c>
      <c r="I861" s="13" t="s">
        <v>13</v>
      </c>
      <c r="J861" s="32">
        <f t="shared" si="91"/>
        <v>1968</v>
      </c>
      <c r="K861" s="32" t="str">
        <f t="shared" si="92"/>
        <v>Jun</v>
      </c>
      <c r="L861" s="32" t="str">
        <f t="shared" si="93"/>
        <v>tier - 3</v>
      </c>
      <c r="M861" s="32" t="str">
        <f t="shared" si="94"/>
        <v>tier - 2</v>
      </c>
      <c r="N861" s="32" t="str">
        <f t="shared" si="95"/>
        <v>R1013</v>
      </c>
      <c r="O861" s="13" t="str">
        <f t="shared" si="96"/>
        <v>29-Jun-1968</v>
      </c>
      <c r="P861" s="13">
        <f t="shared" si="97"/>
        <v>54</v>
      </c>
      <c r="Q861" s="18">
        <v>7125.25</v>
      </c>
    </row>
    <row r="862" spans="1:17" x14ac:dyDescent="0.25">
      <c r="A862" s="13" t="s">
        <v>893</v>
      </c>
      <c r="B862" s="13">
        <v>1993</v>
      </c>
      <c r="C862" s="13" t="s">
        <v>35</v>
      </c>
      <c r="D862" s="13">
        <v>1</v>
      </c>
      <c r="E862" s="13">
        <v>0</v>
      </c>
      <c r="F862" s="13">
        <v>7128.64</v>
      </c>
      <c r="G862" s="13" t="s">
        <v>11</v>
      </c>
      <c r="H862" s="13" t="s">
        <v>11</v>
      </c>
      <c r="I862" s="13" t="s">
        <v>300</v>
      </c>
      <c r="J862" s="32">
        <f t="shared" si="91"/>
        <v>1993</v>
      </c>
      <c r="K862" s="32" t="str">
        <f t="shared" si="92"/>
        <v>Aug</v>
      </c>
      <c r="L862" s="32" t="str">
        <f t="shared" si="93"/>
        <v>tier - 2</v>
      </c>
      <c r="M862" s="32" t="str">
        <f t="shared" si="94"/>
        <v>tier - 2</v>
      </c>
      <c r="N862" s="32" t="str">
        <f t="shared" si="95"/>
        <v>R1021</v>
      </c>
      <c r="O862" s="13" t="str">
        <f t="shared" si="96"/>
        <v>1-Aug-1993</v>
      </c>
      <c r="P862" s="13">
        <f t="shared" si="97"/>
        <v>29</v>
      </c>
      <c r="Q862" s="18">
        <v>7128.64</v>
      </c>
    </row>
    <row r="863" spans="1:17" x14ac:dyDescent="0.25">
      <c r="A863" s="13" t="s">
        <v>894</v>
      </c>
      <c r="B863" s="13">
        <v>1984</v>
      </c>
      <c r="C863" s="13" t="s">
        <v>10</v>
      </c>
      <c r="D863" s="13">
        <v>7</v>
      </c>
      <c r="E863" s="13">
        <v>2</v>
      </c>
      <c r="F863" s="13">
        <v>7133.9</v>
      </c>
      <c r="G863" s="13" t="s">
        <v>11</v>
      </c>
      <c r="H863" s="13" t="s">
        <v>16</v>
      </c>
      <c r="I863" s="13" t="s">
        <v>247</v>
      </c>
      <c r="J863" s="32">
        <f t="shared" si="91"/>
        <v>1984</v>
      </c>
      <c r="K863" s="32" t="str">
        <f t="shared" si="92"/>
        <v>Jul</v>
      </c>
      <c r="L863" s="32" t="str">
        <f t="shared" si="93"/>
        <v>tier - 2</v>
      </c>
      <c r="M863" s="32" t="str">
        <f t="shared" si="94"/>
        <v>tier - 1</v>
      </c>
      <c r="N863" s="32" t="str">
        <f t="shared" si="95"/>
        <v>R1024</v>
      </c>
      <c r="O863" s="13" t="str">
        <f t="shared" si="96"/>
        <v>7-Jul-1984</v>
      </c>
      <c r="P863" s="13">
        <f t="shared" si="97"/>
        <v>38</v>
      </c>
      <c r="Q863" s="18">
        <v>7133.9</v>
      </c>
    </row>
    <row r="864" spans="1:17" x14ac:dyDescent="0.25">
      <c r="A864" s="13" t="s">
        <v>895</v>
      </c>
      <c r="B864" s="13">
        <v>1999</v>
      </c>
      <c r="C864" s="13" t="s">
        <v>35</v>
      </c>
      <c r="D864" s="13">
        <v>8</v>
      </c>
      <c r="E864" s="13">
        <v>0</v>
      </c>
      <c r="F864" s="13">
        <v>7144.4</v>
      </c>
      <c r="G864" s="13" t="s">
        <v>11</v>
      </c>
      <c r="H864" s="13" t="s">
        <v>16</v>
      </c>
      <c r="I864" s="13" t="s">
        <v>632</v>
      </c>
      <c r="J864" s="32">
        <f t="shared" si="91"/>
        <v>1999</v>
      </c>
      <c r="K864" s="32" t="str">
        <f t="shared" si="92"/>
        <v>Aug</v>
      </c>
      <c r="L864" s="32" t="str">
        <f t="shared" si="93"/>
        <v>tier - 2</v>
      </c>
      <c r="M864" s="32" t="str">
        <f t="shared" si="94"/>
        <v>tier - 1</v>
      </c>
      <c r="N864" s="32" t="str">
        <f t="shared" si="95"/>
        <v>R1022</v>
      </c>
      <c r="O864" s="13" t="str">
        <f t="shared" si="96"/>
        <v>8-Aug-1999</v>
      </c>
      <c r="P864" s="13">
        <f t="shared" si="97"/>
        <v>23</v>
      </c>
      <c r="Q864" s="18">
        <v>7144.4</v>
      </c>
    </row>
    <row r="865" spans="1:17" x14ac:dyDescent="0.25">
      <c r="A865" s="13" t="s">
        <v>896</v>
      </c>
      <c r="B865" s="13">
        <v>1984</v>
      </c>
      <c r="C865" s="13" t="s">
        <v>15</v>
      </c>
      <c r="D865" s="13">
        <v>21</v>
      </c>
      <c r="E865" s="13">
        <v>2</v>
      </c>
      <c r="F865" s="13">
        <v>7144.86</v>
      </c>
      <c r="G865" s="13" t="s">
        <v>11</v>
      </c>
      <c r="H865" s="13" t="s">
        <v>11</v>
      </c>
      <c r="I865" s="13" t="s">
        <v>247</v>
      </c>
      <c r="J865" s="32">
        <f t="shared" si="91"/>
        <v>1984</v>
      </c>
      <c r="K865" s="32" t="str">
        <f t="shared" si="92"/>
        <v>Nov</v>
      </c>
      <c r="L865" s="32" t="str">
        <f t="shared" si="93"/>
        <v>tier - 2</v>
      </c>
      <c r="M865" s="32" t="str">
        <f t="shared" si="94"/>
        <v>tier - 2</v>
      </c>
      <c r="N865" s="32" t="str">
        <f t="shared" si="95"/>
        <v>R1024</v>
      </c>
      <c r="O865" s="13" t="str">
        <f t="shared" si="96"/>
        <v>21-Nov-1984</v>
      </c>
      <c r="P865" s="13">
        <f t="shared" si="97"/>
        <v>38</v>
      </c>
      <c r="Q865" s="18">
        <v>7144.86</v>
      </c>
    </row>
    <row r="866" spans="1:17" x14ac:dyDescent="0.25">
      <c r="A866" s="13" t="s">
        <v>897</v>
      </c>
      <c r="B866" s="13">
        <v>1976</v>
      </c>
      <c r="C866" s="13" t="s">
        <v>18</v>
      </c>
      <c r="D866" s="13">
        <v>24</v>
      </c>
      <c r="E866" s="13">
        <v>0</v>
      </c>
      <c r="F866" s="13">
        <v>7147.11</v>
      </c>
      <c r="G866" s="13" t="s">
        <v>12</v>
      </c>
      <c r="H866" s="13" t="s">
        <v>11</v>
      </c>
      <c r="I866" s="13" t="s">
        <v>42</v>
      </c>
      <c r="J866" s="32">
        <f t="shared" si="91"/>
        <v>1976</v>
      </c>
      <c r="K866" s="32" t="str">
        <f t="shared" si="92"/>
        <v>Jun</v>
      </c>
      <c r="L866" s="32" t="str">
        <f t="shared" si="93"/>
        <v>tier - 3</v>
      </c>
      <c r="M866" s="32" t="str">
        <f t="shared" si="94"/>
        <v>tier - 2</v>
      </c>
      <c r="N866" s="32" t="str">
        <f t="shared" si="95"/>
        <v>R1011</v>
      </c>
      <c r="O866" s="13" t="str">
        <f t="shared" si="96"/>
        <v>24-Jun-1976</v>
      </c>
      <c r="P866" s="13">
        <f t="shared" si="97"/>
        <v>46</v>
      </c>
      <c r="Q866" s="18">
        <v>7147.11</v>
      </c>
    </row>
    <row r="867" spans="1:17" x14ac:dyDescent="0.25">
      <c r="A867" s="13" t="s">
        <v>898</v>
      </c>
      <c r="B867" s="13">
        <v>1978</v>
      </c>
      <c r="C867" s="13" t="s">
        <v>10</v>
      </c>
      <c r="D867" s="13">
        <v>30</v>
      </c>
      <c r="E867" s="13">
        <v>1</v>
      </c>
      <c r="F867" s="13">
        <v>7147.47</v>
      </c>
      <c r="G867" s="13" t="s">
        <v>11</v>
      </c>
      <c r="H867" s="13" t="s">
        <v>12</v>
      </c>
      <c r="I867" s="13" t="s">
        <v>13</v>
      </c>
      <c r="J867" s="32">
        <f t="shared" si="91"/>
        <v>1978</v>
      </c>
      <c r="K867" s="32" t="str">
        <f t="shared" si="92"/>
        <v>Jul</v>
      </c>
      <c r="L867" s="32" t="str">
        <f t="shared" si="93"/>
        <v>tier - 2</v>
      </c>
      <c r="M867" s="32" t="str">
        <f t="shared" si="94"/>
        <v>tier - 3</v>
      </c>
      <c r="N867" s="32" t="str">
        <f t="shared" si="95"/>
        <v>R1013</v>
      </c>
      <c r="O867" s="13" t="str">
        <f t="shared" si="96"/>
        <v>30-Jul-1978</v>
      </c>
      <c r="P867" s="13">
        <f t="shared" si="97"/>
        <v>44</v>
      </c>
      <c r="Q867" s="18">
        <v>7147.47</v>
      </c>
    </row>
    <row r="868" spans="1:17" x14ac:dyDescent="0.25">
      <c r="A868" s="13" t="s">
        <v>899</v>
      </c>
      <c r="B868" s="13">
        <v>1984</v>
      </c>
      <c r="C868" s="13" t="s">
        <v>18</v>
      </c>
      <c r="D868" s="13">
        <v>29</v>
      </c>
      <c r="E868" s="13">
        <v>3</v>
      </c>
      <c r="F868" s="13">
        <v>7151.09</v>
      </c>
      <c r="G868" s="13" t="s">
        <v>11</v>
      </c>
      <c r="H868" s="13" t="s">
        <v>11</v>
      </c>
      <c r="I868" s="13" t="s">
        <v>42</v>
      </c>
      <c r="J868" s="32">
        <f t="shared" si="91"/>
        <v>1984</v>
      </c>
      <c r="K868" s="32" t="str">
        <f t="shared" si="92"/>
        <v>Jun</v>
      </c>
      <c r="L868" s="32" t="str">
        <f t="shared" si="93"/>
        <v>tier - 2</v>
      </c>
      <c r="M868" s="32" t="str">
        <f t="shared" si="94"/>
        <v>tier - 2</v>
      </c>
      <c r="N868" s="32" t="str">
        <f t="shared" si="95"/>
        <v>R1011</v>
      </c>
      <c r="O868" s="13" t="str">
        <f t="shared" si="96"/>
        <v>29-Jun-1984</v>
      </c>
      <c r="P868" s="13">
        <f t="shared" si="97"/>
        <v>38</v>
      </c>
      <c r="Q868" s="18">
        <v>7151.09</v>
      </c>
    </row>
    <row r="869" spans="1:17" x14ac:dyDescent="0.25">
      <c r="A869" s="13" t="s">
        <v>900</v>
      </c>
      <c r="B869" s="13">
        <v>1978</v>
      </c>
      <c r="C869" s="13" t="s">
        <v>20</v>
      </c>
      <c r="D869" s="13">
        <v>6</v>
      </c>
      <c r="E869" s="13">
        <v>1</v>
      </c>
      <c r="F869" s="13">
        <v>7152.67</v>
      </c>
      <c r="G869" s="13" t="s">
        <v>12</v>
      </c>
      <c r="H869" s="13" t="s">
        <v>11</v>
      </c>
      <c r="I869" s="13" t="s">
        <v>13</v>
      </c>
      <c r="J869" s="32">
        <f t="shared" si="91"/>
        <v>1978</v>
      </c>
      <c r="K869" s="32" t="str">
        <f t="shared" si="92"/>
        <v>Sep</v>
      </c>
      <c r="L869" s="32" t="str">
        <f t="shared" si="93"/>
        <v>tier - 3</v>
      </c>
      <c r="M869" s="32" t="str">
        <f t="shared" si="94"/>
        <v>tier - 2</v>
      </c>
      <c r="N869" s="32" t="str">
        <f t="shared" si="95"/>
        <v>R1013</v>
      </c>
      <c r="O869" s="13" t="str">
        <f t="shared" si="96"/>
        <v>6-Sep-1978</v>
      </c>
      <c r="P869" s="13">
        <f t="shared" si="97"/>
        <v>44</v>
      </c>
      <c r="Q869" s="18">
        <v>7152.67</v>
      </c>
    </row>
    <row r="870" spans="1:17" x14ac:dyDescent="0.25">
      <c r="A870" s="13" t="s">
        <v>901</v>
      </c>
      <c r="B870" s="13">
        <v>1981</v>
      </c>
      <c r="C870" s="13" t="s">
        <v>10</v>
      </c>
      <c r="D870" s="13">
        <v>17</v>
      </c>
      <c r="E870" s="13">
        <v>1</v>
      </c>
      <c r="F870" s="13">
        <v>7153.55</v>
      </c>
      <c r="G870" s="13" t="s">
        <v>11</v>
      </c>
      <c r="H870" s="13" t="s">
        <v>16</v>
      </c>
      <c r="I870" s="13" t="s">
        <v>23</v>
      </c>
      <c r="J870" s="32">
        <f t="shared" si="91"/>
        <v>1981</v>
      </c>
      <c r="K870" s="32" t="str">
        <f t="shared" si="92"/>
        <v>Jul</v>
      </c>
      <c r="L870" s="32" t="str">
        <f t="shared" si="93"/>
        <v>tier - 2</v>
      </c>
      <c r="M870" s="32" t="str">
        <f t="shared" si="94"/>
        <v>tier - 1</v>
      </c>
      <c r="N870" s="32" t="str">
        <f t="shared" si="95"/>
        <v>R1012</v>
      </c>
      <c r="O870" s="13" t="str">
        <f t="shared" si="96"/>
        <v>17-Jul-1981</v>
      </c>
      <c r="P870" s="13">
        <f t="shared" si="97"/>
        <v>41</v>
      </c>
      <c r="Q870" s="18">
        <v>7153.55</v>
      </c>
    </row>
    <row r="871" spans="1:17" x14ac:dyDescent="0.25">
      <c r="A871" s="13" t="s">
        <v>902</v>
      </c>
      <c r="B871" s="13">
        <v>1980</v>
      </c>
      <c r="C871" s="13" t="s">
        <v>18</v>
      </c>
      <c r="D871" s="13">
        <v>22</v>
      </c>
      <c r="E871" s="13">
        <v>2</v>
      </c>
      <c r="F871" s="13">
        <v>7160.09</v>
      </c>
      <c r="G871" s="13" t="s">
        <v>11</v>
      </c>
      <c r="H871" s="13" t="s">
        <v>11</v>
      </c>
      <c r="I871" s="13" t="s">
        <v>42</v>
      </c>
      <c r="J871" s="32">
        <f t="shared" si="91"/>
        <v>1980</v>
      </c>
      <c r="K871" s="32" t="str">
        <f t="shared" si="92"/>
        <v>Jun</v>
      </c>
      <c r="L871" s="32" t="str">
        <f t="shared" si="93"/>
        <v>tier - 2</v>
      </c>
      <c r="M871" s="32" t="str">
        <f t="shared" si="94"/>
        <v>tier - 2</v>
      </c>
      <c r="N871" s="32" t="str">
        <f t="shared" si="95"/>
        <v>R1011</v>
      </c>
      <c r="O871" s="13" t="str">
        <f t="shared" si="96"/>
        <v>22-Jun-1980</v>
      </c>
      <c r="P871" s="13">
        <f t="shared" si="97"/>
        <v>42</v>
      </c>
      <c r="Q871" s="18">
        <v>7160.09</v>
      </c>
    </row>
    <row r="872" spans="1:17" x14ac:dyDescent="0.25">
      <c r="A872" s="13" t="s">
        <v>903</v>
      </c>
      <c r="B872" s="13">
        <v>1980</v>
      </c>
      <c r="C872" s="13" t="s">
        <v>37</v>
      </c>
      <c r="D872" s="13">
        <v>7</v>
      </c>
      <c r="E872" s="13">
        <v>2</v>
      </c>
      <c r="F872" s="13">
        <v>7160.33</v>
      </c>
      <c r="G872" s="13" t="s">
        <v>11</v>
      </c>
      <c r="H872" s="13" t="s">
        <v>16</v>
      </c>
      <c r="I872" s="13" t="s">
        <v>13</v>
      </c>
      <c r="J872" s="32">
        <f t="shared" si="91"/>
        <v>1980</v>
      </c>
      <c r="K872" s="32" t="str">
        <f t="shared" si="92"/>
        <v>Oct</v>
      </c>
      <c r="L872" s="32" t="str">
        <f t="shared" si="93"/>
        <v>tier - 2</v>
      </c>
      <c r="M872" s="32" t="str">
        <f t="shared" si="94"/>
        <v>tier - 1</v>
      </c>
      <c r="N872" s="32" t="str">
        <f t="shared" si="95"/>
        <v>R1013</v>
      </c>
      <c r="O872" s="13" t="str">
        <f t="shared" si="96"/>
        <v>7-Oct-1980</v>
      </c>
      <c r="P872" s="13">
        <f t="shared" si="97"/>
        <v>42</v>
      </c>
      <c r="Q872" s="18">
        <v>7160.33</v>
      </c>
    </row>
    <row r="873" spans="1:17" x14ac:dyDescent="0.25">
      <c r="A873" s="13" t="s">
        <v>904</v>
      </c>
      <c r="B873" s="13">
        <v>1980</v>
      </c>
      <c r="C873" s="13" t="s">
        <v>20</v>
      </c>
      <c r="D873" s="13">
        <v>30</v>
      </c>
      <c r="E873" s="13">
        <v>2</v>
      </c>
      <c r="F873" s="13">
        <v>7162.01</v>
      </c>
      <c r="G873" s="13" t="s">
        <v>11</v>
      </c>
      <c r="H873" s="13" t="s">
        <v>12</v>
      </c>
      <c r="I873" s="13" t="s">
        <v>13</v>
      </c>
      <c r="J873" s="32">
        <f t="shared" si="91"/>
        <v>1980</v>
      </c>
      <c r="K873" s="32" t="str">
        <f t="shared" si="92"/>
        <v>Sep</v>
      </c>
      <c r="L873" s="32" t="str">
        <f t="shared" si="93"/>
        <v>tier - 2</v>
      </c>
      <c r="M873" s="32" t="str">
        <f t="shared" si="94"/>
        <v>tier - 3</v>
      </c>
      <c r="N873" s="32" t="str">
        <f t="shared" si="95"/>
        <v>R1013</v>
      </c>
      <c r="O873" s="13" t="str">
        <f t="shared" si="96"/>
        <v>30-Sep-1980</v>
      </c>
      <c r="P873" s="13">
        <f t="shared" si="97"/>
        <v>42</v>
      </c>
      <c r="Q873" s="18">
        <v>7162.01</v>
      </c>
    </row>
    <row r="874" spans="1:17" x14ac:dyDescent="0.25">
      <c r="A874" s="13" t="s">
        <v>905</v>
      </c>
      <c r="B874" s="13">
        <v>1982</v>
      </c>
      <c r="C874" s="13" t="s">
        <v>35</v>
      </c>
      <c r="D874" s="13">
        <v>16</v>
      </c>
      <c r="E874" s="13">
        <v>2</v>
      </c>
      <c r="F874" s="13">
        <v>7173.36</v>
      </c>
      <c r="G874" s="13" t="s">
        <v>12</v>
      </c>
      <c r="H874" s="13" t="s">
        <v>11</v>
      </c>
      <c r="I874" s="13" t="s">
        <v>168</v>
      </c>
      <c r="J874" s="32">
        <f t="shared" si="91"/>
        <v>1982</v>
      </c>
      <c r="K874" s="32" t="str">
        <f t="shared" si="92"/>
        <v>Aug</v>
      </c>
      <c r="L874" s="32" t="str">
        <f t="shared" si="93"/>
        <v>tier - 3</v>
      </c>
      <c r="M874" s="32" t="str">
        <f t="shared" si="94"/>
        <v>tier - 2</v>
      </c>
      <c r="N874" s="32" t="str">
        <f t="shared" si="95"/>
        <v>R1016</v>
      </c>
      <c r="O874" s="13" t="str">
        <f t="shared" si="96"/>
        <v>16-Aug-1982</v>
      </c>
      <c r="P874" s="13">
        <f t="shared" si="97"/>
        <v>40</v>
      </c>
      <c r="Q874" s="18">
        <v>7173.36</v>
      </c>
    </row>
    <row r="875" spans="1:17" x14ac:dyDescent="0.25">
      <c r="A875" s="13" t="s">
        <v>906</v>
      </c>
      <c r="B875" s="13">
        <v>1975</v>
      </c>
      <c r="C875" s="13" t="s">
        <v>10</v>
      </c>
      <c r="D875" s="13">
        <v>19</v>
      </c>
      <c r="E875" s="13">
        <v>1</v>
      </c>
      <c r="F875" s="13">
        <v>7175.51</v>
      </c>
      <c r="G875" s="13" t="s">
        <v>11</v>
      </c>
      <c r="H875" s="13" t="s">
        <v>12</v>
      </c>
      <c r="I875" s="13" t="s">
        <v>13</v>
      </c>
      <c r="J875" s="32">
        <f t="shared" si="91"/>
        <v>1975</v>
      </c>
      <c r="K875" s="32" t="str">
        <f t="shared" si="92"/>
        <v>Jul</v>
      </c>
      <c r="L875" s="32" t="str">
        <f t="shared" si="93"/>
        <v>tier - 2</v>
      </c>
      <c r="M875" s="32" t="str">
        <f t="shared" si="94"/>
        <v>tier - 3</v>
      </c>
      <c r="N875" s="32" t="str">
        <f t="shared" si="95"/>
        <v>R1013</v>
      </c>
      <c r="O875" s="13" t="str">
        <f t="shared" si="96"/>
        <v>19-Jul-1975</v>
      </c>
      <c r="P875" s="13">
        <f t="shared" si="97"/>
        <v>47</v>
      </c>
      <c r="Q875" s="18">
        <v>7175.51</v>
      </c>
    </row>
    <row r="876" spans="1:17" x14ac:dyDescent="0.25">
      <c r="A876" s="13" t="s">
        <v>907</v>
      </c>
      <c r="B876" s="13">
        <v>1968</v>
      </c>
      <c r="C876" s="13" t="s">
        <v>35</v>
      </c>
      <c r="D876" s="13">
        <v>26</v>
      </c>
      <c r="E876" s="13">
        <v>0</v>
      </c>
      <c r="F876" s="13">
        <v>7179.52</v>
      </c>
      <c r="G876" s="13" t="s">
        <v>12</v>
      </c>
      <c r="H876" s="13" t="s">
        <v>12</v>
      </c>
      <c r="I876" s="13" t="s">
        <v>13</v>
      </c>
      <c r="J876" s="32">
        <f t="shared" si="91"/>
        <v>1968</v>
      </c>
      <c r="K876" s="32" t="str">
        <f t="shared" si="92"/>
        <v>Aug</v>
      </c>
      <c r="L876" s="32" t="str">
        <f t="shared" si="93"/>
        <v>tier - 3</v>
      </c>
      <c r="M876" s="32" t="str">
        <f t="shared" si="94"/>
        <v>tier - 3</v>
      </c>
      <c r="N876" s="32" t="str">
        <f t="shared" si="95"/>
        <v>R1013</v>
      </c>
      <c r="O876" s="13" t="str">
        <f t="shared" si="96"/>
        <v>26-Aug-1968</v>
      </c>
      <c r="P876" s="13">
        <f t="shared" si="97"/>
        <v>54</v>
      </c>
      <c r="Q876" s="18">
        <v>7179.52</v>
      </c>
    </row>
    <row r="877" spans="1:17" x14ac:dyDescent="0.25">
      <c r="A877" s="13" t="s">
        <v>908</v>
      </c>
      <c r="B877" s="13">
        <v>1982</v>
      </c>
      <c r="C877" s="13" t="s">
        <v>20</v>
      </c>
      <c r="D877" s="13">
        <v>14</v>
      </c>
      <c r="E877" s="13">
        <v>3</v>
      </c>
      <c r="F877" s="13">
        <v>7196.87</v>
      </c>
      <c r="G877" s="13" t="s">
        <v>12</v>
      </c>
      <c r="H877" s="13" t="s">
        <v>11</v>
      </c>
      <c r="I877" s="13" t="s">
        <v>42</v>
      </c>
      <c r="J877" s="32">
        <f t="shared" si="91"/>
        <v>1982</v>
      </c>
      <c r="K877" s="32" t="str">
        <f t="shared" si="92"/>
        <v>Sep</v>
      </c>
      <c r="L877" s="32" t="str">
        <f t="shared" si="93"/>
        <v>tier - 3</v>
      </c>
      <c r="M877" s="32" t="str">
        <f t="shared" si="94"/>
        <v>tier - 2</v>
      </c>
      <c r="N877" s="32" t="str">
        <f t="shared" si="95"/>
        <v>R1011</v>
      </c>
      <c r="O877" s="13" t="str">
        <f t="shared" si="96"/>
        <v>14-Sep-1982</v>
      </c>
      <c r="P877" s="13">
        <f t="shared" si="97"/>
        <v>40</v>
      </c>
      <c r="Q877" s="18">
        <v>7196.87</v>
      </c>
    </row>
    <row r="878" spans="1:17" x14ac:dyDescent="0.25">
      <c r="A878" s="13" t="s">
        <v>909</v>
      </c>
      <c r="B878" s="13">
        <v>1983</v>
      </c>
      <c r="C878" s="13" t="s">
        <v>35</v>
      </c>
      <c r="D878" s="13">
        <v>11</v>
      </c>
      <c r="E878" s="13">
        <v>2</v>
      </c>
      <c r="F878" s="13">
        <v>7201.7</v>
      </c>
      <c r="G878" s="13" t="s">
        <v>11</v>
      </c>
      <c r="H878" s="13" t="s">
        <v>12</v>
      </c>
      <c r="I878" s="13" t="s">
        <v>23</v>
      </c>
      <c r="J878" s="32">
        <f t="shared" si="91"/>
        <v>1983</v>
      </c>
      <c r="K878" s="32" t="str">
        <f t="shared" si="92"/>
        <v>Aug</v>
      </c>
      <c r="L878" s="32" t="str">
        <f t="shared" si="93"/>
        <v>tier - 2</v>
      </c>
      <c r="M878" s="32" t="str">
        <f t="shared" si="94"/>
        <v>tier - 3</v>
      </c>
      <c r="N878" s="32" t="str">
        <f t="shared" si="95"/>
        <v>R1012</v>
      </c>
      <c r="O878" s="13" t="str">
        <f t="shared" si="96"/>
        <v>11-Aug-1983</v>
      </c>
      <c r="P878" s="13">
        <f t="shared" si="97"/>
        <v>39</v>
      </c>
      <c r="Q878" s="18">
        <v>7201.7</v>
      </c>
    </row>
    <row r="879" spans="1:17" x14ac:dyDescent="0.25">
      <c r="A879" s="13" t="s">
        <v>910</v>
      </c>
      <c r="B879" s="13">
        <v>1983</v>
      </c>
      <c r="C879" s="13" t="s">
        <v>15</v>
      </c>
      <c r="D879" s="13">
        <v>21</v>
      </c>
      <c r="E879" s="13">
        <v>2</v>
      </c>
      <c r="F879" s="13">
        <v>7209.49</v>
      </c>
      <c r="G879" s="13" t="s">
        <v>11</v>
      </c>
      <c r="H879" s="13" t="s">
        <v>12</v>
      </c>
      <c r="I879" s="13" t="s">
        <v>23</v>
      </c>
      <c r="J879" s="32">
        <f t="shared" si="91"/>
        <v>1983</v>
      </c>
      <c r="K879" s="32" t="str">
        <f t="shared" si="92"/>
        <v>Nov</v>
      </c>
      <c r="L879" s="32" t="str">
        <f t="shared" si="93"/>
        <v>tier - 2</v>
      </c>
      <c r="M879" s="32" t="str">
        <f t="shared" si="94"/>
        <v>tier - 3</v>
      </c>
      <c r="N879" s="32" t="str">
        <f t="shared" si="95"/>
        <v>R1012</v>
      </c>
      <c r="O879" s="13" t="str">
        <f t="shared" si="96"/>
        <v>21-Nov-1983</v>
      </c>
      <c r="P879" s="13">
        <f t="shared" si="97"/>
        <v>39</v>
      </c>
      <c r="Q879" s="18">
        <v>7209.49</v>
      </c>
    </row>
    <row r="880" spans="1:17" x14ac:dyDescent="0.25">
      <c r="A880" s="13" t="s">
        <v>911</v>
      </c>
      <c r="B880" s="13">
        <v>1991</v>
      </c>
      <c r="C880" s="13" t="s">
        <v>18</v>
      </c>
      <c r="D880" s="13">
        <v>28</v>
      </c>
      <c r="E880" s="13">
        <v>3</v>
      </c>
      <c r="F880" s="13">
        <v>7220.25</v>
      </c>
      <c r="G880" s="13" t="s">
        <v>11</v>
      </c>
      <c r="H880" s="13" t="s">
        <v>11</v>
      </c>
      <c r="I880" s="13" t="s">
        <v>300</v>
      </c>
      <c r="J880" s="32">
        <f t="shared" si="91"/>
        <v>1991</v>
      </c>
      <c r="K880" s="32" t="str">
        <f t="shared" si="92"/>
        <v>Jun</v>
      </c>
      <c r="L880" s="32" t="str">
        <f t="shared" si="93"/>
        <v>tier - 2</v>
      </c>
      <c r="M880" s="32" t="str">
        <f t="shared" si="94"/>
        <v>tier - 2</v>
      </c>
      <c r="N880" s="32" t="str">
        <f t="shared" si="95"/>
        <v>R1021</v>
      </c>
      <c r="O880" s="13" t="str">
        <f t="shared" si="96"/>
        <v>28-Jun-1991</v>
      </c>
      <c r="P880" s="13">
        <f t="shared" si="97"/>
        <v>31</v>
      </c>
      <c r="Q880" s="18">
        <v>7220.25</v>
      </c>
    </row>
    <row r="881" spans="1:17" x14ac:dyDescent="0.25">
      <c r="A881" s="13" t="s">
        <v>912</v>
      </c>
      <c r="B881" s="13">
        <v>1977</v>
      </c>
      <c r="C881" s="13" t="s">
        <v>20</v>
      </c>
      <c r="D881" s="13">
        <v>15</v>
      </c>
      <c r="E881" s="13">
        <v>0</v>
      </c>
      <c r="F881" s="13">
        <v>7222.79</v>
      </c>
      <c r="G881" s="13" t="s">
        <v>12</v>
      </c>
      <c r="H881" s="13" t="s">
        <v>12</v>
      </c>
      <c r="I881" s="13" t="s">
        <v>23</v>
      </c>
      <c r="J881" s="32">
        <f t="shared" si="91"/>
        <v>1977</v>
      </c>
      <c r="K881" s="32" t="str">
        <f t="shared" si="92"/>
        <v>Sep</v>
      </c>
      <c r="L881" s="32" t="str">
        <f t="shared" si="93"/>
        <v>tier - 3</v>
      </c>
      <c r="M881" s="32" t="str">
        <f t="shared" si="94"/>
        <v>tier - 3</v>
      </c>
      <c r="N881" s="32" t="str">
        <f t="shared" si="95"/>
        <v>R1012</v>
      </c>
      <c r="O881" s="13" t="str">
        <f t="shared" si="96"/>
        <v>15-Sep-1977</v>
      </c>
      <c r="P881" s="13">
        <f t="shared" si="97"/>
        <v>45</v>
      </c>
      <c r="Q881" s="18">
        <v>7222.79</v>
      </c>
    </row>
    <row r="882" spans="1:17" x14ac:dyDescent="0.25">
      <c r="A882" s="13" t="s">
        <v>913</v>
      </c>
      <c r="B882" s="13">
        <v>1986</v>
      </c>
      <c r="C882" s="13" t="s">
        <v>10</v>
      </c>
      <c r="D882" s="13">
        <v>13</v>
      </c>
      <c r="E882" s="13">
        <v>3</v>
      </c>
      <c r="F882" s="13">
        <v>7228.22</v>
      </c>
      <c r="G882" s="13" t="s">
        <v>11</v>
      </c>
      <c r="H882" s="13" t="s">
        <v>16</v>
      </c>
      <c r="I882" s="13" t="s">
        <v>247</v>
      </c>
      <c r="J882" s="32">
        <f t="shared" si="91"/>
        <v>1986</v>
      </c>
      <c r="K882" s="32" t="str">
        <f t="shared" si="92"/>
        <v>Jul</v>
      </c>
      <c r="L882" s="32" t="str">
        <f t="shared" si="93"/>
        <v>tier - 2</v>
      </c>
      <c r="M882" s="32" t="str">
        <f t="shared" si="94"/>
        <v>tier - 1</v>
      </c>
      <c r="N882" s="32" t="str">
        <f t="shared" si="95"/>
        <v>R1024</v>
      </c>
      <c r="O882" s="13" t="str">
        <f t="shared" si="96"/>
        <v>13-Jul-1986</v>
      </c>
      <c r="P882" s="13">
        <f t="shared" si="97"/>
        <v>36</v>
      </c>
      <c r="Q882" s="18">
        <v>7228.22</v>
      </c>
    </row>
    <row r="883" spans="1:17" x14ac:dyDescent="0.25">
      <c r="A883" s="13" t="s">
        <v>914</v>
      </c>
      <c r="B883" s="13">
        <v>1986</v>
      </c>
      <c r="C883" s="13" t="s">
        <v>20</v>
      </c>
      <c r="D883" s="13">
        <v>2</v>
      </c>
      <c r="E883" s="13">
        <v>4</v>
      </c>
      <c r="F883" s="13">
        <v>7243.81</v>
      </c>
      <c r="G883" s="13" t="s">
        <v>11</v>
      </c>
      <c r="H883" s="13" t="s">
        <v>12</v>
      </c>
      <c r="I883" s="13" t="s">
        <v>13</v>
      </c>
      <c r="J883" s="32">
        <f t="shared" si="91"/>
        <v>1986</v>
      </c>
      <c r="K883" s="32" t="str">
        <f t="shared" si="92"/>
        <v>Sep</v>
      </c>
      <c r="L883" s="32" t="str">
        <f t="shared" si="93"/>
        <v>tier - 2</v>
      </c>
      <c r="M883" s="32" t="str">
        <f t="shared" si="94"/>
        <v>tier - 3</v>
      </c>
      <c r="N883" s="32" t="str">
        <f t="shared" si="95"/>
        <v>R1013</v>
      </c>
      <c r="O883" s="13" t="str">
        <f t="shared" si="96"/>
        <v>2-Sep-1986</v>
      </c>
      <c r="P883" s="13">
        <f t="shared" si="97"/>
        <v>36</v>
      </c>
      <c r="Q883" s="18">
        <v>7243.81</v>
      </c>
    </row>
    <row r="884" spans="1:17" x14ac:dyDescent="0.25">
      <c r="A884" s="13" t="s">
        <v>915</v>
      </c>
      <c r="B884" s="13">
        <v>1982</v>
      </c>
      <c r="C884" s="13" t="s">
        <v>10</v>
      </c>
      <c r="D884" s="13">
        <v>24</v>
      </c>
      <c r="E884" s="13">
        <v>3</v>
      </c>
      <c r="F884" s="13">
        <v>7248.71</v>
      </c>
      <c r="G884" s="13" t="s">
        <v>11</v>
      </c>
      <c r="H884" s="13" t="s">
        <v>16</v>
      </c>
      <c r="I884" s="13" t="s">
        <v>13</v>
      </c>
      <c r="J884" s="32">
        <f t="shared" si="91"/>
        <v>1982</v>
      </c>
      <c r="K884" s="32" t="str">
        <f t="shared" si="92"/>
        <v>Jul</v>
      </c>
      <c r="L884" s="32" t="str">
        <f t="shared" si="93"/>
        <v>tier - 2</v>
      </c>
      <c r="M884" s="32" t="str">
        <f t="shared" si="94"/>
        <v>tier - 1</v>
      </c>
      <c r="N884" s="32" t="str">
        <f t="shared" si="95"/>
        <v>R1013</v>
      </c>
      <c r="O884" s="13" t="str">
        <f t="shared" si="96"/>
        <v>24-Jul-1982</v>
      </c>
      <c r="P884" s="13">
        <f t="shared" si="97"/>
        <v>40</v>
      </c>
      <c r="Q884" s="18">
        <v>7248.71</v>
      </c>
    </row>
    <row r="885" spans="1:17" x14ac:dyDescent="0.25">
      <c r="A885" s="13" t="s">
        <v>916</v>
      </c>
      <c r="B885" s="13">
        <v>1981</v>
      </c>
      <c r="C885" s="13" t="s">
        <v>35</v>
      </c>
      <c r="D885" s="13">
        <v>14</v>
      </c>
      <c r="E885" s="13">
        <v>2</v>
      </c>
      <c r="F885" s="13">
        <v>7256.72</v>
      </c>
      <c r="G885" s="13" t="s">
        <v>12</v>
      </c>
      <c r="H885" s="13" t="s">
        <v>11</v>
      </c>
      <c r="I885" s="13" t="s">
        <v>23</v>
      </c>
      <c r="J885" s="32">
        <f t="shared" si="91"/>
        <v>1981</v>
      </c>
      <c r="K885" s="32" t="str">
        <f t="shared" si="92"/>
        <v>Aug</v>
      </c>
      <c r="L885" s="32" t="str">
        <f t="shared" si="93"/>
        <v>tier - 3</v>
      </c>
      <c r="M885" s="32" t="str">
        <f t="shared" si="94"/>
        <v>tier - 2</v>
      </c>
      <c r="N885" s="32" t="str">
        <f t="shared" si="95"/>
        <v>R1012</v>
      </c>
      <c r="O885" s="13" t="str">
        <f t="shared" si="96"/>
        <v>14-Aug-1981</v>
      </c>
      <c r="P885" s="13">
        <f t="shared" si="97"/>
        <v>41</v>
      </c>
      <c r="Q885" s="18">
        <v>7256.72</v>
      </c>
    </row>
    <row r="886" spans="1:17" x14ac:dyDescent="0.25">
      <c r="A886" s="13" t="s">
        <v>917</v>
      </c>
      <c r="B886" s="13">
        <v>1981</v>
      </c>
      <c r="C886" s="13" t="s">
        <v>18</v>
      </c>
      <c r="D886" s="13">
        <v>13</v>
      </c>
      <c r="E886" s="13">
        <v>2</v>
      </c>
      <c r="F886" s="13">
        <v>7261.74</v>
      </c>
      <c r="G886" s="13" t="s">
        <v>12</v>
      </c>
      <c r="H886" s="13" t="s">
        <v>12</v>
      </c>
      <c r="I886" s="13" t="s">
        <v>23</v>
      </c>
      <c r="J886" s="32">
        <f t="shared" si="91"/>
        <v>1981</v>
      </c>
      <c r="K886" s="32" t="str">
        <f t="shared" si="92"/>
        <v>Jun</v>
      </c>
      <c r="L886" s="32" t="str">
        <f t="shared" si="93"/>
        <v>tier - 3</v>
      </c>
      <c r="M886" s="32" t="str">
        <f t="shared" si="94"/>
        <v>tier - 3</v>
      </c>
      <c r="N886" s="32" t="str">
        <f t="shared" si="95"/>
        <v>R1012</v>
      </c>
      <c r="O886" s="13" t="str">
        <f t="shared" si="96"/>
        <v>13-Jun-1981</v>
      </c>
      <c r="P886" s="13">
        <f t="shared" si="97"/>
        <v>41</v>
      </c>
      <c r="Q886" s="18">
        <v>7261.74</v>
      </c>
    </row>
    <row r="887" spans="1:17" x14ac:dyDescent="0.25">
      <c r="A887" s="13" t="s">
        <v>918</v>
      </c>
      <c r="B887" s="13">
        <v>1973</v>
      </c>
      <c r="C887" s="13" t="s">
        <v>37</v>
      </c>
      <c r="D887" s="13">
        <v>25</v>
      </c>
      <c r="E887" s="13">
        <v>0</v>
      </c>
      <c r="F887" s="13">
        <v>7265.58</v>
      </c>
      <c r="G887" s="13" t="s">
        <v>11</v>
      </c>
      <c r="H887" s="13" t="s">
        <v>11</v>
      </c>
      <c r="I887" s="13" t="s">
        <v>13</v>
      </c>
      <c r="J887" s="32">
        <f t="shared" si="91"/>
        <v>1973</v>
      </c>
      <c r="K887" s="32" t="str">
        <f t="shared" si="92"/>
        <v>Oct</v>
      </c>
      <c r="L887" s="32" t="str">
        <f t="shared" si="93"/>
        <v>tier - 2</v>
      </c>
      <c r="M887" s="32" t="str">
        <f t="shared" si="94"/>
        <v>tier - 2</v>
      </c>
      <c r="N887" s="32" t="str">
        <f t="shared" si="95"/>
        <v>R1013</v>
      </c>
      <c r="O887" s="13" t="str">
        <f t="shared" si="96"/>
        <v>25-Oct-1973</v>
      </c>
      <c r="P887" s="13">
        <f t="shared" si="97"/>
        <v>49</v>
      </c>
      <c r="Q887" s="18">
        <v>7265.58</v>
      </c>
    </row>
    <row r="888" spans="1:17" x14ac:dyDescent="0.25">
      <c r="A888" s="13" t="s">
        <v>919</v>
      </c>
      <c r="B888" s="13">
        <v>1981</v>
      </c>
      <c r="C888" s="13" t="s">
        <v>35</v>
      </c>
      <c r="D888" s="13">
        <v>4</v>
      </c>
      <c r="E888" s="13">
        <v>2</v>
      </c>
      <c r="F888" s="13">
        <v>7265.7</v>
      </c>
      <c r="G888" s="13" t="s">
        <v>12</v>
      </c>
      <c r="H888" s="13" t="s">
        <v>12</v>
      </c>
      <c r="I888" s="13" t="s">
        <v>23</v>
      </c>
      <c r="J888" s="32">
        <f t="shared" si="91"/>
        <v>1981</v>
      </c>
      <c r="K888" s="32" t="str">
        <f t="shared" si="92"/>
        <v>Aug</v>
      </c>
      <c r="L888" s="32" t="str">
        <f t="shared" si="93"/>
        <v>tier - 3</v>
      </c>
      <c r="M888" s="32" t="str">
        <f t="shared" si="94"/>
        <v>tier - 3</v>
      </c>
      <c r="N888" s="32" t="str">
        <f t="shared" si="95"/>
        <v>R1012</v>
      </c>
      <c r="O888" s="13" t="str">
        <f t="shared" si="96"/>
        <v>4-Aug-1981</v>
      </c>
      <c r="P888" s="13">
        <f t="shared" si="97"/>
        <v>41</v>
      </c>
      <c r="Q888" s="18">
        <v>7265.7</v>
      </c>
    </row>
    <row r="889" spans="1:17" x14ac:dyDescent="0.25">
      <c r="A889" s="13" t="s">
        <v>920</v>
      </c>
      <c r="B889" s="13">
        <v>1976</v>
      </c>
      <c r="C889" s="13" t="s">
        <v>30</v>
      </c>
      <c r="D889" s="13">
        <v>18</v>
      </c>
      <c r="E889" s="13">
        <v>2</v>
      </c>
      <c r="F889" s="13">
        <v>7273.02</v>
      </c>
      <c r="G889" s="13" t="s">
        <v>11</v>
      </c>
      <c r="H889" s="13" t="s">
        <v>16</v>
      </c>
      <c r="I889" s="13" t="s">
        <v>13</v>
      </c>
      <c r="J889" s="32">
        <f t="shared" si="91"/>
        <v>1976</v>
      </c>
      <c r="K889" s="32" t="str">
        <f t="shared" si="92"/>
        <v>Dec</v>
      </c>
      <c r="L889" s="32" t="str">
        <f t="shared" si="93"/>
        <v>tier - 2</v>
      </c>
      <c r="M889" s="32" t="str">
        <f t="shared" si="94"/>
        <v>tier - 1</v>
      </c>
      <c r="N889" s="32" t="str">
        <f t="shared" si="95"/>
        <v>R1013</v>
      </c>
      <c r="O889" s="13" t="str">
        <f t="shared" si="96"/>
        <v>18-Dec-1976</v>
      </c>
      <c r="P889" s="13">
        <f t="shared" si="97"/>
        <v>46</v>
      </c>
      <c r="Q889" s="18">
        <v>7273.02</v>
      </c>
    </row>
    <row r="890" spans="1:17" x14ac:dyDescent="0.25">
      <c r="A890" s="13" t="s">
        <v>921</v>
      </c>
      <c r="B890" s="13">
        <v>1985</v>
      </c>
      <c r="C890" s="13" t="s">
        <v>15</v>
      </c>
      <c r="D890" s="13">
        <v>2</v>
      </c>
      <c r="E890" s="13">
        <v>3</v>
      </c>
      <c r="F890" s="13">
        <v>7281.51</v>
      </c>
      <c r="G890" s="13" t="s">
        <v>11</v>
      </c>
      <c r="H890" s="13" t="s">
        <v>16</v>
      </c>
      <c r="I890" s="13" t="s">
        <v>23</v>
      </c>
      <c r="J890" s="32">
        <f t="shared" si="91"/>
        <v>1985</v>
      </c>
      <c r="K890" s="32" t="str">
        <f t="shared" si="92"/>
        <v>Nov</v>
      </c>
      <c r="L890" s="32" t="str">
        <f t="shared" si="93"/>
        <v>tier - 2</v>
      </c>
      <c r="M890" s="32" t="str">
        <f t="shared" si="94"/>
        <v>tier - 1</v>
      </c>
      <c r="N890" s="32" t="str">
        <f t="shared" si="95"/>
        <v>R1012</v>
      </c>
      <c r="O890" s="13" t="str">
        <f t="shared" si="96"/>
        <v>2-Nov-1985</v>
      </c>
      <c r="P890" s="13">
        <f t="shared" si="97"/>
        <v>37</v>
      </c>
      <c r="Q890" s="18">
        <v>7281.51</v>
      </c>
    </row>
    <row r="891" spans="1:17" x14ac:dyDescent="0.25">
      <c r="A891" s="13" t="s">
        <v>922</v>
      </c>
      <c r="B891" s="13">
        <v>1966</v>
      </c>
      <c r="C891" s="13" t="s">
        <v>30</v>
      </c>
      <c r="D891" s="13">
        <v>26</v>
      </c>
      <c r="E891" s="13">
        <v>0</v>
      </c>
      <c r="F891" s="13">
        <v>7302.46</v>
      </c>
      <c r="G891" s="13" t="s">
        <v>12</v>
      </c>
      <c r="H891" s="13" t="s">
        <v>16</v>
      </c>
      <c r="I891" s="13" t="s">
        <v>23</v>
      </c>
      <c r="J891" s="32">
        <f t="shared" si="91"/>
        <v>1966</v>
      </c>
      <c r="K891" s="32" t="str">
        <f t="shared" si="92"/>
        <v>Dec</v>
      </c>
      <c r="L891" s="32" t="str">
        <f t="shared" si="93"/>
        <v>tier - 3</v>
      </c>
      <c r="M891" s="32" t="str">
        <f t="shared" si="94"/>
        <v>tier - 1</v>
      </c>
      <c r="N891" s="32" t="str">
        <f t="shared" si="95"/>
        <v>R1012</v>
      </c>
      <c r="O891" s="13" t="str">
        <f t="shared" si="96"/>
        <v>26-Dec-1966</v>
      </c>
      <c r="P891" s="13">
        <f t="shared" si="97"/>
        <v>56</v>
      </c>
      <c r="Q891" s="18">
        <v>7302.46</v>
      </c>
    </row>
    <row r="892" spans="1:17" x14ac:dyDescent="0.25">
      <c r="A892" s="13" t="s">
        <v>923</v>
      </c>
      <c r="B892" s="13">
        <v>1965</v>
      </c>
      <c r="C892" s="13" t="s">
        <v>18</v>
      </c>
      <c r="D892" s="13">
        <v>6</v>
      </c>
      <c r="E892" s="13">
        <v>0</v>
      </c>
      <c r="F892" s="13">
        <v>7304.65</v>
      </c>
      <c r="G892" s="13" t="s">
        <v>12</v>
      </c>
      <c r="H892" s="13" t="s">
        <v>12</v>
      </c>
      <c r="I892" s="13" t="s">
        <v>13</v>
      </c>
      <c r="J892" s="32">
        <f t="shared" si="91"/>
        <v>1965</v>
      </c>
      <c r="K892" s="32" t="str">
        <f t="shared" si="92"/>
        <v>Jun</v>
      </c>
      <c r="L892" s="32" t="str">
        <f t="shared" si="93"/>
        <v>tier - 3</v>
      </c>
      <c r="M892" s="32" t="str">
        <f t="shared" si="94"/>
        <v>tier - 3</v>
      </c>
      <c r="N892" s="32" t="str">
        <f t="shared" si="95"/>
        <v>R1013</v>
      </c>
      <c r="O892" s="13" t="str">
        <f t="shared" si="96"/>
        <v>6-Jun-1965</v>
      </c>
      <c r="P892" s="13">
        <f t="shared" si="97"/>
        <v>58</v>
      </c>
      <c r="Q892" s="18">
        <v>7304.65</v>
      </c>
    </row>
    <row r="893" spans="1:17" x14ac:dyDescent="0.25">
      <c r="A893" s="13" t="s">
        <v>924</v>
      </c>
      <c r="B893" s="13">
        <v>1965</v>
      </c>
      <c r="C893" s="13" t="s">
        <v>18</v>
      </c>
      <c r="D893" s="13">
        <v>25</v>
      </c>
      <c r="E893" s="13">
        <v>0</v>
      </c>
      <c r="F893" s="13">
        <v>7318.21</v>
      </c>
      <c r="G893" s="13" t="s">
        <v>12</v>
      </c>
      <c r="H893" s="13" t="s">
        <v>16</v>
      </c>
      <c r="I893" s="13" t="s">
        <v>13</v>
      </c>
      <c r="J893" s="32">
        <f t="shared" si="91"/>
        <v>1965</v>
      </c>
      <c r="K893" s="32" t="str">
        <f t="shared" si="92"/>
        <v>Jun</v>
      </c>
      <c r="L893" s="32" t="str">
        <f t="shared" si="93"/>
        <v>tier - 3</v>
      </c>
      <c r="M893" s="32" t="str">
        <f t="shared" si="94"/>
        <v>tier - 1</v>
      </c>
      <c r="N893" s="32" t="str">
        <f t="shared" si="95"/>
        <v>R1013</v>
      </c>
      <c r="O893" s="13" t="str">
        <f t="shared" si="96"/>
        <v>25-Jun-1965</v>
      </c>
      <c r="P893" s="13">
        <f t="shared" si="97"/>
        <v>57</v>
      </c>
      <c r="Q893" s="18">
        <v>7318.21</v>
      </c>
    </row>
    <row r="894" spans="1:17" x14ac:dyDescent="0.25">
      <c r="A894" s="13" t="s">
        <v>925</v>
      </c>
      <c r="B894" s="13">
        <v>1972</v>
      </c>
      <c r="C894" s="13" t="s">
        <v>35</v>
      </c>
      <c r="D894" s="13">
        <v>11</v>
      </c>
      <c r="E894" s="13">
        <v>0</v>
      </c>
      <c r="F894" s="13">
        <v>7318.22</v>
      </c>
      <c r="G894" s="13" t="s">
        <v>11</v>
      </c>
      <c r="H894" s="13" t="s">
        <v>12</v>
      </c>
      <c r="I894" s="13" t="s">
        <v>23</v>
      </c>
      <c r="J894" s="32">
        <f t="shared" si="91"/>
        <v>1972</v>
      </c>
      <c r="K894" s="32" t="str">
        <f t="shared" si="92"/>
        <v>Aug</v>
      </c>
      <c r="L894" s="32" t="str">
        <f t="shared" si="93"/>
        <v>tier - 2</v>
      </c>
      <c r="M894" s="32" t="str">
        <f t="shared" si="94"/>
        <v>tier - 3</v>
      </c>
      <c r="N894" s="32" t="str">
        <f t="shared" si="95"/>
        <v>R1012</v>
      </c>
      <c r="O894" s="13" t="str">
        <f t="shared" si="96"/>
        <v>11-Aug-1972</v>
      </c>
      <c r="P894" s="13">
        <f t="shared" si="97"/>
        <v>50</v>
      </c>
      <c r="Q894" s="18">
        <v>7318.22</v>
      </c>
    </row>
    <row r="895" spans="1:17" x14ac:dyDescent="0.25">
      <c r="A895" s="13" t="s">
        <v>926</v>
      </c>
      <c r="B895" s="13">
        <v>1965</v>
      </c>
      <c r="C895" s="13" t="s">
        <v>10</v>
      </c>
      <c r="D895" s="13">
        <v>11</v>
      </c>
      <c r="E895" s="13">
        <v>0</v>
      </c>
      <c r="F895" s="13">
        <v>7322.86</v>
      </c>
      <c r="G895" s="13" t="s">
        <v>12</v>
      </c>
      <c r="H895" s="13" t="s">
        <v>12</v>
      </c>
      <c r="I895" s="13" t="s">
        <v>23</v>
      </c>
      <c r="J895" s="32">
        <f t="shared" si="91"/>
        <v>1965</v>
      </c>
      <c r="K895" s="32" t="str">
        <f t="shared" si="92"/>
        <v>Jul</v>
      </c>
      <c r="L895" s="32" t="str">
        <f t="shared" si="93"/>
        <v>tier - 3</v>
      </c>
      <c r="M895" s="32" t="str">
        <f t="shared" si="94"/>
        <v>tier - 3</v>
      </c>
      <c r="N895" s="32" t="str">
        <f t="shared" si="95"/>
        <v>R1012</v>
      </c>
      <c r="O895" s="13" t="str">
        <f t="shared" si="96"/>
        <v>11-Jul-1965</v>
      </c>
      <c r="P895" s="13">
        <f t="shared" si="97"/>
        <v>57</v>
      </c>
      <c r="Q895" s="18">
        <v>7322.86</v>
      </c>
    </row>
    <row r="896" spans="1:17" x14ac:dyDescent="0.25">
      <c r="A896" s="13" t="s">
        <v>927</v>
      </c>
      <c r="B896" s="13">
        <v>2004</v>
      </c>
      <c r="C896" s="13" t="s">
        <v>15</v>
      </c>
      <c r="D896" s="13">
        <v>15</v>
      </c>
      <c r="E896" s="13">
        <v>0</v>
      </c>
      <c r="F896" s="13">
        <v>7323.73</v>
      </c>
      <c r="G896" s="13" t="s">
        <v>11</v>
      </c>
      <c r="H896" s="13" t="s">
        <v>11</v>
      </c>
      <c r="I896" s="13" t="s">
        <v>247</v>
      </c>
      <c r="J896" s="32">
        <f t="shared" si="91"/>
        <v>2004</v>
      </c>
      <c r="K896" s="32" t="str">
        <f t="shared" si="92"/>
        <v>Nov</v>
      </c>
      <c r="L896" s="32" t="str">
        <f t="shared" si="93"/>
        <v>tier - 2</v>
      </c>
      <c r="M896" s="32" t="str">
        <f t="shared" si="94"/>
        <v>tier - 2</v>
      </c>
      <c r="N896" s="32" t="str">
        <f t="shared" si="95"/>
        <v>R1024</v>
      </c>
      <c r="O896" s="13" t="str">
        <f t="shared" si="96"/>
        <v>15-Nov-2004</v>
      </c>
      <c r="P896" s="13">
        <f t="shared" si="97"/>
        <v>18</v>
      </c>
      <c r="Q896" s="18">
        <v>7323.73</v>
      </c>
    </row>
    <row r="897" spans="1:17" x14ac:dyDescent="0.25">
      <c r="A897" s="13" t="s">
        <v>928</v>
      </c>
      <c r="B897" s="13">
        <v>1979</v>
      </c>
      <c r="C897" s="13" t="s">
        <v>18</v>
      </c>
      <c r="D897" s="13">
        <v>19</v>
      </c>
      <c r="E897" s="13">
        <v>0</v>
      </c>
      <c r="F897" s="13">
        <v>7325.05</v>
      </c>
      <c r="G897" s="13" t="s">
        <v>11</v>
      </c>
      <c r="H897" s="13" t="s">
        <v>12</v>
      </c>
      <c r="I897" s="13" t="s">
        <v>247</v>
      </c>
      <c r="J897" s="32">
        <f t="shared" si="91"/>
        <v>1979</v>
      </c>
      <c r="K897" s="32" t="str">
        <f t="shared" si="92"/>
        <v>Jun</v>
      </c>
      <c r="L897" s="32" t="str">
        <f t="shared" si="93"/>
        <v>tier - 2</v>
      </c>
      <c r="M897" s="32" t="str">
        <f t="shared" si="94"/>
        <v>tier - 3</v>
      </c>
      <c r="N897" s="32" t="str">
        <f t="shared" si="95"/>
        <v>R1024</v>
      </c>
      <c r="O897" s="13" t="str">
        <f t="shared" si="96"/>
        <v>19-Jun-1979</v>
      </c>
      <c r="P897" s="13">
        <f t="shared" si="97"/>
        <v>43</v>
      </c>
      <c r="Q897" s="18">
        <v>7325.05</v>
      </c>
    </row>
    <row r="898" spans="1:17" x14ac:dyDescent="0.25">
      <c r="A898" s="13" t="s">
        <v>929</v>
      </c>
      <c r="B898" s="13">
        <v>1984</v>
      </c>
      <c r="C898" s="13" t="s">
        <v>10</v>
      </c>
      <c r="D898" s="13">
        <v>25</v>
      </c>
      <c r="E898" s="13">
        <v>3</v>
      </c>
      <c r="F898" s="13">
        <v>7325.47</v>
      </c>
      <c r="G898" s="13" t="s">
        <v>11</v>
      </c>
      <c r="H898" s="13" t="s">
        <v>16</v>
      </c>
      <c r="I898" s="13" t="s">
        <v>23</v>
      </c>
      <c r="J898" s="32">
        <f t="shared" ref="J898:J961" si="98">IF(B898="?",ROUND(AVERAGE(B:B),0),B898)</f>
        <v>1984</v>
      </c>
      <c r="K898" s="32" t="str">
        <f t="shared" ref="K898:K961" si="99">IF(C898="?","Sep",C898)</f>
        <v>Jul</v>
      </c>
      <c r="L898" s="32" t="str">
        <f t="shared" si="93"/>
        <v>tier - 2</v>
      </c>
      <c r="M898" s="32" t="str">
        <f t="shared" si="94"/>
        <v>tier - 1</v>
      </c>
      <c r="N898" s="32" t="str">
        <f t="shared" si="95"/>
        <v>R1012</v>
      </c>
      <c r="O898" s="13" t="str">
        <f t="shared" si="96"/>
        <v>25-Jul-1984</v>
      </c>
      <c r="P898" s="13">
        <f t="shared" si="97"/>
        <v>38</v>
      </c>
      <c r="Q898" s="18">
        <v>7325.47</v>
      </c>
    </row>
    <row r="899" spans="1:17" x14ac:dyDescent="0.25">
      <c r="A899" s="13" t="s">
        <v>930</v>
      </c>
      <c r="B899" s="13">
        <v>1979</v>
      </c>
      <c r="C899" s="13" t="s">
        <v>20</v>
      </c>
      <c r="D899" s="13">
        <v>19</v>
      </c>
      <c r="E899" s="13">
        <v>1</v>
      </c>
      <c r="F899" s="13">
        <v>7337.75</v>
      </c>
      <c r="G899" s="13" t="s">
        <v>11</v>
      </c>
      <c r="H899" s="13" t="s">
        <v>12</v>
      </c>
      <c r="I899" s="13" t="s">
        <v>42</v>
      </c>
      <c r="J899" s="32">
        <f t="shared" si="98"/>
        <v>1979</v>
      </c>
      <c r="K899" s="32" t="str">
        <f t="shared" si="99"/>
        <v>Sep</v>
      </c>
      <c r="L899" s="32" t="str">
        <f t="shared" ref="L899:L962" si="100">IF(G899="?",$U$3,G899)</f>
        <v>tier - 2</v>
      </c>
      <c r="M899" s="32" t="str">
        <f t="shared" ref="M899:M962" si="101">IF(H899="?",$U$4,H899)</f>
        <v>tier - 3</v>
      </c>
      <c r="N899" s="32" t="str">
        <f t="shared" ref="N899:N962" si="102">IF(I899="?","Unknown",I899)</f>
        <v>R1011</v>
      </c>
      <c r="O899" s="13" t="str">
        <f t="shared" ref="O899:O962" si="103">CONCATENATE(D899&amp;"-"&amp;K899&amp;"-"&amp;J899)</f>
        <v>19-Sep-1979</v>
      </c>
      <c r="P899" s="13">
        <f t="shared" ref="P899:P962" si="104">DATEDIF(O899,$U$6,"Y")</f>
        <v>43</v>
      </c>
      <c r="Q899" s="18">
        <v>7337.75</v>
      </c>
    </row>
    <row r="900" spans="1:17" x14ac:dyDescent="0.25">
      <c r="A900" s="13" t="s">
        <v>931</v>
      </c>
      <c r="B900" s="13">
        <v>1986</v>
      </c>
      <c r="C900" s="13" t="s">
        <v>18</v>
      </c>
      <c r="D900" s="13">
        <v>15</v>
      </c>
      <c r="E900" s="13">
        <v>3</v>
      </c>
      <c r="F900" s="13">
        <v>7339.93</v>
      </c>
      <c r="G900" s="13" t="s">
        <v>11</v>
      </c>
      <c r="H900" s="13" t="s">
        <v>11</v>
      </c>
      <c r="I900" s="13" t="s">
        <v>23</v>
      </c>
      <c r="J900" s="32">
        <f t="shared" si="98"/>
        <v>1986</v>
      </c>
      <c r="K900" s="32" t="str">
        <f t="shared" si="99"/>
        <v>Jun</v>
      </c>
      <c r="L900" s="32" t="str">
        <f t="shared" si="100"/>
        <v>tier - 2</v>
      </c>
      <c r="M900" s="32" t="str">
        <f t="shared" si="101"/>
        <v>tier - 2</v>
      </c>
      <c r="N900" s="32" t="str">
        <f t="shared" si="102"/>
        <v>R1012</v>
      </c>
      <c r="O900" s="13" t="str">
        <f t="shared" si="103"/>
        <v>15-Jun-1986</v>
      </c>
      <c r="P900" s="13">
        <f t="shared" si="104"/>
        <v>36</v>
      </c>
      <c r="Q900" s="18">
        <v>7339.93</v>
      </c>
    </row>
    <row r="901" spans="1:17" x14ac:dyDescent="0.25">
      <c r="A901" s="13" t="s">
        <v>932</v>
      </c>
      <c r="B901" s="13">
        <v>1977</v>
      </c>
      <c r="C901" s="13" t="s">
        <v>30</v>
      </c>
      <c r="D901" s="13">
        <v>18</v>
      </c>
      <c r="E901" s="13">
        <v>0</v>
      </c>
      <c r="F901" s="13">
        <v>7345.08</v>
      </c>
      <c r="G901" s="13" t="s">
        <v>11</v>
      </c>
      <c r="H901" s="13" t="s">
        <v>16</v>
      </c>
      <c r="I901" s="13" t="s">
        <v>42</v>
      </c>
      <c r="J901" s="32">
        <f t="shared" si="98"/>
        <v>1977</v>
      </c>
      <c r="K901" s="32" t="str">
        <f t="shared" si="99"/>
        <v>Dec</v>
      </c>
      <c r="L901" s="32" t="str">
        <f t="shared" si="100"/>
        <v>tier - 2</v>
      </c>
      <c r="M901" s="32" t="str">
        <f t="shared" si="101"/>
        <v>tier - 1</v>
      </c>
      <c r="N901" s="32" t="str">
        <f t="shared" si="102"/>
        <v>R1011</v>
      </c>
      <c r="O901" s="13" t="str">
        <f t="shared" si="103"/>
        <v>18-Dec-1977</v>
      </c>
      <c r="P901" s="13">
        <f t="shared" si="104"/>
        <v>45</v>
      </c>
      <c r="Q901" s="18">
        <v>7345.08</v>
      </c>
    </row>
    <row r="902" spans="1:17" x14ac:dyDescent="0.25">
      <c r="A902" s="13" t="s">
        <v>933</v>
      </c>
      <c r="B902" s="13">
        <v>1979</v>
      </c>
      <c r="C902" s="13" t="s">
        <v>18</v>
      </c>
      <c r="D902" s="13">
        <v>26</v>
      </c>
      <c r="E902" s="13">
        <v>1</v>
      </c>
      <c r="F902" s="13">
        <v>7345.73</v>
      </c>
      <c r="G902" s="13" t="s">
        <v>11</v>
      </c>
      <c r="H902" s="13" t="s">
        <v>16</v>
      </c>
      <c r="I902" s="13" t="s">
        <v>13</v>
      </c>
      <c r="J902" s="32">
        <f t="shared" si="98"/>
        <v>1979</v>
      </c>
      <c r="K902" s="32" t="str">
        <f t="shared" si="99"/>
        <v>Jun</v>
      </c>
      <c r="L902" s="32" t="str">
        <f t="shared" si="100"/>
        <v>tier - 2</v>
      </c>
      <c r="M902" s="32" t="str">
        <f t="shared" si="101"/>
        <v>tier - 1</v>
      </c>
      <c r="N902" s="32" t="str">
        <f t="shared" si="102"/>
        <v>R1013</v>
      </c>
      <c r="O902" s="13" t="str">
        <f t="shared" si="103"/>
        <v>26-Jun-1979</v>
      </c>
      <c r="P902" s="13">
        <f t="shared" si="104"/>
        <v>43</v>
      </c>
      <c r="Q902" s="18">
        <v>7345.73</v>
      </c>
    </row>
    <row r="903" spans="1:17" x14ac:dyDescent="0.25">
      <c r="A903" s="13" t="s">
        <v>934</v>
      </c>
      <c r="B903" s="13">
        <v>1977</v>
      </c>
      <c r="C903" s="13" t="s">
        <v>30</v>
      </c>
      <c r="D903" s="13">
        <v>1</v>
      </c>
      <c r="E903" s="13">
        <v>0</v>
      </c>
      <c r="F903" s="13">
        <v>7348.14</v>
      </c>
      <c r="G903" s="13" t="s">
        <v>11</v>
      </c>
      <c r="H903" s="13" t="s">
        <v>16</v>
      </c>
      <c r="I903" s="13" t="s">
        <v>42</v>
      </c>
      <c r="J903" s="32">
        <f t="shared" si="98"/>
        <v>1977</v>
      </c>
      <c r="K903" s="32" t="str">
        <f t="shared" si="99"/>
        <v>Dec</v>
      </c>
      <c r="L903" s="32" t="str">
        <f t="shared" si="100"/>
        <v>tier - 2</v>
      </c>
      <c r="M903" s="32" t="str">
        <f t="shared" si="101"/>
        <v>tier - 1</v>
      </c>
      <c r="N903" s="32" t="str">
        <f t="shared" si="102"/>
        <v>R1011</v>
      </c>
      <c r="O903" s="13" t="str">
        <f t="shared" si="103"/>
        <v>1-Dec-1977</v>
      </c>
      <c r="P903" s="13">
        <f t="shared" si="104"/>
        <v>45</v>
      </c>
      <c r="Q903" s="18">
        <v>7348.14</v>
      </c>
    </row>
    <row r="904" spans="1:17" x14ac:dyDescent="0.25">
      <c r="A904" s="13" t="s">
        <v>935</v>
      </c>
      <c r="B904" s="13">
        <v>1993</v>
      </c>
      <c r="C904" s="13" t="s">
        <v>37</v>
      </c>
      <c r="D904" s="13">
        <v>5</v>
      </c>
      <c r="E904" s="13">
        <v>0</v>
      </c>
      <c r="F904" s="13">
        <v>7349.12</v>
      </c>
      <c r="G904" s="13" t="s">
        <v>11</v>
      </c>
      <c r="H904" s="13" t="s">
        <v>11</v>
      </c>
      <c r="I904" s="13" t="s">
        <v>300</v>
      </c>
      <c r="J904" s="32">
        <f t="shared" si="98"/>
        <v>1993</v>
      </c>
      <c r="K904" s="32" t="str">
        <f t="shared" si="99"/>
        <v>Oct</v>
      </c>
      <c r="L904" s="32" t="str">
        <f t="shared" si="100"/>
        <v>tier - 2</v>
      </c>
      <c r="M904" s="32" t="str">
        <f t="shared" si="101"/>
        <v>tier - 2</v>
      </c>
      <c r="N904" s="32" t="str">
        <f t="shared" si="102"/>
        <v>R1021</v>
      </c>
      <c r="O904" s="13" t="str">
        <f t="shared" si="103"/>
        <v>5-Oct-1993</v>
      </c>
      <c r="P904" s="13">
        <f t="shared" si="104"/>
        <v>29</v>
      </c>
      <c r="Q904" s="18">
        <v>7349.12</v>
      </c>
    </row>
    <row r="905" spans="1:17" x14ac:dyDescent="0.25">
      <c r="A905" s="13" t="s">
        <v>936</v>
      </c>
      <c r="B905" s="13">
        <v>1983</v>
      </c>
      <c r="C905" s="13" t="s">
        <v>18</v>
      </c>
      <c r="D905" s="13">
        <v>21</v>
      </c>
      <c r="E905" s="13">
        <v>3</v>
      </c>
      <c r="F905" s="13">
        <v>7357.49</v>
      </c>
      <c r="G905" s="13" t="s">
        <v>11</v>
      </c>
      <c r="H905" s="13" t="s">
        <v>11</v>
      </c>
      <c r="I905" s="13" t="s">
        <v>23</v>
      </c>
      <c r="J905" s="32">
        <f t="shared" si="98"/>
        <v>1983</v>
      </c>
      <c r="K905" s="32" t="str">
        <f t="shared" si="99"/>
        <v>Jun</v>
      </c>
      <c r="L905" s="32" t="str">
        <f t="shared" si="100"/>
        <v>tier - 2</v>
      </c>
      <c r="M905" s="32" t="str">
        <f t="shared" si="101"/>
        <v>tier - 2</v>
      </c>
      <c r="N905" s="32" t="str">
        <f t="shared" si="102"/>
        <v>R1012</v>
      </c>
      <c r="O905" s="13" t="str">
        <f t="shared" si="103"/>
        <v>21-Jun-1983</v>
      </c>
      <c r="P905" s="13">
        <f t="shared" si="104"/>
        <v>39</v>
      </c>
      <c r="Q905" s="18">
        <v>7357.49</v>
      </c>
    </row>
    <row r="906" spans="1:17" x14ac:dyDescent="0.25">
      <c r="A906" s="13" t="s">
        <v>937</v>
      </c>
      <c r="B906" s="13">
        <v>1981</v>
      </c>
      <c r="C906" s="13" t="s">
        <v>10</v>
      </c>
      <c r="D906" s="13">
        <v>16</v>
      </c>
      <c r="E906" s="13">
        <v>1</v>
      </c>
      <c r="F906" s="13">
        <v>7358.18</v>
      </c>
      <c r="G906" s="13" t="s">
        <v>11</v>
      </c>
      <c r="H906" s="13" t="s">
        <v>12</v>
      </c>
      <c r="I906" s="13" t="s">
        <v>247</v>
      </c>
      <c r="J906" s="32">
        <f t="shared" si="98"/>
        <v>1981</v>
      </c>
      <c r="K906" s="32" t="str">
        <f t="shared" si="99"/>
        <v>Jul</v>
      </c>
      <c r="L906" s="32" t="str">
        <f t="shared" si="100"/>
        <v>tier - 2</v>
      </c>
      <c r="M906" s="32" t="str">
        <f t="shared" si="101"/>
        <v>tier - 3</v>
      </c>
      <c r="N906" s="32" t="str">
        <f t="shared" si="102"/>
        <v>R1024</v>
      </c>
      <c r="O906" s="13" t="str">
        <f t="shared" si="103"/>
        <v>16-Jul-1981</v>
      </c>
      <c r="P906" s="13">
        <f t="shared" si="104"/>
        <v>41</v>
      </c>
      <c r="Q906" s="18">
        <v>7358.18</v>
      </c>
    </row>
    <row r="907" spans="1:17" x14ac:dyDescent="0.25">
      <c r="A907" s="13" t="s">
        <v>938</v>
      </c>
      <c r="B907" s="13">
        <v>1965</v>
      </c>
      <c r="C907" s="13" t="s">
        <v>30</v>
      </c>
      <c r="D907" s="13">
        <v>9</v>
      </c>
      <c r="E907" s="13">
        <v>0</v>
      </c>
      <c r="F907" s="13">
        <v>7362.31</v>
      </c>
      <c r="G907" s="13" t="s">
        <v>12</v>
      </c>
      <c r="H907" s="13" t="s">
        <v>12</v>
      </c>
      <c r="I907" s="13" t="s">
        <v>13</v>
      </c>
      <c r="J907" s="32">
        <f t="shared" si="98"/>
        <v>1965</v>
      </c>
      <c r="K907" s="32" t="str">
        <f t="shared" si="99"/>
        <v>Dec</v>
      </c>
      <c r="L907" s="32" t="str">
        <f t="shared" si="100"/>
        <v>tier - 3</v>
      </c>
      <c r="M907" s="32" t="str">
        <f t="shared" si="101"/>
        <v>tier - 3</v>
      </c>
      <c r="N907" s="32" t="str">
        <f t="shared" si="102"/>
        <v>R1013</v>
      </c>
      <c r="O907" s="13" t="str">
        <f t="shared" si="103"/>
        <v>9-Dec-1965</v>
      </c>
      <c r="P907" s="13">
        <f t="shared" si="104"/>
        <v>57</v>
      </c>
      <c r="Q907" s="18">
        <v>7362.31</v>
      </c>
    </row>
    <row r="908" spans="1:17" x14ac:dyDescent="0.25">
      <c r="A908" s="13" t="s">
        <v>939</v>
      </c>
      <c r="B908" s="13">
        <v>1981</v>
      </c>
      <c r="C908" s="13" t="s">
        <v>15</v>
      </c>
      <c r="D908" s="13">
        <v>24</v>
      </c>
      <c r="E908" s="13">
        <v>2</v>
      </c>
      <c r="F908" s="13">
        <v>7371.77</v>
      </c>
      <c r="G908" s="13" t="s">
        <v>11</v>
      </c>
      <c r="H908" s="13" t="s">
        <v>16</v>
      </c>
      <c r="I908" s="13" t="s">
        <v>42</v>
      </c>
      <c r="J908" s="32">
        <f t="shared" si="98"/>
        <v>1981</v>
      </c>
      <c r="K908" s="32" t="str">
        <f t="shared" si="99"/>
        <v>Nov</v>
      </c>
      <c r="L908" s="32" t="str">
        <f t="shared" si="100"/>
        <v>tier - 2</v>
      </c>
      <c r="M908" s="32" t="str">
        <f t="shared" si="101"/>
        <v>tier - 1</v>
      </c>
      <c r="N908" s="32" t="str">
        <f t="shared" si="102"/>
        <v>R1011</v>
      </c>
      <c r="O908" s="13" t="str">
        <f t="shared" si="103"/>
        <v>24-Nov-1981</v>
      </c>
      <c r="P908" s="13">
        <f t="shared" si="104"/>
        <v>41</v>
      </c>
      <c r="Q908" s="18">
        <v>7371.77</v>
      </c>
    </row>
    <row r="909" spans="1:17" x14ac:dyDescent="0.25">
      <c r="A909" s="13" t="s">
        <v>940</v>
      </c>
      <c r="B909" s="13">
        <v>1993</v>
      </c>
      <c r="C909" s="13" t="s">
        <v>10</v>
      </c>
      <c r="D909" s="13">
        <v>22</v>
      </c>
      <c r="E909" s="13">
        <v>0</v>
      </c>
      <c r="F909" s="13">
        <v>7388.85</v>
      </c>
      <c r="G909" s="13" t="s">
        <v>11</v>
      </c>
      <c r="H909" s="13" t="s">
        <v>11</v>
      </c>
      <c r="I909" s="13" t="s">
        <v>535</v>
      </c>
      <c r="J909" s="32">
        <f t="shared" si="98"/>
        <v>1993</v>
      </c>
      <c r="K909" s="32" t="str">
        <f t="shared" si="99"/>
        <v>Jul</v>
      </c>
      <c r="L909" s="32" t="str">
        <f t="shared" si="100"/>
        <v>tier - 2</v>
      </c>
      <c r="M909" s="32" t="str">
        <f t="shared" si="101"/>
        <v>tier - 2</v>
      </c>
      <c r="N909" s="32" t="str">
        <f t="shared" si="102"/>
        <v>R1026</v>
      </c>
      <c r="O909" s="13" t="str">
        <f t="shared" si="103"/>
        <v>22-Jul-1993</v>
      </c>
      <c r="P909" s="13">
        <f t="shared" si="104"/>
        <v>29</v>
      </c>
      <c r="Q909" s="18">
        <v>7388.85</v>
      </c>
    </row>
    <row r="910" spans="1:17" x14ac:dyDescent="0.25">
      <c r="A910" s="13" t="s">
        <v>941</v>
      </c>
      <c r="B910" s="13">
        <v>1965</v>
      </c>
      <c r="C910" s="13" t="s">
        <v>30</v>
      </c>
      <c r="D910" s="13">
        <v>5</v>
      </c>
      <c r="E910" s="13">
        <v>0</v>
      </c>
      <c r="F910" s="13">
        <v>7403.98</v>
      </c>
      <c r="G910" s="13" t="s">
        <v>12</v>
      </c>
      <c r="H910" s="13" t="s">
        <v>11</v>
      </c>
      <c r="I910" s="13" t="s">
        <v>13</v>
      </c>
      <c r="J910" s="32">
        <f t="shared" si="98"/>
        <v>1965</v>
      </c>
      <c r="K910" s="32" t="str">
        <f t="shared" si="99"/>
        <v>Dec</v>
      </c>
      <c r="L910" s="32" t="str">
        <f t="shared" si="100"/>
        <v>tier - 3</v>
      </c>
      <c r="M910" s="32" t="str">
        <f t="shared" si="101"/>
        <v>tier - 2</v>
      </c>
      <c r="N910" s="32" t="str">
        <f t="shared" si="102"/>
        <v>R1013</v>
      </c>
      <c r="O910" s="13" t="str">
        <f t="shared" si="103"/>
        <v>5-Dec-1965</v>
      </c>
      <c r="P910" s="13">
        <f t="shared" si="104"/>
        <v>57</v>
      </c>
      <c r="Q910" s="18">
        <v>7403.98</v>
      </c>
    </row>
    <row r="911" spans="1:17" x14ac:dyDescent="0.25">
      <c r="A911" s="13" t="s">
        <v>942</v>
      </c>
      <c r="B911" s="13">
        <v>1983</v>
      </c>
      <c r="C911" s="13" t="s">
        <v>20</v>
      </c>
      <c r="D911" s="13">
        <v>19</v>
      </c>
      <c r="E911" s="13">
        <v>3</v>
      </c>
      <c r="F911" s="13">
        <v>7418.52</v>
      </c>
      <c r="G911" s="13" t="s">
        <v>11</v>
      </c>
      <c r="H911" s="13" t="s">
        <v>11</v>
      </c>
      <c r="I911" s="13" t="s">
        <v>42</v>
      </c>
      <c r="J911" s="32">
        <f t="shared" si="98"/>
        <v>1983</v>
      </c>
      <c r="K911" s="32" t="str">
        <f t="shared" si="99"/>
        <v>Sep</v>
      </c>
      <c r="L911" s="32" t="str">
        <f t="shared" si="100"/>
        <v>tier - 2</v>
      </c>
      <c r="M911" s="32" t="str">
        <f t="shared" si="101"/>
        <v>tier - 2</v>
      </c>
      <c r="N911" s="32" t="str">
        <f t="shared" si="102"/>
        <v>R1011</v>
      </c>
      <c r="O911" s="13" t="str">
        <f t="shared" si="103"/>
        <v>19-Sep-1983</v>
      </c>
      <c r="P911" s="13">
        <f t="shared" si="104"/>
        <v>39</v>
      </c>
      <c r="Q911" s="18">
        <v>7418.52</v>
      </c>
    </row>
    <row r="912" spans="1:17" x14ac:dyDescent="0.25">
      <c r="A912" s="13" t="s">
        <v>943</v>
      </c>
      <c r="B912" s="13">
        <v>1978</v>
      </c>
      <c r="C912" s="13" t="s">
        <v>15</v>
      </c>
      <c r="D912" s="13">
        <v>12</v>
      </c>
      <c r="E912" s="13">
        <v>0</v>
      </c>
      <c r="F912" s="13">
        <v>7419.48</v>
      </c>
      <c r="G912" s="13" t="s">
        <v>11</v>
      </c>
      <c r="H912" s="13" t="s">
        <v>11</v>
      </c>
      <c r="I912" s="13" t="s">
        <v>23</v>
      </c>
      <c r="J912" s="32">
        <f t="shared" si="98"/>
        <v>1978</v>
      </c>
      <c r="K912" s="32" t="str">
        <f t="shared" si="99"/>
        <v>Nov</v>
      </c>
      <c r="L912" s="32" t="str">
        <f t="shared" si="100"/>
        <v>tier - 2</v>
      </c>
      <c r="M912" s="32" t="str">
        <f t="shared" si="101"/>
        <v>tier - 2</v>
      </c>
      <c r="N912" s="32" t="str">
        <f t="shared" si="102"/>
        <v>R1012</v>
      </c>
      <c r="O912" s="13" t="str">
        <f t="shared" si="103"/>
        <v>12-Nov-1978</v>
      </c>
      <c r="P912" s="13">
        <f t="shared" si="104"/>
        <v>44</v>
      </c>
      <c r="Q912" s="18">
        <v>7419.48</v>
      </c>
    </row>
    <row r="913" spans="1:17" x14ac:dyDescent="0.25">
      <c r="A913" s="13" t="s">
        <v>944</v>
      </c>
      <c r="B913" s="13">
        <v>1978</v>
      </c>
      <c r="C913" s="13" t="s">
        <v>30</v>
      </c>
      <c r="D913" s="13">
        <v>2</v>
      </c>
      <c r="E913" s="13">
        <v>0</v>
      </c>
      <c r="F913" s="13">
        <v>7421.19</v>
      </c>
      <c r="G913" s="13" t="s">
        <v>11</v>
      </c>
      <c r="H913" s="13" t="s">
        <v>12</v>
      </c>
      <c r="I913" s="13" t="s">
        <v>23</v>
      </c>
      <c r="J913" s="32">
        <f t="shared" si="98"/>
        <v>1978</v>
      </c>
      <c r="K913" s="32" t="str">
        <f t="shared" si="99"/>
        <v>Dec</v>
      </c>
      <c r="L913" s="32" t="str">
        <f t="shared" si="100"/>
        <v>tier - 2</v>
      </c>
      <c r="M913" s="32" t="str">
        <f t="shared" si="101"/>
        <v>tier - 3</v>
      </c>
      <c r="N913" s="32" t="str">
        <f t="shared" si="102"/>
        <v>R1012</v>
      </c>
      <c r="O913" s="13" t="str">
        <f t="shared" si="103"/>
        <v>2-Dec-1978</v>
      </c>
      <c r="P913" s="13">
        <f t="shared" si="104"/>
        <v>44</v>
      </c>
      <c r="Q913" s="18">
        <v>7421.19</v>
      </c>
    </row>
    <row r="914" spans="1:17" x14ac:dyDescent="0.25">
      <c r="A914" s="13" t="s">
        <v>945</v>
      </c>
      <c r="B914" s="13">
        <v>1977</v>
      </c>
      <c r="C914" s="13" t="s">
        <v>35</v>
      </c>
      <c r="D914" s="13">
        <v>25</v>
      </c>
      <c r="E914" s="13">
        <v>1</v>
      </c>
      <c r="F914" s="13">
        <v>7441.05</v>
      </c>
      <c r="G914" s="13" t="s">
        <v>12</v>
      </c>
      <c r="H914" s="13" t="s">
        <v>11</v>
      </c>
      <c r="I914" s="13" t="s">
        <v>42</v>
      </c>
      <c r="J914" s="32">
        <f t="shared" si="98"/>
        <v>1977</v>
      </c>
      <c r="K914" s="32" t="str">
        <f t="shared" si="99"/>
        <v>Aug</v>
      </c>
      <c r="L914" s="32" t="str">
        <f t="shared" si="100"/>
        <v>tier - 3</v>
      </c>
      <c r="M914" s="32" t="str">
        <f t="shared" si="101"/>
        <v>tier - 2</v>
      </c>
      <c r="N914" s="32" t="str">
        <f t="shared" si="102"/>
        <v>R1011</v>
      </c>
      <c r="O914" s="13" t="str">
        <f t="shared" si="103"/>
        <v>25-Aug-1977</v>
      </c>
      <c r="P914" s="13">
        <f t="shared" si="104"/>
        <v>45</v>
      </c>
      <c r="Q914" s="18">
        <v>7441.05</v>
      </c>
    </row>
    <row r="915" spans="1:17" x14ac:dyDescent="0.25">
      <c r="A915" s="13" t="s">
        <v>946</v>
      </c>
      <c r="B915" s="13">
        <v>1979</v>
      </c>
      <c r="C915" s="13" t="s">
        <v>20</v>
      </c>
      <c r="D915" s="13">
        <v>1</v>
      </c>
      <c r="E915" s="13">
        <v>2</v>
      </c>
      <c r="F915" s="13">
        <v>7441.5</v>
      </c>
      <c r="G915" s="13" t="s">
        <v>12</v>
      </c>
      <c r="H915" s="13" t="s">
        <v>11</v>
      </c>
      <c r="I915" s="13" t="s">
        <v>42</v>
      </c>
      <c r="J915" s="32">
        <f t="shared" si="98"/>
        <v>1979</v>
      </c>
      <c r="K915" s="32" t="str">
        <f t="shared" si="99"/>
        <v>Sep</v>
      </c>
      <c r="L915" s="32" t="str">
        <f t="shared" si="100"/>
        <v>tier - 3</v>
      </c>
      <c r="M915" s="32" t="str">
        <f t="shared" si="101"/>
        <v>tier - 2</v>
      </c>
      <c r="N915" s="32" t="str">
        <f t="shared" si="102"/>
        <v>R1011</v>
      </c>
      <c r="O915" s="13" t="str">
        <f t="shared" si="103"/>
        <v>1-Sep-1979</v>
      </c>
      <c r="P915" s="13">
        <f t="shared" si="104"/>
        <v>43</v>
      </c>
      <c r="Q915" s="18">
        <v>7441.5</v>
      </c>
    </row>
    <row r="916" spans="1:17" x14ac:dyDescent="0.25">
      <c r="A916" s="13" t="s">
        <v>947</v>
      </c>
      <c r="B916" s="13">
        <v>1980</v>
      </c>
      <c r="C916" s="13" t="s">
        <v>10</v>
      </c>
      <c r="D916" s="13">
        <v>7</v>
      </c>
      <c r="E916" s="13">
        <v>1</v>
      </c>
      <c r="F916" s="13">
        <v>7443.64</v>
      </c>
      <c r="G916" s="13" t="s">
        <v>11</v>
      </c>
      <c r="H916" s="13" t="s">
        <v>12</v>
      </c>
      <c r="I916" s="13" t="s">
        <v>23</v>
      </c>
      <c r="J916" s="32">
        <f t="shared" si="98"/>
        <v>1980</v>
      </c>
      <c r="K916" s="32" t="str">
        <f t="shared" si="99"/>
        <v>Jul</v>
      </c>
      <c r="L916" s="32" t="str">
        <f t="shared" si="100"/>
        <v>tier - 2</v>
      </c>
      <c r="M916" s="32" t="str">
        <f t="shared" si="101"/>
        <v>tier - 3</v>
      </c>
      <c r="N916" s="32" t="str">
        <f t="shared" si="102"/>
        <v>R1012</v>
      </c>
      <c r="O916" s="13" t="str">
        <f t="shared" si="103"/>
        <v>7-Jul-1980</v>
      </c>
      <c r="P916" s="13">
        <f t="shared" si="104"/>
        <v>42</v>
      </c>
      <c r="Q916" s="18">
        <v>7443.64</v>
      </c>
    </row>
    <row r="917" spans="1:17" x14ac:dyDescent="0.25">
      <c r="A917" s="13" t="s">
        <v>948</v>
      </c>
      <c r="B917" s="13">
        <v>1977</v>
      </c>
      <c r="C917" s="13" t="s">
        <v>20</v>
      </c>
      <c r="D917" s="13">
        <v>25</v>
      </c>
      <c r="E917" s="13">
        <v>1</v>
      </c>
      <c r="F917" s="13">
        <v>7445.92</v>
      </c>
      <c r="G917" s="13" t="s">
        <v>12</v>
      </c>
      <c r="H917" s="13" t="s">
        <v>16</v>
      </c>
      <c r="I917" s="13" t="s">
        <v>42</v>
      </c>
      <c r="J917" s="32">
        <f t="shared" si="98"/>
        <v>1977</v>
      </c>
      <c r="K917" s="32" t="str">
        <f t="shared" si="99"/>
        <v>Sep</v>
      </c>
      <c r="L917" s="32" t="str">
        <f t="shared" si="100"/>
        <v>tier - 3</v>
      </c>
      <c r="M917" s="32" t="str">
        <f t="shared" si="101"/>
        <v>tier - 1</v>
      </c>
      <c r="N917" s="32" t="str">
        <f t="shared" si="102"/>
        <v>R1011</v>
      </c>
      <c r="O917" s="13" t="str">
        <f t="shared" si="103"/>
        <v>25-Sep-1977</v>
      </c>
      <c r="P917" s="13">
        <f t="shared" si="104"/>
        <v>45</v>
      </c>
      <c r="Q917" s="18">
        <v>7445.92</v>
      </c>
    </row>
    <row r="918" spans="1:17" x14ac:dyDescent="0.25">
      <c r="A918" s="13" t="s">
        <v>949</v>
      </c>
      <c r="B918" s="13">
        <v>1977</v>
      </c>
      <c r="C918" s="13" t="s">
        <v>20</v>
      </c>
      <c r="D918" s="13">
        <v>30</v>
      </c>
      <c r="E918" s="13">
        <v>0</v>
      </c>
      <c r="F918" s="13">
        <v>7448.4</v>
      </c>
      <c r="G918" s="13" t="s">
        <v>12</v>
      </c>
      <c r="H918" s="13" t="s">
        <v>12</v>
      </c>
      <c r="I918" s="13" t="s">
        <v>356</v>
      </c>
      <c r="J918" s="32">
        <f t="shared" si="98"/>
        <v>1977</v>
      </c>
      <c r="K918" s="32" t="str">
        <f t="shared" si="99"/>
        <v>Sep</v>
      </c>
      <c r="L918" s="32" t="str">
        <f t="shared" si="100"/>
        <v>tier - 3</v>
      </c>
      <c r="M918" s="32" t="str">
        <f t="shared" si="101"/>
        <v>tier - 3</v>
      </c>
      <c r="N918" s="32" t="str">
        <f t="shared" si="102"/>
        <v>R1017</v>
      </c>
      <c r="O918" s="13" t="str">
        <f t="shared" si="103"/>
        <v>30-Sep-1977</v>
      </c>
      <c r="P918" s="13">
        <f t="shared" si="104"/>
        <v>45</v>
      </c>
      <c r="Q918" s="18">
        <v>7448.4</v>
      </c>
    </row>
    <row r="919" spans="1:17" x14ac:dyDescent="0.25">
      <c r="A919" s="13" t="s">
        <v>950</v>
      </c>
      <c r="B919" s="13">
        <v>2001</v>
      </c>
      <c r="C919" s="13" t="s">
        <v>18</v>
      </c>
      <c r="D919" s="13">
        <v>1</v>
      </c>
      <c r="E919" s="13">
        <v>0</v>
      </c>
      <c r="F919" s="13">
        <v>7450.36</v>
      </c>
      <c r="G919" s="13" t="s">
        <v>11</v>
      </c>
      <c r="H919" s="13" t="s">
        <v>11</v>
      </c>
      <c r="I919" s="13" t="s">
        <v>23</v>
      </c>
      <c r="J919" s="32">
        <f t="shared" si="98"/>
        <v>2001</v>
      </c>
      <c r="K919" s="32" t="str">
        <f t="shared" si="99"/>
        <v>Jun</v>
      </c>
      <c r="L919" s="32" t="str">
        <f t="shared" si="100"/>
        <v>tier - 2</v>
      </c>
      <c r="M919" s="32" t="str">
        <f t="shared" si="101"/>
        <v>tier - 2</v>
      </c>
      <c r="N919" s="32" t="str">
        <f t="shared" si="102"/>
        <v>R1012</v>
      </c>
      <c r="O919" s="13" t="str">
        <f t="shared" si="103"/>
        <v>1-Jun-2001</v>
      </c>
      <c r="P919" s="13">
        <f t="shared" si="104"/>
        <v>22</v>
      </c>
      <c r="Q919" s="18">
        <v>7450.36</v>
      </c>
    </row>
    <row r="920" spans="1:17" x14ac:dyDescent="0.25">
      <c r="A920" s="13" t="s">
        <v>951</v>
      </c>
      <c r="B920" s="13">
        <v>1967</v>
      </c>
      <c r="C920" s="13" t="s">
        <v>35</v>
      </c>
      <c r="D920" s="13">
        <v>4</v>
      </c>
      <c r="E920" s="13">
        <v>0</v>
      </c>
      <c r="F920" s="13">
        <v>7463.51</v>
      </c>
      <c r="G920" s="13" t="s">
        <v>12</v>
      </c>
      <c r="H920" s="13" t="s">
        <v>12</v>
      </c>
      <c r="I920" s="13" t="s">
        <v>13</v>
      </c>
      <c r="J920" s="32">
        <f t="shared" si="98"/>
        <v>1967</v>
      </c>
      <c r="K920" s="32" t="str">
        <f t="shared" si="99"/>
        <v>Aug</v>
      </c>
      <c r="L920" s="32" t="str">
        <f t="shared" si="100"/>
        <v>tier - 3</v>
      </c>
      <c r="M920" s="32" t="str">
        <f t="shared" si="101"/>
        <v>tier - 3</v>
      </c>
      <c r="N920" s="32" t="str">
        <f t="shared" si="102"/>
        <v>R1013</v>
      </c>
      <c r="O920" s="13" t="str">
        <f t="shared" si="103"/>
        <v>4-Aug-1967</v>
      </c>
      <c r="P920" s="13">
        <f t="shared" si="104"/>
        <v>55</v>
      </c>
      <c r="Q920" s="18">
        <v>7463.51</v>
      </c>
    </row>
    <row r="921" spans="1:17" x14ac:dyDescent="0.25">
      <c r="A921" s="13" t="s">
        <v>952</v>
      </c>
      <c r="B921" s="13">
        <v>1996</v>
      </c>
      <c r="C921" s="13" t="s">
        <v>18</v>
      </c>
      <c r="D921" s="13">
        <v>14</v>
      </c>
      <c r="E921" s="13">
        <v>0</v>
      </c>
      <c r="F921" s="13">
        <v>7487.38</v>
      </c>
      <c r="G921" s="13" t="s">
        <v>11</v>
      </c>
      <c r="H921" s="13" t="s">
        <v>12</v>
      </c>
      <c r="I921" s="13" t="s">
        <v>23</v>
      </c>
      <c r="J921" s="32">
        <f t="shared" si="98"/>
        <v>1996</v>
      </c>
      <c r="K921" s="32" t="str">
        <f t="shared" si="99"/>
        <v>Jun</v>
      </c>
      <c r="L921" s="32" t="str">
        <f t="shared" si="100"/>
        <v>tier - 2</v>
      </c>
      <c r="M921" s="32" t="str">
        <f t="shared" si="101"/>
        <v>tier - 3</v>
      </c>
      <c r="N921" s="32" t="str">
        <f t="shared" si="102"/>
        <v>R1012</v>
      </c>
      <c r="O921" s="13" t="str">
        <f t="shared" si="103"/>
        <v>14-Jun-1996</v>
      </c>
      <c r="P921" s="13">
        <f t="shared" si="104"/>
        <v>26</v>
      </c>
      <c r="Q921" s="18">
        <v>7487.38</v>
      </c>
    </row>
    <row r="922" spans="1:17" x14ac:dyDescent="0.25">
      <c r="A922" s="13" t="s">
        <v>953</v>
      </c>
      <c r="B922" s="13">
        <v>1988</v>
      </c>
      <c r="C922" s="13" t="s">
        <v>30</v>
      </c>
      <c r="D922" s="13">
        <v>15</v>
      </c>
      <c r="E922" s="13">
        <v>3</v>
      </c>
      <c r="F922" s="13">
        <v>7494.63</v>
      </c>
      <c r="G922" s="13" t="s">
        <v>11</v>
      </c>
      <c r="H922" s="13" t="s">
        <v>12</v>
      </c>
      <c r="I922" s="13" t="s">
        <v>200</v>
      </c>
      <c r="J922" s="32">
        <f t="shared" si="98"/>
        <v>1988</v>
      </c>
      <c r="K922" s="32" t="str">
        <f t="shared" si="99"/>
        <v>Dec</v>
      </c>
      <c r="L922" s="32" t="str">
        <f t="shared" si="100"/>
        <v>tier - 2</v>
      </c>
      <c r="M922" s="32" t="str">
        <f t="shared" si="101"/>
        <v>tier - 3</v>
      </c>
      <c r="N922" s="32" t="str">
        <f t="shared" si="102"/>
        <v>R1025</v>
      </c>
      <c r="O922" s="13" t="str">
        <f t="shared" si="103"/>
        <v>15-Dec-1988</v>
      </c>
      <c r="P922" s="13">
        <f t="shared" si="104"/>
        <v>34</v>
      </c>
      <c r="Q922" s="18">
        <v>7494.63</v>
      </c>
    </row>
    <row r="923" spans="1:17" x14ac:dyDescent="0.25">
      <c r="A923" s="13" t="s">
        <v>954</v>
      </c>
      <c r="B923" s="13">
        <v>1997</v>
      </c>
      <c r="C923" s="13" t="s">
        <v>37</v>
      </c>
      <c r="D923" s="13">
        <v>28</v>
      </c>
      <c r="E923" s="13">
        <v>0</v>
      </c>
      <c r="F923" s="13">
        <v>7504.3</v>
      </c>
      <c r="G923" s="13" t="s">
        <v>11</v>
      </c>
      <c r="H923" s="13" t="s">
        <v>16</v>
      </c>
      <c r="I923" s="13" t="s">
        <v>23</v>
      </c>
      <c r="J923" s="32">
        <f t="shared" si="98"/>
        <v>1997</v>
      </c>
      <c r="K923" s="32" t="str">
        <f t="shared" si="99"/>
        <v>Oct</v>
      </c>
      <c r="L923" s="32" t="str">
        <f t="shared" si="100"/>
        <v>tier - 2</v>
      </c>
      <c r="M923" s="32" t="str">
        <f t="shared" si="101"/>
        <v>tier - 1</v>
      </c>
      <c r="N923" s="32" t="str">
        <f t="shared" si="102"/>
        <v>R1012</v>
      </c>
      <c r="O923" s="13" t="str">
        <f t="shared" si="103"/>
        <v>28-Oct-1997</v>
      </c>
      <c r="P923" s="13">
        <f t="shared" si="104"/>
        <v>25</v>
      </c>
      <c r="Q923" s="18">
        <v>7504.3</v>
      </c>
    </row>
    <row r="924" spans="1:17" x14ac:dyDescent="0.25">
      <c r="A924" s="13" t="s">
        <v>955</v>
      </c>
      <c r="B924" s="13">
        <v>1983</v>
      </c>
      <c r="C924" s="13" t="s">
        <v>10</v>
      </c>
      <c r="D924" s="13">
        <v>10</v>
      </c>
      <c r="E924" s="13">
        <v>4</v>
      </c>
      <c r="F924" s="13">
        <v>7512.27</v>
      </c>
      <c r="G924" s="13" t="s">
        <v>12</v>
      </c>
      <c r="H924" s="13" t="s">
        <v>11</v>
      </c>
      <c r="I924" s="13" t="s">
        <v>42</v>
      </c>
      <c r="J924" s="32">
        <f t="shared" si="98"/>
        <v>1983</v>
      </c>
      <c r="K924" s="32" t="str">
        <f t="shared" si="99"/>
        <v>Jul</v>
      </c>
      <c r="L924" s="32" t="str">
        <f t="shared" si="100"/>
        <v>tier - 3</v>
      </c>
      <c r="M924" s="32" t="str">
        <f t="shared" si="101"/>
        <v>tier - 2</v>
      </c>
      <c r="N924" s="32" t="str">
        <f t="shared" si="102"/>
        <v>R1011</v>
      </c>
      <c r="O924" s="13" t="str">
        <f t="shared" si="103"/>
        <v>10-Jul-1983</v>
      </c>
      <c r="P924" s="13">
        <f t="shared" si="104"/>
        <v>39</v>
      </c>
      <c r="Q924" s="18">
        <v>7512.27</v>
      </c>
    </row>
    <row r="925" spans="1:17" x14ac:dyDescent="0.25">
      <c r="A925" s="13" t="s">
        <v>956</v>
      </c>
      <c r="B925" s="13">
        <v>1978</v>
      </c>
      <c r="C925" s="13" t="s">
        <v>37</v>
      </c>
      <c r="D925" s="13">
        <v>18</v>
      </c>
      <c r="E925" s="13">
        <v>1</v>
      </c>
      <c r="F925" s="13">
        <v>7518.03</v>
      </c>
      <c r="G925" s="13" t="s">
        <v>11</v>
      </c>
      <c r="H925" s="13" t="s">
        <v>12</v>
      </c>
      <c r="I925" s="13" t="s">
        <v>23</v>
      </c>
      <c r="J925" s="32">
        <f t="shared" si="98"/>
        <v>1978</v>
      </c>
      <c r="K925" s="32" t="str">
        <f t="shared" si="99"/>
        <v>Oct</v>
      </c>
      <c r="L925" s="32" t="str">
        <f t="shared" si="100"/>
        <v>tier - 2</v>
      </c>
      <c r="M925" s="32" t="str">
        <f t="shared" si="101"/>
        <v>tier - 3</v>
      </c>
      <c r="N925" s="32" t="str">
        <f t="shared" si="102"/>
        <v>R1012</v>
      </c>
      <c r="O925" s="13" t="str">
        <f t="shared" si="103"/>
        <v>18-Oct-1978</v>
      </c>
      <c r="P925" s="13">
        <f t="shared" si="104"/>
        <v>44</v>
      </c>
      <c r="Q925" s="18">
        <v>7518.03</v>
      </c>
    </row>
    <row r="926" spans="1:17" x14ac:dyDescent="0.25">
      <c r="A926" s="13" t="s">
        <v>957</v>
      </c>
      <c r="B926" s="13">
        <v>1976</v>
      </c>
      <c r="C926" s="13" t="s">
        <v>37</v>
      </c>
      <c r="D926" s="13">
        <v>10</v>
      </c>
      <c r="E926" s="13">
        <v>0</v>
      </c>
      <c r="F926" s="13">
        <v>7526.71</v>
      </c>
      <c r="G926" s="13" t="s">
        <v>12</v>
      </c>
      <c r="H926" s="13" t="s">
        <v>16</v>
      </c>
      <c r="I926" s="13" t="s">
        <v>23</v>
      </c>
      <c r="J926" s="32">
        <f t="shared" si="98"/>
        <v>1976</v>
      </c>
      <c r="K926" s="32" t="str">
        <f t="shared" si="99"/>
        <v>Oct</v>
      </c>
      <c r="L926" s="32" t="str">
        <f t="shared" si="100"/>
        <v>tier - 3</v>
      </c>
      <c r="M926" s="32" t="str">
        <f t="shared" si="101"/>
        <v>tier - 1</v>
      </c>
      <c r="N926" s="32" t="str">
        <f t="shared" si="102"/>
        <v>R1012</v>
      </c>
      <c r="O926" s="13" t="str">
        <f t="shared" si="103"/>
        <v>10-Oct-1976</v>
      </c>
      <c r="P926" s="13">
        <f t="shared" si="104"/>
        <v>46</v>
      </c>
      <c r="Q926" s="18">
        <v>7526.71</v>
      </c>
    </row>
    <row r="927" spans="1:17" x14ac:dyDescent="0.25">
      <c r="A927" s="13" t="s">
        <v>958</v>
      </c>
      <c r="B927" s="13">
        <v>1978</v>
      </c>
      <c r="C927" s="13" t="s">
        <v>30</v>
      </c>
      <c r="D927" s="13">
        <v>14</v>
      </c>
      <c r="E927" s="13">
        <v>2</v>
      </c>
      <c r="F927" s="13">
        <v>7531.7</v>
      </c>
      <c r="G927" s="13" t="s">
        <v>11</v>
      </c>
      <c r="H927" s="13" t="s">
        <v>16</v>
      </c>
      <c r="I927" s="13" t="s">
        <v>13</v>
      </c>
      <c r="J927" s="32">
        <f t="shared" si="98"/>
        <v>1978</v>
      </c>
      <c r="K927" s="32" t="str">
        <f t="shared" si="99"/>
        <v>Dec</v>
      </c>
      <c r="L927" s="32" t="str">
        <f t="shared" si="100"/>
        <v>tier - 2</v>
      </c>
      <c r="M927" s="32" t="str">
        <f t="shared" si="101"/>
        <v>tier - 1</v>
      </c>
      <c r="N927" s="32" t="str">
        <f t="shared" si="102"/>
        <v>R1013</v>
      </c>
      <c r="O927" s="13" t="str">
        <f t="shared" si="103"/>
        <v>14-Dec-1978</v>
      </c>
      <c r="P927" s="13">
        <f t="shared" si="104"/>
        <v>44</v>
      </c>
      <c r="Q927" s="18">
        <v>7531.7</v>
      </c>
    </row>
    <row r="928" spans="1:17" x14ac:dyDescent="0.25">
      <c r="A928" s="13" t="s">
        <v>959</v>
      </c>
      <c r="B928" s="13">
        <v>1984</v>
      </c>
      <c r="C928" s="13" t="s">
        <v>35</v>
      </c>
      <c r="D928" s="13">
        <v>22</v>
      </c>
      <c r="E928" s="13">
        <v>3</v>
      </c>
      <c r="F928" s="13">
        <v>7537.16</v>
      </c>
      <c r="G928" s="13" t="s">
        <v>11</v>
      </c>
      <c r="H928" s="13" t="s">
        <v>11</v>
      </c>
      <c r="I928" s="13" t="s">
        <v>23</v>
      </c>
      <c r="J928" s="32">
        <f t="shared" si="98"/>
        <v>1984</v>
      </c>
      <c r="K928" s="32" t="str">
        <f t="shared" si="99"/>
        <v>Aug</v>
      </c>
      <c r="L928" s="32" t="str">
        <f t="shared" si="100"/>
        <v>tier - 2</v>
      </c>
      <c r="M928" s="32" t="str">
        <f t="shared" si="101"/>
        <v>tier - 2</v>
      </c>
      <c r="N928" s="32" t="str">
        <f t="shared" si="102"/>
        <v>R1012</v>
      </c>
      <c r="O928" s="13" t="str">
        <f t="shared" si="103"/>
        <v>22-Aug-1984</v>
      </c>
      <c r="P928" s="13">
        <f t="shared" si="104"/>
        <v>38</v>
      </c>
      <c r="Q928" s="18">
        <v>7537.16</v>
      </c>
    </row>
    <row r="929" spans="1:17" x14ac:dyDescent="0.25">
      <c r="A929" s="13" t="s">
        <v>960</v>
      </c>
      <c r="B929" s="13">
        <v>1988</v>
      </c>
      <c r="C929" s="13" t="s">
        <v>30</v>
      </c>
      <c r="D929" s="13">
        <v>15</v>
      </c>
      <c r="E929" s="13">
        <v>3</v>
      </c>
      <c r="F929" s="13">
        <v>7538.52</v>
      </c>
      <c r="G929" s="13" t="s">
        <v>11</v>
      </c>
      <c r="H929" s="13" t="s">
        <v>11</v>
      </c>
      <c r="I929" s="13" t="s">
        <v>23</v>
      </c>
      <c r="J929" s="32">
        <f t="shared" si="98"/>
        <v>1988</v>
      </c>
      <c r="K929" s="32" t="str">
        <f t="shared" si="99"/>
        <v>Dec</v>
      </c>
      <c r="L929" s="32" t="str">
        <f t="shared" si="100"/>
        <v>tier - 2</v>
      </c>
      <c r="M929" s="32" t="str">
        <f t="shared" si="101"/>
        <v>tier - 2</v>
      </c>
      <c r="N929" s="32" t="str">
        <f t="shared" si="102"/>
        <v>R1012</v>
      </c>
      <c r="O929" s="13" t="str">
        <f t="shared" si="103"/>
        <v>15-Dec-1988</v>
      </c>
      <c r="P929" s="13">
        <f t="shared" si="104"/>
        <v>34</v>
      </c>
      <c r="Q929" s="18">
        <v>7538.52</v>
      </c>
    </row>
    <row r="930" spans="1:17" x14ac:dyDescent="0.25">
      <c r="A930" s="13" t="s">
        <v>961</v>
      </c>
      <c r="B930" s="13">
        <v>1994</v>
      </c>
      <c r="C930" s="13" t="s">
        <v>35</v>
      </c>
      <c r="D930" s="13">
        <v>14</v>
      </c>
      <c r="E930" s="13">
        <v>0</v>
      </c>
      <c r="F930" s="13">
        <v>7567.13</v>
      </c>
      <c r="G930" s="13" t="s">
        <v>11</v>
      </c>
      <c r="H930" s="13" t="s">
        <v>11</v>
      </c>
      <c r="I930" s="13" t="s">
        <v>300</v>
      </c>
      <c r="J930" s="32">
        <f t="shared" si="98"/>
        <v>1994</v>
      </c>
      <c r="K930" s="32" t="str">
        <f t="shared" si="99"/>
        <v>Aug</v>
      </c>
      <c r="L930" s="32" t="str">
        <f t="shared" si="100"/>
        <v>tier - 2</v>
      </c>
      <c r="M930" s="32" t="str">
        <f t="shared" si="101"/>
        <v>tier - 2</v>
      </c>
      <c r="N930" s="32" t="str">
        <f t="shared" si="102"/>
        <v>R1021</v>
      </c>
      <c r="O930" s="13" t="str">
        <f t="shared" si="103"/>
        <v>14-Aug-1994</v>
      </c>
      <c r="P930" s="13">
        <f t="shared" si="104"/>
        <v>28</v>
      </c>
      <c r="Q930" s="18">
        <v>7567.13</v>
      </c>
    </row>
    <row r="931" spans="1:17" x14ac:dyDescent="0.25">
      <c r="A931" s="13" t="s">
        <v>962</v>
      </c>
      <c r="B931" s="13">
        <v>1967</v>
      </c>
      <c r="C931" s="13" t="s">
        <v>10</v>
      </c>
      <c r="D931" s="13">
        <v>17</v>
      </c>
      <c r="E931" s="13">
        <v>0</v>
      </c>
      <c r="F931" s="13">
        <v>7585.62</v>
      </c>
      <c r="G931" s="13" t="s">
        <v>12</v>
      </c>
      <c r="H931" s="13" t="s">
        <v>11</v>
      </c>
      <c r="I931" s="13" t="s">
        <v>13</v>
      </c>
      <c r="J931" s="32">
        <f t="shared" si="98"/>
        <v>1967</v>
      </c>
      <c r="K931" s="32" t="str">
        <f t="shared" si="99"/>
        <v>Jul</v>
      </c>
      <c r="L931" s="32" t="str">
        <f t="shared" si="100"/>
        <v>tier - 3</v>
      </c>
      <c r="M931" s="32" t="str">
        <f t="shared" si="101"/>
        <v>tier - 2</v>
      </c>
      <c r="N931" s="32" t="str">
        <f t="shared" si="102"/>
        <v>R1013</v>
      </c>
      <c r="O931" s="13" t="str">
        <f t="shared" si="103"/>
        <v>17-Jul-1967</v>
      </c>
      <c r="P931" s="13">
        <f t="shared" si="104"/>
        <v>55</v>
      </c>
      <c r="Q931" s="18">
        <v>7585.62</v>
      </c>
    </row>
    <row r="932" spans="1:17" x14ac:dyDescent="0.25">
      <c r="A932" s="13" t="s">
        <v>963</v>
      </c>
      <c r="B932" s="13">
        <v>1997</v>
      </c>
      <c r="C932" s="13" t="s">
        <v>20</v>
      </c>
      <c r="D932" s="13">
        <v>30</v>
      </c>
      <c r="E932" s="13">
        <v>0</v>
      </c>
      <c r="F932" s="13">
        <v>7607.03</v>
      </c>
      <c r="G932" s="13" t="s">
        <v>11</v>
      </c>
      <c r="H932" s="13" t="s">
        <v>11</v>
      </c>
      <c r="I932" s="13" t="s">
        <v>23</v>
      </c>
      <c r="J932" s="32">
        <f t="shared" si="98"/>
        <v>1997</v>
      </c>
      <c r="K932" s="32" t="str">
        <f t="shared" si="99"/>
        <v>Sep</v>
      </c>
      <c r="L932" s="32" t="str">
        <f t="shared" si="100"/>
        <v>tier - 2</v>
      </c>
      <c r="M932" s="32" t="str">
        <f t="shared" si="101"/>
        <v>tier - 2</v>
      </c>
      <c r="N932" s="32" t="str">
        <f t="shared" si="102"/>
        <v>R1012</v>
      </c>
      <c r="O932" s="13" t="str">
        <f t="shared" si="103"/>
        <v>30-Sep-1997</v>
      </c>
      <c r="P932" s="13">
        <f t="shared" si="104"/>
        <v>25</v>
      </c>
      <c r="Q932" s="18">
        <v>7607.03</v>
      </c>
    </row>
    <row r="933" spans="1:17" x14ac:dyDescent="0.25">
      <c r="A933" s="13" t="s">
        <v>964</v>
      </c>
      <c r="B933" s="13">
        <v>1968</v>
      </c>
      <c r="C933" s="13" t="s">
        <v>10</v>
      </c>
      <c r="D933" s="13">
        <v>3</v>
      </c>
      <c r="E933" s="13">
        <v>0</v>
      </c>
      <c r="F933" s="13">
        <v>7609.6</v>
      </c>
      <c r="G933" s="13" t="s">
        <v>12</v>
      </c>
      <c r="H933" s="13" t="s">
        <v>11</v>
      </c>
      <c r="I933" s="13" t="s">
        <v>23</v>
      </c>
      <c r="J933" s="32">
        <f t="shared" si="98"/>
        <v>1968</v>
      </c>
      <c r="K933" s="32" t="str">
        <f t="shared" si="99"/>
        <v>Jul</v>
      </c>
      <c r="L933" s="32" t="str">
        <f t="shared" si="100"/>
        <v>tier - 3</v>
      </c>
      <c r="M933" s="32" t="str">
        <f t="shared" si="101"/>
        <v>tier - 2</v>
      </c>
      <c r="N933" s="32" t="str">
        <f t="shared" si="102"/>
        <v>R1012</v>
      </c>
      <c r="O933" s="13" t="str">
        <f t="shared" si="103"/>
        <v>3-Jul-1968</v>
      </c>
      <c r="P933" s="13">
        <f t="shared" si="104"/>
        <v>54</v>
      </c>
      <c r="Q933" s="18">
        <v>7609.6</v>
      </c>
    </row>
    <row r="934" spans="1:17" x14ac:dyDescent="0.25">
      <c r="A934" s="13" t="s">
        <v>965</v>
      </c>
      <c r="B934" s="13">
        <v>1996</v>
      </c>
      <c r="C934" s="13" t="s">
        <v>20</v>
      </c>
      <c r="D934" s="13">
        <v>17</v>
      </c>
      <c r="E934" s="13">
        <v>0</v>
      </c>
      <c r="F934" s="13">
        <v>7623.13</v>
      </c>
      <c r="G934" s="13" t="s">
        <v>11</v>
      </c>
      <c r="H934" s="13" t="s">
        <v>12</v>
      </c>
      <c r="I934" s="13" t="s">
        <v>42</v>
      </c>
      <c r="J934" s="32">
        <f t="shared" si="98"/>
        <v>1996</v>
      </c>
      <c r="K934" s="32" t="str">
        <f t="shared" si="99"/>
        <v>Sep</v>
      </c>
      <c r="L934" s="32" t="str">
        <f t="shared" si="100"/>
        <v>tier - 2</v>
      </c>
      <c r="M934" s="32" t="str">
        <f t="shared" si="101"/>
        <v>tier - 3</v>
      </c>
      <c r="N934" s="32" t="str">
        <f t="shared" si="102"/>
        <v>R1011</v>
      </c>
      <c r="O934" s="13" t="str">
        <f t="shared" si="103"/>
        <v>17-Sep-1996</v>
      </c>
      <c r="P934" s="13">
        <f t="shared" si="104"/>
        <v>26</v>
      </c>
      <c r="Q934" s="18">
        <v>7623.13</v>
      </c>
    </row>
    <row r="935" spans="1:17" x14ac:dyDescent="0.25">
      <c r="A935" s="13" t="s">
        <v>966</v>
      </c>
      <c r="B935" s="13">
        <v>1978</v>
      </c>
      <c r="C935" s="13" t="s">
        <v>15</v>
      </c>
      <c r="D935" s="13">
        <v>28</v>
      </c>
      <c r="E935" s="13">
        <v>1</v>
      </c>
      <c r="F935" s="13">
        <v>7623.52</v>
      </c>
      <c r="G935" s="13" t="s">
        <v>11</v>
      </c>
      <c r="H935" s="13" t="s">
        <v>16</v>
      </c>
      <c r="I935" s="13" t="s">
        <v>42</v>
      </c>
      <c r="J935" s="32">
        <f t="shared" si="98"/>
        <v>1978</v>
      </c>
      <c r="K935" s="32" t="str">
        <f t="shared" si="99"/>
        <v>Nov</v>
      </c>
      <c r="L935" s="32" t="str">
        <f t="shared" si="100"/>
        <v>tier - 2</v>
      </c>
      <c r="M935" s="32" t="str">
        <f t="shared" si="101"/>
        <v>tier - 1</v>
      </c>
      <c r="N935" s="32" t="str">
        <f t="shared" si="102"/>
        <v>R1011</v>
      </c>
      <c r="O935" s="13" t="str">
        <f t="shared" si="103"/>
        <v>28-Nov-1978</v>
      </c>
      <c r="P935" s="13">
        <f t="shared" si="104"/>
        <v>44</v>
      </c>
      <c r="Q935" s="18">
        <v>7623.52</v>
      </c>
    </row>
    <row r="936" spans="1:17" x14ac:dyDescent="0.25">
      <c r="A936" s="13" t="s">
        <v>967</v>
      </c>
      <c r="B936" s="13">
        <v>1978</v>
      </c>
      <c r="C936" s="13" t="s">
        <v>15</v>
      </c>
      <c r="D936" s="13">
        <v>6</v>
      </c>
      <c r="E936" s="13">
        <v>1</v>
      </c>
      <c r="F936" s="13">
        <v>7624.63</v>
      </c>
      <c r="G936" s="13" t="s">
        <v>11</v>
      </c>
      <c r="H936" s="13" t="s">
        <v>16</v>
      </c>
      <c r="I936" s="13" t="s">
        <v>42</v>
      </c>
      <c r="J936" s="32">
        <f t="shared" si="98"/>
        <v>1978</v>
      </c>
      <c r="K936" s="32" t="str">
        <f t="shared" si="99"/>
        <v>Nov</v>
      </c>
      <c r="L936" s="32" t="str">
        <f t="shared" si="100"/>
        <v>tier - 2</v>
      </c>
      <c r="M936" s="32" t="str">
        <f t="shared" si="101"/>
        <v>tier - 1</v>
      </c>
      <c r="N936" s="32" t="str">
        <f t="shared" si="102"/>
        <v>R1011</v>
      </c>
      <c r="O936" s="13" t="str">
        <f t="shared" si="103"/>
        <v>6-Nov-1978</v>
      </c>
      <c r="P936" s="13">
        <f t="shared" si="104"/>
        <v>44</v>
      </c>
      <c r="Q936" s="18">
        <v>7624.63</v>
      </c>
    </row>
    <row r="937" spans="1:17" x14ac:dyDescent="0.25">
      <c r="A937" s="13" t="s">
        <v>968</v>
      </c>
      <c r="B937" s="13">
        <v>1978</v>
      </c>
      <c r="C937" s="13" t="s">
        <v>15</v>
      </c>
      <c r="D937" s="13">
        <v>29</v>
      </c>
      <c r="E937" s="13">
        <v>1</v>
      </c>
      <c r="F937" s="13">
        <v>7626.99</v>
      </c>
      <c r="G937" s="13" t="s">
        <v>11</v>
      </c>
      <c r="H937" s="13" t="s">
        <v>11</v>
      </c>
      <c r="I937" s="13" t="s">
        <v>42</v>
      </c>
      <c r="J937" s="32">
        <f t="shared" si="98"/>
        <v>1978</v>
      </c>
      <c r="K937" s="32" t="str">
        <f t="shared" si="99"/>
        <v>Nov</v>
      </c>
      <c r="L937" s="32" t="str">
        <f t="shared" si="100"/>
        <v>tier - 2</v>
      </c>
      <c r="M937" s="32" t="str">
        <f t="shared" si="101"/>
        <v>tier - 2</v>
      </c>
      <c r="N937" s="32" t="str">
        <f t="shared" si="102"/>
        <v>R1011</v>
      </c>
      <c r="O937" s="13" t="str">
        <f t="shared" si="103"/>
        <v>29-Nov-1978</v>
      </c>
      <c r="P937" s="13">
        <f t="shared" si="104"/>
        <v>44</v>
      </c>
      <c r="Q937" s="18">
        <v>7626.99</v>
      </c>
    </row>
    <row r="938" spans="1:17" x14ac:dyDescent="0.25">
      <c r="A938" s="13" t="s">
        <v>969</v>
      </c>
      <c r="B938" s="13">
        <v>1978</v>
      </c>
      <c r="C938" s="13" t="s">
        <v>35</v>
      </c>
      <c r="D938" s="13">
        <v>24</v>
      </c>
      <c r="E938" s="13">
        <v>1</v>
      </c>
      <c r="F938" s="13">
        <v>7633.72</v>
      </c>
      <c r="G938" s="13" t="s">
        <v>11</v>
      </c>
      <c r="H938" s="13" t="s">
        <v>16</v>
      </c>
      <c r="I938" s="13" t="s">
        <v>13</v>
      </c>
      <c r="J938" s="32">
        <f t="shared" si="98"/>
        <v>1978</v>
      </c>
      <c r="K938" s="32" t="str">
        <f t="shared" si="99"/>
        <v>Aug</v>
      </c>
      <c r="L938" s="32" t="str">
        <f t="shared" si="100"/>
        <v>tier - 2</v>
      </c>
      <c r="M938" s="32" t="str">
        <f t="shared" si="101"/>
        <v>tier - 1</v>
      </c>
      <c r="N938" s="32" t="str">
        <f t="shared" si="102"/>
        <v>R1013</v>
      </c>
      <c r="O938" s="13" t="str">
        <f t="shared" si="103"/>
        <v>24-Aug-1978</v>
      </c>
      <c r="P938" s="13">
        <f t="shared" si="104"/>
        <v>44</v>
      </c>
      <c r="Q938" s="18">
        <v>7633.72</v>
      </c>
    </row>
    <row r="939" spans="1:17" x14ac:dyDescent="0.25">
      <c r="A939" s="13" t="s">
        <v>970</v>
      </c>
      <c r="B939" s="13">
        <v>2001</v>
      </c>
      <c r="C939" s="13" t="s">
        <v>30</v>
      </c>
      <c r="D939" s="13">
        <v>13</v>
      </c>
      <c r="E939" s="13">
        <v>0</v>
      </c>
      <c r="F939" s="13">
        <v>7636.92</v>
      </c>
      <c r="G939" s="13" t="s">
        <v>11</v>
      </c>
      <c r="H939" s="13" t="s">
        <v>12</v>
      </c>
      <c r="I939" s="13" t="s">
        <v>23</v>
      </c>
      <c r="J939" s="32">
        <f t="shared" si="98"/>
        <v>2001</v>
      </c>
      <c r="K939" s="32" t="str">
        <f t="shared" si="99"/>
        <v>Dec</v>
      </c>
      <c r="L939" s="32" t="str">
        <f t="shared" si="100"/>
        <v>tier - 2</v>
      </c>
      <c r="M939" s="32" t="str">
        <f t="shared" si="101"/>
        <v>tier - 3</v>
      </c>
      <c r="N939" s="32" t="str">
        <f t="shared" si="102"/>
        <v>R1012</v>
      </c>
      <c r="O939" s="13" t="str">
        <f t="shared" si="103"/>
        <v>13-Dec-2001</v>
      </c>
      <c r="P939" s="13">
        <f t="shared" si="104"/>
        <v>21</v>
      </c>
      <c r="Q939" s="18">
        <v>7636.92</v>
      </c>
    </row>
    <row r="940" spans="1:17" x14ac:dyDescent="0.25">
      <c r="A940" s="13" t="s">
        <v>971</v>
      </c>
      <c r="B940" s="13">
        <v>1980</v>
      </c>
      <c r="C940" s="13" t="s">
        <v>18</v>
      </c>
      <c r="D940" s="13">
        <v>20</v>
      </c>
      <c r="E940" s="13">
        <v>1</v>
      </c>
      <c r="F940" s="13">
        <v>7639.42</v>
      </c>
      <c r="G940" s="13" t="s">
        <v>11</v>
      </c>
      <c r="H940" s="13" t="s">
        <v>11</v>
      </c>
      <c r="I940" s="13" t="s">
        <v>247</v>
      </c>
      <c r="J940" s="32">
        <f t="shared" si="98"/>
        <v>1980</v>
      </c>
      <c r="K940" s="32" t="str">
        <f t="shared" si="99"/>
        <v>Jun</v>
      </c>
      <c r="L940" s="32" t="str">
        <f t="shared" si="100"/>
        <v>tier - 2</v>
      </c>
      <c r="M940" s="32" t="str">
        <f t="shared" si="101"/>
        <v>tier - 2</v>
      </c>
      <c r="N940" s="32" t="str">
        <f t="shared" si="102"/>
        <v>R1024</v>
      </c>
      <c r="O940" s="13" t="str">
        <f t="shared" si="103"/>
        <v>20-Jun-1980</v>
      </c>
      <c r="P940" s="13">
        <f t="shared" si="104"/>
        <v>42</v>
      </c>
      <c r="Q940" s="18">
        <v>7639.42</v>
      </c>
    </row>
    <row r="941" spans="1:17" x14ac:dyDescent="0.25">
      <c r="A941" s="13" t="s">
        <v>972</v>
      </c>
      <c r="B941" s="13">
        <v>1980</v>
      </c>
      <c r="C941" s="13" t="s">
        <v>10</v>
      </c>
      <c r="D941" s="13">
        <v>24</v>
      </c>
      <c r="E941" s="13">
        <v>2</v>
      </c>
      <c r="F941" s="13">
        <v>7640.31</v>
      </c>
      <c r="G941" s="13" t="s">
        <v>11</v>
      </c>
      <c r="H941" s="13" t="s">
        <v>16</v>
      </c>
      <c r="I941" s="13" t="s">
        <v>13</v>
      </c>
      <c r="J941" s="32">
        <f t="shared" si="98"/>
        <v>1980</v>
      </c>
      <c r="K941" s="32" t="str">
        <f t="shared" si="99"/>
        <v>Jul</v>
      </c>
      <c r="L941" s="32" t="str">
        <f t="shared" si="100"/>
        <v>tier - 2</v>
      </c>
      <c r="M941" s="32" t="str">
        <f t="shared" si="101"/>
        <v>tier - 1</v>
      </c>
      <c r="N941" s="32" t="str">
        <f t="shared" si="102"/>
        <v>R1013</v>
      </c>
      <c r="O941" s="13" t="str">
        <f t="shared" si="103"/>
        <v>24-Jul-1980</v>
      </c>
      <c r="P941" s="13">
        <f t="shared" si="104"/>
        <v>42</v>
      </c>
      <c r="Q941" s="18">
        <v>7640.31</v>
      </c>
    </row>
    <row r="942" spans="1:17" x14ac:dyDescent="0.25">
      <c r="A942" s="13" t="s">
        <v>973</v>
      </c>
      <c r="B942" s="13">
        <v>1999</v>
      </c>
      <c r="C942" s="13" t="s">
        <v>18</v>
      </c>
      <c r="D942" s="13">
        <v>15</v>
      </c>
      <c r="E942" s="13">
        <v>0</v>
      </c>
      <c r="F942" s="13">
        <v>7642.05</v>
      </c>
      <c r="G942" s="13" t="s">
        <v>11</v>
      </c>
      <c r="H942" s="13" t="s">
        <v>11</v>
      </c>
      <c r="I942" s="13" t="s">
        <v>535</v>
      </c>
      <c r="J942" s="32">
        <f t="shared" si="98"/>
        <v>1999</v>
      </c>
      <c r="K942" s="32" t="str">
        <f t="shared" si="99"/>
        <v>Jun</v>
      </c>
      <c r="L942" s="32" t="str">
        <f t="shared" si="100"/>
        <v>tier - 2</v>
      </c>
      <c r="M942" s="32" t="str">
        <f t="shared" si="101"/>
        <v>tier - 2</v>
      </c>
      <c r="N942" s="32" t="str">
        <f t="shared" si="102"/>
        <v>R1026</v>
      </c>
      <c r="O942" s="13" t="str">
        <f t="shared" si="103"/>
        <v>15-Jun-1999</v>
      </c>
      <c r="P942" s="13">
        <f t="shared" si="104"/>
        <v>23</v>
      </c>
      <c r="Q942" s="18">
        <v>7642.05</v>
      </c>
    </row>
    <row r="943" spans="1:17" x14ac:dyDescent="0.25">
      <c r="A943" s="13" t="s">
        <v>974</v>
      </c>
      <c r="B943" s="13">
        <v>1980</v>
      </c>
      <c r="C943" s="13" t="s">
        <v>37</v>
      </c>
      <c r="D943" s="13">
        <v>16</v>
      </c>
      <c r="E943" s="13">
        <v>1</v>
      </c>
      <c r="F943" s="13">
        <v>7650.77</v>
      </c>
      <c r="G943" s="13" t="s">
        <v>11</v>
      </c>
      <c r="H943" s="13" t="s">
        <v>11</v>
      </c>
      <c r="I943" s="13" t="s">
        <v>247</v>
      </c>
      <c r="J943" s="32">
        <f t="shared" si="98"/>
        <v>1980</v>
      </c>
      <c r="K943" s="32" t="str">
        <f t="shared" si="99"/>
        <v>Oct</v>
      </c>
      <c r="L943" s="32" t="str">
        <f t="shared" si="100"/>
        <v>tier - 2</v>
      </c>
      <c r="M943" s="32" t="str">
        <f t="shared" si="101"/>
        <v>tier - 2</v>
      </c>
      <c r="N943" s="32" t="str">
        <f t="shared" si="102"/>
        <v>R1024</v>
      </c>
      <c r="O943" s="13" t="str">
        <f t="shared" si="103"/>
        <v>16-Oct-1980</v>
      </c>
      <c r="P943" s="13">
        <f t="shared" si="104"/>
        <v>42</v>
      </c>
      <c r="Q943" s="18">
        <v>7650.77</v>
      </c>
    </row>
    <row r="944" spans="1:17" x14ac:dyDescent="0.25">
      <c r="A944" s="13" t="s">
        <v>975</v>
      </c>
      <c r="B944" s="13">
        <v>1993</v>
      </c>
      <c r="C944" s="13" t="s">
        <v>35</v>
      </c>
      <c r="D944" s="13">
        <v>10</v>
      </c>
      <c r="E944" s="13">
        <v>0</v>
      </c>
      <c r="F944" s="13">
        <v>7650.8</v>
      </c>
      <c r="G944" s="13" t="s">
        <v>11</v>
      </c>
      <c r="H944" s="13" t="s">
        <v>11</v>
      </c>
      <c r="I944" s="13" t="s">
        <v>23</v>
      </c>
      <c r="J944" s="32">
        <f t="shared" si="98"/>
        <v>1993</v>
      </c>
      <c r="K944" s="32" t="str">
        <f t="shared" si="99"/>
        <v>Aug</v>
      </c>
      <c r="L944" s="32" t="str">
        <f t="shared" si="100"/>
        <v>tier - 2</v>
      </c>
      <c r="M944" s="32" t="str">
        <f t="shared" si="101"/>
        <v>tier - 2</v>
      </c>
      <c r="N944" s="32" t="str">
        <f t="shared" si="102"/>
        <v>R1012</v>
      </c>
      <c r="O944" s="13" t="str">
        <f t="shared" si="103"/>
        <v>10-Aug-1993</v>
      </c>
      <c r="P944" s="13">
        <f t="shared" si="104"/>
        <v>29</v>
      </c>
      <c r="Q944" s="18">
        <v>7650.8</v>
      </c>
    </row>
    <row r="945" spans="1:17" x14ac:dyDescent="0.25">
      <c r="A945" s="13" t="s">
        <v>976</v>
      </c>
      <c r="B945" s="13">
        <v>1998</v>
      </c>
      <c r="C945" s="13" t="s">
        <v>20</v>
      </c>
      <c r="D945" s="13">
        <v>30</v>
      </c>
      <c r="E945" s="13">
        <v>0</v>
      </c>
      <c r="F945" s="13">
        <v>7652.26</v>
      </c>
      <c r="G945" s="13" t="s">
        <v>11</v>
      </c>
      <c r="H945" s="13" t="s">
        <v>12</v>
      </c>
      <c r="I945" s="13" t="s">
        <v>249</v>
      </c>
      <c r="J945" s="32">
        <f t="shared" si="98"/>
        <v>1998</v>
      </c>
      <c r="K945" s="32" t="str">
        <f t="shared" si="99"/>
        <v>Sep</v>
      </c>
      <c r="L945" s="32" t="str">
        <f t="shared" si="100"/>
        <v>tier - 2</v>
      </c>
      <c r="M945" s="32" t="str">
        <f t="shared" si="101"/>
        <v>tier - 3</v>
      </c>
      <c r="N945" s="32" t="str">
        <f t="shared" si="102"/>
        <v>R1023</v>
      </c>
      <c r="O945" s="13" t="str">
        <f t="shared" si="103"/>
        <v>30-Sep-1998</v>
      </c>
      <c r="P945" s="13">
        <f t="shared" si="104"/>
        <v>24</v>
      </c>
      <c r="Q945" s="18">
        <v>7652.26</v>
      </c>
    </row>
    <row r="946" spans="1:17" x14ac:dyDescent="0.25">
      <c r="A946" s="13" t="s">
        <v>977</v>
      </c>
      <c r="B946" s="13">
        <v>1965</v>
      </c>
      <c r="C946" s="13" t="s">
        <v>30</v>
      </c>
      <c r="D946" s="13">
        <v>27</v>
      </c>
      <c r="E946" s="13">
        <v>0</v>
      </c>
      <c r="F946" s="13">
        <v>7657.69</v>
      </c>
      <c r="G946" s="13" t="s">
        <v>12</v>
      </c>
      <c r="H946" s="13" t="s">
        <v>12</v>
      </c>
      <c r="I946" s="13" t="s">
        <v>23</v>
      </c>
      <c r="J946" s="32">
        <f t="shared" si="98"/>
        <v>1965</v>
      </c>
      <c r="K946" s="32" t="str">
        <f t="shared" si="99"/>
        <v>Dec</v>
      </c>
      <c r="L946" s="32" t="str">
        <f t="shared" si="100"/>
        <v>tier - 3</v>
      </c>
      <c r="M946" s="32" t="str">
        <f t="shared" si="101"/>
        <v>tier - 3</v>
      </c>
      <c r="N946" s="32" t="str">
        <f t="shared" si="102"/>
        <v>R1012</v>
      </c>
      <c r="O946" s="13" t="str">
        <f t="shared" si="103"/>
        <v>27-Dec-1965</v>
      </c>
      <c r="P946" s="13">
        <f t="shared" si="104"/>
        <v>57</v>
      </c>
      <c r="Q946" s="18">
        <v>7657.69</v>
      </c>
    </row>
    <row r="947" spans="1:17" x14ac:dyDescent="0.25">
      <c r="A947" s="13" t="s">
        <v>978</v>
      </c>
      <c r="B947" s="13">
        <v>1976</v>
      </c>
      <c r="C947" s="13" t="s">
        <v>37</v>
      </c>
      <c r="D947" s="13">
        <v>9</v>
      </c>
      <c r="E947" s="13">
        <v>2</v>
      </c>
      <c r="F947" s="13">
        <v>7662.47</v>
      </c>
      <c r="G947" s="13" t="s">
        <v>11</v>
      </c>
      <c r="H947" s="13" t="s">
        <v>16</v>
      </c>
      <c r="I947" s="13" t="s">
        <v>42</v>
      </c>
      <c r="J947" s="32">
        <f t="shared" si="98"/>
        <v>1976</v>
      </c>
      <c r="K947" s="32" t="str">
        <f t="shared" si="99"/>
        <v>Oct</v>
      </c>
      <c r="L947" s="32" t="str">
        <f t="shared" si="100"/>
        <v>tier - 2</v>
      </c>
      <c r="M947" s="32" t="str">
        <f t="shared" si="101"/>
        <v>tier - 1</v>
      </c>
      <c r="N947" s="32" t="str">
        <f t="shared" si="102"/>
        <v>R1011</v>
      </c>
      <c r="O947" s="13" t="str">
        <f t="shared" si="103"/>
        <v>9-Oct-1976</v>
      </c>
      <c r="P947" s="13">
        <f t="shared" si="104"/>
        <v>46</v>
      </c>
      <c r="Q947" s="18">
        <v>7662.47</v>
      </c>
    </row>
    <row r="948" spans="1:17" x14ac:dyDescent="0.25">
      <c r="A948" s="13" t="s">
        <v>979</v>
      </c>
      <c r="B948" s="13">
        <v>1996</v>
      </c>
      <c r="C948" s="13" t="s">
        <v>15</v>
      </c>
      <c r="D948" s="13">
        <v>24</v>
      </c>
      <c r="E948" s="13">
        <v>0</v>
      </c>
      <c r="F948" s="13">
        <v>7670.75</v>
      </c>
      <c r="G948" s="13" t="s">
        <v>11</v>
      </c>
      <c r="H948" s="13" t="s">
        <v>11</v>
      </c>
      <c r="I948" s="13" t="s">
        <v>632</v>
      </c>
      <c r="J948" s="32">
        <f t="shared" si="98"/>
        <v>1996</v>
      </c>
      <c r="K948" s="32" t="str">
        <f t="shared" si="99"/>
        <v>Nov</v>
      </c>
      <c r="L948" s="32" t="str">
        <f t="shared" si="100"/>
        <v>tier - 2</v>
      </c>
      <c r="M948" s="32" t="str">
        <f t="shared" si="101"/>
        <v>tier - 2</v>
      </c>
      <c r="N948" s="32" t="str">
        <f t="shared" si="102"/>
        <v>R1022</v>
      </c>
      <c r="O948" s="13" t="str">
        <f t="shared" si="103"/>
        <v>24-Nov-1996</v>
      </c>
      <c r="P948" s="13">
        <f t="shared" si="104"/>
        <v>26</v>
      </c>
      <c r="Q948" s="18">
        <v>7670.75</v>
      </c>
    </row>
    <row r="949" spans="1:17" x14ac:dyDescent="0.25">
      <c r="A949" s="13" t="s">
        <v>980</v>
      </c>
      <c r="B949" s="13">
        <v>1995</v>
      </c>
      <c r="C949" s="13" t="s">
        <v>20</v>
      </c>
      <c r="D949" s="13">
        <v>13</v>
      </c>
      <c r="E949" s="13">
        <v>0</v>
      </c>
      <c r="F949" s="13">
        <v>7676.4</v>
      </c>
      <c r="G949" s="13" t="s">
        <v>11</v>
      </c>
      <c r="H949" s="13" t="s">
        <v>16</v>
      </c>
      <c r="I949" s="13" t="s">
        <v>23</v>
      </c>
      <c r="J949" s="32">
        <f t="shared" si="98"/>
        <v>1995</v>
      </c>
      <c r="K949" s="32" t="str">
        <f t="shared" si="99"/>
        <v>Sep</v>
      </c>
      <c r="L949" s="32" t="str">
        <f t="shared" si="100"/>
        <v>tier - 2</v>
      </c>
      <c r="M949" s="32" t="str">
        <f t="shared" si="101"/>
        <v>tier - 1</v>
      </c>
      <c r="N949" s="32" t="str">
        <f t="shared" si="102"/>
        <v>R1012</v>
      </c>
      <c r="O949" s="13" t="str">
        <f t="shared" si="103"/>
        <v>13-Sep-1995</v>
      </c>
      <c r="P949" s="13">
        <f t="shared" si="104"/>
        <v>27</v>
      </c>
      <c r="Q949" s="18">
        <v>7676.4</v>
      </c>
    </row>
    <row r="950" spans="1:17" x14ac:dyDescent="0.25">
      <c r="A950" s="13" t="s">
        <v>981</v>
      </c>
      <c r="B950" s="13">
        <v>1971</v>
      </c>
      <c r="C950" s="13" t="s">
        <v>37</v>
      </c>
      <c r="D950" s="13">
        <v>11</v>
      </c>
      <c r="E950" s="13">
        <v>0</v>
      </c>
      <c r="F950" s="13">
        <v>7680.92</v>
      </c>
      <c r="G950" s="13" t="s">
        <v>11</v>
      </c>
      <c r="H950" s="13" t="s">
        <v>16</v>
      </c>
      <c r="I950" s="13" t="s">
        <v>13</v>
      </c>
      <c r="J950" s="32">
        <f t="shared" si="98"/>
        <v>1971</v>
      </c>
      <c r="K950" s="32" t="str">
        <f t="shared" si="99"/>
        <v>Oct</v>
      </c>
      <c r="L950" s="32" t="str">
        <f t="shared" si="100"/>
        <v>tier - 2</v>
      </c>
      <c r="M950" s="32" t="str">
        <f t="shared" si="101"/>
        <v>tier - 1</v>
      </c>
      <c r="N950" s="32" t="str">
        <f t="shared" si="102"/>
        <v>R1013</v>
      </c>
      <c r="O950" s="13" t="str">
        <f t="shared" si="103"/>
        <v>11-Oct-1971</v>
      </c>
      <c r="P950" s="13">
        <f t="shared" si="104"/>
        <v>51</v>
      </c>
      <c r="Q950" s="18">
        <v>7680.92</v>
      </c>
    </row>
    <row r="951" spans="1:17" x14ac:dyDescent="0.25">
      <c r="A951" s="13" t="s">
        <v>982</v>
      </c>
      <c r="B951" s="13">
        <v>1981</v>
      </c>
      <c r="C951" s="13" t="s">
        <v>30</v>
      </c>
      <c r="D951" s="13">
        <v>19</v>
      </c>
      <c r="E951" s="13">
        <v>1</v>
      </c>
      <c r="F951" s="13">
        <v>7681.17</v>
      </c>
      <c r="G951" s="13" t="s">
        <v>11</v>
      </c>
      <c r="H951" s="13" t="s">
        <v>11</v>
      </c>
      <c r="I951" s="13" t="s">
        <v>516</v>
      </c>
      <c r="J951" s="32">
        <f t="shared" si="98"/>
        <v>1981</v>
      </c>
      <c r="K951" s="32" t="str">
        <f t="shared" si="99"/>
        <v>Dec</v>
      </c>
      <c r="L951" s="32" t="str">
        <f t="shared" si="100"/>
        <v>tier - 2</v>
      </c>
      <c r="M951" s="32" t="str">
        <f t="shared" si="101"/>
        <v>tier - 2</v>
      </c>
      <c r="N951" s="32" t="str">
        <f t="shared" si="102"/>
        <v>R1020</v>
      </c>
      <c r="O951" s="13" t="str">
        <f t="shared" si="103"/>
        <v>19-Dec-1981</v>
      </c>
      <c r="P951" s="13">
        <f t="shared" si="104"/>
        <v>41</v>
      </c>
      <c r="Q951" s="18">
        <v>7681.17</v>
      </c>
    </row>
    <row r="952" spans="1:17" x14ac:dyDescent="0.25">
      <c r="A952" s="13" t="s">
        <v>983</v>
      </c>
      <c r="B952" s="13">
        <v>1982</v>
      </c>
      <c r="C952" s="13" t="s">
        <v>30</v>
      </c>
      <c r="D952" s="13">
        <v>18</v>
      </c>
      <c r="E952" s="13">
        <v>3</v>
      </c>
      <c r="F952" s="13">
        <v>7682.67</v>
      </c>
      <c r="G952" s="13" t="s">
        <v>11</v>
      </c>
      <c r="H952" s="13" t="s">
        <v>16</v>
      </c>
      <c r="I952" s="13" t="s">
        <v>13</v>
      </c>
      <c r="J952" s="32">
        <f t="shared" si="98"/>
        <v>1982</v>
      </c>
      <c r="K952" s="32" t="str">
        <f t="shared" si="99"/>
        <v>Dec</v>
      </c>
      <c r="L952" s="32" t="str">
        <f t="shared" si="100"/>
        <v>tier - 2</v>
      </c>
      <c r="M952" s="32" t="str">
        <f t="shared" si="101"/>
        <v>tier - 1</v>
      </c>
      <c r="N952" s="32" t="str">
        <f t="shared" si="102"/>
        <v>R1013</v>
      </c>
      <c r="O952" s="13" t="str">
        <f t="shared" si="103"/>
        <v>18-Dec-1982</v>
      </c>
      <c r="P952" s="13">
        <f t="shared" si="104"/>
        <v>40</v>
      </c>
      <c r="Q952" s="18">
        <v>7682.67</v>
      </c>
    </row>
    <row r="953" spans="1:17" x14ac:dyDescent="0.25">
      <c r="A953" s="13" t="s">
        <v>984</v>
      </c>
      <c r="B953" s="13">
        <v>1987</v>
      </c>
      <c r="C953" s="13" t="s">
        <v>10</v>
      </c>
      <c r="D953" s="13">
        <v>12</v>
      </c>
      <c r="E953" s="13">
        <v>3</v>
      </c>
      <c r="F953" s="13">
        <v>7684.62</v>
      </c>
      <c r="G953" s="13" t="s">
        <v>11</v>
      </c>
      <c r="H953" s="13" t="s">
        <v>12</v>
      </c>
      <c r="I953" s="13" t="s">
        <v>300</v>
      </c>
      <c r="J953" s="32">
        <f t="shared" si="98"/>
        <v>1987</v>
      </c>
      <c r="K953" s="32" t="str">
        <f t="shared" si="99"/>
        <v>Jul</v>
      </c>
      <c r="L953" s="32" t="str">
        <f t="shared" si="100"/>
        <v>tier - 2</v>
      </c>
      <c r="M953" s="32" t="str">
        <f t="shared" si="101"/>
        <v>tier - 3</v>
      </c>
      <c r="N953" s="32" t="str">
        <f t="shared" si="102"/>
        <v>R1021</v>
      </c>
      <c r="O953" s="13" t="str">
        <f t="shared" si="103"/>
        <v>12-Jul-1987</v>
      </c>
      <c r="P953" s="13">
        <f t="shared" si="104"/>
        <v>35</v>
      </c>
      <c r="Q953" s="18">
        <v>7684.62</v>
      </c>
    </row>
    <row r="954" spans="1:17" x14ac:dyDescent="0.25">
      <c r="A954" s="13" t="s">
        <v>985</v>
      </c>
      <c r="B954" s="13">
        <v>1978</v>
      </c>
      <c r="C954" s="13" t="s">
        <v>30</v>
      </c>
      <c r="D954" s="13">
        <v>29</v>
      </c>
      <c r="E954" s="13">
        <v>2</v>
      </c>
      <c r="F954" s="13">
        <v>7726.85</v>
      </c>
      <c r="G954" s="13" t="s">
        <v>16</v>
      </c>
      <c r="H954" s="13" t="s">
        <v>11</v>
      </c>
      <c r="I954" s="13" t="s">
        <v>42</v>
      </c>
      <c r="J954" s="32">
        <f t="shared" si="98"/>
        <v>1978</v>
      </c>
      <c r="K954" s="32" t="str">
        <f t="shared" si="99"/>
        <v>Dec</v>
      </c>
      <c r="L954" s="32" t="str">
        <f t="shared" si="100"/>
        <v>tier - 1</v>
      </c>
      <c r="M954" s="32" t="str">
        <f t="shared" si="101"/>
        <v>tier - 2</v>
      </c>
      <c r="N954" s="32" t="str">
        <f t="shared" si="102"/>
        <v>R1011</v>
      </c>
      <c r="O954" s="13" t="str">
        <f t="shared" si="103"/>
        <v>29-Dec-1978</v>
      </c>
      <c r="P954" s="13">
        <f t="shared" si="104"/>
        <v>44</v>
      </c>
      <c r="Q954" s="18">
        <v>7726.85</v>
      </c>
    </row>
    <row r="955" spans="1:17" x14ac:dyDescent="0.25">
      <c r="A955" s="13" t="s">
        <v>986</v>
      </c>
      <c r="B955" s="13">
        <v>1979</v>
      </c>
      <c r="C955" s="13" t="s">
        <v>18</v>
      </c>
      <c r="D955" s="13">
        <v>2</v>
      </c>
      <c r="E955" s="13">
        <v>1</v>
      </c>
      <c r="F955" s="13">
        <v>7727.25</v>
      </c>
      <c r="G955" s="13" t="s">
        <v>11</v>
      </c>
      <c r="H955" s="13" t="s">
        <v>12</v>
      </c>
      <c r="I955" s="13" t="s">
        <v>23</v>
      </c>
      <c r="J955" s="32">
        <f t="shared" si="98"/>
        <v>1979</v>
      </c>
      <c r="K955" s="32" t="str">
        <f t="shared" si="99"/>
        <v>Jun</v>
      </c>
      <c r="L955" s="32" t="str">
        <f t="shared" si="100"/>
        <v>tier - 2</v>
      </c>
      <c r="M955" s="32" t="str">
        <f t="shared" si="101"/>
        <v>tier - 3</v>
      </c>
      <c r="N955" s="32" t="str">
        <f t="shared" si="102"/>
        <v>R1012</v>
      </c>
      <c r="O955" s="13" t="str">
        <f t="shared" si="103"/>
        <v>2-Jun-1979</v>
      </c>
      <c r="P955" s="13">
        <f t="shared" si="104"/>
        <v>44</v>
      </c>
      <c r="Q955" s="18">
        <v>7727.25</v>
      </c>
    </row>
    <row r="956" spans="1:17" x14ac:dyDescent="0.25">
      <c r="A956" s="13" t="s">
        <v>987</v>
      </c>
      <c r="B956" s="13">
        <v>1980</v>
      </c>
      <c r="C956" s="13" t="s">
        <v>20</v>
      </c>
      <c r="D956" s="13">
        <v>10</v>
      </c>
      <c r="E956" s="13">
        <v>2</v>
      </c>
      <c r="F956" s="13">
        <v>7729.65</v>
      </c>
      <c r="G956" s="13" t="s">
        <v>12</v>
      </c>
      <c r="H956" s="13" t="s">
        <v>16</v>
      </c>
      <c r="I956" s="13" t="s">
        <v>168</v>
      </c>
      <c r="J956" s="32">
        <f t="shared" si="98"/>
        <v>1980</v>
      </c>
      <c r="K956" s="32" t="str">
        <f t="shared" si="99"/>
        <v>Sep</v>
      </c>
      <c r="L956" s="32" t="str">
        <f t="shared" si="100"/>
        <v>tier - 3</v>
      </c>
      <c r="M956" s="32" t="str">
        <f t="shared" si="101"/>
        <v>tier - 1</v>
      </c>
      <c r="N956" s="32" t="str">
        <f t="shared" si="102"/>
        <v>R1016</v>
      </c>
      <c r="O956" s="13" t="str">
        <f t="shared" si="103"/>
        <v>10-Sep-1980</v>
      </c>
      <c r="P956" s="13">
        <f t="shared" si="104"/>
        <v>42</v>
      </c>
      <c r="Q956" s="18">
        <v>7729.65</v>
      </c>
    </row>
    <row r="957" spans="1:17" x14ac:dyDescent="0.25">
      <c r="A957" s="13" t="s">
        <v>988</v>
      </c>
      <c r="B957" s="13">
        <v>1978</v>
      </c>
      <c r="C957" s="13" t="s">
        <v>30</v>
      </c>
      <c r="D957" s="13">
        <v>4</v>
      </c>
      <c r="E957" s="13">
        <v>2</v>
      </c>
      <c r="F957" s="13">
        <v>7731.43</v>
      </c>
      <c r="G957" s="13" t="s">
        <v>12</v>
      </c>
      <c r="H957" s="13" t="s">
        <v>11</v>
      </c>
      <c r="I957" s="13" t="s">
        <v>13</v>
      </c>
      <c r="J957" s="32">
        <f t="shared" si="98"/>
        <v>1978</v>
      </c>
      <c r="K957" s="32" t="str">
        <f t="shared" si="99"/>
        <v>Dec</v>
      </c>
      <c r="L957" s="32" t="str">
        <f t="shared" si="100"/>
        <v>tier - 3</v>
      </c>
      <c r="M957" s="32" t="str">
        <f t="shared" si="101"/>
        <v>tier - 2</v>
      </c>
      <c r="N957" s="32" t="str">
        <f t="shared" si="102"/>
        <v>R1013</v>
      </c>
      <c r="O957" s="13" t="str">
        <f t="shared" si="103"/>
        <v>4-Dec-1978</v>
      </c>
      <c r="P957" s="13">
        <f t="shared" si="104"/>
        <v>44</v>
      </c>
      <c r="Q957" s="18">
        <v>7731.43</v>
      </c>
    </row>
    <row r="958" spans="1:17" x14ac:dyDescent="0.25">
      <c r="A958" s="13" t="s">
        <v>989</v>
      </c>
      <c r="B958" s="13">
        <v>1977</v>
      </c>
      <c r="C958" s="13" t="s">
        <v>35</v>
      </c>
      <c r="D958" s="13">
        <v>29</v>
      </c>
      <c r="E958" s="13">
        <v>0</v>
      </c>
      <c r="F958" s="13">
        <v>7731.86</v>
      </c>
      <c r="G958" s="13" t="s">
        <v>11</v>
      </c>
      <c r="H958" s="13" t="s">
        <v>12</v>
      </c>
      <c r="I958" s="13" t="s">
        <v>23</v>
      </c>
      <c r="J958" s="32">
        <f t="shared" si="98"/>
        <v>1977</v>
      </c>
      <c r="K958" s="32" t="str">
        <f t="shared" si="99"/>
        <v>Aug</v>
      </c>
      <c r="L958" s="32" t="str">
        <f t="shared" si="100"/>
        <v>tier - 2</v>
      </c>
      <c r="M958" s="32" t="str">
        <f t="shared" si="101"/>
        <v>tier - 3</v>
      </c>
      <c r="N958" s="32" t="str">
        <f t="shared" si="102"/>
        <v>R1012</v>
      </c>
      <c r="O958" s="13" t="str">
        <f t="shared" si="103"/>
        <v>29-Aug-1977</v>
      </c>
      <c r="P958" s="13">
        <f t="shared" si="104"/>
        <v>45</v>
      </c>
      <c r="Q958" s="18">
        <v>7731.86</v>
      </c>
    </row>
    <row r="959" spans="1:17" x14ac:dyDescent="0.25">
      <c r="A959" s="13" t="s">
        <v>990</v>
      </c>
      <c r="B959" s="13">
        <v>1965</v>
      </c>
      <c r="C959" s="13" t="s">
        <v>10</v>
      </c>
      <c r="D959" s="13">
        <v>18</v>
      </c>
      <c r="E959" s="13">
        <v>0</v>
      </c>
      <c r="F959" s="13">
        <v>7736.39</v>
      </c>
      <c r="G959" s="13" t="s">
        <v>12</v>
      </c>
      <c r="H959" s="13" t="s">
        <v>11</v>
      </c>
      <c r="I959" s="13" t="s">
        <v>13</v>
      </c>
      <c r="J959" s="32">
        <f t="shared" si="98"/>
        <v>1965</v>
      </c>
      <c r="K959" s="32" t="str">
        <f t="shared" si="99"/>
        <v>Jul</v>
      </c>
      <c r="L959" s="32" t="str">
        <f t="shared" si="100"/>
        <v>tier - 3</v>
      </c>
      <c r="M959" s="32" t="str">
        <f t="shared" si="101"/>
        <v>tier - 2</v>
      </c>
      <c r="N959" s="32" t="str">
        <f t="shared" si="102"/>
        <v>R1013</v>
      </c>
      <c r="O959" s="13" t="str">
        <f t="shared" si="103"/>
        <v>18-Jul-1965</v>
      </c>
      <c r="P959" s="13">
        <f t="shared" si="104"/>
        <v>57</v>
      </c>
      <c r="Q959" s="18">
        <v>7736.39</v>
      </c>
    </row>
    <row r="960" spans="1:17" x14ac:dyDescent="0.25">
      <c r="A960" s="13" t="s">
        <v>991</v>
      </c>
      <c r="B960" s="13">
        <v>1978</v>
      </c>
      <c r="C960" s="13" t="s">
        <v>20</v>
      </c>
      <c r="D960" s="13">
        <v>4</v>
      </c>
      <c r="E960" s="13">
        <v>2</v>
      </c>
      <c r="F960" s="13">
        <v>7740.34</v>
      </c>
      <c r="G960" s="13" t="s">
        <v>16</v>
      </c>
      <c r="H960" s="13" t="s">
        <v>16</v>
      </c>
      <c r="I960" s="13" t="s">
        <v>42</v>
      </c>
      <c r="J960" s="32">
        <f t="shared" si="98"/>
        <v>1978</v>
      </c>
      <c r="K960" s="32" t="str">
        <f t="shared" si="99"/>
        <v>Sep</v>
      </c>
      <c r="L960" s="32" t="str">
        <f t="shared" si="100"/>
        <v>tier - 1</v>
      </c>
      <c r="M960" s="32" t="str">
        <f t="shared" si="101"/>
        <v>tier - 1</v>
      </c>
      <c r="N960" s="32" t="str">
        <f t="shared" si="102"/>
        <v>R1011</v>
      </c>
      <c r="O960" s="13" t="str">
        <f t="shared" si="103"/>
        <v>4-Sep-1978</v>
      </c>
      <c r="P960" s="13">
        <f t="shared" si="104"/>
        <v>44</v>
      </c>
      <c r="Q960" s="18">
        <v>7740.34</v>
      </c>
    </row>
    <row r="961" spans="1:17" x14ac:dyDescent="0.25">
      <c r="A961" s="13" t="s">
        <v>992</v>
      </c>
      <c r="B961" s="13">
        <v>1976</v>
      </c>
      <c r="C961" s="13" t="s">
        <v>30</v>
      </c>
      <c r="D961" s="13">
        <v>12</v>
      </c>
      <c r="E961" s="13">
        <v>1</v>
      </c>
      <c r="F961" s="13">
        <v>7742.11</v>
      </c>
      <c r="G961" s="13" t="s">
        <v>12</v>
      </c>
      <c r="H961" s="13" t="s">
        <v>11</v>
      </c>
      <c r="I961" s="13" t="s">
        <v>13</v>
      </c>
      <c r="J961" s="32">
        <f t="shared" si="98"/>
        <v>1976</v>
      </c>
      <c r="K961" s="32" t="str">
        <f t="shared" si="99"/>
        <v>Dec</v>
      </c>
      <c r="L961" s="32" t="str">
        <f t="shared" si="100"/>
        <v>tier - 3</v>
      </c>
      <c r="M961" s="32" t="str">
        <f t="shared" si="101"/>
        <v>tier - 2</v>
      </c>
      <c r="N961" s="32" t="str">
        <f t="shared" si="102"/>
        <v>R1013</v>
      </c>
      <c r="O961" s="13" t="str">
        <f t="shared" si="103"/>
        <v>12-Dec-1976</v>
      </c>
      <c r="P961" s="13">
        <f t="shared" si="104"/>
        <v>46</v>
      </c>
      <c r="Q961" s="18">
        <v>7742.11</v>
      </c>
    </row>
    <row r="962" spans="1:17" x14ac:dyDescent="0.25">
      <c r="A962" s="13" t="s">
        <v>993</v>
      </c>
      <c r="B962" s="13">
        <v>1981</v>
      </c>
      <c r="C962" s="13" t="s">
        <v>18</v>
      </c>
      <c r="D962" s="13">
        <v>30</v>
      </c>
      <c r="E962" s="13">
        <v>2</v>
      </c>
      <c r="F962" s="13">
        <v>7749.16</v>
      </c>
      <c r="G962" s="13" t="s">
        <v>11</v>
      </c>
      <c r="H962" s="13" t="s">
        <v>16</v>
      </c>
      <c r="I962" s="13" t="s">
        <v>23</v>
      </c>
      <c r="J962" s="32">
        <f t="shared" ref="J962:J1025" si="105">IF(B962="?",ROUND(AVERAGE(B:B),0),B962)</f>
        <v>1981</v>
      </c>
      <c r="K962" s="32" t="str">
        <f t="shared" ref="K962:K1025" si="106">IF(C962="?","Sep",C962)</f>
        <v>Jun</v>
      </c>
      <c r="L962" s="32" t="str">
        <f t="shared" si="100"/>
        <v>tier - 2</v>
      </c>
      <c r="M962" s="32" t="str">
        <f t="shared" si="101"/>
        <v>tier - 1</v>
      </c>
      <c r="N962" s="32" t="str">
        <f t="shared" si="102"/>
        <v>R1012</v>
      </c>
      <c r="O962" s="13" t="str">
        <f t="shared" si="103"/>
        <v>30-Jun-1981</v>
      </c>
      <c r="P962" s="13">
        <f t="shared" si="104"/>
        <v>41</v>
      </c>
      <c r="Q962" s="18">
        <v>7749.16</v>
      </c>
    </row>
    <row r="963" spans="1:17" x14ac:dyDescent="0.25">
      <c r="A963" s="13" t="s">
        <v>994</v>
      </c>
      <c r="B963" s="13">
        <v>1997</v>
      </c>
      <c r="C963" s="13" t="s">
        <v>30</v>
      </c>
      <c r="D963" s="13">
        <v>21</v>
      </c>
      <c r="E963" s="13">
        <v>0</v>
      </c>
      <c r="F963" s="13">
        <v>7763.06</v>
      </c>
      <c r="G963" s="13" t="s">
        <v>11</v>
      </c>
      <c r="H963" s="13" t="s">
        <v>16</v>
      </c>
      <c r="I963" s="13" t="s">
        <v>23</v>
      </c>
      <c r="J963" s="32">
        <f t="shared" si="105"/>
        <v>1997</v>
      </c>
      <c r="K963" s="32" t="str">
        <f t="shared" si="106"/>
        <v>Dec</v>
      </c>
      <c r="L963" s="32" t="str">
        <f t="shared" ref="L963:L1026" si="107">IF(G963="?",$U$3,G963)</f>
        <v>tier - 2</v>
      </c>
      <c r="M963" s="32" t="str">
        <f t="shared" ref="M963:M1026" si="108">IF(H963="?",$U$4,H963)</f>
        <v>tier - 1</v>
      </c>
      <c r="N963" s="32" t="str">
        <f t="shared" ref="N963:N1026" si="109">IF(I963="?","Unknown",I963)</f>
        <v>R1012</v>
      </c>
      <c r="O963" s="13" t="str">
        <f t="shared" ref="O963:O1026" si="110">CONCATENATE(D963&amp;"-"&amp;K963&amp;"-"&amp;J963)</f>
        <v>21-Dec-1997</v>
      </c>
      <c r="P963" s="13">
        <f t="shared" ref="P963:P1026" si="111">DATEDIF(O963,$U$6,"Y")</f>
        <v>25</v>
      </c>
      <c r="Q963" s="18">
        <v>7763.06</v>
      </c>
    </row>
    <row r="964" spans="1:17" x14ac:dyDescent="0.25">
      <c r="A964" s="13" t="s">
        <v>995</v>
      </c>
      <c r="B964" s="13">
        <v>1974</v>
      </c>
      <c r="C964" s="13" t="s">
        <v>30</v>
      </c>
      <c r="D964" s="13">
        <v>6</v>
      </c>
      <c r="E964" s="13">
        <v>0</v>
      </c>
      <c r="F964" s="13">
        <v>7789.64</v>
      </c>
      <c r="G964" s="13" t="s">
        <v>16</v>
      </c>
      <c r="H964" s="13" t="s">
        <v>12</v>
      </c>
      <c r="I964" s="13" t="s">
        <v>13</v>
      </c>
      <c r="J964" s="32">
        <f t="shared" si="105"/>
        <v>1974</v>
      </c>
      <c r="K964" s="32" t="str">
        <f t="shared" si="106"/>
        <v>Dec</v>
      </c>
      <c r="L964" s="32" t="str">
        <f t="shared" si="107"/>
        <v>tier - 1</v>
      </c>
      <c r="M964" s="32" t="str">
        <f t="shared" si="108"/>
        <v>tier - 3</v>
      </c>
      <c r="N964" s="32" t="str">
        <f t="shared" si="109"/>
        <v>R1013</v>
      </c>
      <c r="O964" s="13" t="str">
        <f t="shared" si="110"/>
        <v>6-Dec-1974</v>
      </c>
      <c r="P964" s="13">
        <f t="shared" si="111"/>
        <v>48</v>
      </c>
      <c r="Q964" s="18">
        <v>7789.64</v>
      </c>
    </row>
    <row r="965" spans="1:17" x14ac:dyDescent="0.25">
      <c r="A965" s="13" t="s">
        <v>996</v>
      </c>
      <c r="B965" s="13">
        <v>1999</v>
      </c>
      <c r="C965" s="13" t="s">
        <v>30</v>
      </c>
      <c r="D965" s="13">
        <v>25</v>
      </c>
      <c r="E965" s="13">
        <v>0</v>
      </c>
      <c r="F965" s="13">
        <v>7794.68</v>
      </c>
      <c r="G965" s="13" t="s">
        <v>11</v>
      </c>
      <c r="H965" s="13" t="s">
        <v>11</v>
      </c>
      <c r="I965" s="13" t="s">
        <v>535</v>
      </c>
      <c r="J965" s="32">
        <f t="shared" si="105"/>
        <v>1999</v>
      </c>
      <c r="K965" s="32" t="str">
        <f t="shared" si="106"/>
        <v>Dec</v>
      </c>
      <c r="L965" s="32" t="str">
        <f t="shared" si="107"/>
        <v>tier - 2</v>
      </c>
      <c r="M965" s="32" t="str">
        <f t="shared" si="108"/>
        <v>tier - 2</v>
      </c>
      <c r="N965" s="32" t="str">
        <f t="shared" si="109"/>
        <v>R1026</v>
      </c>
      <c r="O965" s="13" t="str">
        <f t="shared" si="110"/>
        <v>25-Dec-1999</v>
      </c>
      <c r="P965" s="13">
        <f t="shared" si="111"/>
        <v>23</v>
      </c>
      <c r="Q965" s="18">
        <v>7794.68</v>
      </c>
    </row>
    <row r="966" spans="1:17" x14ac:dyDescent="0.25">
      <c r="A966" s="13" t="s">
        <v>997</v>
      </c>
      <c r="B966" s="13">
        <v>1997</v>
      </c>
      <c r="C966" s="13" t="s">
        <v>30</v>
      </c>
      <c r="D966" s="13">
        <v>2</v>
      </c>
      <c r="E966" s="13">
        <v>0</v>
      </c>
      <c r="F966" s="13">
        <v>7803.77</v>
      </c>
      <c r="G966" s="13" t="s">
        <v>11</v>
      </c>
      <c r="H966" s="13" t="s">
        <v>12</v>
      </c>
      <c r="I966" s="13" t="s">
        <v>23</v>
      </c>
      <c r="J966" s="32">
        <f t="shared" si="105"/>
        <v>1997</v>
      </c>
      <c r="K966" s="32" t="str">
        <f t="shared" si="106"/>
        <v>Dec</v>
      </c>
      <c r="L966" s="32" t="str">
        <f t="shared" si="107"/>
        <v>tier - 2</v>
      </c>
      <c r="M966" s="32" t="str">
        <f t="shared" si="108"/>
        <v>tier - 3</v>
      </c>
      <c r="N966" s="32" t="str">
        <f t="shared" si="109"/>
        <v>R1012</v>
      </c>
      <c r="O966" s="13" t="str">
        <f t="shared" si="110"/>
        <v>2-Dec-1997</v>
      </c>
      <c r="P966" s="13">
        <f t="shared" si="111"/>
        <v>25</v>
      </c>
      <c r="Q966" s="18">
        <v>7803.77</v>
      </c>
    </row>
    <row r="967" spans="1:17" x14ac:dyDescent="0.25">
      <c r="A967" s="13" t="s">
        <v>998</v>
      </c>
      <c r="B967" s="13">
        <v>1974</v>
      </c>
      <c r="C967" s="13" t="s">
        <v>15</v>
      </c>
      <c r="D967" s="13">
        <v>9</v>
      </c>
      <c r="E967" s="13">
        <v>0</v>
      </c>
      <c r="F967" s="13">
        <v>7804.16</v>
      </c>
      <c r="G967" s="13" t="s">
        <v>11</v>
      </c>
      <c r="H967" s="13" t="s">
        <v>12</v>
      </c>
      <c r="I967" s="13" t="s">
        <v>13</v>
      </c>
      <c r="J967" s="32">
        <f t="shared" si="105"/>
        <v>1974</v>
      </c>
      <c r="K967" s="32" t="str">
        <f t="shared" si="106"/>
        <v>Nov</v>
      </c>
      <c r="L967" s="32" t="str">
        <f t="shared" si="107"/>
        <v>tier - 2</v>
      </c>
      <c r="M967" s="32" t="str">
        <f t="shared" si="108"/>
        <v>tier - 3</v>
      </c>
      <c r="N967" s="32" t="str">
        <f t="shared" si="109"/>
        <v>R1013</v>
      </c>
      <c r="O967" s="13" t="str">
        <f t="shared" si="110"/>
        <v>9-Nov-1974</v>
      </c>
      <c r="P967" s="13">
        <f t="shared" si="111"/>
        <v>48</v>
      </c>
      <c r="Q967" s="18">
        <v>7804.16</v>
      </c>
    </row>
    <row r="968" spans="1:17" x14ac:dyDescent="0.25">
      <c r="A968" s="13" t="s">
        <v>999</v>
      </c>
      <c r="B968" s="13">
        <v>1991</v>
      </c>
      <c r="C968" s="13" t="s">
        <v>30</v>
      </c>
      <c r="D968" s="13">
        <v>21</v>
      </c>
      <c r="E968" s="13">
        <v>3</v>
      </c>
      <c r="F968" s="13">
        <v>7812.67</v>
      </c>
      <c r="G968" s="13" t="s">
        <v>11</v>
      </c>
      <c r="H968" s="13" t="s">
        <v>16</v>
      </c>
      <c r="I968" s="13" t="s">
        <v>23</v>
      </c>
      <c r="J968" s="32">
        <f t="shared" si="105"/>
        <v>1991</v>
      </c>
      <c r="K968" s="32" t="str">
        <f t="shared" si="106"/>
        <v>Dec</v>
      </c>
      <c r="L968" s="32" t="str">
        <f t="shared" si="107"/>
        <v>tier - 2</v>
      </c>
      <c r="M968" s="32" t="str">
        <f t="shared" si="108"/>
        <v>tier - 1</v>
      </c>
      <c r="N968" s="32" t="str">
        <f t="shared" si="109"/>
        <v>R1012</v>
      </c>
      <c r="O968" s="13" t="str">
        <f t="shared" si="110"/>
        <v>21-Dec-1991</v>
      </c>
      <c r="P968" s="13">
        <f t="shared" si="111"/>
        <v>31</v>
      </c>
      <c r="Q968" s="18">
        <v>7812.67</v>
      </c>
    </row>
    <row r="969" spans="1:17" x14ac:dyDescent="0.25">
      <c r="A969" s="13" t="s">
        <v>1000</v>
      </c>
      <c r="B969" s="13">
        <v>1989</v>
      </c>
      <c r="C969" s="13" t="s">
        <v>37</v>
      </c>
      <c r="D969" s="13">
        <v>12</v>
      </c>
      <c r="E969" s="13">
        <v>3</v>
      </c>
      <c r="F969" s="13">
        <v>7824.37</v>
      </c>
      <c r="G969" s="13" t="s">
        <v>11</v>
      </c>
      <c r="H969" s="13" t="s">
        <v>11</v>
      </c>
      <c r="I969" s="13" t="s">
        <v>23</v>
      </c>
      <c r="J969" s="32">
        <f t="shared" si="105"/>
        <v>1989</v>
      </c>
      <c r="K969" s="32" t="str">
        <f t="shared" si="106"/>
        <v>Oct</v>
      </c>
      <c r="L969" s="32" t="str">
        <f t="shared" si="107"/>
        <v>tier - 2</v>
      </c>
      <c r="M969" s="32" t="str">
        <f t="shared" si="108"/>
        <v>tier - 2</v>
      </c>
      <c r="N969" s="32" t="str">
        <f t="shared" si="109"/>
        <v>R1012</v>
      </c>
      <c r="O969" s="13" t="str">
        <f t="shared" si="110"/>
        <v>12-Oct-1989</v>
      </c>
      <c r="P969" s="13">
        <f t="shared" si="111"/>
        <v>33</v>
      </c>
      <c r="Q969" s="18">
        <v>7824.37</v>
      </c>
    </row>
    <row r="970" spans="1:17" x14ac:dyDescent="0.25">
      <c r="A970" s="13" t="s">
        <v>1001</v>
      </c>
      <c r="B970" s="13">
        <v>2001</v>
      </c>
      <c r="C970" s="13" t="s">
        <v>37</v>
      </c>
      <c r="D970" s="13">
        <v>5</v>
      </c>
      <c r="E970" s="13">
        <v>0</v>
      </c>
      <c r="F970" s="13">
        <v>7844.8</v>
      </c>
      <c r="G970" s="13" t="s">
        <v>11</v>
      </c>
      <c r="H970" s="13" t="s">
        <v>11</v>
      </c>
      <c r="I970" s="13" t="s">
        <v>23</v>
      </c>
      <c r="J970" s="32">
        <f t="shared" si="105"/>
        <v>2001</v>
      </c>
      <c r="K970" s="32" t="str">
        <f t="shared" si="106"/>
        <v>Oct</v>
      </c>
      <c r="L970" s="32" t="str">
        <f t="shared" si="107"/>
        <v>tier - 2</v>
      </c>
      <c r="M970" s="32" t="str">
        <f t="shared" si="108"/>
        <v>tier - 2</v>
      </c>
      <c r="N970" s="32" t="str">
        <f t="shared" si="109"/>
        <v>R1012</v>
      </c>
      <c r="O970" s="13" t="str">
        <f t="shared" si="110"/>
        <v>5-Oct-2001</v>
      </c>
      <c r="P970" s="13">
        <f t="shared" si="111"/>
        <v>21</v>
      </c>
      <c r="Q970" s="18">
        <v>7844.8</v>
      </c>
    </row>
    <row r="971" spans="1:17" x14ac:dyDescent="0.25">
      <c r="A971" s="13" t="s">
        <v>1002</v>
      </c>
      <c r="B971" s="13">
        <v>1994</v>
      </c>
      <c r="C971" s="13" t="s">
        <v>15</v>
      </c>
      <c r="D971" s="13">
        <v>17</v>
      </c>
      <c r="E971" s="13">
        <v>0</v>
      </c>
      <c r="F971" s="13">
        <v>7851.85</v>
      </c>
      <c r="G971" s="13" t="s">
        <v>11</v>
      </c>
      <c r="H971" s="13" t="s">
        <v>12</v>
      </c>
      <c r="I971" s="13" t="s">
        <v>23</v>
      </c>
      <c r="J971" s="32">
        <f t="shared" si="105"/>
        <v>1994</v>
      </c>
      <c r="K971" s="32" t="str">
        <f t="shared" si="106"/>
        <v>Nov</v>
      </c>
      <c r="L971" s="32" t="str">
        <f t="shared" si="107"/>
        <v>tier - 2</v>
      </c>
      <c r="M971" s="32" t="str">
        <f t="shared" si="108"/>
        <v>tier - 3</v>
      </c>
      <c r="N971" s="32" t="str">
        <f t="shared" si="109"/>
        <v>R1012</v>
      </c>
      <c r="O971" s="13" t="str">
        <f t="shared" si="110"/>
        <v>17-Nov-1994</v>
      </c>
      <c r="P971" s="13">
        <f t="shared" si="111"/>
        <v>28</v>
      </c>
      <c r="Q971" s="18">
        <v>7851.85</v>
      </c>
    </row>
    <row r="972" spans="1:17" x14ac:dyDescent="0.25">
      <c r="A972" s="13" t="s">
        <v>1003</v>
      </c>
      <c r="B972" s="13">
        <v>1962</v>
      </c>
      <c r="C972" s="13" t="s">
        <v>37</v>
      </c>
      <c r="D972" s="13">
        <v>10</v>
      </c>
      <c r="E972" s="13">
        <v>0</v>
      </c>
      <c r="F972" s="13">
        <v>7896.41</v>
      </c>
      <c r="G972" s="13" t="s">
        <v>12</v>
      </c>
      <c r="H972" s="13" t="s">
        <v>11</v>
      </c>
      <c r="I972" s="13" t="s">
        <v>13</v>
      </c>
      <c r="J972" s="32">
        <f t="shared" si="105"/>
        <v>1962</v>
      </c>
      <c r="K972" s="32" t="str">
        <f t="shared" si="106"/>
        <v>Oct</v>
      </c>
      <c r="L972" s="32" t="str">
        <f t="shared" si="107"/>
        <v>tier - 3</v>
      </c>
      <c r="M972" s="32" t="str">
        <f t="shared" si="108"/>
        <v>tier - 2</v>
      </c>
      <c r="N972" s="32" t="str">
        <f t="shared" si="109"/>
        <v>R1013</v>
      </c>
      <c r="O972" s="13" t="str">
        <f t="shared" si="110"/>
        <v>10-Oct-1962</v>
      </c>
      <c r="P972" s="13">
        <f t="shared" si="111"/>
        <v>60</v>
      </c>
      <c r="Q972" s="18">
        <v>7896.41</v>
      </c>
    </row>
    <row r="973" spans="1:17" x14ac:dyDescent="0.25">
      <c r="A973" s="13" t="s">
        <v>1004</v>
      </c>
      <c r="B973" s="13">
        <v>1977</v>
      </c>
      <c r="C973" s="13" t="s">
        <v>10</v>
      </c>
      <c r="D973" s="13">
        <v>20</v>
      </c>
      <c r="E973" s="13">
        <v>0</v>
      </c>
      <c r="F973" s="13">
        <v>7935.29</v>
      </c>
      <c r="G973" s="13" t="s">
        <v>11</v>
      </c>
      <c r="H973" s="13" t="s">
        <v>16</v>
      </c>
      <c r="I973" s="13" t="s">
        <v>247</v>
      </c>
      <c r="J973" s="32">
        <f t="shared" si="105"/>
        <v>1977</v>
      </c>
      <c r="K973" s="32" t="str">
        <f t="shared" si="106"/>
        <v>Jul</v>
      </c>
      <c r="L973" s="32" t="str">
        <f t="shared" si="107"/>
        <v>tier - 2</v>
      </c>
      <c r="M973" s="32" t="str">
        <f t="shared" si="108"/>
        <v>tier - 1</v>
      </c>
      <c r="N973" s="32" t="str">
        <f t="shared" si="109"/>
        <v>R1024</v>
      </c>
      <c r="O973" s="13" t="str">
        <f t="shared" si="110"/>
        <v>20-Jul-1977</v>
      </c>
      <c r="P973" s="13">
        <f t="shared" si="111"/>
        <v>45</v>
      </c>
      <c r="Q973" s="18">
        <v>7935.29</v>
      </c>
    </row>
    <row r="974" spans="1:17" x14ac:dyDescent="0.25">
      <c r="A974" s="13" t="s">
        <v>1005</v>
      </c>
      <c r="B974" s="13">
        <v>1987</v>
      </c>
      <c r="C974" s="13" t="s">
        <v>37</v>
      </c>
      <c r="D974" s="13">
        <v>29</v>
      </c>
      <c r="E974" s="13">
        <v>3</v>
      </c>
      <c r="F974" s="13">
        <v>7948.22</v>
      </c>
      <c r="G974" s="13" t="s">
        <v>11</v>
      </c>
      <c r="H974" s="13" t="s">
        <v>12</v>
      </c>
      <c r="I974" s="13" t="s">
        <v>200</v>
      </c>
      <c r="J974" s="32">
        <f t="shared" si="105"/>
        <v>1987</v>
      </c>
      <c r="K974" s="32" t="str">
        <f t="shared" si="106"/>
        <v>Oct</v>
      </c>
      <c r="L974" s="32" t="str">
        <f t="shared" si="107"/>
        <v>tier - 2</v>
      </c>
      <c r="M974" s="32" t="str">
        <f t="shared" si="108"/>
        <v>tier - 3</v>
      </c>
      <c r="N974" s="32" t="str">
        <f t="shared" si="109"/>
        <v>R1025</v>
      </c>
      <c r="O974" s="13" t="str">
        <f t="shared" si="110"/>
        <v>29-Oct-1987</v>
      </c>
      <c r="P974" s="13">
        <f t="shared" si="111"/>
        <v>35</v>
      </c>
      <c r="Q974" s="18">
        <v>7948.22</v>
      </c>
    </row>
    <row r="975" spans="1:17" x14ac:dyDescent="0.25">
      <c r="A975" s="13" t="s">
        <v>1006</v>
      </c>
      <c r="B975" s="13">
        <v>1966</v>
      </c>
      <c r="C975" s="13" t="s">
        <v>10</v>
      </c>
      <c r="D975" s="13">
        <v>9</v>
      </c>
      <c r="E975" s="13">
        <v>0</v>
      </c>
      <c r="F975" s="13">
        <v>7953.72</v>
      </c>
      <c r="G975" s="13" t="s">
        <v>12</v>
      </c>
      <c r="H975" s="13" t="s">
        <v>12</v>
      </c>
      <c r="I975" s="13" t="s">
        <v>23</v>
      </c>
      <c r="J975" s="32">
        <f t="shared" si="105"/>
        <v>1966</v>
      </c>
      <c r="K975" s="32" t="str">
        <f t="shared" si="106"/>
        <v>Jul</v>
      </c>
      <c r="L975" s="32" t="str">
        <f t="shared" si="107"/>
        <v>tier - 3</v>
      </c>
      <c r="M975" s="32" t="str">
        <f t="shared" si="108"/>
        <v>tier - 3</v>
      </c>
      <c r="N975" s="32" t="str">
        <f t="shared" si="109"/>
        <v>R1012</v>
      </c>
      <c r="O975" s="13" t="str">
        <f t="shared" si="110"/>
        <v>9-Jul-1966</v>
      </c>
      <c r="P975" s="13">
        <f t="shared" si="111"/>
        <v>56</v>
      </c>
      <c r="Q975" s="18">
        <v>7953.72</v>
      </c>
    </row>
    <row r="976" spans="1:17" x14ac:dyDescent="0.25">
      <c r="A976" s="13" t="s">
        <v>1007</v>
      </c>
      <c r="B976" s="13">
        <v>1981</v>
      </c>
      <c r="C976" s="13" t="s">
        <v>30</v>
      </c>
      <c r="D976" s="13">
        <v>28</v>
      </c>
      <c r="E976" s="13">
        <v>3</v>
      </c>
      <c r="F976" s="13">
        <v>7954.52</v>
      </c>
      <c r="G976" s="13" t="s">
        <v>11</v>
      </c>
      <c r="H976" s="13" t="s">
        <v>11</v>
      </c>
      <c r="I976" s="13" t="s">
        <v>42</v>
      </c>
      <c r="J976" s="32">
        <f t="shared" si="105"/>
        <v>1981</v>
      </c>
      <c r="K976" s="32" t="str">
        <f t="shared" si="106"/>
        <v>Dec</v>
      </c>
      <c r="L976" s="32" t="str">
        <f t="shared" si="107"/>
        <v>tier - 2</v>
      </c>
      <c r="M976" s="32" t="str">
        <f t="shared" si="108"/>
        <v>tier - 2</v>
      </c>
      <c r="N976" s="32" t="str">
        <f t="shared" si="109"/>
        <v>R1011</v>
      </c>
      <c r="O976" s="13" t="str">
        <f t="shared" si="110"/>
        <v>28-Dec-1981</v>
      </c>
      <c r="P976" s="13">
        <f t="shared" si="111"/>
        <v>41</v>
      </c>
      <c r="Q976" s="18">
        <v>7954.52</v>
      </c>
    </row>
    <row r="977" spans="1:17" x14ac:dyDescent="0.25">
      <c r="A977" s="13" t="s">
        <v>1008</v>
      </c>
      <c r="B977" s="13">
        <v>1970</v>
      </c>
      <c r="C977" s="13" t="s">
        <v>18</v>
      </c>
      <c r="D977" s="13">
        <v>19</v>
      </c>
      <c r="E977" s="13">
        <v>0</v>
      </c>
      <c r="F977" s="13">
        <v>7958.13</v>
      </c>
      <c r="G977" s="13" t="s">
        <v>11</v>
      </c>
      <c r="H977" s="13" t="s">
        <v>11</v>
      </c>
      <c r="I977" s="13" t="s">
        <v>13</v>
      </c>
      <c r="J977" s="32">
        <f t="shared" si="105"/>
        <v>1970</v>
      </c>
      <c r="K977" s="32" t="str">
        <f t="shared" si="106"/>
        <v>Jun</v>
      </c>
      <c r="L977" s="32" t="str">
        <f t="shared" si="107"/>
        <v>tier - 2</v>
      </c>
      <c r="M977" s="32" t="str">
        <f t="shared" si="108"/>
        <v>tier - 2</v>
      </c>
      <c r="N977" s="32" t="str">
        <f t="shared" si="109"/>
        <v>R1013</v>
      </c>
      <c r="O977" s="13" t="str">
        <f t="shared" si="110"/>
        <v>19-Jun-1970</v>
      </c>
      <c r="P977" s="13">
        <f t="shared" si="111"/>
        <v>52</v>
      </c>
      <c r="Q977" s="18">
        <v>7958.13</v>
      </c>
    </row>
    <row r="978" spans="1:17" x14ac:dyDescent="0.25">
      <c r="A978" s="13" t="s">
        <v>1009</v>
      </c>
      <c r="B978" s="13">
        <v>1975</v>
      </c>
      <c r="C978" s="13" t="s">
        <v>35</v>
      </c>
      <c r="D978" s="13">
        <v>10</v>
      </c>
      <c r="E978" s="13">
        <v>1</v>
      </c>
      <c r="F978" s="13">
        <v>7966.81</v>
      </c>
      <c r="G978" s="13" t="s">
        <v>11</v>
      </c>
      <c r="H978" s="13" t="s">
        <v>11</v>
      </c>
      <c r="I978" s="13" t="s">
        <v>13</v>
      </c>
      <c r="J978" s="32">
        <f t="shared" si="105"/>
        <v>1975</v>
      </c>
      <c r="K978" s="32" t="str">
        <f t="shared" si="106"/>
        <v>Aug</v>
      </c>
      <c r="L978" s="32" t="str">
        <f t="shared" si="107"/>
        <v>tier - 2</v>
      </c>
      <c r="M978" s="32" t="str">
        <f t="shared" si="108"/>
        <v>tier - 2</v>
      </c>
      <c r="N978" s="32" t="str">
        <f t="shared" si="109"/>
        <v>R1013</v>
      </c>
      <c r="O978" s="13" t="str">
        <f t="shared" si="110"/>
        <v>10-Aug-1975</v>
      </c>
      <c r="P978" s="13">
        <f t="shared" si="111"/>
        <v>47</v>
      </c>
      <c r="Q978" s="18">
        <v>7966.81</v>
      </c>
    </row>
    <row r="979" spans="1:17" x14ac:dyDescent="0.25">
      <c r="A979" s="13" t="s">
        <v>1010</v>
      </c>
      <c r="B979" s="13">
        <v>1972</v>
      </c>
      <c r="C979" s="13" t="s">
        <v>15</v>
      </c>
      <c r="D979" s="13">
        <v>23</v>
      </c>
      <c r="E979" s="13">
        <v>0</v>
      </c>
      <c r="F979" s="13">
        <v>7980.34</v>
      </c>
      <c r="G979" s="13" t="s">
        <v>11</v>
      </c>
      <c r="H979" s="13" t="s">
        <v>11</v>
      </c>
      <c r="I979" s="13" t="s">
        <v>13</v>
      </c>
      <c r="J979" s="32">
        <f t="shared" si="105"/>
        <v>1972</v>
      </c>
      <c r="K979" s="32" t="str">
        <f t="shared" si="106"/>
        <v>Nov</v>
      </c>
      <c r="L979" s="32" t="str">
        <f t="shared" si="107"/>
        <v>tier - 2</v>
      </c>
      <c r="M979" s="32" t="str">
        <f t="shared" si="108"/>
        <v>tier - 2</v>
      </c>
      <c r="N979" s="32" t="str">
        <f t="shared" si="109"/>
        <v>R1013</v>
      </c>
      <c r="O979" s="13" t="str">
        <f t="shared" si="110"/>
        <v>23-Nov-1972</v>
      </c>
      <c r="P979" s="13">
        <f t="shared" si="111"/>
        <v>50</v>
      </c>
      <c r="Q979" s="18">
        <v>7980.34</v>
      </c>
    </row>
    <row r="980" spans="1:17" x14ac:dyDescent="0.25">
      <c r="A980" s="13" t="s">
        <v>1011</v>
      </c>
      <c r="B980" s="13">
        <v>1983</v>
      </c>
      <c r="C980" s="13" t="s">
        <v>35</v>
      </c>
      <c r="D980" s="13">
        <v>28</v>
      </c>
      <c r="E980" s="13">
        <v>3</v>
      </c>
      <c r="F980" s="13">
        <v>7985.82</v>
      </c>
      <c r="G980" s="13" t="s">
        <v>11</v>
      </c>
      <c r="H980" s="13" t="s">
        <v>16</v>
      </c>
      <c r="I980" s="13" t="s">
        <v>247</v>
      </c>
      <c r="J980" s="32">
        <f t="shared" si="105"/>
        <v>1983</v>
      </c>
      <c r="K980" s="32" t="str">
        <f t="shared" si="106"/>
        <v>Aug</v>
      </c>
      <c r="L980" s="32" t="str">
        <f t="shared" si="107"/>
        <v>tier - 2</v>
      </c>
      <c r="M980" s="32" t="str">
        <f t="shared" si="108"/>
        <v>tier - 1</v>
      </c>
      <c r="N980" s="32" t="str">
        <f t="shared" si="109"/>
        <v>R1024</v>
      </c>
      <c r="O980" s="13" t="str">
        <f t="shared" si="110"/>
        <v>28-Aug-1983</v>
      </c>
      <c r="P980" s="13">
        <f t="shared" si="111"/>
        <v>39</v>
      </c>
      <c r="Q980" s="18">
        <v>7985.82</v>
      </c>
    </row>
    <row r="981" spans="1:17" x14ac:dyDescent="0.25">
      <c r="A981" s="13" t="s">
        <v>1012</v>
      </c>
      <c r="B981" s="13">
        <v>1983</v>
      </c>
      <c r="C981" s="13" t="s">
        <v>35</v>
      </c>
      <c r="D981" s="13">
        <v>20</v>
      </c>
      <c r="E981" s="13">
        <v>3</v>
      </c>
      <c r="F981" s="13">
        <v>7986.48</v>
      </c>
      <c r="G981" s="13" t="s">
        <v>11</v>
      </c>
      <c r="H981" s="13" t="s">
        <v>12</v>
      </c>
      <c r="I981" s="13" t="s">
        <v>247</v>
      </c>
      <c r="J981" s="32">
        <f t="shared" si="105"/>
        <v>1983</v>
      </c>
      <c r="K981" s="32" t="str">
        <f t="shared" si="106"/>
        <v>Aug</v>
      </c>
      <c r="L981" s="32" t="str">
        <f t="shared" si="107"/>
        <v>tier - 2</v>
      </c>
      <c r="M981" s="32" t="str">
        <f t="shared" si="108"/>
        <v>tier - 3</v>
      </c>
      <c r="N981" s="32" t="str">
        <f t="shared" si="109"/>
        <v>R1024</v>
      </c>
      <c r="O981" s="13" t="str">
        <f t="shared" si="110"/>
        <v>20-Aug-1983</v>
      </c>
      <c r="P981" s="13">
        <f t="shared" si="111"/>
        <v>39</v>
      </c>
      <c r="Q981" s="18">
        <v>7986.48</v>
      </c>
    </row>
    <row r="982" spans="1:17" x14ac:dyDescent="0.25">
      <c r="A982" s="13" t="s">
        <v>1013</v>
      </c>
      <c r="B982" s="13">
        <v>1962</v>
      </c>
      <c r="C982" s="13" t="s">
        <v>35</v>
      </c>
      <c r="D982" s="13">
        <v>22</v>
      </c>
      <c r="E982" s="13">
        <v>0</v>
      </c>
      <c r="F982" s="13">
        <v>8004.96</v>
      </c>
      <c r="G982" s="13" t="s">
        <v>12</v>
      </c>
      <c r="H982" s="13" t="s">
        <v>16</v>
      </c>
      <c r="I982" s="13" t="s">
        <v>13</v>
      </c>
      <c r="J982" s="32">
        <f t="shared" si="105"/>
        <v>1962</v>
      </c>
      <c r="K982" s="32" t="str">
        <f t="shared" si="106"/>
        <v>Aug</v>
      </c>
      <c r="L982" s="32" t="str">
        <f t="shared" si="107"/>
        <v>tier - 3</v>
      </c>
      <c r="M982" s="32" t="str">
        <f t="shared" si="108"/>
        <v>tier - 1</v>
      </c>
      <c r="N982" s="32" t="str">
        <f t="shared" si="109"/>
        <v>R1013</v>
      </c>
      <c r="O982" s="13" t="str">
        <f t="shared" si="110"/>
        <v>22-Aug-1962</v>
      </c>
      <c r="P982" s="13">
        <f t="shared" si="111"/>
        <v>60</v>
      </c>
      <c r="Q982" s="18">
        <v>8004.96</v>
      </c>
    </row>
    <row r="983" spans="1:17" x14ac:dyDescent="0.25">
      <c r="A983" s="13" t="s">
        <v>1014</v>
      </c>
      <c r="B983" s="13">
        <v>1995</v>
      </c>
      <c r="C983" s="13" t="s">
        <v>20</v>
      </c>
      <c r="D983" s="13">
        <v>18</v>
      </c>
      <c r="E983" s="13">
        <v>0</v>
      </c>
      <c r="F983" s="13">
        <v>8014.62</v>
      </c>
      <c r="G983" s="13" t="s">
        <v>11</v>
      </c>
      <c r="H983" s="13" t="s">
        <v>12</v>
      </c>
      <c r="I983" s="13" t="s">
        <v>23</v>
      </c>
      <c r="J983" s="32">
        <f t="shared" si="105"/>
        <v>1995</v>
      </c>
      <c r="K983" s="32" t="str">
        <f t="shared" si="106"/>
        <v>Sep</v>
      </c>
      <c r="L983" s="32" t="str">
        <f t="shared" si="107"/>
        <v>tier - 2</v>
      </c>
      <c r="M983" s="32" t="str">
        <f t="shared" si="108"/>
        <v>tier - 3</v>
      </c>
      <c r="N983" s="32" t="str">
        <f t="shared" si="109"/>
        <v>R1012</v>
      </c>
      <c r="O983" s="13" t="str">
        <f t="shared" si="110"/>
        <v>18-Sep-1995</v>
      </c>
      <c r="P983" s="13">
        <f t="shared" si="111"/>
        <v>27</v>
      </c>
      <c r="Q983" s="18">
        <v>8014.62</v>
      </c>
    </row>
    <row r="984" spans="1:17" x14ac:dyDescent="0.25">
      <c r="A984" s="13" t="s">
        <v>1015</v>
      </c>
      <c r="B984" s="13">
        <v>1980</v>
      </c>
      <c r="C984" s="13" t="s">
        <v>15</v>
      </c>
      <c r="D984" s="13">
        <v>8</v>
      </c>
      <c r="E984" s="13">
        <v>2</v>
      </c>
      <c r="F984" s="13">
        <v>8017.06</v>
      </c>
      <c r="G984" s="13" t="s">
        <v>11</v>
      </c>
      <c r="H984" s="13" t="s">
        <v>11</v>
      </c>
      <c r="I984" s="13" t="s">
        <v>23</v>
      </c>
      <c r="J984" s="32">
        <f t="shared" si="105"/>
        <v>1980</v>
      </c>
      <c r="K984" s="32" t="str">
        <f t="shared" si="106"/>
        <v>Nov</v>
      </c>
      <c r="L984" s="32" t="str">
        <f t="shared" si="107"/>
        <v>tier - 2</v>
      </c>
      <c r="M984" s="32" t="str">
        <f t="shared" si="108"/>
        <v>tier - 2</v>
      </c>
      <c r="N984" s="32" t="str">
        <f t="shared" si="109"/>
        <v>R1012</v>
      </c>
      <c r="O984" s="13" t="str">
        <f t="shared" si="110"/>
        <v>8-Nov-1980</v>
      </c>
      <c r="P984" s="13">
        <f t="shared" si="111"/>
        <v>42</v>
      </c>
      <c r="Q984" s="18">
        <v>8017.06</v>
      </c>
    </row>
    <row r="985" spans="1:17" x14ac:dyDescent="0.25">
      <c r="A985" s="13" t="s">
        <v>1016</v>
      </c>
      <c r="B985" s="13">
        <v>1989</v>
      </c>
      <c r="C985" s="13" t="s">
        <v>15</v>
      </c>
      <c r="D985" s="13">
        <v>3</v>
      </c>
      <c r="E985" s="13">
        <v>3</v>
      </c>
      <c r="F985" s="13">
        <v>8021.11</v>
      </c>
      <c r="G985" s="13" t="s">
        <v>11</v>
      </c>
      <c r="H985" s="13" t="s">
        <v>16</v>
      </c>
      <c r="I985" s="13" t="s">
        <v>23</v>
      </c>
      <c r="J985" s="32">
        <f t="shared" si="105"/>
        <v>1989</v>
      </c>
      <c r="K985" s="32" t="str">
        <f t="shared" si="106"/>
        <v>Nov</v>
      </c>
      <c r="L985" s="32" t="str">
        <f t="shared" si="107"/>
        <v>tier - 2</v>
      </c>
      <c r="M985" s="32" t="str">
        <f t="shared" si="108"/>
        <v>tier - 1</v>
      </c>
      <c r="N985" s="32" t="str">
        <f t="shared" si="109"/>
        <v>R1012</v>
      </c>
      <c r="O985" s="13" t="str">
        <f t="shared" si="110"/>
        <v>3-Nov-1989</v>
      </c>
      <c r="P985" s="13">
        <f t="shared" si="111"/>
        <v>33</v>
      </c>
      <c r="Q985" s="18">
        <v>8021.11</v>
      </c>
    </row>
    <row r="986" spans="1:17" x14ac:dyDescent="0.25">
      <c r="A986" s="13" t="s">
        <v>1017</v>
      </c>
      <c r="B986" s="13">
        <v>1978</v>
      </c>
      <c r="C986" s="13" t="s">
        <v>10</v>
      </c>
      <c r="D986" s="13">
        <v>17</v>
      </c>
      <c r="E986" s="13">
        <v>1</v>
      </c>
      <c r="F986" s="13">
        <v>8023.14</v>
      </c>
      <c r="G986" s="13" t="s">
        <v>11</v>
      </c>
      <c r="H986" s="13" t="s">
        <v>12</v>
      </c>
      <c r="I986" s="13" t="s">
        <v>23</v>
      </c>
      <c r="J986" s="32">
        <f t="shared" si="105"/>
        <v>1978</v>
      </c>
      <c r="K986" s="32" t="str">
        <f t="shared" si="106"/>
        <v>Jul</v>
      </c>
      <c r="L986" s="32" t="str">
        <f t="shared" si="107"/>
        <v>tier - 2</v>
      </c>
      <c r="M986" s="32" t="str">
        <f t="shared" si="108"/>
        <v>tier - 3</v>
      </c>
      <c r="N986" s="32" t="str">
        <f t="shared" si="109"/>
        <v>R1012</v>
      </c>
      <c r="O986" s="13" t="str">
        <f t="shared" si="110"/>
        <v>17-Jul-1978</v>
      </c>
      <c r="P986" s="13">
        <f t="shared" si="111"/>
        <v>44</v>
      </c>
      <c r="Q986" s="18">
        <v>8023.14</v>
      </c>
    </row>
    <row r="987" spans="1:17" x14ac:dyDescent="0.25">
      <c r="A987" s="13" t="s">
        <v>1018</v>
      </c>
      <c r="B987" s="13">
        <v>1976</v>
      </c>
      <c r="C987" s="13" t="s">
        <v>30</v>
      </c>
      <c r="D987" s="13">
        <v>20</v>
      </c>
      <c r="E987" s="13">
        <v>0</v>
      </c>
      <c r="F987" s="13">
        <v>8026.67</v>
      </c>
      <c r="G987" s="13" t="s">
        <v>11</v>
      </c>
      <c r="H987" s="13" t="s">
        <v>11</v>
      </c>
      <c r="I987" s="13" t="s">
        <v>23</v>
      </c>
      <c r="J987" s="32">
        <f t="shared" si="105"/>
        <v>1976</v>
      </c>
      <c r="K987" s="32" t="str">
        <f t="shared" si="106"/>
        <v>Dec</v>
      </c>
      <c r="L987" s="32" t="str">
        <f t="shared" si="107"/>
        <v>tier - 2</v>
      </c>
      <c r="M987" s="32" t="str">
        <f t="shared" si="108"/>
        <v>tier - 2</v>
      </c>
      <c r="N987" s="32" t="str">
        <f t="shared" si="109"/>
        <v>R1012</v>
      </c>
      <c r="O987" s="13" t="str">
        <f t="shared" si="110"/>
        <v>20-Dec-1976</v>
      </c>
      <c r="P987" s="13">
        <f t="shared" si="111"/>
        <v>46</v>
      </c>
      <c r="Q987" s="18">
        <v>8026.67</v>
      </c>
    </row>
    <row r="988" spans="1:17" x14ac:dyDescent="0.25">
      <c r="A988" s="13" t="s">
        <v>1019</v>
      </c>
      <c r="B988" s="13">
        <v>1977</v>
      </c>
      <c r="C988" s="13" t="s">
        <v>15</v>
      </c>
      <c r="D988" s="13">
        <v>6</v>
      </c>
      <c r="E988" s="13">
        <v>2</v>
      </c>
      <c r="F988" s="13">
        <v>8027.97</v>
      </c>
      <c r="G988" s="13" t="s">
        <v>12</v>
      </c>
      <c r="H988" s="13" t="s">
        <v>11</v>
      </c>
      <c r="I988" s="13" t="s">
        <v>42</v>
      </c>
      <c r="J988" s="32">
        <f t="shared" si="105"/>
        <v>1977</v>
      </c>
      <c r="K988" s="32" t="str">
        <f t="shared" si="106"/>
        <v>Nov</v>
      </c>
      <c r="L988" s="32" t="str">
        <f t="shared" si="107"/>
        <v>tier - 3</v>
      </c>
      <c r="M988" s="32" t="str">
        <f t="shared" si="108"/>
        <v>tier - 2</v>
      </c>
      <c r="N988" s="32" t="str">
        <f t="shared" si="109"/>
        <v>R1011</v>
      </c>
      <c r="O988" s="13" t="str">
        <f t="shared" si="110"/>
        <v>6-Nov-1977</v>
      </c>
      <c r="P988" s="13">
        <f t="shared" si="111"/>
        <v>45</v>
      </c>
      <c r="Q988" s="18">
        <v>8027.97</v>
      </c>
    </row>
    <row r="989" spans="1:17" x14ac:dyDescent="0.25">
      <c r="A989" s="13" t="s">
        <v>1020</v>
      </c>
      <c r="B989" s="13">
        <v>2003</v>
      </c>
      <c r="C989" s="13" t="s">
        <v>30</v>
      </c>
      <c r="D989" s="13">
        <v>12</v>
      </c>
      <c r="E989" s="13">
        <v>0</v>
      </c>
      <c r="F989" s="13">
        <v>8035.64</v>
      </c>
      <c r="G989" s="13" t="s">
        <v>11</v>
      </c>
      <c r="H989" s="13" t="s">
        <v>11</v>
      </c>
      <c r="I989" s="13" t="s">
        <v>23</v>
      </c>
      <c r="J989" s="32">
        <f t="shared" si="105"/>
        <v>2003</v>
      </c>
      <c r="K989" s="32" t="str">
        <f t="shared" si="106"/>
        <v>Dec</v>
      </c>
      <c r="L989" s="32" t="str">
        <f t="shared" si="107"/>
        <v>tier - 2</v>
      </c>
      <c r="M989" s="32" t="str">
        <f t="shared" si="108"/>
        <v>tier - 2</v>
      </c>
      <c r="N989" s="32" t="str">
        <f t="shared" si="109"/>
        <v>R1012</v>
      </c>
      <c r="O989" s="13" t="str">
        <f t="shared" si="110"/>
        <v>12-Dec-2003</v>
      </c>
      <c r="P989" s="13">
        <f t="shared" si="111"/>
        <v>19</v>
      </c>
      <c r="Q989" s="18">
        <v>8035.64</v>
      </c>
    </row>
    <row r="990" spans="1:17" x14ac:dyDescent="0.25">
      <c r="A990" s="13" t="s">
        <v>1021</v>
      </c>
      <c r="B990" s="13">
        <v>1985</v>
      </c>
      <c r="C990" s="13" t="s">
        <v>15</v>
      </c>
      <c r="D990" s="13">
        <v>28</v>
      </c>
      <c r="E990" s="13">
        <v>3</v>
      </c>
      <c r="F990" s="13">
        <v>8059.06</v>
      </c>
      <c r="G990" s="13" t="s">
        <v>11</v>
      </c>
      <c r="H990" s="13" t="s">
        <v>12</v>
      </c>
      <c r="I990" s="13" t="s">
        <v>23</v>
      </c>
      <c r="J990" s="32">
        <f t="shared" si="105"/>
        <v>1985</v>
      </c>
      <c r="K990" s="32" t="str">
        <f t="shared" si="106"/>
        <v>Nov</v>
      </c>
      <c r="L990" s="32" t="str">
        <f t="shared" si="107"/>
        <v>tier - 2</v>
      </c>
      <c r="M990" s="32" t="str">
        <f t="shared" si="108"/>
        <v>tier - 3</v>
      </c>
      <c r="N990" s="32" t="str">
        <f t="shared" si="109"/>
        <v>R1012</v>
      </c>
      <c r="O990" s="13" t="str">
        <f t="shared" si="110"/>
        <v>28-Nov-1985</v>
      </c>
      <c r="P990" s="13">
        <f t="shared" si="111"/>
        <v>37</v>
      </c>
      <c r="Q990" s="18">
        <v>8059.06</v>
      </c>
    </row>
    <row r="991" spans="1:17" x14ac:dyDescent="0.25">
      <c r="A991" s="13" t="s">
        <v>1022</v>
      </c>
      <c r="B991" s="13">
        <v>1982</v>
      </c>
      <c r="C991" s="13" t="s">
        <v>30</v>
      </c>
      <c r="D991" s="13">
        <v>27</v>
      </c>
      <c r="E991" s="13">
        <v>3</v>
      </c>
      <c r="F991" s="13">
        <v>8059.68</v>
      </c>
      <c r="G991" s="13" t="s">
        <v>11</v>
      </c>
      <c r="H991" s="13" t="s">
        <v>12</v>
      </c>
      <c r="I991" s="13" t="s">
        <v>23</v>
      </c>
      <c r="J991" s="32">
        <f t="shared" si="105"/>
        <v>1982</v>
      </c>
      <c r="K991" s="32" t="str">
        <f t="shared" si="106"/>
        <v>Dec</v>
      </c>
      <c r="L991" s="32" t="str">
        <f t="shared" si="107"/>
        <v>tier - 2</v>
      </c>
      <c r="M991" s="32" t="str">
        <f t="shared" si="108"/>
        <v>tier - 3</v>
      </c>
      <c r="N991" s="32" t="str">
        <f t="shared" si="109"/>
        <v>R1012</v>
      </c>
      <c r="O991" s="13" t="str">
        <f t="shared" si="110"/>
        <v>27-Dec-1982</v>
      </c>
      <c r="P991" s="13">
        <f t="shared" si="111"/>
        <v>40</v>
      </c>
      <c r="Q991" s="18">
        <v>8059.68</v>
      </c>
    </row>
    <row r="992" spans="1:17" x14ac:dyDescent="0.25">
      <c r="A992" s="13" t="s">
        <v>1023</v>
      </c>
      <c r="B992" s="13">
        <v>1970</v>
      </c>
      <c r="C992" s="13" t="s">
        <v>30</v>
      </c>
      <c r="D992" s="13">
        <v>12</v>
      </c>
      <c r="E992" s="13">
        <v>0</v>
      </c>
      <c r="F992" s="13">
        <v>8062.31</v>
      </c>
      <c r="G992" s="13" t="s">
        <v>11</v>
      </c>
      <c r="H992" s="13" t="s">
        <v>16</v>
      </c>
      <c r="I992" s="13" t="s">
        <v>13</v>
      </c>
      <c r="J992" s="32">
        <f t="shared" si="105"/>
        <v>1970</v>
      </c>
      <c r="K992" s="32" t="str">
        <f t="shared" si="106"/>
        <v>Dec</v>
      </c>
      <c r="L992" s="32" t="str">
        <f t="shared" si="107"/>
        <v>tier - 2</v>
      </c>
      <c r="M992" s="32" t="str">
        <f t="shared" si="108"/>
        <v>tier - 1</v>
      </c>
      <c r="N992" s="32" t="str">
        <f t="shared" si="109"/>
        <v>R1013</v>
      </c>
      <c r="O992" s="13" t="str">
        <f t="shared" si="110"/>
        <v>12-Dec-1970</v>
      </c>
      <c r="P992" s="13">
        <f t="shared" si="111"/>
        <v>52</v>
      </c>
      <c r="Q992" s="18">
        <v>8062.31</v>
      </c>
    </row>
    <row r="993" spans="1:17" x14ac:dyDescent="0.25">
      <c r="A993" s="13" t="s">
        <v>1024</v>
      </c>
      <c r="B993" s="13">
        <v>1975</v>
      </c>
      <c r="C993" s="13" t="s">
        <v>18</v>
      </c>
      <c r="D993" s="13">
        <v>28</v>
      </c>
      <c r="E993" s="13">
        <v>1</v>
      </c>
      <c r="F993" s="13">
        <v>8062.76</v>
      </c>
      <c r="G993" s="13" t="s">
        <v>12</v>
      </c>
      <c r="H993" s="13" t="s">
        <v>12</v>
      </c>
      <c r="I993" s="13" t="s">
        <v>42</v>
      </c>
      <c r="J993" s="32">
        <f t="shared" si="105"/>
        <v>1975</v>
      </c>
      <c r="K993" s="32" t="str">
        <f t="shared" si="106"/>
        <v>Jun</v>
      </c>
      <c r="L993" s="32" t="str">
        <f t="shared" si="107"/>
        <v>tier - 3</v>
      </c>
      <c r="M993" s="32" t="str">
        <f t="shared" si="108"/>
        <v>tier - 3</v>
      </c>
      <c r="N993" s="32" t="str">
        <f t="shared" si="109"/>
        <v>R1011</v>
      </c>
      <c r="O993" s="13" t="str">
        <f t="shared" si="110"/>
        <v>28-Jun-1975</v>
      </c>
      <c r="P993" s="13">
        <f t="shared" si="111"/>
        <v>47</v>
      </c>
      <c r="Q993" s="18">
        <v>8062.76</v>
      </c>
    </row>
    <row r="994" spans="1:17" x14ac:dyDescent="0.25">
      <c r="A994" s="13" t="s">
        <v>1025</v>
      </c>
      <c r="B994" s="13">
        <v>1965</v>
      </c>
      <c r="C994" s="13" t="s">
        <v>35</v>
      </c>
      <c r="D994" s="13">
        <v>11</v>
      </c>
      <c r="E994" s="13">
        <v>0</v>
      </c>
      <c r="F994" s="13">
        <v>8067.83</v>
      </c>
      <c r="G994" s="13" t="s">
        <v>12</v>
      </c>
      <c r="H994" s="13" t="s">
        <v>16</v>
      </c>
      <c r="I994" s="13" t="s">
        <v>13</v>
      </c>
      <c r="J994" s="32">
        <f t="shared" si="105"/>
        <v>1965</v>
      </c>
      <c r="K994" s="32" t="str">
        <f t="shared" si="106"/>
        <v>Aug</v>
      </c>
      <c r="L994" s="32" t="str">
        <f t="shared" si="107"/>
        <v>tier - 3</v>
      </c>
      <c r="M994" s="32" t="str">
        <f t="shared" si="108"/>
        <v>tier - 1</v>
      </c>
      <c r="N994" s="32" t="str">
        <f t="shared" si="109"/>
        <v>R1013</v>
      </c>
      <c r="O994" s="13" t="str">
        <f t="shared" si="110"/>
        <v>11-Aug-1965</v>
      </c>
      <c r="P994" s="13">
        <f t="shared" si="111"/>
        <v>57</v>
      </c>
      <c r="Q994" s="18">
        <v>8067.83</v>
      </c>
    </row>
    <row r="995" spans="1:17" x14ac:dyDescent="0.25">
      <c r="A995" s="13" t="s">
        <v>1026</v>
      </c>
      <c r="B995" s="13">
        <v>1975</v>
      </c>
      <c r="C995" s="13" t="s">
        <v>30</v>
      </c>
      <c r="D995" s="13">
        <v>15</v>
      </c>
      <c r="E995" s="13">
        <v>1</v>
      </c>
      <c r="F995" s="13">
        <v>8068.19</v>
      </c>
      <c r="G995" s="13" t="s">
        <v>12</v>
      </c>
      <c r="H995" s="13" t="s">
        <v>11</v>
      </c>
      <c r="I995" s="13" t="s">
        <v>42</v>
      </c>
      <c r="J995" s="32">
        <f t="shared" si="105"/>
        <v>1975</v>
      </c>
      <c r="K995" s="32" t="str">
        <f t="shared" si="106"/>
        <v>Dec</v>
      </c>
      <c r="L995" s="32" t="str">
        <f t="shared" si="107"/>
        <v>tier - 3</v>
      </c>
      <c r="M995" s="32" t="str">
        <f t="shared" si="108"/>
        <v>tier - 2</v>
      </c>
      <c r="N995" s="32" t="str">
        <f t="shared" si="109"/>
        <v>R1011</v>
      </c>
      <c r="O995" s="13" t="str">
        <f t="shared" si="110"/>
        <v>15-Dec-1975</v>
      </c>
      <c r="P995" s="13">
        <f t="shared" si="111"/>
        <v>47</v>
      </c>
      <c r="Q995" s="18">
        <v>8068.19</v>
      </c>
    </row>
    <row r="996" spans="1:17" x14ac:dyDescent="0.25">
      <c r="A996" s="13" t="s">
        <v>1027</v>
      </c>
      <c r="B996" s="13">
        <v>1965</v>
      </c>
      <c r="C996" s="13" t="s">
        <v>37</v>
      </c>
      <c r="D996" s="13">
        <v>21</v>
      </c>
      <c r="E996" s="13">
        <v>0</v>
      </c>
      <c r="F996" s="13">
        <v>8071.57</v>
      </c>
      <c r="G996" s="13" t="s">
        <v>12</v>
      </c>
      <c r="H996" s="13" t="s">
        <v>16</v>
      </c>
      <c r="I996" s="13" t="s">
        <v>42</v>
      </c>
      <c r="J996" s="32">
        <f t="shared" si="105"/>
        <v>1965</v>
      </c>
      <c r="K996" s="32" t="str">
        <f t="shared" si="106"/>
        <v>Oct</v>
      </c>
      <c r="L996" s="32" t="str">
        <f t="shared" si="107"/>
        <v>tier - 3</v>
      </c>
      <c r="M996" s="32" t="str">
        <f t="shared" si="108"/>
        <v>tier - 1</v>
      </c>
      <c r="N996" s="32" t="str">
        <f t="shared" si="109"/>
        <v>R1011</v>
      </c>
      <c r="O996" s="13" t="str">
        <f t="shared" si="110"/>
        <v>21-Oct-1965</v>
      </c>
      <c r="P996" s="13">
        <f t="shared" si="111"/>
        <v>57</v>
      </c>
      <c r="Q996" s="18">
        <v>8071.57</v>
      </c>
    </row>
    <row r="997" spans="1:17" x14ac:dyDescent="0.25">
      <c r="A997" s="13" t="s">
        <v>1028</v>
      </c>
      <c r="B997" s="13">
        <v>1993</v>
      </c>
      <c r="C997" s="13" t="s">
        <v>15</v>
      </c>
      <c r="D997" s="13">
        <v>7</v>
      </c>
      <c r="E997" s="13">
        <v>0</v>
      </c>
      <c r="F997" s="13">
        <v>8077.41</v>
      </c>
      <c r="G997" s="13" t="s">
        <v>11</v>
      </c>
      <c r="H997" s="13" t="s">
        <v>16</v>
      </c>
      <c r="I997" s="13" t="s">
        <v>535</v>
      </c>
      <c r="J997" s="32">
        <f t="shared" si="105"/>
        <v>1993</v>
      </c>
      <c r="K997" s="32" t="str">
        <f t="shared" si="106"/>
        <v>Nov</v>
      </c>
      <c r="L997" s="32" t="str">
        <f t="shared" si="107"/>
        <v>tier - 2</v>
      </c>
      <c r="M997" s="32" t="str">
        <f t="shared" si="108"/>
        <v>tier - 1</v>
      </c>
      <c r="N997" s="32" t="str">
        <f t="shared" si="109"/>
        <v>R1026</v>
      </c>
      <c r="O997" s="13" t="str">
        <f t="shared" si="110"/>
        <v>7-Nov-1993</v>
      </c>
      <c r="P997" s="13">
        <f t="shared" si="111"/>
        <v>29</v>
      </c>
      <c r="Q997" s="18">
        <v>8077.41</v>
      </c>
    </row>
    <row r="998" spans="1:17" x14ac:dyDescent="0.25">
      <c r="A998" s="13" t="s">
        <v>1029</v>
      </c>
      <c r="B998" s="13">
        <v>2001</v>
      </c>
      <c r="C998" s="13" t="s">
        <v>35</v>
      </c>
      <c r="D998" s="13">
        <v>28</v>
      </c>
      <c r="E998" s="13">
        <v>0</v>
      </c>
      <c r="F998" s="13">
        <v>8081.26</v>
      </c>
      <c r="G998" s="13" t="s">
        <v>11</v>
      </c>
      <c r="H998" s="13" t="s">
        <v>11</v>
      </c>
      <c r="I998" s="13" t="s">
        <v>23</v>
      </c>
      <c r="J998" s="32">
        <f t="shared" si="105"/>
        <v>2001</v>
      </c>
      <c r="K998" s="32" t="str">
        <f t="shared" si="106"/>
        <v>Aug</v>
      </c>
      <c r="L998" s="32" t="str">
        <f t="shared" si="107"/>
        <v>tier - 2</v>
      </c>
      <c r="M998" s="32" t="str">
        <f t="shared" si="108"/>
        <v>tier - 2</v>
      </c>
      <c r="N998" s="32" t="str">
        <f t="shared" si="109"/>
        <v>R1012</v>
      </c>
      <c r="O998" s="13" t="str">
        <f t="shared" si="110"/>
        <v>28-Aug-2001</v>
      </c>
      <c r="P998" s="13">
        <f t="shared" si="111"/>
        <v>21</v>
      </c>
      <c r="Q998" s="18">
        <v>8081.26</v>
      </c>
    </row>
    <row r="999" spans="1:17" x14ac:dyDescent="0.25">
      <c r="A999" s="13" t="s">
        <v>1030</v>
      </c>
      <c r="B999" s="13">
        <v>1994</v>
      </c>
      <c r="C999" s="13" t="s">
        <v>37</v>
      </c>
      <c r="D999" s="13">
        <v>12</v>
      </c>
      <c r="E999" s="13">
        <v>0</v>
      </c>
      <c r="F999" s="13">
        <v>8081.74</v>
      </c>
      <c r="G999" s="13" t="s">
        <v>11</v>
      </c>
      <c r="H999" s="13" t="s">
        <v>11</v>
      </c>
      <c r="I999" s="13" t="s">
        <v>535</v>
      </c>
      <c r="J999" s="32">
        <f t="shared" si="105"/>
        <v>1994</v>
      </c>
      <c r="K999" s="32" t="str">
        <f t="shared" si="106"/>
        <v>Oct</v>
      </c>
      <c r="L999" s="32" t="str">
        <f t="shared" si="107"/>
        <v>tier - 2</v>
      </c>
      <c r="M999" s="32" t="str">
        <f t="shared" si="108"/>
        <v>tier - 2</v>
      </c>
      <c r="N999" s="32" t="str">
        <f t="shared" si="109"/>
        <v>R1026</v>
      </c>
      <c r="O999" s="13" t="str">
        <f t="shared" si="110"/>
        <v>12-Oct-1994</v>
      </c>
      <c r="P999" s="13">
        <f t="shared" si="111"/>
        <v>28</v>
      </c>
      <c r="Q999" s="18">
        <v>8081.74</v>
      </c>
    </row>
    <row r="1000" spans="1:17" x14ac:dyDescent="0.25">
      <c r="A1000" s="13" t="s">
        <v>1031</v>
      </c>
      <c r="B1000" s="13">
        <v>1975</v>
      </c>
      <c r="C1000" s="13" t="s">
        <v>30</v>
      </c>
      <c r="D1000" s="13">
        <v>21</v>
      </c>
      <c r="E1000" s="13">
        <v>1</v>
      </c>
      <c r="F1000" s="13">
        <v>8083.92</v>
      </c>
      <c r="G1000" s="13" t="s">
        <v>12</v>
      </c>
      <c r="H1000" s="13" t="s">
        <v>12</v>
      </c>
      <c r="I1000" s="13" t="s">
        <v>13</v>
      </c>
      <c r="J1000" s="32">
        <f t="shared" si="105"/>
        <v>1975</v>
      </c>
      <c r="K1000" s="32" t="str">
        <f t="shared" si="106"/>
        <v>Dec</v>
      </c>
      <c r="L1000" s="32" t="str">
        <f t="shared" si="107"/>
        <v>tier - 3</v>
      </c>
      <c r="M1000" s="32" t="str">
        <f t="shared" si="108"/>
        <v>tier - 3</v>
      </c>
      <c r="N1000" s="32" t="str">
        <f t="shared" si="109"/>
        <v>R1013</v>
      </c>
      <c r="O1000" s="13" t="str">
        <f t="shared" si="110"/>
        <v>21-Dec-1975</v>
      </c>
      <c r="P1000" s="13">
        <f t="shared" si="111"/>
        <v>47</v>
      </c>
      <c r="Q1000" s="18">
        <v>8083.92</v>
      </c>
    </row>
    <row r="1001" spans="1:17" x14ac:dyDescent="0.25">
      <c r="A1001" s="13" t="s">
        <v>1032</v>
      </c>
      <c r="B1001" s="13">
        <v>1967</v>
      </c>
      <c r="C1001" s="13" t="s">
        <v>18</v>
      </c>
      <c r="D1001" s="13">
        <v>10</v>
      </c>
      <c r="E1001" s="13">
        <v>0</v>
      </c>
      <c r="F1001" s="13">
        <v>8091.3</v>
      </c>
      <c r="G1001" s="13" t="s">
        <v>12</v>
      </c>
      <c r="H1001" s="13" t="s">
        <v>16</v>
      </c>
      <c r="I1001" s="13" t="s">
        <v>23</v>
      </c>
      <c r="J1001" s="32">
        <f t="shared" si="105"/>
        <v>1967</v>
      </c>
      <c r="K1001" s="32" t="str">
        <f t="shared" si="106"/>
        <v>Jun</v>
      </c>
      <c r="L1001" s="32" t="str">
        <f t="shared" si="107"/>
        <v>tier - 3</v>
      </c>
      <c r="M1001" s="32" t="str">
        <f t="shared" si="108"/>
        <v>tier - 1</v>
      </c>
      <c r="N1001" s="32" t="str">
        <f t="shared" si="109"/>
        <v>R1012</v>
      </c>
      <c r="O1001" s="13" t="str">
        <f t="shared" si="110"/>
        <v>10-Jun-1967</v>
      </c>
      <c r="P1001" s="13">
        <f t="shared" si="111"/>
        <v>55</v>
      </c>
      <c r="Q1001" s="18">
        <v>8091.3</v>
      </c>
    </row>
    <row r="1002" spans="1:17" x14ac:dyDescent="0.25">
      <c r="A1002" s="13" t="s">
        <v>1033</v>
      </c>
      <c r="B1002" s="13">
        <v>1973</v>
      </c>
      <c r="C1002" s="13" t="s">
        <v>37</v>
      </c>
      <c r="D1002" s="13">
        <v>11</v>
      </c>
      <c r="E1002" s="13">
        <v>0</v>
      </c>
      <c r="F1002" s="13">
        <v>8112.59</v>
      </c>
      <c r="G1002" s="13" t="s">
        <v>11</v>
      </c>
      <c r="H1002" s="13" t="s">
        <v>11</v>
      </c>
      <c r="I1002" s="13" t="s">
        <v>13</v>
      </c>
      <c r="J1002" s="32">
        <f t="shared" si="105"/>
        <v>1973</v>
      </c>
      <c r="K1002" s="32" t="str">
        <f t="shared" si="106"/>
        <v>Oct</v>
      </c>
      <c r="L1002" s="32" t="str">
        <f t="shared" si="107"/>
        <v>tier - 2</v>
      </c>
      <c r="M1002" s="32" t="str">
        <f t="shared" si="108"/>
        <v>tier - 2</v>
      </c>
      <c r="N1002" s="32" t="str">
        <f t="shared" si="109"/>
        <v>R1013</v>
      </c>
      <c r="O1002" s="13" t="str">
        <f t="shared" si="110"/>
        <v>11-Oct-1973</v>
      </c>
      <c r="P1002" s="13">
        <f t="shared" si="111"/>
        <v>49</v>
      </c>
      <c r="Q1002" s="18">
        <v>8112.59</v>
      </c>
    </row>
    <row r="1003" spans="1:17" x14ac:dyDescent="0.25">
      <c r="A1003" s="13" t="s">
        <v>1034</v>
      </c>
      <c r="B1003" s="13">
        <v>1978</v>
      </c>
      <c r="C1003" s="13" t="s">
        <v>20</v>
      </c>
      <c r="D1003" s="13">
        <v>1</v>
      </c>
      <c r="E1003" s="13">
        <v>2</v>
      </c>
      <c r="F1003" s="13">
        <v>8116.27</v>
      </c>
      <c r="G1003" s="13" t="s">
        <v>12</v>
      </c>
      <c r="H1003" s="13" t="s">
        <v>16</v>
      </c>
      <c r="I1003" s="13" t="s">
        <v>23</v>
      </c>
      <c r="J1003" s="32">
        <f t="shared" si="105"/>
        <v>1978</v>
      </c>
      <c r="K1003" s="32" t="str">
        <f t="shared" si="106"/>
        <v>Sep</v>
      </c>
      <c r="L1003" s="32" t="str">
        <f t="shared" si="107"/>
        <v>tier - 3</v>
      </c>
      <c r="M1003" s="32" t="str">
        <f t="shared" si="108"/>
        <v>tier - 1</v>
      </c>
      <c r="N1003" s="32" t="str">
        <f t="shared" si="109"/>
        <v>R1012</v>
      </c>
      <c r="O1003" s="13" t="str">
        <f t="shared" si="110"/>
        <v>1-Sep-1978</v>
      </c>
      <c r="P1003" s="13">
        <f t="shared" si="111"/>
        <v>44</v>
      </c>
      <c r="Q1003" s="18">
        <v>8116.27</v>
      </c>
    </row>
    <row r="1004" spans="1:17" x14ac:dyDescent="0.25">
      <c r="A1004" s="13" t="s">
        <v>1035</v>
      </c>
      <c r="B1004" s="13">
        <v>1973</v>
      </c>
      <c r="C1004" s="13" t="s">
        <v>30</v>
      </c>
      <c r="D1004" s="13">
        <v>16</v>
      </c>
      <c r="E1004" s="13">
        <v>0</v>
      </c>
      <c r="F1004" s="13">
        <v>8116.68</v>
      </c>
      <c r="G1004" s="13" t="s">
        <v>12</v>
      </c>
      <c r="H1004" s="13" t="s">
        <v>16</v>
      </c>
      <c r="I1004" s="13" t="s">
        <v>42</v>
      </c>
      <c r="J1004" s="32">
        <f t="shared" si="105"/>
        <v>1973</v>
      </c>
      <c r="K1004" s="32" t="str">
        <f t="shared" si="106"/>
        <v>Dec</v>
      </c>
      <c r="L1004" s="32" t="str">
        <f t="shared" si="107"/>
        <v>tier - 3</v>
      </c>
      <c r="M1004" s="32" t="str">
        <f t="shared" si="108"/>
        <v>tier - 1</v>
      </c>
      <c r="N1004" s="32" t="str">
        <f t="shared" si="109"/>
        <v>R1011</v>
      </c>
      <c r="O1004" s="13" t="str">
        <f t="shared" si="110"/>
        <v>16-Dec-1973</v>
      </c>
      <c r="P1004" s="13">
        <f t="shared" si="111"/>
        <v>49</v>
      </c>
      <c r="Q1004" s="18">
        <v>8116.68</v>
      </c>
    </row>
    <row r="1005" spans="1:17" x14ac:dyDescent="0.25">
      <c r="A1005" s="13" t="s">
        <v>1036</v>
      </c>
      <c r="B1005" s="13">
        <v>1973</v>
      </c>
      <c r="C1005" s="13" t="s">
        <v>35</v>
      </c>
      <c r="D1005" s="13">
        <v>30</v>
      </c>
      <c r="E1005" s="13">
        <v>0</v>
      </c>
      <c r="F1005" s="13">
        <v>8124.41</v>
      </c>
      <c r="G1005" s="13" t="s">
        <v>12</v>
      </c>
      <c r="H1005" s="13" t="s">
        <v>16</v>
      </c>
      <c r="I1005" s="13" t="s">
        <v>13</v>
      </c>
      <c r="J1005" s="32">
        <f t="shared" si="105"/>
        <v>1973</v>
      </c>
      <c r="K1005" s="32" t="str">
        <f t="shared" si="106"/>
        <v>Aug</v>
      </c>
      <c r="L1005" s="32" t="str">
        <f t="shared" si="107"/>
        <v>tier - 3</v>
      </c>
      <c r="M1005" s="32" t="str">
        <f t="shared" si="108"/>
        <v>tier - 1</v>
      </c>
      <c r="N1005" s="32" t="str">
        <f t="shared" si="109"/>
        <v>R1013</v>
      </c>
      <c r="O1005" s="13" t="str">
        <f t="shared" si="110"/>
        <v>30-Aug-1973</v>
      </c>
      <c r="P1005" s="13">
        <f t="shared" si="111"/>
        <v>49</v>
      </c>
      <c r="Q1005" s="18">
        <v>8124.41</v>
      </c>
    </row>
    <row r="1006" spans="1:17" x14ac:dyDescent="0.25">
      <c r="A1006" s="13" t="s">
        <v>1037</v>
      </c>
      <c r="B1006" s="13">
        <v>1973</v>
      </c>
      <c r="C1006" s="13" t="s">
        <v>20</v>
      </c>
      <c r="D1006" s="13">
        <v>3</v>
      </c>
      <c r="E1006" s="13">
        <v>0</v>
      </c>
      <c r="F1006" s="13">
        <v>8125.78</v>
      </c>
      <c r="G1006" s="13" t="s">
        <v>11</v>
      </c>
      <c r="H1006" s="13" t="s">
        <v>11</v>
      </c>
      <c r="I1006" s="13" t="s">
        <v>13</v>
      </c>
      <c r="J1006" s="32">
        <f t="shared" si="105"/>
        <v>1973</v>
      </c>
      <c r="K1006" s="32" t="str">
        <f t="shared" si="106"/>
        <v>Sep</v>
      </c>
      <c r="L1006" s="32" t="str">
        <f t="shared" si="107"/>
        <v>tier - 2</v>
      </c>
      <c r="M1006" s="32" t="str">
        <f t="shared" si="108"/>
        <v>tier - 2</v>
      </c>
      <c r="N1006" s="32" t="str">
        <f t="shared" si="109"/>
        <v>R1013</v>
      </c>
      <c r="O1006" s="13" t="str">
        <f t="shared" si="110"/>
        <v>3-Sep-1973</v>
      </c>
      <c r="P1006" s="13">
        <f t="shared" si="111"/>
        <v>49</v>
      </c>
      <c r="Q1006" s="18">
        <v>8125.78</v>
      </c>
    </row>
    <row r="1007" spans="1:17" x14ac:dyDescent="0.25">
      <c r="A1007" s="13" t="s">
        <v>1038</v>
      </c>
      <c r="B1007" s="13">
        <v>1990</v>
      </c>
      <c r="C1007" s="13" t="s">
        <v>18</v>
      </c>
      <c r="D1007" s="13">
        <v>21</v>
      </c>
      <c r="E1007" s="13">
        <v>3</v>
      </c>
      <c r="F1007" s="13">
        <v>8157.92</v>
      </c>
      <c r="G1007" s="13" t="s">
        <v>11</v>
      </c>
      <c r="H1007" s="13" t="s">
        <v>12</v>
      </c>
      <c r="I1007" s="13" t="s">
        <v>200</v>
      </c>
      <c r="J1007" s="32">
        <f t="shared" si="105"/>
        <v>1990</v>
      </c>
      <c r="K1007" s="32" t="str">
        <f t="shared" si="106"/>
        <v>Jun</v>
      </c>
      <c r="L1007" s="32" t="str">
        <f t="shared" si="107"/>
        <v>tier - 2</v>
      </c>
      <c r="M1007" s="32" t="str">
        <f t="shared" si="108"/>
        <v>tier - 3</v>
      </c>
      <c r="N1007" s="32" t="str">
        <f t="shared" si="109"/>
        <v>R1025</v>
      </c>
      <c r="O1007" s="13" t="str">
        <f t="shared" si="110"/>
        <v>21-Jun-1990</v>
      </c>
      <c r="P1007" s="13">
        <f t="shared" si="111"/>
        <v>32</v>
      </c>
      <c r="Q1007" s="18">
        <v>8157.92</v>
      </c>
    </row>
    <row r="1008" spans="1:17" x14ac:dyDescent="0.25">
      <c r="A1008" s="13" t="s">
        <v>1039</v>
      </c>
      <c r="B1008" s="13">
        <v>1982</v>
      </c>
      <c r="C1008" s="13" t="s">
        <v>18</v>
      </c>
      <c r="D1008" s="13">
        <v>28</v>
      </c>
      <c r="E1008" s="13">
        <v>4</v>
      </c>
      <c r="F1008" s="13">
        <v>8162.72</v>
      </c>
      <c r="G1008" s="13" t="s">
        <v>12</v>
      </c>
      <c r="H1008" s="13" t="s">
        <v>12</v>
      </c>
      <c r="I1008" s="13" t="s">
        <v>23</v>
      </c>
      <c r="J1008" s="32">
        <f t="shared" si="105"/>
        <v>1982</v>
      </c>
      <c r="K1008" s="32" t="str">
        <f t="shared" si="106"/>
        <v>Jun</v>
      </c>
      <c r="L1008" s="32" t="str">
        <f t="shared" si="107"/>
        <v>tier - 3</v>
      </c>
      <c r="M1008" s="32" t="str">
        <f t="shared" si="108"/>
        <v>tier - 3</v>
      </c>
      <c r="N1008" s="32" t="str">
        <f t="shared" si="109"/>
        <v>R1012</v>
      </c>
      <c r="O1008" s="13" t="str">
        <f t="shared" si="110"/>
        <v>28-Jun-1982</v>
      </c>
      <c r="P1008" s="13">
        <f t="shared" si="111"/>
        <v>40</v>
      </c>
      <c r="Q1008" s="18">
        <v>8162.72</v>
      </c>
    </row>
    <row r="1009" spans="1:17" x14ac:dyDescent="0.25">
      <c r="A1009" s="13" t="s">
        <v>1040</v>
      </c>
      <c r="B1009" s="13">
        <v>1963</v>
      </c>
      <c r="C1009" s="13" t="s">
        <v>15</v>
      </c>
      <c r="D1009" s="13">
        <v>5</v>
      </c>
      <c r="E1009" s="13">
        <v>0</v>
      </c>
      <c r="F1009" s="13">
        <v>8177.9</v>
      </c>
      <c r="G1009" s="13" t="s">
        <v>12</v>
      </c>
      <c r="H1009" s="13" t="s">
        <v>16</v>
      </c>
      <c r="I1009" s="13" t="s">
        <v>13</v>
      </c>
      <c r="J1009" s="32">
        <f t="shared" si="105"/>
        <v>1963</v>
      </c>
      <c r="K1009" s="32" t="str">
        <f t="shared" si="106"/>
        <v>Nov</v>
      </c>
      <c r="L1009" s="32" t="str">
        <f t="shared" si="107"/>
        <v>tier - 3</v>
      </c>
      <c r="M1009" s="32" t="str">
        <f t="shared" si="108"/>
        <v>tier - 1</v>
      </c>
      <c r="N1009" s="32" t="str">
        <f t="shared" si="109"/>
        <v>R1013</v>
      </c>
      <c r="O1009" s="13" t="str">
        <f t="shared" si="110"/>
        <v>5-Nov-1963</v>
      </c>
      <c r="P1009" s="13">
        <f t="shared" si="111"/>
        <v>59</v>
      </c>
      <c r="Q1009" s="18">
        <v>8177.9</v>
      </c>
    </row>
    <row r="1010" spans="1:17" x14ac:dyDescent="0.25">
      <c r="A1010" s="13" t="s">
        <v>1041</v>
      </c>
      <c r="B1010" s="13">
        <v>1983</v>
      </c>
      <c r="C1010" s="13" t="s">
        <v>18</v>
      </c>
      <c r="D1010" s="13">
        <v>8</v>
      </c>
      <c r="E1010" s="13">
        <v>3</v>
      </c>
      <c r="F1010" s="13">
        <v>8179.51</v>
      </c>
      <c r="G1010" s="13" t="s">
        <v>11</v>
      </c>
      <c r="H1010" s="13" t="s">
        <v>11</v>
      </c>
      <c r="I1010" s="13" t="s">
        <v>516</v>
      </c>
      <c r="J1010" s="32">
        <f t="shared" si="105"/>
        <v>1983</v>
      </c>
      <c r="K1010" s="32" t="str">
        <f t="shared" si="106"/>
        <v>Jun</v>
      </c>
      <c r="L1010" s="32" t="str">
        <f t="shared" si="107"/>
        <v>tier - 2</v>
      </c>
      <c r="M1010" s="32" t="str">
        <f t="shared" si="108"/>
        <v>tier - 2</v>
      </c>
      <c r="N1010" s="32" t="str">
        <f t="shared" si="109"/>
        <v>R1020</v>
      </c>
      <c r="O1010" s="13" t="str">
        <f t="shared" si="110"/>
        <v>8-Jun-1983</v>
      </c>
      <c r="P1010" s="13">
        <f t="shared" si="111"/>
        <v>40</v>
      </c>
      <c r="Q1010" s="18">
        <v>8179.51</v>
      </c>
    </row>
    <row r="1011" spans="1:17" x14ac:dyDescent="0.25">
      <c r="A1011" s="13" t="s">
        <v>1042</v>
      </c>
      <c r="B1011" s="13">
        <v>1997</v>
      </c>
      <c r="C1011" s="13" t="s">
        <v>37</v>
      </c>
      <c r="D1011" s="13">
        <v>21</v>
      </c>
      <c r="E1011" s="13">
        <v>0</v>
      </c>
      <c r="F1011" s="13">
        <v>8182.89</v>
      </c>
      <c r="G1011" s="13" t="s">
        <v>11</v>
      </c>
      <c r="H1011" s="13" t="s">
        <v>16</v>
      </c>
      <c r="I1011" s="13" t="s">
        <v>535</v>
      </c>
      <c r="J1011" s="32">
        <f t="shared" si="105"/>
        <v>1997</v>
      </c>
      <c r="K1011" s="32" t="str">
        <f t="shared" si="106"/>
        <v>Oct</v>
      </c>
      <c r="L1011" s="32" t="str">
        <f t="shared" si="107"/>
        <v>tier - 2</v>
      </c>
      <c r="M1011" s="32" t="str">
        <f t="shared" si="108"/>
        <v>tier - 1</v>
      </c>
      <c r="N1011" s="32" t="str">
        <f t="shared" si="109"/>
        <v>R1026</v>
      </c>
      <c r="O1011" s="13" t="str">
        <f t="shared" si="110"/>
        <v>21-Oct-1997</v>
      </c>
      <c r="P1011" s="13">
        <f t="shared" si="111"/>
        <v>25</v>
      </c>
      <c r="Q1011" s="18">
        <v>8182.89</v>
      </c>
    </row>
    <row r="1012" spans="1:17" x14ac:dyDescent="0.25">
      <c r="A1012" s="13" t="s">
        <v>1043</v>
      </c>
      <c r="B1012" s="13">
        <v>1962</v>
      </c>
      <c r="C1012" s="13" t="s">
        <v>15</v>
      </c>
      <c r="D1012" s="13">
        <v>23</v>
      </c>
      <c r="E1012" s="13">
        <v>0</v>
      </c>
      <c r="F1012" s="13">
        <v>8188.12</v>
      </c>
      <c r="G1012" s="13" t="s">
        <v>12</v>
      </c>
      <c r="H1012" s="13" t="s">
        <v>12</v>
      </c>
      <c r="I1012" s="13" t="s">
        <v>13</v>
      </c>
      <c r="J1012" s="32">
        <f t="shared" si="105"/>
        <v>1962</v>
      </c>
      <c r="K1012" s="32" t="str">
        <f t="shared" si="106"/>
        <v>Nov</v>
      </c>
      <c r="L1012" s="32" t="str">
        <f t="shared" si="107"/>
        <v>tier - 3</v>
      </c>
      <c r="M1012" s="32" t="str">
        <f t="shared" si="108"/>
        <v>tier - 3</v>
      </c>
      <c r="N1012" s="32" t="str">
        <f t="shared" si="109"/>
        <v>R1013</v>
      </c>
      <c r="O1012" s="13" t="str">
        <f t="shared" si="110"/>
        <v>23-Nov-1962</v>
      </c>
      <c r="P1012" s="13">
        <f t="shared" si="111"/>
        <v>60</v>
      </c>
      <c r="Q1012" s="18">
        <v>8188.12</v>
      </c>
    </row>
    <row r="1013" spans="1:17" x14ac:dyDescent="0.25">
      <c r="A1013" s="13" t="s">
        <v>1044</v>
      </c>
      <c r="B1013" s="13">
        <v>1978</v>
      </c>
      <c r="C1013" s="13" t="s">
        <v>37</v>
      </c>
      <c r="D1013" s="13">
        <v>24</v>
      </c>
      <c r="E1013" s="13">
        <v>2</v>
      </c>
      <c r="F1013" s="13">
        <v>8211.1</v>
      </c>
      <c r="G1013" s="13" t="s">
        <v>11</v>
      </c>
      <c r="H1013" s="13" t="s">
        <v>12</v>
      </c>
      <c r="I1013" s="13" t="s">
        <v>13</v>
      </c>
      <c r="J1013" s="32">
        <f t="shared" si="105"/>
        <v>1978</v>
      </c>
      <c r="K1013" s="32" t="str">
        <f t="shared" si="106"/>
        <v>Oct</v>
      </c>
      <c r="L1013" s="32" t="str">
        <f t="shared" si="107"/>
        <v>tier - 2</v>
      </c>
      <c r="M1013" s="32" t="str">
        <f t="shared" si="108"/>
        <v>tier - 3</v>
      </c>
      <c r="N1013" s="32" t="str">
        <f t="shared" si="109"/>
        <v>R1013</v>
      </c>
      <c r="O1013" s="13" t="str">
        <f t="shared" si="110"/>
        <v>24-Oct-1978</v>
      </c>
      <c r="P1013" s="13">
        <f t="shared" si="111"/>
        <v>44</v>
      </c>
      <c r="Q1013" s="18">
        <v>8211.1</v>
      </c>
    </row>
    <row r="1014" spans="1:17" x14ac:dyDescent="0.25">
      <c r="A1014" s="13" t="s">
        <v>1045</v>
      </c>
      <c r="B1014" s="13">
        <v>1978</v>
      </c>
      <c r="C1014" s="13" t="s">
        <v>18</v>
      </c>
      <c r="D1014" s="13">
        <v>30</v>
      </c>
      <c r="E1014" s="13">
        <v>2</v>
      </c>
      <c r="F1014" s="13">
        <v>8219.2000000000007</v>
      </c>
      <c r="G1014" s="13" t="s">
        <v>11</v>
      </c>
      <c r="H1014" s="13" t="s">
        <v>11</v>
      </c>
      <c r="I1014" s="13" t="s">
        <v>13</v>
      </c>
      <c r="J1014" s="32">
        <f t="shared" si="105"/>
        <v>1978</v>
      </c>
      <c r="K1014" s="32" t="str">
        <f t="shared" si="106"/>
        <v>Jun</v>
      </c>
      <c r="L1014" s="32" t="str">
        <f t="shared" si="107"/>
        <v>tier - 2</v>
      </c>
      <c r="M1014" s="32" t="str">
        <f t="shared" si="108"/>
        <v>tier - 2</v>
      </c>
      <c r="N1014" s="32" t="str">
        <f t="shared" si="109"/>
        <v>R1013</v>
      </c>
      <c r="O1014" s="13" t="str">
        <f t="shared" si="110"/>
        <v>30-Jun-1978</v>
      </c>
      <c r="P1014" s="13">
        <f t="shared" si="111"/>
        <v>44</v>
      </c>
      <c r="Q1014" s="18">
        <v>8219.2000000000007</v>
      </c>
    </row>
    <row r="1015" spans="1:17" x14ac:dyDescent="0.25">
      <c r="A1015" s="13" t="s">
        <v>1046</v>
      </c>
      <c r="B1015" s="13">
        <v>1976</v>
      </c>
      <c r="C1015" s="13" t="s">
        <v>20</v>
      </c>
      <c r="D1015" s="13">
        <v>3</v>
      </c>
      <c r="E1015" s="13">
        <v>1</v>
      </c>
      <c r="F1015" s="13">
        <v>8232.64</v>
      </c>
      <c r="G1015" s="13" t="s">
        <v>11</v>
      </c>
      <c r="H1015" s="13" t="s">
        <v>12</v>
      </c>
      <c r="I1015" s="13" t="s">
        <v>13</v>
      </c>
      <c r="J1015" s="32">
        <f t="shared" si="105"/>
        <v>1976</v>
      </c>
      <c r="K1015" s="32" t="str">
        <f t="shared" si="106"/>
        <v>Sep</v>
      </c>
      <c r="L1015" s="32" t="str">
        <f t="shared" si="107"/>
        <v>tier - 2</v>
      </c>
      <c r="M1015" s="32" t="str">
        <f t="shared" si="108"/>
        <v>tier - 3</v>
      </c>
      <c r="N1015" s="32" t="str">
        <f t="shared" si="109"/>
        <v>R1013</v>
      </c>
      <c r="O1015" s="13" t="str">
        <f t="shared" si="110"/>
        <v>3-Sep-1976</v>
      </c>
      <c r="P1015" s="13">
        <f t="shared" si="111"/>
        <v>46</v>
      </c>
      <c r="Q1015" s="18">
        <v>8232.64</v>
      </c>
    </row>
    <row r="1016" spans="1:17" x14ac:dyDescent="0.25">
      <c r="A1016" s="13" t="s">
        <v>1047</v>
      </c>
      <c r="B1016" s="13">
        <v>1976</v>
      </c>
      <c r="C1016" s="13" t="s">
        <v>18</v>
      </c>
      <c r="D1016" s="13">
        <v>30</v>
      </c>
      <c r="E1016" s="13">
        <v>1</v>
      </c>
      <c r="F1016" s="13">
        <v>8233.1</v>
      </c>
      <c r="G1016" s="13" t="s">
        <v>11</v>
      </c>
      <c r="H1016" s="13" t="s">
        <v>11</v>
      </c>
      <c r="I1016" s="13" t="s">
        <v>13</v>
      </c>
      <c r="J1016" s="32">
        <f t="shared" si="105"/>
        <v>1976</v>
      </c>
      <c r="K1016" s="32" t="str">
        <f t="shared" si="106"/>
        <v>Jun</v>
      </c>
      <c r="L1016" s="32" t="str">
        <f t="shared" si="107"/>
        <v>tier - 2</v>
      </c>
      <c r="M1016" s="32" t="str">
        <f t="shared" si="108"/>
        <v>tier - 2</v>
      </c>
      <c r="N1016" s="32" t="str">
        <f t="shared" si="109"/>
        <v>R1013</v>
      </c>
      <c r="O1016" s="13" t="str">
        <f t="shared" si="110"/>
        <v>30-Jun-1976</v>
      </c>
      <c r="P1016" s="13">
        <f t="shared" si="111"/>
        <v>46</v>
      </c>
      <c r="Q1016" s="18">
        <v>8233.1</v>
      </c>
    </row>
    <row r="1017" spans="1:17" x14ac:dyDescent="0.25">
      <c r="A1017" s="13" t="s">
        <v>1048</v>
      </c>
      <c r="B1017" s="13">
        <v>1976</v>
      </c>
      <c r="C1017" s="13" t="s">
        <v>20</v>
      </c>
      <c r="D1017" s="13">
        <v>2</v>
      </c>
      <c r="E1017" s="13">
        <v>1</v>
      </c>
      <c r="F1017" s="13">
        <v>8240.59</v>
      </c>
      <c r="G1017" s="13" t="s">
        <v>11</v>
      </c>
      <c r="H1017" s="13" t="s">
        <v>11</v>
      </c>
      <c r="I1017" s="13" t="s">
        <v>13</v>
      </c>
      <c r="J1017" s="32">
        <f t="shared" si="105"/>
        <v>1976</v>
      </c>
      <c r="K1017" s="32" t="str">
        <f t="shared" si="106"/>
        <v>Sep</v>
      </c>
      <c r="L1017" s="32" t="str">
        <f t="shared" si="107"/>
        <v>tier - 2</v>
      </c>
      <c r="M1017" s="32" t="str">
        <f t="shared" si="108"/>
        <v>tier - 2</v>
      </c>
      <c r="N1017" s="32" t="str">
        <f t="shared" si="109"/>
        <v>R1013</v>
      </c>
      <c r="O1017" s="13" t="str">
        <f t="shared" si="110"/>
        <v>2-Sep-1976</v>
      </c>
      <c r="P1017" s="13">
        <f t="shared" si="111"/>
        <v>46</v>
      </c>
      <c r="Q1017" s="18">
        <v>8240.59</v>
      </c>
    </row>
    <row r="1018" spans="1:17" x14ac:dyDescent="0.25">
      <c r="A1018" s="13" t="s">
        <v>1049</v>
      </c>
      <c r="B1018" s="13">
        <v>1982</v>
      </c>
      <c r="C1018" s="13" t="s">
        <v>20</v>
      </c>
      <c r="D1018" s="13">
        <v>27</v>
      </c>
      <c r="E1018" s="13">
        <v>3</v>
      </c>
      <c r="F1018" s="13">
        <v>8252.2800000000007</v>
      </c>
      <c r="G1018" s="13" t="s">
        <v>11</v>
      </c>
      <c r="H1018" s="13" t="s">
        <v>11</v>
      </c>
      <c r="I1018" s="13" t="s">
        <v>247</v>
      </c>
      <c r="J1018" s="32">
        <f t="shared" si="105"/>
        <v>1982</v>
      </c>
      <c r="K1018" s="32" t="str">
        <f t="shared" si="106"/>
        <v>Sep</v>
      </c>
      <c r="L1018" s="32" t="str">
        <f t="shared" si="107"/>
        <v>tier - 2</v>
      </c>
      <c r="M1018" s="32" t="str">
        <f t="shared" si="108"/>
        <v>tier - 2</v>
      </c>
      <c r="N1018" s="32" t="str">
        <f t="shared" si="109"/>
        <v>R1024</v>
      </c>
      <c r="O1018" s="13" t="str">
        <f t="shared" si="110"/>
        <v>27-Sep-1982</v>
      </c>
      <c r="P1018" s="13">
        <f t="shared" si="111"/>
        <v>40</v>
      </c>
      <c r="Q1018" s="18">
        <v>8252.2800000000007</v>
      </c>
    </row>
    <row r="1019" spans="1:17" x14ac:dyDescent="0.25">
      <c r="A1019" s="13" t="s">
        <v>1050</v>
      </c>
      <c r="B1019" s="13">
        <v>1964</v>
      </c>
      <c r="C1019" s="13" t="s">
        <v>20</v>
      </c>
      <c r="D1019" s="13">
        <v>5</v>
      </c>
      <c r="E1019" s="13">
        <v>0</v>
      </c>
      <c r="F1019" s="13">
        <v>8268</v>
      </c>
      <c r="G1019" s="13" t="s">
        <v>12</v>
      </c>
      <c r="H1019" s="13" t="s">
        <v>12</v>
      </c>
      <c r="I1019" s="13" t="s">
        <v>13</v>
      </c>
      <c r="J1019" s="32">
        <f t="shared" si="105"/>
        <v>1964</v>
      </c>
      <c r="K1019" s="32" t="str">
        <f t="shared" si="106"/>
        <v>Sep</v>
      </c>
      <c r="L1019" s="32" t="str">
        <f t="shared" si="107"/>
        <v>tier - 3</v>
      </c>
      <c r="M1019" s="32" t="str">
        <f t="shared" si="108"/>
        <v>tier - 3</v>
      </c>
      <c r="N1019" s="32" t="str">
        <f t="shared" si="109"/>
        <v>R1013</v>
      </c>
      <c r="O1019" s="13" t="str">
        <f t="shared" si="110"/>
        <v>5-Sep-1964</v>
      </c>
      <c r="P1019" s="13">
        <f t="shared" si="111"/>
        <v>58</v>
      </c>
      <c r="Q1019" s="18">
        <v>8268</v>
      </c>
    </row>
    <row r="1020" spans="1:17" x14ac:dyDescent="0.25">
      <c r="A1020" s="13" t="s">
        <v>1051</v>
      </c>
      <c r="B1020" s="13">
        <v>1974</v>
      </c>
      <c r="C1020" s="13" t="s">
        <v>35</v>
      </c>
      <c r="D1020" s="13">
        <v>5</v>
      </c>
      <c r="E1020" s="13">
        <v>0</v>
      </c>
      <c r="F1020" s="13">
        <v>8269.0400000000009</v>
      </c>
      <c r="G1020" s="13" t="s">
        <v>11</v>
      </c>
      <c r="H1020" s="13" t="s">
        <v>16</v>
      </c>
      <c r="I1020" s="13" t="s">
        <v>42</v>
      </c>
      <c r="J1020" s="32">
        <f t="shared" si="105"/>
        <v>1974</v>
      </c>
      <c r="K1020" s="32" t="str">
        <f t="shared" si="106"/>
        <v>Aug</v>
      </c>
      <c r="L1020" s="32" t="str">
        <f t="shared" si="107"/>
        <v>tier - 2</v>
      </c>
      <c r="M1020" s="32" t="str">
        <f t="shared" si="108"/>
        <v>tier - 1</v>
      </c>
      <c r="N1020" s="32" t="str">
        <f t="shared" si="109"/>
        <v>R1011</v>
      </c>
      <c r="O1020" s="13" t="str">
        <f t="shared" si="110"/>
        <v>5-Aug-1974</v>
      </c>
      <c r="P1020" s="13">
        <f t="shared" si="111"/>
        <v>48</v>
      </c>
      <c r="Q1020" s="18">
        <v>8269.0400000000009</v>
      </c>
    </row>
    <row r="1021" spans="1:17" x14ac:dyDescent="0.25">
      <c r="A1021" s="13" t="s">
        <v>1052</v>
      </c>
      <c r="B1021" s="13">
        <v>2000</v>
      </c>
      <c r="C1021" s="13" t="s">
        <v>15</v>
      </c>
      <c r="D1021" s="13">
        <v>28</v>
      </c>
      <c r="E1021" s="13">
        <v>0</v>
      </c>
      <c r="F1021" s="13">
        <v>8271.4599999999991</v>
      </c>
      <c r="G1021" s="13" t="s">
        <v>11</v>
      </c>
      <c r="H1021" s="13" t="s">
        <v>16</v>
      </c>
      <c r="I1021" s="13" t="s">
        <v>249</v>
      </c>
      <c r="J1021" s="32">
        <f t="shared" si="105"/>
        <v>2000</v>
      </c>
      <c r="K1021" s="32" t="str">
        <f t="shared" si="106"/>
        <v>Nov</v>
      </c>
      <c r="L1021" s="32" t="str">
        <f t="shared" si="107"/>
        <v>tier - 2</v>
      </c>
      <c r="M1021" s="32" t="str">
        <f t="shared" si="108"/>
        <v>tier - 1</v>
      </c>
      <c r="N1021" s="32" t="str">
        <f t="shared" si="109"/>
        <v>R1023</v>
      </c>
      <c r="O1021" s="13" t="str">
        <f t="shared" si="110"/>
        <v>28-Nov-2000</v>
      </c>
      <c r="P1021" s="13">
        <f t="shared" si="111"/>
        <v>22</v>
      </c>
      <c r="Q1021" s="18">
        <v>8271.4599999999991</v>
      </c>
    </row>
    <row r="1022" spans="1:17" x14ac:dyDescent="0.25">
      <c r="A1022" s="13" t="s">
        <v>1053</v>
      </c>
      <c r="B1022" s="13">
        <v>1974</v>
      </c>
      <c r="C1022" s="13" t="s">
        <v>20</v>
      </c>
      <c r="D1022" s="13">
        <v>26</v>
      </c>
      <c r="E1022" s="13">
        <v>0</v>
      </c>
      <c r="F1022" s="13">
        <v>8277.52</v>
      </c>
      <c r="G1022" s="13" t="s">
        <v>11</v>
      </c>
      <c r="H1022" s="13" t="s">
        <v>11</v>
      </c>
      <c r="I1022" s="13" t="s">
        <v>42</v>
      </c>
      <c r="J1022" s="32">
        <f t="shared" si="105"/>
        <v>1974</v>
      </c>
      <c r="K1022" s="32" t="str">
        <f t="shared" si="106"/>
        <v>Sep</v>
      </c>
      <c r="L1022" s="32" t="str">
        <f t="shared" si="107"/>
        <v>tier - 2</v>
      </c>
      <c r="M1022" s="32" t="str">
        <f t="shared" si="108"/>
        <v>tier - 2</v>
      </c>
      <c r="N1022" s="32" t="str">
        <f t="shared" si="109"/>
        <v>R1011</v>
      </c>
      <c r="O1022" s="13" t="str">
        <f t="shared" si="110"/>
        <v>26-Sep-1974</v>
      </c>
      <c r="P1022" s="13">
        <f t="shared" si="111"/>
        <v>48</v>
      </c>
      <c r="Q1022" s="18">
        <v>8277.52</v>
      </c>
    </row>
    <row r="1023" spans="1:17" x14ac:dyDescent="0.25">
      <c r="A1023" s="13" t="s">
        <v>1054</v>
      </c>
      <c r="B1023" s="13">
        <v>1974</v>
      </c>
      <c r="C1023" s="13" t="s">
        <v>30</v>
      </c>
      <c r="D1023" s="13">
        <v>22</v>
      </c>
      <c r="E1023" s="13">
        <v>0</v>
      </c>
      <c r="F1023" s="13">
        <v>8280.6200000000008</v>
      </c>
      <c r="G1023" s="13" t="s">
        <v>11</v>
      </c>
      <c r="H1023" s="13" t="s">
        <v>11</v>
      </c>
      <c r="I1023" s="13" t="s">
        <v>13</v>
      </c>
      <c r="J1023" s="32">
        <f t="shared" si="105"/>
        <v>1974</v>
      </c>
      <c r="K1023" s="32" t="str">
        <f t="shared" si="106"/>
        <v>Dec</v>
      </c>
      <c r="L1023" s="32" t="str">
        <f t="shared" si="107"/>
        <v>tier - 2</v>
      </c>
      <c r="M1023" s="32" t="str">
        <f t="shared" si="108"/>
        <v>tier - 2</v>
      </c>
      <c r="N1023" s="32" t="str">
        <f t="shared" si="109"/>
        <v>R1013</v>
      </c>
      <c r="O1023" s="13" t="str">
        <f t="shared" si="110"/>
        <v>22-Dec-1974</v>
      </c>
      <c r="P1023" s="13">
        <f t="shared" si="111"/>
        <v>48</v>
      </c>
      <c r="Q1023" s="18">
        <v>8280.6200000000008</v>
      </c>
    </row>
    <row r="1024" spans="1:17" x14ac:dyDescent="0.25">
      <c r="A1024" s="13" t="s">
        <v>1055</v>
      </c>
      <c r="B1024" s="13">
        <v>1974</v>
      </c>
      <c r="C1024" s="13" t="s">
        <v>18</v>
      </c>
      <c r="D1024" s="13">
        <v>6</v>
      </c>
      <c r="E1024" s="13">
        <v>0</v>
      </c>
      <c r="F1024" s="13">
        <v>8283.68</v>
      </c>
      <c r="G1024" s="13" t="s">
        <v>11</v>
      </c>
      <c r="H1024" s="13" t="s">
        <v>12</v>
      </c>
      <c r="I1024" s="13" t="s">
        <v>13</v>
      </c>
      <c r="J1024" s="32">
        <f t="shared" si="105"/>
        <v>1974</v>
      </c>
      <c r="K1024" s="32" t="str">
        <f t="shared" si="106"/>
        <v>Jun</v>
      </c>
      <c r="L1024" s="32" t="str">
        <f t="shared" si="107"/>
        <v>tier - 2</v>
      </c>
      <c r="M1024" s="32" t="str">
        <f t="shared" si="108"/>
        <v>tier - 3</v>
      </c>
      <c r="N1024" s="32" t="str">
        <f t="shared" si="109"/>
        <v>R1013</v>
      </c>
      <c r="O1024" s="13" t="str">
        <f t="shared" si="110"/>
        <v>6-Jun-1974</v>
      </c>
      <c r="P1024" s="13">
        <f t="shared" si="111"/>
        <v>49</v>
      </c>
      <c r="Q1024" s="18">
        <v>8283.68</v>
      </c>
    </row>
    <row r="1025" spans="1:17" x14ac:dyDescent="0.25">
      <c r="A1025" s="13" t="s">
        <v>1056</v>
      </c>
      <c r="B1025" s="13">
        <v>1978</v>
      </c>
      <c r="C1025" s="13" t="s">
        <v>18</v>
      </c>
      <c r="D1025" s="13">
        <v>26</v>
      </c>
      <c r="E1025" s="13">
        <v>2</v>
      </c>
      <c r="F1025" s="13">
        <v>8302.5400000000009</v>
      </c>
      <c r="G1025" s="13" t="s">
        <v>12</v>
      </c>
      <c r="H1025" s="13" t="s">
        <v>12</v>
      </c>
      <c r="I1025" s="13" t="s">
        <v>168</v>
      </c>
      <c r="J1025" s="32">
        <f t="shared" si="105"/>
        <v>1978</v>
      </c>
      <c r="K1025" s="32" t="str">
        <f t="shared" si="106"/>
        <v>Jun</v>
      </c>
      <c r="L1025" s="32" t="str">
        <f t="shared" si="107"/>
        <v>tier - 3</v>
      </c>
      <c r="M1025" s="32" t="str">
        <f t="shared" si="108"/>
        <v>tier - 3</v>
      </c>
      <c r="N1025" s="32" t="str">
        <f t="shared" si="109"/>
        <v>R1016</v>
      </c>
      <c r="O1025" s="13" t="str">
        <f t="shared" si="110"/>
        <v>26-Jun-1978</v>
      </c>
      <c r="P1025" s="13">
        <f t="shared" si="111"/>
        <v>44</v>
      </c>
      <c r="Q1025" s="18">
        <v>8302.5400000000009</v>
      </c>
    </row>
    <row r="1026" spans="1:17" x14ac:dyDescent="0.25">
      <c r="A1026" s="13" t="s">
        <v>1057</v>
      </c>
      <c r="B1026" s="13">
        <v>1979</v>
      </c>
      <c r="C1026" s="13" t="s">
        <v>35</v>
      </c>
      <c r="D1026" s="13">
        <v>7</v>
      </c>
      <c r="E1026" s="13">
        <v>2</v>
      </c>
      <c r="F1026" s="13">
        <v>8310.84</v>
      </c>
      <c r="G1026" s="13" t="s">
        <v>11</v>
      </c>
      <c r="H1026" s="13" t="s">
        <v>11</v>
      </c>
      <c r="I1026" s="13" t="s">
        <v>23</v>
      </c>
      <c r="J1026" s="32">
        <f t="shared" ref="J1026:J1089" si="112">IF(B1026="?",ROUND(AVERAGE(B:B),0),B1026)</f>
        <v>1979</v>
      </c>
      <c r="K1026" s="32" t="str">
        <f t="shared" ref="K1026:K1089" si="113">IF(C1026="?","Sep",C1026)</f>
        <v>Aug</v>
      </c>
      <c r="L1026" s="32" t="str">
        <f t="shared" si="107"/>
        <v>tier - 2</v>
      </c>
      <c r="M1026" s="32" t="str">
        <f t="shared" si="108"/>
        <v>tier - 2</v>
      </c>
      <c r="N1026" s="32" t="str">
        <f t="shared" si="109"/>
        <v>R1012</v>
      </c>
      <c r="O1026" s="13" t="str">
        <f t="shared" si="110"/>
        <v>7-Aug-1979</v>
      </c>
      <c r="P1026" s="13">
        <f t="shared" si="111"/>
        <v>43</v>
      </c>
      <c r="Q1026" s="18">
        <v>8310.84</v>
      </c>
    </row>
    <row r="1027" spans="1:17" x14ac:dyDescent="0.25">
      <c r="A1027" s="13" t="s">
        <v>1058</v>
      </c>
      <c r="B1027" s="13">
        <v>1993</v>
      </c>
      <c r="C1027" s="13" t="s">
        <v>18</v>
      </c>
      <c r="D1027" s="13">
        <v>22</v>
      </c>
      <c r="E1027" s="13">
        <v>0</v>
      </c>
      <c r="F1027" s="13">
        <v>8314.65</v>
      </c>
      <c r="G1027" s="13" t="s">
        <v>11</v>
      </c>
      <c r="H1027" s="13" t="s">
        <v>16</v>
      </c>
      <c r="I1027" s="13" t="s">
        <v>23</v>
      </c>
      <c r="J1027" s="32">
        <f t="shared" si="112"/>
        <v>1993</v>
      </c>
      <c r="K1027" s="32" t="str">
        <f t="shared" si="113"/>
        <v>Jun</v>
      </c>
      <c r="L1027" s="32" t="str">
        <f t="shared" ref="L1027:L1090" si="114">IF(G1027="?",$U$3,G1027)</f>
        <v>tier - 2</v>
      </c>
      <c r="M1027" s="32" t="str">
        <f t="shared" ref="M1027:M1090" si="115">IF(H1027="?",$U$4,H1027)</f>
        <v>tier - 1</v>
      </c>
      <c r="N1027" s="32" t="str">
        <f t="shared" ref="N1027:N1090" si="116">IF(I1027="?","Unknown",I1027)</f>
        <v>R1012</v>
      </c>
      <c r="O1027" s="13" t="str">
        <f t="shared" ref="O1027:O1090" si="117">CONCATENATE(D1027&amp;"-"&amp;K1027&amp;"-"&amp;J1027)</f>
        <v>22-Jun-1993</v>
      </c>
      <c r="P1027" s="13">
        <f t="shared" ref="P1027:P1090" si="118">DATEDIF(O1027,$U$6,"Y")</f>
        <v>29</v>
      </c>
      <c r="Q1027" s="18">
        <v>8314.65</v>
      </c>
    </row>
    <row r="1028" spans="1:17" x14ac:dyDescent="0.25">
      <c r="A1028" s="13" t="s">
        <v>1059</v>
      </c>
      <c r="B1028" s="13">
        <v>1976</v>
      </c>
      <c r="C1028" s="13" t="s">
        <v>10</v>
      </c>
      <c r="D1028" s="13">
        <v>12</v>
      </c>
      <c r="E1028" s="13">
        <v>1</v>
      </c>
      <c r="F1028" s="13">
        <v>8334.4599999999991</v>
      </c>
      <c r="G1028" s="13" t="s">
        <v>12</v>
      </c>
      <c r="H1028" s="13" t="s">
        <v>11</v>
      </c>
      <c r="I1028" s="13" t="s">
        <v>168</v>
      </c>
      <c r="J1028" s="32">
        <f t="shared" si="112"/>
        <v>1976</v>
      </c>
      <c r="K1028" s="32" t="str">
        <f t="shared" si="113"/>
        <v>Jul</v>
      </c>
      <c r="L1028" s="32" t="str">
        <f t="shared" si="114"/>
        <v>tier - 3</v>
      </c>
      <c r="M1028" s="32" t="str">
        <f t="shared" si="115"/>
        <v>tier - 2</v>
      </c>
      <c r="N1028" s="32" t="str">
        <f t="shared" si="116"/>
        <v>R1016</v>
      </c>
      <c r="O1028" s="13" t="str">
        <f t="shared" si="117"/>
        <v>12-Jul-1976</v>
      </c>
      <c r="P1028" s="13">
        <f t="shared" si="118"/>
        <v>46</v>
      </c>
      <c r="Q1028" s="18">
        <v>8334.4599999999991</v>
      </c>
    </row>
    <row r="1029" spans="1:17" x14ac:dyDescent="0.25">
      <c r="A1029" s="13" t="s">
        <v>1060</v>
      </c>
      <c r="B1029" s="13">
        <v>1976</v>
      </c>
      <c r="C1029" s="13" t="s">
        <v>10</v>
      </c>
      <c r="D1029" s="13">
        <v>20</v>
      </c>
      <c r="E1029" s="13">
        <v>1</v>
      </c>
      <c r="F1029" s="13">
        <v>8334.59</v>
      </c>
      <c r="G1029" s="13" t="s">
        <v>12</v>
      </c>
      <c r="H1029" s="13" t="s">
        <v>11</v>
      </c>
      <c r="I1029" s="13" t="s">
        <v>168</v>
      </c>
      <c r="J1029" s="32">
        <f t="shared" si="112"/>
        <v>1976</v>
      </c>
      <c r="K1029" s="32" t="str">
        <f t="shared" si="113"/>
        <v>Jul</v>
      </c>
      <c r="L1029" s="32" t="str">
        <f t="shared" si="114"/>
        <v>tier - 3</v>
      </c>
      <c r="M1029" s="32" t="str">
        <f t="shared" si="115"/>
        <v>tier - 2</v>
      </c>
      <c r="N1029" s="32" t="str">
        <f t="shared" si="116"/>
        <v>R1016</v>
      </c>
      <c r="O1029" s="13" t="str">
        <f t="shared" si="117"/>
        <v>20-Jul-1976</v>
      </c>
      <c r="P1029" s="13">
        <f t="shared" si="118"/>
        <v>46</v>
      </c>
      <c r="Q1029" s="18">
        <v>8334.59</v>
      </c>
    </row>
    <row r="1030" spans="1:17" x14ac:dyDescent="0.25">
      <c r="A1030" s="13" t="s">
        <v>1061</v>
      </c>
      <c r="B1030" s="13">
        <v>1976</v>
      </c>
      <c r="C1030" s="13" t="s">
        <v>10</v>
      </c>
      <c r="D1030" s="13">
        <v>7</v>
      </c>
      <c r="E1030" s="13">
        <v>1</v>
      </c>
      <c r="F1030" s="13">
        <v>8342.91</v>
      </c>
      <c r="G1030" s="13" t="s">
        <v>12</v>
      </c>
      <c r="H1030" s="13" t="s">
        <v>16</v>
      </c>
      <c r="I1030" s="13" t="s">
        <v>168</v>
      </c>
      <c r="J1030" s="32">
        <f t="shared" si="112"/>
        <v>1976</v>
      </c>
      <c r="K1030" s="32" t="str">
        <f t="shared" si="113"/>
        <v>Jul</v>
      </c>
      <c r="L1030" s="32" t="str">
        <f t="shared" si="114"/>
        <v>tier - 3</v>
      </c>
      <c r="M1030" s="32" t="str">
        <f t="shared" si="115"/>
        <v>tier - 1</v>
      </c>
      <c r="N1030" s="32" t="str">
        <f t="shared" si="116"/>
        <v>R1016</v>
      </c>
      <c r="O1030" s="13" t="str">
        <f t="shared" si="117"/>
        <v>7-Jul-1976</v>
      </c>
      <c r="P1030" s="13">
        <f t="shared" si="118"/>
        <v>46</v>
      </c>
      <c r="Q1030" s="18">
        <v>8342.91</v>
      </c>
    </row>
    <row r="1031" spans="1:17" x14ac:dyDescent="0.25">
      <c r="A1031" s="13" t="s">
        <v>1062</v>
      </c>
      <c r="B1031" s="13">
        <v>1976</v>
      </c>
      <c r="C1031" s="13" t="s">
        <v>18</v>
      </c>
      <c r="D1031" s="13">
        <v>12</v>
      </c>
      <c r="E1031" s="13">
        <v>2</v>
      </c>
      <c r="F1031" s="13">
        <v>8347.16</v>
      </c>
      <c r="G1031" s="13" t="s">
        <v>11</v>
      </c>
      <c r="H1031" s="13" t="s">
        <v>16</v>
      </c>
      <c r="I1031" s="13" t="s">
        <v>13</v>
      </c>
      <c r="J1031" s="32">
        <f t="shared" si="112"/>
        <v>1976</v>
      </c>
      <c r="K1031" s="32" t="str">
        <f t="shared" si="113"/>
        <v>Jun</v>
      </c>
      <c r="L1031" s="32" t="str">
        <f t="shared" si="114"/>
        <v>tier - 2</v>
      </c>
      <c r="M1031" s="32" t="str">
        <f t="shared" si="115"/>
        <v>tier - 1</v>
      </c>
      <c r="N1031" s="32" t="str">
        <f t="shared" si="116"/>
        <v>R1013</v>
      </c>
      <c r="O1031" s="13" t="str">
        <f t="shared" si="117"/>
        <v>12-Jun-1976</v>
      </c>
      <c r="P1031" s="13">
        <f t="shared" si="118"/>
        <v>46</v>
      </c>
      <c r="Q1031" s="18">
        <v>8347.16</v>
      </c>
    </row>
    <row r="1032" spans="1:17" x14ac:dyDescent="0.25">
      <c r="A1032" s="13" t="s">
        <v>1063</v>
      </c>
      <c r="B1032" s="13">
        <v>1963</v>
      </c>
      <c r="C1032" s="13" t="s">
        <v>20</v>
      </c>
      <c r="D1032" s="13">
        <v>21</v>
      </c>
      <c r="E1032" s="13">
        <v>0</v>
      </c>
      <c r="F1032" s="13">
        <v>8355.5400000000009</v>
      </c>
      <c r="G1032" s="13" t="s">
        <v>12</v>
      </c>
      <c r="H1032" s="13" t="s">
        <v>12</v>
      </c>
      <c r="I1032" s="13" t="s">
        <v>23</v>
      </c>
      <c r="J1032" s="32">
        <f t="shared" si="112"/>
        <v>1963</v>
      </c>
      <c r="K1032" s="32" t="str">
        <f t="shared" si="113"/>
        <v>Sep</v>
      </c>
      <c r="L1032" s="32" t="str">
        <f t="shared" si="114"/>
        <v>tier - 3</v>
      </c>
      <c r="M1032" s="32" t="str">
        <f t="shared" si="115"/>
        <v>tier - 3</v>
      </c>
      <c r="N1032" s="32" t="str">
        <f t="shared" si="116"/>
        <v>R1012</v>
      </c>
      <c r="O1032" s="13" t="str">
        <f t="shared" si="117"/>
        <v>21-Sep-1963</v>
      </c>
      <c r="P1032" s="13">
        <f t="shared" si="118"/>
        <v>59</v>
      </c>
      <c r="Q1032" s="18">
        <v>8355.5400000000009</v>
      </c>
    </row>
    <row r="1033" spans="1:17" x14ac:dyDescent="0.25">
      <c r="A1033" s="13" t="s">
        <v>1064</v>
      </c>
      <c r="B1033" s="13">
        <v>1971</v>
      </c>
      <c r="C1033" s="13" t="s">
        <v>20</v>
      </c>
      <c r="D1033" s="13">
        <v>4</v>
      </c>
      <c r="E1033" s="13">
        <v>0</v>
      </c>
      <c r="F1033" s="13">
        <v>8396.6200000000008</v>
      </c>
      <c r="G1033" s="13" t="s">
        <v>11</v>
      </c>
      <c r="H1033" s="13" t="s">
        <v>12</v>
      </c>
      <c r="I1033" s="13" t="s">
        <v>13</v>
      </c>
      <c r="J1033" s="32">
        <f t="shared" si="112"/>
        <v>1971</v>
      </c>
      <c r="K1033" s="32" t="str">
        <f t="shared" si="113"/>
        <v>Sep</v>
      </c>
      <c r="L1033" s="32" t="str">
        <f t="shared" si="114"/>
        <v>tier - 2</v>
      </c>
      <c r="M1033" s="32" t="str">
        <f t="shared" si="115"/>
        <v>tier - 3</v>
      </c>
      <c r="N1033" s="32" t="str">
        <f t="shared" si="116"/>
        <v>R1013</v>
      </c>
      <c r="O1033" s="13" t="str">
        <f t="shared" si="117"/>
        <v>4-Sep-1971</v>
      </c>
      <c r="P1033" s="13">
        <f t="shared" si="118"/>
        <v>51</v>
      </c>
      <c r="Q1033" s="18">
        <v>8396.6200000000008</v>
      </c>
    </row>
    <row r="1034" spans="1:17" x14ac:dyDescent="0.25">
      <c r="A1034" s="13" t="s">
        <v>1065</v>
      </c>
      <c r="B1034" s="13">
        <v>1971</v>
      </c>
      <c r="C1034" s="13" t="s">
        <v>20</v>
      </c>
      <c r="D1034" s="13">
        <v>18</v>
      </c>
      <c r="E1034" s="13">
        <v>0</v>
      </c>
      <c r="F1034" s="13">
        <v>8400.01</v>
      </c>
      <c r="G1034" s="13" t="s">
        <v>11</v>
      </c>
      <c r="H1034" s="13" t="s">
        <v>12</v>
      </c>
      <c r="I1034" s="13" t="s">
        <v>13</v>
      </c>
      <c r="J1034" s="32">
        <f t="shared" si="112"/>
        <v>1971</v>
      </c>
      <c r="K1034" s="32" t="str">
        <f t="shared" si="113"/>
        <v>Sep</v>
      </c>
      <c r="L1034" s="32" t="str">
        <f t="shared" si="114"/>
        <v>tier - 2</v>
      </c>
      <c r="M1034" s="32" t="str">
        <f t="shared" si="115"/>
        <v>tier - 3</v>
      </c>
      <c r="N1034" s="32" t="str">
        <f t="shared" si="116"/>
        <v>R1013</v>
      </c>
      <c r="O1034" s="13" t="str">
        <f t="shared" si="117"/>
        <v>18-Sep-1971</v>
      </c>
      <c r="P1034" s="13">
        <f t="shared" si="118"/>
        <v>51</v>
      </c>
      <c r="Q1034" s="18">
        <v>8400.01</v>
      </c>
    </row>
    <row r="1035" spans="1:17" x14ac:dyDescent="0.25">
      <c r="A1035" s="13" t="s">
        <v>1066</v>
      </c>
      <c r="B1035" s="13">
        <v>1979</v>
      </c>
      <c r="C1035" s="13" t="s">
        <v>18</v>
      </c>
      <c r="D1035" s="13">
        <v>11</v>
      </c>
      <c r="E1035" s="13">
        <v>3</v>
      </c>
      <c r="F1035" s="13">
        <v>8410.0499999999993</v>
      </c>
      <c r="G1035" s="13" t="s">
        <v>11</v>
      </c>
      <c r="H1035" s="13" t="s">
        <v>11</v>
      </c>
      <c r="I1035" s="13" t="s">
        <v>23</v>
      </c>
      <c r="J1035" s="32">
        <f t="shared" si="112"/>
        <v>1979</v>
      </c>
      <c r="K1035" s="32" t="str">
        <f t="shared" si="113"/>
        <v>Jun</v>
      </c>
      <c r="L1035" s="32" t="str">
        <f t="shared" si="114"/>
        <v>tier - 2</v>
      </c>
      <c r="M1035" s="32" t="str">
        <f t="shared" si="115"/>
        <v>tier - 2</v>
      </c>
      <c r="N1035" s="32" t="str">
        <f t="shared" si="116"/>
        <v>R1012</v>
      </c>
      <c r="O1035" s="13" t="str">
        <f t="shared" si="117"/>
        <v>11-Jun-1979</v>
      </c>
      <c r="P1035" s="13">
        <f t="shared" si="118"/>
        <v>43</v>
      </c>
      <c r="Q1035" s="18">
        <v>8410.0499999999993</v>
      </c>
    </row>
    <row r="1036" spans="1:17" x14ac:dyDescent="0.25">
      <c r="A1036" s="13" t="s">
        <v>1067</v>
      </c>
      <c r="B1036" s="13">
        <v>1977</v>
      </c>
      <c r="C1036" s="13" t="s">
        <v>20</v>
      </c>
      <c r="D1036" s="13">
        <v>4</v>
      </c>
      <c r="E1036" s="13">
        <v>2</v>
      </c>
      <c r="F1036" s="13">
        <v>8413.4599999999991</v>
      </c>
      <c r="G1036" s="13" t="s">
        <v>12</v>
      </c>
      <c r="H1036" s="13" t="s">
        <v>16</v>
      </c>
      <c r="I1036" s="13" t="s">
        <v>23</v>
      </c>
      <c r="J1036" s="32">
        <f t="shared" si="112"/>
        <v>1977</v>
      </c>
      <c r="K1036" s="32" t="str">
        <f t="shared" si="113"/>
        <v>Sep</v>
      </c>
      <c r="L1036" s="32" t="str">
        <f t="shared" si="114"/>
        <v>tier - 3</v>
      </c>
      <c r="M1036" s="32" t="str">
        <f t="shared" si="115"/>
        <v>tier - 1</v>
      </c>
      <c r="N1036" s="32" t="str">
        <f t="shared" si="116"/>
        <v>R1012</v>
      </c>
      <c r="O1036" s="13" t="str">
        <f t="shared" si="117"/>
        <v>4-Sep-1977</v>
      </c>
      <c r="P1036" s="13">
        <f t="shared" si="118"/>
        <v>45</v>
      </c>
      <c r="Q1036" s="18">
        <v>8413.4599999999991</v>
      </c>
    </row>
    <row r="1037" spans="1:17" x14ac:dyDescent="0.25">
      <c r="A1037" s="13" t="s">
        <v>1068</v>
      </c>
      <c r="B1037" s="13">
        <v>1975</v>
      </c>
      <c r="C1037" s="13" t="s">
        <v>20</v>
      </c>
      <c r="D1037" s="13">
        <v>28</v>
      </c>
      <c r="E1037" s="13">
        <v>1</v>
      </c>
      <c r="F1037" s="13">
        <v>8428.07</v>
      </c>
      <c r="G1037" s="13" t="s">
        <v>12</v>
      </c>
      <c r="H1037" s="13" t="s">
        <v>11</v>
      </c>
      <c r="I1037" s="13" t="s">
        <v>23</v>
      </c>
      <c r="J1037" s="32">
        <f t="shared" si="112"/>
        <v>1975</v>
      </c>
      <c r="K1037" s="32" t="str">
        <f t="shared" si="113"/>
        <v>Sep</v>
      </c>
      <c r="L1037" s="32" t="str">
        <f t="shared" si="114"/>
        <v>tier - 3</v>
      </c>
      <c r="M1037" s="32" t="str">
        <f t="shared" si="115"/>
        <v>tier - 2</v>
      </c>
      <c r="N1037" s="32" t="str">
        <f t="shared" si="116"/>
        <v>R1012</v>
      </c>
      <c r="O1037" s="13" t="str">
        <f t="shared" si="117"/>
        <v>28-Sep-1975</v>
      </c>
      <c r="P1037" s="13">
        <f t="shared" si="118"/>
        <v>47</v>
      </c>
      <c r="Q1037" s="18">
        <v>8428.07</v>
      </c>
    </row>
    <row r="1038" spans="1:17" x14ac:dyDescent="0.25">
      <c r="A1038" s="13" t="s">
        <v>1069</v>
      </c>
      <c r="B1038" s="13">
        <v>1963</v>
      </c>
      <c r="C1038" s="13" t="s">
        <v>20</v>
      </c>
      <c r="D1038" s="13">
        <v>24</v>
      </c>
      <c r="E1038" s="13">
        <v>0</v>
      </c>
      <c r="F1038" s="13">
        <v>8440.0499999999993</v>
      </c>
      <c r="G1038" s="13" t="s">
        <v>12</v>
      </c>
      <c r="H1038" s="13" t="s">
        <v>11</v>
      </c>
      <c r="I1038" s="13" t="s">
        <v>13</v>
      </c>
      <c r="J1038" s="32">
        <f t="shared" si="112"/>
        <v>1963</v>
      </c>
      <c r="K1038" s="32" t="str">
        <f t="shared" si="113"/>
        <v>Sep</v>
      </c>
      <c r="L1038" s="32" t="str">
        <f t="shared" si="114"/>
        <v>tier - 3</v>
      </c>
      <c r="M1038" s="32" t="str">
        <f t="shared" si="115"/>
        <v>tier - 2</v>
      </c>
      <c r="N1038" s="32" t="str">
        <f t="shared" si="116"/>
        <v>R1013</v>
      </c>
      <c r="O1038" s="13" t="str">
        <f t="shared" si="117"/>
        <v>24-Sep-1963</v>
      </c>
      <c r="P1038" s="13">
        <f t="shared" si="118"/>
        <v>59</v>
      </c>
      <c r="Q1038" s="18">
        <v>8440.0499999999993</v>
      </c>
    </row>
    <row r="1039" spans="1:17" x14ac:dyDescent="0.25">
      <c r="A1039" s="13" t="s">
        <v>1070</v>
      </c>
      <c r="B1039" s="13">
        <v>1972</v>
      </c>
      <c r="C1039" s="13" t="s">
        <v>20</v>
      </c>
      <c r="D1039" s="13">
        <v>9</v>
      </c>
      <c r="E1039" s="13">
        <v>0</v>
      </c>
      <c r="F1039" s="13">
        <v>8442.67</v>
      </c>
      <c r="G1039" s="13" t="s">
        <v>11</v>
      </c>
      <c r="H1039" s="13" t="s">
        <v>12</v>
      </c>
      <c r="I1039" s="13" t="s">
        <v>13</v>
      </c>
      <c r="J1039" s="32">
        <f t="shared" si="112"/>
        <v>1972</v>
      </c>
      <c r="K1039" s="32" t="str">
        <f t="shared" si="113"/>
        <v>Sep</v>
      </c>
      <c r="L1039" s="32" t="str">
        <f t="shared" si="114"/>
        <v>tier - 2</v>
      </c>
      <c r="M1039" s="32" t="str">
        <f t="shared" si="115"/>
        <v>tier - 3</v>
      </c>
      <c r="N1039" s="32" t="str">
        <f t="shared" si="116"/>
        <v>R1013</v>
      </c>
      <c r="O1039" s="13" t="str">
        <f t="shared" si="117"/>
        <v>9-Sep-1972</v>
      </c>
      <c r="P1039" s="13">
        <f t="shared" si="118"/>
        <v>50</v>
      </c>
      <c r="Q1039" s="18">
        <v>8442.67</v>
      </c>
    </row>
    <row r="1040" spans="1:17" x14ac:dyDescent="0.25">
      <c r="A1040" s="13" t="s">
        <v>1071</v>
      </c>
      <c r="B1040" s="13">
        <v>1972</v>
      </c>
      <c r="C1040" s="13" t="s">
        <v>20</v>
      </c>
      <c r="D1040" s="13">
        <v>4</v>
      </c>
      <c r="E1040" s="13">
        <v>0</v>
      </c>
      <c r="F1040" s="13">
        <v>8444.4699999999993</v>
      </c>
      <c r="G1040" s="13" t="s">
        <v>12</v>
      </c>
      <c r="H1040" s="13" t="s">
        <v>16</v>
      </c>
      <c r="I1040" s="13" t="s">
        <v>42</v>
      </c>
      <c r="J1040" s="32">
        <f t="shared" si="112"/>
        <v>1972</v>
      </c>
      <c r="K1040" s="32" t="str">
        <f t="shared" si="113"/>
        <v>Sep</v>
      </c>
      <c r="L1040" s="32" t="str">
        <f t="shared" si="114"/>
        <v>tier - 3</v>
      </c>
      <c r="M1040" s="32" t="str">
        <f t="shared" si="115"/>
        <v>tier - 1</v>
      </c>
      <c r="N1040" s="32" t="str">
        <f t="shared" si="116"/>
        <v>R1011</v>
      </c>
      <c r="O1040" s="13" t="str">
        <f t="shared" si="117"/>
        <v>4-Sep-1972</v>
      </c>
      <c r="P1040" s="13">
        <f t="shared" si="118"/>
        <v>50</v>
      </c>
      <c r="Q1040" s="18">
        <v>8444.4699999999993</v>
      </c>
    </row>
    <row r="1041" spans="1:17" x14ac:dyDescent="0.25">
      <c r="A1041" s="13" t="s">
        <v>1072</v>
      </c>
      <c r="B1041" s="13">
        <v>1966</v>
      </c>
      <c r="C1041" s="13" t="s">
        <v>18</v>
      </c>
      <c r="D1041" s="13">
        <v>12</v>
      </c>
      <c r="E1041" s="13">
        <v>0</v>
      </c>
      <c r="F1041" s="13">
        <v>8448.66</v>
      </c>
      <c r="G1041" s="13" t="s">
        <v>12</v>
      </c>
      <c r="H1041" s="13" t="s">
        <v>16</v>
      </c>
      <c r="I1041" s="13" t="s">
        <v>13</v>
      </c>
      <c r="J1041" s="32">
        <f t="shared" si="112"/>
        <v>1966</v>
      </c>
      <c r="K1041" s="32" t="str">
        <f t="shared" si="113"/>
        <v>Jun</v>
      </c>
      <c r="L1041" s="32" t="str">
        <f t="shared" si="114"/>
        <v>tier - 3</v>
      </c>
      <c r="M1041" s="32" t="str">
        <f t="shared" si="115"/>
        <v>tier - 1</v>
      </c>
      <c r="N1041" s="32" t="str">
        <f t="shared" si="116"/>
        <v>R1013</v>
      </c>
      <c r="O1041" s="13" t="str">
        <f t="shared" si="117"/>
        <v>12-Jun-1966</v>
      </c>
      <c r="P1041" s="13">
        <f t="shared" si="118"/>
        <v>56</v>
      </c>
      <c r="Q1041" s="18">
        <v>8448.66</v>
      </c>
    </row>
    <row r="1042" spans="1:17" x14ac:dyDescent="0.25">
      <c r="A1042" s="13" t="s">
        <v>1073</v>
      </c>
      <c r="B1042" s="13">
        <v>1984</v>
      </c>
      <c r="C1042" s="13" t="s">
        <v>18</v>
      </c>
      <c r="D1042" s="13">
        <v>19</v>
      </c>
      <c r="E1042" s="13">
        <v>3</v>
      </c>
      <c r="F1042" s="13">
        <v>8450.82</v>
      </c>
      <c r="G1042" s="13" t="s">
        <v>11</v>
      </c>
      <c r="H1042" s="13" t="s">
        <v>11</v>
      </c>
      <c r="I1042" s="13" t="s">
        <v>200</v>
      </c>
      <c r="J1042" s="32">
        <f t="shared" si="112"/>
        <v>1984</v>
      </c>
      <c r="K1042" s="32" t="str">
        <f t="shared" si="113"/>
        <v>Jun</v>
      </c>
      <c r="L1042" s="32" t="str">
        <f t="shared" si="114"/>
        <v>tier - 2</v>
      </c>
      <c r="M1042" s="32" t="str">
        <f t="shared" si="115"/>
        <v>tier - 2</v>
      </c>
      <c r="N1042" s="32" t="str">
        <f t="shared" si="116"/>
        <v>R1025</v>
      </c>
      <c r="O1042" s="13" t="str">
        <f t="shared" si="117"/>
        <v>19-Jun-1984</v>
      </c>
      <c r="P1042" s="13">
        <f t="shared" si="118"/>
        <v>38</v>
      </c>
      <c r="Q1042" s="18">
        <v>8450.82</v>
      </c>
    </row>
    <row r="1043" spans="1:17" x14ac:dyDescent="0.25">
      <c r="A1043" s="13" t="s">
        <v>1074</v>
      </c>
      <c r="B1043" s="13">
        <v>1972</v>
      </c>
      <c r="C1043" s="13" t="s">
        <v>30</v>
      </c>
      <c r="D1043" s="13">
        <v>26</v>
      </c>
      <c r="E1043" s="13">
        <v>0</v>
      </c>
      <c r="F1043" s="13">
        <v>8457.82</v>
      </c>
      <c r="G1043" s="13" t="s">
        <v>11</v>
      </c>
      <c r="H1043" s="13" t="s">
        <v>12</v>
      </c>
      <c r="I1043" s="13" t="s">
        <v>42</v>
      </c>
      <c r="J1043" s="32">
        <f t="shared" si="112"/>
        <v>1972</v>
      </c>
      <c r="K1043" s="32" t="str">
        <f t="shared" si="113"/>
        <v>Dec</v>
      </c>
      <c r="L1043" s="32" t="str">
        <f t="shared" si="114"/>
        <v>tier - 2</v>
      </c>
      <c r="M1043" s="32" t="str">
        <f t="shared" si="115"/>
        <v>tier - 3</v>
      </c>
      <c r="N1043" s="32" t="str">
        <f t="shared" si="116"/>
        <v>R1011</v>
      </c>
      <c r="O1043" s="13" t="str">
        <f t="shared" si="117"/>
        <v>26-Dec-1972</v>
      </c>
      <c r="P1043" s="13">
        <f t="shared" si="118"/>
        <v>50</v>
      </c>
      <c r="Q1043" s="18">
        <v>8457.82</v>
      </c>
    </row>
    <row r="1044" spans="1:17" x14ac:dyDescent="0.25">
      <c r="A1044" s="13" t="s">
        <v>1075</v>
      </c>
      <c r="B1044" s="13">
        <v>1992</v>
      </c>
      <c r="C1044" s="13" t="s">
        <v>20</v>
      </c>
      <c r="D1044" s="13">
        <v>9</v>
      </c>
      <c r="E1044" s="13">
        <v>0</v>
      </c>
      <c r="F1044" s="13">
        <v>8466.35</v>
      </c>
      <c r="G1044" s="13" t="s">
        <v>11</v>
      </c>
      <c r="H1044" s="13" t="s">
        <v>11</v>
      </c>
      <c r="I1044" s="13" t="s">
        <v>23</v>
      </c>
      <c r="J1044" s="32">
        <f t="shared" si="112"/>
        <v>1992</v>
      </c>
      <c r="K1044" s="32" t="str">
        <f t="shared" si="113"/>
        <v>Sep</v>
      </c>
      <c r="L1044" s="32" t="str">
        <f t="shared" si="114"/>
        <v>tier - 2</v>
      </c>
      <c r="M1044" s="32" t="str">
        <f t="shared" si="115"/>
        <v>tier - 2</v>
      </c>
      <c r="N1044" s="32" t="str">
        <f t="shared" si="116"/>
        <v>R1012</v>
      </c>
      <c r="O1044" s="13" t="str">
        <f t="shared" si="117"/>
        <v>9-Sep-1992</v>
      </c>
      <c r="P1044" s="13">
        <f t="shared" si="118"/>
        <v>30</v>
      </c>
      <c r="Q1044" s="18">
        <v>8466.35</v>
      </c>
    </row>
    <row r="1045" spans="1:17" x14ac:dyDescent="0.25">
      <c r="A1045" s="13" t="s">
        <v>1076</v>
      </c>
      <c r="B1045" s="13">
        <v>1993</v>
      </c>
      <c r="C1045" s="13" t="s">
        <v>15</v>
      </c>
      <c r="D1045" s="13">
        <v>10</v>
      </c>
      <c r="E1045" s="13">
        <v>0</v>
      </c>
      <c r="F1045" s="13">
        <v>8471.65</v>
      </c>
      <c r="G1045" s="13" t="s">
        <v>11</v>
      </c>
      <c r="H1045" s="13" t="s">
        <v>16</v>
      </c>
      <c r="I1045" s="13" t="s">
        <v>23</v>
      </c>
      <c r="J1045" s="32">
        <f t="shared" si="112"/>
        <v>1993</v>
      </c>
      <c r="K1045" s="32" t="str">
        <f t="shared" si="113"/>
        <v>Nov</v>
      </c>
      <c r="L1045" s="32" t="str">
        <f t="shared" si="114"/>
        <v>tier - 2</v>
      </c>
      <c r="M1045" s="32" t="str">
        <f t="shared" si="115"/>
        <v>tier - 1</v>
      </c>
      <c r="N1045" s="32" t="str">
        <f t="shared" si="116"/>
        <v>R1012</v>
      </c>
      <c r="O1045" s="13" t="str">
        <f t="shared" si="117"/>
        <v>10-Nov-1993</v>
      </c>
      <c r="P1045" s="13">
        <f t="shared" si="118"/>
        <v>29</v>
      </c>
      <c r="Q1045" s="18">
        <v>8471.65</v>
      </c>
    </row>
    <row r="1046" spans="1:17" x14ac:dyDescent="0.25">
      <c r="A1046" s="13" t="s">
        <v>1077</v>
      </c>
      <c r="B1046" s="13">
        <v>1977</v>
      </c>
      <c r="C1046" s="13" t="s">
        <v>30</v>
      </c>
      <c r="D1046" s="13">
        <v>26</v>
      </c>
      <c r="E1046" s="13">
        <v>2</v>
      </c>
      <c r="F1046" s="13">
        <v>8515.76</v>
      </c>
      <c r="G1046" s="13" t="s">
        <v>11</v>
      </c>
      <c r="H1046" s="13" t="s">
        <v>11</v>
      </c>
      <c r="I1046" s="13" t="s">
        <v>13</v>
      </c>
      <c r="J1046" s="32">
        <f t="shared" si="112"/>
        <v>1977</v>
      </c>
      <c r="K1046" s="32" t="str">
        <f t="shared" si="113"/>
        <v>Dec</v>
      </c>
      <c r="L1046" s="32" t="str">
        <f t="shared" si="114"/>
        <v>tier - 2</v>
      </c>
      <c r="M1046" s="32" t="str">
        <f t="shared" si="115"/>
        <v>tier - 2</v>
      </c>
      <c r="N1046" s="32" t="str">
        <f t="shared" si="116"/>
        <v>R1013</v>
      </c>
      <c r="O1046" s="13" t="str">
        <f t="shared" si="117"/>
        <v>26-Dec-1977</v>
      </c>
      <c r="P1046" s="13">
        <f t="shared" si="118"/>
        <v>45</v>
      </c>
      <c r="Q1046" s="18">
        <v>8515.76</v>
      </c>
    </row>
    <row r="1047" spans="1:17" x14ac:dyDescent="0.25">
      <c r="A1047" s="13" t="s">
        <v>1078</v>
      </c>
      <c r="B1047" s="13">
        <v>1977</v>
      </c>
      <c r="C1047" s="13" t="s">
        <v>18</v>
      </c>
      <c r="D1047" s="13">
        <v>21</v>
      </c>
      <c r="E1047" s="13">
        <v>2</v>
      </c>
      <c r="F1047" s="13">
        <v>8516.83</v>
      </c>
      <c r="G1047" s="13" t="s">
        <v>11</v>
      </c>
      <c r="H1047" s="13" t="s">
        <v>16</v>
      </c>
      <c r="I1047" s="13" t="s">
        <v>13</v>
      </c>
      <c r="J1047" s="32">
        <f t="shared" si="112"/>
        <v>1977</v>
      </c>
      <c r="K1047" s="32" t="str">
        <f t="shared" si="113"/>
        <v>Jun</v>
      </c>
      <c r="L1047" s="32" t="str">
        <f t="shared" si="114"/>
        <v>tier - 2</v>
      </c>
      <c r="M1047" s="32" t="str">
        <f t="shared" si="115"/>
        <v>tier - 1</v>
      </c>
      <c r="N1047" s="32" t="str">
        <f t="shared" si="116"/>
        <v>R1013</v>
      </c>
      <c r="O1047" s="13" t="str">
        <f t="shared" si="117"/>
        <v>21-Jun-1977</v>
      </c>
      <c r="P1047" s="13">
        <f t="shared" si="118"/>
        <v>45</v>
      </c>
      <c r="Q1047" s="18">
        <v>8516.83</v>
      </c>
    </row>
    <row r="1048" spans="1:17" x14ac:dyDescent="0.25">
      <c r="A1048" s="13" t="s">
        <v>1079</v>
      </c>
      <c r="B1048" s="13">
        <v>1977</v>
      </c>
      <c r="C1048" s="13" t="s">
        <v>30</v>
      </c>
      <c r="D1048" s="13">
        <v>29</v>
      </c>
      <c r="E1048" s="13">
        <v>2</v>
      </c>
      <c r="F1048" s="13">
        <v>8520.0300000000007</v>
      </c>
      <c r="G1048" s="13" t="s">
        <v>11</v>
      </c>
      <c r="H1048" s="13" t="s">
        <v>12</v>
      </c>
      <c r="I1048" s="13" t="s">
        <v>42</v>
      </c>
      <c r="J1048" s="32">
        <f t="shared" si="112"/>
        <v>1977</v>
      </c>
      <c r="K1048" s="32" t="str">
        <f t="shared" si="113"/>
        <v>Dec</v>
      </c>
      <c r="L1048" s="32" t="str">
        <f t="shared" si="114"/>
        <v>tier - 2</v>
      </c>
      <c r="M1048" s="32" t="str">
        <f t="shared" si="115"/>
        <v>tier - 3</v>
      </c>
      <c r="N1048" s="32" t="str">
        <f t="shared" si="116"/>
        <v>R1011</v>
      </c>
      <c r="O1048" s="13" t="str">
        <f t="shared" si="117"/>
        <v>29-Dec-1977</v>
      </c>
      <c r="P1048" s="13">
        <f t="shared" si="118"/>
        <v>45</v>
      </c>
      <c r="Q1048" s="18">
        <v>8520.0300000000007</v>
      </c>
    </row>
    <row r="1049" spans="1:17" x14ac:dyDescent="0.25">
      <c r="A1049" s="13" t="s">
        <v>1080</v>
      </c>
      <c r="B1049" s="13">
        <v>1979</v>
      </c>
      <c r="C1049" s="13" t="s">
        <v>35</v>
      </c>
      <c r="D1049" s="13">
        <v>13</v>
      </c>
      <c r="E1049" s="13">
        <v>3</v>
      </c>
      <c r="F1049" s="13">
        <v>8522</v>
      </c>
      <c r="G1049" s="13" t="s">
        <v>11</v>
      </c>
      <c r="H1049" s="13" t="s">
        <v>11</v>
      </c>
      <c r="I1049" s="13" t="s">
        <v>42</v>
      </c>
      <c r="J1049" s="32">
        <f t="shared" si="112"/>
        <v>1979</v>
      </c>
      <c r="K1049" s="32" t="str">
        <f t="shared" si="113"/>
        <v>Aug</v>
      </c>
      <c r="L1049" s="32" t="str">
        <f t="shared" si="114"/>
        <v>tier - 2</v>
      </c>
      <c r="M1049" s="32" t="str">
        <f t="shared" si="115"/>
        <v>tier - 2</v>
      </c>
      <c r="N1049" s="32" t="str">
        <f t="shared" si="116"/>
        <v>R1011</v>
      </c>
      <c r="O1049" s="13" t="str">
        <f t="shared" si="117"/>
        <v>13-Aug-1979</v>
      </c>
      <c r="P1049" s="13">
        <f t="shared" si="118"/>
        <v>43</v>
      </c>
      <c r="Q1049" s="18">
        <v>8522</v>
      </c>
    </row>
    <row r="1050" spans="1:17" x14ac:dyDescent="0.25">
      <c r="A1050" s="13" t="s">
        <v>1081</v>
      </c>
      <c r="B1050" s="13">
        <v>1977</v>
      </c>
      <c r="C1050" s="13" t="s">
        <v>10</v>
      </c>
      <c r="D1050" s="13">
        <v>26</v>
      </c>
      <c r="E1050" s="13">
        <v>2</v>
      </c>
      <c r="F1050" s="13">
        <v>8527.5300000000007</v>
      </c>
      <c r="G1050" s="13" t="s">
        <v>11</v>
      </c>
      <c r="H1050" s="13" t="s">
        <v>11</v>
      </c>
      <c r="I1050" s="13" t="s">
        <v>13</v>
      </c>
      <c r="J1050" s="32">
        <f t="shared" si="112"/>
        <v>1977</v>
      </c>
      <c r="K1050" s="32" t="str">
        <f t="shared" si="113"/>
        <v>Jul</v>
      </c>
      <c r="L1050" s="32" t="str">
        <f t="shared" si="114"/>
        <v>tier - 2</v>
      </c>
      <c r="M1050" s="32" t="str">
        <f t="shared" si="115"/>
        <v>tier - 2</v>
      </c>
      <c r="N1050" s="32" t="str">
        <f t="shared" si="116"/>
        <v>R1013</v>
      </c>
      <c r="O1050" s="13" t="str">
        <f t="shared" si="117"/>
        <v>26-Jul-1977</v>
      </c>
      <c r="P1050" s="13">
        <f t="shared" si="118"/>
        <v>45</v>
      </c>
      <c r="Q1050" s="18">
        <v>8527.5300000000007</v>
      </c>
    </row>
    <row r="1051" spans="1:17" x14ac:dyDescent="0.25">
      <c r="A1051" s="13" t="s">
        <v>1082</v>
      </c>
      <c r="B1051" s="13" t="s">
        <v>31</v>
      </c>
      <c r="C1051" s="13" t="s">
        <v>10</v>
      </c>
      <c r="D1051" s="13">
        <v>24</v>
      </c>
      <c r="E1051" s="13">
        <v>0</v>
      </c>
      <c r="F1051" s="13">
        <v>8534.67</v>
      </c>
      <c r="G1051" s="13" t="s">
        <v>11</v>
      </c>
      <c r="H1051" s="13" t="s">
        <v>12</v>
      </c>
      <c r="I1051" s="13" t="s">
        <v>247</v>
      </c>
      <c r="J1051" s="32">
        <f t="shared" si="112"/>
        <v>1983</v>
      </c>
      <c r="K1051" s="32" t="str">
        <f t="shared" si="113"/>
        <v>Jul</v>
      </c>
      <c r="L1051" s="32" t="str">
        <f t="shared" si="114"/>
        <v>tier - 2</v>
      </c>
      <c r="M1051" s="32" t="str">
        <f t="shared" si="115"/>
        <v>tier - 3</v>
      </c>
      <c r="N1051" s="32" t="str">
        <f t="shared" si="116"/>
        <v>R1024</v>
      </c>
      <c r="O1051" s="13" t="str">
        <f t="shared" si="117"/>
        <v>24-Jul-1983</v>
      </c>
      <c r="P1051" s="13">
        <f t="shared" si="118"/>
        <v>39</v>
      </c>
      <c r="Q1051" s="18">
        <v>8534.67</v>
      </c>
    </row>
    <row r="1052" spans="1:17" x14ac:dyDescent="0.25">
      <c r="A1052" s="13" t="s">
        <v>1083</v>
      </c>
      <c r="B1052" s="13">
        <v>1981</v>
      </c>
      <c r="C1052" s="13" t="s">
        <v>30</v>
      </c>
      <c r="D1052" s="13">
        <v>27</v>
      </c>
      <c r="E1052" s="13">
        <v>3</v>
      </c>
      <c r="F1052" s="13">
        <v>8538.2900000000009</v>
      </c>
      <c r="G1052" s="13" t="s">
        <v>11</v>
      </c>
      <c r="H1052" s="13" t="s">
        <v>12</v>
      </c>
      <c r="I1052" s="13" t="s">
        <v>247</v>
      </c>
      <c r="J1052" s="32">
        <f t="shared" si="112"/>
        <v>1981</v>
      </c>
      <c r="K1052" s="32" t="str">
        <f t="shared" si="113"/>
        <v>Dec</v>
      </c>
      <c r="L1052" s="32" t="str">
        <f t="shared" si="114"/>
        <v>tier - 2</v>
      </c>
      <c r="M1052" s="32" t="str">
        <f t="shared" si="115"/>
        <v>tier - 3</v>
      </c>
      <c r="N1052" s="32" t="str">
        <f t="shared" si="116"/>
        <v>R1024</v>
      </c>
      <c r="O1052" s="13" t="str">
        <f t="shared" si="117"/>
        <v>27-Dec-1981</v>
      </c>
      <c r="P1052" s="13">
        <f t="shared" si="118"/>
        <v>41</v>
      </c>
      <c r="Q1052" s="18">
        <v>8538.2900000000009</v>
      </c>
    </row>
    <row r="1053" spans="1:17" x14ac:dyDescent="0.25">
      <c r="A1053" s="13" t="s">
        <v>1084</v>
      </c>
      <c r="B1053" s="13">
        <v>1975</v>
      </c>
      <c r="C1053" s="13" t="s">
        <v>15</v>
      </c>
      <c r="D1053" s="13">
        <v>6</v>
      </c>
      <c r="E1053" s="13">
        <v>1</v>
      </c>
      <c r="F1053" s="13">
        <v>8539.67</v>
      </c>
      <c r="G1053" s="13" t="s">
        <v>11</v>
      </c>
      <c r="H1053" s="13" t="s">
        <v>12</v>
      </c>
      <c r="I1053" s="13" t="s">
        <v>42</v>
      </c>
      <c r="J1053" s="32">
        <f t="shared" si="112"/>
        <v>1975</v>
      </c>
      <c r="K1053" s="32" t="str">
        <f t="shared" si="113"/>
        <v>Nov</v>
      </c>
      <c r="L1053" s="32" t="str">
        <f t="shared" si="114"/>
        <v>tier - 2</v>
      </c>
      <c r="M1053" s="32" t="str">
        <f t="shared" si="115"/>
        <v>tier - 3</v>
      </c>
      <c r="N1053" s="32" t="str">
        <f t="shared" si="116"/>
        <v>R1011</v>
      </c>
      <c r="O1053" s="13" t="str">
        <f t="shared" si="117"/>
        <v>6-Nov-1975</v>
      </c>
      <c r="P1053" s="13">
        <f t="shared" si="118"/>
        <v>47</v>
      </c>
      <c r="Q1053" s="18">
        <v>8539.67</v>
      </c>
    </row>
    <row r="1054" spans="1:17" x14ac:dyDescent="0.25">
      <c r="A1054" s="13" t="s">
        <v>1085</v>
      </c>
      <c r="B1054" s="13" t="s">
        <v>31</v>
      </c>
      <c r="C1054" s="13" t="s">
        <v>30</v>
      </c>
      <c r="D1054" s="13">
        <v>12</v>
      </c>
      <c r="E1054" s="13">
        <v>1</v>
      </c>
      <c r="F1054" s="13">
        <v>8547.69</v>
      </c>
      <c r="G1054" s="13" t="s">
        <v>11</v>
      </c>
      <c r="H1054" s="13" t="s">
        <v>16</v>
      </c>
      <c r="I1054" s="13" t="s">
        <v>13</v>
      </c>
      <c r="J1054" s="32">
        <f t="shared" si="112"/>
        <v>1983</v>
      </c>
      <c r="K1054" s="32" t="str">
        <f t="shared" si="113"/>
        <v>Dec</v>
      </c>
      <c r="L1054" s="32" t="str">
        <f t="shared" si="114"/>
        <v>tier - 2</v>
      </c>
      <c r="M1054" s="32" t="str">
        <f t="shared" si="115"/>
        <v>tier - 1</v>
      </c>
      <c r="N1054" s="32" t="str">
        <f t="shared" si="116"/>
        <v>R1013</v>
      </c>
      <c r="O1054" s="13" t="str">
        <f t="shared" si="117"/>
        <v>12-Dec-1983</v>
      </c>
      <c r="P1054" s="13">
        <f t="shared" si="118"/>
        <v>39</v>
      </c>
      <c r="Q1054" s="18">
        <v>8547.69</v>
      </c>
    </row>
    <row r="1055" spans="1:17" x14ac:dyDescent="0.25">
      <c r="A1055" s="13" t="s">
        <v>1086</v>
      </c>
      <c r="B1055" s="13">
        <v>1975</v>
      </c>
      <c r="C1055" s="13" t="s">
        <v>35</v>
      </c>
      <c r="D1055" s="13">
        <v>6</v>
      </c>
      <c r="E1055" s="13">
        <v>1</v>
      </c>
      <c r="F1055" s="13">
        <v>8551.35</v>
      </c>
      <c r="G1055" s="13" t="s">
        <v>11</v>
      </c>
      <c r="H1055" s="13" t="s">
        <v>11</v>
      </c>
      <c r="I1055" s="13" t="s">
        <v>42</v>
      </c>
      <c r="J1055" s="32">
        <f t="shared" si="112"/>
        <v>1975</v>
      </c>
      <c r="K1055" s="32" t="str">
        <f t="shared" si="113"/>
        <v>Aug</v>
      </c>
      <c r="L1055" s="32" t="str">
        <f t="shared" si="114"/>
        <v>tier - 2</v>
      </c>
      <c r="M1055" s="32" t="str">
        <f t="shared" si="115"/>
        <v>tier - 2</v>
      </c>
      <c r="N1055" s="32" t="str">
        <f t="shared" si="116"/>
        <v>R1011</v>
      </c>
      <c r="O1055" s="13" t="str">
        <f t="shared" si="117"/>
        <v>6-Aug-1975</v>
      </c>
      <c r="P1055" s="13">
        <f t="shared" si="118"/>
        <v>47</v>
      </c>
      <c r="Q1055" s="18">
        <v>8551.35</v>
      </c>
    </row>
    <row r="1056" spans="1:17" x14ac:dyDescent="0.25">
      <c r="A1056" s="13" t="s">
        <v>1087</v>
      </c>
      <c r="B1056" s="13">
        <v>1975</v>
      </c>
      <c r="C1056" s="13" t="s">
        <v>35</v>
      </c>
      <c r="D1056" s="13">
        <v>21</v>
      </c>
      <c r="E1056" s="13">
        <v>1</v>
      </c>
      <c r="F1056" s="13">
        <v>8556.91</v>
      </c>
      <c r="G1056" s="13" t="s">
        <v>11</v>
      </c>
      <c r="H1056" s="13" t="s">
        <v>16</v>
      </c>
      <c r="I1056" s="13" t="s">
        <v>42</v>
      </c>
      <c r="J1056" s="32">
        <f t="shared" si="112"/>
        <v>1975</v>
      </c>
      <c r="K1056" s="32" t="str">
        <f t="shared" si="113"/>
        <v>Aug</v>
      </c>
      <c r="L1056" s="32" t="str">
        <f t="shared" si="114"/>
        <v>tier - 2</v>
      </c>
      <c r="M1056" s="32" t="str">
        <f t="shared" si="115"/>
        <v>tier - 1</v>
      </c>
      <c r="N1056" s="32" t="str">
        <f t="shared" si="116"/>
        <v>R1011</v>
      </c>
      <c r="O1056" s="13" t="str">
        <f t="shared" si="117"/>
        <v>21-Aug-1975</v>
      </c>
      <c r="P1056" s="13">
        <f t="shared" si="118"/>
        <v>47</v>
      </c>
      <c r="Q1056" s="18">
        <v>8556.91</v>
      </c>
    </row>
    <row r="1057" spans="1:17" x14ac:dyDescent="0.25">
      <c r="A1057" s="13" t="s">
        <v>1088</v>
      </c>
      <c r="B1057" s="13">
        <v>1988</v>
      </c>
      <c r="C1057" s="13" t="s">
        <v>20</v>
      </c>
      <c r="D1057" s="13">
        <v>21</v>
      </c>
      <c r="E1057" s="13">
        <v>3</v>
      </c>
      <c r="F1057" s="13">
        <v>8567.25</v>
      </c>
      <c r="G1057" s="13" t="s">
        <v>11</v>
      </c>
      <c r="H1057" s="13" t="s">
        <v>16</v>
      </c>
      <c r="I1057" s="13" t="s">
        <v>23</v>
      </c>
      <c r="J1057" s="32">
        <f t="shared" si="112"/>
        <v>1988</v>
      </c>
      <c r="K1057" s="32" t="str">
        <f t="shared" si="113"/>
        <v>Sep</v>
      </c>
      <c r="L1057" s="32" t="str">
        <f t="shared" si="114"/>
        <v>tier - 2</v>
      </c>
      <c r="M1057" s="32" t="str">
        <f t="shared" si="115"/>
        <v>tier - 1</v>
      </c>
      <c r="N1057" s="32" t="str">
        <f t="shared" si="116"/>
        <v>R1012</v>
      </c>
      <c r="O1057" s="13" t="str">
        <f t="shared" si="117"/>
        <v>21-Sep-1988</v>
      </c>
      <c r="P1057" s="13">
        <f t="shared" si="118"/>
        <v>34</v>
      </c>
      <c r="Q1057" s="18">
        <v>8567.25</v>
      </c>
    </row>
    <row r="1058" spans="1:17" x14ac:dyDescent="0.25">
      <c r="A1058" s="13" t="s">
        <v>1089</v>
      </c>
      <c r="B1058" s="13">
        <v>1975</v>
      </c>
      <c r="C1058" s="13" t="s">
        <v>20</v>
      </c>
      <c r="D1058" s="13">
        <v>26</v>
      </c>
      <c r="E1058" s="13">
        <v>1</v>
      </c>
      <c r="F1058" s="13">
        <v>8569.86</v>
      </c>
      <c r="G1058" s="13" t="s">
        <v>11</v>
      </c>
      <c r="H1058" s="13" t="s">
        <v>12</v>
      </c>
      <c r="I1058" s="13" t="s">
        <v>13</v>
      </c>
      <c r="J1058" s="32">
        <f t="shared" si="112"/>
        <v>1975</v>
      </c>
      <c r="K1058" s="32" t="str">
        <f t="shared" si="113"/>
        <v>Sep</v>
      </c>
      <c r="L1058" s="32" t="str">
        <f t="shared" si="114"/>
        <v>tier - 2</v>
      </c>
      <c r="M1058" s="32" t="str">
        <f t="shared" si="115"/>
        <v>tier - 3</v>
      </c>
      <c r="N1058" s="32" t="str">
        <f t="shared" si="116"/>
        <v>R1013</v>
      </c>
      <c r="O1058" s="13" t="str">
        <f t="shared" si="117"/>
        <v>26-Sep-1975</v>
      </c>
      <c r="P1058" s="13">
        <f t="shared" si="118"/>
        <v>47</v>
      </c>
      <c r="Q1058" s="18">
        <v>8569.86</v>
      </c>
    </row>
    <row r="1059" spans="1:17" x14ac:dyDescent="0.25">
      <c r="A1059" s="13" t="s">
        <v>1090</v>
      </c>
      <c r="B1059" s="13">
        <v>1982</v>
      </c>
      <c r="C1059" s="13" t="s">
        <v>30</v>
      </c>
      <c r="D1059" s="13">
        <v>6</v>
      </c>
      <c r="E1059" s="13">
        <v>3</v>
      </c>
      <c r="F1059" s="13">
        <v>8572.0400000000009</v>
      </c>
      <c r="G1059" s="13" t="s">
        <v>11</v>
      </c>
      <c r="H1059" s="13" t="s">
        <v>11</v>
      </c>
      <c r="I1059" s="13" t="s">
        <v>300</v>
      </c>
      <c r="J1059" s="32">
        <f t="shared" si="112"/>
        <v>1982</v>
      </c>
      <c r="K1059" s="32" t="str">
        <f t="shared" si="113"/>
        <v>Dec</v>
      </c>
      <c r="L1059" s="32" t="str">
        <f t="shared" si="114"/>
        <v>tier - 2</v>
      </c>
      <c r="M1059" s="32" t="str">
        <f t="shared" si="115"/>
        <v>tier - 2</v>
      </c>
      <c r="N1059" s="32" t="str">
        <f t="shared" si="116"/>
        <v>R1021</v>
      </c>
      <c r="O1059" s="13" t="str">
        <f t="shared" si="117"/>
        <v>6-Dec-1982</v>
      </c>
      <c r="P1059" s="13">
        <f t="shared" si="118"/>
        <v>40</v>
      </c>
      <c r="Q1059" s="18">
        <v>8572.0400000000009</v>
      </c>
    </row>
    <row r="1060" spans="1:17" x14ac:dyDescent="0.25">
      <c r="A1060" s="13" t="s">
        <v>1091</v>
      </c>
      <c r="B1060" s="13">
        <v>1987</v>
      </c>
      <c r="C1060" s="13" t="s">
        <v>15</v>
      </c>
      <c r="D1060" s="13">
        <v>11</v>
      </c>
      <c r="E1060" s="13">
        <v>3</v>
      </c>
      <c r="F1060" s="13">
        <v>8573.2999999999993</v>
      </c>
      <c r="G1060" s="13" t="s">
        <v>11</v>
      </c>
      <c r="H1060" s="13" t="s">
        <v>11</v>
      </c>
      <c r="I1060" s="13" t="s">
        <v>300</v>
      </c>
      <c r="J1060" s="32">
        <f t="shared" si="112"/>
        <v>1987</v>
      </c>
      <c r="K1060" s="32" t="str">
        <f t="shared" si="113"/>
        <v>Nov</v>
      </c>
      <c r="L1060" s="32" t="str">
        <f t="shared" si="114"/>
        <v>tier - 2</v>
      </c>
      <c r="M1060" s="32" t="str">
        <f t="shared" si="115"/>
        <v>tier - 2</v>
      </c>
      <c r="N1060" s="32" t="str">
        <f t="shared" si="116"/>
        <v>R1021</v>
      </c>
      <c r="O1060" s="13" t="str">
        <f t="shared" si="117"/>
        <v>11-Nov-1987</v>
      </c>
      <c r="P1060" s="13">
        <f t="shared" si="118"/>
        <v>35</v>
      </c>
      <c r="Q1060" s="18">
        <v>8573.2999999999993</v>
      </c>
    </row>
    <row r="1061" spans="1:17" x14ac:dyDescent="0.25">
      <c r="A1061" s="13" t="s">
        <v>1092</v>
      </c>
      <c r="B1061" s="13">
        <v>1983</v>
      </c>
      <c r="C1061" s="13" t="s">
        <v>30</v>
      </c>
      <c r="D1061" s="13">
        <v>30</v>
      </c>
      <c r="E1061" s="13">
        <v>5</v>
      </c>
      <c r="F1061" s="13">
        <v>8582.2999999999993</v>
      </c>
      <c r="G1061" s="13" t="s">
        <v>11</v>
      </c>
      <c r="H1061" s="13" t="s">
        <v>16</v>
      </c>
      <c r="I1061" s="13" t="s">
        <v>13</v>
      </c>
      <c r="J1061" s="32">
        <f t="shared" si="112"/>
        <v>1983</v>
      </c>
      <c r="K1061" s="32" t="str">
        <f t="shared" si="113"/>
        <v>Dec</v>
      </c>
      <c r="L1061" s="32" t="str">
        <f t="shared" si="114"/>
        <v>tier - 2</v>
      </c>
      <c r="M1061" s="32" t="str">
        <f t="shared" si="115"/>
        <v>tier - 1</v>
      </c>
      <c r="N1061" s="32" t="str">
        <f t="shared" si="116"/>
        <v>R1013</v>
      </c>
      <c r="O1061" s="13" t="str">
        <f t="shared" si="117"/>
        <v>30-Dec-1983</v>
      </c>
      <c r="P1061" s="13">
        <f t="shared" si="118"/>
        <v>39</v>
      </c>
      <c r="Q1061" s="18">
        <v>8582.2999999999993</v>
      </c>
    </row>
    <row r="1062" spans="1:17" x14ac:dyDescent="0.25">
      <c r="A1062" s="13" t="s">
        <v>1093</v>
      </c>
      <c r="B1062" s="13">
        <v>1983</v>
      </c>
      <c r="C1062" s="13" t="s">
        <v>10</v>
      </c>
      <c r="D1062" s="13">
        <v>25</v>
      </c>
      <c r="E1062" s="13">
        <v>5</v>
      </c>
      <c r="F1062" s="13">
        <v>8596.83</v>
      </c>
      <c r="G1062" s="13" t="s">
        <v>11</v>
      </c>
      <c r="H1062" s="13" t="s">
        <v>12</v>
      </c>
      <c r="I1062" s="13" t="s">
        <v>13</v>
      </c>
      <c r="J1062" s="32">
        <f t="shared" si="112"/>
        <v>1983</v>
      </c>
      <c r="K1062" s="32" t="str">
        <f t="shared" si="113"/>
        <v>Jul</v>
      </c>
      <c r="L1062" s="32" t="str">
        <f t="shared" si="114"/>
        <v>tier - 2</v>
      </c>
      <c r="M1062" s="32" t="str">
        <f t="shared" si="115"/>
        <v>tier - 3</v>
      </c>
      <c r="N1062" s="32" t="str">
        <f t="shared" si="116"/>
        <v>R1013</v>
      </c>
      <c r="O1062" s="13" t="str">
        <f t="shared" si="117"/>
        <v>25-Jul-1983</v>
      </c>
      <c r="P1062" s="13">
        <f t="shared" si="118"/>
        <v>39</v>
      </c>
      <c r="Q1062" s="18">
        <v>8596.83</v>
      </c>
    </row>
    <row r="1063" spans="1:17" x14ac:dyDescent="0.25">
      <c r="A1063" s="13" t="s">
        <v>1094</v>
      </c>
      <c r="B1063" s="13">
        <v>1973</v>
      </c>
      <c r="C1063" s="13" t="s">
        <v>10</v>
      </c>
      <c r="D1063" s="13">
        <v>11</v>
      </c>
      <c r="E1063" s="13">
        <v>0</v>
      </c>
      <c r="F1063" s="13">
        <v>8601.33</v>
      </c>
      <c r="G1063" s="13" t="s">
        <v>11</v>
      </c>
      <c r="H1063" s="13" t="s">
        <v>16</v>
      </c>
      <c r="I1063" s="13" t="s">
        <v>13</v>
      </c>
      <c r="J1063" s="32">
        <f t="shared" si="112"/>
        <v>1973</v>
      </c>
      <c r="K1063" s="32" t="str">
        <f t="shared" si="113"/>
        <v>Jul</v>
      </c>
      <c r="L1063" s="32" t="str">
        <f t="shared" si="114"/>
        <v>tier - 2</v>
      </c>
      <c r="M1063" s="32" t="str">
        <f t="shared" si="115"/>
        <v>tier - 1</v>
      </c>
      <c r="N1063" s="32" t="str">
        <f t="shared" si="116"/>
        <v>R1013</v>
      </c>
      <c r="O1063" s="13" t="str">
        <f t="shared" si="117"/>
        <v>11-Jul-1973</v>
      </c>
      <c r="P1063" s="13">
        <f t="shared" si="118"/>
        <v>49</v>
      </c>
      <c r="Q1063" s="18">
        <v>8601.33</v>
      </c>
    </row>
    <row r="1064" spans="1:17" x14ac:dyDescent="0.25">
      <c r="A1064" s="13" t="s">
        <v>1095</v>
      </c>
      <c r="B1064" s="13">
        <v>1977</v>
      </c>
      <c r="C1064" s="13" t="s">
        <v>20</v>
      </c>
      <c r="D1064" s="13">
        <v>24</v>
      </c>
      <c r="E1064" s="13">
        <v>2</v>
      </c>
      <c r="F1064" s="13">
        <v>8603.82</v>
      </c>
      <c r="G1064" s="13" t="s">
        <v>11</v>
      </c>
      <c r="H1064" s="13" t="s">
        <v>16</v>
      </c>
      <c r="I1064" s="13" t="s">
        <v>166</v>
      </c>
      <c r="J1064" s="32">
        <f t="shared" si="112"/>
        <v>1977</v>
      </c>
      <c r="K1064" s="32" t="str">
        <f t="shared" si="113"/>
        <v>Sep</v>
      </c>
      <c r="L1064" s="32" t="str">
        <f t="shared" si="114"/>
        <v>tier - 2</v>
      </c>
      <c r="M1064" s="32" t="str">
        <f t="shared" si="115"/>
        <v>tier - 1</v>
      </c>
      <c r="N1064" s="32" t="str">
        <f t="shared" si="116"/>
        <v>R1019</v>
      </c>
      <c r="O1064" s="13" t="str">
        <f t="shared" si="117"/>
        <v>24-Sep-1977</v>
      </c>
      <c r="P1064" s="13">
        <f t="shared" si="118"/>
        <v>45</v>
      </c>
      <c r="Q1064" s="18">
        <v>8603.82</v>
      </c>
    </row>
    <row r="1065" spans="1:17" x14ac:dyDescent="0.25">
      <c r="A1065" s="13" t="s">
        <v>1096</v>
      </c>
      <c r="B1065" s="13">
        <v>1977</v>
      </c>
      <c r="C1065" s="13" t="s">
        <v>15</v>
      </c>
      <c r="D1065" s="13">
        <v>12</v>
      </c>
      <c r="E1065" s="13">
        <v>2</v>
      </c>
      <c r="F1065" s="13">
        <v>8604.48</v>
      </c>
      <c r="G1065" s="13" t="s">
        <v>12</v>
      </c>
      <c r="H1065" s="13" t="s">
        <v>11</v>
      </c>
      <c r="I1065" s="13" t="s">
        <v>168</v>
      </c>
      <c r="J1065" s="32">
        <f t="shared" si="112"/>
        <v>1977</v>
      </c>
      <c r="K1065" s="32" t="str">
        <f t="shared" si="113"/>
        <v>Nov</v>
      </c>
      <c r="L1065" s="32" t="str">
        <f t="shared" si="114"/>
        <v>tier - 3</v>
      </c>
      <c r="M1065" s="32" t="str">
        <f t="shared" si="115"/>
        <v>tier - 2</v>
      </c>
      <c r="N1065" s="32" t="str">
        <f t="shared" si="116"/>
        <v>R1016</v>
      </c>
      <c r="O1065" s="13" t="str">
        <f t="shared" si="117"/>
        <v>12-Nov-1977</v>
      </c>
      <c r="P1065" s="13">
        <f t="shared" si="118"/>
        <v>45</v>
      </c>
      <c r="Q1065" s="18">
        <v>8604.48</v>
      </c>
    </row>
    <row r="1066" spans="1:17" x14ac:dyDescent="0.25">
      <c r="A1066" s="13" t="s">
        <v>1097</v>
      </c>
      <c r="B1066" s="13">
        <v>1977</v>
      </c>
      <c r="C1066" s="13" t="s">
        <v>37</v>
      </c>
      <c r="D1066" s="13">
        <v>15</v>
      </c>
      <c r="E1066" s="13">
        <v>3</v>
      </c>
      <c r="F1066" s="13">
        <v>8605.36</v>
      </c>
      <c r="G1066" s="13" t="s">
        <v>11</v>
      </c>
      <c r="H1066" s="13" t="s">
        <v>11</v>
      </c>
      <c r="I1066" s="13" t="s">
        <v>13</v>
      </c>
      <c r="J1066" s="32">
        <f t="shared" si="112"/>
        <v>1977</v>
      </c>
      <c r="K1066" s="32" t="str">
        <f t="shared" si="113"/>
        <v>Oct</v>
      </c>
      <c r="L1066" s="32" t="str">
        <f t="shared" si="114"/>
        <v>tier - 2</v>
      </c>
      <c r="M1066" s="32" t="str">
        <f t="shared" si="115"/>
        <v>tier - 2</v>
      </c>
      <c r="N1066" s="32" t="str">
        <f t="shared" si="116"/>
        <v>R1013</v>
      </c>
      <c r="O1066" s="13" t="str">
        <f t="shared" si="117"/>
        <v>15-Oct-1977</v>
      </c>
      <c r="P1066" s="13">
        <f t="shared" si="118"/>
        <v>45</v>
      </c>
      <c r="Q1066" s="18">
        <v>8605.36</v>
      </c>
    </row>
    <row r="1067" spans="1:17" x14ac:dyDescent="0.25">
      <c r="A1067" s="13" t="s">
        <v>1098</v>
      </c>
      <c r="B1067" s="13">
        <v>1979</v>
      </c>
      <c r="C1067" s="13" t="s">
        <v>10</v>
      </c>
      <c r="D1067" s="13">
        <v>17</v>
      </c>
      <c r="E1067" s="13">
        <v>3</v>
      </c>
      <c r="F1067" s="13">
        <v>8606.2199999999993</v>
      </c>
      <c r="G1067" s="13" t="s">
        <v>16</v>
      </c>
      <c r="H1067" s="13" t="s">
        <v>11</v>
      </c>
      <c r="I1067" s="13" t="s">
        <v>276</v>
      </c>
      <c r="J1067" s="32">
        <f t="shared" si="112"/>
        <v>1979</v>
      </c>
      <c r="K1067" s="32" t="str">
        <f t="shared" si="113"/>
        <v>Jul</v>
      </c>
      <c r="L1067" s="32" t="str">
        <f t="shared" si="114"/>
        <v>tier - 1</v>
      </c>
      <c r="M1067" s="32" t="str">
        <f t="shared" si="115"/>
        <v>tier - 2</v>
      </c>
      <c r="N1067" s="32" t="str">
        <f t="shared" si="116"/>
        <v>R1014</v>
      </c>
      <c r="O1067" s="13" t="str">
        <f t="shared" si="117"/>
        <v>17-Jul-1979</v>
      </c>
      <c r="P1067" s="13">
        <f t="shared" si="118"/>
        <v>43</v>
      </c>
      <c r="Q1067" s="18">
        <v>8606.2199999999993</v>
      </c>
    </row>
    <row r="1068" spans="1:17" x14ac:dyDescent="0.25">
      <c r="A1068" s="13" t="s">
        <v>1099</v>
      </c>
      <c r="B1068" s="13">
        <v>1977</v>
      </c>
      <c r="C1068" s="13" t="s">
        <v>20</v>
      </c>
      <c r="D1068" s="13">
        <v>2</v>
      </c>
      <c r="E1068" s="13">
        <v>3</v>
      </c>
      <c r="F1068" s="13">
        <v>8615.2999999999993</v>
      </c>
      <c r="G1068" s="13" t="s">
        <v>11</v>
      </c>
      <c r="H1068" s="13" t="s">
        <v>12</v>
      </c>
      <c r="I1068" s="13" t="s">
        <v>42</v>
      </c>
      <c r="J1068" s="32">
        <f t="shared" si="112"/>
        <v>1977</v>
      </c>
      <c r="K1068" s="32" t="str">
        <f t="shared" si="113"/>
        <v>Sep</v>
      </c>
      <c r="L1068" s="32" t="str">
        <f t="shared" si="114"/>
        <v>tier - 2</v>
      </c>
      <c r="M1068" s="32" t="str">
        <f t="shared" si="115"/>
        <v>tier - 3</v>
      </c>
      <c r="N1068" s="32" t="str">
        <f t="shared" si="116"/>
        <v>R1011</v>
      </c>
      <c r="O1068" s="13" t="str">
        <f t="shared" si="117"/>
        <v>2-Sep-1977</v>
      </c>
      <c r="P1068" s="13">
        <f t="shared" si="118"/>
        <v>45</v>
      </c>
      <c r="Q1068" s="18">
        <v>8615.2999999999993</v>
      </c>
    </row>
    <row r="1069" spans="1:17" x14ac:dyDescent="0.25">
      <c r="A1069" s="13" t="s">
        <v>1100</v>
      </c>
      <c r="B1069" s="13">
        <v>1975</v>
      </c>
      <c r="C1069" s="13" t="s">
        <v>35</v>
      </c>
      <c r="D1069" s="13">
        <v>3</v>
      </c>
      <c r="E1069" s="13">
        <v>1</v>
      </c>
      <c r="F1069" s="13">
        <v>8627.5400000000009</v>
      </c>
      <c r="G1069" s="13" t="s">
        <v>11</v>
      </c>
      <c r="H1069" s="13" t="s">
        <v>11</v>
      </c>
      <c r="I1069" s="13" t="s">
        <v>356</v>
      </c>
      <c r="J1069" s="32">
        <f t="shared" si="112"/>
        <v>1975</v>
      </c>
      <c r="K1069" s="32" t="str">
        <f t="shared" si="113"/>
        <v>Aug</v>
      </c>
      <c r="L1069" s="32" t="str">
        <f t="shared" si="114"/>
        <v>tier - 2</v>
      </c>
      <c r="M1069" s="32" t="str">
        <f t="shared" si="115"/>
        <v>tier - 2</v>
      </c>
      <c r="N1069" s="32" t="str">
        <f t="shared" si="116"/>
        <v>R1017</v>
      </c>
      <c r="O1069" s="13" t="str">
        <f t="shared" si="117"/>
        <v>3-Aug-1975</v>
      </c>
      <c r="P1069" s="13">
        <f t="shared" si="118"/>
        <v>47</v>
      </c>
      <c r="Q1069" s="18">
        <v>8627.5400000000009</v>
      </c>
    </row>
    <row r="1070" spans="1:17" x14ac:dyDescent="0.25">
      <c r="A1070" s="13" t="s">
        <v>1101</v>
      </c>
      <c r="B1070" s="13">
        <v>1965</v>
      </c>
      <c r="C1070" s="13" t="s">
        <v>37</v>
      </c>
      <c r="D1070" s="13">
        <v>21</v>
      </c>
      <c r="E1070" s="13">
        <v>0</v>
      </c>
      <c r="F1070" s="13">
        <v>8665.09</v>
      </c>
      <c r="G1070" s="13" t="s">
        <v>12</v>
      </c>
      <c r="H1070" s="13" t="s">
        <v>11</v>
      </c>
      <c r="I1070" s="13" t="s">
        <v>23</v>
      </c>
      <c r="J1070" s="32">
        <f t="shared" si="112"/>
        <v>1965</v>
      </c>
      <c r="K1070" s="32" t="str">
        <f t="shared" si="113"/>
        <v>Oct</v>
      </c>
      <c r="L1070" s="32" t="str">
        <f t="shared" si="114"/>
        <v>tier - 3</v>
      </c>
      <c r="M1070" s="32" t="str">
        <f t="shared" si="115"/>
        <v>tier - 2</v>
      </c>
      <c r="N1070" s="32" t="str">
        <f t="shared" si="116"/>
        <v>R1012</v>
      </c>
      <c r="O1070" s="13" t="str">
        <f t="shared" si="117"/>
        <v>21-Oct-1965</v>
      </c>
      <c r="P1070" s="13">
        <f t="shared" si="118"/>
        <v>57</v>
      </c>
      <c r="Q1070" s="18">
        <v>8665.09</v>
      </c>
    </row>
    <row r="1071" spans="1:17" x14ac:dyDescent="0.25">
      <c r="A1071" s="13" t="s">
        <v>1102</v>
      </c>
      <c r="B1071" s="13">
        <v>1969</v>
      </c>
      <c r="C1071" s="13" t="s">
        <v>35</v>
      </c>
      <c r="D1071" s="13">
        <v>10</v>
      </c>
      <c r="E1071" s="13">
        <v>0</v>
      </c>
      <c r="F1071" s="13">
        <v>8665.14</v>
      </c>
      <c r="G1071" s="13" t="s">
        <v>11</v>
      </c>
      <c r="H1071" s="13" t="s">
        <v>12</v>
      </c>
      <c r="I1071" s="13" t="s">
        <v>13</v>
      </c>
      <c r="J1071" s="32">
        <f t="shared" si="112"/>
        <v>1969</v>
      </c>
      <c r="K1071" s="32" t="str">
        <f t="shared" si="113"/>
        <v>Aug</v>
      </c>
      <c r="L1071" s="32" t="str">
        <f t="shared" si="114"/>
        <v>tier - 2</v>
      </c>
      <c r="M1071" s="32" t="str">
        <f t="shared" si="115"/>
        <v>tier - 3</v>
      </c>
      <c r="N1071" s="32" t="str">
        <f t="shared" si="116"/>
        <v>R1013</v>
      </c>
      <c r="O1071" s="13" t="str">
        <f t="shared" si="117"/>
        <v>10-Aug-1969</v>
      </c>
      <c r="P1071" s="13">
        <f t="shared" si="118"/>
        <v>53</v>
      </c>
      <c r="Q1071" s="18">
        <v>8665.14</v>
      </c>
    </row>
    <row r="1072" spans="1:17" x14ac:dyDescent="0.25">
      <c r="A1072" s="13" t="s">
        <v>1103</v>
      </c>
      <c r="B1072" s="13">
        <v>1974</v>
      </c>
      <c r="C1072" s="13" t="s">
        <v>35</v>
      </c>
      <c r="D1072" s="13">
        <v>16</v>
      </c>
      <c r="E1072" s="13">
        <v>0</v>
      </c>
      <c r="F1072" s="13">
        <v>8671.19</v>
      </c>
      <c r="G1072" s="13" t="s">
        <v>11</v>
      </c>
      <c r="H1072" s="13" t="s">
        <v>16</v>
      </c>
      <c r="I1072" s="13" t="s">
        <v>23</v>
      </c>
      <c r="J1072" s="32">
        <f t="shared" si="112"/>
        <v>1974</v>
      </c>
      <c r="K1072" s="32" t="str">
        <f t="shared" si="113"/>
        <v>Aug</v>
      </c>
      <c r="L1072" s="32" t="str">
        <f t="shared" si="114"/>
        <v>tier - 2</v>
      </c>
      <c r="M1072" s="32" t="str">
        <f t="shared" si="115"/>
        <v>tier - 1</v>
      </c>
      <c r="N1072" s="32" t="str">
        <f t="shared" si="116"/>
        <v>R1012</v>
      </c>
      <c r="O1072" s="13" t="str">
        <f t="shared" si="117"/>
        <v>16-Aug-1974</v>
      </c>
      <c r="P1072" s="13">
        <f t="shared" si="118"/>
        <v>48</v>
      </c>
      <c r="Q1072" s="18">
        <v>8671.19</v>
      </c>
    </row>
    <row r="1073" spans="1:17" x14ac:dyDescent="0.25">
      <c r="A1073" s="13" t="s">
        <v>1104</v>
      </c>
      <c r="B1073" s="13">
        <v>1973</v>
      </c>
      <c r="C1073" s="13" t="s">
        <v>37</v>
      </c>
      <c r="D1073" s="13">
        <v>11</v>
      </c>
      <c r="E1073" s="13">
        <v>0</v>
      </c>
      <c r="F1073" s="13">
        <v>8688.86</v>
      </c>
      <c r="G1073" s="13" t="s">
        <v>11</v>
      </c>
      <c r="H1073" s="13" t="s">
        <v>16</v>
      </c>
      <c r="I1073" s="13" t="s">
        <v>356</v>
      </c>
      <c r="J1073" s="32">
        <f t="shared" si="112"/>
        <v>1973</v>
      </c>
      <c r="K1073" s="32" t="str">
        <f t="shared" si="113"/>
        <v>Oct</v>
      </c>
      <c r="L1073" s="32" t="str">
        <f t="shared" si="114"/>
        <v>tier - 2</v>
      </c>
      <c r="M1073" s="32" t="str">
        <f t="shared" si="115"/>
        <v>tier - 1</v>
      </c>
      <c r="N1073" s="32" t="str">
        <f t="shared" si="116"/>
        <v>R1017</v>
      </c>
      <c r="O1073" s="13" t="str">
        <f t="shared" si="117"/>
        <v>11-Oct-1973</v>
      </c>
      <c r="P1073" s="13">
        <f t="shared" si="118"/>
        <v>49</v>
      </c>
      <c r="Q1073" s="18">
        <v>8688.86</v>
      </c>
    </row>
    <row r="1074" spans="1:17" x14ac:dyDescent="0.25">
      <c r="A1074" s="13" t="s">
        <v>1105</v>
      </c>
      <c r="B1074" s="13">
        <v>1980</v>
      </c>
      <c r="C1074" s="13" t="s">
        <v>37</v>
      </c>
      <c r="D1074" s="13">
        <v>28</v>
      </c>
      <c r="E1074" s="13">
        <v>2</v>
      </c>
      <c r="F1074" s="13">
        <v>8701.84</v>
      </c>
      <c r="G1074" s="13" t="s">
        <v>11</v>
      </c>
      <c r="H1074" s="13" t="s">
        <v>12</v>
      </c>
      <c r="I1074" s="13" t="s">
        <v>300</v>
      </c>
      <c r="J1074" s="32">
        <f t="shared" si="112"/>
        <v>1980</v>
      </c>
      <c r="K1074" s="32" t="str">
        <f t="shared" si="113"/>
        <v>Oct</v>
      </c>
      <c r="L1074" s="32" t="str">
        <f t="shared" si="114"/>
        <v>tier - 2</v>
      </c>
      <c r="M1074" s="32" t="str">
        <f t="shared" si="115"/>
        <v>tier - 3</v>
      </c>
      <c r="N1074" s="32" t="str">
        <f t="shared" si="116"/>
        <v>R1021</v>
      </c>
      <c r="O1074" s="13" t="str">
        <f t="shared" si="117"/>
        <v>28-Oct-1980</v>
      </c>
      <c r="P1074" s="13">
        <f t="shared" si="118"/>
        <v>42</v>
      </c>
      <c r="Q1074" s="18">
        <v>8701.84</v>
      </c>
    </row>
    <row r="1075" spans="1:17" x14ac:dyDescent="0.25">
      <c r="A1075" s="13" t="s">
        <v>1106</v>
      </c>
      <c r="B1075" s="13">
        <v>1973</v>
      </c>
      <c r="C1075" s="13" t="s">
        <v>18</v>
      </c>
      <c r="D1075" s="13">
        <v>25</v>
      </c>
      <c r="E1075" s="13">
        <v>1</v>
      </c>
      <c r="F1075" s="13">
        <v>8703.4599999999991</v>
      </c>
      <c r="G1075" s="13" t="s">
        <v>12</v>
      </c>
      <c r="H1075" s="13" t="s">
        <v>12</v>
      </c>
      <c r="I1075" s="13" t="s">
        <v>42</v>
      </c>
      <c r="J1075" s="32">
        <f t="shared" si="112"/>
        <v>1973</v>
      </c>
      <c r="K1075" s="32" t="str">
        <f t="shared" si="113"/>
        <v>Jun</v>
      </c>
      <c r="L1075" s="32" t="str">
        <f t="shared" si="114"/>
        <v>tier - 3</v>
      </c>
      <c r="M1075" s="32" t="str">
        <f t="shared" si="115"/>
        <v>tier - 3</v>
      </c>
      <c r="N1075" s="32" t="str">
        <f t="shared" si="116"/>
        <v>R1011</v>
      </c>
      <c r="O1075" s="13" t="str">
        <f t="shared" si="117"/>
        <v>25-Jun-1973</v>
      </c>
      <c r="P1075" s="13">
        <f t="shared" si="118"/>
        <v>49</v>
      </c>
      <c r="Q1075" s="18">
        <v>8703.4599999999991</v>
      </c>
    </row>
    <row r="1076" spans="1:17" x14ac:dyDescent="0.25">
      <c r="A1076" s="13" t="s">
        <v>1107</v>
      </c>
      <c r="B1076" s="13">
        <v>1976</v>
      </c>
      <c r="C1076" s="13" t="s">
        <v>18</v>
      </c>
      <c r="D1076" s="13">
        <v>17</v>
      </c>
      <c r="E1076" s="13">
        <v>2</v>
      </c>
      <c r="F1076" s="13">
        <v>8733.23</v>
      </c>
      <c r="G1076" s="13" t="s">
        <v>11</v>
      </c>
      <c r="H1076" s="13" t="s">
        <v>12</v>
      </c>
      <c r="I1076" s="13" t="s">
        <v>23</v>
      </c>
      <c r="J1076" s="32">
        <f t="shared" si="112"/>
        <v>1976</v>
      </c>
      <c r="K1076" s="32" t="str">
        <f t="shared" si="113"/>
        <v>Jun</v>
      </c>
      <c r="L1076" s="32" t="str">
        <f t="shared" si="114"/>
        <v>tier - 2</v>
      </c>
      <c r="M1076" s="32" t="str">
        <f t="shared" si="115"/>
        <v>tier - 3</v>
      </c>
      <c r="N1076" s="32" t="str">
        <f t="shared" si="116"/>
        <v>R1012</v>
      </c>
      <c r="O1076" s="13" t="str">
        <f t="shared" si="117"/>
        <v>17-Jun-1976</v>
      </c>
      <c r="P1076" s="13">
        <f t="shared" si="118"/>
        <v>46</v>
      </c>
      <c r="Q1076" s="18">
        <v>8733.23</v>
      </c>
    </row>
    <row r="1077" spans="1:17" x14ac:dyDescent="0.25">
      <c r="A1077" s="13" t="s">
        <v>1108</v>
      </c>
      <c r="B1077" s="13">
        <v>1999</v>
      </c>
      <c r="C1077" s="13" t="s">
        <v>35</v>
      </c>
      <c r="D1077" s="13">
        <v>23</v>
      </c>
      <c r="E1077" s="13">
        <v>0</v>
      </c>
      <c r="F1077" s="13">
        <v>8747.68</v>
      </c>
      <c r="G1077" s="13" t="s">
        <v>11</v>
      </c>
      <c r="H1077" s="13" t="s">
        <v>12</v>
      </c>
      <c r="I1077" s="13" t="s">
        <v>42</v>
      </c>
      <c r="J1077" s="32">
        <f t="shared" si="112"/>
        <v>1999</v>
      </c>
      <c r="K1077" s="32" t="str">
        <f t="shared" si="113"/>
        <v>Aug</v>
      </c>
      <c r="L1077" s="32" t="str">
        <f t="shared" si="114"/>
        <v>tier - 2</v>
      </c>
      <c r="M1077" s="32" t="str">
        <f t="shared" si="115"/>
        <v>tier - 3</v>
      </c>
      <c r="N1077" s="32" t="str">
        <f t="shared" si="116"/>
        <v>R1011</v>
      </c>
      <c r="O1077" s="13" t="str">
        <f t="shared" si="117"/>
        <v>23-Aug-1999</v>
      </c>
      <c r="P1077" s="13">
        <f t="shared" si="118"/>
        <v>23</v>
      </c>
      <c r="Q1077" s="18">
        <v>8747.68</v>
      </c>
    </row>
    <row r="1078" spans="1:17" x14ac:dyDescent="0.25">
      <c r="A1078" s="13" t="s">
        <v>1109</v>
      </c>
      <c r="B1078" s="13">
        <v>1969</v>
      </c>
      <c r="C1078" s="13" t="s">
        <v>20</v>
      </c>
      <c r="D1078" s="13">
        <v>9</v>
      </c>
      <c r="E1078" s="13">
        <v>0</v>
      </c>
      <c r="F1078" s="13">
        <v>8760.1200000000008</v>
      </c>
      <c r="G1078" s="13" t="s">
        <v>11</v>
      </c>
      <c r="H1078" s="13" t="s">
        <v>16</v>
      </c>
      <c r="I1078" s="13" t="s">
        <v>13</v>
      </c>
      <c r="J1078" s="32">
        <f t="shared" si="112"/>
        <v>1969</v>
      </c>
      <c r="K1078" s="32" t="str">
        <f t="shared" si="113"/>
        <v>Sep</v>
      </c>
      <c r="L1078" s="32" t="str">
        <f t="shared" si="114"/>
        <v>tier - 2</v>
      </c>
      <c r="M1078" s="32" t="str">
        <f t="shared" si="115"/>
        <v>tier - 1</v>
      </c>
      <c r="N1078" s="32" t="str">
        <f t="shared" si="116"/>
        <v>R1013</v>
      </c>
      <c r="O1078" s="13" t="str">
        <f t="shared" si="117"/>
        <v>9-Sep-1969</v>
      </c>
      <c r="P1078" s="13">
        <f t="shared" si="118"/>
        <v>53</v>
      </c>
      <c r="Q1078" s="18">
        <v>8760.1200000000008</v>
      </c>
    </row>
    <row r="1079" spans="1:17" x14ac:dyDescent="0.25">
      <c r="A1079" s="13" t="s">
        <v>1110</v>
      </c>
      <c r="B1079" s="13">
        <v>1974</v>
      </c>
      <c r="C1079" s="13" t="s">
        <v>20</v>
      </c>
      <c r="D1079" s="13">
        <v>6</v>
      </c>
      <c r="E1079" s="13">
        <v>1</v>
      </c>
      <c r="F1079" s="13">
        <v>8765.25</v>
      </c>
      <c r="G1079" s="13" t="s">
        <v>11</v>
      </c>
      <c r="H1079" s="13" t="s">
        <v>12</v>
      </c>
      <c r="I1079" s="13" t="s">
        <v>23</v>
      </c>
      <c r="J1079" s="32">
        <f t="shared" si="112"/>
        <v>1974</v>
      </c>
      <c r="K1079" s="32" t="str">
        <f t="shared" si="113"/>
        <v>Sep</v>
      </c>
      <c r="L1079" s="32" t="str">
        <f t="shared" si="114"/>
        <v>tier - 2</v>
      </c>
      <c r="M1079" s="32" t="str">
        <f t="shared" si="115"/>
        <v>tier - 3</v>
      </c>
      <c r="N1079" s="32" t="str">
        <f t="shared" si="116"/>
        <v>R1012</v>
      </c>
      <c r="O1079" s="13" t="str">
        <f t="shared" si="117"/>
        <v>6-Sep-1974</v>
      </c>
      <c r="P1079" s="13">
        <f t="shared" si="118"/>
        <v>48</v>
      </c>
      <c r="Q1079" s="18">
        <v>8765.25</v>
      </c>
    </row>
    <row r="1080" spans="1:17" x14ac:dyDescent="0.25">
      <c r="A1080" s="13" t="s">
        <v>1111</v>
      </c>
      <c r="B1080" s="13">
        <v>1971</v>
      </c>
      <c r="C1080" s="13" t="s">
        <v>35</v>
      </c>
      <c r="D1080" s="13">
        <v>23</v>
      </c>
      <c r="E1080" s="13">
        <v>0</v>
      </c>
      <c r="F1080" s="13">
        <v>8782.4699999999993</v>
      </c>
      <c r="G1080" s="13" t="s">
        <v>11</v>
      </c>
      <c r="H1080" s="13" t="s">
        <v>12</v>
      </c>
      <c r="I1080" s="13" t="s">
        <v>42</v>
      </c>
      <c r="J1080" s="32">
        <f t="shared" si="112"/>
        <v>1971</v>
      </c>
      <c r="K1080" s="32" t="str">
        <f t="shared" si="113"/>
        <v>Aug</v>
      </c>
      <c r="L1080" s="32" t="str">
        <f t="shared" si="114"/>
        <v>tier - 2</v>
      </c>
      <c r="M1080" s="32" t="str">
        <f t="shared" si="115"/>
        <v>tier - 3</v>
      </c>
      <c r="N1080" s="32" t="str">
        <f t="shared" si="116"/>
        <v>R1011</v>
      </c>
      <c r="O1080" s="13" t="str">
        <f t="shared" si="117"/>
        <v>23-Aug-1971</v>
      </c>
      <c r="P1080" s="13">
        <f t="shared" si="118"/>
        <v>51</v>
      </c>
      <c r="Q1080" s="18">
        <v>8782.4699999999993</v>
      </c>
    </row>
    <row r="1081" spans="1:17" x14ac:dyDescent="0.25">
      <c r="A1081" s="13" t="s">
        <v>1112</v>
      </c>
      <c r="B1081" s="13">
        <v>1971</v>
      </c>
      <c r="C1081" s="13" t="s">
        <v>18</v>
      </c>
      <c r="D1081" s="13">
        <v>18</v>
      </c>
      <c r="E1081" s="13">
        <v>0</v>
      </c>
      <c r="F1081" s="13">
        <v>8798.59</v>
      </c>
      <c r="G1081" s="13" t="s">
        <v>11</v>
      </c>
      <c r="H1081" s="13" t="s">
        <v>16</v>
      </c>
      <c r="I1081" s="13" t="s">
        <v>42</v>
      </c>
      <c r="J1081" s="32">
        <f t="shared" si="112"/>
        <v>1971</v>
      </c>
      <c r="K1081" s="32" t="str">
        <f t="shared" si="113"/>
        <v>Jun</v>
      </c>
      <c r="L1081" s="32" t="str">
        <f t="shared" si="114"/>
        <v>tier - 2</v>
      </c>
      <c r="M1081" s="32" t="str">
        <f t="shared" si="115"/>
        <v>tier - 1</v>
      </c>
      <c r="N1081" s="32" t="str">
        <f t="shared" si="116"/>
        <v>R1011</v>
      </c>
      <c r="O1081" s="13" t="str">
        <f t="shared" si="117"/>
        <v>18-Jun-1971</v>
      </c>
      <c r="P1081" s="13">
        <f t="shared" si="118"/>
        <v>51</v>
      </c>
      <c r="Q1081" s="18">
        <v>8798.59</v>
      </c>
    </row>
    <row r="1082" spans="1:17" x14ac:dyDescent="0.25">
      <c r="A1082" s="13" t="s">
        <v>1113</v>
      </c>
      <c r="B1082" s="13">
        <v>1965</v>
      </c>
      <c r="C1082" s="13" t="s">
        <v>35</v>
      </c>
      <c r="D1082" s="13">
        <v>29</v>
      </c>
      <c r="E1082" s="13">
        <v>0</v>
      </c>
      <c r="F1082" s="13">
        <v>8800.49</v>
      </c>
      <c r="G1082" s="13" t="s">
        <v>12</v>
      </c>
      <c r="H1082" s="13" t="s">
        <v>11</v>
      </c>
      <c r="I1082" s="13" t="s">
        <v>13</v>
      </c>
      <c r="J1082" s="32">
        <f t="shared" si="112"/>
        <v>1965</v>
      </c>
      <c r="K1082" s="32" t="str">
        <f t="shared" si="113"/>
        <v>Aug</v>
      </c>
      <c r="L1082" s="32" t="str">
        <f t="shared" si="114"/>
        <v>tier - 3</v>
      </c>
      <c r="M1082" s="32" t="str">
        <f t="shared" si="115"/>
        <v>tier - 2</v>
      </c>
      <c r="N1082" s="32" t="str">
        <f t="shared" si="116"/>
        <v>R1013</v>
      </c>
      <c r="O1082" s="13" t="str">
        <f t="shared" si="117"/>
        <v>29-Aug-1965</v>
      </c>
      <c r="P1082" s="13">
        <f t="shared" si="118"/>
        <v>57</v>
      </c>
      <c r="Q1082" s="18">
        <v>8800.49</v>
      </c>
    </row>
    <row r="1083" spans="1:17" x14ac:dyDescent="0.25">
      <c r="A1083" s="13" t="s">
        <v>1114</v>
      </c>
      <c r="B1083" s="13">
        <v>2001</v>
      </c>
      <c r="C1083" s="13" t="s">
        <v>15</v>
      </c>
      <c r="D1083" s="13">
        <v>7</v>
      </c>
      <c r="E1083" s="13">
        <v>0</v>
      </c>
      <c r="F1083" s="13">
        <v>8821.8799999999992</v>
      </c>
      <c r="G1083" s="13" t="s">
        <v>11</v>
      </c>
      <c r="H1083" s="13" t="s">
        <v>12</v>
      </c>
      <c r="I1083" s="13" t="s">
        <v>249</v>
      </c>
      <c r="J1083" s="32">
        <f t="shared" si="112"/>
        <v>2001</v>
      </c>
      <c r="K1083" s="32" t="str">
        <f t="shared" si="113"/>
        <v>Nov</v>
      </c>
      <c r="L1083" s="32" t="str">
        <f t="shared" si="114"/>
        <v>tier - 2</v>
      </c>
      <c r="M1083" s="32" t="str">
        <f t="shared" si="115"/>
        <v>tier - 3</v>
      </c>
      <c r="N1083" s="32" t="str">
        <f t="shared" si="116"/>
        <v>R1023</v>
      </c>
      <c r="O1083" s="13" t="str">
        <f t="shared" si="117"/>
        <v>7-Nov-2001</v>
      </c>
      <c r="P1083" s="13">
        <f t="shared" si="118"/>
        <v>21</v>
      </c>
      <c r="Q1083" s="18">
        <v>8821.8799999999992</v>
      </c>
    </row>
    <row r="1084" spans="1:17" x14ac:dyDescent="0.25">
      <c r="A1084" s="13" t="s">
        <v>1115</v>
      </c>
      <c r="B1084" s="13">
        <v>1976</v>
      </c>
      <c r="C1084" s="13" t="s">
        <v>18</v>
      </c>
      <c r="D1084" s="13">
        <v>14</v>
      </c>
      <c r="E1084" s="13">
        <v>2</v>
      </c>
      <c r="F1084" s="13">
        <v>8823.2800000000007</v>
      </c>
      <c r="G1084" s="13" t="s">
        <v>11</v>
      </c>
      <c r="H1084" s="13" t="s">
        <v>16</v>
      </c>
      <c r="I1084" s="13" t="s">
        <v>42</v>
      </c>
      <c r="J1084" s="32">
        <f t="shared" si="112"/>
        <v>1976</v>
      </c>
      <c r="K1084" s="32" t="str">
        <f t="shared" si="113"/>
        <v>Jun</v>
      </c>
      <c r="L1084" s="32" t="str">
        <f t="shared" si="114"/>
        <v>tier - 2</v>
      </c>
      <c r="M1084" s="32" t="str">
        <f t="shared" si="115"/>
        <v>tier - 1</v>
      </c>
      <c r="N1084" s="32" t="str">
        <f t="shared" si="116"/>
        <v>R1011</v>
      </c>
      <c r="O1084" s="13" t="str">
        <f t="shared" si="117"/>
        <v>14-Jun-1976</v>
      </c>
      <c r="P1084" s="13">
        <f t="shared" si="118"/>
        <v>46</v>
      </c>
      <c r="Q1084" s="18">
        <v>8823.2800000000007</v>
      </c>
    </row>
    <row r="1085" spans="1:17" x14ac:dyDescent="0.25">
      <c r="A1085" s="13" t="s">
        <v>1116</v>
      </c>
      <c r="B1085" s="13">
        <v>1976</v>
      </c>
      <c r="C1085" s="13" t="s">
        <v>37</v>
      </c>
      <c r="D1085" s="13">
        <v>19</v>
      </c>
      <c r="E1085" s="13">
        <v>1</v>
      </c>
      <c r="F1085" s="13">
        <v>8823.99</v>
      </c>
      <c r="G1085" s="13" t="s">
        <v>11</v>
      </c>
      <c r="H1085" s="13" t="s">
        <v>12</v>
      </c>
      <c r="I1085" s="13" t="s">
        <v>247</v>
      </c>
      <c r="J1085" s="32">
        <f t="shared" si="112"/>
        <v>1976</v>
      </c>
      <c r="K1085" s="32" t="str">
        <f t="shared" si="113"/>
        <v>Oct</v>
      </c>
      <c r="L1085" s="32" t="str">
        <f t="shared" si="114"/>
        <v>tier - 2</v>
      </c>
      <c r="M1085" s="32" t="str">
        <f t="shared" si="115"/>
        <v>tier - 3</v>
      </c>
      <c r="N1085" s="32" t="str">
        <f t="shared" si="116"/>
        <v>R1024</v>
      </c>
      <c r="O1085" s="13" t="str">
        <f t="shared" si="117"/>
        <v>19-Oct-1976</v>
      </c>
      <c r="P1085" s="13">
        <f t="shared" si="118"/>
        <v>46</v>
      </c>
      <c r="Q1085" s="18">
        <v>8823.99</v>
      </c>
    </row>
    <row r="1086" spans="1:17" x14ac:dyDescent="0.25">
      <c r="A1086" s="13" t="s">
        <v>1117</v>
      </c>
      <c r="B1086" s="13">
        <v>1988</v>
      </c>
      <c r="C1086" s="13" t="s">
        <v>35</v>
      </c>
      <c r="D1086" s="13">
        <v>22</v>
      </c>
      <c r="E1086" s="13">
        <v>3</v>
      </c>
      <c r="F1086" s="13">
        <v>8824.27</v>
      </c>
      <c r="G1086" s="13" t="s">
        <v>11</v>
      </c>
      <c r="H1086" s="13" t="s">
        <v>16</v>
      </c>
      <c r="I1086" s="13" t="s">
        <v>200</v>
      </c>
      <c r="J1086" s="32">
        <f t="shared" si="112"/>
        <v>1988</v>
      </c>
      <c r="K1086" s="32" t="str">
        <f t="shared" si="113"/>
        <v>Aug</v>
      </c>
      <c r="L1086" s="32" t="str">
        <f t="shared" si="114"/>
        <v>tier - 2</v>
      </c>
      <c r="M1086" s="32" t="str">
        <f t="shared" si="115"/>
        <v>tier - 1</v>
      </c>
      <c r="N1086" s="32" t="str">
        <f t="shared" si="116"/>
        <v>R1025</v>
      </c>
      <c r="O1086" s="13" t="str">
        <f t="shared" si="117"/>
        <v>22-Aug-1988</v>
      </c>
      <c r="P1086" s="13">
        <f t="shared" si="118"/>
        <v>34</v>
      </c>
      <c r="Q1086" s="18">
        <v>8824.27</v>
      </c>
    </row>
    <row r="1087" spans="1:17" x14ac:dyDescent="0.25">
      <c r="A1087" s="13" t="s">
        <v>1118</v>
      </c>
      <c r="B1087" s="13">
        <v>1976</v>
      </c>
      <c r="C1087" s="13" t="s">
        <v>10</v>
      </c>
      <c r="D1087" s="13">
        <v>14</v>
      </c>
      <c r="E1087" s="13">
        <v>2</v>
      </c>
      <c r="F1087" s="13">
        <v>8825.09</v>
      </c>
      <c r="G1087" s="13" t="s">
        <v>11</v>
      </c>
      <c r="H1087" s="13" t="s">
        <v>12</v>
      </c>
      <c r="I1087" s="13" t="s">
        <v>42</v>
      </c>
      <c r="J1087" s="32">
        <f t="shared" si="112"/>
        <v>1976</v>
      </c>
      <c r="K1087" s="32" t="str">
        <f t="shared" si="113"/>
        <v>Jul</v>
      </c>
      <c r="L1087" s="32" t="str">
        <f t="shared" si="114"/>
        <v>tier - 2</v>
      </c>
      <c r="M1087" s="32" t="str">
        <f t="shared" si="115"/>
        <v>tier - 3</v>
      </c>
      <c r="N1087" s="32" t="str">
        <f t="shared" si="116"/>
        <v>R1011</v>
      </c>
      <c r="O1087" s="13" t="str">
        <f t="shared" si="117"/>
        <v>14-Jul-1976</v>
      </c>
      <c r="P1087" s="13">
        <f t="shared" si="118"/>
        <v>46</v>
      </c>
      <c r="Q1087" s="18">
        <v>8825.09</v>
      </c>
    </row>
    <row r="1088" spans="1:17" x14ac:dyDescent="0.25">
      <c r="A1088" s="13" t="s">
        <v>1119</v>
      </c>
      <c r="B1088" s="13">
        <v>1972</v>
      </c>
      <c r="C1088" s="13" t="s">
        <v>15</v>
      </c>
      <c r="D1088" s="13">
        <v>14</v>
      </c>
      <c r="E1088" s="13">
        <v>0</v>
      </c>
      <c r="F1088" s="13">
        <v>8827.2099999999991</v>
      </c>
      <c r="G1088" s="13" t="s">
        <v>12</v>
      </c>
      <c r="H1088" s="13" t="s">
        <v>16</v>
      </c>
      <c r="I1088" s="13" t="s">
        <v>23</v>
      </c>
      <c r="J1088" s="32">
        <f t="shared" si="112"/>
        <v>1972</v>
      </c>
      <c r="K1088" s="32" t="str">
        <f t="shared" si="113"/>
        <v>Nov</v>
      </c>
      <c r="L1088" s="32" t="str">
        <f t="shared" si="114"/>
        <v>tier - 3</v>
      </c>
      <c r="M1088" s="32" t="str">
        <f t="shared" si="115"/>
        <v>tier - 1</v>
      </c>
      <c r="N1088" s="32" t="str">
        <f t="shared" si="116"/>
        <v>R1012</v>
      </c>
      <c r="O1088" s="13" t="str">
        <f t="shared" si="117"/>
        <v>14-Nov-1972</v>
      </c>
      <c r="P1088" s="13">
        <f t="shared" si="118"/>
        <v>50</v>
      </c>
      <c r="Q1088" s="18">
        <v>8827.2099999999991</v>
      </c>
    </row>
    <row r="1089" spans="1:17" x14ac:dyDescent="0.25">
      <c r="A1089" s="13" t="s">
        <v>1120</v>
      </c>
      <c r="B1089" s="13">
        <v>1972</v>
      </c>
      <c r="C1089" s="13" t="s">
        <v>15</v>
      </c>
      <c r="D1089" s="13">
        <v>22</v>
      </c>
      <c r="E1089" s="13">
        <v>0</v>
      </c>
      <c r="F1089" s="13">
        <v>8835.26</v>
      </c>
      <c r="G1089" s="13" t="s">
        <v>12</v>
      </c>
      <c r="H1089" s="13" t="s">
        <v>11</v>
      </c>
      <c r="I1089" s="13" t="s">
        <v>23</v>
      </c>
      <c r="J1089" s="32">
        <f t="shared" si="112"/>
        <v>1972</v>
      </c>
      <c r="K1089" s="32" t="str">
        <f t="shared" si="113"/>
        <v>Nov</v>
      </c>
      <c r="L1089" s="32" t="str">
        <f t="shared" si="114"/>
        <v>tier - 3</v>
      </c>
      <c r="M1089" s="32" t="str">
        <f t="shared" si="115"/>
        <v>tier - 2</v>
      </c>
      <c r="N1089" s="32" t="str">
        <f t="shared" si="116"/>
        <v>R1012</v>
      </c>
      <c r="O1089" s="13" t="str">
        <f t="shared" si="117"/>
        <v>22-Nov-1972</v>
      </c>
      <c r="P1089" s="13">
        <f t="shared" si="118"/>
        <v>50</v>
      </c>
      <c r="Q1089" s="18">
        <v>8835.26</v>
      </c>
    </row>
    <row r="1090" spans="1:17" x14ac:dyDescent="0.25">
      <c r="A1090" s="13" t="s">
        <v>1121</v>
      </c>
      <c r="B1090" s="13">
        <v>1974</v>
      </c>
      <c r="C1090" s="13" t="s">
        <v>18</v>
      </c>
      <c r="D1090" s="13">
        <v>18</v>
      </c>
      <c r="E1090" s="13">
        <v>1</v>
      </c>
      <c r="F1090" s="13">
        <v>8871.15</v>
      </c>
      <c r="G1090" s="13" t="s">
        <v>11</v>
      </c>
      <c r="H1090" s="13" t="s">
        <v>12</v>
      </c>
      <c r="I1090" s="13" t="s">
        <v>13</v>
      </c>
      <c r="J1090" s="32">
        <f t="shared" ref="J1090:J1153" si="119">IF(B1090="?",ROUND(AVERAGE(B:B),0),B1090)</f>
        <v>1974</v>
      </c>
      <c r="K1090" s="32" t="str">
        <f t="shared" ref="K1090:K1153" si="120">IF(C1090="?","Sep",C1090)</f>
        <v>Jun</v>
      </c>
      <c r="L1090" s="32" t="str">
        <f t="shared" si="114"/>
        <v>tier - 2</v>
      </c>
      <c r="M1090" s="32" t="str">
        <f t="shared" si="115"/>
        <v>tier - 3</v>
      </c>
      <c r="N1090" s="32" t="str">
        <f t="shared" si="116"/>
        <v>R1013</v>
      </c>
      <c r="O1090" s="13" t="str">
        <f t="shared" si="117"/>
        <v>18-Jun-1974</v>
      </c>
      <c r="P1090" s="13">
        <f t="shared" si="118"/>
        <v>48</v>
      </c>
      <c r="Q1090" s="18">
        <v>8871.15</v>
      </c>
    </row>
    <row r="1091" spans="1:17" x14ac:dyDescent="0.25">
      <c r="A1091" s="13" t="s">
        <v>1122</v>
      </c>
      <c r="B1091" s="13">
        <v>1973</v>
      </c>
      <c r="C1091" s="13" t="s">
        <v>20</v>
      </c>
      <c r="D1091" s="13">
        <v>9</v>
      </c>
      <c r="E1091" s="13">
        <v>0</v>
      </c>
      <c r="F1091" s="13">
        <v>8890.59</v>
      </c>
      <c r="G1091" s="13" t="s">
        <v>11</v>
      </c>
      <c r="H1091" s="13" t="s">
        <v>12</v>
      </c>
      <c r="I1091" s="13" t="s">
        <v>23</v>
      </c>
      <c r="J1091" s="32">
        <f t="shared" si="119"/>
        <v>1973</v>
      </c>
      <c r="K1091" s="32" t="str">
        <f t="shared" si="120"/>
        <v>Sep</v>
      </c>
      <c r="L1091" s="32" t="str">
        <f t="shared" ref="L1091:L1154" si="121">IF(G1091="?",$U$3,G1091)</f>
        <v>tier - 2</v>
      </c>
      <c r="M1091" s="32" t="str">
        <f t="shared" ref="M1091:M1154" si="122">IF(H1091="?",$U$4,H1091)</f>
        <v>tier - 3</v>
      </c>
      <c r="N1091" s="32" t="str">
        <f t="shared" ref="N1091:N1154" si="123">IF(I1091="?","Unknown",I1091)</f>
        <v>R1012</v>
      </c>
      <c r="O1091" s="13" t="str">
        <f t="shared" ref="O1091:O1154" si="124">CONCATENATE(D1091&amp;"-"&amp;K1091&amp;"-"&amp;J1091)</f>
        <v>9-Sep-1973</v>
      </c>
      <c r="P1091" s="13">
        <f t="shared" ref="P1091:P1154" si="125">DATEDIF(O1091,$U$6,"Y")</f>
        <v>49</v>
      </c>
      <c r="Q1091" s="18">
        <v>8890.59</v>
      </c>
    </row>
    <row r="1092" spans="1:17" x14ac:dyDescent="0.25">
      <c r="A1092" s="13" t="s">
        <v>1123</v>
      </c>
      <c r="B1092" s="13">
        <v>1978</v>
      </c>
      <c r="C1092" s="13" t="s">
        <v>30</v>
      </c>
      <c r="D1092" s="13">
        <v>16</v>
      </c>
      <c r="E1092" s="13">
        <v>3</v>
      </c>
      <c r="F1092" s="13">
        <v>8891.14</v>
      </c>
      <c r="G1092" s="13" t="s">
        <v>11</v>
      </c>
      <c r="H1092" s="13" t="s">
        <v>12</v>
      </c>
      <c r="I1092" s="13" t="s">
        <v>356</v>
      </c>
      <c r="J1092" s="32">
        <f t="shared" si="119"/>
        <v>1978</v>
      </c>
      <c r="K1092" s="32" t="str">
        <f t="shared" si="120"/>
        <v>Dec</v>
      </c>
      <c r="L1092" s="32" t="str">
        <f t="shared" si="121"/>
        <v>tier - 2</v>
      </c>
      <c r="M1092" s="32" t="str">
        <f t="shared" si="122"/>
        <v>tier - 3</v>
      </c>
      <c r="N1092" s="32" t="str">
        <f t="shared" si="123"/>
        <v>R1017</v>
      </c>
      <c r="O1092" s="13" t="str">
        <f t="shared" si="124"/>
        <v>16-Dec-1978</v>
      </c>
      <c r="P1092" s="13">
        <f t="shared" si="125"/>
        <v>44</v>
      </c>
      <c r="Q1092" s="18">
        <v>8891.14</v>
      </c>
    </row>
    <row r="1093" spans="1:17" x14ac:dyDescent="0.25">
      <c r="A1093" s="13" t="s">
        <v>1124</v>
      </c>
      <c r="B1093" s="13">
        <v>1997</v>
      </c>
      <c r="C1093" s="13" t="s">
        <v>15</v>
      </c>
      <c r="D1093" s="13">
        <v>28</v>
      </c>
      <c r="E1093" s="13">
        <v>0</v>
      </c>
      <c r="F1093" s="13">
        <v>8906.14</v>
      </c>
      <c r="G1093" s="13" t="s">
        <v>11</v>
      </c>
      <c r="H1093" s="13" t="s">
        <v>11</v>
      </c>
      <c r="I1093" s="13" t="s">
        <v>23</v>
      </c>
      <c r="J1093" s="32">
        <f t="shared" si="119"/>
        <v>1997</v>
      </c>
      <c r="K1093" s="32" t="str">
        <f t="shared" si="120"/>
        <v>Nov</v>
      </c>
      <c r="L1093" s="32" t="str">
        <f t="shared" si="121"/>
        <v>tier - 2</v>
      </c>
      <c r="M1093" s="32" t="str">
        <f t="shared" si="122"/>
        <v>tier - 2</v>
      </c>
      <c r="N1093" s="32" t="str">
        <f t="shared" si="123"/>
        <v>R1012</v>
      </c>
      <c r="O1093" s="13" t="str">
        <f t="shared" si="124"/>
        <v>28-Nov-1997</v>
      </c>
      <c r="P1093" s="13">
        <f t="shared" si="125"/>
        <v>25</v>
      </c>
      <c r="Q1093" s="18">
        <v>8906.14</v>
      </c>
    </row>
    <row r="1094" spans="1:17" x14ac:dyDescent="0.25">
      <c r="A1094" s="13" t="s">
        <v>1125</v>
      </c>
      <c r="B1094" s="13">
        <v>1967</v>
      </c>
      <c r="C1094" s="13" t="s">
        <v>20</v>
      </c>
      <c r="D1094" s="13">
        <v>6</v>
      </c>
      <c r="E1094" s="13">
        <v>0</v>
      </c>
      <c r="F1094" s="13">
        <v>8908.4699999999993</v>
      </c>
      <c r="G1094" s="13" t="s">
        <v>12</v>
      </c>
      <c r="H1094" s="13" t="s">
        <v>11</v>
      </c>
      <c r="I1094" s="13" t="s">
        <v>13</v>
      </c>
      <c r="J1094" s="32">
        <f t="shared" si="119"/>
        <v>1967</v>
      </c>
      <c r="K1094" s="32" t="str">
        <f t="shared" si="120"/>
        <v>Sep</v>
      </c>
      <c r="L1094" s="32" t="str">
        <f t="shared" si="121"/>
        <v>tier - 3</v>
      </c>
      <c r="M1094" s="32" t="str">
        <f t="shared" si="122"/>
        <v>tier - 2</v>
      </c>
      <c r="N1094" s="32" t="str">
        <f t="shared" si="123"/>
        <v>R1013</v>
      </c>
      <c r="O1094" s="13" t="str">
        <f t="shared" si="124"/>
        <v>6-Sep-1967</v>
      </c>
      <c r="P1094" s="13">
        <f t="shared" si="125"/>
        <v>55</v>
      </c>
      <c r="Q1094" s="18">
        <v>8908.4699999999993</v>
      </c>
    </row>
    <row r="1095" spans="1:17" x14ac:dyDescent="0.25">
      <c r="A1095" s="13" t="s">
        <v>1126</v>
      </c>
      <c r="B1095" s="13">
        <v>1975</v>
      </c>
      <c r="C1095" s="13" t="s">
        <v>10</v>
      </c>
      <c r="D1095" s="13">
        <v>7</v>
      </c>
      <c r="E1095" s="13">
        <v>1</v>
      </c>
      <c r="F1095" s="13">
        <v>8930.93</v>
      </c>
      <c r="G1095" s="13" t="s">
        <v>11</v>
      </c>
      <c r="H1095" s="13" t="s">
        <v>11</v>
      </c>
      <c r="I1095" s="13" t="s">
        <v>23</v>
      </c>
      <c r="J1095" s="32">
        <f t="shared" si="119"/>
        <v>1975</v>
      </c>
      <c r="K1095" s="32" t="str">
        <f t="shared" si="120"/>
        <v>Jul</v>
      </c>
      <c r="L1095" s="32" t="str">
        <f t="shared" si="121"/>
        <v>tier - 2</v>
      </c>
      <c r="M1095" s="32" t="str">
        <f t="shared" si="122"/>
        <v>tier - 2</v>
      </c>
      <c r="N1095" s="32" t="str">
        <f t="shared" si="123"/>
        <v>R1012</v>
      </c>
      <c r="O1095" s="13" t="str">
        <f t="shared" si="124"/>
        <v>7-Jul-1975</v>
      </c>
      <c r="P1095" s="13">
        <f t="shared" si="125"/>
        <v>47</v>
      </c>
      <c r="Q1095" s="18">
        <v>8930.93</v>
      </c>
    </row>
    <row r="1096" spans="1:17" x14ac:dyDescent="0.25">
      <c r="A1096" s="13" t="s">
        <v>1127</v>
      </c>
      <c r="B1096" s="13">
        <v>1972</v>
      </c>
      <c r="C1096" s="13" t="s">
        <v>18</v>
      </c>
      <c r="D1096" s="13">
        <v>6</v>
      </c>
      <c r="E1096" s="13">
        <v>0</v>
      </c>
      <c r="F1096" s="13">
        <v>8932.08</v>
      </c>
      <c r="G1096" s="13" t="s">
        <v>11</v>
      </c>
      <c r="H1096" s="13" t="s">
        <v>16</v>
      </c>
      <c r="I1096" s="13" t="s">
        <v>42</v>
      </c>
      <c r="J1096" s="32">
        <f t="shared" si="119"/>
        <v>1972</v>
      </c>
      <c r="K1096" s="32" t="str">
        <f t="shared" si="120"/>
        <v>Jun</v>
      </c>
      <c r="L1096" s="32" t="str">
        <f t="shared" si="121"/>
        <v>tier - 2</v>
      </c>
      <c r="M1096" s="32" t="str">
        <f t="shared" si="122"/>
        <v>tier - 1</v>
      </c>
      <c r="N1096" s="32" t="str">
        <f t="shared" si="123"/>
        <v>R1011</v>
      </c>
      <c r="O1096" s="13" t="str">
        <f t="shared" si="124"/>
        <v>6-Jun-1972</v>
      </c>
      <c r="P1096" s="13">
        <f t="shared" si="125"/>
        <v>51</v>
      </c>
      <c r="Q1096" s="18">
        <v>8932.08</v>
      </c>
    </row>
    <row r="1097" spans="1:17" x14ac:dyDescent="0.25">
      <c r="A1097" s="13" t="s">
        <v>1128</v>
      </c>
      <c r="B1097" s="13">
        <v>1976</v>
      </c>
      <c r="C1097" s="13" t="s">
        <v>30</v>
      </c>
      <c r="D1097" s="13">
        <v>25</v>
      </c>
      <c r="E1097" s="13">
        <v>3</v>
      </c>
      <c r="F1097" s="13">
        <v>8944.1200000000008</v>
      </c>
      <c r="G1097" s="13" t="s">
        <v>12</v>
      </c>
      <c r="H1097" s="13" t="s">
        <v>11</v>
      </c>
      <c r="I1097" s="13" t="s">
        <v>13</v>
      </c>
      <c r="J1097" s="32">
        <f t="shared" si="119"/>
        <v>1976</v>
      </c>
      <c r="K1097" s="32" t="str">
        <f t="shared" si="120"/>
        <v>Dec</v>
      </c>
      <c r="L1097" s="32" t="str">
        <f t="shared" si="121"/>
        <v>tier - 3</v>
      </c>
      <c r="M1097" s="32" t="str">
        <f t="shared" si="122"/>
        <v>tier - 2</v>
      </c>
      <c r="N1097" s="32" t="str">
        <f t="shared" si="123"/>
        <v>R1013</v>
      </c>
      <c r="O1097" s="13" t="str">
        <f t="shared" si="124"/>
        <v>25-Dec-1976</v>
      </c>
      <c r="P1097" s="13">
        <f t="shared" si="125"/>
        <v>46</v>
      </c>
      <c r="Q1097" s="18">
        <v>8944.1200000000008</v>
      </c>
    </row>
    <row r="1098" spans="1:17" x14ac:dyDescent="0.25">
      <c r="A1098" s="13" t="s">
        <v>1129</v>
      </c>
      <c r="B1098" s="13">
        <v>1992</v>
      </c>
      <c r="C1098" s="13" t="s">
        <v>20</v>
      </c>
      <c r="D1098" s="13">
        <v>27</v>
      </c>
      <c r="E1098" s="13">
        <v>0</v>
      </c>
      <c r="F1098" s="13">
        <v>8954.99</v>
      </c>
      <c r="G1098" s="13" t="s">
        <v>11</v>
      </c>
      <c r="H1098" s="13" t="s">
        <v>12</v>
      </c>
      <c r="I1098" s="13" t="s">
        <v>535</v>
      </c>
      <c r="J1098" s="32">
        <f t="shared" si="119"/>
        <v>1992</v>
      </c>
      <c r="K1098" s="32" t="str">
        <f t="shared" si="120"/>
        <v>Sep</v>
      </c>
      <c r="L1098" s="32" t="str">
        <f t="shared" si="121"/>
        <v>tier - 2</v>
      </c>
      <c r="M1098" s="32" t="str">
        <f t="shared" si="122"/>
        <v>tier - 3</v>
      </c>
      <c r="N1098" s="32" t="str">
        <f t="shared" si="123"/>
        <v>R1026</v>
      </c>
      <c r="O1098" s="13" t="str">
        <f t="shared" si="124"/>
        <v>27-Sep-1992</v>
      </c>
      <c r="P1098" s="13">
        <f t="shared" si="125"/>
        <v>30</v>
      </c>
      <c r="Q1098" s="18">
        <v>8954.99</v>
      </c>
    </row>
    <row r="1099" spans="1:17" x14ac:dyDescent="0.25">
      <c r="A1099" s="13" t="s">
        <v>1130</v>
      </c>
      <c r="B1099" s="13">
        <v>1974</v>
      </c>
      <c r="C1099" s="13" t="s">
        <v>35</v>
      </c>
      <c r="D1099" s="13">
        <v>17</v>
      </c>
      <c r="E1099" s="13">
        <v>1</v>
      </c>
      <c r="F1099" s="13">
        <v>8964.06</v>
      </c>
      <c r="G1099" s="13" t="s">
        <v>12</v>
      </c>
      <c r="H1099" s="13" t="s">
        <v>11</v>
      </c>
      <c r="I1099" s="13" t="s">
        <v>168</v>
      </c>
      <c r="J1099" s="32">
        <f t="shared" si="119"/>
        <v>1974</v>
      </c>
      <c r="K1099" s="32" t="str">
        <f t="shared" si="120"/>
        <v>Aug</v>
      </c>
      <c r="L1099" s="32" t="str">
        <f t="shared" si="121"/>
        <v>tier - 3</v>
      </c>
      <c r="M1099" s="32" t="str">
        <f t="shared" si="122"/>
        <v>tier - 2</v>
      </c>
      <c r="N1099" s="32" t="str">
        <f t="shared" si="123"/>
        <v>R1016</v>
      </c>
      <c r="O1099" s="13" t="str">
        <f t="shared" si="124"/>
        <v>17-Aug-1974</v>
      </c>
      <c r="P1099" s="13">
        <f t="shared" si="125"/>
        <v>48</v>
      </c>
      <c r="Q1099" s="18">
        <v>8964.06</v>
      </c>
    </row>
    <row r="1100" spans="1:17" x14ac:dyDescent="0.25">
      <c r="A1100" s="13" t="s">
        <v>1131</v>
      </c>
      <c r="B1100" s="13">
        <v>1983</v>
      </c>
      <c r="C1100" s="13" t="s">
        <v>10</v>
      </c>
      <c r="D1100" s="13">
        <v>15</v>
      </c>
      <c r="E1100" s="13">
        <v>5</v>
      </c>
      <c r="F1100" s="13">
        <v>8965.7999999999993</v>
      </c>
      <c r="G1100" s="13" t="s">
        <v>11</v>
      </c>
      <c r="H1100" s="13" t="s">
        <v>12</v>
      </c>
      <c r="I1100" s="13" t="s">
        <v>23</v>
      </c>
      <c r="J1100" s="32">
        <f t="shared" si="119"/>
        <v>1983</v>
      </c>
      <c r="K1100" s="32" t="str">
        <f t="shared" si="120"/>
        <v>Jul</v>
      </c>
      <c r="L1100" s="32" t="str">
        <f t="shared" si="121"/>
        <v>tier - 2</v>
      </c>
      <c r="M1100" s="32" t="str">
        <f t="shared" si="122"/>
        <v>tier - 3</v>
      </c>
      <c r="N1100" s="32" t="str">
        <f t="shared" si="123"/>
        <v>R1012</v>
      </c>
      <c r="O1100" s="13" t="str">
        <f t="shared" si="124"/>
        <v>15-Jul-1983</v>
      </c>
      <c r="P1100" s="13">
        <f t="shared" si="125"/>
        <v>39</v>
      </c>
      <c r="Q1100" s="18">
        <v>8965.7999999999993</v>
      </c>
    </row>
    <row r="1101" spans="1:17" x14ac:dyDescent="0.25">
      <c r="A1101" s="13" t="s">
        <v>1132</v>
      </c>
      <c r="B1101" s="13">
        <v>1974</v>
      </c>
      <c r="C1101" s="13" t="s">
        <v>20</v>
      </c>
      <c r="D1101" s="13">
        <v>8</v>
      </c>
      <c r="E1101" s="13">
        <v>2</v>
      </c>
      <c r="F1101" s="13">
        <v>8968.33</v>
      </c>
      <c r="G1101" s="13" t="s">
        <v>12</v>
      </c>
      <c r="H1101" s="13" t="s">
        <v>11</v>
      </c>
      <c r="I1101" s="13" t="s">
        <v>42</v>
      </c>
      <c r="J1101" s="32">
        <f t="shared" si="119"/>
        <v>1974</v>
      </c>
      <c r="K1101" s="32" t="str">
        <f t="shared" si="120"/>
        <v>Sep</v>
      </c>
      <c r="L1101" s="32" t="str">
        <f t="shared" si="121"/>
        <v>tier - 3</v>
      </c>
      <c r="M1101" s="32" t="str">
        <f t="shared" si="122"/>
        <v>tier - 2</v>
      </c>
      <c r="N1101" s="32" t="str">
        <f t="shared" si="123"/>
        <v>R1011</v>
      </c>
      <c r="O1101" s="13" t="str">
        <f t="shared" si="124"/>
        <v>8-Sep-1974</v>
      </c>
      <c r="P1101" s="13">
        <f t="shared" si="125"/>
        <v>48</v>
      </c>
      <c r="Q1101" s="18">
        <v>8968.33</v>
      </c>
    </row>
    <row r="1102" spans="1:17" x14ac:dyDescent="0.25">
      <c r="A1102" s="13" t="s">
        <v>1133</v>
      </c>
      <c r="B1102" s="13">
        <v>1974</v>
      </c>
      <c r="C1102" s="13" t="s">
        <v>10</v>
      </c>
      <c r="D1102" s="13">
        <v>21</v>
      </c>
      <c r="E1102" s="13">
        <v>2</v>
      </c>
      <c r="F1102" s="13">
        <v>8978.19</v>
      </c>
      <c r="G1102" s="13" t="s">
        <v>11</v>
      </c>
      <c r="H1102" s="13" t="s">
        <v>11</v>
      </c>
      <c r="I1102" s="13" t="s">
        <v>13</v>
      </c>
      <c r="J1102" s="32">
        <f t="shared" si="119"/>
        <v>1974</v>
      </c>
      <c r="K1102" s="32" t="str">
        <f t="shared" si="120"/>
        <v>Jul</v>
      </c>
      <c r="L1102" s="32" t="str">
        <f t="shared" si="121"/>
        <v>tier - 2</v>
      </c>
      <c r="M1102" s="32" t="str">
        <f t="shared" si="122"/>
        <v>tier - 2</v>
      </c>
      <c r="N1102" s="32" t="str">
        <f t="shared" si="123"/>
        <v>R1013</v>
      </c>
      <c r="O1102" s="13" t="str">
        <f t="shared" si="124"/>
        <v>21-Jul-1974</v>
      </c>
      <c r="P1102" s="13">
        <f t="shared" si="125"/>
        <v>48</v>
      </c>
      <c r="Q1102" s="18">
        <v>8978.19</v>
      </c>
    </row>
    <row r="1103" spans="1:17" x14ac:dyDescent="0.25">
      <c r="A1103" s="13" t="s">
        <v>1134</v>
      </c>
      <c r="B1103" s="13">
        <v>1973</v>
      </c>
      <c r="C1103" s="13" t="s">
        <v>37</v>
      </c>
      <c r="D1103" s="13">
        <v>11</v>
      </c>
      <c r="E1103" s="13">
        <v>0</v>
      </c>
      <c r="F1103" s="13">
        <v>8988.16</v>
      </c>
      <c r="G1103" s="13" t="s">
        <v>11</v>
      </c>
      <c r="H1103" s="13" t="s">
        <v>16</v>
      </c>
      <c r="I1103" s="13" t="s">
        <v>23</v>
      </c>
      <c r="J1103" s="32">
        <f t="shared" si="119"/>
        <v>1973</v>
      </c>
      <c r="K1103" s="32" t="str">
        <f t="shared" si="120"/>
        <v>Oct</v>
      </c>
      <c r="L1103" s="32" t="str">
        <f t="shared" si="121"/>
        <v>tier - 2</v>
      </c>
      <c r="M1103" s="32" t="str">
        <f t="shared" si="122"/>
        <v>tier - 1</v>
      </c>
      <c r="N1103" s="32" t="str">
        <f t="shared" si="123"/>
        <v>R1012</v>
      </c>
      <c r="O1103" s="13" t="str">
        <f t="shared" si="124"/>
        <v>11-Oct-1973</v>
      </c>
      <c r="P1103" s="13">
        <f t="shared" si="125"/>
        <v>49</v>
      </c>
      <c r="Q1103" s="18">
        <v>8988.16</v>
      </c>
    </row>
    <row r="1104" spans="1:17" x14ac:dyDescent="0.25">
      <c r="A1104" s="13" t="s">
        <v>1135</v>
      </c>
      <c r="B1104" s="13">
        <v>1979</v>
      </c>
      <c r="C1104" s="13" t="s">
        <v>30</v>
      </c>
      <c r="D1104" s="13">
        <v>16</v>
      </c>
      <c r="E1104" s="13">
        <v>2</v>
      </c>
      <c r="F1104" s="13">
        <v>8998.43</v>
      </c>
      <c r="G1104" s="13" t="s">
        <v>11</v>
      </c>
      <c r="H1104" s="13" t="s">
        <v>16</v>
      </c>
      <c r="I1104" s="13" t="s">
        <v>200</v>
      </c>
      <c r="J1104" s="32">
        <f t="shared" si="119"/>
        <v>1979</v>
      </c>
      <c r="K1104" s="32" t="str">
        <f t="shared" si="120"/>
        <v>Dec</v>
      </c>
      <c r="L1104" s="32" t="str">
        <f t="shared" si="121"/>
        <v>tier - 2</v>
      </c>
      <c r="M1104" s="32" t="str">
        <f t="shared" si="122"/>
        <v>tier - 1</v>
      </c>
      <c r="N1104" s="32" t="str">
        <f t="shared" si="123"/>
        <v>R1025</v>
      </c>
      <c r="O1104" s="13" t="str">
        <f t="shared" si="124"/>
        <v>16-Dec-1979</v>
      </c>
      <c r="P1104" s="13">
        <f t="shared" si="125"/>
        <v>43</v>
      </c>
      <c r="Q1104" s="18">
        <v>8998.43</v>
      </c>
    </row>
    <row r="1105" spans="1:17" x14ac:dyDescent="0.25">
      <c r="A1105" s="13" t="s">
        <v>1136</v>
      </c>
      <c r="B1105" s="13">
        <v>1993</v>
      </c>
      <c r="C1105" s="13" t="s">
        <v>30</v>
      </c>
      <c r="D1105" s="13">
        <v>1</v>
      </c>
      <c r="E1105" s="13">
        <v>0</v>
      </c>
      <c r="F1105" s="13">
        <v>9010.2000000000007</v>
      </c>
      <c r="G1105" s="13" t="s">
        <v>11</v>
      </c>
      <c r="H1105" s="13" t="s">
        <v>12</v>
      </c>
      <c r="I1105" s="13" t="s">
        <v>535</v>
      </c>
      <c r="J1105" s="32">
        <f t="shared" si="119"/>
        <v>1993</v>
      </c>
      <c r="K1105" s="32" t="str">
        <f t="shared" si="120"/>
        <v>Dec</v>
      </c>
      <c r="L1105" s="32" t="str">
        <f t="shared" si="121"/>
        <v>tier - 2</v>
      </c>
      <c r="M1105" s="32" t="str">
        <f t="shared" si="122"/>
        <v>tier - 3</v>
      </c>
      <c r="N1105" s="32" t="str">
        <f t="shared" si="123"/>
        <v>R1026</v>
      </c>
      <c r="O1105" s="13" t="str">
        <f t="shared" si="124"/>
        <v>1-Dec-1993</v>
      </c>
      <c r="P1105" s="13">
        <f t="shared" si="125"/>
        <v>29</v>
      </c>
      <c r="Q1105" s="18">
        <v>9010.2000000000007</v>
      </c>
    </row>
    <row r="1106" spans="1:17" x14ac:dyDescent="0.25">
      <c r="A1106" s="13" t="s">
        <v>1137</v>
      </c>
      <c r="B1106" s="13">
        <v>1972</v>
      </c>
      <c r="C1106" s="13" t="s">
        <v>30</v>
      </c>
      <c r="D1106" s="13">
        <v>7</v>
      </c>
      <c r="E1106" s="13">
        <v>1</v>
      </c>
      <c r="F1106" s="13">
        <v>9048.0300000000007</v>
      </c>
      <c r="G1106" s="13" t="s">
        <v>11</v>
      </c>
      <c r="H1106" s="13" t="s">
        <v>11</v>
      </c>
      <c r="I1106" s="13" t="s">
        <v>13</v>
      </c>
      <c r="J1106" s="32">
        <f t="shared" si="119"/>
        <v>1972</v>
      </c>
      <c r="K1106" s="32" t="str">
        <f t="shared" si="120"/>
        <v>Dec</v>
      </c>
      <c r="L1106" s="32" t="str">
        <f t="shared" si="121"/>
        <v>tier - 2</v>
      </c>
      <c r="M1106" s="32" t="str">
        <f t="shared" si="122"/>
        <v>tier - 2</v>
      </c>
      <c r="N1106" s="32" t="str">
        <f t="shared" si="123"/>
        <v>R1013</v>
      </c>
      <c r="O1106" s="13" t="str">
        <f t="shared" si="124"/>
        <v>7-Dec-1972</v>
      </c>
      <c r="P1106" s="13">
        <f t="shared" si="125"/>
        <v>50</v>
      </c>
      <c r="Q1106" s="18">
        <v>9048.0300000000007</v>
      </c>
    </row>
    <row r="1107" spans="1:17" x14ac:dyDescent="0.25">
      <c r="A1107" s="13" t="s">
        <v>1138</v>
      </c>
      <c r="B1107" s="13">
        <v>1972</v>
      </c>
      <c r="C1107" s="13" t="s">
        <v>30</v>
      </c>
      <c r="D1107" s="13">
        <v>2</v>
      </c>
      <c r="E1107" s="13">
        <v>1</v>
      </c>
      <c r="F1107" s="13">
        <v>9058.73</v>
      </c>
      <c r="G1107" s="13" t="s">
        <v>12</v>
      </c>
      <c r="H1107" s="13" t="s">
        <v>11</v>
      </c>
      <c r="I1107" s="13" t="s">
        <v>13</v>
      </c>
      <c r="J1107" s="32">
        <f t="shared" si="119"/>
        <v>1972</v>
      </c>
      <c r="K1107" s="32" t="str">
        <f t="shared" si="120"/>
        <v>Dec</v>
      </c>
      <c r="L1107" s="32" t="str">
        <f t="shared" si="121"/>
        <v>tier - 3</v>
      </c>
      <c r="M1107" s="32" t="str">
        <f t="shared" si="122"/>
        <v>tier - 2</v>
      </c>
      <c r="N1107" s="32" t="str">
        <f t="shared" si="123"/>
        <v>R1013</v>
      </c>
      <c r="O1107" s="13" t="str">
        <f t="shared" si="124"/>
        <v>2-Dec-1972</v>
      </c>
      <c r="P1107" s="13">
        <f t="shared" si="125"/>
        <v>50</v>
      </c>
      <c r="Q1107" s="18">
        <v>9058.73</v>
      </c>
    </row>
    <row r="1108" spans="1:17" x14ac:dyDescent="0.25">
      <c r="A1108" s="13" t="s">
        <v>1139</v>
      </c>
      <c r="B1108" s="13">
        <v>1977</v>
      </c>
      <c r="C1108" s="13" t="s">
        <v>15</v>
      </c>
      <c r="D1108" s="13">
        <v>4</v>
      </c>
      <c r="E1108" s="13">
        <v>2</v>
      </c>
      <c r="F1108" s="13">
        <v>9095.07</v>
      </c>
      <c r="G1108" s="13" t="s">
        <v>11</v>
      </c>
      <c r="H1108" s="13" t="s">
        <v>11</v>
      </c>
      <c r="I1108" s="13" t="s">
        <v>247</v>
      </c>
      <c r="J1108" s="32">
        <f t="shared" si="119"/>
        <v>1977</v>
      </c>
      <c r="K1108" s="32" t="str">
        <f t="shared" si="120"/>
        <v>Nov</v>
      </c>
      <c r="L1108" s="32" t="str">
        <f t="shared" si="121"/>
        <v>tier - 2</v>
      </c>
      <c r="M1108" s="32" t="str">
        <f t="shared" si="122"/>
        <v>tier - 2</v>
      </c>
      <c r="N1108" s="32" t="str">
        <f t="shared" si="123"/>
        <v>R1024</v>
      </c>
      <c r="O1108" s="13" t="str">
        <f t="shared" si="124"/>
        <v>4-Nov-1977</v>
      </c>
      <c r="P1108" s="13">
        <f t="shared" si="125"/>
        <v>45</v>
      </c>
      <c r="Q1108" s="18">
        <v>9095.07</v>
      </c>
    </row>
    <row r="1109" spans="1:17" x14ac:dyDescent="0.25">
      <c r="A1109" s="13" t="s">
        <v>1140</v>
      </c>
      <c r="B1109" s="13">
        <v>1965</v>
      </c>
      <c r="C1109" s="13" t="s">
        <v>15</v>
      </c>
      <c r="D1109" s="13">
        <v>9</v>
      </c>
      <c r="E1109" s="13">
        <v>0</v>
      </c>
      <c r="F1109" s="13">
        <v>9095.94</v>
      </c>
      <c r="G1109" s="13" t="s">
        <v>12</v>
      </c>
      <c r="H1109" s="13" t="s">
        <v>16</v>
      </c>
      <c r="I1109" s="13" t="s">
        <v>42</v>
      </c>
      <c r="J1109" s="32">
        <f t="shared" si="119"/>
        <v>1965</v>
      </c>
      <c r="K1109" s="32" t="str">
        <f t="shared" si="120"/>
        <v>Nov</v>
      </c>
      <c r="L1109" s="32" t="str">
        <f t="shared" si="121"/>
        <v>tier - 3</v>
      </c>
      <c r="M1109" s="32" t="str">
        <f t="shared" si="122"/>
        <v>tier - 1</v>
      </c>
      <c r="N1109" s="32" t="str">
        <f t="shared" si="123"/>
        <v>R1011</v>
      </c>
      <c r="O1109" s="13" t="str">
        <f t="shared" si="124"/>
        <v>9-Nov-1965</v>
      </c>
      <c r="P1109" s="13">
        <f t="shared" si="125"/>
        <v>57</v>
      </c>
      <c r="Q1109" s="18">
        <v>9095.94</v>
      </c>
    </row>
    <row r="1110" spans="1:17" x14ac:dyDescent="0.25">
      <c r="A1110" s="13" t="s">
        <v>1141</v>
      </c>
      <c r="B1110" s="13">
        <v>1977</v>
      </c>
      <c r="C1110" s="13" t="s">
        <v>30</v>
      </c>
      <c r="D1110" s="13">
        <v>2</v>
      </c>
      <c r="E1110" s="13">
        <v>3</v>
      </c>
      <c r="F1110" s="13">
        <v>9101.7999999999993</v>
      </c>
      <c r="G1110" s="13" t="s">
        <v>11</v>
      </c>
      <c r="H1110" s="13" t="s">
        <v>16</v>
      </c>
      <c r="I1110" s="13" t="s">
        <v>42</v>
      </c>
      <c r="J1110" s="32">
        <f t="shared" si="119"/>
        <v>1977</v>
      </c>
      <c r="K1110" s="32" t="str">
        <f t="shared" si="120"/>
        <v>Dec</v>
      </c>
      <c r="L1110" s="32" t="str">
        <f t="shared" si="121"/>
        <v>tier - 2</v>
      </c>
      <c r="M1110" s="32" t="str">
        <f t="shared" si="122"/>
        <v>tier - 1</v>
      </c>
      <c r="N1110" s="32" t="str">
        <f t="shared" si="123"/>
        <v>R1011</v>
      </c>
      <c r="O1110" s="13" t="str">
        <f t="shared" si="124"/>
        <v>2-Dec-1977</v>
      </c>
      <c r="P1110" s="13">
        <f t="shared" si="125"/>
        <v>45</v>
      </c>
      <c r="Q1110" s="18">
        <v>9101.7999999999993</v>
      </c>
    </row>
    <row r="1111" spans="1:17" x14ac:dyDescent="0.25">
      <c r="A1111" s="13" t="s">
        <v>1142</v>
      </c>
      <c r="B1111" s="13">
        <v>1970</v>
      </c>
      <c r="C1111" s="13" t="s">
        <v>35</v>
      </c>
      <c r="D1111" s="13">
        <v>12</v>
      </c>
      <c r="E1111" s="13">
        <v>0</v>
      </c>
      <c r="F1111" s="13">
        <v>9140.9500000000007</v>
      </c>
      <c r="G1111" s="13" t="s">
        <v>12</v>
      </c>
      <c r="H1111" s="13" t="s">
        <v>12</v>
      </c>
      <c r="I1111" s="13" t="s">
        <v>13</v>
      </c>
      <c r="J1111" s="32">
        <f t="shared" si="119"/>
        <v>1970</v>
      </c>
      <c r="K1111" s="32" t="str">
        <f t="shared" si="120"/>
        <v>Aug</v>
      </c>
      <c r="L1111" s="32" t="str">
        <f t="shared" si="121"/>
        <v>tier - 3</v>
      </c>
      <c r="M1111" s="32" t="str">
        <f t="shared" si="122"/>
        <v>tier - 3</v>
      </c>
      <c r="N1111" s="32" t="str">
        <f t="shared" si="123"/>
        <v>R1013</v>
      </c>
      <c r="O1111" s="13" t="str">
        <f t="shared" si="124"/>
        <v>12-Aug-1970</v>
      </c>
      <c r="P1111" s="13">
        <f t="shared" si="125"/>
        <v>52</v>
      </c>
      <c r="Q1111" s="18">
        <v>9140.9500000000007</v>
      </c>
    </row>
    <row r="1112" spans="1:17" x14ac:dyDescent="0.25">
      <c r="A1112" s="13" t="s">
        <v>1143</v>
      </c>
      <c r="B1112" s="13">
        <v>1970</v>
      </c>
      <c r="C1112" s="13" t="s">
        <v>37</v>
      </c>
      <c r="D1112" s="13">
        <v>18</v>
      </c>
      <c r="E1112" s="13">
        <v>0</v>
      </c>
      <c r="F1112" s="13">
        <v>9144.57</v>
      </c>
      <c r="G1112" s="13" t="s">
        <v>12</v>
      </c>
      <c r="H1112" s="13" t="s">
        <v>11</v>
      </c>
      <c r="I1112" s="13" t="s">
        <v>42</v>
      </c>
      <c r="J1112" s="32">
        <f t="shared" si="119"/>
        <v>1970</v>
      </c>
      <c r="K1112" s="32" t="str">
        <f t="shared" si="120"/>
        <v>Oct</v>
      </c>
      <c r="L1112" s="32" t="str">
        <f t="shared" si="121"/>
        <v>tier - 3</v>
      </c>
      <c r="M1112" s="32" t="str">
        <f t="shared" si="122"/>
        <v>tier - 2</v>
      </c>
      <c r="N1112" s="32" t="str">
        <f t="shared" si="123"/>
        <v>R1011</v>
      </c>
      <c r="O1112" s="13" t="str">
        <f t="shared" si="124"/>
        <v>18-Oct-1970</v>
      </c>
      <c r="P1112" s="13">
        <f t="shared" si="125"/>
        <v>52</v>
      </c>
      <c r="Q1112" s="18">
        <v>9144.57</v>
      </c>
    </row>
    <row r="1113" spans="1:17" x14ac:dyDescent="0.25">
      <c r="A1113" s="13" t="s">
        <v>1144</v>
      </c>
      <c r="B1113" s="13">
        <v>1982</v>
      </c>
      <c r="C1113" s="13" t="s">
        <v>30</v>
      </c>
      <c r="D1113" s="13">
        <v>8</v>
      </c>
      <c r="E1113" s="13">
        <v>3</v>
      </c>
      <c r="F1113" s="13">
        <v>9147.5</v>
      </c>
      <c r="G1113" s="13" t="s">
        <v>11</v>
      </c>
      <c r="H1113" s="13" t="s">
        <v>16</v>
      </c>
      <c r="I1113" s="13" t="s">
        <v>23</v>
      </c>
      <c r="J1113" s="32">
        <f t="shared" si="119"/>
        <v>1982</v>
      </c>
      <c r="K1113" s="32" t="str">
        <f t="shared" si="120"/>
        <v>Dec</v>
      </c>
      <c r="L1113" s="32" t="str">
        <f t="shared" si="121"/>
        <v>tier - 2</v>
      </c>
      <c r="M1113" s="32" t="str">
        <f t="shared" si="122"/>
        <v>tier - 1</v>
      </c>
      <c r="N1113" s="32" t="str">
        <f t="shared" si="123"/>
        <v>R1012</v>
      </c>
      <c r="O1113" s="13" t="str">
        <f t="shared" si="124"/>
        <v>8-Dec-1982</v>
      </c>
      <c r="P1113" s="13">
        <f t="shared" si="125"/>
        <v>40</v>
      </c>
      <c r="Q1113" s="18">
        <v>9147.5</v>
      </c>
    </row>
    <row r="1114" spans="1:17" x14ac:dyDescent="0.25">
      <c r="A1114" s="13" t="s">
        <v>1145</v>
      </c>
      <c r="B1114" s="13">
        <v>1990</v>
      </c>
      <c r="C1114" s="13" t="s">
        <v>35</v>
      </c>
      <c r="D1114" s="13">
        <v>23</v>
      </c>
      <c r="E1114" s="13">
        <v>3</v>
      </c>
      <c r="F1114" s="13">
        <v>9159.51</v>
      </c>
      <c r="G1114" s="13" t="s">
        <v>11</v>
      </c>
      <c r="H1114" s="13" t="s">
        <v>11</v>
      </c>
      <c r="I1114" s="13" t="s">
        <v>300</v>
      </c>
      <c r="J1114" s="32">
        <f t="shared" si="119"/>
        <v>1990</v>
      </c>
      <c r="K1114" s="32" t="str">
        <f t="shared" si="120"/>
        <v>Aug</v>
      </c>
      <c r="L1114" s="32" t="str">
        <f t="shared" si="121"/>
        <v>tier - 2</v>
      </c>
      <c r="M1114" s="32" t="str">
        <f t="shared" si="122"/>
        <v>tier - 2</v>
      </c>
      <c r="N1114" s="32" t="str">
        <f t="shared" si="123"/>
        <v>R1021</v>
      </c>
      <c r="O1114" s="13" t="str">
        <f t="shared" si="124"/>
        <v>23-Aug-1990</v>
      </c>
      <c r="P1114" s="13">
        <f t="shared" si="125"/>
        <v>32</v>
      </c>
      <c r="Q1114" s="18">
        <v>9159.51</v>
      </c>
    </row>
    <row r="1115" spans="1:17" x14ac:dyDescent="0.25">
      <c r="A1115" s="13" t="s">
        <v>1146</v>
      </c>
      <c r="B1115" s="13">
        <v>1970</v>
      </c>
      <c r="C1115" s="13" t="s">
        <v>37</v>
      </c>
      <c r="D1115" s="13">
        <v>24</v>
      </c>
      <c r="E1115" s="13">
        <v>0</v>
      </c>
      <c r="F1115" s="13">
        <v>9171.75</v>
      </c>
      <c r="G1115" s="13" t="s">
        <v>11</v>
      </c>
      <c r="H1115" s="13" t="s">
        <v>11</v>
      </c>
      <c r="I1115" s="13" t="s">
        <v>23</v>
      </c>
      <c r="J1115" s="32">
        <f t="shared" si="119"/>
        <v>1970</v>
      </c>
      <c r="K1115" s="32" t="str">
        <f t="shared" si="120"/>
        <v>Oct</v>
      </c>
      <c r="L1115" s="32" t="str">
        <f t="shared" si="121"/>
        <v>tier - 2</v>
      </c>
      <c r="M1115" s="32" t="str">
        <f t="shared" si="122"/>
        <v>tier - 2</v>
      </c>
      <c r="N1115" s="32" t="str">
        <f t="shared" si="123"/>
        <v>R1012</v>
      </c>
      <c r="O1115" s="13" t="str">
        <f t="shared" si="124"/>
        <v>24-Oct-1970</v>
      </c>
      <c r="P1115" s="13">
        <f t="shared" si="125"/>
        <v>52</v>
      </c>
      <c r="Q1115" s="18">
        <v>9171.75</v>
      </c>
    </row>
    <row r="1116" spans="1:17" x14ac:dyDescent="0.25">
      <c r="A1116" s="13" t="s">
        <v>1147</v>
      </c>
      <c r="B1116" s="13">
        <v>1971</v>
      </c>
      <c r="C1116" s="13" t="s">
        <v>30</v>
      </c>
      <c r="D1116" s="13">
        <v>29</v>
      </c>
      <c r="E1116" s="13">
        <v>0</v>
      </c>
      <c r="F1116" s="13">
        <v>9174.14</v>
      </c>
      <c r="G1116" s="13" t="s">
        <v>12</v>
      </c>
      <c r="H1116" s="13" t="s">
        <v>16</v>
      </c>
      <c r="I1116" s="13" t="s">
        <v>23</v>
      </c>
      <c r="J1116" s="32">
        <f t="shared" si="119"/>
        <v>1971</v>
      </c>
      <c r="K1116" s="32" t="str">
        <f t="shared" si="120"/>
        <v>Dec</v>
      </c>
      <c r="L1116" s="32" t="str">
        <f t="shared" si="121"/>
        <v>tier - 3</v>
      </c>
      <c r="M1116" s="32" t="str">
        <f t="shared" si="122"/>
        <v>tier - 1</v>
      </c>
      <c r="N1116" s="32" t="str">
        <f t="shared" si="123"/>
        <v>R1012</v>
      </c>
      <c r="O1116" s="13" t="str">
        <f t="shared" si="124"/>
        <v>29-Dec-1971</v>
      </c>
      <c r="P1116" s="13">
        <f t="shared" si="125"/>
        <v>51</v>
      </c>
      <c r="Q1116" s="18">
        <v>9174.14</v>
      </c>
    </row>
    <row r="1117" spans="1:17" x14ac:dyDescent="0.25">
      <c r="A1117" s="13" t="s">
        <v>1148</v>
      </c>
      <c r="B1117" s="13">
        <v>1973</v>
      </c>
      <c r="C1117" s="13" t="s">
        <v>30</v>
      </c>
      <c r="D1117" s="13">
        <v>25</v>
      </c>
      <c r="E1117" s="13">
        <v>1</v>
      </c>
      <c r="F1117" s="13">
        <v>9182.17</v>
      </c>
      <c r="G1117" s="13" t="s">
        <v>11</v>
      </c>
      <c r="H1117" s="13" t="s">
        <v>12</v>
      </c>
      <c r="I1117" s="13" t="s">
        <v>42</v>
      </c>
      <c r="J1117" s="32">
        <f t="shared" si="119"/>
        <v>1973</v>
      </c>
      <c r="K1117" s="32" t="str">
        <f t="shared" si="120"/>
        <v>Dec</v>
      </c>
      <c r="L1117" s="32" t="str">
        <f t="shared" si="121"/>
        <v>tier - 2</v>
      </c>
      <c r="M1117" s="32" t="str">
        <f t="shared" si="122"/>
        <v>tier - 3</v>
      </c>
      <c r="N1117" s="32" t="str">
        <f t="shared" si="123"/>
        <v>R1011</v>
      </c>
      <c r="O1117" s="13" t="str">
        <f t="shared" si="124"/>
        <v>25-Dec-1973</v>
      </c>
      <c r="P1117" s="13">
        <f t="shared" si="125"/>
        <v>49</v>
      </c>
      <c r="Q1117" s="18">
        <v>9182.17</v>
      </c>
    </row>
    <row r="1118" spans="1:17" x14ac:dyDescent="0.25">
      <c r="A1118" s="13" t="s">
        <v>1149</v>
      </c>
      <c r="B1118" s="13">
        <v>1976</v>
      </c>
      <c r="C1118" s="13" t="s">
        <v>20</v>
      </c>
      <c r="D1118" s="13">
        <v>10</v>
      </c>
      <c r="E1118" s="13">
        <v>2</v>
      </c>
      <c r="F1118" s="13">
        <v>9193.84</v>
      </c>
      <c r="G1118" s="13" t="s">
        <v>11</v>
      </c>
      <c r="H1118" s="13" t="s">
        <v>16</v>
      </c>
      <c r="I1118" s="13" t="s">
        <v>23</v>
      </c>
      <c r="J1118" s="32">
        <f t="shared" si="119"/>
        <v>1976</v>
      </c>
      <c r="K1118" s="32" t="str">
        <f t="shared" si="120"/>
        <v>Sep</v>
      </c>
      <c r="L1118" s="32" t="str">
        <f t="shared" si="121"/>
        <v>tier - 2</v>
      </c>
      <c r="M1118" s="32" t="str">
        <f t="shared" si="122"/>
        <v>tier - 1</v>
      </c>
      <c r="N1118" s="32" t="str">
        <f t="shared" si="123"/>
        <v>R1012</v>
      </c>
      <c r="O1118" s="13" t="str">
        <f t="shared" si="124"/>
        <v>10-Sep-1976</v>
      </c>
      <c r="P1118" s="13">
        <f t="shared" si="125"/>
        <v>46</v>
      </c>
      <c r="Q1118" s="18">
        <v>9193.84</v>
      </c>
    </row>
    <row r="1119" spans="1:17" x14ac:dyDescent="0.25">
      <c r="A1119" s="13" t="s">
        <v>1150</v>
      </c>
      <c r="B1119" s="13">
        <v>1986</v>
      </c>
      <c r="C1119" s="13" t="s">
        <v>30</v>
      </c>
      <c r="D1119" s="13">
        <v>25</v>
      </c>
      <c r="E1119" s="13">
        <v>3</v>
      </c>
      <c r="F1119" s="13">
        <v>9210.06</v>
      </c>
      <c r="G1119" s="13" t="s">
        <v>11</v>
      </c>
      <c r="H1119" s="13" t="s">
        <v>12</v>
      </c>
      <c r="I1119" s="13" t="s">
        <v>300</v>
      </c>
      <c r="J1119" s="32">
        <f t="shared" si="119"/>
        <v>1986</v>
      </c>
      <c r="K1119" s="32" t="str">
        <f t="shared" si="120"/>
        <v>Dec</v>
      </c>
      <c r="L1119" s="32" t="str">
        <f t="shared" si="121"/>
        <v>tier - 2</v>
      </c>
      <c r="M1119" s="32" t="str">
        <f t="shared" si="122"/>
        <v>tier - 3</v>
      </c>
      <c r="N1119" s="32" t="str">
        <f t="shared" si="123"/>
        <v>R1021</v>
      </c>
      <c r="O1119" s="13" t="str">
        <f t="shared" si="124"/>
        <v>25-Dec-1986</v>
      </c>
      <c r="P1119" s="13">
        <f t="shared" si="125"/>
        <v>36</v>
      </c>
      <c r="Q1119" s="18">
        <v>9210.06</v>
      </c>
    </row>
    <row r="1120" spans="1:17" x14ac:dyDescent="0.25">
      <c r="A1120" s="13" t="s">
        <v>1151</v>
      </c>
      <c r="B1120" s="13">
        <v>1981</v>
      </c>
      <c r="C1120" s="13" t="s">
        <v>30</v>
      </c>
      <c r="D1120" s="13">
        <v>5</v>
      </c>
      <c r="E1120" s="13">
        <v>5</v>
      </c>
      <c r="F1120" s="13">
        <v>9222.4</v>
      </c>
      <c r="G1120" s="13" t="s">
        <v>11</v>
      </c>
      <c r="H1120" s="13" t="s">
        <v>12</v>
      </c>
      <c r="I1120" s="13" t="s">
        <v>166</v>
      </c>
      <c r="J1120" s="32">
        <f t="shared" si="119"/>
        <v>1981</v>
      </c>
      <c r="K1120" s="32" t="str">
        <f t="shared" si="120"/>
        <v>Dec</v>
      </c>
      <c r="L1120" s="32" t="str">
        <f t="shared" si="121"/>
        <v>tier - 2</v>
      </c>
      <c r="M1120" s="32" t="str">
        <f t="shared" si="122"/>
        <v>tier - 3</v>
      </c>
      <c r="N1120" s="32" t="str">
        <f t="shared" si="123"/>
        <v>R1019</v>
      </c>
      <c r="O1120" s="13" t="str">
        <f t="shared" si="124"/>
        <v>5-Dec-1981</v>
      </c>
      <c r="P1120" s="13">
        <f t="shared" si="125"/>
        <v>41</v>
      </c>
      <c r="Q1120" s="18">
        <v>9222.4</v>
      </c>
    </row>
    <row r="1121" spans="1:17" x14ac:dyDescent="0.25">
      <c r="A1121" s="13" t="s">
        <v>1152</v>
      </c>
      <c r="B1121" s="13">
        <v>1975</v>
      </c>
      <c r="C1121" s="13" t="s">
        <v>30</v>
      </c>
      <c r="D1121" s="13">
        <v>6</v>
      </c>
      <c r="E1121" s="13">
        <v>2</v>
      </c>
      <c r="F1121" s="13">
        <v>9225.26</v>
      </c>
      <c r="G1121" s="13" t="s">
        <v>12</v>
      </c>
      <c r="H1121" s="13" t="s">
        <v>12</v>
      </c>
      <c r="I1121" s="13" t="s">
        <v>164</v>
      </c>
      <c r="J1121" s="32">
        <f t="shared" si="119"/>
        <v>1975</v>
      </c>
      <c r="K1121" s="32" t="str">
        <f t="shared" si="120"/>
        <v>Dec</v>
      </c>
      <c r="L1121" s="32" t="str">
        <f t="shared" si="121"/>
        <v>tier - 3</v>
      </c>
      <c r="M1121" s="32" t="str">
        <f t="shared" si="122"/>
        <v>tier - 3</v>
      </c>
      <c r="N1121" s="32" t="str">
        <f t="shared" si="123"/>
        <v>R1015</v>
      </c>
      <c r="O1121" s="13" t="str">
        <f t="shared" si="124"/>
        <v>6-Dec-1975</v>
      </c>
      <c r="P1121" s="13">
        <f t="shared" si="125"/>
        <v>47</v>
      </c>
      <c r="Q1121" s="18">
        <v>9225.26</v>
      </c>
    </row>
    <row r="1122" spans="1:17" x14ac:dyDescent="0.25">
      <c r="A1122" s="13" t="s">
        <v>1153</v>
      </c>
      <c r="B1122" s="13">
        <v>1980</v>
      </c>
      <c r="C1122" s="13" t="s">
        <v>37</v>
      </c>
      <c r="D1122" s="13">
        <v>5</v>
      </c>
      <c r="E1122" s="13">
        <v>2</v>
      </c>
      <c r="F1122" s="13">
        <v>9247.94</v>
      </c>
      <c r="G1122" s="13" t="s">
        <v>11</v>
      </c>
      <c r="H1122" s="13" t="s">
        <v>16</v>
      </c>
      <c r="I1122" s="13" t="s">
        <v>300</v>
      </c>
      <c r="J1122" s="32">
        <f t="shared" si="119"/>
        <v>1980</v>
      </c>
      <c r="K1122" s="32" t="str">
        <f t="shared" si="120"/>
        <v>Oct</v>
      </c>
      <c r="L1122" s="32" t="str">
        <f t="shared" si="121"/>
        <v>tier - 2</v>
      </c>
      <c r="M1122" s="32" t="str">
        <f t="shared" si="122"/>
        <v>tier - 1</v>
      </c>
      <c r="N1122" s="32" t="str">
        <f t="shared" si="123"/>
        <v>R1021</v>
      </c>
      <c r="O1122" s="13" t="str">
        <f t="shared" si="124"/>
        <v>5-Oct-1980</v>
      </c>
      <c r="P1122" s="13">
        <f t="shared" si="125"/>
        <v>42</v>
      </c>
      <c r="Q1122" s="18">
        <v>9247.94</v>
      </c>
    </row>
    <row r="1123" spans="1:17" x14ac:dyDescent="0.25">
      <c r="A1123" s="13" t="s">
        <v>1154</v>
      </c>
      <c r="B1123" s="13">
        <v>1974</v>
      </c>
      <c r="C1123" s="13" t="s">
        <v>35</v>
      </c>
      <c r="D1123" s="13">
        <v>21</v>
      </c>
      <c r="E1123" s="13">
        <v>1</v>
      </c>
      <c r="F1123" s="13">
        <v>9249.5</v>
      </c>
      <c r="G1123" s="13" t="s">
        <v>11</v>
      </c>
      <c r="H1123" s="13" t="s">
        <v>16</v>
      </c>
      <c r="I1123" s="13" t="s">
        <v>23</v>
      </c>
      <c r="J1123" s="32">
        <f t="shared" si="119"/>
        <v>1974</v>
      </c>
      <c r="K1123" s="32" t="str">
        <f t="shared" si="120"/>
        <v>Aug</v>
      </c>
      <c r="L1123" s="32" t="str">
        <f t="shared" si="121"/>
        <v>tier - 2</v>
      </c>
      <c r="M1123" s="32" t="str">
        <f t="shared" si="122"/>
        <v>tier - 1</v>
      </c>
      <c r="N1123" s="32" t="str">
        <f t="shared" si="123"/>
        <v>R1012</v>
      </c>
      <c r="O1123" s="13" t="str">
        <f t="shared" si="124"/>
        <v>21-Aug-1974</v>
      </c>
      <c r="P1123" s="13">
        <f t="shared" si="125"/>
        <v>48</v>
      </c>
      <c r="Q1123" s="18">
        <v>9249.5</v>
      </c>
    </row>
    <row r="1124" spans="1:17" x14ac:dyDescent="0.25">
      <c r="A1124" s="13" t="s">
        <v>1155</v>
      </c>
      <c r="B1124" s="13">
        <v>1971</v>
      </c>
      <c r="C1124" s="13" t="s">
        <v>35</v>
      </c>
      <c r="D1124" s="13">
        <v>6</v>
      </c>
      <c r="E1124" s="13">
        <v>0</v>
      </c>
      <c r="F1124" s="13">
        <v>9264.7999999999993</v>
      </c>
      <c r="G1124" s="13" t="s">
        <v>11</v>
      </c>
      <c r="H1124" s="13" t="s">
        <v>16</v>
      </c>
      <c r="I1124" s="13" t="s">
        <v>42</v>
      </c>
      <c r="J1124" s="32">
        <f t="shared" si="119"/>
        <v>1971</v>
      </c>
      <c r="K1124" s="32" t="str">
        <f t="shared" si="120"/>
        <v>Aug</v>
      </c>
      <c r="L1124" s="32" t="str">
        <f t="shared" si="121"/>
        <v>tier - 2</v>
      </c>
      <c r="M1124" s="32" t="str">
        <f t="shared" si="122"/>
        <v>tier - 1</v>
      </c>
      <c r="N1124" s="32" t="str">
        <f t="shared" si="123"/>
        <v>R1011</v>
      </c>
      <c r="O1124" s="13" t="str">
        <f t="shared" si="124"/>
        <v>6-Aug-1971</v>
      </c>
      <c r="P1124" s="13">
        <f t="shared" si="125"/>
        <v>51</v>
      </c>
      <c r="Q1124" s="18">
        <v>9264.7999999999993</v>
      </c>
    </row>
    <row r="1125" spans="1:17" x14ac:dyDescent="0.25">
      <c r="A1125" s="13" t="s">
        <v>1156</v>
      </c>
      <c r="B1125" s="13">
        <v>1973</v>
      </c>
      <c r="C1125" s="13" t="s">
        <v>37</v>
      </c>
      <c r="D1125" s="13">
        <v>27</v>
      </c>
      <c r="E1125" s="13">
        <v>1</v>
      </c>
      <c r="F1125" s="13">
        <v>9282.48</v>
      </c>
      <c r="G1125" s="13" t="s">
        <v>12</v>
      </c>
      <c r="H1125" s="13" t="s">
        <v>11</v>
      </c>
      <c r="I1125" s="13" t="s">
        <v>168</v>
      </c>
      <c r="J1125" s="32">
        <f t="shared" si="119"/>
        <v>1973</v>
      </c>
      <c r="K1125" s="32" t="str">
        <f t="shared" si="120"/>
        <v>Oct</v>
      </c>
      <c r="L1125" s="32" t="str">
        <f t="shared" si="121"/>
        <v>tier - 3</v>
      </c>
      <c r="M1125" s="32" t="str">
        <f t="shared" si="122"/>
        <v>tier - 2</v>
      </c>
      <c r="N1125" s="32" t="str">
        <f t="shared" si="123"/>
        <v>R1016</v>
      </c>
      <c r="O1125" s="13" t="str">
        <f t="shared" si="124"/>
        <v>27-Oct-1973</v>
      </c>
      <c r="P1125" s="13">
        <f t="shared" si="125"/>
        <v>49</v>
      </c>
      <c r="Q1125" s="18">
        <v>9282.48</v>
      </c>
    </row>
    <row r="1126" spans="1:17" x14ac:dyDescent="0.25">
      <c r="A1126" s="13" t="s">
        <v>1157</v>
      </c>
      <c r="B1126" s="13">
        <v>1971</v>
      </c>
      <c r="C1126" s="13" t="s">
        <v>10</v>
      </c>
      <c r="D1126" s="13">
        <v>2</v>
      </c>
      <c r="E1126" s="13">
        <v>0</v>
      </c>
      <c r="F1126" s="13">
        <v>9283.56</v>
      </c>
      <c r="G1126" s="13" t="s">
        <v>11</v>
      </c>
      <c r="H1126" s="13" t="s">
        <v>12</v>
      </c>
      <c r="I1126" s="13" t="s">
        <v>13</v>
      </c>
      <c r="J1126" s="32">
        <f t="shared" si="119"/>
        <v>1971</v>
      </c>
      <c r="K1126" s="32" t="str">
        <f t="shared" si="120"/>
        <v>Jul</v>
      </c>
      <c r="L1126" s="32" t="str">
        <f t="shared" si="121"/>
        <v>tier - 2</v>
      </c>
      <c r="M1126" s="32" t="str">
        <f t="shared" si="122"/>
        <v>tier - 3</v>
      </c>
      <c r="N1126" s="32" t="str">
        <f t="shared" si="123"/>
        <v>R1013</v>
      </c>
      <c r="O1126" s="13" t="str">
        <f t="shared" si="124"/>
        <v>2-Jul-1971</v>
      </c>
      <c r="P1126" s="13">
        <f t="shared" si="125"/>
        <v>51</v>
      </c>
      <c r="Q1126" s="18">
        <v>9283.56</v>
      </c>
    </row>
    <row r="1127" spans="1:17" x14ac:dyDescent="0.25">
      <c r="A1127" s="13" t="s">
        <v>1158</v>
      </c>
      <c r="B1127" s="13">
        <v>1969</v>
      </c>
      <c r="C1127" s="13" t="s">
        <v>15</v>
      </c>
      <c r="D1127" s="13">
        <v>26</v>
      </c>
      <c r="E1127" s="13">
        <v>0</v>
      </c>
      <c r="F1127" s="13">
        <v>9285.8700000000008</v>
      </c>
      <c r="G1127" s="13" t="s">
        <v>11</v>
      </c>
      <c r="H1127" s="13" t="s">
        <v>12</v>
      </c>
      <c r="I1127" s="13" t="s">
        <v>13</v>
      </c>
      <c r="J1127" s="32">
        <f t="shared" si="119"/>
        <v>1969</v>
      </c>
      <c r="K1127" s="32" t="str">
        <f t="shared" si="120"/>
        <v>Nov</v>
      </c>
      <c r="L1127" s="32" t="str">
        <f t="shared" si="121"/>
        <v>tier - 2</v>
      </c>
      <c r="M1127" s="32" t="str">
        <f t="shared" si="122"/>
        <v>tier - 3</v>
      </c>
      <c r="N1127" s="32" t="str">
        <f t="shared" si="123"/>
        <v>R1013</v>
      </c>
      <c r="O1127" s="13" t="str">
        <f t="shared" si="124"/>
        <v>26-Nov-1969</v>
      </c>
      <c r="P1127" s="13">
        <f t="shared" si="125"/>
        <v>53</v>
      </c>
      <c r="Q1127" s="18">
        <v>9285.8700000000008</v>
      </c>
    </row>
    <row r="1128" spans="1:17" x14ac:dyDescent="0.25">
      <c r="A1128" s="13" t="s">
        <v>1159</v>
      </c>
      <c r="B1128" s="13">
        <v>1973</v>
      </c>
      <c r="C1128" s="13" t="s">
        <v>37</v>
      </c>
      <c r="D1128" s="13">
        <v>16</v>
      </c>
      <c r="E1128" s="13">
        <v>1</v>
      </c>
      <c r="F1128" s="13">
        <v>9288.0300000000007</v>
      </c>
      <c r="G1128" s="13" t="s">
        <v>11</v>
      </c>
      <c r="H1128" s="13" t="s">
        <v>12</v>
      </c>
      <c r="I1128" s="13" t="s">
        <v>170</v>
      </c>
      <c r="J1128" s="32">
        <f t="shared" si="119"/>
        <v>1973</v>
      </c>
      <c r="K1128" s="32" t="str">
        <f t="shared" si="120"/>
        <v>Oct</v>
      </c>
      <c r="L1128" s="32" t="str">
        <f t="shared" si="121"/>
        <v>tier - 2</v>
      </c>
      <c r="M1128" s="32" t="str">
        <f t="shared" si="122"/>
        <v>tier - 3</v>
      </c>
      <c r="N1128" s="32" t="str">
        <f t="shared" si="123"/>
        <v>R1018</v>
      </c>
      <c r="O1128" s="13" t="str">
        <f t="shared" si="124"/>
        <v>16-Oct-1973</v>
      </c>
      <c r="P1128" s="13">
        <f t="shared" si="125"/>
        <v>49</v>
      </c>
      <c r="Q1128" s="18">
        <v>9288.0300000000007</v>
      </c>
    </row>
    <row r="1129" spans="1:17" x14ac:dyDescent="0.25">
      <c r="A1129" s="13" t="s">
        <v>1160</v>
      </c>
      <c r="B1129" s="13">
        <v>1973</v>
      </c>
      <c r="C1129" s="13" t="s">
        <v>20</v>
      </c>
      <c r="D1129" s="13">
        <v>18</v>
      </c>
      <c r="E1129" s="13">
        <v>1</v>
      </c>
      <c r="F1129" s="13">
        <v>9290.14</v>
      </c>
      <c r="G1129" s="13" t="s">
        <v>12</v>
      </c>
      <c r="H1129" s="13" t="s">
        <v>12</v>
      </c>
      <c r="I1129" s="13" t="s">
        <v>168</v>
      </c>
      <c r="J1129" s="32">
        <f t="shared" si="119"/>
        <v>1973</v>
      </c>
      <c r="K1129" s="32" t="str">
        <f t="shared" si="120"/>
        <v>Sep</v>
      </c>
      <c r="L1129" s="32" t="str">
        <f t="shared" si="121"/>
        <v>tier - 3</v>
      </c>
      <c r="M1129" s="32" t="str">
        <f t="shared" si="122"/>
        <v>tier - 3</v>
      </c>
      <c r="N1129" s="32" t="str">
        <f t="shared" si="123"/>
        <v>R1016</v>
      </c>
      <c r="O1129" s="13" t="str">
        <f t="shared" si="124"/>
        <v>18-Sep-1973</v>
      </c>
      <c r="P1129" s="13">
        <f t="shared" si="125"/>
        <v>49</v>
      </c>
      <c r="Q1129" s="18">
        <v>9290.14</v>
      </c>
    </row>
    <row r="1130" spans="1:17" x14ac:dyDescent="0.25">
      <c r="A1130" s="13" t="s">
        <v>1161</v>
      </c>
      <c r="B1130" s="13">
        <v>1976</v>
      </c>
      <c r="C1130" s="13" t="s">
        <v>15</v>
      </c>
      <c r="D1130" s="13">
        <v>3</v>
      </c>
      <c r="E1130" s="13">
        <v>3</v>
      </c>
      <c r="F1130" s="13">
        <v>9301.89</v>
      </c>
      <c r="G1130" s="13" t="s">
        <v>11</v>
      </c>
      <c r="H1130" s="13" t="s">
        <v>16</v>
      </c>
      <c r="I1130" s="13" t="s">
        <v>23</v>
      </c>
      <c r="J1130" s="32">
        <f t="shared" si="119"/>
        <v>1976</v>
      </c>
      <c r="K1130" s="32" t="str">
        <f t="shared" si="120"/>
        <v>Nov</v>
      </c>
      <c r="L1130" s="32" t="str">
        <f t="shared" si="121"/>
        <v>tier - 2</v>
      </c>
      <c r="M1130" s="32" t="str">
        <f t="shared" si="122"/>
        <v>tier - 1</v>
      </c>
      <c r="N1130" s="32" t="str">
        <f t="shared" si="123"/>
        <v>R1012</v>
      </c>
      <c r="O1130" s="13" t="str">
        <f t="shared" si="124"/>
        <v>3-Nov-1976</v>
      </c>
      <c r="P1130" s="13">
        <f t="shared" si="125"/>
        <v>46</v>
      </c>
      <c r="Q1130" s="18">
        <v>9301.89</v>
      </c>
    </row>
    <row r="1131" spans="1:17" x14ac:dyDescent="0.25">
      <c r="A1131" s="13" t="s">
        <v>1162</v>
      </c>
      <c r="B1131" s="13">
        <v>1973</v>
      </c>
      <c r="C1131" s="13" t="s">
        <v>37</v>
      </c>
      <c r="D1131" s="13">
        <v>16</v>
      </c>
      <c r="E1131" s="13">
        <v>2</v>
      </c>
      <c r="F1131" s="13">
        <v>9304.7000000000007</v>
      </c>
      <c r="G1131" s="13" t="s">
        <v>12</v>
      </c>
      <c r="H1131" s="13" t="s">
        <v>12</v>
      </c>
      <c r="I1131" s="13" t="s">
        <v>13</v>
      </c>
      <c r="J1131" s="32">
        <f t="shared" si="119"/>
        <v>1973</v>
      </c>
      <c r="K1131" s="32" t="str">
        <f t="shared" si="120"/>
        <v>Oct</v>
      </c>
      <c r="L1131" s="32" t="str">
        <f t="shared" si="121"/>
        <v>tier - 3</v>
      </c>
      <c r="M1131" s="32" t="str">
        <f t="shared" si="122"/>
        <v>tier - 3</v>
      </c>
      <c r="N1131" s="32" t="str">
        <f t="shared" si="123"/>
        <v>R1013</v>
      </c>
      <c r="O1131" s="13" t="str">
        <f t="shared" si="124"/>
        <v>16-Oct-1973</v>
      </c>
      <c r="P1131" s="13">
        <f t="shared" si="125"/>
        <v>49</v>
      </c>
      <c r="Q1131" s="18">
        <v>9304.7000000000007</v>
      </c>
    </row>
    <row r="1132" spans="1:17" x14ac:dyDescent="0.25">
      <c r="A1132" s="13" t="s">
        <v>1163</v>
      </c>
      <c r="B1132" s="13">
        <v>1963</v>
      </c>
      <c r="C1132" s="13" t="s">
        <v>18</v>
      </c>
      <c r="D1132" s="13">
        <v>8</v>
      </c>
      <c r="E1132" s="13">
        <v>0</v>
      </c>
      <c r="F1132" s="13">
        <v>9310.81</v>
      </c>
      <c r="G1132" s="13" t="s">
        <v>12</v>
      </c>
      <c r="H1132" s="13" t="s">
        <v>16</v>
      </c>
      <c r="I1132" s="13" t="s">
        <v>13</v>
      </c>
      <c r="J1132" s="32">
        <f t="shared" si="119"/>
        <v>1963</v>
      </c>
      <c r="K1132" s="32" t="str">
        <f t="shared" si="120"/>
        <v>Jun</v>
      </c>
      <c r="L1132" s="32" t="str">
        <f t="shared" si="121"/>
        <v>tier - 3</v>
      </c>
      <c r="M1132" s="32" t="str">
        <f t="shared" si="122"/>
        <v>tier - 1</v>
      </c>
      <c r="N1132" s="32" t="str">
        <f t="shared" si="123"/>
        <v>R1013</v>
      </c>
      <c r="O1132" s="13" t="str">
        <f t="shared" si="124"/>
        <v>8-Jun-1963</v>
      </c>
      <c r="P1132" s="13">
        <f t="shared" si="125"/>
        <v>60</v>
      </c>
      <c r="Q1132" s="18">
        <v>9310.81</v>
      </c>
    </row>
    <row r="1133" spans="1:17" x14ac:dyDescent="0.25">
      <c r="A1133" s="13" t="s">
        <v>1164</v>
      </c>
      <c r="B1133" s="13">
        <v>1977</v>
      </c>
      <c r="C1133" s="13" t="s">
        <v>37</v>
      </c>
      <c r="D1133" s="13">
        <v>12</v>
      </c>
      <c r="E1133" s="13">
        <v>2</v>
      </c>
      <c r="F1133" s="13">
        <v>9315.41</v>
      </c>
      <c r="G1133" s="13" t="s">
        <v>11</v>
      </c>
      <c r="H1133" s="13" t="s">
        <v>16</v>
      </c>
      <c r="I1133" s="13" t="s">
        <v>247</v>
      </c>
      <c r="J1133" s="32">
        <f t="shared" si="119"/>
        <v>1977</v>
      </c>
      <c r="K1133" s="32" t="str">
        <f t="shared" si="120"/>
        <v>Oct</v>
      </c>
      <c r="L1133" s="32" t="str">
        <f t="shared" si="121"/>
        <v>tier - 2</v>
      </c>
      <c r="M1133" s="32" t="str">
        <f t="shared" si="122"/>
        <v>tier - 1</v>
      </c>
      <c r="N1133" s="32" t="str">
        <f t="shared" si="123"/>
        <v>R1024</v>
      </c>
      <c r="O1133" s="13" t="str">
        <f t="shared" si="124"/>
        <v>12-Oct-1977</v>
      </c>
      <c r="P1133" s="13">
        <f t="shared" si="125"/>
        <v>45</v>
      </c>
      <c r="Q1133" s="18">
        <v>9315.41</v>
      </c>
    </row>
    <row r="1134" spans="1:17" x14ac:dyDescent="0.25">
      <c r="A1134" s="13" t="s">
        <v>1165</v>
      </c>
      <c r="B1134" s="13">
        <v>1988</v>
      </c>
      <c r="C1134" s="13" t="s">
        <v>10</v>
      </c>
      <c r="D1134" s="13">
        <v>9</v>
      </c>
      <c r="E1134" s="13">
        <v>3</v>
      </c>
      <c r="F1134" s="13">
        <v>9320.26</v>
      </c>
      <c r="G1134" s="13" t="s">
        <v>11</v>
      </c>
      <c r="H1134" s="13" t="s">
        <v>16</v>
      </c>
      <c r="I1134" s="13" t="s">
        <v>23</v>
      </c>
      <c r="J1134" s="32">
        <f t="shared" si="119"/>
        <v>1988</v>
      </c>
      <c r="K1134" s="32" t="str">
        <f t="shared" si="120"/>
        <v>Jul</v>
      </c>
      <c r="L1134" s="32" t="str">
        <f t="shared" si="121"/>
        <v>tier - 2</v>
      </c>
      <c r="M1134" s="32" t="str">
        <f t="shared" si="122"/>
        <v>tier - 1</v>
      </c>
      <c r="N1134" s="32" t="str">
        <f t="shared" si="123"/>
        <v>R1012</v>
      </c>
      <c r="O1134" s="13" t="str">
        <f t="shared" si="124"/>
        <v>9-Jul-1988</v>
      </c>
      <c r="P1134" s="13">
        <f t="shared" si="125"/>
        <v>34</v>
      </c>
      <c r="Q1134" s="18">
        <v>9320.26</v>
      </c>
    </row>
    <row r="1135" spans="1:17" x14ac:dyDescent="0.25">
      <c r="A1135" s="13" t="s">
        <v>1166</v>
      </c>
      <c r="B1135" s="13">
        <v>1996</v>
      </c>
      <c r="C1135" s="13" t="s">
        <v>37</v>
      </c>
      <c r="D1135" s="13">
        <v>12</v>
      </c>
      <c r="E1135" s="13">
        <v>0</v>
      </c>
      <c r="F1135" s="13">
        <v>9338.61</v>
      </c>
      <c r="G1135" s="13" t="s">
        <v>11</v>
      </c>
      <c r="H1135" s="13" t="s">
        <v>16</v>
      </c>
      <c r="I1135" s="13" t="s">
        <v>535</v>
      </c>
      <c r="J1135" s="32">
        <f t="shared" si="119"/>
        <v>1996</v>
      </c>
      <c r="K1135" s="32" t="str">
        <f t="shared" si="120"/>
        <v>Oct</v>
      </c>
      <c r="L1135" s="32" t="str">
        <f t="shared" si="121"/>
        <v>tier - 2</v>
      </c>
      <c r="M1135" s="32" t="str">
        <f t="shared" si="122"/>
        <v>tier - 1</v>
      </c>
      <c r="N1135" s="32" t="str">
        <f t="shared" si="123"/>
        <v>R1026</v>
      </c>
      <c r="O1135" s="13" t="str">
        <f t="shared" si="124"/>
        <v>12-Oct-1996</v>
      </c>
      <c r="P1135" s="13">
        <f t="shared" si="125"/>
        <v>26</v>
      </c>
      <c r="Q1135" s="18">
        <v>9338.61</v>
      </c>
    </row>
    <row r="1136" spans="1:17" x14ac:dyDescent="0.25">
      <c r="A1136" s="13" t="s">
        <v>1167</v>
      </c>
      <c r="B1136" s="13">
        <v>1988</v>
      </c>
      <c r="C1136" s="13" t="s">
        <v>10</v>
      </c>
      <c r="D1136" s="13">
        <v>1</v>
      </c>
      <c r="E1136" s="13">
        <v>3</v>
      </c>
      <c r="F1136" s="13">
        <v>9344.2000000000007</v>
      </c>
      <c r="G1136" s="13" t="s">
        <v>11</v>
      </c>
      <c r="H1136" s="13" t="s">
        <v>16</v>
      </c>
      <c r="I1136" s="13" t="s">
        <v>300</v>
      </c>
      <c r="J1136" s="32">
        <f t="shared" si="119"/>
        <v>1988</v>
      </c>
      <c r="K1136" s="32" t="str">
        <f t="shared" si="120"/>
        <v>Jul</v>
      </c>
      <c r="L1136" s="32" t="str">
        <f t="shared" si="121"/>
        <v>tier - 2</v>
      </c>
      <c r="M1136" s="32" t="str">
        <f t="shared" si="122"/>
        <v>tier - 1</v>
      </c>
      <c r="N1136" s="32" t="str">
        <f t="shared" si="123"/>
        <v>R1021</v>
      </c>
      <c r="O1136" s="13" t="str">
        <f t="shared" si="124"/>
        <v>1-Jul-1988</v>
      </c>
      <c r="P1136" s="13">
        <f t="shared" si="125"/>
        <v>34</v>
      </c>
      <c r="Q1136" s="18">
        <v>9344.2000000000007</v>
      </c>
    </row>
    <row r="1137" spans="1:17" x14ac:dyDescent="0.25">
      <c r="A1137" s="13" t="s">
        <v>1168</v>
      </c>
      <c r="B1137" s="13">
        <v>1971</v>
      </c>
      <c r="C1137" s="13" t="s">
        <v>37</v>
      </c>
      <c r="D1137" s="13">
        <v>8</v>
      </c>
      <c r="E1137" s="13">
        <v>0</v>
      </c>
      <c r="F1137" s="13">
        <v>9361.33</v>
      </c>
      <c r="G1137" s="13" t="s">
        <v>12</v>
      </c>
      <c r="H1137" s="13" t="s">
        <v>16</v>
      </c>
      <c r="I1137" s="13" t="s">
        <v>168</v>
      </c>
      <c r="J1137" s="32">
        <f t="shared" si="119"/>
        <v>1971</v>
      </c>
      <c r="K1137" s="32" t="str">
        <f t="shared" si="120"/>
        <v>Oct</v>
      </c>
      <c r="L1137" s="32" t="str">
        <f t="shared" si="121"/>
        <v>tier - 3</v>
      </c>
      <c r="M1137" s="32" t="str">
        <f t="shared" si="122"/>
        <v>tier - 1</v>
      </c>
      <c r="N1137" s="32" t="str">
        <f t="shared" si="123"/>
        <v>R1016</v>
      </c>
      <c r="O1137" s="13" t="str">
        <f t="shared" si="124"/>
        <v>8-Oct-1971</v>
      </c>
      <c r="P1137" s="13">
        <f t="shared" si="125"/>
        <v>51</v>
      </c>
      <c r="Q1137" s="18">
        <v>9361.33</v>
      </c>
    </row>
    <row r="1138" spans="1:17" x14ac:dyDescent="0.25">
      <c r="A1138" s="13" t="s">
        <v>1169</v>
      </c>
      <c r="B1138" s="13">
        <v>1969</v>
      </c>
      <c r="C1138" s="13" t="s">
        <v>15</v>
      </c>
      <c r="D1138" s="13">
        <v>24</v>
      </c>
      <c r="E1138" s="13">
        <v>0</v>
      </c>
      <c r="F1138" s="13">
        <v>9377.4500000000007</v>
      </c>
      <c r="G1138" s="13" t="s">
        <v>11</v>
      </c>
      <c r="H1138" s="13" t="s">
        <v>12</v>
      </c>
      <c r="I1138" s="13" t="s">
        <v>13</v>
      </c>
      <c r="J1138" s="32">
        <f t="shared" si="119"/>
        <v>1969</v>
      </c>
      <c r="K1138" s="32" t="str">
        <f t="shared" si="120"/>
        <v>Nov</v>
      </c>
      <c r="L1138" s="32" t="str">
        <f t="shared" si="121"/>
        <v>tier - 2</v>
      </c>
      <c r="M1138" s="32" t="str">
        <f t="shared" si="122"/>
        <v>tier - 3</v>
      </c>
      <c r="N1138" s="32" t="str">
        <f t="shared" si="123"/>
        <v>R1013</v>
      </c>
      <c r="O1138" s="13" t="str">
        <f t="shared" si="124"/>
        <v>24-Nov-1969</v>
      </c>
      <c r="P1138" s="13">
        <f t="shared" si="125"/>
        <v>53</v>
      </c>
      <c r="Q1138" s="18">
        <v>9377.4500000000007</v>
      </c>
    </row>
    <row r="1139" spans="1:17" x14ac:dyDescent="0.25">
      <c r="A1139" s="13" t="s">
        <v>1170</v>
      </c>
      <c r="B1139" s="13">
        <v>1971</v>
      </c>
      <c r="C1139" s="13" t="s">
        <v>15</v>
      </c>
      <c r="D1139" s="13">
        <v>26</v>
      </c>
      <c r="E1139" s="13">
        <v>1</v>
      </c>
      <c r="F1139" s="13">
        <v>9377.9</v>
      </c>
      <c r="G1139" s="13" t="s">
        <v>11</v>
      </c>
      <c r="H1139" s="13" t="s">
        <v>16</v>
      </c>
      <c r="I1139" s="13" t="s">
        <v>13</v>
      </c>
      <c r="J1139" s="32">
        <f t="shared" si="119"/>
        <v>1971</v>
      </c>
      <c r="K1139" s="32" t="str">
        <f t="shared" si="120"/>
        <v>Nov</v>
      </c>
      <c r="L1139" s="32" t="str">
        <f t="shared" si="121"/>
        <v>tier - 2</v>
      </c>
      <c r="M1139" s="32" t="str">
        <f t="shared" si="122"/>
        <v>tier - 1</v>
      </c>
      <c r="N1139" s="32" t="str">
        <f t="shared" si="123"/>
        <v>R1013</v>
      </c>
      <c r="O1139" s="13" t="str">
        <f t="shared" si="124"/>
        <v>26-Nov-1971</v>
      </c>
      <c r="P1139" s="13">
        <f t="shared" si="125"/>
        <v>51</v>
      </c>
      <c r="Q1139" s="18">
        <v>9377.9</v>
      </c>
    </row>
    <row r="1140" spans="1:17" x14ac:dyDescent="0.25">
      <c r="A1140" s="13" t="s">
        <v>1171</v>
      </c>
      <c r="B1140" s="13">
        <v>1975</v>
      </c>
      <c r="C1140" s="13" t="s">
        <v>30</v>
      </c>
      <c r="D1140" s="13">
        <v>2</v>
      </c>
      <c r="E1140" s="13">
        <v>1</v>
      </c>
      <c r="F1140" s="13">
        <v>9380.75</v>
      </c>
      <c r="G1140" s="13" t="s">
        <v>11</v>
      </c>
      <c r="H1140" s="13" t="s">
        <v>11</v>
      </c>
      <c r="I1140" s="13" t="s">
        <v>247</v>
      </c>
      <c r="J1140" s="32">
        <f t="shared" si="119"/>
        <v>1975</v>
      </c>
      <c r="K1140" s="32" t="str">
        <f t="shared" si="120"/>
        <v>Dec</v>
      </c>
      <c r="L1140" s="32" t="str">
        <f t="shared" si="121"/>
        <v>tier - 2</v>
      </c>
      <c r="M1140" s="32" t="str">
        <f t="shared" si="122"/>
        <v>tier - 2</v>
      </c>
      <c r="N1140" s="32" t="str">
        <f t="shared" si="123"/>
        <v>R1024</v>
      </c>
      <c r="O1140" s="13" t="str">
        <f t="shared" si="124"/>
        <v>2-Dec-1975</v>
      </c>
      <c r="P1140" s="13">
        <f t="shared" si="125"/>
        <v>47</v>
      </c>
      <c r="Q1140" s="18">
        <v>9380.75</v>
      </c>
    </row>
    <row r="1141" spans="1:17" x14ac:dyDescent="0.25">
      <c r="A1141" s="13" t="s">
        <v>1172</v>
      </c>
      <c r="B1141" s="13">
        <v>1971</v>
      </c>
      <c r="C1141" s="13" t="s">
        <v>30</v>
      </c>
      <c r="D1141" s="13">
        <v>29</v>
      </c>
      <c r="E1141" s="13">
        <v>1</v>
      </c>
      <c r="F1141" s="13">
        <v>9386.16</v>
      </c>
      <c r="G1141" s="13" t="s">
        <v>12</v>
      </c>
      <c r="H1141" s="13" t="s">
        <v>11</v>
      </c>
      <c r="I1141" s="13" t="s">
        <v>13</v>
      </c>
      <c r="J1141" s="32">
        <f t="shared" si="119"/>
        <v>1971</v>
      </c>
      <c r="K1141" s="32" t="str">
        <f t="shared" si="120"/>
        <v>Dec</v>
      </c>
      <c r="L1141" s="32" t="str">
        <f t="shared" si="121"/>
        <v>tier - 3</v>
      </c>
      <c r="M1141" s="32" t="str">
        <f t="shared" si="122"/>
        <v>tier - 2</v>
      </c>
      <c r="N1141" s="32" t="str">
        <f t="shared" si="123"/>
        <v>R1013</v>
      </c>
      <c r="O1141" s="13" t="str">
        <f t="shared" si="124"/>
        <v>29-Dec-1971</v>
      </c>
      <c r="P1141" s="13">
        <f t="shared" si="125"/>
        <v>51</v>
      </c>
      <c r="Q1141" s="18">
        <v>9386.16</v>
      </c>
    </row>
    <row r="1142" spans="1:17" x14ac:dyDescent="0.25">
      <c r="A1142" s="13" t="s">
        <v>1173</v>
      </c>
      <c r="B1142" s="13">
        <v>1971</v>
      </c>
      <c r="C1142" s="13" t="s">
        <v>37</v>
      </c>
      <c r="D1142" s="13">
        <v>20</v>
      </c>
      <c r="E1142" s="13">
        <v>1</v>
      </c>
      <c r="F1142" s="13">
        <v>9391.35</v>
      </c>
      <c r="G1142" s="13" t="s">
        <v>12</v>
      </c>
      <c r="H1142" s="13" t="s">
        <v>12</v>
      </c>
      <c r="I1142" s="13" t="s">
        <v>42</v>
      </c>
      <c r="J1142" s="32">
        <f t="shared" si="119"/>
        <v>1971</v>
      </c>
      <c r="K1142" s="32" t="str">
        <f t="shared" si="120"/>
        <v>Oct</v>
      </c>
      <c r="L1142" s="32" t="str">
        <f t="shared" si="121"/>
        <v>tier - 3</v>
      </c>
      <c r="M1142" s="32" t="str">
        <f t="shared" si="122"/>
        <v>tier - 3</v>
      </c>
      <c r="N1142" s="32" t="str">
        <f t="shared" si="123"/>
        <v>R1011</v>
      </c>
      <c r="O1142" s="13" t="str">
        <f t="shared" si="124"/>
        <v>20-Oct-1971</v>
      </c>
      <c r="P1142" s="13">
        <f t="shared" si="125"/>
        <v>51</v>
      </c>
      <c r="Q1142" s="18">
        <v>9391.35</v>
      </c>
    </row>
    <row r="1143" spans="1:17" x14ac:dyDescent="0.25">
      <c r="A1143" s="13" t="s">
        <v>1174</v>
      </c>
      <c r="B1143" s="13">
        <v>1976</v>
      </c>
      <c r="C1143" s="13" t="s">
        <v>37</v>
      </c>
      <c r="D1143" s="13">
        <v>17</v>
      </c>
      <c r="E1143" s="13">
        <v>2</v>
      </c>
      <c r="F1143" s="13">
        <v>9411.01</v>
      </c>
      <c r="G1143" s="13" t="s">
        <v>11</v>
      </c>
      <c r="H1143" s="13" t="s">
        <v>12</v>
      </c>
      <c r="I1143" s="13" t="s">
        <v>247</v>
      </c>
      <c r="J1143" s="32">
        <f t="shared" si="119"/>
        <v>1976</v>
      </c>
      <c r="K1143" s="32" t="str">
        <f t="shared" si="120"/>
        <v>Oct</v>
      </c>
      <c r="L1143" s="32" t="str">
        <f t="shared" si="121"/>
        <v>tier - 2</v>
      </c>
      <c r="M1143" s="32" t="str">
        <f t="shared" si="122"/>
        <v>tier - 3</v>
      </c>
      <c r="N1143" s="32" t="str">
        <f t="shared" si="123"/>
        <v>R1024</v>
      </c>
      <c r="O1143" s="13" t="str">
        <f t="shared" si="124"/>
        <v>17-Oct-1976</v>
      </c>
      <c r="P1143" s="13">
        <f t="shared" si="125"/>
        <v>46</v>
      </c>
      <c r="Q1143" s="18">
        <v>9411.01</v>
      </c>
    </row>
    <row r="1144" spans="1:17" x14ac:dyDescent="0.25">
      <c r="A1144" s="13" t="s">
        <v>1175</v>
      </c>
      <c r="B1144" s="13">
        <v>1976</v>
      </c>
      <c r="C1144" s="13" t="s">
        <v>37</v>
      </c>
      <c r="D1144" s="13">
        <v>30</v>
      </c>
      <c r="E1144" s="13">
        <v>3</v>
      </c>
      <c r="F1144" s="13">
        <v>9414.92</v>
      </c>
      <c r="G1144" s="13" t="s">
        <v>11</v>
      </c>
      <c r="H1144" s="13" t="s">
        <v>11</v>
      </c>
      <c r="I1144" s="13" t="s">
        <v>42</v>
      </c>
      <c r="J1144" s="32">
        <f t="shared" si="119"/>
        <v>1976</v>
      </c>
      <c r="K1144" s="32" t="str">
        <f t="shared" si="120"/>
        <v>Oct</v>
      </c>
      <c r="L1144" s="32" t="str">
        <f t="shared" si="121"/>
        <v>tier - 2</v>
      </c>
      <c r="M1144" s="32" t="str">
        <f t="shared" si="122"/>
        <v>tier - 2</v>
      </c>
      <c r="N1144" s="32" t="str">
        <f t="shared" si="123"/>
        <v>R1011</v>
      </c>
      <c r="O1144" s="13" t="str">
        <f t="shared" si="124"/>
        <v>30-Oct-1976</v>
      </c>
      <c r="P1144" s="13">
        <f t="shared" si="125"/>
        <v>46</v>
      </c>
      <c r="Q1144" s="18">
        <v>9414.92</v>
      </c>
    </row>
    <row r="1145" spans="1:17" x14ac:dyDescent="0.25">
      <c r="A1145" s="13" t="s">
        <v>1176</v>
      </c>
      <c r="B1145" s="13">
        <v>1976</v>
      </c>
      <c r="C1145" s="13" t="s">
        <v>15</v>
      </c>
      <c r="D1145" s="13">
        <v>3</v>
      </c>
      <c r="E1145" s="13">
        <v>2</v>
      </c>
      <c r="F1145" s="13">
        <v>9432.93</v>
      </c>
      <c r="G1145" s="13" t="s">
        <v>11</v>
      </c>
      <c r="H1145" s="13" t="s">
        <v>16</v>
      </c>
      <c r="I1145" s="13" t="s">
        <v>247</v>
      </c>
      <c r="J1145" s="32">
        <f t="shared" si="119"/>
        <v>1976</v>
      </c>
      <c r="K1145" s="32" t="str">
        <f t="shared" si="120"/>
        <v>Nov</v>
      </c>
      <c r="L1145" s="32" t="str">
        <f t="shared" si="121"/>
        <v>tier - 2</v>
      </c>
      <c r="M1145" s="32" t="str">
        <f t="shared" si="122"/>
        <v>tier - 1</v>
      </c>
      <c r="N1145" s="32" t="str">
        <f t="shared" si="123"/>
        <v>R1024</v>
      </c>
      <c r="O1145" s="13" t="str">
        <f t="shared" si="124"/>
        <v>3-Nov-1976</v>
      </c>
      <c r="P1145" s="13">
        <f t="shared" si="125"/>
        <v>46</v>
      </c>
      <c r="Q1145" s="18">
        <v>9432.93</v>
      </c>
    </row>
    <row r="1146" spans="1:17" x14ac:dyDescent="0.25">
      <c r="A1146" s="13" t="s">
        <v>1177</v>
      </c>
      <c r="B1146" s="13">
        <v>1974</v>
      </c>
      <c r="C1146" s="13" t="s">
        <v>15</v>
      </c>
      <c r="D1146" s="13">
        <v>27</v>
      </c>
      <c r="E1146" s="13">
        <v>1</v>
      </c>
      <c r="F1146" s="13">
        <v>9447.25</v>
      </c>
      <c r="G1146" s="13" t="s">
        <v>11</v>
      </c>
      <c r="H1146" s="13" t="s">
        <v>16</v>
      </c>
      <c r="I1146" s="13" t="s">
        <v>247</v>
      </c>
      <c r="J1146" s="32">
        <f t="shared" si="119"/>
        <v>1974</v>
      </c>
      <c r="K1146" s="32" t="str">
        <f t="shared" si="120"/>
        <v>Nov</v>
      </c>
      <c r="L1146" s="32" t="str">
        <f t="shared" si="121"/>
        <v>tier - 2</v>
      </c>
      <c r="M1146" s="32" t="str">
        <f t="shared" si="122"/>
        <v>tier - 1</v>
      </c>
      <c r="N1146" s="32" t="str">
        <f t="shared" si="123"/>
        <v>R1024</v>
      </c>
      <c r="O1146" s="13" t="str">
        <f t="shared" si="124"/>
        <v>27-Nov-1974</v>
      </c>
      <c r="P1146" s="13">
        <f t="shared" si="125"/>
        <v>48</v>
      </c>
      <c r="Q1146" s="18">
        <v>9447.25</v>
      </c>
    </row>
    <row r="1147" spans="1:17" x14ac:dyDescent="0.25">
      <c r="A1147" s="13" t="s">
        <v>1178</v>
      </c>
      <c r="B1147" s="13">
        <v>1974</v>
      </c>
      <c r="C1147" s="13" t="s">
        <v>18</v>
      </c>
      <c r="D1147" s="13">
        <v>8</v>
      </c>
      <c r="E1147" s="13">
        <v>1</v>
      </c>
      <c r="F1147" s="13">
        <v>9447.3799999999992</v>
      </c>
      <c r="G1147" s="13" t="s">
        <v>11</v>
      </c>
      <c r="H1147" s="13" t="s">
        <v>12</v>
      </c>
      <c r="I1147" s="13" t="s">
        <v>247</v>
      </c>
      <c r="J1147" s="32">
        <f t="shared" si="119"/>
        <v>1974</v>
      </c>
      <c r="K1147" s="32" t="str">
        <f t="shared" si="120"/>
        <v>Jun</v>
      </c>
      <c r="L1147" s="32" t="str">
        <f t="shared" si="121"/>
        <v>tier - 2</v>
      </c>
      <c r="M1147" s="32" t="str">
        <f t="shared" si="122"/>
        <v>tier - 3</v>
      </c>
      <c r="N1147" s="32" t="str">
        <f t="shared" si="123"/>
        <v>R1024</v>
      </c>
      <c r="O1147" s="13" t="str">
        <f t="shared" si="124"/>
        <v>8-Jun-1974</v>
      </c>
      <c r="P1147" s="13">
        <f t="shared" si="125"/>
        <v>49</v>
      </c>
      <c r="Q1147" s="18">
        <v>9447.3799999999992</v>
      </c>
    </row>
    <row r="1148" spans="1:17" x14ac:dyDescent="0.25">
      <c r="A1148" s="13" t="s">
        <v>1179</v>
      </c>
      <c r="B1148" s="13">
        <v>1987</v>
      </c>
      <c r="C1148" s="13" t="s">
        <v>15</v>
      </c>
      <c r="D1148" s="13">
        <v>14</v>
      </c>
      <c r="E1148" s="13">
        <v>3</v>
      </c>
      <c r="F1148" s="13">
        <v>9448.42</v>
      </c>
      <c r="G1148" s="13" t="s">
        <v>11</v>
      </c>
      <c r="H1148" s="13" t="s">
        <v>12</v>
      </c>
      <c r="I1148" s="13" t="s">
        <v>300</v>
      </c>
      <c r="J1148" s="32">
        <f t="shared" si="119"/>
        <v>1987</v>
      </c>
      <c r="K1148" s="32" t="str">
        <f t="shared" si="120"/>
        <v>Nov</v>
      </c>
      <c r="L1148" s="32" t="str">
        <f t="shared" si="121"/>
        <v>tier - 2</v>
      </c>
      <c r="M1148" s="32" t="str">
        <f t="shared" si="122"/>
        <v>tier - 3</v>
      </c>
      <c r="N1148" s="32" t="str">
        <f t="shared" si="123"/>
        <v>R1021</v>
      </c>
      <c r="O1148" s="13" t="str">
        <f t="shared" si="124"/>
        <v>14-Nov-1987</v>
      </c>
      <c r="P1148" s="13">
        <f t="shared" si="125"/>
        <v>35</v>
      </c>
      <c r="Q1148" s="18">
        <v>9448.42</v>
      </c>
    </row>
    <row r="1149" spans="1:17" x14ac:dyDescent="0.25">
      <c r="A1149" s="13" t="s">
        <v>1180</v>
      </c>
      <c r="B1149" s="13">
        <v>1979</v>
      </c>
      <c r="C1149" s="13" t="s">
        <v>10</v>
      </c>
      <c r="D1149" s="13">
        <v>17</v>
      </c>
      <c r="E1149" s="13">
        <v>2</v>
      </c>
      <c r="F1149" s="13">
        <v>9453.92</v>
      </c>
      <c r="G1149" s="13" t="s">
        <v>11</v>
      </c>
      <c r="H1149" s="13" t="s">
        <v>11</v>
      </c>
      <c r="I1149" s="13" t="s">
        <v>300</v>
      </c>
      <c r="J1149" s="32">
        <f t="shared" si="119"/>
        <v>1979</v>
      </c>
      <c r="K1149" s="32" t="str">
        <f t="shared" si="120"/>
        <v>Jul</v>
      </c>
      <c r="L1149" s="32" t="str">
        <f t="shared" si="121"/>
        <v>tier - 2</v>
      </c>
      <c r="M1149" s="32" t="str">
        <f t="shared" si="122"/>
        <v>tier - 2</v>
      </c>
      <c r="N1149" s="32" t="str">
        <f t="shared" si="123"/>
        <v>R1021</v>
      </c>
      <c r="O1149" s="13" t="str">
        <f t="shared" si="124"/>
        <v>17-Jul-1979</v>
      </c>
      <c r="P1149" s="13">
        <f t="shared" si="125"/>
        <v>43</v>
      </c>
      <c r="Q1149" s="18">
        <v>9453.92</v>
      </c>
    </row>
    <row r="1150" spans="1:17" x14ac:dyDescent="0.25">
      <c r="A1150" s="13" t="s">
        <v>1181</v>
      </c>
      <c r="B1150" s="13">
        <v>1969</v>
      </c>
      <c r="C1150" s="13" t="s">
        <v>18</v>
      </c>
      <c r="D1150" s="13">
        <v>4</v>
      </c>
      <c r="E1150" s="13">
        <v>0</v>
      </c>
      <c r="F1150" s="13">
        <v>9487.64</v>
      </c>
      <c r="G1150" s="13" t="s">
        <v>11</v>
      </c>
      <c r="H1150" s="13" t="s">
        <v>11</v>
      </c>
      <c r="I1150" s="13" t="s">
        <v>13</v>
      </c>
      <c r="J1150" s="32">
        <f t="shared" si="119"/>
        <v>1969</v>
      </c>
      <c r="K1150" s="32" t="str">
        <f t="shared" si="120"/>
        <v>Jun</v>
      </c>
      <c r="L1150" s="32" t="str">
        <f t="shared" si="121"/>
        <v>tier - 2</v>
      </c>
      <c r="M1150" s="32" t="str">
        <f t="shared" si="122"/>
        <v>tier - 2</v>
      </c>
      <c r="N1150" s="32" t="str">
        <f t="shared" si="123"/>
        <v>R1013</v>
      </c>
      <c r="O1150" s="13" t="str">
        <f t="shared" si="124"/>
        <v>4-Jun-1969</v>
      </c>
      <c r="P1150" s="13">
        <f t="shared" si="125"/>
        <v>54</v>
      </c>
      <c r="Q1150" s="18">
        <v>9487.64</v>
      </c>
    </row>
    <row r="1151" spans="1:17" x14ac:dyDescent="0.25">
      <c r="A1151" s="13" t="s">
        <v>1182</v>
      </c>
      <c r="B1151" s="13">
        <v>1976</v>
      </c>
      <c r="C1151" s="13" t="s">
        <v>15</v>
      </c>
      <c r="D1151" s="13">
        <v>28</v>
      </c>
      <c r="E1151" s="13">
        <v>3</v>
      </c>
      <c r="F1151" s="13">
        <v>9500.57</v>
      </c>
      <c r="G1151" s="13" t="s">
        <v>11</v>
      </c>
      <c r="H1151" s="13" t="s">
        <v>12</v>
      </c>
      <c r="I1151" s="13" t="s">
        <v>356</v>
      </c>
      <c r="J1151" s="32">
        <f t="shared" si="119"/>
        <v>1976</v>
      </c>
      <c r="K1151" s="32" t="str">
        <f t="shared" si="120"/>
        <v>Nov</v>
      </c>
      <c r="L1151" s="32" t="str">
        <f t="shared" si="121"/>
        <v>tier - 2</v>
      </c>
      <c r="M1151" s="32" t="str">
        <f t="shared" si="122"/>
        <v>tier - 3</v>
      </c>
      <c r="N1151" s="32" t="str">
        <f t="shared" si="123"/>
        <v>R1017</v>
      </c>
      <c r="O1151" s="13" t="str">
        <f t="shared" si="124"/>
        <v>28-Nov-1976</v>
      </c>
      <c r="P1151" s="13">
        <f t="shared" si="125"/>
        <v>46</v>
      </c>
      <c r="Q1151" s="18">
        <v>9500.57</v>
      </c>
    </row>
    <row r="1152" spans="1:17" x14ac:dyDescent="0.25">
      <c r="A1152" s="13" t="s">
        <v>1183</v>
      </c>
      <c r="B1152" s="13">
        <v>1969</v>
      </c>
      <c r="C1152" s="13" t="s">
        <v>35</v>
      </c>
      <c r="D1152" s="13">
        <v>24</v>
      </c>
      <c r="E1152" s="13">
        <v>0</v>
      </c>
      <c r="F1152" s="13">
        <v>9504.31</v>
      </c>
      <c r="G1152" s="13" t="s">
        <v>12</v>
      </c>
      <c r="H1152" s="13" t="s">
        <v>11</v>
      </c>
      <c r="I1152" s="13" t="s">
        <v>13</v>
      </c>
      <c r="J1152" s="32">
        <f t="shared" si="119"/>
        <v>1969</v>
      </c>
      <c r="K1152" s="32" t="str">
        <f t="shared" si="120"/>
        <v>Aug</v>
      </c>
      <c r="L1152" s="32" t="str">
        <f t="shared" si="121"/>
        <v>tier - 3</v>
      </c>
      <c r="M1152" s="32" t="str">
        <f t="shared" si="122"/>
        <v>tier - 2</v>
      </c>
      <c r="N1152" s="32" t="str">
        <f t="shared" si="123"/>
        <v>R1013</v>
      </c>
      <c r="O1152" s="13" t="str">
        <f t="shared" si="124"/>
        <v>24-Aug-1969</v>
      </c>
      <c r="P1152" s="13">
        <f t="shared" si="125"/>
        <v>53</v>
      </c>
      <c r="Q1152" s="18">
        <v>9504.31</v>
      </c>
    </row>
    <row r="1153" spans="1:17" x14ac:dyDescent="0.25">
      <c r="A1153" s="13" t="s">
        <v>1184</v>
      </c>
      <c r="B1153" s="13">
        <v>1992</v>
      </c>
      <c r="C1153" s="13" t="s">
        <v>35</v>
      </c>
      <c r="D1153" s="13">
        <v>22</v>
      </c>
      <c r="E1153" s="13">
        <v>0</v>
      </c>
      <c r="F1153" s="13">
        <v>9507.68</v>
      </c>
      <c r="G1153" s="13" t="s">
        <v>11</v>
      </c>
      <c r="H1153" s="13" t="s">
        <v>16</v>
      </c>
      <c r="I1153" s="13" t="s">
        <v>23</v>
      </c>
      <c r="J1153" s="32">
        <f t="shared" si="119"/>
        <v>1992</v>
      </c>
      <c r="K1153" s="32" t="str">
        <f t="shared" si="120"/>
        <v>Aug</v>
      </c>
      <c r="L1153" s="32" t="str">
        <f t="shared" si="121"/>
        <v>tier - 2</v>
      </c>
      <c r="M1153" s="32" t="str">
        <f t="shared" si="122"/>
        <v>tier - 1</v>
      </c>
      <c r="N1153" s="32" t="str">
        <f t="shared" si="123"/>
        <v>R1012</v>
      </c>
      <c r="O1153" s="13" t="str">
        <f t="shared" si="124"/>
        <v>22-Aug-1992</v>
      </c>
      <c r="P1153" s="13">
        <f t="shared" si="125"/>
        <v>30</v>
      </c>
      <c r="Q1153" s="18">
        <v>9507.68</v>
      </c>
    </row>
    <row r="1154" spans="1:17" x14ac:dyDescent="0.25">
      <c r="A1154" s="13" t="s">
        <v>1185</v>
      </c>
      <c r="B1154" s="13">
        <v>1971</v>
      </c>
      <c r="C1154" s="13" t="s">
        <v>15</v>
      </c>
      <c r="D1154" s="13">
        <v>29</v>
      </c>
      <c r="E1154" s="13">
        <v>0</v>
      </c>
      <c r="F1154" s="13">
        <v>9528.9</v>
      </c>
      <c r="G1154" s="13" t="s">
        <v>11</v>
      </c>
      <c r="H1154" s="13" t="s">
        <v>11</v>
      </c>
      <c r="I1154" s="13" t="s">
        <v>42</v>
      </c>
      <c r="J1154" s="32">
        <f t="shared" ref="J1154:J1217" si="126">IF(B1154="?",ROUND(AVERAGE(B:B),0),B1154)</f>
        <v>1971</v>
      </c>
      <c r="K1154" s="32" t="str">
        <f t="shared" ref="K1154:K1217" si="127">IF(C1154="?","Sep",C1154)</f>
        <v>Nov</v>
      </c>
      <c r="L1154" s="32" t="str">
        <f t="shared" si="121"/>
        <v>tier - 2</v>
      </c>
      <c r="M1154" s="32" t="str">
        <f t="shared" si="122"/>
        <v>tier - 2</v>
      </c>
      <c r="N1154" s="32" t="str">
        <f t="shared" si="123"/>
        <v>R1011</v>
      </c>
      <c r="O1154" s="13" t="str">
        <f t="shared" si="124"/>
        <v>29-Nov-1971</v>
      </c>
      <c r="P1154" s="13">
        <f t="shared" si="125"/>
        <v>51</v>
      </c>
      <c r="Q1154" s="18">
        <v>9528.9</v>
      </c>
    </row>
    <row r="1155" spans="1:17" x14ac:dyDescent="0.25">
      <c r="A1155" s="13" t="s">
        <v>1186</v>
      </c>
      <c r="B1155" s="13">
        <v>1973</v>
      </c>
      <c r="C1155" s="13" t="s">
        <v>30</v>
      </c>
      <c r="D1155" s="13">
        <v>21</v>
      </c>
      <c r="E1155" s="13">
        <v>0</v>
      </c>
      <c r="F1155" s="13">
        <v>9538.65</v>
      </c>
      <c r="G1155" s="13" t="s">
        <v>11</v>
      </c>
      <c r="H1155" s="13" t="s">
        <v>12</v>
      </c>
      <c r="I1155" s="13" t="s">
        <v>300</v>
      </c>
      <c r="J1155" s="32">
        <f t="shared" si="126"/>
        <v>1973</v>
      </c>
      <c r="K1155" s="32" t="str">
        <f t="shared" si="127"/>
        <v>Dec</v>
      </c>
      <c r="L1155" s="32" t="str">
        <f t="shared" ref="L1155:L1218" si="128">IF(G1155="?",$U$3,G1155)</f>
        <v>tier - 2</v>
      </c>
      <c r="M1155" s="32" t="str">
        <f t="shared" ref="M1155:M1218" si="129">IF(H1155="?",$U$4,H1155)</f>
        <v>tier - 3</v>
      </c>
      <c r="N1155" s="32" t="str">
        <f t="shared" ref="N1155:N1218" si="130">IF(I1155="?","Unknown",I1155)</f>
        <v>R1021</v>
      </c>
      <c r="O1155" s="13" t="str">
        <f t="shared" ref="O1155:O1218" si="131">CONCATENATE(D1155&amp;"-"&amp;K1155&amp;"-"&amp;J1155)</f>
        <v>21-Dec-1973</v>
      </c>
      <c r="P1155" s="13">
        <f t="shared" ref="P1155:P1218" si="132">DATEDIF(O1155,$U$6,"Y")</f>
        <v>49</v>
      </c>
      <c r="Q1155" s="18">
        <v>9538.65</v>
      </c>
    </row>
    <row r="1156" spans="1:17" x14ac:dyDescent="0.25">
      <c r="A1156" s="13" t="s">
        <v>1187</v>
      </c>
      <c r="B1156" s="13">
        <v>1975</v>
      </c>
      <c r="C1156" s="13" t="s">
        <v>10</v>
      </c>
      <c r="D1156" s="13">
        <v>28</v>
      </c>
      <c r="E1156" s="13">
        <v>1</v>
      </c>
      <c r="F1156" s="13">
        <v>9540.17</v>
      </c>
      <c r="G1156" s="13" t="s">
        <v>11</v>
      </c>
      <c r="H1156" s="13" t="s">
        <v>11</v>
      </c>
      <c r="I1156" s="13" t="s">
        <v>247</v>
      </c>
      <c r="J1156" s="32">
        <f t="shared" si="126"/>
        <v>1975</v>
      </c>
      <c r="K1156" s="32" t="str">
        <f t="shared" si="127"/>
        <v>Jul</v>
      </c>
      <c r="L1156" s="32" t="str">
        <f t="shared" si="128"/>
        <v>tier - 2</v>
      </c>
      <c r="M1156" s="32" t="str">
        <f t="shared" si="129"/>
        <v>tier - 2</v>
      </c>
      <c r="N1156" s="32" t="str">
        <f t="shared" si="130"/>
        <v>R1024</v>
      </c>
      <c r="O1156" s="13" t="str">
        <f t="shared" si="131"/>
        <v>28-Jul-1975</v>
      </c>
      <c r="P1156" s="13">
        <f t="shared" si="132"/>
        <v>47</v>
      </c>
      <c r="Q1156" s="18">
        <v>9540.17</v>
      </c>
    </row>
    <row r="1157" spans="1:17" x14ac:dyDescent="0.25">
      <c r="A1157" s="13" t="s">
        <v>1188</v>
      </c>
      <c r="B1157" s="13">
        <v>1972</v>
      </c>
      <c r="C1157" s="13" t="s">
        <v>20</v>
      </c>
      <c r="D1157" s="13">
        <v>22</v>
      </c>
      <c r="E1157" s="13">
        <v>0</v>
      </c>
      <c r="F1157" s="13">
        <v>9541.7000000000007</v>
      </c>
      <c r="G1157" s="13" t="s">
        <v>11</v>
      </c>
      <c r="H1157" s="13" t="s">
        <v>16</v>
      </c>
      <c r="I1157" s="13" t="s">
        <v>247</v>
      </c>
      <c r="J1157" s="32">
        <f t="shared" si="126"/>
        <v>1972</v>
      </c>
      <c r="K1157" s="32" t="str">
        <f t="shared" si="127"/>
        <v>Sep</v>
      </c>
      <c r="L1157" s="32" t="str">
        <f t="shared" si="128"/>
        <v>tier - 2</v>
      </c>
      <c r="M1157" s="32" t="str">
        <f t="shared" si="129"/>
        <v>tier - 1</v>
      </c>
      <c r="N1157" s="32" t="str">
        <f t="shared" si="130"/>
        <v>R1024</v>
      </c>
      <c r="O1157" s="13" t="str">
        <f t="shared" si="131"/>
        <v>22-Sep-1972</v>
      </c>
      <c r="P1157" s="13">
        <f t="shared" si="132"/>
        <v>50</v>
      </c>
      <c r="Q1157" s="18">
        <v>9541.7000000000007</v>
      </c>
    </row>
    <row r="1158" spans="1:17" x14ac:dyDescent="0.25">
      <c r="A1158" s="13" t="s">
        <v>1189</v>
      </c>
      <c r="B1158" s="13">
        <v>1972</v>
      </c>
      <c r="C1158" s="13" t="s">
        <v>20</v>
      </c>
      <c r="D1158" s="13">
        <v>22</v>
      </c>
      <c r="E1158" s="13">
        <v>1</v>
      </c>
      <c r="F1158" s="13">
        <v>9549.57</v>
      </c>
      <c r="G1158" s="13" t="s">
        <v>11</v>
      </c>
      <c r="H1158" s="13" t="s">
        <v>16</v>
      </c>
      <c r="I1158" s="13" t="s">
        <v>13</v>
      </c>
      <c r="J1158" s="32">
        <f t="shared" si="126"/>
        <v>1972</v>
      </c>
      <c r="K1158" s="32" t="str">
        <f t="shared" si="127"/>
        <v>Sep</v>
      </c>
      <c r="L1158" s="32" t="str">
        <f t="shared" si="128"/>
        <v>tier - 2</v>
      </c>
      <c r="M1158" s="32" t="str">
        <f t="shared" si="129"/>
        <v>tier - 1</v>
      </c>
      <c r="N1158" s="32" t="str">
        <f t="shared" si="130"/>
        <v>R1013</v>
      </c>
      <c r="O1158" s="13" t="str">
        <f t="shared" si="131"/>
        <v>22-Sep-1972</v>
      </c>
      <c r="P1158" s="13">
        <f t="shared" si="132"/>
        <v>50</v>
      </c>
      <c r="Q1158" s="18">
        <v>9549.57</v>
      </c>
    </row>
    <row r="1159" spans="1:17" x14ac:dyDescent="0.25">
      <c r="A1159" s="13" t="s">
        <v>1190</v>
      </c>
      <c r="B1159" s="13">
        <v>1974</v>
      </c>
      <c r="C1159" s="13" t="s">
        <v>35</v>
      </c>
      <c r="D1159" s="13">
        <v>14</v>
      </c>
      <c r="E1159" s="13">
        <v>3</v>
      </c>
      <c r="F1159" s="13">
        <v>9563.0300000000007</v>
      </c>
      <c r="G1159" s="13" t="s">
        <v>12</v>
      </c>
      <c r="H1159" s="13" t="s">
        <v>16</v>
      </c>
      <c r="I1159" s="13" t="s">
        <v>42</v>
      </c>
      <c r="J1159" s="32">
        <f t="shared" si="126"/>
        <v>1974</v>
      </c>
      <c r="K1159" s="32" t="str">
        <f t="shared" si="127"/>
        <v>Aug</v>
      </c>
      <c r="L1159" s="32" t="str">
        <f t="shared" si="128"/>
        <v>tier - 3</v>
      </c>
      <c r="M1159" s="32" t="str">
        <f t="shared" si="129"/>
        <v>tier - 1</v>
      </c>
      <c r="N1159" s="32" t="str">
        <f t="shared" si="130"/>
        <v>R1011</v>
      </c>
      <c r="O1159" s="13" t="str">
        <f t="shared" si="131"/>
        <v>14-Aug-1974</v>
      </c>
      <c r="P1159" s="13">
        <f t="shared" si="132"/>
        <v>48</v>
      </c>
      <c r="Q1159" s="18">
        <v>9563.0300000000007</v>
      </c>
    </row>
    <row r="1160" spans="1:17" x14ac:dyDescent="0.25">
      <c r="A1160" s="13" t="s">
        <v>1191</v>
      </c>
      <c r="B1160" s="13">
        <v>1973</v>
      </c>
      <c r="C1160" s="13" t="s">
        <v>30</v>
      </c>
      <c r="D1160" s="13">
        <v>1</v>
      </c>
      <c r="E1160" s="13">
        <v>1</v>
      </c>
      <c r="F1160" s="13">
        <v>9566.99</v>
      </c>
      <c r="G1160" s="13" t="s">
        <v>11</v>
      </c>
      <c r="H1160" s="13" t="s">
        <v>16</v>
      </c>
      <c r="I1160" s="13" t="s">
        <v>23</v>
      </c>
      <c r="J1160" s="32">
        <f t="shared" si="126"/>
        <v>1973</v>
      </c>
      <c r="K1160" s="32" t="str">
        <f t="shared" si="127"/>
        <v>Dec</v>
      </c>
      <c r="L1160" s="32" t="str">
        <f t="shared" si="128"/>
        <v>tier - 2</v>
      </c>
      <c r="M1160" s="32" t="str">
        <f t="shared" si="129"/>
        <v>tier - 1</v>
      </c>
      <c r="N1160" s="32" t="str">
        <f t="shared" si="130"/>
        <v>R1012</v>
      </c>
      <c r="O1160" s="13" t="str">
        <f t="shared" si="131"/>
        <v>1-Dec-1973</v>
      </c>
      <c r="P1160" s="13">
        <f t="shared" si="132"/>
        <v>49</v>
      </c>
      <c r="Q1160" s="18">
        <v>9566.99</v>
      </c>
    </row>
    <row r="1161" spans="1:17" x14ac:dyDescent="0.25">
      <c r="A1161" s="13" t="s">
        <v>1192</v>
      </c>
      <c r="B1161" s="13">
        <v>1966</v>
      </c>
      <c r="C1161" s="13" t="s">
        <v>30</v>
      </c>
      <c r="D1161" s="13">
        <v>4</v>
      </c>
      <c r="E1161" s="13">
        <v>0</v>
      </c>
      <c r="F1161" s="13">
        <v>9582.5400000000009</v>
      </c>
      <c r="G1161" s="13" t="s">
        <v>12</v>
      </c>
      <c r="H1161" s="13" t="s">
        <v>11</v>
      </c>
      <c r="I1161" s="13" t="s">
        <v>13</v>
      </c>
      <c r="J1161" s="32">
        <f t="shared" si="126"/>
        <v>1966</v>
      </c>
      <c r="K1161" s="32" t="str">
        <f t="shared" si="127"/>
        <v>Dec</v>
      </c>
      <c r="L1161" s="32" t="str">
        <f t="shared" si="128"/>
        <v>tier - 3</v>
      </c>
      <c r="M1161" s="32" t="str">
        <f t="shared" si="129"/>
        <v>tier - 2</v>
      </c>
      <c r="N1161" s="32" t="str">
        <f t="shared" si="130"/>
        <v>R1013</v>
      </c>
      <c r="O1161" s="13" t="str">
        <f t="shared" si="131"/>
        <v>4-Dec-1966</v>
      </c>
      <c r="P1161" s="13">
        <f t="shared" si="132"/>
        <v>56</v>
      </c>
      <c r="Q1161" s="18">
        <v>9582.5400000000009</v>
      </c>
    </row>
    <row r="1162" spans="1:17" x14ac:dyDescent="0.25">
      <c r="A1162" s="13" t="s">
        <v>1193</v>
      </c>
      <c r="B1162" s="13">
        <v>1973</v>
      </c>
      <c r="C1162" s="13" t="s">
        <v>15</v>
      </c>
      <c r="D1162" s="13">
        <v>28</v>
      </c>
      <c r="E1162" s="13">
        <v>1</v>
      </c>
      <c r="F1162" s="13">
        <v>9583.89</v>
      </c>
      <c r="G1162" s="13" t="s">
        <v>11</v>
      </c>
      <c r="H1162" s="13" t="s">
        <v>12</v>
      </c>
      <c r="I1162" s="13" t="s">
        <v>23</v>
      </c>
      <c r="J1162" s="32">
        <f t="shared" si="126"/>
        <v>1973</v>
      </c>
      <c r="K1162" s="32" t="str">
        <f t="shared" si="127"/>
        <v>Nov</v>
      </c>
      <c r="L1162" s="32" t="str">
        <f t="shared" si="128"/>
        <v>tier - 2</v>
      </c>
      <c r="M1162" s="32" t="str">
        <f t="shared" si="129"/>
        <v>tier - 3</v>
      </c>
      <c r="N1162" s="32" t="str">
        <f t="shared" si="130"/>
        <v>R1012</v>
      </c>
      <c r="O1162" s="13" t="str">
        <f t="shared" si="131"/>
        <v>28-Nov-1973</v>
      </c>
      <c r="P1162" s="13">
        <f t="shared" si="132"/>
        <v>49</v>
      </c>
      <c r="Q1162" s="18">
        <v>9583.89</v>
      </c>
    </row>
    <row r="1163" spans="1:17" x14ac:dyDescent="0.25">
      <c r="A1163" s="13" t="s">
        <v>1194</v>
      </c>
      <c r="B1163" s="13">
        <v>1981</v>
      </c>
      <c r="C1163" s="13" t="s">
        <v>37</v>
      </c>
      <c r="D1163" s="13">
        <v>18</v>
      </c>
      <c r="E1163" s="13">
        <v>1</v>
      </c>
      <c r="F1163" s="13">
        <v>9584.0400000000009</v>
      </c>
      <c r="G1163" s="13" t="s">
        <v>11</v>
      </c>
      <c r="H1163" s="13" t="s">
        <v>16</v>
      </c>
      <c r="I1163" s="13" t="s">
        <v>300</v>
      </c>
      <c r="J1163" s="32">
        <f t="shared" si="126"/>
        <v>1981</v>
      </c>
      <c r="K1163" s="32" t="str">
        <f t="shared" si="127"/>
        <v>Oct</v>
      </c>
      <c r="L1163" s="32" t="str">
        <f t="shared" si="128"/>
        <v>tier - 2</v>
      </c>
      <c r="M1163" s="32" t="str">
        <f t="shared" si="129"/>
        <v>tier - 1</v>
      </c>
      <c r="N1163" s="32" t="str">
        <f t="shared" si="130"/>
        <v>R1021</v>
      </c>
      <c r="O1163" s="13" t="str">
        <f t="shared" si="131"/>
        <v>18-Oct-1981</v>
      </c>
      <c r="P1163" s="13">
        <f t="shared" si="132"/>
        <v>41</v>
      </c>
      <c r="Q1163" s="18">
        <v>9584.0400000000009</v>
      </c>
    </row>
    <row r="1164" spans="1:17" x14ac:dyDescent="0.25">
      <c r="A1164" s="13" t="s">
        <v>1195</v>
      </c>
      <c r="B1164" s="13">
        <v>1964</v>
      </c>
      <c r="C1164" s="13" t="s">
        <v>30</v>
      </c>
      <c r="D1164" s="13">
        <v>15</v>
      </c>
      <c r="E1164" s="13">
        <v>0</v>
      </c>
      <c r="F1164" s="13">
        <v>9597.6299999999992</v>
      </c>
      <c r="G1164" s="13" t="s">
        <v>12</v>
      </c>
      <c r="H1164" s="13" t="s">
        <v>12</v>
      </c>
      <c r="I1164" s="13" t="s">
        <v>13</v>
      </c>
      <c r="J1164" s="32">
        <f t="shared" si="126"/>
        <v>1964</v>
      </c>
      <c r="K1164" s="32" t="str">
        <f t="shared" si="127"/>
        <v>Dec</v>
      </c>
      <c r="L1164" s="32" t="str">
        <f t="shared" si="128"/>
        <v>tier - 3</v>
      </c>
      <c r="M1164" s="32" t="str">
        <f t="shared" si="129"/>
        <v>tier - 3</v>
      </c>
      <c r="N1164" s="32" t="str">
        <f t="shared" si="130"/>
        <v>R1013</v>
      </c>
      <c r="O1164" s="13" t="str">
        <f t="shared" si="131"/>
        <v>15-Dec-1964</v>
      </c>
      <c r="P1164" s="13">
        <f t="shared" si="132"/>
        <v>58</v>
      </c>
      <c r="Q1164" s="18">
        <v>9597.6299999999992</v>
      </c>
    </row>
    <row r="1165" spans="1:17" x14ac:dyDescent="0.25">
      <c r="A1165" s="13" t="s">
        <v>1196</v>
      </c>
      <c r="B1165" s="13">
        <v>1972</v>
      </c>
      <c r="C1165" s="13" t="s">
        <v>30</v>
      </c>
      <c r="D1165" s="13">
        <v>27</v>
      </c>
      <c r="E1165" s="13">
        <v>1</v>
      </c>
      <c r="F1165" s="13">
        <v>9617.66</v>
      </c>
      <c r="G1165" s="13" t="s">
        <v>12</v>
      </c>
      <c r="H1165" s="13" t="s">
        <v>12</v>
      </c>
      <c r="I1165" s="13" t="s">
        <v>168</v>
      </c>
      <c r="J1165" s="32">
        <f t="shared" si="126"/>
        <v>1972</v>
      </c>
      <c r="K1165" s="32" t="str">
        <f t="shared" si="127"/>
        <v>Dec</v>
      </c>
      <c r="L1165" s="32" t="str">
        <f t="shared" si="128"/>
        <v>tier - 3</v>
      </c>
      <c r="M1165" s="32" t="str">
        <f t="shared" si="129"/>
        <v>tier - 3</v>
      </c>
      <c r="N1165" s="32" t="str">
        <f t="shared" si="130"/>
        <v>R1016</v>
      </c>
      <c r="O1165" s="13" t="str">
        <f t="shared" si="131"/>
        <v>27-Dec-1972</v>
      </c>
      <c r="P1165" s="13">
        <f t="shared" si="132"/>
        <v>50</v>
      </c>
      <c r="Q1165" s="18">
        <v>9617.66</v>
      </c>
    </row>
    <row r="1166" spans="1:17" x14ac:dyDescent="0.25">
      <c r="A1166" s="13" t="s">
        <v>1197</v>
      </c>
      <c r="B1166" s="13">
        <v>1982</v>
      </c>
      <c r="C1166" s="13" t="s">
        <v>35</v>
      </c>
      <c r="D1166" s="13">
        <v>29</v>
      </c>
      <c r="E1166" s="13">
        <v>3</v>
      </c>
      <c r="F1166" s="13">
        <v>9619.18</v>
      </c>
      <c r="G1166" s="13" t="s">
        <v>11</v>
      </c>
      <c r="H1166" s="13" t="s">
        <v>16</v>
      </c>
      <c r="I1166" s="13" t="s">
        <v>200</v>
      </c>
      <c r="J1166" s="32">
        <f t="shared" si="126"/>
        <v>1982</v>
      </c>
      <c r="K1166" s="32" t="str">
        <f t="shared" si="127"/>
        <v>Aug</v>
      </c>
      <c r="L1166" s="32" t="str">
        <f t="shared" si="128"/>
        <v>tier - 2</v>
      </c>
      <c r="M1166" s="32" t="str">
        <f t="shared" si="129"/>
        <v>tier - 1</v>
      </c>
      <c r="N1166" s="32" t="str">
        <f t="shared" si="130"/>
        <v>R1025</v>
      </c>
      <c r="O1166" s="13" t="str">
        <f t="shared" si="131"/>
        <v>29-Aug-1982</v>
      </c>
      <c r="P1166" s="13">
        <f t="shared" si="132"/>
        <v>40</v>
      </c>
      <c r="Q1166" s="18">
        <v>9619.18</v>
      </c>
    </row>
    <row r="1167" spans="1:17" x14ac:dyDescent="0.25">
      <c r="A1167" s="13" t="s">
        <v>1198</v>
      </c>
      <c r="B1167" s="13">
        <v>1975</v>
      </c>
      <c r="C1167" s="13" t="s">
        <v>37</v>
      </c>
      <c r="D1167" s="13">
        <v>29</v>
      </c>
      <c r="E1167" s="13">
        <v>3</v>
      </c>
      <c r="F1167" s="13">
        <v>9620.33</v>
      </c>
      <c r="G1167" s="13" t="s">
        <v>12</v>
      </c>
      <c r="H1167" s="13" t="s">
        <v>12</v>
      </c>
      <c r="I1167" s="13" t="s">
        <v>23</v>
      </c>
      <c r="J1167" s="32">
        <f t="shared" si="126"/>
        <v>1975</v>
      </c>
      <c r="K1167" s="32" t="str">
        <f t="shared" si="127"/>
        <v>Oct</v>
      </c>
      <c r="L1167" s="32" t="str">
        <f t="shared" si="128"/>
        <v>tier - 3</v>
      </c>
      <c r="M1167" s="32" t="str">
        <f t="shared" si="129"/>
        <v>tier - 3</v>
      </c>
      <c r="N1167" s="32" t="str">
        <f t="shared" si="130"/>
        <v>R1012</v>
      </c>
      <c r="O1167" s="13" t="str">
        <f t="shared" si="131"/>
        <v>29-Oct-1975</v>
      </c>
      <c r="P1167" s="13">
        <f t="shared" si="132"/>
        <v>47</v>
      </c>
      <c r="Q1167" s="18">
        <v>9620.33</v>
      </c>
    </row>
    <row r="1168" spans="1:17" x14ac:dyDescent="0.25">
      <c r="A1168" s="13" t="s">
        <v>1199</v>
      </c>
      <c r="B1168" s="13">
        <v>1970</v>
      </c>
      <c r="C1168" s="13" t="s">
        <v>30</v>
      </c>
      <c r="D1168" s="13">
        <v>16</v>
      </c>
      <c r="E1168" s="13">
        <v>0</v>
      </c>
      <c r="F1168" s="13">
        <v>9625.92</v>
      </c>
      <c r="G1168" s="13" t="s">
        <v>11</v>
      </c>
      <c r="H1168" s="13" t="s">
        <v>12</v>
      </c>
      <c r="I1168" s="13" t="s">
        <v>42</v>
      </c>
      <c r="J1168" s="32">
        <f t="shared" si="126"/>
        <v>1970</v>
      </c>
      <c r="K1168" s="32" t="str">
        <f t="shared" si="127"/>
        <v>Dec</v>
      </c>
      <c r="L1168" s="32" t="str">
        <f t="shared" si="128"/>
        <v>tier - 2</v>
      </c>
      <c r="M1168" s="32" t="str">
        <f t="shared" si="129"/>
        <v>tier - 3</v>
      </c>
      <c r="N1168" s="32" t="str">
        <f t="shared" si="130"/>
        <v>R1011</v>
      </c>
      <c r="O1168" s="13" t="str">
        <f t="shared" si="131"/>
        <v>16-Dec-1970</v>
      </c>
      <c r="P1168" s="13">
        <f t="shared" si="132"/>
        <v>52</v>
      </c>
      <c r="Q1168" s="18">
        <v>9625.92</v>
      </c>
    </row>
    <row r="1169" spans="1:17" x14ac:dyDescent="0.25">
      <c r="A1169" s="13" t="s">
        <v>1200</v>
      </c>
      <c r="B1169" s="13">
        <v>1998</v>
      </c>
      <c r="C1169" s="13" t="s">
        <v>18</v>
      </c>
      <c r="D1169" s="13">
        <v>23</v>
      </c>
      <c r="E1169" s="13">
        <v>0</v>
      </c>
      <c r="F1169" s="13">
        <v>9628.7900000000009</v>
      </c>
      <c r="G1169" s="13" t="s">
        <v>11</v>
      </c>
      <c r="H1169" s="13" t="s">
        <v>11</v>
      </c>
      <c r="I1169" s="13" t="s">
        <v>535</v>
      </c>
      <c r="J1169" s="32">
        <f t="shared" si="126"/>
        <v>1998</v>
      </c>
      <c r="K1169" s="32" t="str">
        <f t="shared" si="127"/>
        <v>Jun</v>
      </c>
      <c r="L1169" s="32" t="str">
        <f t="shared" si="128"/>
        <v>tier - 2</v>
      </c>
      <c r="M1169" s="32" t="str">
        <f t="shared" si="129"/>
        <v>tier - 2</v>
      </c>
      <c r="N1169" s="32" t="str">
        <f t="shared" si="130"/>
        <v>R1026</v>
      </c>
      <c r="O1169" s="13" t="str">
        <f t="shared" si="131"/>
        <v>23-Jun-1998</v>
      </c>
      <c r="P1169" s="13">
        <f t="shared" si="132"/>
        <v>24</v>
      </c>
      <c r="Q1169" s="18">
        <v>9628.7900000000009</v>
      </c>
    </row>
    <row r="1170" spans="1:17" x14ac:dyDescent="0.25">
      <c r="A1170" s="13" t="s">
        <v>1201</v>
      </c>
      <c r="B1170" s="13">
        <v>1979</v>
      </c>
      <c r="C1170" s="13" t="s">
        <v>30</v>
      </c>
      <c r="D1170" s="13">
        <v>19</v>
      </c>
      <c r="E1170" s="13">
        <v>2</v>
      </c>
      <c r="F1170" s="13">
        <v>9630.2999999999993</v>
      </c>
      <c r="G1170" s="13" t="s">
        <v>11</v>
      </c>
      <c r="H1170" s="13" t="s">
        <v>11</v>
      </c>
      <c r="I1170" s="13" t="s">
        <v>300</v>
      </c>
      <c r="J1170" s="32">
        <f t="shared" si="126"/>
        <v>1979</v>
      </c>
      <c r="K1170" s="32" t="str">
        <f t="shared" si="127"/>
        <v>Dec</v>
      </c>
      <c r="L1170" s="32" t="str">
        <f t="shared" si="128"/>
        <v>tier - 2</v>
      </c>
      <c r="M1170" s="32" t="str">
        <f t="shared" si="129"/>
        <v>tier - 2</v>
      </c>
      <c r="N1170" s="32" t="str">
        <f t="shared" si="130"/>
        <v>R1021</v>
      </c>
      <c r="O1170" s="13" t="str">
        <f t="shared" si="131"/>
        <v>19-Dec-1979</v>
      </c>
      <c r="P1170" s="13">
        <f t="shared" si="132"/>
        <v>43</v>
      </c>
      <c r="Q1170" s="18">
        <v>9630.2999999999993</v>
      </c>
    </row>
    <row r="1171" spans="1:17" x14ac:dyDescent="0.25">
      <c r="A1171" s="13" t="s">
        <v>1202</v>
      </c>
      <c r="B1171" s="13">
        <v>1972</v>
      </c>
      <c r="C1171" s="13" t="s">
        <v>37</v>
      </c>
      <c r="D1171" s="13">
        <v>23</v>
      </c>
      <c r="E1171" s="13">
        <v>2</v>
      </c>
      <c r="F1171" s="13">
        <v>9630.4</v>
      </c>
      <c r="G1171" s="13" t="s">
        <v>11</v>
      </c>
      <c r="H1171" s="13" t="s">
        <v>11</v>
      </c>
      <c r="I1171" s="13" t="s">
        <v>42</v>
      </c>
      <c r="J1171" s="32">
        <f t="shared" si="126"/>
        <v>1972</v>
      </c>
      <c r="K1171" s="32" t="str">
        <f t="shared" si="127"/>
        <v>Oct</v>
      </c>
      <c r="L1171" s="32" t="str">
        <f t="shared" si="128"/>
        <v>tier - 2</v>
      </c>
      <c r="M1171" s="32" t="str">
        <f t="shared" si="129"/>
        <v>tier - 2</v>
      </c>
      <c r="N1171" s="32" t="str">
        <f t="shared" si="130"/>
        <v>R1011</v>
      </c>
      <c r="O1171" s="13" t="str">
        <f t="shared" si="131"/>
        <v>23-Oct-1972</v>
      </c>
      <c r="P1171" s="13">
        <f t="shared" si="132"/>
        <v>50</v>
      </c>
      <c r="Q1171" s="18">
        <v>9630.4</v>
      </c>
    </row>
    <row r="1172" spans="1:17" x14ac:dyDescent="0.25">
      <c r="A1172" s="13" t="s">
        <v>1203</v>
      </c>
      <c r="B1172" s="13">
        <v>1968</v>
      </c>
      <c r="C1172" s="13" t="s">
        <v>18</v>
      </c>
      <c r="D1172" s="13">
        <v>22</v>
      </c>
      <c r="E1172" s="13">
        <v>0</v>
      </c>
      <c r="F1172" s="13">
        <v>9630.91</v>
      </c>
      <c r="G1172" s="13" t="s">
        <v>12</v>
      </c>
      <c r="H1172" s="13" t="s">
        <v>11</v>
      </c>
      <c r="I1172" s="13" t="s">
        <v>13</v>
      </c>
      <c r="J1172" s="32">
        <f t="shared" si="126"/>
        <v>1968</v>
      </c>
      <c r="K1172" s="32" t="str">
        <f t="shared" si="127"/>
        <v>Jun</v>
      </c>
      <c r="L1172" s="32" t="str">
        <f t="shared" si="128"/>
        <v>tier - 3</v>
      </c>
      <c r="M1172" s="32" t="str">
        <f t="shared" si="129"/>
        <v>tier - 2</v>
      </c>
      <c r="N1172" s="32" t="str">
        <f t="shared" si="130"/>
        <v>R1013</v>
      </c>
      <c r="O1172" s="13" t="str">
        <f t="shared" si="131"/>
        <v>22-Jun-1968</v>
      </c>
      <c r="P1172" s="13">
        <f t="shared" si="132"/>
        <v>54</v>
      </c>
      <c r="Q1172" s="18">
        <v>9630.91</v>
      </c>
    </row>
    <row r="1173" spans="1:17" x14ac:dyDescent="0.25">
      <c r="A1173" s="13" t="s">
        <v>1204</v>
      </c>
      <c r="B1173" s="13">
        <v>1970</v>
      </c>
      <c r="C1173" s="13" t="s">
        <v>20</v>
      </c>
      <c r="D1173" s="13">
        <v>30</v>
      </c>
      <c r="E1173" s="13">
        <v>0</v>
      </c>
      <c r="F1173" s="13">
        <v>9634.5400000000009</v>
      </c>
      <c r="G1173" s="13" t="s">
        <v>11</v>
      </c>
      <c r="H1173" s="13" t="s">
        <v>11</v>
      </c>
      <c r="I1173" s="13" t="s">
        <v>42</v>
      </c>
      <c r="J1173" s="32">
        <f t="shared" si="126"/>
        <v>1970</v>
      </c>
      <c r="K1173" s="32" t="str">
        <f t="shared" si="127"/>
        <v>Sep</v>
      </c>
      <c r="L1173" s="32" t="str">
        <f t="shared" si="128"/>
        <v>tier - 2</v>
      </c>
      <c r="M1173" s="32" t="str">
        <f t="shared" si="129"/>
        <v>tier - 2</v>
      </c>
      <c r="N1173" s="32" t="str">
        <f t="shared" si="130"/>
        <v>R1011</v>
      </c>
      <c r="O1173" s="13" t="str">
        <f t="shared" si="131"/>
        <v>30-Sep-1970</v>
      </c>
      <c r="P1173" s="13">
        <f t="shared" si="132"/>
        <v>52</v>
      </c>
      <c r="Q1173" s="18">
        <v>9634.5400000000009</v>
      </c>
    </row>
    <row r="1174" spans="1:17" x14ac:dyDescent="0.25">
      <c r="A1174" s="13" t="s">
        <v>1205</v>
      </c>
      <c r="B1174" s="13">
        <v>1971</v>
      </c>
      <c r="C1174" s="13" t="s">
        <v>10</v>
      </c>
      <c r="D1174" s="13">
        <v>19</v>
      </c>
      <c r="E1174" s="13">
        <v>0</v>
      </c>
      <c r="F1174" s="13">
        <v>9644.25</v>
      </c>
      <c r="G1174" s="13" t="s">
        <v>11</v>
      </c>
      <c r="H1174" s="13" t="s">
        <v>16</v>
      </c>
      <c r="I1174" s="13" t="s">
        <v>23</v>
      </c>
      <c r="J1174" s="32">
        <f t="shared" si="126"/>
        <v>1971</v>
      </c>
      <c r="K1174" s="32" t="str">
        <f t="shared" si="127"/>
        <v>Jul</v>
      </c>
      <c r="L1174" s="32" t="str">
        <f t="shared" si="128"/>
        <v>tier - 2</v>
      </c>
      <c r="M1174" s="32" t="str">
        <f t="shared" si="129"/>
        <v>tier - 1</v>
      </c>
      <c r="N1174" s="32" t="str">
        <f t="shared" si="130"/>
        <v>R1012</v>
      </c>
      <c r="O1174" s="13" t="str">
        <f t="shared" si="131"/>
        <v>19-Jul-1971</v>
      </c>
      <c r="P1174" s="13">
        <f t="shared" si="132"/>
        <v>51</v>
      </c>
      <c r="Q1174" s="18">
        <v>9644.25</v>
      </c>
    </row>
    <row r="1175" spans="1:17" x14ac:dyDescent="0.25">
      <c r="A1175" s="13" t="s">
        <v>1206</v>
      </c>
      <c r="B1175" s="13">
        <v>1974</v>
      </c>
      <c r="C1175" s="13" t="s">
        <v>10</v>
      </c>
      <c r="D1175" s="13">
        <v>8</v>
      </c>
      <c r="E1175" s="13">
        <v>0</v>
      </c>
      <c r="F1175" s="13">
        <v>9653.81</v>
      </c>
      <c r="G1175" s="13" t="s">
        <v>11</v>
      </c>
      <c r="H1175" s="13" t="s">
        <v>11</v>
      </c>
      <c r="I1175" s="13" t="s">
        <v>42</v>
      </c>
      <c r="J1175" s="32">
        <f t="shared" si="126"/>
        <v>1974</v>
      </c>
      <c r="K1175" s="32" t="str">
        <f t="shared" si="127"/>
        <v>Jul</v>
      </c>
      <c r="L1175" s="32" t="str">
        <f t="shared" si="128"/>
        <v>tier - 2</v>
      </c>
      <c r="M1175" s="32" t="str">
        <f t="shared" si="129"/>
        <v>tier - 2</v>
      </c>
      <c r="N1175" s="32" t="str">
        <f t="shared" si="130"/>
        <v>R1011</v>
      </c>
      <c r="O1175" s="13" t="str">
        <f t="shared" si="131"/>
        <v>8-Jul-1974</v>
      </c>
      <c r="P1175" s="13">
        <f t="shared" si="132"/>
        <v>48</v>
      </c>
      <c r="Q1175" s="18">
        <v>9653.81</v>
      </c>
    </row>
    <row r="1176" spans="1:17" x14ac:dyDescent="0.25">
      <c r="A1176" s="13" t="s">
        <v>1207</v>
      </c>
      <c r="B1176" s="13">
        <v>1981</v>
      </c>
      <c r="C1176" s="13" t="s">
        <v>35</v>
      </c>
      <c r="D1176" s="13">
        <v>8</v>
      </c>
      <c r="E1176" s="13">
        <v>1</v>
      </c>
      <c r="F1176" s="13">
        <v>9664.34</v>
      </c>
      <c r="G1176" s="13" t="s">
        <v>11</v>
      </c>
      <c r="H1176" s="13" t="s">
        <v>12</v>
      </c>
      <c r="I1176" s="13" t="s">
        <v>42</v>
      </c>
      <c r="J1176" s="32">
        <f t="shared" si="126"/>
        <v>1981</v>
      </c>
      <c r="K1176" s="32" t="str">
        <f t="shared" si="127"/>
        <v>Aug</v>
      </c>
      <c r="L1176" s="32" t="str">
        <f t="shared" si="128"/>
        <v>tier - 2</v>
      </c>
      <c r="M1176" s="32" t="str">
        <f t="shared" si="129"/>
        <v>tier - 3</v>
      </c>
      <c r="N1176" s="32" t="str">
        <f t="shared" si="130"/>
        <v>R1011</v>
      </c>
      <c r="O1176" s="13" t="str">
        <f t="shared" si="131"/>
        <v>8-Aug-1981</v>
      </c>
      <c r="P1176" s="13">
        <f t="shared" si="132"/>
        <v>41</v>
      </c>
      <c r="Q1176" s="18">
        <v>9664.34</v>
      </c>
    </row>
    <row r="1177" spans="1:17" x14ac:dyDescent="0.25">
      <c r="A1177" s="13" t="s">
        <v>1208</v>
      </c>
      <c r="B1177" s="13">
        <v>1966</v>
      </c>
      <c r="C1177" s="13" t="s">
        <v>20</v>
      </c>
      <c r="D1177" s="13">
        <v>16</v>
      </c>
      <c r="E1177" s="13">
        <v>0</v>
      </c>
      <c r="F1177" s="13">
        <v>9684.2900000000009</v>
      </c>
      <c r="G1177" s="13" t="s">
        <v>12</v>
      </c>
      <c r="H1177" s="13" t="s">
        <v>11</v>
      </c>
      <c r="I1177" s="13" t="s">
        <v>13</v>
      </c>
      <c r="J1177" s="32">
        <f t="shared" si="126"/>
        <v>1966</v>
      </c>
      <c r="K1177" s="32" t="str">
        <f t="shared" si="127"/>
        <v>Sep</v>
      </c>
      <c r="L1177" s="32" t="str">
        <f t="shared" si="128"/>
        <v>tier - 3</v>
      </c>
      <c r="M1177" s="32" t="str">
        <f t="shared" si="129"/>
        <v>tier - 2</v>
      </c>
      <c r="N1177" s="32" t="str">
        <f t="shared" si="130"/>
        <v>R1013</v>
      </c>
      <c r="O1177" s="13" t="str">
        <f t="shared" si="131"/>
        <v>16-Sep-1966</v>
      </c>
      <c r="P1177" s="13">
        <f t="shared" si="132"/>
        <v>56</v>
      </c>
      <c r="Q1177" s="18">
        <v>9684.2900000000009</v>
      </c>
    </row>
    <row r="1178" spans="1:17" x14ac:dyDescent="0.25">
      <c r="A1178" s="13" t="s">
        <v>1209</v>
      </c>
      <c r="B1178" s="13">
        <v>1964</v>
      </c>
      <c r="C1178" s="13" t="s">
        <v>15</v>
      </c>
      <c r="D1178" s="13">
        <v>7</v>
      </c>
      <c r="E1178" s="13">
        <v>0</v>
      </c>
      <c r="F1178" s="13">
        <v>9698.42</v>
      </c>
      <c r="G1178" s="13" t="s">
        <v>12</v>
      </c>
      <c r="H1178" s="13" t="s">
        <v>12</v>
      </c>
      <c r="I1178" s="13" t="s">
        <v>13</v>
      </c>
      <c r="J1178" s="32">
        <f t="shared" si="126"/>
        <v>1964</v>
      </c>
      <c r="K1178" s="32" t="str">
        <f t="shared" si="127"/>
        <v>Nov</v>
      </c>
      <c r="L1178" s="32" t="str">
        <f t="shared" si="128"/>
        <v>tier - 3</v>
      </c>
      <c r="M1178" s="32" t="str">
        <f t="shared" si="129"/>
        <v>tier - 3</v>
      </c>
      <c r="N1178" s="32" t="str">
        <f t="shared" si="130"/>
        <v>R1013</v>
      </c>
      <c r="O1178" s="13" t="str">
        <f t="shared" si="131"/>
        <v>7-Nov-1964</v>
      </c>
      <c r="P1178" s="13">
        <f t="shared" si="132"/>
        <v>58</v>
      </c>
      <c r="Q1178" s="18">
        <v>9698.42</v>
      </c>
    </row>
    <row r="1179" spans="1:17" x14ac:dyDescent="0.25">
      <c r="A1179" s="13" t="s">
        <v>1210</v>
      </c>
      <c r="B1179" s="13">
        <v>1977</v>
      </c>
      <c r="C1179" s="13" t="s">
        <v>20</v>
      </c>
      <c r="D1179" s="13">
        <v>19</v>
      </c>
      <c r="E1179" s="13">
        <v>3</v>
      </c>
      <c r="F1179" s="13">
        <v>9704.67</v>
      </c>
      <c r="G1179" s="13" t="s">
        <v>11</v>
      </c>
      <c r="H1179" s="13" t="s">
        <v>12</v>
      </c>
      <c r="I1179" s="13" t="s">
        <v>247</v>
      </c>
      <c r="J1179" s="32">
        <f t="shared" si="126"/>
        <v>1977</v>
      </c>
      <c r="K1179" s="32" t="str">
        <f t="shared" si="127"/>
        <v>Sep</v>
      </c>
      <c r="L1179" s="32" t="str">
        <f t="shared" si="128"/>
        <v>tier - 2</v>
      </c>
      <c r="M1179" s="32" t="str">
        <f t="shared" si="129"/>
        <v>tier - 3</v>
      </c>
      <c r="N1179" s="32" t="str">
        <f t="shared" si="130"/>
        <v>R1024</v>
      </c>
      <c r="O1179" s="13" t="str">
        <f t="shared" si="131"/>
        <v>19-Sep-1977</v>
      </c>
      <c r="P1179" s="13">
        <f t="shared" si="132"/>
        <v>45</v>
      </c>
      <c r="Q1179" s="18">
        <v>9704.67</v>
      </c>
    </row>
    <row r="1180" spans="1:17" x14ac:dyDescent="0.25">
      <c r="A1180" s="13" t="s">
        <v>1211</v>
      </c>
      <c r="B1180" s="13">
        <v>1972</v>
      </c>
      <c r="C1180" s="13" t="s">
        <v>10</v>
      </c>
      <c r="D1180" s="13">
        <v>10</v>
      </c>
      <c r="E1180" s="13">
        <v>0</v>
      </c>
      <c r="F1180" s="13">
        <v>9710.7099999999991</v>
      </c>
      <c r="G1180" s="13" t="s">
        <v>11</v>
      </c>
      <c r="H1180" s="13" t="s">
        <v>16</v>
      </c>
      <c r="I1180" s="13" t="s">
        <v>300</v>
      </c>
      <c r="J1180" s="32">
        <f t="shared" si="126"/>
        <v>1972</v>
      </c>
      <c r="K1180" s="32" t="str">
        <f t="shared" si="127"/>
        <v>Jul</v>
      </c>
      <c r="L1180" s="32" t="str">
        <f t="shared" si="128"/>
        <v>tier - 2</v>
      </c>
      <c r="M1180" s="32" t="str">
        <f t="shared" si="129"/>
        <v>tier - 1</v>
      </c>
      <c r="N1180" s="32" t="str">
        <f t="shared" si="130"/>
        <v>R1021</v>
      </c>
      <c r="O1180" s="13" t="str">
        <f t="shared" si="131"/>
        <v>10-Jul-1972</v>
      </c>
      <c r="P1180" s="13">
        <f t="shared" si="132"/>
        <v>50</v>
      </c>
      <c r="Q1180" s="18">
        <v>9710.7099999999991</v>
      </c>
    </row>
    <row r="1181" spans="1:17" x14ac:dyDescent="0.25">
      <c r="A1181" s="13" t="s">
        <v>1212</v>
      </c>
      <c r="B1181" s="13">
        <v>1975</v>
      </c>
      <c r="C1181" s="13" t="s">
        <v>18</v>
      </c>
      <c r="D1181" s="13">
        <v>27</v>
      </c>
      <c r="E1181" s="13">
        <v>2</v>
      </c>
      <c r="F1181" s="13">
        <v>9715.84</v>
      </c>
      <c r="G1181" s="13" t="s">
        <v>11</v>
      </c>
      <c r="H1181" s="13" t="s">
        <v>16</v>
      </c>
      <c r="I1181" s="13" t="s">
        <v>247</v>
      </c>
      <c r="J1181" s="32">
        <f t="shared" si="126"/>
        <v>1975</v>
      </c>
      <c r="K1181" s="32" t="str">
        <f t="shared" si="127"/>
        <v>Jun</v>
      </c>
      <c r="L1181" s="32" t="str">
        <f t="shared" si="128"/>
        <v>tier - 2</v>
      </c>
      <c r="M1181" s="32" t="str">
        <f t="shared" si="129"/>
        <v>tier - 1</v>
      </c>
      <c r="N1181" s="32" t="str">
        <f t="shared" si="130"/>
        <v>R1024</v>
      </c>
      <c r="O1181" s="13" t="str">
        <f t="shared" si="131"/>
        <v>27-Jun-1975</v>
      </c>
      <c r="P1181" s="13">
        <f t="shared" si="132"/>
        <v>47</v>
      </c>
      <c r="Q1181" s="18">
        <v>9715.84</v>
      </c>
    </row>
    <row r="1182" spans="1:17" x14ac:dyDescent="0.25">
      <c r="A1182" s="13" t="s">
        <v>1213</v>
      </c>
      <c r="B1182" s="13">
        <v>1970</v>
      </c>
      <c r="C1182" s="13" t="s">
        <v>20</v>
      </c>
      <c r="D1182" s="13">
        <v>12</v>
      </c>
      <c r="E1182" s="13">
        <v>0</v>
      </c>
      <c r="F1182" s="13">
        <v>9722.77</v>
      </c>
      <c r="G1182" s="13" t="s">
        <v>12</v>
      </c>
      <c r="H1182" s="13" t="s">
        <v>16</v>
      </c>
      <c r="I1182" s="13" t="s">
        <v>168</v>
      </c>
      <c r="J1182" s="32">
        <f t="shared" si="126"/>
        <v>1970</v>
      </c>
      <c r="K1182" s="32" t="str">
        <f t="shared" si="127"/>
        <v>Sep</v>
      </c>
      <c r="L1182" s="32" t="str">
        <f t="shared" si="128"/>
        <v>tier - 3</v>
      </c>
      <c r="M1182" s="32" t="str">
        <f t="shared" si="129"/>
        <v>tier - 1</v>
      </c>
      <c r="N1182" s="32" t="str">
        <f t="shared" si="130"/>
        <v>R1016</v>
      </c>
      <c r="O1182" s="13" t="str">
        <f t="shared" si="131"/>
        <v>12-Sep-1970</v>
      </c>
      <c r="P1182" s="13">
        <f t="shared" si="132"/>
        <v>52</v>
      </c>
      <c r="Q1182" s="18">
        <v>9722.77</v>
      </c>
    </row>
    <row r="1183" spans="1:17" x14ac:dyDescent="0.25">
      <c r="A1183" s="13" t="s">
        <v>1214</v>
      </c>
      <c r="B1183" s="13">
        <v>1970</v>
      </c>
      <c r="C1183" s="13" t="s">
        <v>35</v>
      </c>
      <c r="D1183" s="13">
        <v>18</v>
      </c>
      <c r="E1183" s="13">
        <v>1</v>
      </c>
      <c r="F1183" s="13">
        <v>9724.5300000000007</v>
      </c>
      <c r="G1183" s="13" t="s">
        <v>12</v>
      </c>
      <c r="H1183" s="13" t="s">
        <v>16</v>
      </c>
      <c r="I1183" s="13" t="s">
        <v>42</v>
      </c>
      <c r="J1183" s="32">
        <f t="shared" si="126"/>
        <v>1970</v>
      </c>
      <c r="K1183" s="32" t="str">
        <f t="shared" si="127"/>
        <v>Aug</v>
      </c>
      <c r="L1183" s="32" t="str">
        <f t="shared" si="128"/>
        <v>tier - 3</v>
      </c>
      <c r="M1183" s="32" t="str">
        <f t="shared" si="129"/>
        <v>tier - 1</v>
      </c>
      <c r="N1183" s="32" t="str">
        <f t="shared" si="130"/>
        <v>R1011</v>
      </c>
      <c r="O1183" s="13" t="str">
        <f t="shared" si="131"/>
        <v>18-Aug-1970</v>
      </c>
      <c r="P1183" s="13">
        <f t="shared" si="132"/>
        <v>52</v>
      </c>
      <c r="Q1183" s="18">
        <v>9724.5300000000007</v>
      </c>
    </row>
    <row r="1184" spans="1:17" x14ac:dyDescent="0.25">
      <c r="A1184" s="13" t="s">
        <v>1215</v>
      </c>
      <c r="B1184" s="13">
        <v>1970</v>
      </c>
      <c r="C1184" s="13" t="s">
        <v>10</v>
      </c>
      <c r="D1184" s="13">
        <v>4</v>
      </c>
      <c r="E1184" s="13">
        <v>1</v>
      </c>
      <c r="F1184" s="13">
        <v>9748.91</v>
      </c>
      <c r="G1184" s="13" t="s">
        <v>11</v>
      </c>
      <c r="H1184" s="13" t="s">
        <v>16</v>
      </c>
      <c r="I1184" s="13" t="s">
        <v>13</v>
      </c>
      <c r="J1184" s="32">
        <f t="shared" si="126"/>
        <v>1970</v>
      </c>
      <c r="K1184" s="32" t="str">
        <f t="shared" si="127"/>
        <v>Jul</v>
      </c>
      <c r="L1184" s="32" t="str">
        <f t="shared" si="128"/>
        <v>tier - 2</v>
      </c>
      <c r="M1184" s="32" t="str">
        <f t="shared" si="129"/>
        <v>tier - 1</v>
      </c>
      <c r="N1184" s="32" t="str">
        <f t="shared" si="130"/>
        <v>R1013</v>
      </c>
      <c r="O1184" s="13" t="str">
        <f t="shared" si="131"/>
        <v>4-Jul-1970</v>
      </c>
      <c r="P1184" s="13">
        <f t="shared" si="132"/>
        <v>52</v>
      </c>
      <c r="Q1184" s="18">
        <v>9748.91</v>
      </c>
    </row>
    <row r="1185" spans="1:17" x14ac:dyDescent="0.25">
      <c r="A1185" s="13" t="s">
        <v>1216</v>
      </c>
      <c r="B1185" s="13">
        <v>2001</v>
      </c>
      <c r="C1185" s="13" t="s">
        <v>10</v>
      </c>
      <c r="D1185" s="13">
        <v>14</v>
      </c>
      <c r="E1185" s="13">
        <v>0</v>
      </c>
      <c r="F1185" s="13">
        <v>9753.49</v>
      </c>
      <c r="G1185" s="13" t="s">
        <v>11</v>
      </c>
      <c r="H1185" s="13" t="s">
        <v>11</v>
      </c>
      <c r="I1185" s="13" t="s">
        <v>23</v>
      </c>
      <c r="J1185" s="32">
        <f t="shared" si="126"/>
        <v>2001</v>
      </c>
      <c r="K1185" s="32" t="str">
        <f t="shared" si="127"/>
        <v>Jul</v>
      </c>
      <c r="L1185" s="32" t="str">
        <f t="shared" si="128"/>
        <v>tier - 2</v>
      </c>
      <c r="M1185" s="32" t="str">
        <f t="shared" si="129"/>
        <v>tier - 2</v>
      </c>
      <c r="N1185" s="32" t="str">
        <f t="shared" si="130"/>
        <v>R1012</v>
      </c>
      <c r="O1185" s="13" t="str">
        <f t="shared" si="131"/>
        <v>14-Jul-2001</v>
      </c>
      <c r="P1185" s="13">
        <f t="shared" si="132"/>
        <v>21</v>
      </c>
      <c r="Q1185" s="18">
        <v>9753.49</v>
      </c>
    </row>
    <row r="1186" spans="1:17" x14ac:dyDescent="0.25">
      <c r="A1186" s="13" t="s">
        <v>1217</v>
      </c>
      <c r="B1186" s="13">
        <v>1965</v>
      </c>
      <c r="C1186" s="13" t="s">
        <v>20</v>
      </c>
      <c r="D1186" s="13">
        <v>5</v>
      </c>
      <c r="E1186" s="13">
        <v>0</v>
      </c>
      <c r="F1186" s="13">
        <v>9764.08</v>
      </c>
      <c r="G1186" s="13" t="s">
        <v>12</v>
      </c>
      <c r="H1186" s="13" t="s">
        <v>16</v>
      </c>
      <c r="I1186" s="13" t="s">
        <v>23</v>
      </c>
      <c r="J1186" s="32">
        <f t="shared" si="126"/>
        <v>1965</v>
      </c>
      <c r="K1186" s="32" t="str">
        <f t="shared" si="127"/>
        <v>Sep</v>
      </c>
      <c r="L1186" s="32" t="str">
        <f t="shared" si="128"/>
        <v>tier - 3</v>
      </c>
      <c r="M1186" s="32" t="str">
        <f t="shared" si="129"/>
        <v>tier - 1</v>
      </c>
      <c r="N1186" s="32" t="str">
        <f t="shared" si="130"/>
        <v>R1012</v>
      </c>
      <c r="O1186" s="13" t="str">
        <f t="shared" si="131"/>
        <v>5-Sep-1965</v>
      </c>
      <c r="P1186" s="13">
        <f t="shared" si="132"/>
        <v>57</v>
      </c>
      <c r="Q1186" s="18">
        <v>9764.08</v>
      </c>
    </row>
    <row r="1187" spans="1:17" x14ac:dyDescent="0.25">
      <c r="A1187" s="13" t="s">
        <v>1218</v>
      </c>
      <c r="B1187" s="13">
        <v>1973</v>
      </c>
      <c r="C1187" s="13" t="s">
        <v>10</v>
      </c>
      <c r="D1187" s="13">
        <v>7</v>
      </c>
      <c r="E1187" s="13">
        <v>1</v>
      </c>
      <c r="F1187" s="13">
        <v>9778.35</v>
      </c>
      <c r="G1187" s="13" t="s">
        <v>11</v>
      </c>
      <c r="H1187" s="13" t="s">
        <v>11</v>
      </c>
      <c r="I1187" s="13" t="s">
        <v>247</v>
      </c>
      <c r="J1187" s="32">
        <f t="shared" si="126"/>
        <v>1973</v>
      </c>
      <c r="K1187" s="32" t="str">
        <f t="shared" si="127"/>
        <v>Jul</v>
      </c>
      <c r="L1187" s="32" t="str">
        <f t="shared" si="128"/>
        <v>tier - 2</v>
      </c>
      <c r="M1187" s="32" t="str">
        <f t="shared" si="129"/>
        <v>tier - 2</v>
      </c>
      <c r="N1187" s="32" t="str">
        <f t="shared" si="130"/>
        <v>R1024</v>
      </c>
      <c r="O1187" s="13" t="str">
        <f t="shared" si="131"/>
        <v>7-Jul-1973</v>
      </c>
      <c r="P1187" s="13">
        <f t="shared" si="132"/>
        <v>49</v>
      </c>
      <c r="Q1187" s="18">
        <v>9778.35</v>
      </c>
    </row>
    <row r="1188" spans="1:17" x14ac:dyDescent="0.25">
      <c r="A1188" s="13" t="s">
        <v>1219</v>
      </c>
      <c r="B1188" s="13">
        <v>1996</v>
      </c>
      <c r="C1188" s="13" t="s">
        <v>35</v>
      </c>
      <c r="D1188" s="13">
        <v>8</v>
      </c>
      <c r="E1188" s="13">
        <v>0</v>
      </c>
      <c r="F1188" s="13">
        <v>9787.32</v>
      </c>
      <c r="G1188" s="13" t="s">
        <v>11</v>
      </c>
      <c r="H1188" s="13" t="s">
        <v>12</v>
      </c>
      <c r="I1188" s="13" t="s">
        <v>249</v>
      </c>
      <c r="J1188" s="32">
        <f t="shared" si="126"/>
        <v>1996</v>
      </c>
      <c r="K1188" s="32" t="str">
        <f t="shared" si="127"/>
        <v>Aug</v>
      </c>
      <c r="L1188" s="32" t="str">
        <f t="shared" si="128"/>
        <v>tier - 2</v>
      </c>
      <c r="M1188" s="32" t="str">
        <f t="shared" si="129"/>
        <v>tier - 3</v>
      </c>
      <c r="N1188" s="32" t="str">
        <f t="shared" si="130"/>
        <v>R1023</v>
      </c>
      <c r="O1188" s="13" t="str">
        <f t="shared" si="131"/>
        <v>8-Aug-1996</v>
      </c>
      <c r="P1188" s="13">
        <f t="shared" si="132"/>
        <v>26</v>
      </c>
      <c r="Q1188" s="18">
        <v>9787.32</v>
      </c>
    </row>
    <row r="1189" spans="1:17" x14ac:dyDescent="0.25">
      <c r="A1189" s="13" t="s">
        <v>1220</v>
      </c>
      <c r="B1189" s="13">
        <v>1977</v>
      </c>
      <c r="C1189" s="13" t="s">
        <v>18</v>
      </c>
      <c r="D1189" s="13">
        <v>7</v>
      </c>
      <c r="E1189" s="13">
        <v>5</v>
      </c>
      <c r="F1189" s="13">
        <v>9788.8700000000008</v>
      </c>
      <c r="G1189" s="13" t="s">
        <v>12</v>
      </c>
      <c r="H1189" s="13" t="s">
        <v>11</v>
      </c>
      <c r="I1189" s="13" t="s">
        <v>13</v>
      </c>
      <c r="J1189" s="32">
        <f t="shared" si="126"/>
        <v>1977</v>
      </c>
      <c r="K1189" s="32" t="str">
        <f t="shared" si="127"/>
        <v>Jun</v>
      </c>
      <c r="L1189" s="32" t="str">
        <f t="shared" si="128"/>
        <v>tier - 3</v>
      </c>
      <c r="M1189" s="32" t="str">
        <f t="shared" si="129"/>
        <v>tier - 2</v>
      </c>
      <c r="N1189" s="32" t="str">
        <f t="shared" si="130"/>
        <v>R1013</v>
      </c>
      <c r="O1189" s="13" t="str">
        <f t="shared" si="131"/>
        <v>7-Jun-1977</v>
      </c>
      <c r="P1189" s="13">
        <f t="shared" si="132"/>
        <v>46</v>
      </c>
      <c r="Q1189" s="18">
        <v>9788.8700000000008</v>
      </c>
    </row>
    <row r="1190" spans="1:17" x14ac:dyDescent="0.25">
      <c r="A1190" s="13" t="s">
        <v>1221</v>
      </c>
      <c r="B1190" s="13">
        <v>1973</v>
      </c>
      <c r="C1190" s="13" t="s">
        <v>20</v>
      </c>
      <c r="D1190" s="13">
        <v>17</v>
      </c>
      <c r="E1190" s="13">
        <v>2</v>
      </c>
      <c r="F1190" s="13">
        <v>9800.89</v>
      </c>
      <c r="G1190" s="13" t="s">
        <v>11</v>
      </c>
      <c r="H1190" s="13" t="s">
        <v>16</v>
      </c>
      <c r="I1190" s="13" t="s">
        <v>13</v>
      </c>
      <c r="J1190" s="32">
        <f t="shared" si="126"/>
        <v>1973</v>
      </c>
      <c r="K1190" s="32" t="str">
        <f t="shared" si="127"/>
        <v>Sep</v>
      </c>
      <c r="L1190" s="32" t="str">
        <f t="shared" si="128"/>
        <v>tier - 2</v>
      </c>
      <c r="M1190" s="32" t="str">
        <f t="shared" si="129"/>
        <v>tier - 1</v>
      </c>
      <c r="N1190" s="32" t="str">
        <f t="shared" si="130"/>
        <v>R1013</v>
      </c>
      <c r="O1190" s="13" t="str">
        <f t="shared" si="131"/>
        <v>17-Sep-1973</v>
      </c>
      <c r="P1190" s="13">
        <f t="shared" si="132"/>
        <v>49</v>
      </c>
      <c r="Q1190" s="18">
        <v>9800.89</v>
      </c>
    </row>
    <row r="1191" spans="1:17" x14ac:dyDescent="0.25">
      <c r="A1191" s="13" t="s">
        <v>1222</v>
      </c>
      <c r="B1191" s="13">
        <v>1972</v>
      </c>
      <c r="C1191" s="13" t="s">
        <v>18</v>
      </c>
      <c r="D1191" s="13">
        <v>28</v>
      </c>
      <c r="E1191" s="13">
        <v>0</v>
      </c>
      <c r="F1191" s="13">
        <v>9819.25</v>
      </c>
      <c r="G1191" s="13" t="s">
        <v>11</v>
      </c>
      <c r="H1191" s="13" t="s">
        <v>11</v>
      </c>
      <c r="I1191" s="13" t="s">
        <v>300</v>
      </c>
      <c r="J1191" s="32">
        <f t="shared" si="126"/>
        <v>1972</v>
      </c>
      <c r="K1191" s="32" t="str">
        <f t="shared" si="127"/>
        <v>Jun</v>
      </c>
      <c r="L1191" s="32" t="str">
        <f t="shared" si="128"/>
        <v>tier - 2</v>
      </c>
      <c r="M1191" s="32" t="str">
        <f t="shared" si="129"/>
        <v>tier - 2</v>
      </c>
      <c r="N1191" s="32" t="str">
        <f t="shared" si="130"/>
        <v>R1021</v>
      </c>
      <c r="O1191" s="13" t="str">
        <f t="shared" si="131"/>
        <v>28-Jun-1972</v>
      </c>
      <c r="P1191" s="13">
        <f t="shared" si="132"/>
        <v>50</v>
      </c>
      <c r="Q1191" s="18">
        <v>9819.25</v>
      </c>
    </row>
    <row r="1192" spans="1:17" x14ac:dyDescent="0.25">
      <c r="A1192" s="13" t="s">
        <v>1223</v>
      </c>
      <c r="B1192" s="13">
        <v>1972</v>
      </c>
      <c r="C1192" s="13" t="s">
        <v>20</v>
      </c>
      <c r="D1192" s="13">
        <v>26</v>
      </c>
      <c r="E1192" s="13">
        <v>0</v>
      </c>
      <c r="F1192" s="13">
        <v>9836.2099999999991</v>
      </c>
      <c r="G1192" s="13" t="s">
        <v>11</v>
      </c>
      <c r="H1192" s="13" t="s">
        <v>12</v>
      </c>
      <c r="I1192" s="13" t="s">
        <v>300</v>
      </c>
      <c r="J1192" s="32">
        <f t="shared" si="126"/>
        <v>1972</v>
      </c>
      <c r="K1192" s="32" t="str">
        <f t="shared" si="127"/>
        <v>Sep</v>
      </c>
      <c r="L1192" s="32" t="str">
        <f t="shared" si="128"/>
        <v>tier - 2</v>
      </c>
      <c r="M1192" s="32" t="str">
        <f t="shared" si="129"/>
        <v>tier - 3</v>
      </c>
      <c r="N1192" s="32" t="str">
        <f t="shared" si="130"/>
        <v>R1021</v>
      </c>
      <c r="O1192" s="13" t="str">
        <f t="shared" si="131"/>
        <v>26-Sep-1972</v>
      </c>
      <c r="P1192" s="13">
        <f t="shared" si="132"/>
        <v>50</v>
      </c>
      <c r="Q1192" s="18">
        <v>9836.2099999999991</v>
      </c>
    </row>
    <row r="1193" spans="1:17" x14ac:dyDescent="0.25">
      <c r="A1193" s="13" t="s">
        <v>1224</v>
      </c>
      <c r="B1193" s="13">
        <v>1992</v>
      </c>
      <c r="C1193" s="13" t="s">
        <v>35</v>
      </c>
      <c r="D1193" s="13">
        <v>13</v>
      </c>
      <c r="E1193" s="13">
        <v>0</v>
      </c>
      <c r="F1193" s="13">
        <v>9844.4500000000007</v>
      </c>
      <c r="G1193" s="13" t="s">
        <v>11</v>
      </c>
      <c r="H1193" s="13" t="s">
        <v>16</v>
      </c>
      <c r="I1193" s="13" t="s">
        <v>23</v>
      </c>
      <c r="J1193" s="32">
        <f t="shared" si="126"/>
        <v>1992</v>
      </c>
      <c r="K1193" s="32" t="str">
        <f t="shared" si="127"/>
        <v>Aug</v>
      </c>
      <c r="L1193" s="32" t="str">
        <f t="shared" si="128"/>
        <v>tier - 2</v>
      </c>
      <c r="M1193" s="32" t="str">
        <f t="shared" si="129"/>
        <v>tier - 1</v>
      </c>
      <c r="N1193" s="32" t="str">
        <f t="shared" si="130"/>
        <v>R1012</v>
      </c>
      <c r="O1193" s="13" t="str">
        <f t="shared" si="131"/>
        <v>13-Aug-1992</v>
      </c>
      <c r="P1193" s="13">
        <f t="shared" si="132"/>
        <v>30</v>
      </c>
      <c r="Q1193" s="18">
        <v>9844.4500000000007</v>
      </c>
    </row>
    <row r="1194" spans="1:17" x14ac:dyDescent="0.25">
      <c r="A1194" s="13" t="s">
        <v>1225</v>
      </c>
      <c r="B1194" s="13">
        <v>1968</v>
      </c>
      <c r="C1194" s="13" t="s">
        <v>15</v>
      </c>
      <c r="D1194" s="13">
        <v>4</v>
      </c>
      <c r="E1194" s="13">
        <v>0</v>
      </c>
      <c r="F1194" s="13">
        <v>9850.43</v>
      </c>
      <c r="G1194" s="13" t="s">
        <v>12</v>
      </c>
      <c r="H1194" s="13" t="s">
        <v>12</v>
      </c>
      <c r="I1194" s="13" t="s">
        <v>42</v>
      </c>
      <c r="J1194" s="32">
        <f t="shared" si="126"/>
        <v>1968</v>
      </c>
      <c r="K1194" s="32" t="str">
        <f t="shared" si="127"/>
        <v>Nov</v>
      </c>
      <c r="L1194" s="32" t="str">
        <f t="shared" si="128"/>
        <v>tier - 3</v>
      </c>
      <c r="M1194" s="32" t="str">
        <f t="shared" si="129"/>
        <v>tier - 3</v>
      </c>
      <c r="N1194" s="32" t="str">
        <f t="shared" si="130"/>
        <v>R1011</v>
      </c>
      <c r="O1194" s="13" t="str">
        <f t="shared" si="131"/>
        <v>4-Nov-1968</v>
      </c>
      <c r="P1194" s="13">
        <f t="shared" si="132"/>
        <v>54</v>
      </c>
      <c r="Q1194" s="18">
        <v>9850.43</v>
      </c>
    </row>
    <row r="1195" spans="1:17" x14ac:dyDescent="0.25">
      <c r="A1195" s="13" t="s">
        <v>1226</v>
      </c>
      <c r="B1195" s="13">
        <v>1971</v>
      </c>
      <c r="C1195" s="13" t="s">
        <v>37</v>
      </c>
      <c r="D1195" s="13">
        <v>23</v>
      </c>
      <c r="E1195" s="13">
        <v>1</v>
      </c>
      <c r="F1195" s="13">
        <v>9855.1299999999992</v>
      </c>
      <c r="G1195" s="13" t="s">
        <v>11</v>
      </c>
      <c r="H1195" s="13" t="s">
        <v>12</v>
      </c>
      <c r="I1195" s="13" t="s">
        <v>13</v>
      </c>
      <c r="J1195" s="32">
        <f t="shared" si="126"/>
        <v>1971</v>
      </c>
      <c r="K1195" s="32" t="str">
        <f t="shared" si="127"/>
        <v>Oct</v>
      </c>
      <c r="L1195" s="32" t="str">
        <f t="shared" si="128"/>
        <v>tier - 2</v>
      </c>
      <c r="M1195" s="32" t="str">
        <f t="shared" si="129"/>
        <v>tier - 3</v>
      </c>
      <c r="N1195" s="32" t="str">
        <f t="shared" si="130"/>
        <v>R1013</v>
      </c>
      <c r="O1195" s="13" t="str">
        <f t="shared" si="131"/>
        <v>23-Oct-1971</v>
      </c>
      <c r="P1195" s="13">
        <f t="shared" si="132"/>
        <v>51</v>
      </c>
      <c r="Q1195" s="18">
        <v>9855.1299999999992</v>
      </c>
    </row>
    <row r="1196" spans="1:17" x14ac:dyDescent="0.25">
      <c r="A1196" s="13" t="s">
        <v>1227</v>
      </c>
      <c r="B1196" s="13">
        <v>1971</v>
      </c>
      <c r="C1196" s="13" t="s">
        <v>10</v>
      </c>
      <c r="D1196" s="13">
        <v>17</v>
      </c>
      <c r="E1196" s="13">
        <v>1</v>
      </c>
      <c r="F1196" s="13">
        <v>9861.0300000000007</v>
      </c>
      <c r="G1196" s="13" t="s">
        <v>11</v>
      </c>
      <c r="H1196" s="13" t="s">
        <v>11</v>
      </c>
      <c r="I1196" s="13" t="s">
        <v>42</v>
      </c>
      <c r="J1196" s="32">
        <f t="shared" si="126"/>
        <v>1971</v>
      </c>
      <c r="K1196" s="32" t="str">
        <f t="shared" si="127"/>
        <v>Jul</v>
      </c>
      <c r="L1196" s="32" t="str">
        <f t="shared" si="128"/>
        <v>tier - 2</v>
      </c>
      <c r="M1196" s="32" t="str">
        <f t="shared" si="129"/>
        <v>tier - 2</v>
      </c>
      <c r="N1196" s="32" t="str">
        <f t="shared" si="130"/>
        <v>R1011</v>
      </c>
      <c r="O1196" s="13" t="str">
        <f t="shared" si="131"/>
        <v>17-Jul-1971</v>
      </c>
      <c r="P1196" s="13">
        <f t="shared" si="132"/>
        <v>51</v>
      </c>
      <c r="Q1196" s="18">
        <v>9861.0300000000007</v>
      </c>
    </row>
    <row r="1197" spans="1:17" x14ac:dyDescent="0.25">
      <c r="A1197" s="13" t="s">
        <v>1228</v>
      </c>
      <c r="B1197" s="13">
        <v>1969</v>
      </c>
      <c r="C1197" s="13" t="s">
        <v>37</v>
      </c>
      <c r="D1197" s="13">
        <v>20</v>
      </c>
      <c r="E1197" s="13">
        <v>0</v>
      </c>
      <c r="F1197" s="13">
        <v>9863.4699999999993</v>
      </c>
      <c r="G1197" s="13" t="s">
        <v>12</v>
      </c>
      <c r="H1197" s="13" t="s">
        <v>12</v>
      </c>
      <c r="I1197" s="13" t="s">
        <v>23</v>
      </c>
      <c r="J1197" s="32">
        <f t="shared" si="126"/>
        <v>1969</v>
      </c>
      <c r="K1197" s="32" t="str">
        <f t="shared" si="127"/>
        <v>Oct</v>
      </c>
      <c r="L1197" s="32" t="str">
        <f t="shared" si="128"/>
        <v>tier - 3</v>
      </c>
      <c r="M1197" s="32" t="str">
        <f t="shared" si="129"/>
        <v>tier - 3</v>
      </c>
      <c r="N1197" s="32" t="str">
        <f t="shared" si="130"/>
        <v>R1012</v>
      </c>
      <c r="O1197" s="13" t="str">
        <f t="shared" si="131"/>
        <v>20-Oct-1969</v>
      </c>
      <c r="P1197" s="13">
        <f t="shared" si="132"/>
        <v>53</v>
      </c>
      <c r="Q1197" s="18">
        <v>9863.4699999999993</v>
      </c>
    </row>
    <row r="1198" spans="1:17" x14ac:dyDescent="0.25">
      <c r="A1198" s="13" t="s">
        <v>1229</v>
      </c>
      <c r="B1198" s="13">
        <v>1971</v>
      </c>
      <c r="C1198" s="13" t="s">
        <v>15</v>
      </c>
      <c r="D1198" s="13">
        <v>9</v>
      </c>
      <c r="E1198" s="13">
        <v>0</v>
      </c>
      <c r="F1198" s="13">
        <v>9866.2999999999993</v>
      </c>
      <c r="G1198" s="13" t="s">
        <v>11</v>
      </c>
      <c r="H1198" s="13" t="s">
        <v>12</v>
      </c>
      <c r="I1198" s="13" t="s">
        <v>247</v>
      </c>
      <c r="J1198" s="32">
        <f t="shared" si="126"/>
        <v>1971</v>
      </c>
      <c r="K1198" s="32" t="str">
        <f t="shared" si="127"/>
        <v>Nov</v>
      </c>
      <c r="L1198" s="32" t="str">
        <f t="shared" si="128"/>
        <v>tier - 2</v>
      </c>
      <c r="M1198" s="32" t="str">
        <f t="shared" si="129"/>
        <v>tier - 3</v>
      </c>
      <c r="N1198" s="32" t="str">
        <f t="shared" si="130"/>
        <v>R1024</v>
      </c>
      <c r="O1198" s="13" t="str">
        <f t="shared" si="131"/>
        <v>9-Nov-1971</v>
      </c>
      <c r="P1198" s="13">
        <f t="shared" si="132"/>
        <v>51</v>
      </c>
      <c r="Q1198" s="18">
        <v>9866.2999999999993</v>
      </c>
    </row>
    <row r="1199" spans="1:17" x14ac:dyDescent="0.25">
      <c r="A1199" s="13" t="s">
        <v>1230</v>
      </c>
      <c r="B1199" s="13">
        <v>1969</v>
      </c>
      <c r="C1199" s="13" t="s">
        <v>35</v>
      </c>
      <c r="D1199" s="13">
        <v>13</v>
      </c>
      <c r="E1199" s="13">
        <v>0</v>
      </c>
      <c r="F1199" s="13">
        <v>9869.81</v>
      </c>
      <c r="G1199" s="13" t="s">
        <v>12</v>
      </c>
      <c r="H1199" s="13" t="s">
        <v>12</v>
      </c>
      <c r="I1199" s="13" t="s">
        <v>23</v>
      </c>
      <c r="J1199" s="32">
        <f t="shared" si="126"/>
        <v>1969</v>
      </c>
      <c r="K1199" s="32" t="str">
        <f t="shared" si="127"/>
        <v>Aug</v>
      </c>
      <c r="L1199" s="32" t="str">
        <f t="shared" si="128"/>
        <v>tier - 3</v>
      </c>
      <c r="M1199" s="32" t="str">
        <f t="shared" si="129"/>
        <v>tier - 3</v>
      </c>
      <c r="N1199" s="32" t="str">
        <f t="shared" si="130"/>
        <v>R1012</v>
      </c>
      <c r="O1199" s="13" t="str">
        <f t="shared" si="131"/>
        <v>13-Aug-1969</v>
      </c>
      <c r="P1199" s="13">
        <f t="shared" si="132"/>
        <v>53</v>
      </c>
      <c r="Q1199" s="18">
        <v>9869.81</v>
      </c>
    </row>
    <row r="1200" spans="1:17" x14ac:dyDescent="0.25">
      <c r="A1200" s="13" t="s">
        <v>1231</v>
      </c>
      <c r="B1200" s="13">
        <v>1998</v>
      </c>
      <c r="C1200" s="13" t="s">
        <v>10</v>
      </c>
      <c r="D1200" s="13">
        <v>6</v>
      </c>
      <c r="E1200" s="13">
        <v>0</v>
      </c>
      <c r="F1200" s="13">
        <v>9870.59</v>
      </c>
      <c r="G1200" s="13" t="s">
        <v>11</v>
      </c>
      <c r="H1200" s="13" t="s">
        <v>11</v>
      </c>
      <c r="I1200" s="13" t="s">
        <v>249</v>
      </c>
      <c r="J1200" s="32">
        <f t="shared" si="126"/>
        <v>1998</v>
      </c>
      <c r="K1200" s="32" t="str">
        <f t="shared" si="127"/>
        <v>Jul</v>
      </c>
      <c r="L1200" s="32" t="str">
        <f t="shared" si="128"/>
        <v>tier - 2</v>
      </c>
      <c r="M1200" s="32" t="str">
        <f t="shared" si="129"/>
        <v>tier - 2</v>
      </c>
      <c r="N1200" s="32" t="str">
        <f t="shared" si="130"/>
        <v>R1023</v>
      </c>
      <c r="O1200" s="13" t="str">
        <f t="shared" si="131"/>
        <v>6-Jul-1998</v>
      </c>
      <c r="P1200" s="13">
        <f t="shared" si="132"/>
        <v>24</v>
      </c>
      <c r="Q1200" s="18">
        <v>9870.59</v>
      </c>
    </row>
    <row r="1201" spans="1:17" x14ac:dyDescent="0.25">
      <c r="A1201" s="13" t="s">
        <v>1232</v>
      </c>
      <c r="B1201" s="13">
        <v>1971</v>
      </c>
      <c r="C1201" s="13" t="s">
        <v>30</v>
      </c>
      <c r="D1201" s="13">
        <v>22</v>
      </c>
      <c r="E1201" s="13">
        <v>1</v>
      </c>
      <c r="F1201" s="13">
        <v>9872.7000000000007</v>
      </c>
      <c r="G1201" s="13" t="s">
        <v>11</v>
      </c>
      <c r="H1201" s="13" t="s">
        <v>11</v>
      </c>
      <c r="I1201" s="13" t="s">
        <v>42</v>
      </c>
      <c r="J1201" s="32">
        <f t="shared" si="126"/>
        <v>1971</v>
      </c>
      <c r="K1201" s="32" t="str">
        <f t="shared" si="127"/>
        <v>Dec</v>
      </c>
      <c r="L1201" s="32" t="str">
        <f t="shared" si="128"/>
        <v>tier - 2</v>
      </c>
      <c r="M1201" s="32" t="str">
        <f t="shared" si="129"/>
        <v>tier - 2</v>
      </c>
      <c r="N1201" s="32" t="str">
        <f t="shared" si="130"/>
        <v>R1011</v>
      </c>
      <c r="O1201" s="13" t="str">
        <f t="shared" si="131"/>
        <v>22-Dec-1971</v>
      </c>
      <c r="P1201" s="13">
        <f t="shared" si="132"/>
        <v>51</v>
      </c>
      <c r="Q1201" s="18">
        <v>9872.7000000000007</v>
      </c>
    </row>
    <row r="1202" spans="1:17" x14ac:dyDescent="0.25">
      <c r="A1202" s="13" t="s">
        <v>1233</v>
      </c>
      <c r="B1202" s="13">
        <v>1971</v>
      </c>
      <c r="C1202" s="13" t="s">
        <v>10</v>
      </c>
      <c r="D1202" s="13">
        <v>3</v>
      </c>
      <c r="E1202" s="13">
        <v>0</v>
      </c>
      <c r="F1202" s="13">
        <v>9875.68</v>
      </c>
      <c r="G1202" s="13" t="s">
        <v>11</v>
      </c>
      <c r="H1202" s="13" t="s">
        <v>12</v>
      </c>
      <c r="I1202" s="13" t="s">
        <v>247</v>
      </c>
      <c r="J1202" s="32">
        <f t="shared" si="126"/>
        <v>1971</v>
      </c>
      <c r="K1202" s="32" t="str">
        <f t="shared" si="127"/>
        <v>Jul</v>
      </c>
      <c r="L1202" s="32" t="str">
        <f t="shared" si="128"/>
        <v>tier - 2</v>
      </c>
      <c r="M1202" s="32" t="str">
        <f t="shared" si="129"/>
        <v>tier - 3</v>
      </c>
      <c r="N1202" s="32" t="str">
        <f t="shared" si="130"/>
        <v>R1024</v>
      </c>
      <c r="O1202" s="13" t="str">
        <f t="shared" si="131"/>
        <v>3-Jul-1971</v>
      </c>
      <c r="P1202" s="13">
        <f t="shared" si="132"/>
        <v>51</v>
      </c>
      <c r="Q1202" s="18">
        <v>9875.68</v>
      </c>
    </row>
    <row r="1203" spans="1:17" x14ac:dyDescent="0.25">
      <c r="A1203" s="13" t="s">
        <v>1234</v>
      </c>
      <c r="B1203" s="13">
        <v>1971</v>
      </c>
      <c r="C1203" s="13" t="s">
        <v>37</v>
      </c>
      <c r="D1203" s="13">
        <v>3</v>
      </c>
      <c r="E1203" s="13">
        <v>1</v>
      </c>
      <c r="F1203" s="13">
        <v>9877.61</v>
      </c>
      <c r="G1203" s="13" t="s">
        <v>11</v>
      </c>
      <c r="H1203" s="13" t="s">
        <v>16</v>
      </c>
      <c r="I1203" s="13" t="s">
        <v>13</v>
      </c>
      <c r="J1203" s="32">
        <f t="shared" si="126"/>
        <v>1971</v>
      </c>
      <c r="K1203" s="32" t="str">
        <f t="shared" si="127"/>
        <v>Oct</v>
      </c>
      <c r="L1203" s="32" t="str">
        <f t="shared" si="128"/>
        <v>tier - 2</v>
      </c>
      <c r="M1203" s="32" t="str">
        <f t="shared" si="129"/>
        <v>tier - 1</v>
      </c>
      <c r="N1203" s="32" t="str">
        <f t="shared" si="130"/>
        <v>R1013</v>
      </c>
      <c r="O1203" s="13" t="str">
        <f t="shared" si="131"/>
        <v>3-Oct-1971</v>
      </c>
      <c r="P1203" s="13">
        <f t="shared" si="132"/>
        <v>51</v>
      </c>
      <c r="Q1203" s="18">
        <v>9877.61</v>
      </c>
    </row>
    <row r="1204" spans="1:17" x14ac:dyDescent="0.25">
      <c r="A1204" s="13" t="s">
        <v>1235</v>
      </c>
      <c r="B1204" s="13">
        <v>1971</v>
      </c>
      <c r="C1204" s="13" t="s">
        <v>15</v>
      </c>
      <c r="D1204" s="13">
        <v>8</v>
      </c>
      <c r="E1204" s="13">
        <v>1</v>
      </c>
      <c r="F1204" s="13">
        <v>9880.07</v>
      </c>
      <c r="G1204" s="13" t="s">
        <v>11</v>
      </c>
      <c r="H1204" s="13" t="s">
        <v>12</v>
      </c>
      <c r="I1204" s="13" t="s">
        <v>42</v>
      </c>
      <c r="J1204" s="32">
        <f t="shared" si="126"/>
        <v>1971</v>
      </c>
      <c r="K1204" s="32" t="str">
        <f t="shared" si="127"/>
        <v>Nov</v>
      </c>
      <c r="L1204" s="32" t="str">
        <f t="shared" si="128"/>
        <v>tier - 2</v>
      </c>
      <c r="M1204" s="32" t="str">
        <f t="shared" si="129"/>
        <v>tier - 3</v>
      </c>
      <c r="N1204" s="32" t="str">
        <f t="shared" si="130"/>
        <v>R1011</v>
      </c>
      <c r="O1204" s="13" t="str">
        <f t="shared" si="131"/>
        <v>8-Nov-1971</v>
      </c>
      <c r="P1204" s="13">
        <f t="shared" si="132"/>
        <v>51</v>
      </c>
      <c r="Q1204" s="18">
        <v>9880.07</v>
      </c>
    </row>
    <row r="1205" spans="1:17" x14ac:dyDescent="0.25">
      <c r="A1205" s="13" t="s">
        <v>1236</v>
      </c>
      <c r="B1205" s="13">
        <v>1966</v>
      </c>
      <c r="C1205" s="13" t="s">
        <v>15</v>
      </c>
      <c r="D1205" s="13">
        <v>5</v>
      </c>
      <c r="E1205" s="13">
        <v>0</v>
      </c>
      <c r="F1205" s="13">
        <v>9890.23</v>
      </c>
      <c r="G1205" s="13" t="s">
        <v>12</v>
      </c>
      <c r="H1205" s="13" t="s">
        <v>12</v>
      </c>
      <c r="I1205" s="13" t="s">
        <v>13</v>
      </c>
      <c r="J1205" s="32">
        <f t="shared" si="126"/>
        <v>1966</v>
      </c>
      <c r="K1205" s="32" t="str">
        <f t="shared" si="127"/>
        <v>Nov</v>
      </c>
      <c r="L1205" s="32" t="str">
        <f t="shared" si="128"/>
        <v>tier - 3</v>
      </c>
      <c r="M1205" s="32" t="str">
        <f t="shared" si="129"/>
        <v>tier - 3</v>
      </c>
      <c r="N1205" s="32" t="str">
        <f t="shared" si="130"/>
        <v>R1013</v>
      </c>
      <c r="O1205" s="13" t="str">
        <f t="shared" si="131"/>
        <v>5-Nov-1966</v>
      </c>
      <c r="P1205" s="13">
        <f t="shared" si="132"/>
        <v>56</v>
      </c>
      <c r="Q1205" s="18">
        <v>9890.23</v>
      </c>
    </row>
    <row r="1206" spans="1:17" x14ac:dyDescent="0.25">
      <c r="A1206" s="13" t="s">
        <v>1237</v>
      </c>
      <c r="B1206" s="13">
        <v>1996</v>
      </c>
      <c r="C1206" s="13" t="s">
        <v>10</v>
      </c>
      <c r="D1206" s="13">
        <v>8</v>
      </c>
      <c r="E1206" s="13">
        <v>0</v>
      </c>
      <c r="F1206" s="13">
        <v>9894.69</v>
      </c>
      <c r="G1206" s="13" t="s">
        <v>11</v>
      </c>
      <c r="H1206" s="13" t="s">
        <v>12</v>
      </c>
      <c r="I1206" s="13" t="s">
        <v>23</v>
      </c>
      <c r="J1206" s="32">
        <f t="shared" si="126"/>
        <v>1996</v>
      </c>
      <c r="K1206" s="32" t="str">
        <f t="shared" si="127"/>
        <v>Jul</v>
      </c>
      <c r="L1206" s="32" t="str">
        <f t="shared" si="128"/>
        <v>tier - 2</v>
      </c>
      <c r="M1206" s="32" t="str">
        <f t="shared" si="129"/>
        <v>tier - 3</v>
      </c>
      <c r="N1206" s="32" t="str">
        <f t="shared" si="130"/>
        <v>R1012</v>
      </c>
      <c r="O1206" s="13" t="str">
        <f t="shared" si="131"/>
        <v>8-Jul-1996</v>
      </c>
      <c r="P1206" s="13">
        <f t="shared" si="132"/>
        <v>26</v>
      </c>
      <c r="Q1206" s="18">
        <v>9894.69</v>
      </c>
    </row>
    <row r="1207" spans="1:17" x14ac:dyDescent="0.25">
      <c r="A1207" s="13" t="s">
        <v>1238</v>
      </c>
      <c r="B1207" s="13">
        <v>1962</v>
      </c>
      <c r="C1207" s="13" t="s">
        <v>35</v>
      </c>
      <c r="D1207" s="13">
        <v>17</v>
      </c>
      <c r="E1207" s="13">
        <v>0</v>
      </c>
      <c r="F1207" s="13">
        <v>9907.83</v>
      </c>
      <c r="G1207" s="13" t="s">
        <v>12</v>
      </c>
      <c r="H1207" s="13" t="s">
        <v>11</v>
      </c>
      <c r="I1207" s="13" t="s">
        <v>13</v>
      </c>
      <c r="J1207" s="32">
        <f t="shared" si="126"/>
        <v>1962</v>
      </c>
      <c r="K1207" s="32" t="str">
        <f t="shared" si="127"/>
        <v>Aug</v>
      </c>
      <c r="L1207" s="32" t="str">
        <f t="shared" si="128"/>
        <v>tier - 3</v>
      </c>
      <c r="M1207" s="32" t="str">
        <f t="shared" si="129"/>
        <v>tier - 2</v>
      </c>
      <c r="N1207" s="32" t="str">
        <f t="shared" si="130"/>
        <v>R1013</v>
      </c>
      <c r="O1207" s="13" t="str">
        <f t="shared" si="131"/>
        <v>17-Aug-1962</v>
      </c>
      <c r="P1207" s="13">
        <f t="shared" si="132"/>
        <v>60</v>
      </c>
      <c r="Q1207" s="18">
        <v>9907.83</v>
      </c>
    </row>
    <row r="1208" spans="1:17" x14ac:dyDescent="0.25">
      <c r="A1208" s="13" t="s">
        <v>1239</v>
      </c>
      <c r="B1208" s="13">
        <v>1972</v>
      </c>
      <c r="C1208" s="13" t="s">
        <v>20</v>
      </c>
      <c r="D1208" s="13">
        <v>14</v>
      </c>
      <c r="E1208" s="13">
        <v>1</v>
      </c>
      <c r="F1208" s="13">
        <v>9910.36</v>
      </c>
      <c r="G1208" s="13" t="s">
        <v>11</v>
      </c>
      <c r="H1208" s="13" t="s">
        <v>12</v>
      </c>
      <c r="I1208" s="13" t="s">
        <v>23</v>
      </c>
      <c r="J1208" s="32">
        <f t="shared" si="126"/>
        <v>1972</v>
      </c>
      <c r="K1208" s="32" t="str">
        <f t="shared" si="127"/>
        <v>Sep</v>
      </c>
      <c r="L1208" s="32" t="str">
        <f t="shared" si="128"/>
        <v>tier - 2</v>
      </c>
      <c r="M1208" s="32" t="str">
        <f t="shared" si="129"/>
        <v>tier - 3</v>
      </c>
      <c r="N1208" s="32" t="str">
        <f t="shared" si="130"/>
        <v>R1012</v>
      </c>
      <c r="O1208" s="13" t="str">
        <f t="shared" si="131"/>
        <v>14-Sep-1972</v>
      </c>
      <c r="P1208" s="13">
        <f t="shared" si="132"/>
        <v>50</v>
      </c>
      <c r="Q1208" s="18">
        <v>9910.36</v>
      </c>
    </row>
    <row r="1209" spans="1:17" x14ac:dyDescent="0.25">
      <c r="A1209" s="13" t="s">
        <v>1240</v>
      </c>
      <c r="B1209" s="13">
        <v>1985</v>
      </c>
      <c r="C1209" s="13" t="s">
        <v>35</v>
      </c>
      <c r="D1209" s="13">
        <v>19</v>
      </c>
      <c r="E1209" s="13">
        <v>3</v>
      </c>
      <c r="F1209" s="13">
        <v>9930.64</v>
      </c>
      <c r="G1209" s="13" t="s">
        <v>11</v>
      </c>
      <c r="H1209" s="13" t="s">
        <v>12</v>
      </c>
      <c r="I1209" s="13" t="s">
        <v>200</v>
      </c>
      <c r="J1209" s="32">
        <f t="shared" si="126"/>
        <v>1985</v>
      </c>
      <c r="K1209" s="32" t="str">
        <f t="shared" si="127"/>
        <v>Aug</v>
      </c>
      <c r="L1209" s="32" t="str">
        <f t="shared" si="128"/>
        <v>tier - 2</v>
      </c>
      <c r="M1209" s="32" t="str">
        <f t="shared" si="129"/>
        <v>tier - 3</v>
      </c>
      <c r="N1209" s="32" t="str">
        <f t="shared" si="130"/>
        <v>R1025</v>
      </c>
      <c r="O1209" s="13" t="str">
        <f t="shared" si="131"/>
        <v>19-Aug-1985</v>
      </c>
      <c r="P1209" s="13">
        <f t="shared" si="132"/>
        <v>37</v>
      </c>
      <c r="Q1209" s="18">
        <v>9930.64</v>
      </c>
    </row>
    <row r="1210" spans="1:17" x14ac:dyDescent="0.25">
      <c r="A1210" s="13" t="s">
        <v>1241</v>
      </c>
      <c r="B1210" s="13">
        <v>1983</v>
      </c>
      <c r="C1210" s="13" t="s">
        <v>30</v>
      </c>
      <c r="D1210" s="13">
        <v>3</v>
      </c>
      <c r="E1210" s="13">
        <v>3</v>
      </c>
      <c r="F1210" s="13">
        <v>9931.9599999999991</v>
      </c>
      <c r="G1210" s="13" t="s">
        <v>11</v>
      </c>
      <c r="H1210" s="13" t="s">
        <v>11</v>
      </c>
      <c r="I1210" s="13" t="s">
        <v>23</v>
      </c>
      <c r="J1210" s="32">
        <f t="shared" si="126"/>
        <v>1983</v>
      </c>
      <c r="K1210" s="32" t="str">
        <f t="shared" si="127"/>
        <v>Dec</v>
      </c>
      <c r="L1210" s="32" t="str">
        <f t="shared" si="128"/>
        <v>tier - 2</v>
      </c>
      <c r="M1210" s="32" t="str">
        <f t="shared" si="129"/>
        <v>tier - 2</v>
      </c>
      <c r="N1210" s="32" t="str">
        <f t="shared" si="130"/>
        <v>R1012</v>
      </c>
      <c r="O1210" s="13" t="str">
        <f t="shared" si="131"/>
        <v>3-Dec-1983</v>
      </c>
      <c r="P1210" s="13">
        <f t="shared" si="132"/>
        <v>39</v>
      </c>
      <c r="Q1210" s="18">
        <v>9931.9599999999991</v>
      </c>
    </row>
    <row r="1211" spans="1:17" x14ac:dyDescent="0.25">
      <c r="A1211" s="13" t="s">
        <v>1242</v>
      </c>
      <c r="B1211" s="13">
        <v>1964</v>
      </c>
      <c r="C1211" s="13" t="s">
        <v>20</v>
      </c>
      <c r="D1211" s="13">
        <v>11</v>
      </c>
      <c r="E1211" s="13">
        <v>0</v>
      </c>
      <c r="F1211" s="13">
        <v>9933.44</v>
      </c>
      <c r="G1211" s="13" t="s">
        <v>12</v>
      </c>
      <c r="H1211" s="13" t="s">
        <v>12</v>
      </c>
      <c r="I1211" s="13" t="s">
        <v>13</v>
      </c>
      <c r="J1211" s="32">
        <f t="shared" si="126"/>
        <v>1964</v>
      </c>
      <c r="K1211" s="32" t="str">
        <f t="shared" si="127"/>
        <v>Sep</v>
      </c>
      <c r="L1211" s="32" t="str">
        <f t="shared" si="128"/>
        <v>tier - 3</v>
      </c>
      <c r="M1211" s="32" t="str">
        <f t="shared" si="129"/>
        <v>tier - 3</v>
      </c>
      <c r="N1211" s="32" t="str">
        <f t="shared" si="130"/>
        <v>R1013</v>
      </c>
      <c r="O1211" s="13" t="str">
        <f t="shared" si="131"/>
        <v>11-Sep-1964</v>
      </c>
      <c r="P1211" s="13">
        <f t="shared" si="132"/>
        <v>58</v>
      </c>
      <c r="Q1211" s="18">
        <v>9933.44</v>
      </c>
    </row>
    <row r="1212" spans="1:17" x14ac:dyDescent="0.25">
      <c r="A1212" s="13" t="s">
        <v>1243</v>
      </c>
      <c r="B1212" s="13">
        <v>1971</v>
      </c>
      <c r="C1212" s="13" t="s">
        <v>30</v>
      </c>
      <c r="D1212" s="13">
        <v>26</v>
      </c>
      <c r="E1212" s="13">
        <v>1</v>
      </c>
      <c r="F1212" s="13">
        <v>9957.7199999999993</v>
      </c>
      <c r="G1212" s="13" t="s">
        <v>11</v>
      </c>
      <c r="H1212" s="13" t="s">
        <v>12</v>
      </c>
      <c r="I1212" s="13" t="s">
        <v>170</v>
      </c>
      <c r="J1212" s="32">
        <f t="shared" si="126"/>
        <v>1971</v>
      </c>
      <c r="K1212" s="32" t="str">
        <f t="shared" si="127"/>
        <v>Dec</v>
      </c>
      <c r="L1212" s="32" t="str">
        <f t="shared" si="128"/>
        <v>tier - 2</v>
      </c>
      <c r="M1212" s="32" t="str">
        <f t="shared" si="129"/>
        <v>tier - 3</v>
      </c>
      <c r="N1212" s="32" t="str">
        <f t="shared" si="130"/>
        <v>R1018</v>
      </c>
      <c r="O1212" s="13" t="str">
        <f t="shared" si="131"/>
        <v>26-Dec-1971</v>
      </c>
      <c r="P1212" s="13">
        <f t="shared" si="132"/>
        <v>51</v>
      </c>
      <c r="Q1212" s="18">
        <v>9957.7199999999993</v>
      </c>
    </row>
    <row r="1213" spans="1:17" x14ac:dyDescent="0.25">
      <c r="A1213" s="13" t="s">
        <v>1244</v>
      </c>
      <c r="B1213" s="13">
        <v>1971</v>
      </c>
      <c r="C1213" s="13" t="s">
        <v>37</v>
      </c>
      <c r="D1213" s="13">
        <v>6</v>
      </c>
      <c r="E1213" s="13">
        <v>1</v>
      </c>
      <c r="F1213" s="13">
        <v>9964.06</v>
      </c>
      <c r="G1213" s="13" t="s">
        <v>11</v>
      </c>
      <c r="H1213" s="13" t="s">
        <v>11</v>
      </c>
      <c r="I1213" s="13" t="s">
        <v>166</v>
      </c>
      <c r="J1213" s="32">
        <f t="shared" si="126"/>
        <v>1971</v>
      </c>
      <c r="K1213" s="32" t="str">
        <f t="shared" si="127"/>
        <v>Oct</v>
      </c>
      <c r="L1213" s="32" t="str">
        <f t="shared" si="128"/>
        <v>tier - 2</v>
      </c>
      <c r="M1213" s="32" t="str">
        <f t="shared" si="129"/>
        <v>tier - 2</v>
      </c>
      <c r="N1213" s="32" t="str">
        <f t="shared" si="130"/>
        <v>R1019</v>
      </c>
      <c r="O1213" s="13" t="str">
        <f t="shared" si="131"/>
        <v>6-Oct-1971</v>
      </c>
      <c r="P1213" s="13">
        <f t="shared" si="132"/>
        <v>51</v>
      </c>
      <c r="Q1213" s="18">
        <v>9964.06</v>
      </c>
    </row>
    <row r="1214" spans="1:17" x14ac:dyDescent="0.25">
      <c r="A1214" s="13" t="s">
        <v>1245</v>
      </c>
      <c r="B1214" s="13">
        <v>1970</v>
      </c>
      <c r="C1214" s="13" t="s">
        <v>35</v>
      </c>
      <c r="D1214" s="13">
        <v>11</v>
      </c>
      <c r="E1214" s="13">
        <v>0</v>
      </c>
      <c r="F1214" s="13">
        <v>9991.0400000000009</v>
      </c>
      <c r="G1214" s="13" t="s">
        <v>11</v>
      </c>
      <c r="H1214" s="13" t="s">
        <v>12</v>
      </c>
      <c r="I1214" s="13" t="s">
        <v>23</v>
      </c>
      <c r="J1214" s="32">
        <f t="shared" si="126"/>
        <v>1970</v>
      </c>
      <c r="K1214" s="32" t="str">
        <f t="shared" si="127"/>
        <v>Aug</v>
      </c>
      <c r="L1214" s="32" t="str">
        <f t="shared" si="128"/>
        <v>tier - 2</v>
      </c>
      <c r="M1214" s="32" t="str">
        <f t="shared" si="129"/>
        <v>tier - 3</v>
      </c>
      <c r="N1214" s="32" t="str">
        <f t="shared" si="130"/>
        <v>R1012</v>
      </c>
      <c r="O1214" s="13" t="str">
        <f t="shared" si="131"/>
        <v>11-Aug-1970</v>
      </c>
      <c r="P1214" s="13">
        <f t="shared" si="132"/>
        <v>52</v>
      </c>
      <c r="Q1214" s="18">
        <v>9991.0400000000009</v>
      </c>
    </row>
    <row r="1215" spans="1:17" x14ac:dyDescent="0.25">
      <c r="A1215" s="13" t="s">
        <v>1246</v>
      </c>
      <c r="B1215" s="13">
        <v>1988</v>
      </c>
      <c r="C1215" s="13" t="s">
        <v>10</v>
      </c>
      <c r="D1215" s="13">
        <v>3</v>
      </c>
      <c r="E1215" s="13">
        <v>3</v>
      </c>
      <c r="F1215" s="13">
        <v>10011.44</v>
      </c>
      <c r="G1215" s="13" t="s">
        <v>12</v>
      </c>
      <c r="H1215" s="13" t="s">
        <v>12</v>
      </c>
      <c r="I1215" s="13" t="s">
        <v>535</v>
      </c>
      <c r="J1215" s="32">
        <f t="shared" si="126"/>
        <v>1988</v>
      </c>
      <c r="K1215" s="32" t="str">
        <f t="shared" si="127"/>
        <v>Jul</v>
      </c>
      <c r="L1215" s="32" t="str">
        <f t="shared" si="128"/>
        <v>tier - 3</v>
      </c>
      <c r="M1215" s="32" t="str">
        <f t="shared" si="129"/>
        <v>tier - 3</v>
      </c>
      <c r="N1215" s="32" t="str">
        <f t="shared" si="130"/>
        <v>R1026</v>
      </c>
      <c r="O1215" s="13" t="str">
        <f t="shared" si="131"/>
        <v>3-Jul-1988</v>
      </c>
      <c r="P1215" s="13">
        <f t="shared" si="132"/>
        <v>34</v>
      </c>
      <c r="Q1215" s="18">
        <v>10011.44</v>
      </c>
    </row>
    <row r="1216" spans="1:17" x14ac:dyDescent="0.25">
      <c r="A1216" s="13" t="s">
        <v>1247</v>
      </c>
      <c r="B1216" s="13">
        <v>1979</v>
      </c>
      <c r="C1216" s="13" t="s">
        <v>30</v>
      </c>
      <c r="D1216" s="13">
        <v>28</v>
      </c>
      <c r="E1216" s="13">
        <v>2</v>
      </c>
      <c r="F1216" s="13">
        <v>10027.15</v>
      </c>
      <c r="G1216" s="13" t="s">
        <v>12</v>
      </c>
      <c r="H1216" s="13" t="s">
        <v>16</v>
      </c>
      <c r="I1216" s="13" t="s">
        <v>300</v>
      </c>
      <c r="J1216" s="32">
        <f t="shared" si="126"/>
        <v>1979</v>
      </c>
      <c r="K1216" s="32" t="str">
        <f t="shared" si="127"/>
        <v>Dec</v>
      </c>
      <c r="L1216" s="32" t="str">
        <f t="shared" si="128"/>
        <v>tier - 3</v>
      </c>
      <c r="M1216" s="32" t="str">
        <f t="shared" si="129"/>
        <v>tier - 1</v>
      </c>
      <c r="N1216" s="32" t="str">
        <f t="shared" si="130"/>
        <v>R1021</v>
      </c>
      <c r="O1216" s="13" t="str">
        <f t="shared" si="131"/>
        <v>28-Dec-1979</v>
      </c>
      <c r="P1216" s="13">
        <f t="shared" si="132"/>
        <v>43</v>
      </c>
      <c r="Q1216" s="18">
        <v>10027.15</v>
      </c>
    </row>
    <row r="1217" spans="1:17" x14ac:dyDescent="0.25">
      <c r="A1217" s="13" t="s">
        <v>1248</v>
      </c>
      <c r="B1217" s="13">
        <v>1974</v>
      </c>
      <c r="C1217" s="13" t="s">
        <v>35</v>
      </c>
      <c r="D1217" s="13">
        <v>30</v>
      </c>
      <c r="E1217" s="13">
        <v>2</v>
      </c>
      <c r="F1217" s="13">
        <v>10043.25</v>
      </c>
      <c r="G1217" s="13" t="s">
        <v>12</v>
      </c>
      <c r="H1217" s="13" t="s">
        <v>11</v>
      </c>
      <c r="I1217" s="13" t="s">
        <v>247</v>
      </c>
      <c r="J1217" s="32">
        <f t="shared" si="126"/>
        <v>1974</v>
      </c>
      <c r="K1217" s="32" t="str">
        <f t="shared" si="127"/>
        <v>Aug</v>
      </c>
      <c r="L1217" s="32" t="str">
        <f t="shared" si="128"/>
        <v>tier - 3</v>
      </c>
      <c r="M1217" s="32" t="str">
        <f t="shared" si="129"/>
        <v>tier - 2</v>
      </c>
      <c r="N1217" s="32" t="str">
        <f t="shared" si="130"/>
        <v>R1024</v>
      </c>
      <c r="O1217" s="13" t="str">
        <f t="shared" si="131"/>
        <v>30-Aug-1974</v>
      </c>
      <c r="P1217" s="13">
        <f t="shared" si="132"/>
        <v>48</v>
      </c>
      <c r="Q1217" s="18">
        <v>10043.25</v>
      </c>
    </row>
    <row r="1218" spans="1:17" x14ac:dyDescent="0.25">
      <c r="A1218" s="13" t="s">
        <v>1249</v>
      </c>
      <c r="B1218" s="13">
        <v>1969</v>
      </c>
      <c r="C1218" s="13" t="s">
        <v>35</v>
      </c>
      <c r="D1218" s="13">
        <v>22</v>
      </c>
      <c r="E1218" s="13">
        <v>1</v>
      </c>
      <c r="F1218" s="13">
        <v>10065.41</v>
      </c>
      <c r="G1218" s="13" t="s">
        <v>12</v>
      </c>
      <c r="H1218" s="13" t="s">
        <v>11</v>
      </c>
      <c r="I1218" s="13" t="s">
        <v>42</v>
      </c>
      <c r="J1218" s="32">
        <f t="shared" ref="J1218:J1281" si="133">IF(B1218="?",ROUND(AVERAGE(B:B),0),B1218)</f>
        <v>1969</v>
      </c>
      <c r="K1218" s="32" t="str">
        <f t="shared" ref="K1218:K1281" si="134">IF(C1218="?","Sep",C1218)</f>
        <v>Aug</v>
      </c>
      <c r="L1218" s="32" t="str">
        <f t="shared" si="128"/>
        <v>tier - 3</v>
      </c>
      <c r="M1218" s="32" t="str">
        <f t="shared" si="129"/>
        <v>tier - 2</v>
      </c>
      <c r="N1218" s="32" t="str">
        <f t="shared" si="130"/>
        <v>R1011</v>
      </c>
      <c r="O1218" s="13" t="str">
        <f t="shared" si="131"/>
        <v>22-Aug-1969</v>
      </c>
      <c r="P1218" s="13">
        <f t="shared" si="132"/>
        <v>53</v>
      </c>
      <c r="Q1218" s="18">
        <v>10065.41</v>
      </c>
    </row>
    <row r="1219" spans="1:17" x14ac:dyDescent="0.25">
      <c r="A1219" s="13" t="s">
        <v>1250</v>
      </c>
      <c r="B1219" s="13">
        <v>1969</v>
      </c>
      <c r="C1219" s="13" t="s">
        <v>37</v>
      </c>
      <c r="D1219" s="13">
        <v>27</v>
      </c>
      <c r="E1219" s="13">
        <v>0</v>
      </c>
      <c r="F1219" s="13">
        <v>10072.06</v>
      </c>
      <c r="G1219" s="13" t="s">
        <v>12</v>
      </c>
      <c r="H1219" s="13" t="s">
        <v>16</v>
      </c>
      <c r="I1219" s="13" t="s">
        <v>356</v>
      </c>
      <c r="J1219" s="32">
        <f t="shared" si="133"/>
        <v>1969</v>
      </c>
      <c r="K1219" s="32" t="str">
        <f t="shared" si="134"/>
        <v>Oct</v>
      </c>
      <c r="L1219" s="32" t="str">
        <f t="shared" ref="L1219:L1282" si="135">IF(G1219="?",$U$3,G1219)</f>
        <v>tier - 3</v>
      </c>
      <c r="M1219" s="32" t="str">
        <f t="shared" ref="M1219:M1282" si="136">IF(H1219="?",$U$4,H1219)</f>
        <v>tier - 1</v>
      </c>
      <c r="N1219" s="32" t="str">
        <f t="shared" ref="N1219:N1282" si="137">IF(I1219="?","Unknown",I1219)</f>
        <v>R1017</v>
      </c>
      <c r="O1219" s="13" t="str">
        <f t="shared" ref="O1219:O1282" si="138">CONCATENATE(D1219&amp;"-"&amp;K1219&amp;"-"&amp;J1219)</f>
        <v>27-Oct-1969</v>
      </c>
      <c r="P1219" s="13">
        <f t="shared" ref="P1219:P1282" si="139">DATEDIF(O1219,$U$6,"Y")</f>
        <v>53</v>
      </c>
      <c r="Q1219" s="18">
        <v>10072.06</v>
      </c>
    </row>
    <row r="1220" spans="1:17" x14ac:dyDescent="0.25">
      <c r="A1220" s="13" t="s">
        <v>1251</v>
      </c>
      <c r="B1220" s="13">
        <v>1969</v>
      </c>
      <c r="C1220" s="13" t="s">
        <v>10</v>
      </c>
      <c r="D1220" s="13">
        <v>3</v>
      </c>
      <c r="E1220" s="13">
        <v>1</v>
      </c>
      <c r="F1220" s="13">
        <v>10085.85</v>
      </c>
      <c r="G1220" s="13" t="s">
        <v>12</v>
      </c>
      <c r="H1220" s="13" t="s">
        <v>12</v>
      </c>
      <c r="I1220" s="13" t="s">
        <v>42</v>
      </c>
      <c r="J1220" s="32">
        <f t="shared" si="133"/>
        <v>1969</v>
      </c>
      <c r="K1220" s="32" t="str">
        <f t="shared" si="134"/>
        <v>Jul</v>
      </c>
      <c r="L1220" s="32" t="str">
        <f t="shared" si="135"/>
        <v>tier - 3</v>
      </c>
      <c r="M1220" s="32" t="str">
        <f t="shared" si="136"/>
        <v>tier - 3</v>
      </c>
      <c r="N1220" s="32" t="str">
        <f t="shared" si="137"/>
        <v>R1011</v>
      </c>
      <c r="O1220" s="13" t="str">
        <f t="shared" si="138"/>
        <v>3-Jul-1969</v>
      </c>
      <c r="P1220" s="13">
        <f t="shared" si="139"/>
        <v>53</v>
      </c>
      <c r="Q1220" s="18">
        <v>10085.85</v>
      </c>
    </row>
    <row r="1221" spans="1:17" x14ac:dyDescent="0.25">
      <c r="A1221" s="13" t="s">
        <v>1252</v>
      </c>
      <c r="B1221" s="13">
        <v>1976</v>
      </c>
      <c r="C1221" s="13" t="s">
        <v>30</v>
      </c>
      <c r="D1221" s="13">
        <v>19</v>
      </c>
      <c r="E1221" s="13">
        <v>5</v>
      </c>
      <c r="F1221" s="13">
        <v>10096.969999999999</v>
      </c>
      <c r="G1221" s="13" t="s">
        <v>12</v>
      </c>
      <c r="H1221" s="13" t="s">
        <v>11</v>
      </c>
      <c r="I1221" s="13" t="s">
        <v>42</v>
      </c>
      <c r="J1221" s="32">
        <f t="shared" si="133"/>
        <v>1976</v>
      </c>
      <c r="K1221" s="32" t="str">
        <f t="shared" si="134"/>
        <v>Dec</v>
      </c>
      <c r="L1221" s="32" t="str">
        <f t="shared" si="135"/>
        <v>tier - 3</v>
      </c>
      <c r="M1221" s="32" t="str">
        <f t="shared" si="136"/>
        <v>tier - 2</v>
      </c>
      <c r="N1221" s="32" t="str">
        <f t="shared" si="137"/>
        <v>R1011</v>
      </c>
      <c r="O1221" s="13" t="str">
        <f t="shared" si="138"/>
        <v>19-Dec-1976</v>
      </c>
      <c r="P1221" s="13">
        <f t="shared" si="139"/>
        <v>46</v>
      </c>
      <c r="Q1221" s="18">
        <v>10096.969999999999</v>
      </c>
    </row>
    <row r="1222" spans="1:17" x14ac:dyDescent="0.25">
      <c r="A1222" s="13" t="s">
        <v>1253</v>
      </c>
      <c r="B1222" s="13">
        <v>1972</v>
      </c>
      <c r="C1222" s="13" t="s">
        <v>37</v>
      </c>
      <c r="D1222" s="13">
        <v>19</v>
      </c>
      <c r="E1222" s="13">
        <v>1</v>
      </c>
      <c r="F1222" s="13">
        <v>10106.129999999999</v>
      </c>
      <c r="G1222" s="13" t="s">
        <v>12</v>
      </c>
      <c r="H1222" s="13" t="s">
        <v>16</v>
      </c>
      <c r="I1222" s="13" t="s">
        <v>247</v>
      </c>
      <c r="J1222" s="32">
        <f t="shared" si="133"/>
        <v>1972</v>
      </c>
      <c r="K1222" s="32" t="str">
        <f t="shared" si="134"/>
        <v>Oct</v>
      </c>
      <c r="L1222" s="32" t="str">
        <f t="shared" si="135"/>
        <v>tier - 3</v>
      </c>
      <c r="M1222" s="32" t="str">
        <f t="shared" si="136"/>
        <v>tier - 1</v>
      </c>
      <c r="N1222" s="32" t="str">
        <f t="shared" si="137"/>
        <v>R1024</v>
      </c>
      <c r="O1222" s="13" t="str">
        <f t="shared" si="138"/>
        <v>19-Oct-1972</v>
      </c>
      <c r="P1222" s="13">
        <f t="shared" si="139"/>
        <v>50</v>
      </c>
      <c r="Q1222" s="18">
        <v>10106.129999999999</v>
      </c>
    </row>
    <row r="1223" spans="1:17" x14ac:dyDescent="0.25">
      <c r="A1223" s="13" t="s">
        <v>1254</v>
      </c>
      <c r="B1223" s="13">
        <v>1972</v>
      </c>
      <c r="C1223" s="13" t="s">
        <v>35</v>
      </c>
      <c r="D1223" s="13">
        <v>8</v>
      </c>
      <c r="E1223" s="13">
        <v>2</v>
      </c>
      <c r="F1223" s="13">
        <v>10107.219999999999</v>
      </c>
      <c r="G1223" s="13" t="s">
        <v>12</v>
      </c>
      <c r="H1223" s="13" t="s">
        <v>16</v>
      </c>
      <c r="I1223" s="13" t="s">
        <v>13</v>
      </c>
      <c r="J1223" s="32">
        <f t="shared" si="133"/>
        <v>1972</v>
      </c>
      <c r="K1223" s="32" t="str">
        <f t="shared" si="134"/>
        <v>Aug</v>
      </c>
      <c r="L1223" s="32" t="str">
        <f t="shared" si="135"/>
        <v>tier - 3</v>
      </c>
      <c r="M1223" s="32" t="str">
        <f t="shared" si="136"/>
        <v>tier - 1</v>
      </c>
      <c r="N1223" s="32" t="str">
        <f t="shared" si="137"/>
        <v>R1013</v>
      </c>
      <c r="O1223" s="13" t="str">
        <f t="shared" si="138"/>
        <v>8-Aug-1972</v>
      </c>
      <c r="P1223" s="13">
        <f t="shared" si="139"/>
        <v>50</v>
      </c>
      <c r="Q1223" s="18">
        <v>10107.219999999999</v>
      </c>
    </row>
    <row r="1224" spans="1:17" x14ac:dyDescent="0.25">
      <c r="A1224" s="13" t="s">
        <v>1255</v>
      </c>
      <c r="B1224" s="13">
        <v>1975</v>
      </c>
      <c r="C1224" s="13" t="s">
        <v>10</v>
      </c>
      <c r="D1224" s="13">
        <v>2</v>
      </c>
      <c r="E1224" s="13">
        <v>3</v>
      </c>
      <c r="F1224" s="13">
        <v>10115.01</v>
      </c>
      <c r="G1224" s="13" t="s">
        <v>12</v>
      </c>
      <c r="H1224" s="13" t="s">
        <v>12</v>
      </c>
      <c r="I1224" s="13" t="s">
        <v>23</v>
      </c>
      <c r="J1224" s="32">
        <f t="shared" si="133"/>
        <v>1975</v>
      </c>
      <c r="K1224" s="32" t="str">
        <f t="shared" si="134"/>
        <v>Jul</v>
      </c>
      <c r="L1224" s="32" t="str">
        <f t="shared" si="135"/>
        <v>tier - 3</v>
      </c>
      <c r="M1224" s="32" t="str">
        <f t="shared" si="136"/>
        <v>tier - 3</v>
      </c>
      <c r="N1224" s="32" t="str">
        <f t="shared" si="137"/>
        <v>R1012</v>
      </c>
      <c r="O1224" s="13" t="str">
        <f t="shared" si="138"/>
        <v>2-Jul-1975</v>
      </c>
      <c r="P1224" s="13">
        <f t="shared" si="139"/>
        <v>47</v>
      </c>
      <c r="Q1224" s="18">
        <v>10115.01</v>
      </c>
    </row>
    <row r="1225" spans="1:17" x14ac:dyDescent="0.25">
      <c r="A1225" s="13" t="s">
        <v>1256</v>
      </c>
      <c r="B1225" s="13">
        <v>1972</v>
      </c>
      <c r="C1225" s="13" t="s">
        <v>15</v>
      </c>
      <c r="D1225" s="13">
        <v>16</v>
      </c>
      <c r="E1225" s="13">
        <v>2</v>
      </c>
      <c r="F1225" s="13">
        <v>10118.42</v>
      </c>
      <c r="G1225" s="13" t="s">
        <v>12</v>
      </c>
      <c r="H1225" s="13" t="s">
        <v>12</v>
      </c>
      <c r="I1225" s="13" t="s">
        <v>42</v>
      </c>
      <c r="J1225" s="32">
        <f t="shared" si="133"/>
        <v>1972</v>
      </c>
      <c r="K1225" s="32" t="str">
        <f t="shared" si="134"/>
        <v>Nov</v>
      </c>
      <c r="L1225" s="32" t="str">
        <f t="shared" si="135"/>
        <v>tier - 3</v>
      </c>
      <c r="M1225" s="32" t="str">
        <f t="shared" si="136"/>
        <v>tier - 3</v>
      </c>
      <c r="N1225" s="32" t="str">
        <f t="shared" si="137"/>
        <v>R1011</v>
      </c>
      <c r="O1225" s="13" t="str">
        <f t="shared" si="138"/>
        <v>16-Nov-1972</v>
      </c>
      <c r="P1225" s="13">
        <f t="shared" si="139"/>
        <v>50</v>
      </c>
      <c r="Q1225" s="18">
        <v>10118.42</v>
      </c>
    </row>
    <row r="1226" spans="1:17" x14ac:dyDescent="0.25">
      <c r="A1226" s="13" t="s">
        <v>1257</v>
      </c>
      <c r="B1226" s="13">
        <v>1997</v>
      </c>
      <c r="C1226" s="13" t="s">
        <v>20</v>
      </c>
      <c r="D1226" s="13">
        <v>5</v>
      </c>
      <c r="E1226" s="13">
        <v>0</v>
      </c>
      <c r="F1226" s="13">
        <v>10139.84</v>
      </c>
      <c r="G1226" s="13" t="s">
        <v>12</v>
      </c>
      <c r="H1226" s="13" t="s">
        <v>11</v>
      </c>
      <c r="I1226" s="13" t="s">
        <v>23</v>
      </c>
      <c r="J1226" s="32">
        <f t="shared" si="133"/>
        <v>1997</v>
      </c>
      <c r="K1226" s="32" t="str">
        <f t="shared" si="134"/>
        <v>Sep</v>
      </c>
      <c r="L1226" s="32" t="str">
        <f t="shared" si="135"/>
        <v>tier - 3</v>
      </c>
      <c r="M1226" s="32" t="str">
        <f t="shared" si="136"/>
        <v>tier - 2</v>
      </c>
      <c r="N1226" s="32" t="str">
        <f t="shared" si="137"/>
        <v>R1012</v>
      </c>
      <c r="O1226" s="13" t="str">
        <f t="shared" si="138"/>
        <v>5-Sep-1997</v>
      </c>
      <c r="P1226" s="13">
        <f t="shared" si="139"/>
        <v>25</v>
      </c>
      <c r="Q1226" s="18">
        <v>10139.84</v>
      </c>
    </row>
    <row r="1227" spans="1:17" x14ac:dyDescent="0.25">
      <c r="A1227" s="13" t="s">
        <v>1258</v>
      </c>
      <c r="B1227" s="13">
        <v>1974</v>
      </c>
      <c r="C1227" s="13" t="s">
        <v>30</v>
      </c>
      <c r="D1227" s="13">
        <v>30</v>
      </c>
      <c r="E1227" s="13">
        <v>3</v>
      </c>
      <c r="F1227" s="13">
        <v>10141.14</v>
      </c>
      <c r="G1227" s="13" t="s">
        <v>12</v>
      </c>
      <c r="H1227" s="13" t="s">
        <v>16</v>
      </c>
      <c r="I1227" s="13" t="s">
        <v>168</v>
      </c>
      <c r="J1227" s="32">
        <f t="shared" si="133"/>
        <v>1974</v>
      </c>
      <c r="K1227" s="32" t="str">
        <f t="shared" si="134"/>
        <v>Dec</v>
      </c>
      <c r="L1227" s="32" t="str">
        <f t="shared" si="135"/>
        <v>tier - 3</v>
      </c>
      <c r="M1227" s="32" t="str">
        <f t="shared" si="136"/>
        <v>tier - 1</v>
      </c>
      <c r="N1227" s="32" t="str">
        <f t="shared" si="137"/>
        <v>R1016</v>
      </c>
      <c r="O1227" s="13" t="str">
        <f t="shared" si="138"/>
        <v>30-Dec-1974</v>
      </c>
      <c r="P1227" s="13">
        <f t="shared" si="139"/>
        <v>48</v>
      </c>
      <c r="Q1227" s="18">
        <v>10141.14</v>
      </c>
    </row>
    <row r="1228" spans="1:17" x14ac:dyDescent="0.25">
      <c r="A1228" s="13" t="s">
        <v>1259</v>
      </c>
      <c r="B1228" s="13">
        <v>1981</v>
      </c>
      <c r="C1228" s="13" t="s">
        <v>18</v>
      </c>
      <c r="D1228" s="13">
        <v>12</v>
      </c>
      <c r="E1228" s="13">
        <v>1</v>
      </c>
      <c r="F1228" s="13">
        <v>10146.129999999999</v>
      </c>
      <c r="G1228" s="13" t="s">
        <v>12</v>
      </c>
      <c r="H1228" s="13" t="s">
        <v>16</v>
      </c>
      <c r="I1228" s="13" t="s">
        <v>200</v>
      </c>
      <c r="J1228" s="32">
        <f t="shared" si="133"/>
        <v>1981</v>
      </c>
      <c r="K1228" s="32" t="str">
        <f t="shared" si="134"/>
        <v>Jun</v>
      </c>
      <c r="L1228" s="32" t="str">
        <f t="shared" si="135"/>
        <v>tier - 3</v>
      </c>
      <c r="M1228" s="32" t="str">
        <f t="shared" si="136"/>
        <v>tier - 1</v>
      </c>
      <c r="N1228" s="32" t="str">
        <f t="shared" si="137"/>
        <v>R1025</v>
      </c>
      <c r="O1228" s="13" t="str">
        <f t="shared" si="138"/>
        <v>12-Jun-1981</v>
      </c>
      <c r="P1228" s="13">
        <f t="shared" si="139"/>
        <v>41</v>
      </c>
      <c r="Q1228" s="18">
        <v>10146.129999999999</v>
      </c>
    </row>
    <row r="1229" spans="1:17" x14ac:dyDescent="0.25">
      <c r="A1229" s="13" t="s">
        <v>1260</v>
      </c>
      <c r="B1229" s="13">
        <v>1973</v>
      </c>
      <c r="C1229" s="13" t="s">
        <v>37</v>
      </c>
      <c r="D1229" s="13">
        <v>13</v>
      </c>
      <c r="E1229" s="13">
        <v>2</v>
      </c>
      <c r="F1229" s="13">
        <v>10156.780000000001</v>
      </c>
      <c r="G1229" s="13" t="s">
        <v>12</v>
      </c>
      <c r="H1229" s="13" t="s">
        <v>11</v>
      </c>
      <c r="I1229" s="13" t="s">
        <v>23</v>
      </c>
      <c r="J1229" s="32">
        <f t="shared" si="133"/>
        <v>1973</v>
      </c>
      <c r="K1229" s="32" t="str">
        <f t="shared" si="134"/>
        <v>Oct</v>
      </c>
      <c r="L1229" s="32" t="str">
        <f t="shared" si="135"/>
        <v>tier - 3</v>
      </c>
      <c r="M1229" s="32" t="str">
        <f t="shared" si="136"/>
        <v>tier - 2</v>
      </c>
      <c r="N1229" s="32" t="str">
        <f t="shared" si="137"/>
        <v>R1012</v>
      </c>
      <c r="O1229" s="13" t="str">
        <f t="shared" si="138"/>
        <v>13-Oct-1973</v>
      </c>
      <c r="P1229" s="13">
        <f t="shared" si="139"/>
        <v>49</v>
      </c>
      <c r="Q1229" s="18">
        <v>10156.780000000001</v>
      </c>
    </row>
    <row r="1230" spans="1:17" x14ac:dyDescent="0.25">
      <c r="A1230" s="13" t="s">
        <v>1261</v>
      </c>
      <c r="B1230" s="13">
        <v>1972</v>
      </c>
      <c r="C1230" s="13" t="s">
        <v>10</v>
      </c>
      <c r="D1230" s="13">
        <v>10</v>
      </c>
      <c r="E1230" s="13">
        <v>0</v>
      </c>
      <c r="F1230" s="13">
        <v>10160.870000000001</v>
      </c>
      <c r="G1230" s="13" t="s">
        <v>12</v>
      </c>
      <c r="H1230" s="13" t="s">
        <v>12</v>
      </c>
      <c r="I1230" s="13" t="s">
        <v>200</v>
      </c>
      <c r="J1230" s="32">
        <f t="shared" si="133"/>
        <v>1972</v>
      </c>
      <c r="K1230" s="32" t="str">
        <f t="shared" si="134"/>
        <v>Jul</v>
      </c>
      <c r="L1230" s="32" t="str">
        <f t="shared" si="135"/>
        <v>tier - 3</v>
      </c>
      <c r="M1230" s="32" t="str">
        <f t="shared" si="136"/>
        <v>tier - 3</v>
      </c>
      <c r="N1230" s="32" t="str">
        <f t="shared" si="137"/>
        <v>R1025</v>
      </c>
      <c r="O1230" s="13" t="str">
        <f t="shared" si="138"/>
        <v>10-Jul-1972</v>
      </c>
      <c r="P1230" s="13">
        <f t="shared" si="139"/>
        <v>50</v>
      </c>
      <c r="Q1230" s="18">
        <v>10160.870000000001</v>
      </c>
    </row>
    <row r="1231" spans="1:17" x14ac:dyDescent="0.25">
      <c r="A1231" s="13" t="s">
        <v>1262</v>
      </c>
      <c r="B1231" s="13">
        <v>1985</v>
      </c>
      <c r="C1231" s="13" t="s">
        <v>37</v>
      </c>
      <c r="D1231" s="13">
        <v>16</v>
      </c>
      <c r="E1231" s="13">
        <v>3</v>
      </c>
      <c r="F1231" s="13">
        <v>10191.82</v>
      </c>
      <c r="G1231" s="13" t="s">
        <v>12</v>
      </c>
      <c r="H1231" s="13" t="s">
        <v>11</v>
      </c>
      <c r="I1231" s="13" t="s">
        <v>535</v>
      </c>
      <c r="J1231" s="32">
        <f t="shared" si="133"/>
        <v>1985</v>
      </c>
      <c r="K1231" s="32" t="str">
        <f t="shared" si="134"/>
        <v>Oct</v>
      </c>
      <c r="L1231" s="32" t="str">
        <f t="shared" si="135"/>
        <v>tier - 3</v>
      </c>
      <c r="M1231" s="32" t="str">
        <f t="shared" si="136"/>
        <v>tier - 2</v>
      </c>
      <c r="N1231" s="32" t="str">
        <f t="shared" si="137"/>
        <v>R1026</v>
      </c>
      <c r="O1231" s="13" t="str">
        <f t="shared" si="138"/>
        <v>16-Oct-1985</v>
      </c>
      <c r="P1231" s="13">
        <f t="shared" si="139"/>
        <v>37</v>
      </c>
      <c r="Q1231" s="18">
        <v>10191.82</v>
      </c>
    </row>
    <row r="1232" spans="1:17" x14ac:dyDescent="0.25">
      <c r="A1232" s="13" t="s">
        <v>1263</v>
      </c>
      <c r="B1232" s="13">
        <v>1970</v>
      </c>
      <c r="C1232" s="13" t="s">
        <v>30</v>
      </c>
      <c r="D1232" s="13">
        <v>24</v>
      </c>
      <c r="E1232" s="13">
        <v>0</v>
      </c>
      <c r="F1232" s="13">
        <v>10197.77</v>
      </c>
      <c r="G1232" s="13" t="s">
        <v>12</v>
      </c>
      <c r="H1232" s="13" t="s">
        <v>16</v>
      </c>
      <c r="I1232" s="13" t="s">
        <v>247</v>
      </c>
      <c r="J1232" s="32">
        <f t="shared" si="133"/>
        <v>1970</v>
      </c>
      <c r="K1232" s="32" t="str">
        <f t="shared" si="134"/>
        <v>Dec</v>
      </c>
      <c r="L1232" s="32" t="str">
        <f t="shared" si="135"/>
        <v>tier - 3</v>
      </c>
      <c r="M1232" s="32" t="str">
        <f t="shared" si="136"/>
        <v>tier - 1</v>
      </c>
      <c r="N1232" s="32" t="str">
        <f t="shared" si="137"/>
        <v>R1024</v>
      </c>
      <c r="O1232" s="13" t="str">
        <f t="shared" si="138"/>
        <v>24-Dec-1970</v>
      </c>
      <c r="P1232" s="13">
        <f t="shared" si="139"/>
        <v>52</v>
      </c>
      <c r="Q1232" s="18">
        <v>10197.77</v>
      </c>
    </row>
    <row r="1233" spans="1:17" x14ac:dyDescent="0.25">
      <c r="A1233" s="13" t="s">
        <v>1264</v>
      </c>
      <c r="B1233" s="13">
        <v>1967</v>
      </c>
      <c r="C1233" s="13" t="s">
        <v>20</v>
      </c>
      <c r="D1233" s="13">
        <v>26</v>
      </c>
      <c r="E1233" s="13">
        <v>0</v>
      </c>
      <c r="F1233" s="13">
        <v>10214.64</v>
      </c>
      <c r="G1233" s="13" t="s">
        <v>12</v>
      </c>
      <c r="H1233" s="13" t="s">
        <v>11</v>
      </c>
      <c r="I1233" s="13" t="s">
        <v>42</v>
      </c>
      <c r="J1233" s="32">
        <f t="shared" si="133"/>
        <v>1967</v>
      </c>
      <c r="K1233" s="32" t="str">
        <f t="shared" si="134"/>
        <v>Sep</v>
      </c>
      <c r="L1233" s="32" t="str">
        <f t="shared" si="135"/>
        <v>tier - 3</v>
      </c>
      <c r="M1233" s="32" t="str">
        <f t="shared" si="136"/>
        <v>tier - 2</v>
      </c>
      <c r="N1233" s="32" t="str">
        <f t="shared" si="137"/>
        <v>R1011</v>
      </c>
      <c r="O1233" s="13" t="str">
        <f t="shared" si="138"/>
        <v>26-Sep-1967</v>
      </c>
      <c r="P1233" s="13">
        <f t="shared" si="139"/>
        <v>55</v>
      </c>
      <c r="Q1233" s="18">
        <v>10214.64</v>
      </c>
    </row>
    <row r="1234" spans="1:17" x14ac:dyDescent="0.25">
      <c r="A1234" s="13" t="s">
        <v>1265</v>
      </c>
      <c r="B1234" s="13">
        <v>1967</v>
      </c>
      <c r="C1234" s="13" t="s">
        <v>18</v>
      </c>
      <c r="D1234" s="13">
        <v>28</v>
      </c>
      <c r="E1234" s="13">
        <v>0</v>
      </c>
      <c r="F1234" s="13">
        <v>10226.280000000001</v>
      </c>
      <c r="G1234" s="13" t="s">
        <v>12</v>
      </c>
      <c r="H1234" s="13" t="s">
        <v>12</v>
      </c>
      <c r="I1234" s="13" t="s">
        <v>13</v>
      </c>
      <c r="J1234" s="32">
        <f t="shared" si="133"/>
        <v>1967</v>
      </c>
      <c r="K1234" s="32" t="str">
        <f t="shared" si="134"/>
        <v>Jun</v>
      </c>
      <c r="L1234" s="32" t="str">
        <f t="shared" si="135"/>
        <v>tier - 3</v>
      </c>
      <c r="M1234" s="32" t="str">
        <f t="shared" si="136"/>
        <v>tier - 3</v>
      </c>
      <c r="N1234" s="32" t="str">
        <f t="shared" si="137"/>
        <v>R1013</v>
      </c>
      <c r="O1234" s="13" t="str">
        <f t="shared" si="138"/>
        <v>28-Jun-1967</v>
      </c>
      <c r="P1234" s="13">
        <f t="shared" si="139"/>
        <v>55</v>
      </c>
      <c r="Q1234" s="18">
        <v>10226.280000000001</v>
      </c>
    </row>
    <row r="1235" spans="1:17" x14ac:dyDescent="0.25">
      <c r="A1235" s="13" t="s">
        <v>1266</v>
      </c>
      <c r="B1235" s="13">
        <v>1968</v>
      </c>
      <c r="C1235" s="13" t="s">
        <v>20</v>
      </c>
      <c r="D1235" s="13">
        <v>23</v>
      </c>
      <c r="E1235" s="13">
        <v>0</v>
      </c>
      <c r="F1235" s="13">
        <v>10231.5</v>
      </c>
      <c r="G1235" s="13" t="s">
        <v>12</v>
      </c>
      <c r="H1235" s="13" t="s">
        <v>16</v>
      </c>
      <c r="I1235" s="13" t="s">
        <v>23</v>
      </c>
      <c r="J1235" s="32">
        <f t="shared" si="133"/>
        <v>1968</v>
      </c>
      <c r="K1235" s="32" t="str">
        <f t="shared" si="134"/>
        <v>Sep</v>
      </c>
      <c r="L1235" s="32" t="str">
        <f t="shared" si="135"/>
        <v>tier - 3</v>
      </c>
      <c r="M1235" s="32" t="str">
        <f t="shared" si="136"/>
        <v>tier - 1</v>
      </c>
      <c r="N1235" s="32" t="str">
        <f t="shared" si="137"/>
        <v>R1012</v>
      </c>
      <c r="O1235" s="13" t="str">
        <f t="shared" si="138"/>
        <v>23-Sep-1968</v>
      </c>
      <c r="P1235" s="13">
        <f t="shared" si="139"/>
        <v>54</v>
      </c>
      <c r="Q1235" s="18">
        <v>10231.5</v>
      </c>
    </row>
    <row r="1236" spans="1:17" x14ac:dyDescent="0.25">
      <c r="A1236" s="13" t="s">
        <v>1267</v>
      </c>
      <c r="B1236" s="13">
        <v>1975</v>
      </c>
      <c r="C1236" s="13" t="s">
        <v>35</v>
      </c>
      <c r="D1236" s="13">
        <v>15</v>
      </c>
      <c r="E1236" s="13">
        <v>1</v>
      </c>
      <c r="F1236" s="13">
        <v>10259.129999999999</v>
      </c>
      <c r="G1236" s="13" t="s">
        <v>12</v>
      </c>
      <c r="H1236" s="13" t="s">
        <v>11</v>
      </c>
      <c r="I1236" s="13" t="s">
        <v>42</v>
      </c>
      <c r="J1236" s="32">
        <f t="shared" si="133"/>
        <v>1975</v>
      </c>
      <c r="K1236" s="32" t="str">
        <f t="shared" si="134"/>
        <v>Aug</v>
      </c>
      <c r="L1236" s="32" t="str">
        <f t="shared" si="135"/>
        <v>tier - 3</v>
      </c>
      <c r="M1236" s="32" t="str">
        <f t="shared" si="136"/>
        <v>tier - 2</v>
      </c>
      <c r="N1236" s="32" t="str">
        <f t="shared" si="137"/>
        <v>R1011</v>
      </c>
      <c r="O1236" s="13" t="str">
        <f t="shared" si="138"/>
        <v>15-Aug-1975</v>
      </c>
      <c r="P1236" s="13">
        <f t="shared" si="139"/>
        <v>47</v>
      </c>
      <c r="Q1236" s="18">
        <v>10259.129999999999</v>
      </c>
    </row>
    <row r="1237" spans="1:17" x14ac:dyDescent="0.25">
      <c r="A1237" s="13" t="s">
        <v>1268</v>
      </c>
      <c r="B1237" s="13">
        <v>1973</v>
      </c>
      <c r="C1237" s="13" t="s">
        <v>20</v>
      </c>
      <c r="D1237" s="13">
        <v>5</v>
      </c>
      <c r="E1237" s="13">
        <v>3</v>
      </c>
      <c r="F1237" s="13">
        <v>10264.44</v>
      </c>
      <c r="G1237" s="13" t="s">
        <v>12</v>
      </c>
      <c r="H1237" s="13" t="s">
        <v>11</v>
      </c>
      <c r="I1237" s="13" t="s">
        <v>23</v>
      </c>
      <c r="J1237" s="32">
        <f t="shared" si="133"/>
        <v>1973</v>
      </c>
      <c r="K1237" s="32" t="str">
        <f t="shared" si="134"/>
        <v>Sep</v>
      </c>
      <c r="L1237" s="32" t="str">
        <f t="shared" si="135"/>
        <v>tier - 3</v>
      </c>
      <c r="M1237" s="32" t="str">
        <f t="shared" si="136"/>
        <v>tier - 2</v>
      </c>
      <c r="N1237" s="32" t="str">
        <f t="shared" si="137"/>
        <v>R1012</v>
      </c>
      <c r="O1237" s="13" t="str">
        <f t="shared" si="138"/>
        <v>5-Sep-1973</v>
      </c>
      <c r="P1237" s="13">
        <f t="shared" si="139"/>
        <v>49</v>
      </c>
      <c r="Q1237" s="18">
        <v>10264.44</v>
      </c>
    </row>
    <row r="1238" spans="1:17" x14ac:dyDescent="0.25">
      <c r="A1238" s="13" t="s">
        <v>1269</v>
      </c>
      <c r="B1238" s="13">
        <v>1973</v>
      </c>
      <c r="C1238" s="13" t="s">
        <v>15</v>
      </c>
      <c r="D1238" s="13">
        <v>27</v>
      </c>
      <c r="E1238" s="13">
        <v>3</v>
      </c>
      <c r="F1238" s="13">
        <v>10269.459999999999</v>
      </c>
      <c r="G1238" s="13" t="s">
        <v>12</v>
      </c>
      <c r="H1238" s="13" t="s">
        <v>12</v>
      </c>
      <c r="I1238" s="13" t="s">
        <v>23</v>
      </c>
      <c r="J1238" s="32">
        <f t="shared" si="133"/>
        <v>1973</v>
      </c>
      <c r="K1238" s="32" t="str">
        <f t="shared" si="134"/>
        <v>Nov</v>
      </c>
      <c r="L1238" s="32" t="str">
        <f t="shared" si="135"/>
        <v>tier - 3</v>
      </c>
      <c r="M1238" s="32" t="str">
        <f t="shared" si="136"/>
        <v>tier - 3</v>
      </c>
      <c r="N1238" s="32" t="str">
        <f t="shared" si="137"/>
        <v>R1012</v>
      </c>
      <c r="O1238" s="13" t="str">
        <f t="shared" si="138"/>
        <v>27-Nov-1973</v>
      </c>
      <c r="P1238" s="13">
        <f t="shared" si="139"/>
        <v>49</v>
      </c>
      <c r="Q1238" s="18">
        <v>10269.459999999999</v>
      </c>
    </row>
    <row r="1239" spans="1:17" x14ac:dyDescent="0.25">
      <c r="A1239" s="13" t="s">
        <v>1270</v>
      </c>
      <c r="B1239" s="13">
        <v>1970</v>
      </c>
      <c r="C1239" s="13" t="s">
        <v>18</v>
      </c>
      <c r="D1239" s="13">
        <v>21</v>
      </c>
      <c r="E1239" s="13">
        <v>0</v>
      </c>
      <c r="F1239" s="13">
        <v>10274.33</v>
      </c>
      <c r="G1239" s="13" t="s">
        <v>12</v>
      </c>
      <c r="H1239" s="13" t="s">
        <v>16</v>
      </c>
      <c r="I1239" s="13" t="s">
        <v>247</v>
      </c>
      <c r="J1239" s="32">
        <f t="shared" si="133"/>
        <v>1970</v>
      </c>
      <c r="K1239" s="32" t="str">
        <f t="shared" si="134"/>
        <v>Jun</v>
      </c>
      <c r="L1239" s="32" t="str">
        <f t="shared" si="135"/>
        <v>tier - 3</v>
      </c>
      <c r="M1239" s="32" t="str">
        <f t="shared" si="136"/>
        <v>tier - 1</v>
      </c>
      <c r="N1239" s="32" t="str">
        <f t="shared" si="137"/>
        <v>R1024</v>
      </c>
      <c r="O1239" s="13" t="str">
        <f t="shared" si="138"/>
        <v>21-Jun-1970</v>
      </c>
      <c r="P1239" s="13">
        <f t="shared" si="139"/>
        <v>52</v>
      </c>
      <c r="Q1239" s="18">
        <v>10274.33</v>
      </c>
    </row>
    <row r="1240" spans="1:17" x14ac:dyDescent="0.25">
      <c r="A1240" s="13" t="s">
        <v>1271</v>
      </c>
      <c r="B1240" s="13">
        <v>1988</v>
      </c>
      <c r="C1240" s="13" t="s">
        <v>20</v>
      </c>
      <c r="D1240" s="13">
        <v>14</v>
      </c>
      <c r="E1240" s="13">
        <v>3</v>
      </c>
      <c r="F1240" s="13">
        <v>10276.99</v>
      </c>
      <c r="G1240" s="13" t="s">
        <v>12</v>
      </c>
      <c r="H1240" s="13" t="s">
        <v>16</v>
      </c>
      <c r="I1240" s="13" t="s">
        <v>300</v>
      </c>
      <c r="J1240" s="32">
        <f t="shared" si="133"/>
        <v>1988</v>
      </c>
      <c r="K1240" s="32" t="str">
        <f t="shared" si="134"/>
        <v>Sep</v>
      </c>
      <c r="L1240" s="32" t="str">
        <f t="shared" si="135"/>
        <v>tier - 3</v>
      </c>
      <c r="M1240" s="32" t="str">
        <f t="shared" si="136"/>
        <v>tier - 1</v>
      </c>
      <c r="N1240" s="32" t="str">
        <f t="shared" si="137"/>
        <v>R1021</v>
      </c>
      <c r="O1240" s="13" t="str">
        <f t="shared" si="138"/>
        <v>14-Sep-1988</v>
      </c>
      <c r="P1240" s="13">
        <f t="shared" si="139"/>
        <v>34</v>
      </c>
      <c r="Q1240" s="18">
        <v>10276.99</v>
      </c>
    </row>
    <row r="1241" spans="1:17" x14ac:dyDescent="0.25">
      <c r="A1241" s="13" t="s">
        <v>1272</v>
      </c>
      <c r="B1241" s="13">
        <v>1963</v>
      </c>
      <c r="C1241" s="13" t="s">
        <v>20</v>
      </c>
      <c r="D1241" s="13">
        <v>24</v>
      </c>
      <c r="E1241" s="13">
        <v>0</v>
      </c>
      <c r="F1241" s="13">
        <v>10308.040000000001</v>
      </c>
      <c r="G1241" s="13" t="s">
        <v>12</v>
      </c>
      <c r="H1241" s="13" t="s">
        <v>16</v>
      </c>
      <c r="I1241" s="13" t="s">
        <v>13</v>
      </c>
      <c r="J1241" s="32">
        <f t="shared" si="133"/>
        <v>1963</v>
      </c>
      <c r="K1241" s="32" t="str">
        <f t="shared" si="134"/>
        <v>Sep</v>
      </c>
      <c r="L1241" s="32" t="str">
        <f t="shared" si="135"/>
        <v>tier - 3</v>
      </c>
      <c r="M1241" s="32" t="str">
        <f t="shared" si="136"/>
        <v>tier - 1</v>
      </c>
      <c r="N1241" s="32" t="str">
        <f t="shared" si="137"/>
        <v>R1013</v>
      </c>
      <c r="O1241" s="13" t="str">
        <f t="shared" si="138"/>
        <v>24-Sep-1963</v>
      </c>
      <c r="P1241" s="13">
        <f t="shared" si="139"/>
        <v>59</v>
      </c>
      <c r="Q1241" s="18">
        <v>10308.040000000001</v>
      </c>
    </row>
    <row r="1242" spans="1:17" x14ac:dyDescent="0.25">
      <c r="A1242" s="13" t="s">
        <v>1273</v>
      </c>
      <c r="B1242" s="13">
        <v>1962</v>
      </c>
      <c r="C1242" s="13" t="s">
        <v>10</v>
      </c>
      <c r="D1242" s="13">
        <v>12</v>
      </c>
      <c r="E1242" s="13">
        <v>0</v>
      </c>
      <c r="F1242" s="13">
        <v>10310.780000000001</v>
      </c>
      <c r="G1242" s="13" t="s">
        <v>12</v>
      </c>
      <c r="H1242" s="13" t="s">
        <v>12</v>
      </c>
      <c r="I1242" s="13" t="s">
        <v>23</v>
      </c>
      <c r="J1242" s="32">
        <f t="shared" si="133"/>
        <v>1962</v>
      </c>
      <c r="K1242" s="32" t="str">
        <f t="shared" si="134"/>
        <v>Jul</v>
      </c>
      <c r="L1242" s="32" t="str">
        <f t="shared" si="135"/>
        <v>tier - 3</v>
      </c>
      <c r="M1242" s="32" t="str">
        <f t="shared" si="136"/>
        <v>tier - 3</v>
      </c>
      <c r="N1242" s="32" t="str">
        <f t="shared" si="137"/>
        <v>R1012</v>
      </c>
      <c r="O1242" s="13" t="str">
        <f t="shared" si="138"/>
        <v>12-Jul-1962</v>
      </c>
      <c r="P1242" s="13">
        <f t="shared" si="139"/>
        <v>60</v>
      </c>
      <c r="Q1242" s="18">
        <v>10310.780000000001</v>
      </c>
    </row>
    <row r="1243" spans="1:17" x14ac:dyDescent="0.25">
      <c r="A1243" s="13" t="s">
        <v>1274</v>
      </c>
      <c r="B1243" s="13">
        <v>1991</v>
      </c>
      <c r="C1243" s="13" t="s">
        <v>15</v>
      </c>
      <c r="D1243" s="13">
        <v>17</v>
      </c>
      <c r="E1243" s="13">
        <v>3</v>
      </c>
      <c r="F1243" s="13">
        <v>10315.91</v>
      </c>
      <c r="G1243" s="13" t="s">
        <v>12</v>
      </c>
      <c r="H1243" s="13" t="s">
        <v>11</v>
      </c>
      <c r="I1243" s="13" t="s">
        <v>23</v>
      </c>
      <c r="J1243" s="32">
        <f t="shared" si="133"/>
        <v>1991</v>
      </c>
      <c r="K1243" s="32" t="str">
        <f t="shared" si="134"/>
        <v>Nov</v>
      </c>
      <c r="L1243" s="32" t="str">
        <f t="shared" si="135"/>
        <v>tier - 3</v>
      </c>
      <c r="M1243" s="32" t="str">
        <f t="shared" si="136"/>
        <v>tier - 2</v>
      </c>
      <c r="N1243" s="32" t="str">
        <f t="shared" si="137"/>
        <v>R1012</v>
      </c>
      <c r="O1243" s="13" t="str">
        <f t="shared" si="138"/>
        <v>17-Nov-1991</v>
      </c>
      <c r="P1243" s="13">
        <f t="shared" si="139"/>
        <v>31</v>
      </c>
      <c r="Q1243" s="18">
        <v>10315.91</v>
      </c>
    </row>
    <row r="1244" spans="1:17" x14ac:dyDescent="0.25">
      <c r="A1244" s="13" t="s">
        <v>1275</v>
      </c>
      <c r="B1244" s="13">
        <v>1991</v>
      </c>
      <c r="C1244" s="13" t="s">
        <v>35</v>
      </c>
      <c r="D1244" s="13">
        <v>21</v>
      </c>
      <c r="E1244" s="13">
        <v>3</v>
      </c>
      <c r="F1244" s="13">
        <v>10322.9</v>
      </c>
      <c r="G1244" s="13" t="s">
        <v>12</v>
      </c>
      <c r="H1244" s="13" t="s">
        <v>16</v>
      </c>
      <c r="I1244" s="13" t="s">
        <v>535</v>
      </c>
      <c r="J1244" s="32">
        <f t="shared" si="133"/>
        <v>1991</v>
      </c>
      <c r="K1244" s="32" t="str">
        <f t="shared" si="134"/>
        <v>Aug</v>
      </c>
      <c r="L1244" s="32" t="str">
        <f t="shared" si="135"/>
        <v>tier - 3</v>
      </c>
      <c r="M1244" s="32" t="str">
        <f t="shared" si="136"/>
        <v>tier - 1</v>
      </c>
      <c r="N1244" s="32" t="str">
        <f t="shared" si="137"/>
        <v>R1026</v>
      </c>
      <c r="O1244" s="13" t="str">
        <f t="shared" si="138"/>
        <v>21-Aug-1991</v>
      </c>
      <c r="P1244" s="13">
        <f t="shared" si="139"/>
        <v>31</v>
      </c>
      <c r="Q1244" s="18">
        <v>10322.9</v>
      </c>
    </row>
    <row r="1245" spans="1:17" x14ac:dyDescent="0.25">
      <c r="A1245" s="13" t="s">
        <v>1276</v>
      </c>
      <c r="B1245" s="13">
        <v>1970</v>
      </c>
      <c r="C1245" s="13" t="s">
        <v>30</v>
      </c>
      <c r="D1245" s="13">
        <v>1</v>
      </c>
      <c r="E1245" s="13">
        <v>2</v>
      </c>
      <c r="F1245" s="13">
        <v>10325.209999999999</v>
      </c>
      <c r="G1245" s="13" t="s">
        <v>12</v>
      </c>
      <c r="H1245" s="13" t="s">
        <v>12</v>
      </c>
      <c r="I1245" s="13" t="s">
        <v>42</v>
      </c>
      <c r="J1245" s="32">
        <f t="shared" si="133"/>
        <v>1970</v>
      </c>
      <c r="K1245" s="32" t="str">
        <f t="shared" si="134"/>
        <v>Dec</v>
      </c>
      <c r="L1245" s="32" t="str">
        <f t="shared" si="135"/>
        <v>tier - 3</v>
      </c>
      <c r="M1245" s="32" t="str">
        <f t="shared" si="136"/>
        <v>tier - 3</v>
      </c>
      <c r="N1245" s="32" t="str">
        <f t="shared" si="137"/>
        <v>R1011</v>
      </c>
      <c r="O1245" s="13" t="str">
        <f t="shared" si="138"/>
        <v>1-Dec-1970</v>
      </c>
      <c r="P1245" s="13">
        <f t="shared" si="139"/>
        <v>52</v>
      </c>
      <c r="Q1245" s="18">
        <v>10325.209999999999</v>
      </c>
    </row>
    <row r="1246" spans="1:17" x14ac:dyDescent="0.25">
      <c r="A1246" s="13" t="s">
        <v>1277</v>
      </c>
      <c r="B1246" s="13">
        <v>1982</v>
      </c>
      <c r="C1246" s="13" t="s">
        <v>10</v>
      </c>
      <c r="D1246" s="13">
        <v>21</v>
      </c>
      <c r="E1246" s="13">
        <v>3</v>
      </c>
      <c r="F1246" s="13">
        <v>10329.06</v>
      </c>
      <c r="G1246" s="13" t="s">
        <v>12</v>
      </c>
      <c r="H1246" s="13" t="s">
        <v>16</v>
      </c>
      <c r="I1246" s="13" t="s">
        <v>300</v>
      </c>
      <c r="J1246" s="32">
        <f t="shared" si="133"/>
        <v>1982</v>
      </c>
      <c r="K1246" s="32" t="str">
        <f t="shared" si="134"/>
        <v>Jul</v>
      </c>
      <c r="L1246" s="32" t="str">
        <f t="shared" si="135"/>
        <v>tier - 3</v>
      </c>
      <c r="M1246" s="32" t="str">
        <f t="shared" si="136"/>
        <v>tier - 1</v>
      </c>
      <c r="N1246" s="32" t="str">
        <f t="shared" si="137"/>
        <v>R1021</v>
      </c>
      <c r="O1246" s="13" t="str">
        <f t="shared" si="138"/>
        <v>21-Jul-1982</v>
      </c>
      <c r="P1246" s="13">
        <f t="shared" si="139"/>
        <v>40</v>
      </c>
      <c r="Q1246" s="18">
        <v>10329.06</v>
      </c>
    </row>
    <row r="1247" spans="1:17" x14ac:dyDescent="0.25">
      <c r="A1247" s="13" t="s">
        <v>1278</v>
      </c>
      <c r="B1247" s="13">
        <v>1968</v>
      </c>
      <c r="C1247" s="13" t="s">
        <v>10</v>
      </c>
      <c r="D1247" s="13">
        <v>19</v>
      </c>
      <c r="E1247" s="13">
        <v>0</v>
      </c>
      <c r="F1247" s="13">
        <v>10338.93</v>
      </c>
      <c r="G1247" s="13" t="s">
        <v>12</v>
      </c>
      <c r="H1247" s="13" t="s">
        <v>16</v>
      </c>
      <c r="I1247" s="13" t="s">
        <v>13</v>
      </c>
      <c r="J1247" s="32">
        <f t="shared" si="133"/>
        <v>1968</v>
      </c>
      <c r="K1247" s="32" t="str">
        <f t="shared" si="134"/>
        <v>Jul</v>
      </c>
      <c r="L1247" s="32" t="str">
        <f t="shared" si="135"/>
        <v>tier - 3</v>
      </c>
      <c r="M1247" s="32" t="str">
        <f t="shared" si="136"/>
        <v>tier - 1</v>
      </c>
      <c r="N1247" s="32" t="str">
        <f t="shared" si="137"/>
        <v>R1013</v>
      </c>
      <c r="O1247" s="13" t="str">
        <f t="shared" si="138"/>
        <v>19-Jul-1968</v>
      </c>
      <c r="P1247" s="13">
        <f t="shared" si="139"/>
        <v>54</v>
      </c>
      <c r="Q1247" s="18">
        <v>10338.93</v>
      </c>
    </row>
    <row r="1248" spans="1:17" x14ac:dyDescent="0.25">
      <c r="A1248" s="13" t="s">
        <v>1279</v>
      </c>
      <c r="B1248" s="13">
        <v>1973</v>
      </c>
      <c r="C1248" s="13" t="s">
        <v>35</v>
      </c>
      <c r="D1248" s="13">
        <v>8</v>
      </c>
      <c r="E1248" s="13">
        <v>0</v>
      </c>
      <c r="F1248" s="13">
        <v>10345.93</v>
      </c>
      <c r="G1248" s="13" t="s">
        <v>12</v>
      </c>
      <c r="H1248" s="13" t="s">
        <v>11</v>
      </c>
      <c r="I1248" s="13" t="s">
        <v>300</v>
      </c>
      <c r="J1248" s="32">
        <f t="shared" si="133"/>
        <v>1973</v>
      </c>
      <c r="K1248" s="32" t="str">
        <f t="shared" si="134"/>
        <v>Aug</v>
      </c>
      <c r="L1248" s="32" t="str">
        <f t="shared" si="135"/>
        <v>tier - 3</v>
      </c>
      <c r="M1248" s="32" t="str">
        <f t="shared" si="136"/>
        <v>tier - 2</v>
      </c>
      <c r="N1248" s="32" t="str">
        <f t="shared" si="137"/>
        <v>R1021</v>
      </c>
      <c r="O1248" s="13" t="str">
        <f t="shared" si="138"/>
        <v>8-Aug-1973</v>
      </c>
      <c r="P1248" s="13">
        <f t="shared" si="139"/>
        <v>49</v>
      </c>
      <c r="Q1248" s="18">
        <v>10345.93</v>
      </c>
    </row>
    <row r="1249" spans="1:17" x14ac:dyDescent="0.25">
      <c r="A1249" s="13" t="s">
        <v>1280</v>
      </c>
      <c r="B1249" s="13">
        <v>1974</v>
      </c>
      <c r="C1249" s="13" t="s">
        <v>20</v>
      </c>
      <c r="D1249" s="13">
        <v>29</v>
      </c>
      <c r="E1249" s="13">
        <v>0</v>
      </c>
      <c r="F1249" s="13">
        <v>10352.48</v>
      </c>
      <c r="G1249" s="13" t="s">
        <v>12</v>
      </c>
      <c r="H1249" s="13" t="s">
        <v>16</v>
      </c>
      <c r="I1249" s="13" t="s">
        <v>23</v>
      </c>
      <c r="J1249" s="32">
        <f t="shared" si="133"/>
        <v>1974</v>
      </c>
      <c r="K1249" s="32" t="str">
        <f t="shared" si="134"/>
        <v>Sep</v>
      </c>
      <c r="L1249" s="32" t="str">
        <f t="shared" si="135"/>
        <v>tier - 3</v>
      </c>
      <c r="M1249" s="32" t="str">
        <f t="shared" si="136"/>
        <v>tier - 1</v>
      </c>
      <c r="N1249" s="32" t="str">
        <f t="shared" si="137"/>
        <v>R1012</v>
      </c>
      <c r="O1249" s="13" t="str">
        <f t="shared" si="138"/>
        <v>29-Sep-1974</v>
      </c>
      <c r="P1249" s="13">
        <f t="shared" si="139"/>
        <v>48</v>
      </c>
      <c r="Q1249" s="18">
        <v>10352.48</v>
      </c>
    </row>
    <row r="1250" spans="1:17" x14ac:dyDescent="0.25">
      <c r="A1250" s="13" t="s">
        <v>1281</v>
      </c>
      <c r="B1250" s="13">
        <v>1969</v>
      </c>
      <c r="C1250" s="13" t="s">
        <v>18</v>
      </c>
      <c r="D1250" s="13">
        <v>17</v>
      </c>
      <c r="E1250" s="13">
        <v>0</v>
      </c>
      <c r="F1250" s="13">
        <v>10355.64</v>
      </c>
      <c r="G1250" s="13" t="s">
        <v>12</v>
      </c>
      <c r="H1250" s="13" t="s">
        <v>16</v>
      </c>
      <c r="I1250" s="13" t="s">
        <v>23</v>
      </c>
      <c r="J1250" s="32">
        <f t="shared" si="133"/>
        <v>1969</v>
      </c>
      <c r="K1250" s="32" t="str">
        <f t="shared" si="134"/>
        <v>Jun</v>
      </c>
      <c r="L1250" s="32" t="str">
        <f t="shared" si="135"/>
        <v>tier - 3</v>
      </c>
      <c r="M1250" s="32" t="str">
        <f t="shared" si="136"/>
        <v>tier - 1</v>
      </c>
      <c r="N1250" s="32" t="str">
        <f t="shared" si="137"/>
        <v>R1012</v>
      </c>
      <c r="O1250" s="13" t="str">
        <f t="shared" si="138"/>
        <v>17-Jun-1969</v>
      </c>
      <c r="P1250" s="13">
        <f t="shared" si="139"/>
        <v>53</v>
      </c>
      <c r="Q1250" s="18">
        <v>10355.64</v>
      </c>
    </row>
    <row r="1251" spans="1:17" x14ac:dyDescent="0.25">
      <c r="A1251" s="13" t="s">
        <v>1282</v>
      </c>
      <c r="B1251" s="13">
        <v>1971</v>
      </c>
      <c r="C1251" s="13" t="s">
        <v>20</v>
      </c>
      <c r="D1251" s="13">
        <v>6</v>
      </c>
      <c r="E1251" s="13">
        <v>0</v>
      </c>
      <c r="F1251" s="13">
        <v>10356.67</v>
      </c>
      <c r="G1251" s="13" t="s">
        <v>12</v>
      </c>
      <c r="H1251" s="13" t="s">
        <v>16</v>
      </c>
      <c r="I1251" s="13" t="s">
        <v>200</v>
      </c>
      <c r="J1251" s="32">
        <f t="shared" si="133"/>
        <v>1971</v>
      </c>
      <c r="K1251" s="32" t="str">
        <f t="shared" si="134"/>
        <v>Sep</v>
      </c>
      <c r="L1251" s="32" t="str">
        <f t="shared" si="135"/>
        <v>tier - 3</v>
      </c>
      <c r="M1251" s="32" t="str">
        <f t="shared" si="136"/>
        <v>tier - 1</v>
      </c>
      <c r="N1251" s="32" t="str">
        <f t="shared" si="137"/>
        <v>R1025</v>
      </c>
      <c r="O1251" s="13" t="str">
        <f t="shared" si="138"/>
        <v>6-Sep-1971</v>
      </c>
      <c r="P1251" s="13">
        <f t="shared" si="139"/>
        <v>51</v>
      </c>
      <c r="Q1251" s="18">
        <v>10356.67</v>
      </c>
    </row>
    <row r="1252" spans="1:17" x14ac:dyDescent="0.25">
      <c r="A1252" s="13" t="s">
        <v>1283</v>
      </c>
      <c r="B1252" s="13">
        <v>1973</v>
      </c>
      <c r="C1252" s="13" t="s">
        <v>20</v>
      </c>
      <c r="D1252" s="13">
        <v>29</v>
      </c>
      <c r="E1252" s="13">
        <v>2</v>
      </c>
      <c r="F1252" s="13">
        <v>10370.91</v>
      </c>
      <c r="G1252" s="13" t="s">
        <v>12</v>
      </c>
      <c r="H1252" s="13" t="s">
        <v>12</v>
      </c>
      <c r="I1252" s="13" t="s">
        <v>247</v>
      </c>
      <c r="J1252" s="32">
        <f t="shared" si="133"/>
        <v>1973</v>
      </c>
      <c r="K1252" s="32" t="str">
        <f t="shared" si="134"/>
        <v>Sep</v>
      </c>
      <c r="L1252" s="32" t="str">
        <f t="shared" si="135"/>
        <v>tier - 3</v>
      </c>
      <c r="M1252" s="32" t="str">
        <f t="shared" si="136"/>
        <v>tier - 3</v>
      </c>
      <c r="N1252" s="32" t="str">
        <f t="shared" si="137"/>
        <v>R1024</v>
      </c>
      <c r="O1252" s="13" t="str">
        <f t="shared" si="138"/>
        <v>29-Sep-1973</v>
      </c>
      <c r="P1252" s="13">
        <f t="shared" si="139"/>
        <v>49</v>
      </c>
      <c r="Q1252" s="18">
        <v>10370.91</v>
      </c>
    </row>
    <row r="1253" spans="1:17" x14ac:dyDescent="0.25">
      <c r="A1253" s="13" t="s">
        <v>1284</v>
      </c>
      <c r="B1253" s="13">
        <v>1973</v>
      </c>
      <c r="C1253" s="13" t="s">
        <v>20</v>
      </c>
      <c r="D1253" s="13">
        <v>19</v>
      </c>
      <c r="E1253" s="13">
        <v>3</v>
      </c>
      <c r="F1253" s="13">
        <v>10381.48</v>
      </c>
      <c r="G1253" s="13" t="s">
        <v>12</v>
      </c>
      <c r="H1253" s="13" t="s">
        <v>12</v>
      </c>
      <c r="I1253" s="13" t="s">
        <v>13</v>
      </c>
      <c r="J1253" s="32">
        <f t="shared" si="133"/>
        <v>1973</v>
      </c>
      <c r="K1253" s="32" t="str">
        <f t="shared" si="134"/>
        <v>Sep</v>
      </c>
      <c r="L1253" s="32" t="str">
        <f t="shared" si="135"/>
        <v>tier - 3</v>
      </c>
      <c r="M1253" s="32" t="str">
        <f t="shared" si="136"/>
        <v>tier - 3</v>
      </c>
      <c r="N1253" s="32" t="str">
        <f t="shared" si="137"/>
        <v>R1013</v>
      </c>
      <c r="O1253" s="13" t="str">
        <f t="shared" si="138"/>
        <v>19-Sep-1973</v>
      </c>
      <c r="P1253" s="13">
        <f t="shared" si="139"/>
        <v>49</v>
      </c>
      <c r="Q1253" s="18">
        <v>10381.48</v>
      </c>
    </row>
    <row r="1254" spans="1:17" x14ac:dyDescent="0.25">
      <c r="A1254" s="13" t="s">
        <v>1285</v>
      </c>
      <c r="B1254" s="13">
        <v>1969</v>
      </c>
      <c r="C1254" s="13" t="s">
        <v>10</v>
      </c>
      <c r="D1254" s="13">
        <v>7</v>
      </c>
      <c r="E1254" s="13">
        <v>0</v>
      </c>
      <c r="F1254" s="13">
        <v>10403.27</v>
      </c>
      <c r="G1254" s="13" t="s">
        <v>12</v>
      </c>
      <c r="H1254" s="13" t="s">
        <v>11</v>
      </c>
      <c r="I1254" s="13" t="s">
        <v>516</v>
      </c>
      <c r="J1254" s="32">
        <f t="shared" si="133"/>
        <v>1969</v>
      </c>
      <c r="K1254" s="32" t="str">
        <f t="shared" si="134"/>
        <v>Jul</v>
      </c>
      <c r="L1254" s="32" t="str">
        <f t="shared" si="135"/>
        <v>tier - 3</v>
      </c>
      <c r="M1254" s="32" t="str">
        <f t="shared" si="136"/>
        <v>tier - 2</v>
      </c>
      <c r="N1254" s="32" t="str">
        <f t="shared" si="137"/>
        <v>R1020</v>
      </c>
      <c r="O1254" s="13" t="str">
        <f t="shared" si="138"/>
        <v>7-Jul-1969</v>
      </c>
      <c r="P1254" s="13">
        <f t="shared" si="139"/>
        <v>53</v>
      </c>
      <c r="Q1254" s="18">
        <v>10403.27</v>
      </c>
    </row>
    <row r="1255" spans="1:17" x14ac:dyDescent="0.25">
      <c r="A1255" s="13" t="s">
        <v>1286</v>
      </c>
      <c r="B1255" s="13">
        <v>1975</v>
      </c>
      <c r="C1255" s="13" t="s">
        <v>18</v>
      </c>
      <c r="D1255" s="13">
        <v>5</v>
      </c>
      <c r="E1255" s="13">
        <v>4</v>
      </c>
      <c r="F1255" s="13">
        <v>10407.09</v>
      </c>
      <c r="G1255" s="13" t="s">
        <v>12</v>
      </c>
      <c r="H1255" s="13" t="s">
        <v>16</v>
      </c>
      <c r="I1255" s="13" t="s">
        <v>164</v>
      </c>
      <c r="J1255" s="32">
        <f t="shared" si="133"/>
        <v>1975</v>
      </c>
      <c r="K1255" s="32" t="str">
        <f t="shared" si="134"/>
        <v>Jun</v>
      </c>
      <c r="L1255" s="32" t="str">
        <f t="shared" si="135"/>
        <v>tier - 3</v>
      </c>
      <c r="M1255" s="32" t="str">
        <f t="shared" si="136"/>
        <v>tier - 1</v>
      </c>
      <c r="N1255" s="32" t="str">
        <f t="shared" si="137"/>
        <v>R1015</v>
      </c>
      <c r="O1255" s="13" t="str">
        <f t="shared" si="138"/>
        <v>5-Jun-1975</v>
      </c>
      <c r="P1255" s="13">
        <f t="shared" si="139"/>
        <v>48</v>
      </c>
      <c r="Q1255" s="18">
        <v>10407.09</v>
      </c>
    </row>
    <row r="1256" spans="1:17" x14ac:dyDescent="0.25">
      <c r="A1256" s="13" t="s">
        <v>1287</v>
      </c>
      <c r="B1256" s="13">
        <v>1980</v>
      </c>
      <c r="C1256" s="13" t="s">
        <v>37</v>
      </c>
      <c r="D1256" s="13">
        <v>24</v>
      </c>
      <c r="E1256" s="13">
        <v>2</v>
      </c>
      <c r="F1256" s="13">
        <v>10407.98</v>
      </c>
      <c r="G1256" s="13" t="s">
        <v>12</v>
      </c>
      <c r="H1256" s="13" t="s">
        <v>16</v>
      </c>
      <c r="I1256" s="13" t="s">
        <v>300</v>
      </c>
      <c r="J1256" s="32">
        <f t="shared" si="133"/>
        <v>1980</v>
      </c>
      <c r="K1256" s="32" t="str">
        <f t="shared" si="134"/>
        <v>Oct</v>
      </c>
      <c r="L1256" s="32" t="str">
        <f t="shared" si="135"/>
        <v>tier - 3</v>
      </c>
      <c r="M1256" s="32" t="str">
        <f t="shared" si="136"/>
        <v>tier - 1</v>
      </c>
      <c r="N1256" s="32" t="str">
        <f t="shared" si="137"/>
        <v>R1021</v>
      </c>
      <c r="O1256" s="13" t="str">
        <f t="shared" si="138"/>
        <v>24-Oct-1980</v>
      </c>
      <c r="P1256" s="13">
        <f t="shared" si="139"/>
        <v>42</v>
      </c>
      <c r="Q1256" s="18">
        <v>10407.98</v>
      </c>
    </row>
    <row r="1257" spans="1:17" x14ac:dyDescent="0.25">
      <c r="A1257" s="13" t="s">
        <v>1288</v>
      </c>
      <c r="B1257" s="13">
        <v>1973</v>
      </c>
      <c r="C1257" s="13" t="s">
        <v>37</v>
      </c>
      <c r="D1257" s="13">
        <v>11</v>
      </c>
      <c r="E1257" s="13">
        <v>0</v>
      </c>
      <c r="F1257" s="13">
        <v>10419.59</v>
      </c>
      <c r="G1257" s="13" t="s">
        <v>12</v>
      </c>
      <c r="H1257" s="13" t="s">
        <v>11</v>
      </c>
      <c r="I1257" s="13" t="s">
        <v>200</v>
      </c>
      <c r="J1257" s="32">
        <f t="shared" si="133"/>
        <v>1973</v>
      </c>
      <c r="K1257" s="32" t="str">
        <f t="shared" si="134"/>
        <v>Oct</v>
      </c>
      <c r="L1257" s="32" t="str">
        <f t="shared" si="135"/>
        <v>tier - 3</v>
      </c>
      <c r="M1257" s="32" t="str">
        <f t="shared" si="136"/>
        <v>tier - 2</v>
      </c>
      <c r="N1257" s="32" t="str">
        <f t="shared" si="137"/>
        <v>R1025</v>
      </c>
      <c r="O1257" s="13" t="str">
        <f t="shared" si="138"/>
        <v>11-Oct-1973</v>
      </c>
      <c r="P1257" s="13">
        <f t="shared" si="139"/>
        <v>49</v>
      </c>
      <c r="Q1257" s="18">
        <v>10419.59</v>
      </c>
    </row>
    <row r="1258" spans="1:17" x14ac:dyDescent="0.25">
      <c r="A1258" s="13" t="s">
        <v>1289</v>
      </c>
      <c r="B1258" s="13">
        <v>1979</v>
      </c>
      <c r="C1258" s="13" t="s">
        <v>15</v>
      </c>
      <c r="D1258" s="13">
        <v>25</v>
      </c>
      <c r="E1258" s="13">
        <v>2</v>
      </c>
      <c r="F1258" s="13">
        <v>10419.65</v>
      </c>
      <c r="G1258" s="13" t="s">
        <v>12</v>
      </c>
      <c r="H1258" s="13" t="s">
        <v>11</v>
      </c>
      <c r="I1258" s="13" t="s">
        <v>200</v>
      </c>
      <c r="J1258" s="32">
        <f t="shared" si="133"/>
        <v>1979</v>
      </c>
      <c r="K1258" s="32" t="str">
        <f t="shared" si="134"/>
        <v>Nov</v>
      </c>
      <c r="L1258" s="32" t="str">
        <f t="shared" si="135"/>
        <v>tier - 3</v>
      </c>
      <c r="M1258" s="32" t="str">
        <f t="shared" si="136"/>
        <v>tier - 2</v>
      </c>
      <c r="N1258" s="32" t="str">
        <f t="shared" si="137"/>
        <v>R1025</v>
      </c>
      <c r="O1258" s="13" t="str">
        <f t="shared" si="138"/>
        <v>25-Nov-1979</v>
      </c>
      <c r="P1258" s="13">
        <f t="shared" si="139"/>
        <v>43</v>
      </c>
      <c r="Q1258" s="18">
        <v>10419.65</v>
      </c>
    </row>
    <row r="1259" spans="1:17" x14ac:dyDescent="0.25">
      <c r="A1259" s="13" t="s">
        <v>1290</v>
      </c>
      <c r="B1259" s="13">
        <v>1968</v>
      </c>
      <c r="C1259" s="13" t="s">
        <v>30</v>
      </c>
      <c r="D1259" s="13">
        <v>27</v>
      </c>
      <c r="E1259" s="13">
        <v>0</v>
      </c>
      <c r="F1259" s="13">
        <v>10422.92</v>
      </c>
      <c r="G1259" s="13" t="s">
        <v>12</v>
      </c>
      <c r="H1259" s="13" t="s">
        <v>16</v>
      </c>
      <c r="I1259" s="13" t="s">
        <v>356</v>
      </c>
      <c r="J1259" s="32">
        <f t="shared" si="133"/>
        <v>1968</v>
      </c>
      <c r="K1259" s="32" t="str">
        <f t="shared" si="134"/>
        <v>Dec</v>
      </c>
      <c r="L1259" s="32" t="str">
        <f t="shared" si="135"/>
        <v>tier - 3</v>
      </c>
      <c r="M1259" s="32" t="str">
        <f t="shared" si="136"/>
        <v>tier - 1</v>
      </c>
      <c r="N1259" s="32" t="str">
        <f t="shared" si="137"/>
        <v>R1017</v>
      </c>
      <c r="O1259" s="13" t="str">
        <f t="shared" si="138"/>
        <v>27-Dec-1968</v>
      </c>
      <c r="P1259" s="13">
        <f t="shared" si="139"/>
        <v>54</v>
      </c>
      <c r="Q1259" s="18">
        <v>10422.92</v>
      </c>
    </row>
    <row r="1260" spans="1:17" x14ac:dyDescent="0.25">
      <c r="A1260" s="13" t="s">
        <v>1291</v>
      </c>
      <c r="B1260" s="13">
        <v>1968</v>
      </c>
      <c r="C1260" s="13" t="s">
        <v>35</v>
      </c>
      <c r="D1260" s="13">
        <v>23</v>
      </c>
      <c r="E1260" s="13">
        <v>0</v>
      </c>
      <c r="F1260" s="13">
        <v>10435.07</v>
      </c>
      <c r="G1260" s="13" t="s">
        <v>12</v>
      </c>
      <c r="H1260" s="13" t="s">
        <v>16</v>
      </c>
      <c r="I1260" s="13" t="s">
        <v>168</v>
      </c>
      <c r="J1260" s="32">
        <f t="shared" si="133"/>
        <v>1968</v>
      </c>
      <c r="K1260" s="32" t="str">
        <f t="shared" si="134"/>
        <v>Aug</v>
      </c>
      <c r="L1260" s="32" t="str">
        <f t="shared" si="135"/>
        <v>tier - 3</v>
      </c>
      <c r="M1260" s="32" t="str">
        <f t="shared" si="136"/>
        <v>tier - 1</v>
      </c>
      <c r="N1260" s="32" t="str">
        <f t="shared" si="137"/>
        <v>R1016</v>
      </c>
      <c r="O1260" s="13" t="str">
        <f t="shared" si="138"/>
        <v>23-Aug-1968</v>
      </c>
      <c r="P1260" s="13">
        <f t="shared" si="139"/>
        <v>54</v>
      </c>
      <c r="Q1260" s="18">
        <v>10435.07</v>
      </c>
    </row>
    <row r="1261" spans="1:17" x14ac:dyDescent="0.25">
      <c r="A1261" s="13" t="s">
        <v>1292</v>
      </c>
      <c r="B1261" s="13">
        <v>1968</v>
      </c>
      <c r="C1261" s="13" t="s">
        <v>35</v>
      </c>
      <c r="D1261" s="13">
        <v>29</v>
      </c>
      <c r="E1261" s="13">
        <v>1</v>
      </c>
      <c r="F1261" s="13">
        <v>10436.1</v>
      </c>
      <c r="G1261" s="13" t="s">
        <v>12</v>
      </c>
      <c r="H1261" s="13" t="s">
        <v>12</v>
      </c>
      <c r="I1261" s="13" t="s">
        <v>42</v>
      </c>
      <c r="J1261" s="32">
        <f t="shared" si="133"/>
        <v>1968</v>
      </c>
      <c r="K1261" s="32" t="str">
        <f t="shared" si="134"/>
        <v>Aug</v>
      </c>
      <c r="L1261" s="32" t="str">
        <f t="shared" si="135"/>
        <v>tier - 3</v>
      </c>
      <c r="M1261" s="32" t="str">
        <f t="shared" si="136"/>
        <v>tier - 3</v>
      </c>
      <c r="N1261" s="32" t="str">
        <f t="shared" si="137"/>
        <v>R1011</v>
      </c>
      <c r="O1261" s="13" t="str">
        <f t="shared" si="138"/>
        <v>29-Aug-1968</v>
      </c>
      <c r="P1261" s="13">
        <f t="shared" si="139"/>
        <v>54</v>
      </c>
      <c r="Q1261" s="18">
        <v>10436.1</v>
      </c>
    </row>
    <row r="1262" spans="1:17" x14ac:dyDescent="0.25">
      <c r="A1262" s="13" t="s">
        <v>1293</v>
      </c>
      <c r="B1262" s="13">
        <v>1968</v>
      </c>
      <c r="C1262" s="13" t="s">
        <v>15</v>
      </c>
      <c r="D1262" s="13">
        <v>8</v>
      </c>
      <c r="E1262" s="13">
        <v>1</v>
      </c>
      <c r="F1262" s="13">
        <v>10450.549999999999</v>
      </c>
      <c r="G1262" s="13" t="s">
        <v>12</v>
      </c>
      <c r="H1262" s="13" t="s">
        <v>16</v>
      </c>
      <c r="I1262" s="13" t="s">
        <v>42</v>
      </c>
      <c r="J1262" s="32">
        <f t="shared" si="133"/>
        <v>1968</v>
      </c>
      <c r="K1262" s="32" t="str">
        <f t="shared" si="134"/>
        <v>Nov</v>
      </c>
      <c r="L1262" s="32" t="str">
        <f t="shared" si="135"/>
        <v>tier - 3</v>
      </c>
      <c r="M1262" s="32" t="str">
        <f t="shared" si="136"/>
        <v>tier - 1</v>
      </c>
      <c r="N1262" s="32" t="str">
        <f t="shared" si="137"/>
        <v>R1011</v>
      </c>
      <c r="O1262" s="13" t="str">
        <f t="shared" si="138"/>
        <v>8-Nov-1968</v>
      </c>
      <c r="P1262" s="13">
        <f t="shared" si="139"/>
        <v>54</v>
      </c>
      <c r="Q1262" s="18">
        <v>10450.549999999999</v>
      </c>
    </row>
    <row r="1263" spans="1:17" x14ac:dyDescent="0.25">
      <c r="A1263" s="13" t="s">
        <v>1294</v>
      </c>
      <c r="B1263" s="13">
        <v>1964</v>
      </c>
      <c r="C1263" s="13" t="s">
        <v>37</v>
      </c>
      <c r="D1263" s="13">
        <v>14</v>
      </c>
      <c r="E1263" s="13">
        <v>0</v>
      </c>
      <c r="F1263" s="13">
        <v>10455.1</v>
      </c>
      <c r="G1263" s="13" t="s">
        <v>12</v>
      </c>
      <c r="H1263" s="13" t="s">
        <v>16</v>
      </c>
      <c r="I1263" s="13" t="s">
        <v>23</v>
      </c>
      <c r="J1263" s="32">
        <f t="shared" si="133"/>
        <v>1964</v>
      </c>
      <c r="K1263" s="32" t="str">
        <f t="shared" si="134"/>
        <v>Oct</v>
      </c>
      <c r="L1263" s="32" t="str">
        <f t="shared" si="135"/>
        <v>tier - 3</v>
      </c>
      <c r="M1263" s="32" t="str">
        <f t="shared" si="136"/>
        <v>tier - 1</v>
      </c>
      <c r="N1263" s="32" t="str">
        <f t="shared" si="137"/>
        <v>R1012</v>
      </c>
      <c r="O1263" s="13" t="str">
        <f t="shared" si="138"/>
        <v>14-Oct-1964</v>
      </c>
      <c r="P1263" s="13">
        <f t="shared" si="139"/>
        <v>58</v>
      </c>
      <c r="Q1263" s="18">
        <v>10455.1</v>
      </c>
    </row>
    <row r="1264" spans="1:17" x14ac:dyDescent="0.25">
      <c r="A1264" s="13" t="s">
        <v>1295</v>
      </c>
      <c r="B1264" s="13">
        <v>1976</v>
      </c>
      <c r="C1264" s="13" t="s">
        <v>35</v>
      </c>
      <c r="D1264" s="13">
        <v>3</v>
      </c>
      <c r="E1264" s="13">
        <v>2</v>
      </c>
      <c r="F1264" s="13">
        <v>10455.14</v>
      </c>
      <c r="G1264" s="13" t="s">
        <v>12</v>
      </c>
      <c r="H1264" s="13" t="s">
        <v>11</v>
      </c>
      <c r="I1264" s="13" t="s">
        <v>300</v>
      </c>
      <c r="J1264" s="32">
        <f t="shared" si="133"/>
        <v>1976</v>
      </c>
      <c r="K1264" s="32" t="str">
        <f t="shared" si="134"/>
        <v>Aug</v>
      </c>
      <c r="L1264" s="32" t="str">
        <f t="shared" si="135"/>
        <v>tier - 3</v>
      </c>
      <c r="M1264" s="32" t="str">
        <f t="shared" si="136"/>
        <v>tier - 2</v>
      </c>
      <c r="N1264" s="32" t="str">
        <f t="shared" si="137"/>
        <v>R1021</v>
      </c>
      <c r="O1264" s="13" t="str">
        <f t="shared" si="138"/>
        <v>3-Aug-1976</v>
      </c>
      <c r="P1264" s="13">
        <f t="shared" si="139"/>
        <v>46</v>
      </c>
      <c r="Q1264" s="18">
        <v>10455.14</v>
      </c>
    </row>
    <row r="1265" spans="1:17" x14ac:dyDescent="0.25">
      <c r="A1265" s="13" t="s">
        <v>1296</v>
      </c>
      <c r="B1265" s="13">
        <v>1964</v>
      </c>
      <c r="C1265" s="13" t="s">
        <v>10</v>
      </c>
      <c r="D1265" s="13">
        <v>27</v>
      </c>
      <c r="E1265" s="13">
        <v>0</v>
      </c>
      <c r="F1265" s="13">
        <v>10459.19</v>
      </c>
      <c r="G1265" s="13" t="s">
        <v>12</v>
      </c>
      <c r="H1265" s="13" t="s">
        <v>16</v>
      </c>
      <c r="I1265" s="13" t="s">
        <v>13</v>
      </c>
      <c r="J1265" s="32">
        <f t="shared" si="133"/>
        <v>1964</v>
      </c>
      <c r="K1265" s="32" t="str">
        <f t="shared" si="134"/>
        <v>Jul</v>
      </c>
      <c r="L1265" s="32" t="str">
        <f t="shared" si="135"/>
        <v>tier - 3</v>
      </c>
      <c r="M1265" s="32" t="str">
        <f t="shared" si="136"/>
        <v>tier - 1</v>
      </c>
      <c r="N1265" s="32" t="str">
        <f t="shared" si="137"/>
        <v>R1013</v>
      </c>
      <c r="O1265" s="13" t="str">
        <f t="shared" si="138"/>
        <v>27-Jul-1964</v>
      </c>
      <c r="P1265" s="13">
        <f t="shared" si="139"/>
        <v>58</v>
      </c>
      <c r="Q1265" s="18">
        <v>10459.19</v>
      </c>
    </row>
    <row r="1266" spans="1:17" x14ac:dyDescent="0.25">
      <c r="A1266" s="13" t="s">
        <v>1297</v>
      </c>
      <c r="B1266" s="13">
        <v>1969</v>
      </c>
      <c r="C1266" s="13" t="s">
        <v>20</v>
      </c>
      <c r="D1266" s="13">
        <v>22</v>
      </c>
      <c r="E1266" s="13">
        <v>1</v>
      </c>
      <c r="F1266" s="13">
        <v>10461.98</v>
      </c>
      <c r="G1266" s="13" t="s">
        <v>12</v>
      </c>
      <c r="H1266" s="13" t="s">
        <v>16</v>
      </c>
      <c r="I1266" s="13" t="s">
        <v>23</v>
      </c>
      <c r="J1266" s="32">
        <f t="shared" si="133"/>
        <v>1969</v>
      </c>
      <c r="K1266" s="32" t="str">
        <f t="shared" si="134"/>
        <v>Sep</v>
      </c>
      <c r="L1266" s="32" t="str">
        <f t="shared" si="135"/>
        <v>tier - 3</v>
      </c>
      <c r="M1266" s="32" t="str">
        <f t="shared" si="136"/>
        <v>tier - 1</v>
      </c>
      <c r="N1266" s="32" t="str">
        <f t="shared" si="137"/>
        <v>R1012</v>
      </c>
      <c r="O1266" s="13" t="str">
        <f t="shared" si="138"/>
        <v>22-Sep-1969</v>
      </c>
      <c r="P1266" s="13">
        <f t="shared" si="139"/>
        <v>53</v>
      </c>
      <c r="Q1266" s="18">
        <v>10461.98</v>
      </c>
    </row>
    <row r="1267" spans="1:17" x14ac:dyDescent="0.25">
      <c r="A1267" s="13" t="s">
        <v>1298</v>
      </c>
      <c r="B1267" s="13">
        <v>1987</v>
      </c>
      <c r="C1267" s="13" t="s">
        <v>18</v>
      </c>
      <c r="D1267" s="13">
        <v>28</v>
      </c>
      <c r="E1267" s="13">
        <v>3</v>
      </c>
      <c r="F1267" s="13">
        <v>10464.83</v>
      </c>
      <c r="G1267" s="13" t="s">
        <v>12</v>
      </c>
      <c r="H1267" s="13" t="s">
        <v>16</v>
      </c>
      <c r="I1267" s="13" t="s">
        <v>23</v>
      </c>
      <c r="J1267" s="32">
        <f t="shared" si="133"/>
        <v>1987</v>
      </c>
      <c r="K1267" s="32" t="str">
        <f t="shared" si="134"/>
        <v>Jun</v>
      </c>
      <c r="L1267" s="32" t="str">
        <f t="shared" si="135"/>
        <v>tier - 3</v>
      </c>
      <c r="M1267" s="32" t="str">
        <f t="shared" si="136"/>
        <v>tier - 1</v>
      </c>
      <c r="N1267" s="32" t="str">
        <f t="shared" si="137"/>
        <v>R1012</v>
      </c>
      <c r="O1267" s="13" t="str">
        <f t="shared" si="138"/>
        <v>28-Jun-1987</v>
      </c>
      <c r="P1267" s="13">
        <f t="shared" si="139"/>
        <v>35</v>
      </c>
      <c r="Q1267" s="18">
        <v>10464.83</v>
      </c>
    </row>
    <row r="1268" spans="1:17" x14ac:dyDescent="0.25">
      <c r="A1268" s="13" t="s">
        <v>1299</v>
      </c>
      <c r="B1268" s="13">
        <v>1978</v>
      </c>
      <c r="C1268" s="13" t="s">
        <v>35</v>
      </c>
      <c r="D1268" s="13">
        <v>21</v>
      </c>
      <c r="E1268" s="13">
        <v>2</v>
      </c>
      <c r="F1268" s="13">
        <v>10486.55</v>
      </c>
      <c r="G1268" s="13" t="s">
        <v>12</v>
      </c>
      <c r="H1268" s="13" t="s">
        <v>12</v>
      </c>
      <c r="I1268" s="13" t="s">
        <v>200</v>
      </c>
      <c r="J1268" s="32">
        <f t="shared" si="133"/>
        <v>1978</v>
      </c>
      <c r="K1268" s="32" t="str">
        <f t="shared" si="134"/>
        <v>Aug</v>
      </c>
      <c r="L1268" s="32" t="str">
        <f t="shared" si="135"/>
        <v>tier - 3</v>
      </c>
      <c r="M1268" s="32" t="str">
        <f t="shared" si="136"/>
        <v>tier - 3</v>
      </c>
      <c r="N1268" s="32" t="str">
        <f t="shared" si="137"/>
        <v>R1025</v>
      </c>
      <c r="O1268" s="13" t="str">
        <f t="shared" si="138"/>
        <v>21-Aug-1978</v>
      </c>
      <c r="P1268" s="13">
        <f t="shared" si="139"/>
        <v>44</v>
      </c>
      <c r="Q1268" s="18">
        <v>10486.55</v>
      </c>
    </row>
    <row r="1269" spans="1:17" x14ac:dyDescent="0.25">
      <c r="A1269" s="13" t="s">
        <v>1300</v>
      </c>
      <c r="B1269" s="13">
        <v>1972</v>
      </c>
      <c r="C1269" s="13" t="s">
        <v>37</v>
      </c>
      <c r="D1269" s="13">
        <v>19</v>
      </c>
      <c r="E1269" s="13">
        <v>2</v>
      </c>
      <c r="F1269" s="13">
        <v>10493.95</v>
      </c>
      <c r="G1269" s="13" t="s">
        <v>12</v>
      </c>
      <c r="H1269" s="13" t="s">
        <v>16</v>
      </c>
      <c r="I1269" s="13" t="s">
        <v>23</v>
      </c>
      <c r="J1269" s="32">
        <f t="shared" si="133"/>
        <v>1972</v>
      </c>
      <c r="K1269" s="32" t="str">
        <f t="shared" si="134"/>
        <v>Oct</v>
      </c>
      <c r="L1269" s="32" t="str">
        <f t="shared" si="135"/>
        <v>tier - 3</v>
      </c>
      <c r="M1269" s="32" t="str">
        <f t="shared" si="136"/>
        <v>tier - 1</v>
      </c>
      <c r="N1269" s="32" t="str">
        <f t="shared" si="137"/>
        <v>R1012</v>
      </c>
      <c r="O1269" s="13" t="str">
        <f t="shared" si="138"/>
        <v>19-Oct-1972</v>
      </c>
      <c r="P1269" s="13">
        <f t="shared" si="139"/>
        <v>50</v>
      </c>
      <c r="Q1269" s="18">
        <v>10493.95</v>
      </c>
    </row>
    <row r="1270" spans="1:17" x14ac:dyDescent="0.25">
      <c r="A1270" s="13" t="s">
        <v>1301</v>
      </c>
      <c r="B1270" s="13">
        <v>1977</v>
      </c>
      <c r="C1270" s="13" t="s">
        <v>37</v>
      </c>
      <c r="D1270" s="13">
        <v>25</v>
      </c>
      <c r="E1270" s="13">
        <v>2</v>
      </c>
      <c r="F1270" s="13">
        <v>10495.6</v>
      </c>
      <c r="G1270" s="13" t="s">
        <v>12</v>
      </c>
      <c r="H1270" s="13" t="s">
        <v>16</v>
      </c>
      <c r="I1270" s="13" t="s">
        <v>23</v>
      </c>
      <c r="J1270" s="32">
        <f t="shared" si="133"/>
        <v>1977</v>
      </c>
      <c r="K1270" s="32" t="str">
        <f t="shared" si="134"/>
        <v>Oct</v>
      </c>
      <c r="L1270" s="32" t="str">
        <f t="shared" si="135"/>
        <v>tier - 3</v>
      </c>
      <c r="M1270" s="32" t="str">
        <f t="shared" si="136"/>
        <v>tier - 1</v>
      </c>
      <c r="N1270" s="32" t="str">
        <f t="shared" si="137"/>
        <v>R1012</v>
      </c>
      <c r="O1270" s="13" t="str">
        <f t="shared" si="138"/>
        <v>25-Oct-1977</v>
      </c>
      <c r="P1270" s="13">
        <f t="shared" si="139"/>
        <v>45</v>
      </c>
      <c r="Q1270" s="18">
        <v>10495.6</v>
      </c>
    </row>
    <row r="1271" spans="1:17" x14ac:dyDescent="0.25">
      <c r="A1271" s="13" t="s">
        <v>1302</v>
      </c>
      <c r="B1271" s="13">
        <v>1971</v>
      </c>
      <c r="C1271" s="13" t="s">
        <v>20</v>
      </c>
      <c r="D1271" s="13">
        <v>26</v>
      </c>
      <c r="E1271" s="13">
        <v>0</v>
      </c>
      <c r="F1271" s="13">
        <v>10546.48</v>
      </c>
      <c r="G1271" s="13" t="s">
        <v>12</v>
      </c>
      <c r="H1271" s="13" t="s">
        <v>12</v>
      </c>
      <c r="I1271" s="13" t="s">
        <v>42</v>
      </c>
      <c r="J1271" s="32">
        <f t="shared" si="133"/>
        <v>1971</v>
      </c>
      <c r="K1271" s="32" t="str">
        <f t="shared" si="134"/>
        <v>Sep</v>
      </c>
      <c r="L1271" s="32" t="str">
        <f t="shared" si="135"/>
        <v>tier - 3</v>
      </c>
      <c r="M1271" s="32" t="str">
        <f t="shared" si="136"/>
        <v>tier - 3</v>
      </c>
      <c r="N1271" s="32" t="str">
        <f t="shared" si="137"/>
        <v>R1011</v>
      </c>
      <c r="O1271" s="13" t="str">
        <f t="shared" si="138"/>
        <v>26-Sep-1971</v>
      </c>
      <c r="P1271" s="13">
        <f t="shared" si="139"/>
        <v>51</v>
      </c>
      <c r="Q1271" s="18">
        <v>10546.48</v>
      </c>
    </row>
    <row r="1272" spans="1:17" x14ac:dyDescent="0.25">
      <c r="A1272" s="13" t="s">
        <v>1303</v>
      </c>
      <c r="B1272" s="13">
        <v>1971</v>
      </c>
      <c r="C1272" s="13" t="s">
        <v>18</v>
      </c>
      <c r="D1272" s="13">
        <v>29</v>
      </c>
      <c r="E1272" s="13">
        <v>3</v>
      </c>
      <c r="F1272" s="13">
        <v>10560.49</v>
      </c>
      <c r="G1272" s="13" t="s">
        <v>12</v>
      </c>
      <c r="H1272" s="13" t="s">
        <v>11</v>
      </c>
      <c r="I1272" s="13" t="s">
        <v>13</v>
      </c>
      <c r="J1272" s="32">
        <f t="shared" si="133"/>
        <v>1971</v>
      </c>
      <c r="K1272" s="32" t="str">
        <f t="shared" si="134"/>
        <v>Jun</v>
      </c>
      <c r="L1272" s="32" t="str">
        <f t="shared" si="135"/>
        <v>tier - 3</v>
      </c>
      <c r="M1272" s="32" t="str">
        <f t="shared" si="136"/>
        <v>tier - 2</v>
      </c>
      <c r="N1272" s="32" t="str">
        <f t="shared" si="137"/>
        <v>R1013</v>
      </c>
      <c r="O1272" s="13" t="str">
        <f t="shared" si="138"/>
        <v>29-Jun-1971</v>
      </c>
      <c r="P1272" s="13">
        <f t="shared" si="139"/>
        <v>51</v>
      </c>
      <c r="Q1272" s="18">
        <v>10560.49</v>
      </c>
    </row>
    <row r="1273" spans="1:17" x14ac:dyDescent="0.25">
      <c r="A1273" s="13" t="s">
        <v>1304</v>
      </c>
      <c r="B1273" s="13">
        <v>1969</v>
      </c>
      <c r="C1273" s="13" t="s">
        <v>10</v>
      </c>
      <c r="D1273" s="13">
        <v>17</v>
      </c>
      <c r="E1273" s="13">
        <v>0</v>
      </c>
      <c r="F1273" s="13">
        <v>10564.88</v>
      </c>
      <c r="G1273" s="13" t="s">
        <v>12</v>
      </c>
      <c r="H1273" s="13" t="s">
        <v>16</v>
      </c>
      <c r="I1273" s="13" t="s">
        <v>247</v>
      </c>
      <c r="J1273" s="32">
        <f t="shared" si="133"/>
        <v>1969</v>
      </c>
      <c r="K1273" s="32" t="str">
        <f t="shared" si="134"/>
        <v>Jul</v>
      </c>
      <c r="L1273" s="32" t="str">
        <f t="shared" si="135"/>
        <v>tier - 3</v>
      </c>
      <c r="M1273" s="32" t="str">
        <f t="shared" si="136"/>
        <v>tier - 1</v>
      </c>
      <c r="N1273" s="32" t="str">
        <f t="shared" si="137"/>
        <v>R1024</v>
      </c>
      <c r="O1273" s="13" t="str">
        <f t="shared" si="138"/>
        <v>17-Jul-1969</v>
      </c>
      <c r="P1273" s="13">
        <f t="shared" si="139"/>
        <v>53</v>
      </c>
      <c r="Q1273" s="18">
        <v>10564.88</v>
      </c>
    </row>
    <row r="1274" spans="1:17" x14ac:dyDescent="0.25">
      <c r="A1274" s="13" t="s">
        <v>1305</v>
      </c>
      <c r="B1274" s="13">
        <v>1966</v>
      </c>
      <c r="C1274" s="13" t="s">
        <v>30</v>
      </c>
      <c r="D1274" s="13">
        <v>11</v>
      </c>
      <c r="E1274" s="13">
        <v>0</v>
      </c>
      <c r="F1274" s="13">
        <v>10577.09</v>
      </c>
      <c r="G1274" s="13" t="s">
        <v>12</v>
      </c>
      <c r="H1274" s="13" t="s">
        <v>12</v>
      </c>
      <c r="I1274" s="13" t="s">
        <v>42</v>
      </c>
      <c r="J1274" s="32">
        <f t="shared" si="133"/>
        <v>1966</v>
      </c>
      <c r="K1274" s="32" t="str">
        <f t="shared" si="134"/>
        <v>Dec</v>
      </c>
      <c r="L1274" s="32" t="str">
        <f t="shared" si="135"/>
        <v>tier - 3</v>
      </c>
      <c r="M1274" s="32" t="str">
        <f t="shared" si="136"/>
        <v>tier - 3</v>
      </c>
      <c r="N1274" s="32" t="str">
        <f t="shared" si="137"/>
        <v>R1011</v>
      </c>
      <c r="O1274" s="13" t="str">
        <f t="shared" si="138"/>
        <v>11-Dec-1966</v>
      </c>
      <c r="P1274" s="13">
        <f t="shared" si="139"/>
        <v>56</v>
      </c>
      <c r="Q1274" s="18">
        <v>10577.09</v>
      </c>
    </row>
    <row r="1275" spans="1:17" x14ac:dyDescent="0.25">
      <c r="A1275" s="13" t="s">
        <v>1306</v>
      </c>
      <c r="B1275" s="13">
        <v>1969</v>
      </c>
      <c r="C1275" s="13" t="s">
        <v>30</v>
      </c>
      <c r="D1275" s="13">
        <v>25</v>
      </c>
      <c r="E1275" s="13">
        <v>1</v>
      </c>
      <c r="F1275" s="13">
        <v>10579.71</v>
      </c>
      <c r="G1275" s="13" t="s">
        <v>12</v>
      </c>
      <c r="H1275" s="13" t="s">
        <v>12</v>
      </c>
      <c r="I1275" s="13" t="s">
        <v>13</v>
      </c>
      <c r="J1275" s="32">
        <f t="shared" si="133"/>
        <v>1969</v>
      </c>
      <c r="K1275" s="32" t="str">
        <f t="shared" si="134"/>
        <v>Dec</v>
      </c>
      <c r="L1275" s="32" t="str">
        <f t="shared" si="135"/>
        <v>tier - 3</v>
      </c>
      <c r="M1275" s="32" t="str">
        <f t="shared" si="136"/>
        <v>tier - 3</v>
      </c>
      <c r="N1275" s="32" t="str">
        <f t="shared" si="137"/>
        <v>R1013</v>
      </c>
      <c r="O1275" s="13" t="str">
        <f t="shared" si="138"/>
        <v>25-Dec-1969</v>
      </c>
      <c r="P1275" s="13">
        <f t="shared" si="139"/>
        <v>53</v>
      </c>
      <c r="Q1275" s="18">
        <v>10579.71</v>
      </c>
    </row>
    <row r="1276" spans="1:17" x14ac:dyDescent="0.25">
      <c r="A1276" s="13" t="s">
        <v>1307</v>
      </c>
      <c r="B1276" s="13">
        <v>1966</v>
      </c>
      <c r="C1276" s="13" t="s">
        <v>15</v>
      </c>
      <c r="D1276" s="13">
        <v>3</v>
      </c>
      <c r="E1276" s="13">
        <v>0</v>
      </c>
      <c r="F1276" s="13">
        <v>10594.23</v>
      </c>
      <c r="G1276" s="13" t="s">
        <v>12</v>
      </c>
      <c r="H1276" s="13" t="s">
        <v>12</v>
      </c>
      <c r="I1276" s="13" t="s">
        <v>13</v>
      </c>
      <c r="J1276" s="32">
        <f t="shared" si="133"/>
        <v>1966</v>
      </c>
      <c r="K1276" s="32" t="str">
        <f t="shared" si="134"/>
        <v>Nov</v>
      </c>
      <c r="L1276" s="32" t="str">
        <f t="shared" si="135"/>
        <v>tier - 3</v>
      </c>
      <c r="M1276" s="32" t="str">
        <f t="shared" si="136"/>
        <v>tier - 3</v>
      </c>
      <c r="N1276" s="32" t="str">
        <f t="shared" si="137"/>
        <v>R1013</v>
      </c>
      <c r="O1276" s="13" t="str">
        <f t="shared" si="138"/>
        <v>3-Nov-1966</v>
      </c>
      <c r="P1276" s="13">
        <f t="shared" si="139"/>
        <v>56</v>
      </c>
      <c r="Q1276" s="18">
        <v>10594.23</v>
      </c>
    </row>
    <row r="1277" spans="1:17" x14ac:dyDescent="0.25">
      <c r="A1277" s="13" t="s">
        <v>1308</v>
      </c>
      <c r="B1277" s="13">
        <v>1967</v>
      </c>
      <c r="C1277" s="13" t="s">
        <v>15</v>
      </c>
      <c r="D1277" s="13">
        <v>29</v>
      </c>
      <c r="E1277" s="13">
        <v>0</v>
      </c>
      <c r="F1277" s="13">
        <v>10594.5</v>
      </c>
      <c r="G1277" s="13" t="s">
        <v>12</v>
      </c>
      <c r="H1277" s="13" t="s">
        <v>16</v>
      </c>
      <c r="I1277" s="13" t="s">
        <v>23</v>
      </c>
      <c r="J1277" s="32">
        <f t="shared" si="133"/>
        <v>1967</v>
      </c>
      <c r="K1277" s="32" t="str">
        <f t="shared" si="134"/>
        <v>Nov</v>
      </c>
      <c r="L1277" s="32" t="str">
        <f t="shared" si="135"/>
        <v>tier - 3</v>
      </c>
      <c r="M1277" s="32" t="str">
        <f t="shared" si="136"/>
        <v>tier - 1</v>
      </c>
      <c r="N1277" s="32" t="str">
        <f t="shared" si="137"/>
        <v>R1012</v>
      </c>
      <c r="O1277" s="13" t="str">
        <f t="shared" si="138"/>
        <v>29-Nov-1967</v>
      </c>
      <c r="P1277" s="13">
        <f t="shared" si="139"/>
        <v>55</v>
      </c>
      <c r="Q1277" s="18">
        <v>10594.5</v>
      </c>
    </row>
    <row r="1278" spans="1:17" x14ac:dyDescent="0.25">
      <c r="A1278" s="13" t="s">
        <v>1309</v>
      </c>
      <c r="B1278" s="13">
        <v>1972</v>
      </c>
      <c r="C1278" s="13" t="s">
        <v>30</v>
      </c>
      <c r="D1278" s="13">
        <v>14</v>
      </c>
      <c r="E1278" s="13">
        <v>3</v>
      </c>
      <c r="F1278" s="13">
        <v>10600.55</v>
      </c>
      <c r="G1278" s="13" t="s">
        <v>12</v>
      </c>
      <c r="H1278" s="13" t="s">
        <v>16</v>
      </c>
      <c r="I1278" s="13" t="s">
        <v>23</v>
      </c>
      <c r="J1278" s="32">
        <f t="shared" si="133"/>
        <v>1972</v>
      </c>
      <c r="K1278" s="32" t="str">
        <f t="shared" si="134"/>
        <v>Dec</v>
      </c>
      <c r="L1278" s="32" t="str">
        <f t="shared" si="135"/>
        <v>tier - 3</v>
      </c>
      <c r="M1278" s="32" t="str">
        <f t="shared" si="136"/>
        <v>tier - 1</v>
      </c>
      <c r="N1278" s="32" t="str">
        <f t="shared" si="137"/>
        <v>R1012</v>
      </c>
      <c r="O1278" s="13" t="str">
        <f t="shared" si="138"/>
        <v>14-Dec-1972</v>
      </c>
      <c r="P1278" s="13">
        <f t="shared" si="139"/>
        <v>50</v>
      </c>
      <c r="Q1278" s="18">
        <v>10600.55</v>
      </c>
    </row>
    <row r="1279" spans="1:17" x14ac:dyDescent="0.25">
      <c r="A1279" s="13" t="s">
        <v>1310</v>
      </c>
      <c r="B1279" s="13">
        <v>1966</v>
      </c>
      <c r="C1279" s="13" t="s">
        <v>10</v>
      </c>
      <c r="D1279" s="13">
        <v>20</v>
      </c>
      <c r="E1279" s="13">
        <v>0</v>
      </c>
      <c r="F1279" s="13">
        <v>10601.41</v>
      </c>
      <c r="G1279" s="13" t="s">
        <v>12</v>
      </c>
      <c r="H1279" s="13" t="s">
        <v>11</v>
      </c>
      <c r="I1279" s="13" t="s">
        <v>42</v>
      </c>
      <c r="J1279" s="32">
        <f t="shared" si="133"/>
        <v>1966</v>
      </c>
      <c r="K1279" s="32" t="str">
        <f t="shared" si="134"/>
        <v>Jul</v>
      </c>
      <c r="L1279" s="32" t="str">
        <f t="shared" si="135"/>
        <v>tier - 3</v>
      </c>
      <c r="M1279" s="32" t="str">
        <f t="shared" si="136"/>
        <v>tier - 2</v>
      </c>
      <c r="N1279" s="32" t="str">
        <f t="shared" si="137"/>
        <v>R1011</v>
      </c>
      <c r="O1279" s="13" t="str">
        <f t="shared" si="138"/>
        <v>20-Jul-1966</v>
      </c>
      <c r="P1279" s="13">
        <f t="shared" si="139"/>
        <v>56</v>
      </c>
      <c r="Q1279" s="18">
        <v>10601.41</v>
      </c>
    </row>
    <row r="1280" spans="1:17" x14ac:dyDescent="0.25">
      <c r="A1280" s="13" t="s">
        <v>1311</v>
      </c>
      <c r="B1280" s="13">
        <v>1967</v>
      </c>
      <c r="C1280" s="13" t="s">
        <v>18</v>
      </c>
      <c r="D1280" s="13">
        <v>23</v>
      </c>
      <c r="E1280" s="13">
        <v>0</v>
      </c>
      <c r="F1280" s="13">
        <v>10601.63</v>
      </c>
      <c r="G1280" s="13" t="s">
        <v>12</v>
      </c>
      <c r="H1280" s="13" t="s">
        <v>11</v>
      </c>
      <c r="I1280" s="13" t="s">
        <v>23</v>
      </c>
      <c r="J1280" s="32">
        <f t="shared" si="133"/>
        <v>1967</v>
      </c>
      <c r="K1280" s="32" t="str">
        <f t="shared" si="134"/>
        <v>Jun</v>
      </c>
      <c r="L1280" s="32" t="str">
        <f t="shared" si="135"/>
        <v>tier - 3</v>
      </c>
      <c r="M1280" s="32" t="str">
        <f t="shared" si="136"/>
        <v>tier - 2</v>
      </c>
      <c r="N1280" s="32" t="str">
        <f t="shared" si="137"/>
        <v>R1012</v>
      </c>
      <c r="O1280" s="13" t="str">
        <f t="shared" si="138"/>
        <v>23-Jun-1967</v>
      </c>
      <c r="P1280" s="13">
        <f t="shared" si="139"/>
        <v>55</v>
      </c>
      <c r="Q1280" s="18">
        <v>10601.63</v>
      </c>
    </row>
    <row r="1281" spans="1:17" x14ac:dyDescent="0.25">
      <c r="A1281" s="13" t="s">
        <v>1312</v>
      </c>
      <c r="B1281" s="13">
        <v>1966</v>
      </c>
      <c r="C1281" s="13" t="s">
        <v>10</v>
      </c>
      <c r="D1281" s="13">
        <v>2</v>
      </c>
      <c r="E1281" s="13">
        <v>0</v>
      </c>
      <c r="F1281" s="13">
        <v>10602.39</v>
      </c>
      <c r="G1281" s="13" t="s">
        <v>12</v>
      </c>
      <c r="H1281" s="13" t="s">
        <v>12</v>
      </c>
      <c r="I1281" s="13" t="s">
        <v>42</v>
      </c>
      <c r="J1281" s="32">
        <f t="shared" si="133"/>
        <v>1966</v>
      </c>
      <c r="K1281" s="32" t="str">
        <f t="shared" si="134"/>
        <v>Jul</v>
      </c>
      <c r="L1281" s="32" t="str">
        <f t="shared" si="135"/>
        <v>tier - 3</v>
      </c>
      <c r="M1281" s="32" t="str">
        <f t="shared" si="136"/>
        <v>tier - 3</v>
      </c>
      <c r="N1281" s="32" t="str">
        <f t="shared" si="137"/>
        <v>R1011</v>
      </c>
      <c r="O1281" s="13" t="str">
        <f t="shared" si="138"/>
        <v>2-Jul-1966</v>
      </c>
      <c r="P1281" s="13">
        <f t="shared" si="139"/>
        <v>56</v>
      </c>
      <c r="Q1281" s="18">
        <v>10602.39</v>
      </c>
    </row>
    <row r="1282" spans="1:17" x14ac:dyDescent="0.25">
      <c r="A1282" s="13" t="s">
        <v>1313</v>
      </c>
      <c r="B1282" s="13">
        <v>1965</v>
      </c>
      <c r="C1282" s="13" t="s">
        <v>18</v>
      </c>
      <c r="D1282" s="13">
        <v>27</v>
      </c>
      <c r="E1282" s="13">
        <v>0</v>
      </c>
      <c r="F1282" s="13">
        <v>10608.67</v>
      </c>
      <c r="G1282" s="13" t="s">
        <v>12</v>
      </c>
      <c r="H1282" s="13" t="s">
        <v>12</v>
      </c>
      <c r="I1282" s="13" t="s">
        <v>23</v>
      </c>
      <c r="J1282" s="32">
        <f t="shared" ref="J1282:J1345" si="140">IF(B1282="?",ROUND(AVERAGE(B:B),0),B1282)</f>
        <v>1965</v>
      </c>
      <c r="K1282" s="32" t="str">
        <f t="shared" ref="K1282:K1345" si="141">IF(C1282="?","Sep",C1282)</f>
        <v>Jun</v>
      </c>
      <c r="L1282" s="32" t="str">
        <f t="shared" si="135"/>
        <v>tier - 3</v>
      </c>
      <c r="M1282" s="32" t="str">
        <f t="shared" si="136"/>
        <v>tier - 3</v>
      </c>
      <c r="N1282" s="32" t="str">
        <f t="shared" si="137"/>
        <v>R1012</v>
      </c>
      <c r="O1282" s="13" t="str">
        <f t="shared" si="138"/>
        <v>27-Jun-1965</v>
      </c>
      <c r="P1282" s="13">
        <f t="shared" si="139"/>
        <v>57</v>
      </c>
      <c r="Q1282" s="18">
        <v>10608.67</v>
      </c>
    </row>
    <row r="1283" spans="1:17" x14ac:dyDescent="0.25">
      <c r="A1283" s="13" t="s">
        <v>1314</v>
      </c>
      <c r="B1283" s="13">
        <v>1992</v>
      </c>
      <c r="C1283" s="13" t="s">
        <v>10</v>
      </c>
      <c r="D1283" s="13">
        <v>23</v>
      </c>
      <c r="E1283" s="13">
        <v>0</v>
      </c>
      <c r="F1283" s="13">
        <v>10617.04</v>
      </c>
      <c r="G1283" s="13" t="s">
        <v>12</v>
      </c>
      <c r="H1283" s="13" t="s">
        <v>12</v>
      </c>
      <c r="I1283" s="13" t="s">
        <v>535</v>
      </c>
      <c r="J1283" s="32">
        <f t="shared" si="140"/>
        <v>1992</v>
      </c>
      <c r="K1283" s="32" t="str">
        <f t="shared" si="141"/>
        <v>Jul</v>
      </c>
      <c r="L1283" s="32" t="str">
        <f t="shared" ref="L1283:L1346" si="142">IF(G1283="?",$U$3,G1283)</f>
        <v>tier - 3</v>
      </c>
      <c r="M1283" s="32" t="str">
        <f t="shared" ref="M1283:M1346" si="143">IF(H1283="?",$U$4,H1283)</f>
        <v>tier - 3</v>
      </c>
      <c r="N1283" s="32" t="str">
        <f t="shared" ref="N1283:N1346" si="144">IF(I1283="?","Unknown",I1283)</f>
        <v>R1026</v>
      </c>
      <c r="O1283" s="13" t="str">
        <f t="shared" ref="O1283:O1346" si="145">CONCATENATE(D1283&amp;"-"&amp;K1283&amp;"-"&amp;J1283)</f>
        <v>23-Jul-1992</v>
      </c>
      <c r="P1283" s="13">
        <f t="shared" ref="P1283:P1346" si="146">DATEDIF(O1283,$U$6,"Y")</f>
        <v>30</v>
      </c>
      <c r="Q1283" s="18">
        <v>10617.04</v>
      </c>
    </row>
    <row r="1284" spans="1:17" x14ac:dyDescent="0.25">
      <c r="A1284" s="13" t="s">
        <v>1315</v>
      </c>
      <c r="B1284" s="13">
        <v>1990</v>
      </c>
      <c r="C1284" s="13" t="s">
        <v>10</v>
      </c>
      <c r="D1284" s="13">
        <v>6</v>
      </c>
      <c r="E1284" s="13">
        <v>3</v>
      </c>
      <c r="F1284" s="13">
        <v>10620.26</v>
      </c>
      <c r="G1284" s="13" t="s">
        <v>12</v>
      </c>
      <c r="H1284" s="13" t="s">
        <v>12</v>
      </c>
      <c r="I1284" s="13" t="s">
        <v>23</v>
      </c>
      <c r="J1284" s="32">
        <f t="shared" si="140"/>
        <v>1990</v>
      </c>
      <c r="K1284" s="32" t="str">
        <f t="shared" si="141"/>
        <v>Jul</v>
      </c>
      <c r="L1284" s="32" t="str">
        <f t="shared" si="142"/>
        <v>tier - 3</v>
      </c>
      <c r="M1284" s="32" t="str">
        <f t="shared" si="143"/>
        <v>tier - 3</v>
      </c>
      <c r="N1284" s="32" t="str">
        <f t="shared" si="144"/>
        <v>R1012</v>
      </c>
      <c r="O1284" s="13" t="str">
        <f t="shared" si="145"/>
        <v>6-Jul-1990</v>
      </c>
      <c r="P1284" s="13">
        <f t="shared" si="146"/>
        <v>32</v>
      </c>
      <c r="Q1284" s="18">
        <v>10620.26</v>
      </c>
    </row>
    <row r="1285" spans="1:17" x14ac:dyDescent="0.25">
      <c r="A1285" s="13" t="s">
        <v>1316</v>
      </c>
      <c r="B1285" s="13">
        <v>1964</v>
      </c>
      <c r="C1285" s="13" t="s">
        <v>35</v>
      </c>
      <c r="D1285" s="13">
        <v>8</v>
      </c>
      <c r="E1285" s="13">
        <v>0</v>
      </c>
      <c r="F1285" s="13">
        <v>10627.81</v>
      </c>
      <c r="G1285" s="13" t="s">
        <v>12</v>
      </c>
      <c r="H1285" s="13" t="s">
        <v>12</v>
      </c>
      <c r="I1285" s="13" t="s">
        <v>13</v>
      </c>
      <c r="J1285" s="32">
        <f t="shared" si="140"/>
        <v>1964</v>
      </c>
      <c r="K1285" s="32" t="str">
        <f t="shared" si="141"/>
        <v>Aug</v>
      </c>
      <c r="L1285" s="32" t="str">
        <f t="shared" si="142"/>
        <v>tier - 3</v>
      </c>
      <c r="M1285" s="32" t="str">
        <f t="shared" si="143"/>
        <v>tier - 3</v>
      </c>
      <c r="N1285" s="32" t="str">
        <f t="shared" si="144"/>
        <v>R1013</v>
      </c>
      <c r="O1285" s="13" t="str">
        <f t="shared" si="145"/>
        <v>8-Aug-1964</v>
      </c>
      <c r="P1285" s="13">
        <f t="shared" si="146"/>
        <v>58</v>
      </c>
      <c r="Q1285" s="18">
        <v>10627.81</v>
      </c>
    </row>
    <row r="1286" spans="1:17" x14ac:dyDescent="0.25">
      <c r="A1286" s="13" t="s">
        <v>1317</v>
      </c>
      <c r="B1286" s="13">
        <v>1976</v>
      </c>
      <c r="C1286" s="13" t="s">
        <v>15</v>
      </c>
      <c r="D1286" s="13">
        <v>22</v>
      </c>
      <c r="E1286" s="13">
        <v>2</v>
      </c>
      <c r="F1286" s="13">
        <v>10665.44</v>
      </c>
      <c r="G1286" s="13" t="s">
        <v>12</v>
      </c>
      <c r="H1286" s="13" t="s">
        <v>11</v>
      </c>
      <c r="I1286" s="13" t="s">
        <v>300</v>
      </c>
      <c r="J1286" s="32">
        <f t="shared" si="140"/>
        <v>1976</v>
      </c>
      <c r="K1286" s="32" t="str">
        <f t="shared" si="141"/>
        <v>Nov</v>
      </c>
      <c r="L1286" s="32" t="str">
        <f t="shared" si="142"/>
        <v>tier - 3</v>
      </c>
      <c r="M1286" s="32" t="str">
        <f t="shared" si="143"/>
        <v>tier - 2</v>
      </c>
      <c r="N1286" s="32" t="str">
        <f t="shared" si="144"/>
        <v>R1021</v>
      </c>
      <c r="O1286" s="13" t="str">
        <f t="shared" si="145"/>
        <v>22-Nov-1976</v>
      </c>
      <c r="P1286" s="13">
        <f t="shared" si="146"/>
        <v>46</v>
      </c>
      <c r="Q1286" s="18">
        <v>10665.44</v>
      </c>
    </row>
    <row r="1287" spans="1:17" x14ac:dyDescent="0.25">
      <c r="A1287" s="13" t="s">
        <v>1318</v>
      </c>
      <c r="B1287" s="13">
        <v>1962</v>
      </c>
      <c r="C1287" s="13" t="s">
        <v>20</v>
      </c>
      <c r="D1287" s="13">
        <v>7</v>
      </c>
      <c r="E1287" s="13">
        <v>0</v>
      </c>
      <c r="F1287" s="13">
        <v>10676.83</v>
      </c>
      <c r="G1287" s="13" t="s">
        <v>12</v>
      </c>
      <c r="H1287" s="13" t="s">
        <v>12</v>
      </c>
      <c r="I1287" s="13" t="s">
        <v>13</v>
      </c>
      <c r="J1287" s="32">
        <f t="shared" si="140"/>
        <v>1962</v>
      </c>
      <c r="K1287" s="32" t="str">
        <f t="shared" si="141"/>
        <v>Sep</v>
      </c>
      <c r="L1287" s="32" t="str">
        <f t="shared" si="142"/>
        <v>tier - 3</v>
      </c>
      <c r="M1287" s="32" t="str">
        <f t="shared" si="143"/>
        <v>tier - 3</v>
      </c>
      <c r="N1287" s="32" t="str">
        <f t="shared" si="144"/>
        <v>R1013</v>
      </c>
      <c r="O1287" s="13" t="str">
        <f t="shared" si="145"/>
        <v>7-Sep-1962</v>
      </c>
      <c r="P1287" s="13">
        <f t="shared" si="146"/>
        <v>60</v>
      </c>
      <c r="Q1287" s="18">
        <v>10676.83</v>
      </c>
    </row>
    <row r="1288" spans="1:17" x14ac:dyDescent="0.25">
      <c r="A1288" s="13" t="s">
        <v>1319</v>
      </c>
      <c r="B1288" s="13">
        <v>1977</v>
      </c>
      <c r="C1288" s="13" t="s">
        <v>35</v>
      </c>
      <c r="D1288" s="13">
        <v>2</v>
      </c>
      <c r="E1288" s="13">
        <v>2</v>
      </c>
      <c r="F1288" s="13">
        <v>10690.11</v>
      </c>
      <c r="G1288" s="13" t="s">
        <v>12</v>
      </c>
      <c r="H1288" s="13" t="s">
        <v>11</v>
      </c>
      <c r="I1288" s="13" t="s">
        <v>300</v>
      </c>
      <c r="J1288" s="32">
        <f t="shared" si="140"/>
        <v>1977</v>
      </c>
      <c r="K1288" s="32" t="str">
        <f t="shared" si="141"/>
        <v>Aug</v>
      </c>
      <c r="L1288" s="32" t="str">
        <f t="shared" si="142"/>
        <v>tier - 3</v>
      </c>
      <c r="M1288" s="32" t="str">
        <f t="shared" si="143"/>
        <v>tier - 2</v>
      </c>
      <c r="N1288" s="32" t="str">
        <f t="shared" si="144"/>
        <v>R1021</v>
      </c>
      <c r="O1288" s="13" t="str">
        <f t="shared" si="145"/>
        <v>2-Aug-1977</v>
      </c>
      <c r="P1288" s="13">
        <f t="shared" si="146"/>
        <v>45</v>
      </c>
      <c r="Q1288" s="18">
        <v>10690.11</v>
      </c>
    </row>
    <row r="1289" spans="1:17" x14ac:dyDescent="0.25">
      <c r="A1289" s="13" t="s">
        <v>1320</v>
      </c>
      <c r="B1289" s="13">
        <v>1976</v>
      </c>
      <c r="C1289" s="13" t="s">
        <v>20</v>
      </c>
      <c r="D1289" s="13">
        <v>30</v>
      </c>
      <c r="E1289" s="13">
        <v>2</v>
      </c>
      <c r="F1289" s="13">
        <v>10698.38</v>
      </c>
      <c r="G1289" s="13" t="s">
        <v>12</v>
      </c>
      <c r="H1289" s="13" t="s">
        <v>16</v>
      </c>
      <c r="I1289" s="13" t="s">
        <v>200</v>
      </c>
      <c r="J1289" s="32">
        <f t="shared" si="140"/>
        <v>1976</v>
      </c>
      <c r="K1289" s="32" t="str">
        <f t="shared" si="141"/>
        <v>Sep</v>
      </c>
      <c r="L1289" s="32" t="str">
        <f t="shared" si="142"/>
        <v>tier - 3</v>
      </c>
      <c r="M1289" s="32" t="str">
        <f t="shared" si="143"/>
        <v>tier - 1</v>
      </c>
      <c r="N1289" s="32" t="str">
        <f t="shared" si="144"/>
        <v>R1025</v>
      </c>
      <c r="O1289" s="13" t="str">
        <f t="shared" si="145"/>
        <v>30-Sep-1976</v>
      </c>
      <c r="P1289" s="13">
        <f t="shared" si="146"/>
        <v>46</v>
      </c>
      <c r="Q1289" s="18">
        <v>10698.38</v>
      </c>
    </row>
    <row r="1290" spans="1:17" x14ac:dyDescent="0.25">
      <c r="A1290" s="13" t="s">
        <v>1321</v>
      </c>
      <c r="B1290" s="13">
        <v>1972</v>
      </c>
      <c r="C1290" s="13" t="s">
        <v>37</v>
      </c>
      <c r="D1290" s="13">
        <v>24</v>
      </c>
      <c r="E1290" s="13">
        <v>3</v>
      </c>
      <c r="F1290" s="13">
        <v>10702.64</v>
      </c>
      <c r="G1290" s="13" t="s">
        <v>12</v>
      </c>
      <c r="H1290" s="13" t="s">
        <v>12</v>
      </c>
      <c r="I1290" s="13" t="s">
        <v>13</v>
      </c>
      <c r="J1290" s="32">
        <f t="shared" si="140"/>
        <v>1972</v>
      </c>
      <c r="K1290" s="32" t="str">
        <f t="shared" si="141"/>
        <v>Oct</v>
      </c>
      <c r="L1290" s="32" t="str">
        <f t="shared" si="142"/>
        <v>tier - 3</v>
      </c>
      <c r="M1290" s="32" t="str">
        <f t="shared" si="143"/>
        <v>tier - 3</v>
      </c>
      <c r="N1290" s="32" t="str">
        <f t="shared" si="144"/>
        <v>R1013</v>
      </c>
      <c r="O1290" s="13" t="str">
        <f t="shared" si="145"/>
        <v>24-Oct-1972</v>
      </c>
      <c r="P1290" s="13">
        <f t="shared" si="146"/>
        <v>50</v>
      </c>
      <c r="Q1290" s="18">
        <v>10702.64</v>
      </c>
    </row>
    <row r="1291" spans="1:17" x14ac:dyDescent="0.25">
      <c r="A1291" s="13" t="s">
        <v>1322</v>
      </c>
      <c r="B1291" s="13">
        <v>1967</v>
      </c>
      <c r="C1291" s="13" t="s">
        <v>10</v>
      </c>
      <c r="D1291" s="13">
        <v>30</v>
      </c>
      <c r="E1291" s="13">
        <v>0</v>
      </c>
      <c r="F1291" s="13">
        <v>10704.47</v>
      </c>
      <c r="G1291" s="13" t="s">
        <v>12</v>
      </c>
      <c r="H1291" s="13" t="s">
        <v>11</v>
      </c>
      <c r="I1291" s="13" t="s">
        <v>42</v>
      </c>
      <c r="J1291" s="32">
        <f t="shared" si="140"/>
        <v>1967</v>
      </c>
      <c r="K1291" s="32" t="str">
        <f t="shared" si="141"/>
        <v>Jul</v>
      </c>
      <c r="L1291" s="32" t="str">
        <f t="shared" si="142"/>
        <v>tier - 3</v>
      </c>
      <c r="M1291" s="32" t="str">
        <f t="shared" si="143"/>
        <v>tier - 2</v>
      </c>
      <c r="N1291" s="32" t="str">
        <f t="shared" si="144"/>
        <v>R1011</v>
      </c>
      <c r="O1291" s="13" t="str">
        <f t="shared" si="145"/>
        <v>30-Jul-1967</v>
      </c>
      <c r="P1291" s="13">
        <f t="shared" si="146"/>
        <v>55</v>
      </c>
      <c r="Q1291" s="18">
        <v>10704.47</v>
      </c>
    </row>
    <row r="1292" spans="1:17" x14ac:dyDescent="0.25">
      <c r="A1292" s="13" t="s">
        <v>1323</v>
      </c>
      <c r="B1292" s="13">
        <v>1967</v>
      </c>
      <c r="C1292" s="13" t="s">
        <v>37</v>
      </c>
      <c r="D1292" s="13">
        <v>5</v>
      </c>
      <c r="E1292" s="13">
        <v>0</v>
      </c>
      <c r="F1292" s="13">
        <v>10713.64</v>
      </c>
      <c r="G1292" s="13" t="s">
        <v>12</v>
      </c>
      <c r="H1292" s="13" t="s">
        <v>12</v>
      </c>
      <c r="I1292" s="13" t="s">
        <v>42</v>
      </c>
      <c r="J1292" s="32">
        <f t="shared" si="140"/>
        <v>1967</v>
      </c>
      <c r="K1292" s="32" t="str">
        <f t="shared" si="141"/>
        <v>Oct</v>
      </c>
      <c r="L1292" s="32" t="str">
        <f t="shared" si="142"/>
        <v>tier - 3</v>
      </c>
      <c r="M1292" s="32" t="str">
        <f t="shared" si="143"/>
        <v>tier - 3</v>
      </c>
      <c r="N1292" s="32" t="str">
        <f t="shared" si="144"/>
        <v>R1011</v>
      </c>
      <c r="O1292" s="13" t="str">
        <f t="shared" si="145"/>
        <v>5-Oct-1967</v>
      </c>
      <c r="P1292" s="13">
        <f t="shared" si="146"/>
        <v>55</v>
      </c>
      <c r="Q1292" s="18">
        <v>10713.64</v>
      </c>
    </row>
    <row r="1293" spans="1:17" x14ac:dyDescent="0.25">
      <c r="A1293" s="13" t="s">
        <v>1324</v>
      </c>
      <c r="B1293" s="13">
        <v>1992</v>
      </c>
      <c r="C1293" s="13" t="s">
        <v>18</v>
      </c>
      <c r="D1293" s="13">
        <v>25</v>
      </c>
      <c r="E1293" s="13">
        <v>0</v>
      </c>
      <c r="F1293" s="13">
        <v>10719.57</v>
      </c>
      <c r="G1293" s="13" t="s">
        <v>12</v>
      </c>
      <c r="H1293" s="13" t="s">
        <v>16</v>
      </c>
      <c r="I1293" s="13" t="s">
        <v>23</v>
      </c>
      <c r="J1293" s="32">
        <f t="shared" si="140"/>
        <v>1992</v>
      </c>
      <c r="K1293" s="32" t="str">
        <f t="shared" si="141"/>
        <v>Jun</v>
      </c>
      <c r="L1293" s="32" t="str">
        <f t="shared" si="142"/>
        <v>tier - 3</v>
      </c>
      <c r="M1293" s="32" t="str">
        <f t="shared" si="143"/>
        <v>tier - 1</v>
      </c>
      <c r="N1293" s="32" t="str">
        <f t="shared" si="144"/>
        <v>R1012</v>
      </c>
      <c r="O1293" s="13" t="str">
        <f t="shared" si="145"/>
        <v>25-Jun-1992</v>
      </c>
      <c r="P1293" s="13">
        <f t="shared" si="146"/>
        <v>30</v>
      </c>
      <c r="Q1293" s="18">
        <v>10719.57</v>
      </c>
    </row>
    <row r="1294" spans="1:17" x14ac:dyDescent="0.25">
      <c r="A1294" s="13" t="s">
        <v>1325</v>
      </c>
      <c r="B1294" s="13">
        <v>1974</v>
      </c>
      <c r="C1294" s="13" t="s">
        <v>30</v>
      </c>
      <c r="D1294" s="13">
        <v>9</v>
      </c>
      <c r="E1294" s="13">
        <v>4</v>
      </c>
      <c r="F1294" s="13">
        <v>10736.87</v>
      </c>
      <c r="G1294" s="13" t="s">
        <v>12</v>
      </c>
      <c r="H1294" s="13" t="s">
        <v>16</v>
      </c>
      <c r="I1294" s="13" t="s">
        <v>168</v>
      </c>
      <c r="J1294" s="32">
        <f t="shared" si="140"/>
        <v>1974</v>
      </c>
      <c r="K1294" s="32" t="str">
        <f t="shared" si="141"/>
        <v>Dec</v>
      </c>
      <c r="L1294" s="32" t="str">
        <f t="shared" si="142"/>
        <v>tier - 3</v>
      </c>
      <c r="M1294" s="32" t="str">
        <f t="shared" si="143"/>
        <v>tier - 1</v>
      </c>
      <c r="N1294" s="32" t="str">
        <f t="shared" si="144"/>
        <v>R1016</v>
      </c>
      <c r="O1294" s="13" t="str">
        <f t="shared" si="145"/>
        <v>9-Dec-1974</v>
      </c>
      <c r="P1294" s="13">
        <f t="shared" si="146"/>
        <v>48</v>
      </c>
      <c r="Q1294" s="18">
        <v>10736.87</v>
      </c>
    </row>
    <row r="1295" spans="1:17" x14ac:dyDescent="0.25">
      <c r="A1295" s="13" t="s">
        <v>1326</v>
      </c>
      <c r="B1295" s="13">
        <v>1986</v>
      </c>
      <c r="C1295" s="13" t="s">
        <v>35</v>
      </c>
      <c r="D1295" s="13">
        <v>29</v>
      </c>
      <c r="E1295" s="13">
        <v>3</v>
      </c>
      <c r="F1295" s="13">
        <v>10749.02</v>
      </c>
      <c r="G1295" s="13" t="s">
        <v>12</v>
      </c>
      <c r="H1295" s="13" t="s">
        <v>16</v>
      </c>
      <c r="I1295" s="13" t="s">
        <v>535</v>
      </c>
      <c r="J1295" s="32">
        <f t="shared" si="140"/>
        <v>1986</v>
      </c>
      <c r="K1295" s="32" t="str">
        <f t="shared" si="141"/>
        <v>Aug</v>
      </c>
      <c r="L1295" s="32" t="str">
        <f t="shared" si="142"/>
        <v>tier - 3</v>
      </c>
      <c r="M1295" s="32" t="str">
        <f t="shared" si="143"/>
        <v>tier - 1</v>
      </c>
      <c r="N1295" s="32" t="str">
        <f t="shared" si="144"/>
        <v>R1026</v>
      </c>
      <c r="O1295" s="13" t="str">
        <f t="shared" si="145"/>
        <v>29-Aug-1986</v>
      </c>
      <c r="P1295" s="13">
        <f t="shared" si="146"/>
        <v>36</v>
      </c>
      <c r="Q1295" s="18">
        <v>10749.02</v>
      </c>
    </row>
    <row r="1296" spans="1:17" x14ac:dyDescent="0.25">
      <c r="A1296" s="13" t="s">
        <v>1327</v>
      </c>
      <c r="B1296" s="13">
        <v>1989</v>
      </c>
      <c r="C1296" s="13" t="s">
        <v>15</v>
      </c>
      <c r="D1296" s="13">
        <v>25</v>
      </c>
      <c r="E1296" s="13">
        <v>3</v>
      </c>
      <c r="F1296" s="13">
        <v>10769.75</v>
      </c>
      <c r="G1296" s="13" t="s">
        <v>12</v>
      </c>
      <c r="H1296" s="13" t="s">
        <v>11</v>
      </c>
      <c r="I1296" s="13" t="s">
        <v>632</v>
      </c>
      <c r="J1296" s="32">
        <f t="shared" si="140"/>
        <v>1989</v>
      </c>
      <c r="K1296" s="32" t="str">
        <f t="shared" si="141"/>
        <v>Nov</v>
      </c>
      <c r="L1296" s="32" t="str">
        <f t="shared" si="142"/>
        <v>tier - 3</v>
      </c>
      <c r="M1296" s="32" t="str">
        <f t="shared" si="143"/>
        <v>tier - 2</v>
      </c>
      <c r="N1296" s="32" t="str">
        <f t="shared" si="144"/>
        <v>R1022</v>
      </c>
      <c r="O1296" s="13" t="str">
        <f t="shared" si="145"/>
        <v>25-Nov-1989</v>
      </c>
      <c r="P1296" s="13">
        <f t="shared" si="146"/>
        <v>33</v>
      </c>
      <c r="Q1296" s="18">
        <v>10769.75</v>
      </c>
    </row>
    <row r="1297" spans="1:17" x14ac:dyDescent="0.25">
      <c r="A1297" s="13" t="s">
        <v>1328</v>
      </c>
      <c r="B1297" s="13">
        <v>1967</v>
      </c>
      <c r="C1297" s="13" t="s">
        <v>15</v>
      </c>
      <c r="D1297" s="13">
        <v>11</v>
      </c>
      <c r="E1297" s="13">
        <v>1</v>
      </c>
      <c r="F1297" s="13">
        <v>10791.96</v>
      </c>
      <c r="G1297" s="13" t="s">
        <v>12</v>
      </c>
      <c r="H1297" s="13" t="s">
        <v>11</v>
      </c>
      <c r="I1297" s="13" t="s">
        <v>42</v>
      </c>
      <c r="J1297" s="32">
        <f t="shared" si="140"/>
        <v>1967</v>
      </c>
      <c r="K1297" s="32" t="str">
        <f t="shared" si="141"/>
        <v>Nov</v>
      </c>
      <c r="L1297" s="32" t="str">
        <f t="shared" si="142"/>
        <v>tier - 3</v>
      </c>
      <c r="M1297" s="32" t="str">
        <f t="shared" si="143"/>
        <v>tier - 2</v>
      </c>
      <c r="N1297" s="32" t="str">
        <f t="shared" si="144"/>
        <v>R1011</v>
      </c>
      <c r="O1297" s="13" t="str">
        <f t="shared" si="145"/>
        <v>11-Nov-1967</v>
      </c>
      <c r="P1297" s="13">
        <f t="shared" si="146"/>
        <v>55</v>
      </c>
      <c r="Q1297" s="18">
        <v>10791.96</v>
      </c>
    </row>
    <row r="1298" spans="1:17" x14ac:dyDescent="0.25">
      <c r="A1298" s="13" t="s">
        <v>1329</v>
      </c>
      <c r="B1298" s="13">
        <v>1999</v>
      </c>
      <c r="C1298" s="13" t="s">
        <v>30</v>
      </c>
      <c r="D1298" s="13">
        <v>24</v>
      </c>
      <c r="E1298" s="13">
        <v>0</v>
      </c>
      <c r="F1298" s="13">
        <v>10795.94</v>
      </c>
      <c r="G1298" s="13" t="s">
        <v>12</v>
      </c>
      <c r="H1298" s="13" t="s">
        <v>16</v>
      </c>
      <c r="I1298" s="13" t="s">
        <v>42</v>
      </c>
      <c r="J1298" s="32">
        <f t="shared" si="140"/>
        <v>1999</v>
      </c>
      <c r="K1298" s="32" t="str">
        <f t="shared" si="141"/>
        <v>Dec</v>
      </c>
      <c r="L1298" s="32" t="str">
        <f t="shared" si="142"/>
        <v>tier - 3</v>
      </c>
      <c r="M1298" s="32" t="str">
        <f t="shared" si="143"/>
        <v>tier - 1</v>
      </c>
      <c r="N1298" s="32" t="str">
        <f t="shared" si="144"/>
        <v>R1011</v>
      </c>
      <c r="O1298" s="13" t="str">
        <f t="shared" si="145"/>
        <v>24-Dec-1999</v>
      </c>
      <c r="P1298" s="13">
        <f t="shared" si="146"/>
        <v>23</v>
      </c>
      <c r="Q1298" s="18">
        <v>10795.94</v>
      </c>
    </row>
    <row r="1299" spans="1:17" x14ac:dyDescent="0.25">
      <c r="A1299" s="13" t="s">
        <v>1330</v>
      </c>
      <c r="B1299" s="13">
        <v>1967</v>
      </c>
      <c r="C1299" s="13" t="s">
        <v>37</v>
      </c>
      <c r="D1299" s="13">
        <v>23</v>
      </c>
      <c r="E1299" s="13">
        <v>0</v>
      </c>
      <c r="F1299" s="13">
        <v>10796.35</v>
      </c>
      <c r="G1299" s="13" t="s">
        <v>12</v>
      </c>
      <c r="H1299" s="13" t="s">
        <v>16</v>
      </c>
      <c r="I1299" s="13" t="s">
        <v>166</v>
      </c>
      <c r="J1299" s="32">
        <f t="shared" si="140"/>
        <v>1967</v>
      </c>
      <c r="K1299" s="32" t="str">
        <f t="shared" si="141"/>
        <v>Oct</v>
      </c>
      <c r="L1299" s="32" t="str">
        <f t="shared" si="142"/>
        <v>tier - 3</v>
      </c>
      <c r="M1299" s="32" t="str">
        <f t="shared" si="143"/>
        <v>tier - 1</v>
      </c>
      <c r="N1299" s="32" t="str">
        <f t="shared" si="144"/>
        <v>R1019</v>
      </c>
      <c r="O1299" s="13" t="str">
        <f t="shared" si="145"/>
        <v>23-Oct-1967</v>
      </c>
      <c r="P1299" s="13">
        <f t="shared" si="146"/>
        <v>55</v>
      </c>
      <c r="Q1299" s="18">
        <v>10796.35</v>
      </c>
    </row>
    <row r="1300" spans="1:17" x14ac:dyDescent="0.25">
      <c r="A1300" s="13" t="s">
        <v>1331</v>
      </c>
      <c r="B1300" s="13">
        <v>1970</v>
      </c>
      <c r="C1300" s="13" t="s">
        <v>37</v>
      </c>
      <c r="D1300" s="13">
        <v>28</v>
      </c>
      <c r="E1300" s="13">
        <v>1</v>
      </c>
      <c r="F1300" s="13">
        <v>10797.34</v>
      </c>
      <c r="G1300" s="13" t="s">
        <v>12</v>
      </c>
      <c r="H1300" s="13" t="s">
        <v>11</v>
      </c>
      <c r="I1300" s="13" t="s">
        <v>249</v>
      </c>
      <c r="J1300" s="32">
        <f t="shared" si="140"/>
        <v>1970</v>
      </c>
      <c r="K1300" s="32" t="str">
        <f t="shared" si="141"/>
        <v>Oct</v>
      </c>
      <c r="L1300" s="32" t="str">
        <f t="shared" si="142"/>
        <v>tier - 3</v>
      </c>
      <c r="M1300" s="32" t="str">
        <f t="shared" si="143"/>
        <v>tier - 2</v>
      </c>
      <c r="N1300" s="32" t="str">
        <f t="shared" si="144"/>
        <v>R1023</v>
      </c>
      <c r="O1300" s="13" t="str">
        <f t="shared" si="145"/>
        <v>28-Oct-1970</v>
      </c>
      <c r="P1300" s="13">
        <f t="shared" si="146"/>
        <v>52</v>
      </c>
      <c r="Q1300" s="18">
        <v>10797.34</v>
      </c>
    </row>
    <row r="1301" spans="1:17" x14ac:dyDescent="0.25">
      <c r="A1301" s="13" t="s">
        <v>1332</v>
      </c>
      <c r="B1301" s="13">
        <v>1970</v>
      </c>
      <c r="C1301" s="13" t="s">
        <v>30</v>
      </c>
      <c r="D1301" s="13">
        <v>18</v>
      </c>
      <c r="E1301" s="13">
        <v>2</v>
      </c>
      <c r="F1301" s="13">
        <v>10806.84</v>
      </c>
      <c r="G1301" s="13" t="s">
        <v>12</v>
      </c>
      <c r="H1301" s="13" t="s">
        <v>11</v>
      </c>
      <c r="I1301" s="13" t="s">
        <v>42</v>
      </c>
      <c r="J1301" s="32">
        <f t="shared" si="140"/>
        <v>1970</v>
      </c>
      <c r="K1301" s="32" t="str">
        <f t="shared" si="141"/>
        <v>Dec</v>
      </c>
      <c r="L1301" s="32" t="str">
        <f t="shared" si="142"/>
        <v>tier - 3</v>
      </c>
      <c r="M1301" s="32" t="str">
        <f t="shared" si="143"/>
        <v>tier - 2</v>
      </c>
      <c r="N1301" s="32" t="str">
        <f t="shared" si="144"/>
        <v>R1011</v>
      </c>
      <c r="O1301" s="13" t="str">
        <f t="shared" si="145"/>
        <v>18-Dec-1970</v>
      </c>
      <c r="P1301" s="13">
        <f t="shared" si="146"/>
        <v>52</v>
      </c>
      <c r="Q1301" s="18">
        <v>10806.84</v>
      </c>
    </row>
    <row r="1302" spans="1:17" x14ac:dyDescent="0.25">
      <c r="A1302" s="13" t="s">
        <v>1333</v>
      </c>
      <c r="B1302" s="13">
        <v>1967</v>
      </c>
      <c r="C1302" s="13" t="s">
        <v>37</v>
      </c>
      <c r="D1302" s="13">
        <v>2</v>
      </c>
      <c r="E1302" s="13">
        <v>1</v>
      </c>
      <c r="F1302" s="13">
        <v>10807.49</v>
      </c>
      <c r="G1302" s="13" t="s">
        <v>12</v>
      </c>
      <c r="H1302" s="13" t="s">
        <v>11</v>
      </c>
      <c r="I1302" s="13" t="s">
        <v>13</v>
      </c>
      <c r="J1302" s="32">
        <f t="shared" si="140"/>
        <v>1967</v>
      </c>
      <c r="K1302" s="32" t="str">
        <f t="shared" si="141"/>
        <v>Oct</v>
      </c>
      <c r="L1302" s="32" t="str">
        <f t="shared" si="142"/>
        <v>tier - 3</v>
      </c>
      <c r="M1302" s="32" t="str">
        <f t="shared" si="143"/>
        <v>tier - 2</v>
      </c>
      <c r="N1302" s="32" t="str">
        <f t="shared" si="144"/>
        <v>R1013</v>
      </c>
      <c r="O1302" s="13" t="str">
        <f t="shared" si="145"/>
        <v>2-Oct-1967</v>
      </c>
      <c r="P1302" s="13">
        <f t="shared" si="146"/>
        <v>55</v>
      </c>
      <c r="Q1302" s="18">
        <v>10807.49</v>
      </c>
    </row>
    <row r="1303" spans="1:17" x14ac:dyDescent="0.25">
      <c r="A1303" s="13" t="s">
        <v>1334</v>
      </c>
      <c r="B1303" s="13">
        <v>1968</v>
      </c>
      <c r="C1303" s="13" t="s">
        <v>10</v>
      </c>
      <c r="D1303" s="13">
        <v>28</v>
      </c>
      <c r="E1303" s="13">
        <v>1</v>
      </c>
      <c r="F1303" s="13">
        <v>10825.25</v>
      </c>
      <c r="G1303" s="13" t="s">
        <v>12</v>
      </c>
      <c r="H1303" s="13" t="s">
        <v>12</v>
      </c>
      <c r="I1303" s="13" t="s">
        <v>23</v>
      </c>
      <c r="J1303" s="32">
        <f t="shared" si="140"/>
        <v>1968</v>
      </c>
      <c r="K1303" s="32" t="str">
        <f t="shared" si="141"/>
        <v>Jul</v>
      </c>
      <c r="L1303" s="32" t="str">
        <f t="shared" si="142"/>
        <v>tier - 3</v>
      </c>
      <c r="M1303" s="32" t="str">
        <f t="shared" si="143"/>
        <v>tier - 3</v>
      </c>
      <c r="N1303" s="32" t="str">
        <f t="shared" si="144"/>
        <v>R1012</v>
      </c>
      <c r="O1303" s="13" t="str">
        <f t="shared" si="145"/>
        <v>28-Jul-1968</v>
      </c>
      <c r="P1303" s="13">
        <f t="shared" si="146"/>
        <v>54</v>
      </c>
      <c r="Q1303" s="18">
        <v>10825.25</v>
      </c>
    </row>
    <row r="1304" spans="1:17" x14ac:dyDescent="0.25">
      <c r="A1304" s="13" t="s">
        <v>1335</v>
      </c>
      <c r="B1304" s="13">
        <v>1971</v>
      </c>
      <c r="C1304" s="13" t="s">
        <v>30</v>
      </c>
      <c r="D1304" s="13">
        <v>20</v>
      </c>
      <c r="E1304" s="13">
        <v>2</v>
      </c>
      <c r="F1304" s="13">
        <v>10848.13</v>
      </c>
      <c r="G1304" s="13" t="s">
        <v>12</v>
      </c>
      <c r="H1304" s="13" t="s">
        <v>12</v>
      </c>
      <c r="I1304" s="13" t="s">
        <v>23</v>
      </c>
      <c r="J1304" s="32">
        <f t="shared" si="140"/>
        <v>1971</v>
      </c>
      <c r="K1304" s="32" t="str">
        <f t="shared" si="141"/>
        <v>Dec</v>
      </c>
      <c r="L1304" s="32" t="str">
        <f t="shared" si="142"/>
        <v>tier - 3</v>
      </c>
      <c r="M1304" s="32" t="str">
        <f t="shared" si="143"/>
        <v>tier - 3</v>
      </c>
      <c r="N1304" s="32" t="str">
        <f t="shared" si="144"/>
        <v>R1012</v>
      </c>
      <c r="O1304" s="13" t="str">
        <f t="shared" si="145"/>
        <v>20-Dec-1971</v>
      </c>
      <c r="P1304" s="13">
        <f t="shared" si="146"/>
        <v>51</v>
      </c>
      <c r="Q1304" s="18">
        <v>10848.13</v>
      </c>
    </row>
    <row r="1305" spans="1:17" x14ac:dyDescent="0.25">
      <c r="A1305" s="13" t="s">
        <v>1336</v>
      </c>
      <c r="B1305" s="13">
        <v>1994</v>
      </c>
      <c r="C1305" s="13" t="s">
        <v>20</v>
      </c>
      <c r="D1305" s="13">
        <v>6</v>
      </c>
      <c r="E1305" s="13">
        <v>0</v>
      </c>
      <c r="F1305" s="13">
        <v>10886.66</v>
      </c>
      <c r="G1305" s="13" t="s">
        <v>12</v>
      </c>
      <c r="H1305" s="13" t="s">
        <v>12</v>
      </c>
      <c r="I1305" s="13" t="s">
        <v>23</v>
      </c>
      <c r="J1305" s="32">
        <f t="shared" si="140"/>
        <v>1994</v>
      </c>
      <c r="K1305" s="32" t="str">
        <f t="shared" si="141"/>
        <v>Sep</v>
      </c>
      <c r="L1305" s="32" t="str">
        <f t="shared" si="142"/>
        <v>tier - 3</v>
      </c>
      <c r="M1305" s="32" t="str">
        <f t="shared" si="143"/>
        <v>tier - 3</v>
      </c>
      <c r="N1305" s="32" t="str">
        <f t="shared" si="144"/>
        <v>R1012</v>
      </c>
      <c r="O1305" s="13" t="str">
        <f t="shared" si="145"/>
        <v>6-Sep-1994</v>
      </c>
      <c r="P1305" s="13">
        <f t="shared" si="146"/>
        <v>28</v>
      </c>
      <c r="Q1305" s="18">
        <v>10886.66</v>
      </c>
    </row>
    <row r="1306" spans="1:17" x14ac:dyDescent="0.25">
      <c r="A1306" s="13" t="s">
        <v>1337</v>
      </c>
      <c r="B1306" s="13">
        <v>1968</v>
      </c>
      <c r="C1306" s="13" t="s">
        <v>15</v>
      </c>
      <c r="D1306" s="13">
        <v>13</v>
      </c>
      <c r="E1306" s="13">
        <v>0</v>
      </c>
      <c r="F1306" s="13">
        <v>10923.93</v>
      </c>
      <c r="G1306" s="13" t="s">
        <v>12</v>
      </c>
      <c r="H1306" s="13" t="s">
        <v>16</v>
      </c>
      <c r="I1306" s="13" t="s">
        <v>247</v>
      </c>
      <c r="J1306" s="32">
        <f t="shared" si="140"/>
        <v>1968</v>
      </c>
      <c r="K1306" s="32" t="str">
        <f t="shared" si="141"/>
        <v>Nov</v>
      </c>
      <c r="L1306" s="32" t="str">
        <f t="shared" si="142"/>
        <v>tier - 3</v>
      </c>
      <c r="M1306" s="32" t="str">
        <f t="shared" si="143"/>
        <v>tier - 1</v>
      </c>
      <c r="N1306" s="32" t="str">
        <f t="shared" si="144"/>
        <v>R1024</v>
      </c>
      <c r="O1306" s="13" t="str">
        <f t="shared" si="145"/>
        <v>13-Nov-1968</v>
      </c>
      <c r="P1306" s="13">
        <f t="shared" si="146"/>
        <v>54</v>
      </c>
      <c r="Q1306" s="18">
        <v>10923.93</v>
      </c>
    </row>
    <row r="1307" spans="1:17" x14ac:dyDescent="0.25">
      <c r="A1307" s="13" t="s">
        <v>1338</v>
      </c>
      <c r="B1307" s="13">
        <v>1968</v>
      </c>
      <c r="C1307" s="13" t="s">
        <v>15</v>
      </c>
      <c r="D1307" s="13">
        <v>12</v>
      </c>
      <c r="E1307" s="13">
        <v>1</v>
      </c>
      <c r="F1307" s="13">
        <v>10928.85</v>
      </c>
      <c r="G1307" s="13" t="s">
        <v>12</v>
      </c>
      <c r="H1307" s="13" t="s">
        <v>12</v>
      </c>
      <c r="I1307" s="13" t="s">
        <v>13</v>
      </c>
      <c r="J1307" s="32">
        <f t="shared" si="140"/>
        <v>1968</v>
      </c>
      <c r="K1307" s="32" t="str">
        <f t="shared" si="141"/>
        <v>Nov</v>
      </c>
      <c r="L1307" s="32" t="str">
        <f t="shared" si="142"/>
        <v>tier - 3</v>
      </c>
      <c r="M1307" s="32" t="str">
        <f t="shared" si="143"/>
        <v>tier - 3</v>
      </c>
      <c r="N1307" s="32" t="str">
        <f t="shared" si="144"/>
        <v>R1013</v>
      </c>
      <c r="O1307" s="13" t="str">
        <f t="shared" si="145"/>
        <v>12-Nov-1968</v>
      </c>
      <c r="P1307" s="13">
        <f t="shared" si="146"/>
        <v>54</v>
      </c>
      <c r="Q1307" s="18">
        <v>10928.85</v>
      </c>
    </row>
    <row r="1308" spans="1:17" x14ac:dyDescent="0.25">
      <c r="A1308" s="13" t="s">
        <v>1339</v>
      </c>
      <c r="B1308" s="13">
        <v>1969</v>
      </c>
      <c r="C1308" s="13" t="s">
        <v>15</v>
      </c>
      <c r="D1308" s="13">
        <v>10</v>
      </c>
      <c r="E1308" s="13">
        <v>1</v>
      </c>
      <c r="F1308" s="13">
        <v>10942.13</v>
      </c>
      <c r="G1308" s="13" t="s">
        <v>12</v>
      </c>
      <c r="H1308" s="13" t="s">
        <v>12</v>
      </c>
      <c r="I1308" s="13" t="s">
        <v>23</v>
      </c>
      <c r="J1308" s="32">
        <f t="shared" si="140"/>
        <v>1969</v>
      </c>
      <c r="K1308" s="32" t="str">
        <f t="shared" si="141"/>
        <v>Nov</v>
      </c>
      <c r="L1308" s="32" t="str">
        <f t="shared" si="142"/>
        <v>tier - 3</v>
      </c>
      <c r="M1308" s="32" t="str">
        <f t="shared" si="143"/>
        <v>tier - 3</v>
      </c>
      <c r="N1308" s="32" t="str">
        <f t="shared" si="144"/>
        <v>R1012</v>
      </c>
      <c r="O1308" s="13" t="str">
        <f t="shared" si="145"/>
        <v>10-Nov-1969</v>
      </c>
      <c r="P1308" s="13">
        <f t="shared" si="146"/>
        <v>53</v>
      </c>
      <c r="Q1308" s="18">
        <v>10942.13</v>
      </c>
    </row>
    <row r="1309" spans="1:17" x14ac:dyDescent="0.25">
      <c r="A1309" s="13" t="s">
        <v>1340</v>
      </c>
      <c r="B1309" s="13">
        <v>1965</v>
      </c>
      <c r="C1309" s="13" t="s">
        <v>30</v>
      </c>
      <c r="D1309" s="13">
        <v>4</v>
      </c>
      <c r="E1309" s="13">
        <v>0</v>
      </c>
      <c r="F1309" s="13">
        <v>10959.33</v>
      </c>
      <c r="G1309" s="13" t="s">
        <v>12</v>
      </c>
      <c r="H1309" s="13" t="s">
        <v>12</v>
      </c>
      <c r="I1309" s="13" t="s">
        <v>42</v>
      </c>
      <c r="J1309" s="32">
        <f t="shared" si="140"/>
        <v>1965</v>
      </c>
      <c r="K1309" s="32" t="str">
        <f t="shared" si="141"/>
        <v>Dec</v>
      </c>
      <c r="L1309" s="32" t="str">
        <f t="shared" si="142"/>
        <v>tier - 3</v>
      </c>
      <c r="M1309" s="32" t="str">
        <f t="shared" si="143"/>
        <v>tier - 3</v>
      </c>
      <c r="N1309" s="32" t="str">
        <f t="shared" si="144"/>
        <v>R1011</v>
      </c>
      <c r="O1309" s="13" t="str">
        <f t="shared" si="145"/>
        <v>4-Dec-1965</v>
      </c>
      <c r="P1309" s="13">
        <f t="shared" si="146"/>
        <v>57</v>
      </c>
      <c r="Q1309" s="18">
        <v>10959.33</v>
      </c>
    </row>
    <row r="1310" spans="1:17" x14ac:dyDescent="0.25">
      <c r="A1310" s="13" t="s">
        <v>1341</v>
      </c>
      <c r="B1310" s="13">
        <v>1969</v>
      </c>
      <c r="C1310" s="13" t="s">
        <v>35</v>
      </c>
      <c r="D1310" s="13">
        <v>14</v>
      </c>
      <c r="E1310" s="13">
        <v>1</v>
      </c>
      <c r="F1310" s="13">
        <v>10959.69</v>
      </c>
      <c r="G1310" s="13" t="s">
        <v>12</v>
      </c>
      <c r="H1310" s="13" t="s">
        <v>12</v>
      </c>
      <c r="I1310" s="13" t="s">
        <v>23</v>
      </c>
      <c r="J1310" s="32">
        <f t="shared" si="140"/>
        <v>1969</v>
      </c>
      <c r="K1310" s="32" t="str">
        <f t="shared" si="141"/>
        <v>Aug</v>
      </c>
      <c r="L1310" s="32" t="str">
        <f t="shared" si="142"/>
        <v>tier - 3</v>
      </c>
      <c r="M1310" s="32" t="str">
        <f t="shared" si="143"/>
        <v>tier - 3</v>
      </c>
      <c r="N1310" s="32" t="str">
        <f t="shared" si="144"/>
        <v>R1012</v>
      </c>
      <c r="O1310" s="13" t="str">
        <f t="shared" si="145"/>
        <v>14-Aug-1969</v>
      </c>
      <c r="P1310" s="13">
        <f t="shared" si="146"/>
        <v>53</v>
      </c>
      <c r="Q1310" s="18">
        <v>10959.69</v>
      </c>
    </row>
    <row r="1311" spans="1:17" x14ac:dyDescent="0.25">
      <c r="A1311" s="13" t="s">
        <v>1342</v>
      </c>
      <c r="B1311" s="13">
        <v>1965</v>
      </c>
      <c r="C1311" s="13" t="s">
        <v>18</v>
      </c>
      <c r="D1311" s="13">
        <v>19</v>
      </c>
      <c r="E1311" s="13">
        <v>0</v>
      </c>
      <c r="F1311" s="13">
        <v>10965.45</v>
      </c>
      <c r="G1311" s="13" t="s">
        <v>12</v>
      </c>
      <c r="H1311" s="13" t="s">
        <v>11</v>
      </c>
      <c r="I1311" s="13" t="s">
        <v>42</v>
      </c>
      <c r="J1311" s="32">
        <f t="shared" si="140"/>
        <v>1965</v>
      </c>
      <c r="K1311" s="32" t="str">
        <f t="shared" si="141"/>
        <v>Jun</v>
      </c>
      <c r="L1311" s="32" t="str">
        <f t="shared" si="142"/>
        <v>tier - 3</v>
      </c>
      <c r="M1311" s="32" t="str">
        <f t="shared" si="143"/>
        <v>tier - 2</v>
      </c>
      <c r="N1311" s="32" t="str">
        <f t="shared" si="144"/>
        <v>R1011</v>
      </c>
      <c r="O1311" s="13" t="str">
        <f t="shared" si="145"/>
        <v>19-Jun-1965</v>
      </c>
      <c r="P1311" s="13">
        <f t="shared" si="146"/>
        <v>57</v>
      </c>
      <c r="Q1311" s="18">
        <v>10965.45</v>
      </c>
    </row>
    <row r="1312" spans="1:17" x14ac:dyDescent="0.25">
      <c r="A1312" s="13" t="s">
        <v>1343</v>
      </c>
      <c r="B1312" s="13">
        <v>1966</v>
      </c>
      <c r="C1312" s="13" t="s">
        <v>10</v>
      </c>
      <c r="D1312" s="13">
        <v>9</v>
      </c>
      <c r="E1312" s="13">
        <v>0</v>
      </c>
      <c r="F1312" s="13">
        <v>10976.25</v>
      </c>
      <c r="G1312" s="13" t="s">
        <v>12</v>
      </c>
      <c r="H1312" s="13" t="s">
        <v>11</v>
      </c>
      <c r="I1312" s="13" t="s">
        <v>23</v>
      </c>
      <c r="J1312" s="32">
        <f t="shared" si="140"/>
        <v>1966</v>
      </c>
      <c r="K1312" s="32" t="str">
        <f t="shared" si="141"/>
        <v>Jul</v>
      </c>
      <c r="L1312" s="32" t="str">
        <f t="shared" si="142"/>
        <v>tier - 3</v>
      </c>
      <c r="M1312" s="32" t="str">
        <f t="shared" si="143"/>
        <v>tier - 2</v>
      </c>
      <c r="N1312" s="32" t="str">
        <f t="shared" si="144"/>
        <v>R1012</v>
      </c>
      <c r="O1312" s="13" t="str">
        <f t="shared" si="145"/>
        <v>9-Jul-1966</v>
      </c>
      <c r="P1312" s="13">
        <f t="shared" si="146"/>
        <v>56</v>
      </c>
      <c r="Q1312" s="18">
        <v>10976.25</v>
      </c>
    </row>
    <row r="1313" spans="1:17" x14ac:dyDescent="0.25">
      <c r="A1313" s="13" t="s">
        <v>1344</v>
      </c>
      <c r="B1313" s="13">
        <v>1973</v>
      </c>
      <c r="C1313" s="13" t="s">
        <v>37</v>
      </c>
      <c r="D1313" s="13">
        <v>21</v>
      </c>
      <c r="E1313" s="13">
        <v>4</v>
      </c>
      <c r="F1313" s="13">
        <v>10977.21</v>
      </c>
      <c r="G1313" s="13" t="s">
        <v>12</v>
      </c>
      <c r="H1313" s="13" t="s">
        <v>16</v>
      </c>
      <c r="I1313" s="13" t="s">
        <v>13</v>
      </c>
      <c r="J1313" s="32">
        <f t="shared" si="140"/>
        <v>1973</v>
      </c>
      <c r="K1313" s="32" t="str">
        <f t="shared" si="141"/>
        <v>Oct</v>
      </c>
      <c r="L1313" s="32" t="str">
        <f t="shared" si="142"/>
        <v>tier - 3</v>
      </c>
      <c r="M1313" s="32" t="str">
        <f t="shared" si="143"/>
        <v>tier - 1</v>
      </c>
      <c r="N1313" s="32" t="str">
        <f t="shared" si="144"/>
        <v>R1013</v>
      </c>
      <c r="O1313" s="13" t="str">
        <f t="shared" si="145"/>
        <v>21-Oct-1973</v>
      </c>
      <c r="P1313" s="13">
        <f t="shared" si="146"/>
        <v>49</v>
      </c>
      <c r="Q1313" s="18">
        <v>10977.21</v>
      </c>
    </row>
    <row r="1314" spans="1:17" x14ac:dyDescent="0.25">
      <c r="A1314" s="13" t="s">
        <v>1345</v>
      </c>
      <c r="B1314" s="13">
        <v>1965</v>
      </c>
      <c r="C1314" s="13" t="s">
        <v>30</v>
      </c>
      <c r="D1314" s="13">
        <v>18</v>
      </c>
      <c r="E1314" s="13">
        <v>0</v>
      </c>
      <c r="F1314" s="13">
        <v>10982.5</v>
      </c>
      <c r="G1314" s="13" t="s">
        <v>12</v>
      </c>
      <c r="H1314" s="13" t="s">
        <v>12</v>
      </c>
      <c r="I1314" s="13" t="s">
        <v>13</v>
      </c>
      <c r="J1314" s="32">
        <f t="shared" si="140"/>
        <v>1965</v>
      </c>
      <c r="K1314" s="32" t="str">
        <f t="shared" si="141"/>
        <v>Dec</v>
      </c>
      <c r="L1314" s="32" t="str">
        <f t="shared" si="142"/>
        <v>tier - 3</v>
      </c>
      <c r="M1314" s="32" t="str">
        <f t="shared" si="143"/>
        <v>tier - 3</v>
      </c>
      <c r="N1314" s="32" t="str">
        <f t="shared" si="144"/>
        <v>R1013</v>
      </c>
      <c r="O1314" s="13" t="str">
        <f t="shared" si="145"/>
        <v>18-Dec-1965</v>
      </c>
      <c r="P1314" s="13">
        <f t="shared" si="146"/>
        <v>57</v>
      </c>
      <c r="Q1314" s="18">
        <v>10982.5</v>
      </c>
    </row>
    <row r="1315" spans="1:17" x14ac:dyDescent="0.25">
      <c r="A1315" s="13" t="s">
        <v>1346</v>
      </c>
      <c r="B1315" s="13">
        <v>2000</v>
      </c>
      <c r="C1315" s="13" t="s">
        <v>20</v>
      </c>
      <c r="D1315" s="13">
        <v>17</v>
      </c>
      <c r="E1315" s="13">
        <v>0</v>
      </c>
      <c r="F1315" s="13">
        <v>10991.58</v>
      </c>
      <c r="G1315" s="13" t="s">
        <v>12</v>
      </c>
      <c r="H1315" s="13" t="s">
        <v>12</v>
      </c>
      <c r="I1315" s="13" t="s">
        <v>23</v>
      </c>
      <c r="J1315" s="32">
        <f t="shared" si="140"/>
        <v>2000</v>
      </c>
      <c r="K1315" s="32" t="str">
        <f t="shared" si="141"/>
        <v>Sep</v>
      </c>
      <c r="L1315" s="32" t="str">
        <f t="shared" si="142"/>
        <v>tier - 3</v>
      </c>
      <c r="M1315" s="32" t="str">
        <f t="shared" si="143"/>
        <v>tier - 3</v>
      </c>
      <c r="N1315" s="32" t="str">
        <f t="shared" si="144"/>
        <v>R1012</v>
      </c>
      <c r="O1315" s="13" t="str">
        <f t="shared" si="145"/>
        <v>17-Sep-2000</v>
      </c>
      <c r="P1315" s="13">
        <f t="shared" si="146"/>
        <v>22</v>
      </c>
      <c r="Q1315" s="18">
        <v>10991.58</v>
      </c>
    </row>
    <row r="1316" spans="1:17" x14ac:dyDescent="0.25">
      <c r="A1316" s="13" t="s">
        <v>1347</v>
      </c>
      <c r="B1316" s="13">
        <v>1968</v>
      </c>
      <c r="C1316" s="13" t="s">
        <v>37</v>
      </c>
      <c r="D1316" s="13">
        <v>24</v>
      </c>
      <c r="E1316" s="13">
        <v>2</v>
      </c>
      <c r="F1316" s="13">
        <v>11013.71</v>
      </c>
      <c r="G1316" s="13" t="s">
        <v>12</v>
      </c>
      <c r="H1316" s="13" t="s">
        <v>16</v>
      </c>
      <c r="I1316" s="13" t="s">
        <v>13</v>
      </c>
      <c r="J1316" s="32">
        <f t="shared" si="140"/>
        <v>1968</v>
      </c>
      <c r="K1316" s="32" t="str">
        <f t="shared" si="141"/>
        <v>Oct</v>
      </c>
      <c r="L1316" s="32" t="str">
        <f t="shared" si="142"/>
        <v>tier - 3</v>
      </c>
      <c r="M1316" s="32" t="str">
        <f t="shared" si="143"/>
        <v>tier - 1</v>
      </c>
      <c r="N1316" s="32" t="str">
        <f t="shared" si="144"/>
        <v>R1013</v>
      </c>
      <c r="O1316" s="13" t="str">
        <f t="shared" si="145"/>
        <v>24-Oct-1968</v>
      </c>
      <c r="P1316" s="13">
        <f t="shared" si="146"/>
        <v>54</v>
      </c>
      <c r="Q1316" s="18">
        <v>11013.71</v>
      </c>
    </row>
    <row r="1317" spans="1:17" x14ac:dyDescent="0.25">
      <c r="A1317" s="13" t="s">
        <v>1348</v>
      </c>
      <c r="B1317" s="13">
        <v>1974</v>
      </c>
      <c r="C1317" s="13" t="s">
        <v>30</v>
      </c>
      <c r="D1317" s="13">
        <v>15</v>
      </c>
      <c r="E1317" s="13">
        <v>4</v>
      </c>
      <c r="F1317" s="13">
        <v>11015.17</v>
      </c>
      <c r="G1317" s="13" t="s">
        <v>12</v>
      </c>
      <c r="H1317" s="13" t="s">
        <v>16</v>
      </c>
      <c r="I1317" s="13" t="s">
        <v>23</v>
      </c>
      <c r="J1317" s="32">
        <f t="shared" si="140"/>
        <v>1974</v>
      </c>
      <c r="K1317" s="32" t="str">
        <f t="shared" si="141"/>
        <v>Dec</v>
      </c>
      <c r="L1317" s="32" t="str">
        <f t="shared" si="142"/>
        <v>tier - 3</v>
      </c>
      <c r="M1317" s="32" t="str">
        <f t="shared" si="143"/>
        <v>tier - 1</v>
      </c>
      <c r="N1317" s="32" t="str">
        <f t="shared" si="144"/>
        <v>R1012</v>
      </c>
      <c r="O1317" s="13" t="str">
        <f t="shared" si="145"/>
        <v>15-Dec-1974</v>
      </c>
      <c r="P1317" s="13">
        <f t="shared" si="146"/>
        <v>48</v>
      </c>
      <c r="Q1317" s="18">
        <v>11015.17</v>
      </c>
    </row>
    <row r="1318" spans="1:17" x14ac:dyDescent="0.25">
      <c r="A1318" s="13" t="s">
        <v>1349</v>
      </c>
      <c r="B1318" s="13">
        <v>1991</v>
      </c>
      <c r="C1318" s="13" t="s">
        <v>18</v>
      </c>
      <c r="D1318" s="13">
        <v>26</v>
      </c>
      <c r="E1318" s="13">
        <v>3</v>
      </c>
      <c r="F1318" s="13">
        <v>11018.05</v>
      </c>
      <c r="G1318" s="13" t="s">
        <v>12</v>
      </c>
      <c r="H1318" s="13" t="s">
        <v>11</v>
      </c>
      <c r="I1318" s="13" t="s">
        <v>23</v>
      </c>
      <c r="J1318" s="32">
        <f t="shared" si="140"/>
        <v>1991</v>
      </c>
      <c r="K1318" s="32" t="str">
        <f t="shared" si="141"/>
        <v>Jun</v>
      </c>
      <c r="L1318" s="32" t="str">
        <f t="shared" si="142"/>
        <v>tier - 3</v>
      </c>
      <c r="M1318" s="32" t="str">
        <f t="shared" si="143"/>
        <v>tier - 2</v>
      </c>
      <c r="N1318" s="32" t="str">
        <f t="shared" si="144"/>
        <v>R1012</v>
      </c>
      <c r="O1318" s="13" t="str">
        <f t="shared" si="145"/>
        <v>26-Jun-1991</v>
      </c>
      <c r="P1318" s="13">
        <f t="shared" si="146"/>
        <v>31</v>
      </c>
      <c r="Q1318" s="18">
        <v>11018.05</v>
      </c>
    </row>
    <row r="1319" spans="1:17" x14ac:dyDescent="0.25">
      <c r="A1319" s="13" t="s">
        <v>1350</v>
      </c>
      <c r="B1319" s="13">
        <v>1996</v>
      </c>
      <c r="C1319" s="13" t="s">
        <v>10</v>
      </c>
      <c r="D1319" s="13">
        <v>21</v>
      </c>
      <c r="E1319" s="13">
        <v>0</v>
      </c>
      <c r="F1319" s="13">
        <v>11028.56</v>
      </c>
      <c r="G1319" s="13" t="s">
        <v>12</v>
      </c>
      <c r="H1319" s="13" t="s">
        <v>12</v>
      </c>
      <c r="I1319" s="13" t="s">
        <v>23</v>
      </c>
      <c r="J1319" s="32">
        <f t="shared" si="140"/>
        <v>1996</v>
      </c>
      <c r="K1319" s="32" t="str">
        <f t="shared" si="141"/>
        <v>Jul</v>
      </c>
      <c r="L1319" s="32" t="str">
        <f t="shared" si="142"/>
        <v>tier - 3</v>
      </c>
      <c r="M1319" s="32" t="str">
        <f t="shared" si="143"/>
        <v>tier - 3</v>
      </c>
      <c r="N1319" s="32" t="str">
        <f t="shared" si="144"/>
        <v>R1012</v>
      </c>
      <c r="O1319" s="13" t="str">
        <f t="shared" si="145"/>
        <v>21-Jul-1996</v>
      </c>
      <c r="P1319" s="13">
        <f t="shared" si="146"/>
        <v>26</v>
      </c>
      <c r="Q1319" s="18">
        <v>11028.56</v>
      </c>
    </row>
    <row r="1320" spans="1:17" x14ac:dyDescent="0.25">
      <c r="A1320" s="13" t="s">
        <v>1351</v>
      </c>
      <c r="B1320" s="13">
        <v>1974</v>
      </c>
      <c r="C1320" s="13" t="s">
        <v>30</v>
      </c>
      <c r="D1320" s="13">
        <v>10</v>
      </c>
      <c r="E1320" s="13">
        <v>4</v>
      </c>
      <c r="F1320" s="13">
        <v>11033.66</v>
      </c>
      <c r="G1320" s="13" t="s">
        <v>12</v>
      </c>
      <c r="H1320" s="13" t="s">
        <v>12</v>
      </c>
      <c r="I1320" s="13" t="s">
        <v>23</v>
      </c>
      <c r="J1320" s="32">
        <f t="shared" si="140"/>
        <v>1974</v>
      </c>
      <c r="K1320" s="32" t="str">
        <f t="shared" si="141"/>
        <v>Dec</v>
      </c>
      <c r="L1320" s="32" t="str">
        <f t="shared" si="142"/>
        <v>tier - 3</v>
      </c>
      <c r="M1320" s="32" t="str">
        <f t="shared" si="143"/>
        <v>tier - 3</v>
      </c>
      <c r="N1320" s="32" t="str">
        <f t="shared" si="144"/>
        <v>R1012</v>
      </c>
      <c r="O1320" s="13" t="str">
        <f t="shared" si="145"/>
        <v>10-Dec-1974</v>
      </c>
      <c r="P1320" s="13">
        <f t="shared" si="146"/>
        <v>48</v>
      </c>
      <c r="Q1320" s="18">
        <v>11033.66</v>
      </c>
    </row>
    <row r="1321" spans="1:17" x14ac:dyDescent="0.25">
      <c r="A1321" s="13" t="s">
        <v>1352</v>
      </c>
      <c r="B1321" s="13">
        <v>1989</v>
      </c>
      <c r="C1321" s="13" t="s">
        <v>37</v>
      </c>
      <c r="D1321" s="13">
        <v>25</v>
      </c>
      <c r="E1321" s="13">
        <v>3</v>
      </c>
      <c r="F1321" s="13">
        <v>11037.51</v>
      </c>
      <c r="G1321" s="13" t="s">
        <v>12</v>
      </c>
      <c r="H1321" s="13" t="s">
        <v>16</v>
      </c>
      <c r="I1321" s="13" t="s">
        <v>23</v>
      </c>
      <c r="J1321" s="32">
        <f t="shared" si="140"/>
        <v>1989</v>
      </c>
      <c r="K1321" s="32" t="str">
        <f t="shared" si="141"/>
        <v>Oct</v>
      </c>
      <c r="L1321" s="32" t="str">
        <f t="shared" si="142"/>
        <v>tier - 3</v>
      </c>
      <c r="M1321" s="32" t="str">
        <f t="shared" si="143"/>
        <v>tier - 1</v>
      </c>
      <c r="N1321" s="32" t="str">
        <f t="shared" si="144"/>
        <v>R1012</v>
      </c>
      <c r="O1321" s="13" t="str">
        <f t="shared" si="145"/>
        <v>25-Oct-1989</v>
      </c>
      <c r="P1321" s="13">
        <f t="shared" si="146"/>
        <v>33</v>
      </c>
      <c r="Q1321" s="18">
        <v>11037.51</v>
      </c>
    </row>
    <row r="1322" spans="1:17" x14ac:dyDescent="0.25">
      <c r="A1322" s="13" t="s">
        <v>1353</v>
      </c>
      <c r="B1322" s="13">
        <v>1974</v>
      </c>
      <c r="C1322" s="13" t="s">
        <v>35</v>
      </c>
      <c r="D1322" s="13">
        <v>30</v>
      </c>
      <c r="E1322" s="13">
        <v>0</v>
      </c>
      <c r="F1322" s="13">
        <v>11037.85</v>
      </c>
      <c r="G1322" s="13" t="s">
        <v>12</v>
      </c>
      <c r="H1322" s="13" t="s">
        <v>11</v>
      </c>
      <c r="I1322" s="13" t="s">
        <v>200</v>
      </c>
      <c r="J1322" s="32">
        <f t="shared" si="140"/>
        <v>1974</v>
      </c>
      <c r="K1322" s="32" t="str">
        <f t="shared" si="141"/>
        <v>Aug</v>
      </c>
      <c r="L1322" s="32" t="str">
        <f t="shared" si="142"/>
        <v>tier - 3</v>
      </c>
      <c r="M1322" s="32" t="str">
        <f t="shared" si="143"/>
        <v>tier - 2</v>
      </c>
      <c r="N1322" s="32" t="str">
        <f t="shared" si="144"/>
        <v>R1025</v>
      </c>
      <c r="O1322" s="13" t="str">
        <f t="shared" si="145"/>
        <v>30-Aug-1974</v>
      </c>
      <c r="P1322" s="13">
        <f t="shared" si="146"/>
        <v>48</v>
      </c>
      <c r="Q1322" s="18">
        <v>11037.85</v>
      </c>
    </row>
    <row r="1323" spans="1:17" x14ac:dyDescent="0.25">
      <c r="A1323" s="13" t="s">
        <v>1354</v>
      </c>
      <c r="B1323" s="13">
        <v>2001</v>
      </c>
      <c r="C1323" s="13" t="s">
        <v>30</v>
      </c>
      <c r="D1323" s="13">
        <v>17</v>
      </c>
      <c r="E1323" s="13">
        <v>0</v>
      </c>
      <c r="F1323" s="13">
        <v>11046.02</v>
      </c>
      <c r="G1323" s="13" t="s">
        <v>12</v>
      </c>
      <c r="H1323" s="13" t="s">
        <v>16</v>
      </c>
      <c r="I1323" s="13" t="s">
        <v>535</v>
      </c>
      <c r="J1323" s="32">
        <f t="shared" si="140"/>
        <v>2001</v>
      </c>
      <c r="K1323" s="32" t="str">
        <f t="shared" si="141"/>
        <v>Dec</v>
      </c>
      <c r="L1323" s="32" t="str">
        <f t="shared" si="142"/>
        <v>tier - 3</v>
      </c>
      <c r="M1323" s="32" t="str">
        <f t="shared" si="143"/>
        <v>tier - 1</v>
      </c>
      <c r="N1323" s="32" t="str">
        <f t="shared" si="144"/>
        <v>R1026</v>
      </c>
      <c r="O1323" s="13" t="str">
        <f t="shared" si="145"/>
        <v>17-Dec-2001</v>
      </c>
      <c r="P1323" s="13">
        <f t="shared" si="146"/>
        <v>21</v>
      </c>
      <c r="Q1323" s="18">
        <v>11046.02</v>
      </c>
    </row>
    <row r="1324" spans="1:17" x14ac:dyDescent="0.25">
      <c r="A1324" s="13" t="s">
        <v>1355</v>
      </c>
      <c r="B1324" s="13">
        <v>2000</v>
      </c>
      <c r="C1324" s="13" t="s">
        <v>20</v>
      </c>
      <c r="D1324" s="13">
        <v>18</v>
      </c>
      <c r="E1324" s="13">
        <v>0</v>
      </c>
      <c r="F1324" s="13">
        <v>11068.7</v>
      </c>
      <c r="G1324" s="13" t="s">
        <v>12</v>
      </c>
      <c r="H1324" s="13" t="s">
        <v>16</v>
      </c>
      <c r="I1324" s="13" t="s">
        <v>42</v>
      </c>
      <c r="J1324" s="32">
        <f t="shared" si="140"/>
        <v>2000</v>
      </c>
      <c r="K1324" s="32" t="str">
        <f t="shared" si="141"/>
        <v>Sep</v>
      </c>
      <c r="L1324" s="32" t="str">
        <f t="shared" si="142"/>
        <v>tier - 3</v>
      </c>
      <c r="M1324" s="32" t="str">
        <f t="shared" si="143"/>
        <v>tier - 1</v>
      </c>
      <c r="N1324" s="32" t="str">
        <f t="shared" si="144"/>
        <v>R1011</v>
      </c>
      <c r="O1324" s="13" t="str">
        <f t="shared" si="145"/>
        <v>18-Sep-2000</v>
      </c>
      <c r="P1324" s="13">
        <f t="shared" si="146"/>
        <v>22</v>
      </c>
      <c r="Q1324" s="18">
        <v>11068.7</v>
      </c>
    </row>
    <row r="1325" spans="1:17" x14ac:dyDescent="0.25">
      <c r="A1325" s="13" t="s">
        <v>1356</v>
      </c>
      <c r="B1325" s="13">
        <v>1971</v>
      </c>
      <c r="C1325" s="13" t="s">
        <v>15</v>
      </c>
      <c r="D1325" s="13">
        <v>9</v>
      </c>
      <c r="E1325" s="13">
        <v>0</v>
      </c>
      <c r="F1325" s="13">
        <v>11068.77</v>
      </c>
      <c r="G1325" s="13" t="s">
        <v>12</v>
      </c>
      <c r="H1325" s="13" t="s">
        <v>11</v>
      </c>
      <c r="I1325" s="13" t="s">
        <v>23</v>
      </c>
      <c r="J1325" s="32">
        <f t="shared" si="140"/>
        <v>1971</v>
      </c>
      <c r="K1325" s="32" t="str">
        <f t="shared" si="141"/>
        <v>Nov</v>
      </c>
      <c r="L1325" s="32" t="str">
        <f t="shared" si="142"/>
        <v>tier - 3</v>
      </c>
      <c r="M1325" s="32" t="str">
        <f t="shared" si="143"/>
        <v>tier - 2</v>
      </c>
      <c r="N1325" s="32" t="str">
        <f t="shared" si="144"/>
        <v>R1012</v>
      </c>
      <c r="O1325" s="13" t="str">
        <f t="shared" si="145"/>
        <v>9-Nov-1971</v>
      </c>
      <c r="P1325" s="13">
        <f t="shared" si="146"/>
        <v>51</v>
      </c>
      <c r="Q1325" s="18">
        <v>11068.77</v>
      </c>
    </row>
    <row r="1326" spans="1:17" x14ac:dyDescent="0.25">
      <c r="A1326" s="13" t="s">
        <v>1357</v>
      </c>
      <c r="B1326" s="13">
        <v>1966</v>
      </c>
      <c r="C1326" s="13" t="s">
        <v>15</v>
      </c>
      <c r="D1326" s="13">
        <v>7</v>
      </c>
      <c r="E1326" s="13">
        <v>0</v>
      </c>
      <c r="F1326" s="13">
        <v>11070.54</v>
      </c>
      <c r="G1326" s="13" t="s">
        <v>12</v>
      </c>
      <c r="H1326" s="13" t="s">
        <v>12</v>
      </c>
      <c r="I1326" s="13" t="s">
        <v>42</v>
      </c>
      <c r="J1326" s="32">
        <f t="shared" si="140"/>
        <v>1966</v>
      </c>
      <c r="K1326" s="32" t="str">
        <f t="shared" si="141"/>
        <v>Nov</v>
      </c>
      <c r="L1326" s="32" t="str">
        <f t="shared" si="142"/>
        <v>tier - 3</v>
      </c>
      <c r="M1326" s="32" t="str">
        <f t="shared" si="143"/>
        <v>tier - 3</v>
      </c>
      <c r="N1326" s="32" t="str">
        <f t="shared" si="144"/>
        <v>R1011</v>
      </c>
      <c r="O1326" s="13" t="str">
        <f t="shared" si="145"/>
        <v>7-Nov-1966</v>
      </c>
      <c r="P1326" s="13">
        <f t="shared" si="146"/>
        <v>56</v>
      </c>
      <c r="Q1326" s="18">
        <v>11070.54</v>
      </c>
    </row>
    <row r="1327" spans="1:17" x14ac:dyDescent="0.25">
      <c r="A1327" s="13" t="s">
        <v>1358</v>
      </c>
      <c r="B1327" s="13">
        <v>1966</v>
      </c>
      <c r="C1327" s="13" t="s">
        <v>15</v>
      </c>
      <c r="D1327" s="13">
        <v>20</v>
      </c>
      <c r="E1327" s="13">
        <v>0</v>
      </c>
      <c r="F1327" s="13">
        <v>11073.18</v>
      </c>
      <c r="G1327" s="13" t="s">
        <v>12</v>
      </c>
      <c r="H1327" s="13" t="s">
        <v>12</v>
      </c>
      <c r="I1327" s="13" t="s">
        <v>42</v>
      </c>
      <c r="J1327" s="32">
        <f t="shared" si="140"/>
        <v>1966</v>
      </c>
      <c r="K1327" s="32" t="str">
        <f t="shared" si="141"/>
        <v>Nov</v>
      </c>
      <c r="L1327" s="32" t="str">
        <f t="shared" si="142"/>
        <v>tier - 3</v>
      </c>
      <c r="M1327" s="32" t="str">
        <f t="shared" si="143"/>
        <v>tier - 3</v>
      </c>
      <c r="N1327" s="32" t="str">
        <f t="shared" si="144"/>
        <v>R1011</v>
      </c>
      <c r="O1327" s="13" t="str">
        <f t="shared" si="145"/>
        <v>20-Nov-1966</v>
      </c>
      <c r="P1327" s="13">
        <f t="shared" si="146"/>
        <v>56</v>
      </c>
      <c r="Q1327" s="18">
        <v>11073.18</v>
      </c>
    </row>
    <row r="1328" spans="1:17" x14ac:dyDescent="0.25">
      <c r="A1328" s="13" t="s">
        <v>1359</v>
      </c>
      <c r="B1328" s="13">
        <v>1967</v>
      </c>
      <c r="C1328" s="13" t="s">
        <v>20</v>
      </c>
      <c r="D1328" s="13">
        <v>4</v>
      </c>
      <c r="E1328" s="13">
        <v>0</v>
      </c>
      <c r="F1328" s="13">
        <v>11082.58</v>
      </c>
      <c r="G1328" s="13" t="s">
        <v>12</v>
      </c>
      <c r="H1328" s="13" t="s">
        <v>11</v>
      </c>
      <c r="I1328" s="13" t="s">
        <v>23</v>
      </c>
      <c r="J1328" s="32">
        <f t="shared" si="140"/>
        <v>1967</v>
      </c>
      <c r="K1328" s="32" t="str">
        <f t="shared" si="141"/>
        <v>Sep</v>
      </c>
      <c r="L1328" s="32" t="str">
        <f t="shared" si="142"/>
        <v>tier - 3</v>
      </c>
      <c r="M1328" s="32" t="str">
        <f t="shared" si="143"/>
        <v>tier - 2</v>
      </c>
      <c r="N1328" s="32" t="str">
        <f t="shared" si="144"/>
        <v>R1012</v>
      </c>
      <c r="O1328" s="13" t="str">
        <f t="shared" si="145"/>
        <v>4-Sep-1967</v>
      </c>
      <c r="P1328" s="13">
        <f t="shared" si="146"/>
        <v>55</v>
      </c>
      <c r="Q1328" s="18">
        <v>11082.58</v>
      </c>
    </row>
    <row r="1329" spans="1:17" x14ac:dyDescent="0.25">
      <c r="A1329" s="13" t="s">
        <v>1360</v>
      </c>
      <c r="B1329" s="13">
        <v>1972</v>
      </c>
      <c r="C1329" s="13" t="s">
        <v>37</v>
      </c>
      <c r="D1329" s="13">
        <v>7</v>
      </c>
      <c r="E1329" s="13">
        <v>3</v>
      </c>
      <c r="F1329" s="13">
        <v>11085.59</v>
      </c>
      <c r="G1329" s="13" t="s">
        <v>12</v>
      </c>
      <c r="H1329" s="13" t="s">
        <v>11</v>
      </c>
      <c r="I1329" s="13" t="s">
        <v>23</v>
      </c>
      <c r="J1329" s="32">
        <f t="shared" si="140"/>
        <v>1972</v>
      </c>
      <c r="K1329" s="32" t="str">
        <f t="shared" si="141"/>
        <v>Oct</v>
      </c>
      <c r="L1329" s="32" t="str">
        <f t="shared" si="142"/>
        <v>tier - 3</v>
      </c>
      <c r="M1329" s="32" t="str">
        <f t="shared" si="143"/>
        <v>tier - 2</v>
      </c>
      <c r="N1329" s="32" t="str">
        <f t="shared" si="144"/>
        <v>R1012</v>
      </c>
      <c r="O1329" s="13" t="str">
        <f t="shared" si="145"/>
        <v>7-Oct-1972</v>
      </c>
      <c r="P1329" s="13">
        <f t="shared" si="146"/>
        <v>50</v>
      </c>
      <c r="Q1329" s="18">
        <v>11085.59</v>
      </c>
    </row>
    <row r="1330" spans="1:17" x14ac:dyDescent="0.25">
      <c r="A1330" s="13" t="s">
        <v>1361</v>
      </c>
      <c r="B1330" s="13">
        <v>1966</v>
      </c>
      <c r="C1330" s="13" t="s">
        <v>20</v>
      </c>
      <c r="D1330" s="13">
        <v>9</v>
      </c>
      <c r="E1330" s="13">
        <v>0</v>
      </c>
      <c r="F1330" s="13">
        <v>11090.72</v>
      </c>
      <c r="G1330" s="13" t="s">
        <v>12</v>
      </c>
      <c r="H1330" s="13" t="s">
        <v>16</v>
      </c>
      <c r="I1330" s="13" t="s">
        <v>13</v>
      </c>
      <c r="J1330" s="32">
        <f t="shared" si="140"/>
        <v>1966</v>
      </c>
      <c r="K1330" s="32" t="str">
        <f t="shared" si="141"/>
        <v>Sep</v>
      </c>
      <c r="L1330" s="32" t="str">
        <f t="shared" si="142"/>
        <v>tier - 3</v>
      </c>
      <c r="M1330" s="32" t="str">
        <f t="shared" si="143"/>
        <v>tier - 1</v>
      </c>
      <c r="N1330" s="32" t="str">
        <f t="shared" si="144"/>
        <v>R1013</v>
      </c>
      <c r="O1330" s="13" t="str">
        <f t="shared" si="145"/>
        <v>9-Sep-1966</v>
      </c>
      <c r="P1330" s="13">
        <f t="shared" si="146"/>
        <v>56</v>
      </c>
      <c r="Q1330" s="18">
        <v>11090.72</v>
      </c>
    </row>
    <row r="1331" spans="1:17" x14ac:dyDescent="0.25">
      <c r="A1331" s="13" t="s">
        <v>1362</v>
      </c>
      <c r="B1331" s="13">
        <v>1966</v>
      </c>
      <c r="C1331" s="13" t="s">
        <v>10</v>
      </c>
      <c r="D1331" s="13">
        <v>5</v>
      </c>
      <c r="E1331" s="13">
        <v>0</v>
      </c>
      <c r="F1331" s="13">
        <v>11093.62</v>
      </c>
      <c r="G1331" s="13" t="s">
        <v>12</v>
      </c>
      <c r="H1331" s="13" t="s">
        <v>16</v>
      </c>
      <c r="I1331" s="13" t="s">
        <v>13</v>
      </c>
      <c r="J1331" s="32">
        <f t="shared" si="140"/>
        <v>1966</v>
      </c>
      <c r="K1331" s="32" t="str">
        <f t="shared" si="141"/>
        <v>Jul</v>
      </c>
      <c r="L1331" s="32" t="str">
        <f t="shared" si="142"/>
        <v>tier - 3</v>
      </c>
      <c r="M1331" s="32" t="str">
        <f t="shared" si="143"/>
        <v>tier - 1</v>
      </c>
      <c r="N1331" s="32" t="str">
        <f t="shared" si="144"/>
        <v>R1013</v>
      </c>
      <c r="O1331" s="13" t="str">
        <f t="shared" si="145"/>
        <v>5-Jul-1966</v>
      </c>
      <c r="P1331" s="13">
        <f t="shared" si="146"/>
        <v>56</v>
      </c>
      <c r="Q1331" s="18">
        <v>11093.62</v>
      </c>
    </row>
    <row r="1332" spans="1:17" x14ac:dyDescent="0.25">
      <c r="A1332" s="13" t="s">
        <v>1363</v>
      </c>
      <c r="B1332" s="13">
        <v>1980</v>
      </c>
      <c r="C1332" s="13" t="s">
        <v>35</v>
      </c>
      <c r="D1332" s="13">
        <v>20</v>
      </c>
      <c r="E1332" s="13">
        <v>2</v>
      </c>
      <c r="F1332" s="13">
        <v>11103.33</v>
      </c>
      <c r="G1332" s="13" t="s">
        <v>12</v>
      </c>
      <c r="H1332" s="13" t="s">
        <v>16</v>
      </c>
      <c r="I1332" s="13" t="s">
        <v>300</v>
      </c>
      <c r="J1332" s="32">
        <f t="shared" si="140"/>
        <v>1980</v>
      </c>
      <c r="K1332" s="32" t="str">
        <f t="shared" si="141"/>
        <v>Aug</v>
      </c>
      <c r="L1332" s="32" t="str">
        <f t="shared" si="142"/>
        <v>tier - 3</v>
      </c>
      <c r="M1332" s="32" t="str">
        <f t="shared" si="143"/>
        <v>tier - 1</v>
      </c>
      <c r="N1332" s="32" t="str">
        <f t="shared" si="144"/>
        <v>R1021</v>
      </c>
      <c r="O1332" s="13" t="str">
        <f t="shared" si="145"/>
        <v>20-Aug-1980</v>
      </c>
      <c r="P1332" s="13">
        <f t="shared" si="146"/>
        <v>42</v>
      </c>
      <c r="Q1332" s="18">
        <v>11103.33</v>
      </c>
    </row>
    <row r="1333" spans="1:17" x14ac:dyDescent="0.25">
      <c r="A1333" s="13" t="s">
        <v>1364</v>
      </c>
      <c r="B1333" s="13">
        <v>1969</v>
      </c>
      <c r="C1333" s="13" t="s">
        <v>15</v>
      </c>
      <c r="D1333" s="13">
        <v>30</v>
      </c>
      <c r="E1333" s="13">
        <v>2</v>
      </c>
      <c r="F1333" s="13">
        <v>11150.78</v>
      </c>
      <c r="G1333" s="13" t="s">
        <v>12</v>
      </c>
      <c r="H1333" s="13" t="s">
        <v>11</v>
      </c>
      <c r="I1333" s="13" t="s">
        <v>42</v>
      </c>
      <c r="J1333" s="32">
        <f t="shared" si="140"/>
        <v>1969</v>
      </c>
      <c r="K1333" s="32" t="str">
        <f t="shared" si="141"/>
        <v>Nov</v>
      </c>
      <c r="L1333" s="32" t="str">
        <f t="shared" si="142"/>
        <v>tier - 3</v>
      </c>
      <c r="M1333" s="32" t="str">
        <f t="shared" si="143"/>
        <v>tier - 2</v>
      </c>
      <c r="N1333" s="32" t="str">
        <f t="shared" si="144"/>
        <v>R1011</v>
      </c>
      <c r="O1333" s="13" t="str">
        <f t="shared" si="145"/>
        <v>30-Nov-1969</v>
      </c>
      <c r="P1333" s="13">
        <f t="shared" si="146"/>
        <v>53</v>
      </c>
      <c r="Q1333" s="18">
        <v>11150.78</v>
      </c>
    </row>
    <row r="1334" spans="1:17" x14ac:dyDescent="0.25">
      <c r="A1334" s="13" t="s">
        <v>1365</v>
      </c>
      <c r="B1334" s="13">
        <v>1969</v>
      </c>
      <c r="C1334" s="13" t="s">
        <v>18</v>
      </c>
      <c r="D1334" s="13">
        <v>25</v>
      </c>
      <c r="E1334" s="13">
        <v>2</v>
      </c>
      <c r="F1334" s="13">
        <v>11163.57</v>
      </c>
      <c r="G1334" s="13" t="s">
        <v>12</v>
      </c>
      <c r="H1334" s="13" t="s">
        <v>11</v>
      </c>
      <c r="I1334" s="13" t="s">
        <v>42</v>
      </c>
      <c r="J1334" s="32">
        <f t="shared" si="140"/>
        <v>1969</v>
      </c>
      <c r="K1334" s="32" t="str">
        <f t="shared" si="141"/>
        <v>Jun</v>
      </c>
      <c r="L1334" s="32" t="str">
        <f t="shared" si="142"/>
        <v>tier - 3</v>
      </c>
      <c r="M1334" s="32" t="str">
        <f t="shared" si="143"/>
        <v>tier - 2</v>
      </c>
      <c r="N1334" s="32" t="str">
        <f t="shared" si="144"/>
        <v>R1011</v>
      </c>
      <c r="O1334" s="13" t="str">
        <f t="shared" si="145"/>
        <v>25-Jun-1969</v>
      </c>
      <c r="P1334" s="13">
        <f t="shared" si="146"/>
        <v>53</v>
      </c>
      <c r="Q1334" s="18">
        <v>11163.57</v>
      </c>
    </row>
    <row r="1335" spans="1:17" x14ac:dyDescent="0.25">
      <c r="A1335" s="13" t="s">
        <v>1366</v>
      </c>
      <c r="B1335" s="13">
        <v>1966</v>
      </c>
      <c r="C1335" s="13" t="s">
        <v>35</v>
      </c>
      <c r="D1335" s="13">
        <v>6</v>
      </c>
      <c r="E1335" s="13">
        <v>0</v>
      </c>
      <c r="F1335" s="13">
        <v>11165.42</v>
      </c>
      <c r="G1335" s="13" t="s">
        <v>12</v>
      </c>
      <c r="H1335" s="13" t="s">
        <v>16</v>
      </c>
      <c r="I1335" s="13" t="s">
        <v>168</v>
      </c>
      <c r="J1335" s="32">
        <f t="shared" si="140"/>
        <v>1966</v>
      </c>
      <c r="K1335" s="32" t="str">
        <f t="shared" si="141"/>
        <v>Aug</v>
      </c>
      <c r="L1335" s="32" t="str">
        <f t="shared" si="142"/>
        <v>tier - 3</v>
      </c>
      <c r="M1335" s="32" t="str">
        <f t="shared" si="143"/>
        <v>tier - 1</v>
      </c>
      <c r="N1335" s="32" t="str">
        <f t="shared" si="144"/>
        <v>R1016</v>
      </c>
      <c r="O1335" s="13" t="str">
        <f t="shared" si="145"/>
        <v>6-Aug-1966</v>
      </c>
      <c r="P1335" s="13">
        <f t="shared" si="146"/>
        <v>56</v>
      </c>
      <c r="Q1335" s="18">
        <v>11165.42</v>
      </c>
    </row>
    <row r="1336" spans="1:17" x14ac:dyDescent="0.25">
      <c r="A1336" s="13" t="s">
        <v>1367</v>
      </c>
      <c r="B1336" s="13">
        <v>1972</v>
      </c>
      <c r="C1336" s="13" t="s">
        <v>20</v>
      </c>
      <c r="D1336" s="13">
        <v>3</v>
      </c>
      <c r="E1336" s="13">
        <v>0</v>
      </c>
      <c r="F1336" s="13">
        <v>11186.2</v>
      </c>
      <c r="G1336" s="13" t="s">
        <v>12</v>
      </c>
      <c r="H1336" s="13" t="s">
        <v>11</v>
      </c>
      <c r="I1336" s="13" t="s">
        <v>300</v>
      </c>
      <c r="J1336" s="32">
        <f t="shared" si="140"/>
        <v>1972</v>
      </c>
      <c r="K1336" s="32" t="str">
        <f t="shared" si="141"/>
        <v>Sep</v>
      </c>
      <c r="L1336" s="32" t="str">
        <f t="shared" si="142"/>
        <v>tier - 3</v>
      </c>
      <c r="M1336" s="32" t="str">
        <f t="shared" si="143"/>
        <v>tier - 2</v>
      </c>
      <c r="N1336" s="32" t="str">
        <f t="shared" si="144"/>
        <v>R1021</v>
      </c>
      <c r="O1336" s="13" t="str">
        <f t="shared" si="145"/>
        <v>3-Sep-1972</v>
      </c>
      <c r="P1336" s="13">
        <f t="shared" si="146"/>
        <v>50</v>
      </c>
      <c r="Q1336" s="18">
        <v>11186.2</v>
      </c>
    </row>
    <row r="1337" spans="1:17" x14ac:dyDescent="0.25">
      <c r="A1337" s="13" t="s">
        <v>1368</v>
      </c>
      <c r="B1337" s="13">
        <v>1970</v>
      </c>
      <c r="C1337" s="13" t="s">
        <v>18</v>
      </c>
      <c r="D1337" s="13">
        <v>14</v>
      </c>
      <c r="E1337" s="13">
        <v>2</v>
      </c>
      <c r="F1337" s="13">
        <v>11187.66</v>
      </c>
      <c r="G1337" s="13" t="s">
        <v>12</v>
      </c>
      <c r="H1337" s="13" t="s">
        <v>11</v>
      </c>
      <c r="I1337" s="13" t="s">
        <v>23</v>
      </c>
      <c r="J1337" s="32">
        <f t="shared" si="140"/>
        <v>1970</v>
      </c>
      <c r="K1337" s="32" t="str">
        <f t="shared" si="141"/>
        <v>Jun</v>
      </c>
      <c r="L1337" s="32" t="str">
        <f t="shared" si="142"/>
        <v>tier - 3</v>
      </c>
      <c r="M1337" s="32" t="str">
        <f t="shared" si="143"/>
        <v>tier - 2</v>
      </c>
      <c r="N1337" s="32" t="str">
        <f t="shared" si="144"/>
        <v>R1012</v>
      </c>
      <c r="O1337" s="13" t="str">
        <f t="shared" si="145"/>
        <v>14-Jun-1970</v>
      </c>
      <c r="P1337" s="13">
        <f t="shared" si="146"/>
        <v>52</v>
      </c>
      <c r="Q1337" s="18">
        <v>11187.66</v>
      </c>
    </row>
    <row r="1338" spans="1:17" x14ac:dyDescent="0.25">
      <c r="A1338" s="13" t="s">
        <v>1369</v>
      </c>
      <c r="B1338" s="13">
        <v>1976</v>
      </c>
      <c r="C1338" s="13" t="s">
        <v>18</v>
      </c>
      <c r="D1338" s="13">
        <v>28</v>
      </c>
      <c r="E1338" s="13">
        <v>2</v>
      </c>
      <c r="F1338" s="13">
        <v>11217.35</v>
      </c>
      <c r="G1338" s="13" t="s">
        <v>12</v>
      </c>
      <c r="H1338" s="13" t="s">
        <v>11</v>
      </c>
      <c r="I1338" s="13" t="s">
        <v>200</v>
      </c>
      <c r="J1338" s="32">
        <f t="shared" si="140"/>
        <v>1976</v>
      </c>
      <c r="K1338" s="32" t="str">
        <f t="shared" si="141"/>
        <v>Jun</v>
      </c>
      <c r="L1338" s="32" t="str">
        <f t="shared" si="142"/>
        <v>tier - 3</v>
      </c>
      <c r="M1338" s="32" t="str">
        <f t="shared" si="143"/>
        <v>tier - 2</v>
      </c>
      <c r="N1338" s="32" t="str">
        <f t="shared" si="144"/>
        <v>R1025</v>
      </c>
      <c r="O1338" s="13" t="str">
        <f t="shared" si="145"/>
        <v>28-Jun-1976</v>
      </c>
      <c r="P1338" s="13">
        <f t="shared" si="146"/>
        <v>46</v>
      </c>
      <c r="Q1338" s="18">
        <v>11217.35</v>
      </c>
    </row>
    <row r="1339" spans="1:17" x14ac:dyDescent="0.25">
      <c r="A1339" s="13" t="s">
        <v>1370</v>
      </c>
      <c r="B1339" s="13">
        <v>1969</v>
      </c>
      <c r="C1339" s="13" t="s">
        <v>30</v>
      </c>
      <c r="D1339" s="13">
        <v>30</v>
      </c>
      <c r="E1339" s="13">
        <v>2</v>
      </c>
      <c r="F1339" s="13">
        <v>11244.38</v>
      </c>
      <c r="G1339" s="13" t="s">
        <v>12</v>
      </c>
      <c r="H1339" s="13" t="s">
        <v>16</v>
      </c>
      <c r="I1339" s="13" t="s">
        <v>168</v>
      </c>
      <c r="J1339" s="32">
        <f t="shared" si="140"/>
        <v>1969</v>
      </c>
      <c r="K1339" s="32" t="str">
        <f t="shared" si="141"/>
        <v>Dec</v>
      </c>
      <c r="L1339" s="32" t="str">
        <f t="shared" si="142"/>
        <v>tier - 3</v>
      </c>
      <c r="M1339" s="32" t="str">
        <f t="shared" si="143"/>
        <v>tier - 1</v>
      </c>
      <c r="N1339" s="32" t="str">
        <f t="shared" si="144"/>
        <v>R1016</v>
      </c>
      <c r="O1339" s="13" t="str">
        <f t="shared" si="145"/>
        <v>30-Dec-1969</v>
      </c>
      <c r="P1339" s="13">
        <f t="shared" si="146"/>
        <v>53</v>
      </c>
      <c r="Q1339" s="18">
        <v>11244.38</v>
      </c>
    </row>
    <row r="1340" spans="1:17" x14ac:dyDescent="0.25">
      <c r="A1340" s="13" t="s">
        <v>1371</v>
      </c>
      <c r="B1340" s="13">
        <v>1989</v>
      </c>
      <c r="C1340" s="13" t="s">
        <v>30</v>
      </c>
      <c r="D1340" s="13">
        <v>17</v>
      </c>
      <c r="E1340" s="13">
        <v>3</v>
      </c>
      <c r="F1340" s="13">
        <v>11250.43</v>
      </c>
      <c r="G1340" s="13" t="s">
        <v>12</v>
      </c>
      <c r="H1340" s="13" t="s">
        <v>11</v>
      </c>
      <c r="I1340" s="13" t="s">
        <v>535</v>
      </c>
      <c r="J1340" s="32">
        <f t="shared" si="140"/>
        <v>1989</v>
      </c>
      <c r="K1340" s="32" t="str">
        <f t="shared" si="141"/>
        <v>Dec</v>
      </c>
      <c r="L1340" s="32" t="str">
        <f t="shared" si="142"/>
        <v>tier - 3</v>
      </c>
      <c r="M1340" s="32" t="str">
        <f t="shared" si="143"/>
        <v>tier - 2</v>
      </c>
      <c r="N1340" s="32" t="str">
        <f t="shared" si="144"/>
        <v>R1026</v>
      </c>
      <c r="O1340" s="13" t="str">
        <f t="shared" si="145"/>
        <v>17-Dec-1989</v>
      </c>
      <c r="P1340" s="13">
        <f t="shared" si="146"/>
        <v>33</v>
      </c>
      <c r="Q1340" s="18">
        <v>11250.43</v>
      </c>
    </row>
    <row r="1341" spans="1:17" x14ac:dyDescent="0.25">
      <c r="A1341" s="13" t="s">
        <v>1372</v>
      </c>
      <c r="B1341" s="13">
        <v>1969</v>
      </c>
      <c r="C1341" s="13" t="s">
        <v>35</v>
      </c>
      <c r="D1341" s="13">
        <v>20</v>
      </c>
      <c r="E1341" s="13">
        <v>3</v>
      </c>
      <c r="F1341" s="13">
        <v>11253.42</v>
      </c>
      <c r="G1341" s="13" t="s">
        <v>12</v>
      </c>
      <c r="H1341" s="13" t="s">
        <v>16</v>
      </c>
      <c r="I1341" s="13" t="s">
        <v>42</v>
      </c>
      <c r="J1341" s="32">
        <f t="shared" si="140"/>
        <v>1969</v>
      </c>
      <c r="K1341" s="32" t="str">
        <f t="shared" si="141"/>
        <v>Aug</v>
      </c>
      <c r="L1341" s="32" t="str">
        <f t="shared" si="142"/>
        <v>tier - 3</v>
      </c>
      <c r="M1341" s="32" t="str">
        <f t="shared" si="143"/>
        <v>tier - 1</v>
      </c>
      <c r="N1341" s="32" t="str">
        <f t="shared" si="144"/>
        <v>R1011</v>
      </c>
      <c r="O1341" s="13" t="str">
        <f t="shared" si="145"/>
        <v>20-Aug-1969</v>
      </c>
      <c r="P1341" s="13">
        <f t="shared" si="146"/>
        <v>53</v>
      </c>
      <c r="Q1341" s="18">
        <v>11253.42</v>
      </c>
    </row>
    <row r="1342" spans="1:17" x14ac:dyDescent="0.25">
      <c r="A1342" s="13" t="s">
        <v>1373</v>
      </c>
      <c r="B1342" s="13">
        <v>1981</v>
      </c>
      <c r="C1342" s="13" t="s">
        <v>37</v>
      </c>
      <c r="D1342" s="13">
        <v>2</v>
      </c>
      <c r="E1342" s="13">
        <v>1</v>
      </c>
      <c r="F1342" s="13">
        <v>11255.29</v>
      </c>
      <c r="G1342" s="13" t="s">
        <v>12</v>
      </c>
      <c r="H1342" s="13" t="s">
        <v>16</v>
      </c>
      <c r="I1342" s="13" t="s">
        <v>535</v>
      </c>
      <c r="J1342" s="32">
        <f t="shared" si="140"/>
        <v>1981</v>
      </c>
      <c r="K1342" s="32" t="str">
        <f t="shared" si="141"/>
        <v>Oct</v>
      </c>
      <c r="L1342" s="32" t="str">
        <f t="shared" si="142"/>
        <v>tier - 3</v>
      </c>
      <c r="M1342" s="32" t="str">
        <f t="shared" si="143"/>
        <v>tier - 1</v>
      </c>
      <c r="N1342" s="32" t="str">
        <f t="shared" si="144"/>
        <v>R1026</v>
      </c>
      <c r="O1342" s="13" t="str">
        <f t="shared" si="145"/>
        <v>2-Oct-1981</v>
      </c>
      <c r="P1342" s="13">
        <f t="shared" si="146"/>
        <v>41</v>
      </c>
      <c r="Q1342" s="18">
        <v>11255.29</v>
      </c>
    </row>
    <row r="1343" spans="1:17" x14ac:dyDescent="0.25">
      <c r="A1343" s="13" t="s">
        <v>1374</v>
      </c>
      <c r="B1343" s="13">
        <v>1969</v>
      </c>
      <c r="C1343" s="13" t="s">
        <v>37</v>
      </c>
      <c r="D1343" s="13">
        <v>11</v>
      </c>
      <c r="E1343" s="13">
        <v>3</v>
      </c>
      <c r="F1343" s="13">
        <v>11264.54</v>
      </c>
      <c r="G1343" s="13" t="s">
        <v>12</v>
      </c>
      <c r="H1343" s="13" t="s">
        <v>11</v>
      </c>
      <c r="I1343" s="13" t="s">
        <v>42</v>
      </c>
      <c r="J1343" s="32">
        <f t="shared" si="140"/>
        <v>1969</v>
      </c>
      <c r="K1343" s="32" t="str">
        <f t="shared" si="141"/>
        <v>Oct</v>
      </c>
      <c r="L1343" s="32" t="str">
        <f t="shared" si="142"/>
        <v>tier - 3</v>
      </c>
      <c r="M1343" s="32" t="str">
        <f t="shared" si="143"/>
        <v>tier - 2</v>
      </c>
      <c r="N1343" s="32" t="str">
        <f t="shared" si="144"/>
        <v>R1011</v>
      </c>
      <c r="O1343" s="13" t="str">
        <f t="shared" si="145"/>
        <v>11-Oct-1969</v>
      </c>
      <c r="P1343" s="13">
        <f t="shared" si="146"/>
        <v>53</v>
      </c>
      <c r="Q1343" s="18">
        <v>11264.54</v>
      </c>
    </row>
    <row r="1344" spans="1:17" x14ac:dyDescent="0.25">
      <c r="A1344" s="13" t="s">
        <v>1375</v>
      </c>
      <c r="B1344" s="13">
        <v>1971</v>
      </c>
      <c r="C1344" s="13" t="s">
        <v>30</v>
      </c>
      <c r="D1344" s="13">
        <v>26</v>
      </c>
      <c r="E1344" s="13">
        <v>0</v>
      </c>
      <c r="F1344" s="13">
        <v>11265.71</v>
      </c>
      <c r="G1344" s="13" t="s">
        <v>12</v>
      </c>
      <c r="H1344" s="13" t="s">
        <v>16</v>
      </c>
      <c r="I1344" s="13" t="s">
        <v>200</v>
      </c>
      <c r="J1344" s="32">
        <f t="shared" si="140"/>
        <v>1971</v>
      </c>
      <c r="K1344" s="32" t="str">
        <f t="shared" si="141"/>
        <v>Dec</v>
      </c>
      <c r="L1344" s="32" t="str">
        <f t="shared" si="142"/>
        <v>tier - 3</v>
      </c>
      <c r="M1344" s="32" t="str">
        <f t="shared" si="143"/>
        <v>tier - 1</v>
      </c>
      <c r="N1344" s="32" t="str">
        <f t="shared" si="144"/>
        <v>R1025</v>
      </c>
      <c r="O1344" s="13" t="str">
        <f t="shared" si="145"/>
        <v>26-Dec-1971</v>
      </c>
      <c r="P1344" s="13">
        <f t="shared" si="146"/>
        <v>51</v>
      </c>
      <c r="Q1344" s="18">
        <v>11265.71</v>
      </c>
    </row>
    <row r="1345" spans="1:17" x14ac:dyDescent="0.25">
      <c r="A1345" s="13" t="s">
        <v>1376</v>
      </c>
      <c r="B1345" s="13">
        <v>2004</v>
      </c>
      <c r="C1345" s="13" t="s">
        <v>37</v>
      </c>
      <c r="D1345" s="13">
        <v>4</v>
      </c>
      <c r="E1345" s="13">
        <v>1</v>
      </c>
      <c r="F1345" s="13">
        <v>11272.33</v>
      </c>
      <c r="G1345" s="13" t="s">
        <v>12</v>
      </c>
      <c r="H1345" s="13" t="s">
        <v>11</v>
      </c>
      <c r="I1345" s="13" t="s">
        <v>166</v>
      </c>
      <c r="J1345" s="32">
        <f t="shared" si="140"/>
        <v>2004</v>
      </c>
      <c r="K1345" s="32" t="str">
        <f t="shared" si="141"/>
        <v>Oct</v>
      </c>
      <c r="L1345" s="32" t="str">
        <f t="shared" si="142"/>
        <v>tier - 3</v>
      </c>
      <c r="M1345" s="32" t="str">
        <f t="shared" si="143"/>
        <v>tier - 2</v>
      </c>
      <c r="N1345" s="32" t="str">
        <f t="shared" si="144"/>
        <v>R1019</v>
      </c>
      <c r="O1345" s="13" t="str">
        <f t="shared" si="145"/>
        <v>4-Oct-2004</v>
      </c>
      <c r="P1345" s="13">
        <f t="shared" si="146"/>
        <v>18</v>
      </c>
      <c r="Q1345" s="18">
        <v>11272.33</v>
      </c>
    </row>
    <row r="1346" spans="1:17" x14ac:dyDescent="0.25">
      <c r="A1346" s="13" t="s">
        <v>1377</v>
      </c>
      <c r="B1346" s="13">
        <v>1967</v>
      </c>
      <c r="C1346" s="13" t="s">
        <v>18</v>
      </c>
      <c r="D1346" s="13">
        <v>14</v>
      </c>
      <c r="E1346" s="13">
        <v>0</v>
      </c>
      <c r="F1346" s="13">
        <v>11286.54</v>
      </c>
      <c r="G1346" s="13" t="s">
        <v>12</v>
      </c>
      <c r="H1346" s="13" t="s">
        <v>12</v>
      </c>
      <c r="I1346" s="13" t="s">
        <v>247</v>
      </c>
      <c r="J1346" s="32">
        <f t="shared" ref="J1346:J1409" si="147">IF(B1346="?",ROUND(AVERAGE(B:B),0),B1346)</f>
        <v>1967</v>
      </c>
      <c r="K1346" s="32" t="str">
        <f t="shared" ref="K1346:K1409" si="148">IF(C1346="?","Sep",C1346)</f>
        <v>Jun</v>
      </c>
      <c r="L1346" s="32" t="str">
        <f t="shared" si="142"/>
        <v>tier - 3</v>
      </c>
      <c r="M1346" s="32" t="str">
        <f t="shared" si="143"/>
        <v>tier - 3</v>
      </c>
      <c r="N1346" s="32" t="str">
        <f t="shared" si="144"/>
        <v>R1024</v>
      </c>
      <c r="O1346" s="13" t="str">
        <f t="shared" si="145"/>
        <v>14-Jun-1967</v>
      </c>
      <c r="P1346" s="13">
        <f t="shared" si="146"/>
        <v>55</v>
      </c>
      <c r="Q1346" s="18">
        <v>11286.54</v>
      </c>
    </row>
    <row r="1347" spans="1:17" x14ac:dyDescent="0.25">
      <c r="A1347" s="13" t="s">
        <v>1378</v>
      </c>
      <c r="B1347" s="13">
        <v>1970</v>
      </c>
      <c r="C1347" s="13" t="s">
        <v>18</v>
      </c>
      <c r="D1347" s="13">
        <v>22</v>
      </c>
      <c r="E1347" s="13">
        <v>3</v>
      </c>
      <c r="F1347" s="13">
        <v>11289.11</v>
      </c>
      <c r="G1347" s="13" t="s">
        <v>12</v>
      </c>
      <c r="H1347" s="13" t="s">
        <v>16</v>
      </c>
      <c r="I1347" s="13" t="s">
        <v>23</v>
      </c>
      <c r="J1347" s="32">
        <f t="shared" si="147"/>
        <v>1970</v>
      </c>
      <c r="K1347" s="32" t="str">
        <f t="shared" si="148"/>
        <v>Jun</v>
      </c>
      <c r="L1347" s="32" t="str">
        <f t="shared" ref="L1347:L1410" si="149">IF(G1347="?",$U$3,G1347)</f>
        <v>tier - 3</v>
      </c>
      <c r="M1347" s="32" t="str">
        <f t="shared" ref="M1347:M1410" si="150">IF(H1347="?",$U$4,H1347)</f>
        <v>tier - 1</v>
      </c>
      <c r="N1347" s="32" t="str">
        <f t="shared" ref="N1347:N1410" si="151">IF(I1347="?","Unknown",I1347)</f>
        <v>R1012</v>
      </c>
      <c r="O1347" s="13" t="str">
        <f t="shared" ref="O1347:O1410" si="152">CONCATENATE(D1347&amp;"-"&amp;K1347&amp;"-"&amp;J1347)</f>
        <v>22-Jun-1970</v>
      </c>
      <c r="P1347" s="13">
        <f t="shared" ref="P1347:P1410" si="153">DATEDIF(O1347,$U$6,"Y")</f>
        <v>52</v>
      </c>
      <c r="Q1347" s="18">
        <v>11289.11</v>
      </c>
    </row>
    <row r="1348" spans="1:17" x14ac:dyDescent="0.25">
      <c r="A1348" s="13" t="s">
        <v>1379</v>
      </c>
      <c r="B1348" s="13">
        <v>1988</v>
      </c>
      <c r="C1348" s="13" t="s">
        <v>15</v>
      </c>
      <c r="D1348" s="13">
        <v>14</v>
      </c>
      <c r="E1348" s="13">
        <v>3</v>
      </c>
      <c r="F1348" s="13">
        <v>11294.57</v>
      </c>
      <c r="G1348" s="13" t="s">
        <v>12</v>
      </c>
      <c r="H1348" s="13" t="s">
        <v>16</v>
      </c>
      <c r="I1348" s="13" t="s">
        <v>632</v>
      </c>
      <c r="J1348" s="32">
        <f t="shared" si="147"/>
        <v>1988</v>
      </c>
      <c r="K1348" s="32" t="str">
        <f t="shared" si="148"/>
        <v>Nov</v>
      </c>
      <c r="L1348" s="32" t="str">
        <f t="shared" si="149"/>
        <v>tier - 3</v>
      </c>
      <c r="M1348" s="32" t="str">
        <f t="shared" si="150"/>
        <v>tier - 1</v>
      </c>
      <c r="N1348" s="32" t="str">
        <f t="shared" si="151"/>
        <v>R1022</v>
      </c>
      <c r="O1348" s="13" t="str">
        <f t="shared" si="152"/>
        <v>14-Nov-1988</v>
      </c>
      <c r="P1348" s="13">
        <f t="shared" si="153"/>
        <v>34</v>
      </c>
      <c r="Q1348" s="18">
        <v>11294.57</v>
      </c>
    </row>
    <row r="1349" spans="1:17" x14ac:dyDescent="0.25">
      <c r="A1349" s="13" t="s">
        <v>1380</v>
      </c>
      <c r="B1349" s="13">
        <v>1972</v>
      </c>
      <c r="C1349" s="13" t="s">
        <v>20</v>
      </c>
      <c r="D1349" s="13">
        <v>25</v>
      </c>
      <c r="E1349" s="13">
        <v>4</v>
      </c>
      <c r="F1349" s="13">
        <v>11299.34</v>
      </c>
      <c r="G1349" s="13" t="s">
        <v>12</v>
      </c>
      <c r="H1349" s="13" t="s">
        <v>11</v>
      </c>
      <c r="I1349" s="13" t="s">
        <v>42</v>
      </c>
      <c r="J1349" s="32">
        <f t="shared" si="147"/>
        <v>1972</v>
      </c>
      <c r="K1349" s="32" t="str">
        <f t="shared" si="148"/>
        <v>Sep</v>
      </c>
      <c r="L1349" s="32" t="str">
        <f t="shared" si="149"/>
        <v>tier - 3</v>
      </c>
      <c r="M1349" s="32" t="str">
        <f t="shared" si="150"/>
        <v>tier - 2</v>
      </c>
      <c r="N1349" s="32" t="str">
        <f t="shared" si="151"/>
        <v>R1011</v>
      </c>
      <c r="O1349" s="13" t="str">
        <f t="shared" si="152"/>
        <v>25-Sep-1972</v>
      </c>
      <c r="P1349" s="13">
        <f t="shared" si="153"/>
        <v>50</v>
      </c>
      <c r="Q1349" s="18">
        <v>11299.34</v>
      </c>
    </row>
    <row r="1350" spans="1:17" x14ac:dyDescent="0.25">
      <c r="A1350" s="13" t="s">
        <v>1381</v>
      </c>
      <c r="B1350" s="13">
        <v>1968</v>
      </c>
      <c r="C1350" s="13" t="s">
        <v>37</v>
      </c>
      <c r="D1350" s="13">
        <v>6</v>
      </c>
      <c r="E1350" s="13">
        <v>1</v>
      </c>
      <c r="F1350" s="13">
        <v>11305.93</v>
      </c>
      <c r="G1350" s="13" t="s">
        <v>12</v>
      </c>
      <c r="H1350" s="13" t="s">
        <v>16</v>
      </c>
      <c r="I1350" s="13" t="s">
        <v>23</v>
      </c>
      <c r="J1350" s="32">
        <f t="shared" si="147"/>
        <v>1968</v>
      </c>
      <c r="K1350" s="32" t="str">
        <f t="shared" si="148"/>
        <v>Oct</v>
      </c>
      <c r="L1350" s="32" t="str">
        <f t="shared" si="149"/>
        <v>tier - 3</v>
      </c>
      <c r="M1350" s="32" t="str">
        <f t="shared" si="150"/>
        <v>tier - 1</v>
      </c>
      <c r="N1350" s="32" t="str">
        <f t="shared" si="151"/>
        <v>R1012</v>
      </c>
      <c r="O1350" s="13" t="str">
        <f t="shared" si="152"/>
        <v>6-Oct-1968</v>
      </c>
      <c r="P1350" s="13">
        <f t="shared" si="153"/>
        <v>54</v>
      </c>
      <c r="Q1350" s="18">
        <v>11305.93</v>
      </c>
    </row>
    <row r="1351" spans="1:17" x14ac:dyDescent="0.25">
      <c r="A1351" s="13" t="s">
        <v>1382</v>
      </c>
      <c r="B1351" s="13">
        <v>1963</v>
      </c>
      <c r="C1351" s="13" t="s">
        <v>15</v>
      </c>
      <c r="D1351" s="13">
        <v>22</v>
      </c>
      <c r="E1351" s="13">
        <v>0</v>
      </c>
      <c r="F1351" s="13">
        <v>11312.33</v>
      </c>
      <c r="G1351" s="13" t="s">
        <v>12</v>
      </c>
      <c r="H1351" s="13" t="s">
        <v>12</v>
      </c>
      <c r="I1351" s="13" t="s">
        <v>23</v>
      </c>
      <c r="J1351" s="32">
        <f t="shared" si="147"/>
        <v>1963</v>
      </c>
      <c r="K1351" s="32" t="str">
        <f t="shared" si="148"/>
        <v>Nov</v>
      </c>
      <c r="L1351" s="32" t="str">
        <f t="shared" si="149"/>
        <v>tier - 3</v>
      </c>
      <c r="M1351" s="32" t="str">
        <f t="shared" si="150"/>
        <v>tier - 3</v>
      </c>
      <c r="N1351" s="32" t="str">
        <f t="shared" si="151"/>
        <v>R1012</v>
      </c>
      <c r="O1351" s="13" t="str">
        <f t="shared" si="152"/>
        <v>22-Nov-1963</v>
      </c>
      <c r="P1351" s="13">
        <f t="shared" si="153"/>
        <v>59</v>
      </c>
      <c r="Q1351" s="18">
        <v>11312.33</v>
      </c>
    </row>
    <row r="1352" spans="1:17" x14ac:dyDescent="0.25">
      <c r="A1352" s="13" t="s">
        <v>1383</v>
      </c>
      <c r="B1352" s="13">
        <v>1995</v>
      </c>
      <c r="C1352" s="13" t="s">
        <v>30</v>
      </c>
      <c r="D1352" s="13">
        <v>10</v>
      </c>
      <c r="E1352" s="13">
        <v>0</v>
      </c>
      <c r="F1352" s="13">
        <v>11318.57</v>
      </c>
      <c r="G1352" s="13" t="s">
        <v>12</v>
      </c>
      <c r="H1352" s="13" t="s">
        <v>11</v>
      </c>
      <c r="I1352" s="13" t="s">
        <v>535</v>
      </c>
      <c r="J1352" s="32">
        <f t="shared" si="147"/>
        <v>1995</v>
      </c>
      <c r="K1352" s="32" t="str">
        <f t="shared" si="148"/>
        <v>Dec</v>
      </c>
      <c r="L1352" s="32" t="str">
        <f t="shared" si="149"/>
        <v>tier - 3</v>
      </c>
      <c r="M1352" s="32" t="str">
        <f t="shared" si="150"/>
        <v>tier - 2</v>
      </c>
      <c r="N1352" s="32" t="str">
        <f t="shared" si="151"/>
        <v>R1026</v>
      </c>
      <c r="O1352" s="13" t="str">
        <f t="shared" si="152"/>
        <v>10-Dec-1995</v>
      </c>
      <c r="P1352" s="13">
        <f t="shared" si="153"/>
        <v>27</v>
      </c>
      <c r="Q1352" s="18">
        <v>11318.57</v>
      </c>
    </row>
    <row r="1353" spans="1:17" x14ac:dyDescent="0.25">
      <c r="A1353" s="13" t="s">
        <v>1384</v>
      </c>
      <c r="B1353" s="13">
        <v>1963</v>
      </c>
      <c r="C1353" s="13" t="s">
        <v>10</v>
      </c>
      <c r="D1353" s="13">
        <v>11</v>
      </c>
      <c r="E1353" s="13">
        <v>0</v>
      </c>
      <c r="F1353" s="13">
        <v>11319.12</v>
      </c>
      <c r="G1353" s="13" t="s">
        <v>12</v>
      </c>
      <c r="H1353" s="13" t="s">
        <v>16</v>
      </c>
      <c r="I1353" s="13" t="s">
        <v>23</v>
      </c>
      <c r="J1353" s="32">
        <f t="shared" si="147"/>
        <v>1963</v>
      </c>
      <c r="K1353" s="32" t="str">
        <f t="shared" si="148"/>
        <v>Jul</v>
      </c>
      <c r="L1353" s="32" t="str">
        <f t="shared" si="149"/>
        <v>tier - 3</v>
      </c>
      <c r="M1353" s="32" t="str">
        <f t="shared" si="150"/>
        <v>tier - 1</v>
      </c>
      <c r="N1353" s="32" t="str">
        <f t="shared" si="151"/>
        <v>R1012</v>
      </c>
      <c r="O1353" s="13" t="str">
        <f t="shared" si="152"/>
        <v>11-Jul-1963</v>
      </c>
      <c r="P1353" s="13">
        <f t="shared" si="153"/>
        <v>59</v>
      </c>
      <c r="Q1353" s="18">
        <v>11319.12</v>
      </c>
    </row>
    <row r="1354" spans="1:17" x14ac:dyDescent="0.25">
      <c r="A1354" s="13" t="s">
        <v>1385</v>
      </c>
      <c r="B1354" s="13">
        <v>2002</v>
      </c>
      <c r="C1354" s="13" t="s">
        <v>20</v>
      </c>
      <c r="D1354" s="13">
        <v>20</v>
      </c>
      <c r="E1354" s="13">
        <v>0</v>
      </c>
      <c r="F1354" s="13">
        <v>11321.49</v>
      </c>
      <c r="G1354" s="13" t="s">
        <v>12</v>
      </c>
      <c r="H1354" s="13" t="s">
        <v>12</v>
      </c>
      <c r="I1354" s="13" t="s">
        <v>23</v>
      </c>
      <c r="J1354" s="32">
        <f t="shared" si="147"/>
        <v>2002</v>
      </c>
      <c r="K1354" s="32" t="str">
        <f t="shared" si="148"/>
        <v>Sep</v>
      </c>
      <c r="L1354" s="32" t="str">
        <f t="shared" si="149"/>
        <v>tier - 3</v>
      </c>
      <c r="M1354" s="32" t="str">
        <f t="shared" si="150"/>
        <v>tier - 3</v>
      </c>
      <c r="N1354" s="32" t="str">
        <f t="shared" si="151"/>
        <v>R1012</v>
      </c>
      <c r="O1354" s="13" t="str">
        <f t="shared" si="152"/>
        <v>20-Sep-2002</v>
      </c>
      <c r="P1354" s="13">
        <f t="shared" si="153"/>
        <v>20</v>
      </c>
      <c r="Q1354" s="18">
        <v>11321.49</v>
      </c>
    </row>
    <row r="1355" spans="1:17" x14ac:dyDescent="0.25">
      <c r="A1355" s="13" t="s">
        <v>1386</v>
      </c>
      <c r="B1355" s="13">
        <v>1989</v>
      </c>
      <c r="C1355" s="13" t="s">
        <v>35</v>
      </c>
      <c r="D1355" s="13">
        <v>19</v>
      </c>
      <c r="E1355" s="13">
        <v>1</v>
      </c>
      <c r="F1355" s="13">
        <v>11326.71</v>
      </c>
      <c r="G1355" s="13" t="s">
        <v>12</v>
      </c>
      <c r="H1355" s="13" t="s">
        <v>12</v>
      </c>
      <c r="I1355" s="13" t="s">
        <v>13</v>
      </c>
      <c r="J1355" s="32">
        <f t="shared" si="147"/>
        <v>1989</v>
      </c>
      <c r="K1355" s="32" t="str">
        <f t="shared" si="148"/>
        <v>Aug</v>
      </c>
      <c r="L1355" s="32" t="str">
        <f t="shared" si="149"/>
        <v>tier - 3</v>
      </c>
      <c r="M1355" s="32" t="str">
        <f t="shared" si="150"/>
        <v>tier - 3</v>
      </c>
      <c r="N1355" s="32" t="str">
        <f t="shared" si="151"/>
        <v>R1013</v>
      </c>
      <c r="O1355" s="13" t="str">
        <f t="shared" si="152"/>
        <v>19-Aug-1989</v>
      </c>
      <c r="P1355" s="13">
        <f t="shared" si="153"/>
        <v>33</v>
      </c>
      <c r="Q1355" s="18">
        <v>11326.71</v>
      </c>
    </row>
    <row r="1356" spans="1:17" x14ac:dyDescent="0.25">
      <c r="A1356" s="13" t="s">
        <v>1387</v>
      </c>
      <c r="B1356" s="13">
        <v>1968</v>
      </c>
      <c r="C1356" s="13" t="s">
        <v>15</v>
      </c>
      <c r="D1356" s="13">
        <v>2</v>
      </c>
      <c r="E1356" s="13">
        <v>0</v>
      </c>
      <c r="F1356" s="13">
        <v>11344.32</v>
      </c>
      <c r="G1356" s="13" t="s">
        <v>12</v>
      </c>
      <c r="H1356" s="13" t="s">
        <v>11</v>
      </c>
      <c r="I1356" s="13" t="s">
        <v>200</v>
      </c>
      <c r="J1356" s="32">
        <f t="shared" si="147"/>
        <v>1968</v>
      </c>
      <c r="K1356" s="32" t="str">
        <f t="shared" si="148"/>
        <v>Nov</v>
      </c>
      <c r="L1356" s="32" t="str">
        <f t="shared" si="149"/>
        <v>tier - 3</v>
      </c>
      <c r="M1356" s="32" t="str">
        <f t="shared" si="150"/>
        <v>tier - 2</v>
      </c>
      <c r="N1356" s="32" t="str">
        <f t="shared" si="151"/>
        <v>R1025</v>
      </c>
      <c r="O1356" s="13" t="str">
        <f t="shared" si="152"/>
        <v>2-Nov-1968</v>
      </c>
      <c r="P1356" s="13">
        <f t="shared" si="153"/>
        <v>54</v>
      </c>
      <c r="Q1356" s="18">
        <v>11344.32</v>
      </c>
    </row>
    <row r="1357" spans="1:17" x14ac:dyDescent="0.25">
      <c r="A1357" s="13" t="s">
        <v>1388</v>
      </c>
      <c r="B1357" s="13">
        <v>1964</v>
      </c>
      <c r="C1357" s="13" t="s">
        <v>10</v>
      </c>
      <c r="D1357" s="13">
        <v>12</v>
      </c>
      <c r="E1357" s="13">
        <v>0</v>
      </c>
      <c r="F1357" s="13">
        <v>11345.52</v>
      </c>
      <c r="G1357" s="13" t="s">
        <v>12</v>
      </c>
      <c r="H1357" s="13" t="s">
        <v>12</v>
      </c>
      <c r="I1357" s="13" t="s">
        <v>42</v>
      </c>
      <c r="J1357" s="32">
        <f t="shared" si="147"/>
        <v>1964</v>
      </c>
      <c r="K1357" s="32" t="str">
        <f t="shared" si="148"/>
        <v>Jul</v>
      </c>
      <c r="L1357" s="32" t="str">
        <f t="shared" si="149"/>
        <v>tier - 3</v>
      </c>
      <c r="M1357" s="32" t="str">
        <f t="shared" si="150"/>
        <v>tier - 3</v>
      </c>
      <c r="N1357" s="32" t="str">
        <f t="shared" si="151"/>
        <v>R1011</v>
      </c>
      <c r="O1357" s="13" t="str">
        <f t="shared" si="152"/>
        <v>12-Jul-1964</v>
      </c>
      <c r="P1357" s="13">
        <f t="shared" si="153"/>
        <v>58</v>
      </c>
      <c r="Q1357" s="18">
        <v>11345.52</v>
      </c>
    </row>
    <row r="1358" spans="1:17" x14ac:dyDescent="0.25">
      <c r="A1358" s="13" t="s">
        <v>1389</v>
      </c>
      <c r="B1358" s="13">
        <v>1965</v>
      </c>
      <c r="C1358" s="13" t="s">
        <v>15</v>
      </c>
      <c r="D1358" s="13">
        <v>29</v>
      </c>
      <c r="E1358" s="13">
        <v>0</v>
      </c>
      <c r="F1358" s="13">
        <v>11353.23</v>
      </c>
      <c r="G1358" s="13" t="s">
        <v>12</v>
      </c>
      <c r="H1358" s="13" t="s">
        <v>16</v>
      </c>
      <c r="I1358" s="13" t="s">
        <v>23</v>
      </c>
      <c r="J1358" s="32">
        <f t="shared" si="147"/>
        <v>1965</v>
      </c>
      <c r="K1358" s="32" t="str">
        <f t="shared" si="148"/>
        <v>Nov</v>
      </c>
      <c r="L1358" s="32" t="str">
        <f t="shared" si="149"/>
        <v>tier - 3</v>
      </c>
      <c r="M1358" s="32" t="str">
        <f t="shared" si="150"/>
        <v>tier - 1</v>
      </c>
      <c r="N1358" s="32" t="str">
        <f t="shared" si="151"/>
        <v>R1012</v>
      </c>
      <c r="O1358" s="13" t="str">
        <f t="shared" si="152"/>
        <v>29-Nov-1965</v>
      </c>
      <c r="P1358" s="13">
        <f t="shared" si="153"/>
        <v>57</v>
      </c>
      <c r="Q1358" s="18">
        <v>11353.23</v>
      </c>
    </row>
    <row r="1359" spans="1:17" x14ac:dyDescent="0.25">
      <c r="A1359" s="13" t="s">
        <v>1390</v>
      </c>
      <c r="B1359" s="13">
        <v>1965</v>
      </c>
      <c r="C1359" s="13" t="s">
        <v>20</v>
      </c>
      <c r="D1359" s="13">
        <v>26</v>
      </c>
      <c r="E1359" s="13">
        <v>0</v>
      </c>
      <c r="F1359" s="13">
        <v>11356.66</v>
      </c>
      <c r="G1359" s="13" t="s">
        <v>12</v>
      </c>
      <c r="H1359" s="13" t="s">
        <v>12</v>
      </c>
      <c r="I1359" s="13" t="s">
        <v>23</v>
      </c>
      <c r="J1359" s="32">
        <f t="shared" si="147"/>
        <v>1965</v>
      </c>
      <c r="K1359" s="32" t="str">
        <f t="shared" si="148"/>
        <v>Sep</v>
      </c>
      <c r="L1359" s="32" t="str">
        <f t="shared" si="149"/>
        <v>tier - 3</v>
      </c>
      <c r="M1359" s="32" t="str">
        <f t="shared" si="150"/>
        <v>tier - 3</v>
      </c>
      <c r="N1359" s="32" t="str">
        <f t="shared" si="151"/>
        <v>R1012</v>
      </c>
      <c r="O1359" s="13" t="str">
        <f t="shared" si="152"/>
        <v>26-Sep-1965</v>
      </c>
      <c r="P1359" s="13">
        <f t="shared" si="153"/>
        <v>57</v>
      </c>
      <c r="Q1359" s="18">
        <v>11356.66</v>
      </c>
    </row>
    <row r="1360" spans="1:17" x14ac:dyDescent="0.25">
      <c r="A1360" s="13" t="s">
        <v>1391</v>
      </c>
      <c r="B1360" s="13">
        <v>1964</v>
      </c>
      <c r="C1360" s="13" t="s">
        <v>10</v>
      </c>
      <c r="D1360" s="13">
        <v>4</v>
      </c>
      <c r="E1360" s="13">
        <v>0</v>
      </c>
      <c r="F1360" s="13">
        <v>11362.76</v>
      </c>
      <c r="G1360" s="13" t="s">
        <v>12</v>
      </c>
      <c r="H1360" s="13" t="s">
        <v>16</v>
      </c>
      <c r="I1360" s="13" t="s">
        <v>42</v>
      </c>
      <c r="J1360" s="32">
        <f t="shared" si="147"/>
        <v>1964</v>
      </c>
      <c r="K1360" s="32" t="str">
        <f t="shared" si="148"/>
        <v>Jul</v>
      </c>
      <c r="L1360" s="32" t="str">
        <f t="shared" si="149"/>
        <v>tier - 3</v>
      </c>
      <c r="M1360" s="32" t="str">
        <f t="shared" si="150"/>
        <v>tier - 1</v>
      </c>
      <c r="N1360" s="32" t="str">
        <f t="shared" si="151"/>
        <v>R1011</v>
      </c>
      <c r="O1360" s="13" t="str">
        <f t="shared" si="152"/>
        <v>4-Jul-1964</v>
      </c>
      <c r="P1360" s="13">
        <f t="shared" si="153"/>
        <v>58</v>
      </c>
      <c r="Q1360" s="18">
        <v>11362.76</v>
      </c>
    </row>
    <row r="1361" spans="1:17" x14ac:dyDescent="0.25">
      <c r="A1361" s="13" t="s">
        <v>1392</v>
      </c>
      <c r="B1361" s="13">
        <v>1964</v>
      </c>
      <c r="C1361" s="13" t="s">
        <v>10</v>
      </c>
      <c r="D1361" s="13">
        <v>3</v>
      </c>
      <c r="E1361" s="13">
        <v>0</v>
      </c>
      <c r="F1361" s="13">
        <v>11363.28</v>
      </c>
      <c r="G1361" s="13" t="s">
        <v>12</v>
      </c>
      <c r="H1361" s="13" t="s">
        <v>16</v>
      </c>
      <c r="I1361" s="13" t="s">
        <v>13</v>
      </c>
      <c r="J1361" s="32">
        <f t="shared" si="147"/>
        <v>1964</v>
      </c>
      <c r="K1361" s="32" t="str">
        <f t="shared" si="148"/>
        <v>Jul</v>
      </c>
      <c r="L1361" s="32" t="str">
        <f t="shared" si="149"/>
        <v>tier - 3</v>
      </c>
      <c r="M1361" s="32" t="str">
        <f t="shared" si="150"/>
        <v>tier - 1</v>
      </c>
      <c r="N1361" s="32" t="str">
        <f t="shared" si="151"/>
        <v>R1013</v>
      </c>
      <c r="O1361" s="13" t="str">
        <f t="shared" si="152"/>
        <v>3-Jul-1964</v>
      </c>
      <c r="P1361" s="13">
        <f t="shared" si="153"/>
        <v>58</v>
      </c>
      <c r="Q1361" s="18">
        <v>11363.28</v>
      </c>
    </row>
    <row r="1362" spans="1:17" x14ac:dyDescent="0.25">
      <c r="A1362" s="13" t="s">
        <v>1393</v>
      </c>
      <c r="B1362" s="13">
        <v>1964</v>
      </c>
      <c r="C1362" s="13" t="s">
        <v>30</v>
      </c>
      <c r="D1362" s="13">
        <v>13</v>
      </c>
      <c r="E1362" s="13">
        <v>0</v>
      </c>
      <c r="F1362" s="13">
        <v>11365.95</v>
      </c>
      <c r="G1362" s="13" t="s">
        <v>12</v>
      </c>
      <c r="H1362" s="13" t="s">
        <v>11</v>
      </c>
      <c r="I1362" s="13" t="s">
        <v>42</v>
      </c>
      <c r="J1362" s="32">
        <f t="shared" si="147"/>
        <v>1964</v>
      </c>
      <c r="K1362" s="32" t="str">
        <f t="shared" si="148"/>
        <v>Dec</v>
      </c>
      <c r="L1362" s="32" t="str">
        <f t="shared" si="149"/>
        <v>tier - 3</v>
      </c>
      <c r="M1362" s="32" t="str">
        <f t="shared" si="150"/>
        <v>tier - 2</v>
      </c>
      <c r="N1362" s="32" t="str">
        <f t="shared" si="151"/>
        <v>R1011</v>
      </c>
      <c r="O1362" s="13" t="str">
        <f t="shared" si="152"/>
        <v>13-Dec-1964</v>
      </c>
      <c r="P1362" s="13">
        <f t="shared" si="153"/>
        <v>58</v>
      </c>
      <c r="Q1362" s="18">
        <v>11365.95</v>
      </c>
    </row>
    <row r="1363" spans="1:17" x14ac:dyDescent="0.25">
      <c r="A1363" s="13" t="s">
        <v>1394</v>
      </c>
      <c r="B1363" s="13">
        <v>1979</v>
      </c>
      <c r="C1363" s="13" t="s">
        <v>18</v>
      </c>
      <c r="D1363" s="13">
        <v>7</v>
      </c>
      <c r="E1363" s="13">
        <v>2</v>
      </c>
      <c r="F1363" s="13">
        <v>11369.39</v>
      </c>
      <c r="G1363" s="13" t="s">
        <v>12</v>
      </c>
      <c r="H1363" s="13" t="s">
        <v>16</v>
      </c>
      <c r="I1363" s="13" t="s">
        <v>535</v>
      </c>
      <c r="J1363" s="32">
        <f t="shared" si="147"/>
        <v>1979</v>
      </c>
      <c r="K1363" s="32" t="str">
        <f t="shared" si="148"/>
        <v>Jun</v>
      </c>
      <c r="L1363" s="32" t="str">
        <f t="shared" si="149"/>
        <v>tier - 3</v>
      </c>
      <c r="M1363" s="32" t="str">
        <f t="shared" si="150"/>
        <v>tier - 1</v>
      </c>
      <c r="N1363" s="32" t="str">
        <f t="shared" si="151"/>
        <v>R1026</v>
      </c>
      <c r="O1363" s="13" t="str">
        <f t="shared" si="152"/>
        <v>7-Jun-1979</v>
      </c>
      <c r="P1363" s="13">
        <f t="shared" si="153"/>
        <v>44</v>
      </c>
      <c r="Q1363" s="18">
        <v>11369.39</v>
      </c>
    </row>
    <row r="1364" spans="1:17" x14ac:dyDescent="0.25">
      <c r="A1364" s="13" t="s">
        <v>1395</v>
      </c>
      <c r="B1364" s="13">
        <v>1972</v>
      </c>
      <c r="C1364" s="13" t="s">
        <v>30</v>
      </c>
      <c r="D1364" s="13">
        <v>6</v>
      </c>
      <c r="E1364" s="13">
        <v>0</v>
      </c>
      <c r="F1364" s="13">
        <v>11378.57</v>
      </c>
      <c r="G1364" s="13" t="s">
        <v>12</v>
      </c>
      <c r="H1364" s="13" t="s">
        <v>11</v>
      </c>
      <c r="I1364" s="13" t="s">
        <v>200</v>
      </c>
      <c r="J1364" s="32">
        <f t="shared" si="147"/>
        <v>1972</v>
      </c>
      <c r="K1364" s="32" t="str">
        <f t="shared" si="148"/>
        <v>Dec</v>
      </c>
      <c r="L1364" s="32" t="str">
        <f t="shared" si="149"/>
        <v>tier - 3</v>
      </c>
      <c r="M1364" s="32" t="str">
        <f t="shared" si="150"/>
        <v>tier - 2</v>
      </c>
      <c r="N1364" s="32" t="str">
        <f t="shared" si="151"/>
        <v>R1025</v>
      </c>
      <c r="O1364" s="13" t="str">
        <f t="shared" si="152"/>
        <v>6-Dec-1972</v>
      </c>
      <c r="P1364" s="13">
        <f t="shared" si="153"/>
        <v>50</v>
      </c>
      <c r="Q1364" s="18">
        <v>11378.57</v>
      </c>
    </row>
    <row r="1365" spans="1:17" x14ac:dyDescent="0.25">
      <c r="A1365" s="13" t="s">
        <v>1396</v>
      </c>
      <c r="B1365" s="13">
        <v>1964</v>
      </c>
      <c r="C1365" s="13" t="s">
        <v>18</v>
      </c>
      <c r="D1365" s="13">
        <v>13</v>
      </c>
      <c r="E1365" s="13">
        <v>0</v>
      </c>
      <c r="F1365" s="13">
        <v>11381.33</v>
      </c>
      <c r="G1365" s="13" t="s">
        <v>12</v>
      </c>
      <c r="H1365" s="13" t="s">
        <v>11</v>
      </c>
      <c r="I1365" s="13" t="s">
        <v>13</v>
      </c>
      <c r="J1365" s="32">
        <f t="shared" si="147"/>
        <v>1964</v>
      </c>
      <c r="K1365" s="32" t="str">
        <f t="shared" si="148"/>
        <v>Jun</v>
      </c>
      <c r="L1365" s="32" t="str">
        <f t="shared" si="149"/>
        <v>tier - 3</v>
      </c>
      <c r="M1365" s="32" t="str">
        <f t="shared" si="150"/>
        <v>tier - 2</v>
      </c>
      <c r="N1365" s="32" t="str">
        <f t="shared" si="151"/>
        <v>R1013</v>
      </c>
      <c r="O1365" s="13" t="str">
        <f t="shared" si="152"/>
        <v>13-Jun-1964</v>
      </c>
      <c r="P1365" s="13">
        <f t="shared" si="153"/>
        <v>58</v>
      </c>
      <c r="Q1365" s="18">
        <v>11381.33</v>
      </c>
    </row>
    <row r="1366" spans="1:17" x14ac:dyDescent="0.25">
      <c r="A1366" s="13" t="s">
        <v>1397</v>
      </c>
      <c r="B1366" s="13">
        <v>1997</v>
      </c>
      <c r="C1366" s="13" t="s">
        <v>10</v>
      </c>
      <c r="D1366" s="13">
        <v>28</v>
      </c>
      <c r="E1366" s="13">
        <v>0</v>
      </c>
      <c r="F1366" s="13">
        <v>11388.27</v>
      </c>
      <c r="G1366" s="13" t="s">
        <v>12</v>
      </c>
      <c r="H1366" s="13" t="s">
        <v>11</v>
      </c>
      <c r="I1366" s="13" t="s">
        <v>535</v>
      </c>
      <c r="J1366" s="32">
        <f t="shared" si="147"/>
        <v>1997</v>
      </c>
      <c r="K1366" s="32" t="str">
        <f t="shared" si="148"/>
        <v>Jul</v>
      </c>
      <c r="L1366" s="32" t="str">
        <f t="shared" si="149"/>
        <v>tier - 3</v>
      </c>
      <c r="M1366" s="32" t="str">
        <f t="shared" si="150"/>
        <v>tier - 2</v>
      </c>
      <c r="N1366" s="32" t="str">
        <f t="shared" si="151"/>
        <v>R1026</v>
      </c>
      <c r="O1366" s="13" t="str">
        <f t="shared" si="152"/>
        <v>28-Jul-1997</v>
      </c>
      <c r="P1366" s="13">
        <f t="shared" si="153"/>
        <v>25</v>
      </c>
      <c r="Q1366" s="18">
        <v>11388.27</v>
      </c>
    </row>
    <row r="1367" spans="1:17" x14ac:dyDescent="0.25">
      <c r="A1367" s="13" t="s">
        <v>1398</v>
      </c>
      <c r="B1367" s="13">
        <v>1967</v>
      </c>
      <c r="C1367" s="13" t="s">
        <v>30</v>
      </c>
      <c r="D1367" s="13">
        <v>19</v>
      </c>
      <c r="E1367" s="13">
        <v>1</v>
      </c>
      <c r="F1367" s="13">
        <v>11394.07</v>
      </c>
      <c r="G1367" s="13" t="s">
        <v>12</v>
      </c>
      <c r="H1367" s="13" t="s">
        <v>16</v>
      </c>
      <c r="I1367" s="13" t="s">
        <v>170</v>
      </c>
      <c r="J1367" s="32">
        <f t="shared" si="147"/>
        <v>1967</v>
      </c>
      <c r="K1367" s="32" t="str">
        <f t="shared" si="148"/>
        <v>Dec</v>
      </c>
      <c r="L1367" s="32" t="str">
        <f t="shared" si="149"/>
        <v>tier - 3</v>
      </c>
      <c r="M1367" s="32" t="str">
        <f t="shared" si="150"/>
        <v>tier - 1</v>
      </c>
      <c r="N1367" s="32" t="str">
        <f t="shared" si="151"/>
        <v>R1018</v>
      </c>
      <c r="O1367" s="13" t="str">
        <f t="shared" si="152"/>
        <v>19-Dec-1967</v>
      </c>
      <c r="P1367" s="13">
        <f t="shared" si="153"/>
        <v>55</v>
      </c>
      <c r="Q1367" s="18">
        <v>11394.07</v>
      </c>
    </row>
    <row r="1368" spans="1:17" x14ac:dyDescent="0.25">
      <c r="A1368" s="13" t="s">
        <v>1399</v>
      </c>
      <c r="B1368" s="13">
        <v>1970</v>
      </c>
      <c r="C1368" s="13" t="s">
        <v>37</v>
      </c>
      <c r="D1368" s="13">
        <v>2</v>
      </c>
      <c r="E1368" s="13">
        <v>2</v>
      </c>
      <c r="F1368" s="13">
        <v>11396.9</v>
      </c>
      <c r="G1368" s="13" t="s">
        <v>12</v>
      </c>
      <c r="H1368" s="13" t="s">
        <v>12</v>
      </c>
      <c r="I1368" s="13" t="s">
        <v>247</v>
      </c>
      <c r="J1368" s="32">
        <f t="shared" si="147"/>
        <v>1970</v>
      </c>
      <c r="K1368" s="32" t="str">
        <f t="shared" si="148"/>
        <v>Oct</v>
      </c>
      <c r="L1368" s="32" t="str">
        <f t="shared" si="149"/>
        <v>tier - 3</v>
      </c>
      <c r="M1368" s="32" t="str">
        <f t="shared" si="150"/>
        <v>tier - 3</v>
      </c>
      <c r="N1368" s="32" t="str">
        <f t="shared" si="151"/>
        <v>R1024</v>
      </c>
      <c r="O1368" s="13" t="str">
        <f t="shared" si="152"/>
        <v>2-Oct-1970</v>
      </c>
      <c r="P1368" s="13">
        <f t="shared" si="153"/>
        <v>52</v>
      </c>
      <c r="Q1368" s="18">
        <v>11396.9</v>
      </c>
    </row>
    <row r="1369" spans="1:17" x14ac:dyDescent="0.25">
      <c r="A1369" s="13" t="s">
        <v>1400</v>
      </c>
      <c r="B1369" s="13">
        <v>1970</v>
      </c>
      <c r="C1369" s="13" t="s">
        <v>37</v>
      </c>
      <c r="D1369" s="13">
        <v>7</v>
      </c>
      <c r="E1369" s="13">
        <v>3</v>
      </c>
      <c r="F1369" s="13">
        <v>11411.69</v>
      </c>
      <c r="G1369" s="13" t="s">
        <v>12</v>
      </c>
      <c r="H1369" s="13" t="s">
        <v>11</v>
      </c>
      <c r="I1369" s="13" t="s">
        <v>42</v>
      </c>
      <c r="J1369" s="32">
        <f t="shared" si="147"/>
        <v>1970</v>
      </c>
      <c r="K1369" s="32" t="str">
        <f t="shared" si="148"/>
        <v>Oct</v>
      </c>
      <c r="L1369" s="32" t="str">
        <f t="shared" si="149"/>
        <v>tier - 3</v>
      </c>
      <c r="M1369" s="32" t="str">
        <f t="shared" si="150"/>
        <v>tier - 2</v>
      </c>
      <c r="N1369" s="32" t="str">
        <f t="shared" si="151"/>
        <v>R1011</v>
      </c>
      <c r="O1369" s="13" t="str">
        <f t="shared" si="152"/>
        <v>7-Oct-1970</v>
      </c>
      <c r="P1369" s="13">
        <f t="shared" si="153"/>
        <v>52</v>
      </c>
      <c r="Q1369" s="18">
        <v>11411.69</v>
      </c>
    </row>
    <row r="1370" spans="1:17" x14ac:dyDescent="0.25">
      <c r="A1370" s="13" t="s">
        <v>1401</v>
      </c>
      <c r="B1370" s="13">
        <v>1983</v>
      </c>
      <c r="C1370" s="13" t="s">
        <v>37</v>
      </c>
      <c r="D1370" s="13">
        <v>23</v>
      </c>
      <c r="E1370" s="13">
        <v>3</v>
      </c>
      <c r="F1370" s="13">
        <v>11412.02</v>
      </c>
      <c r="G1370" s="13" t="s">
        <v>12</v>
      </c>
      <c r="H1370" s="13" t="s">
        <v>16</v>
      </c>
      <c r="I1370" s="13" t="s">
        <v>300</v>
      </c>
      <c r="J1370" s="32">
        <f t="shared" si="147"/>
        <v>1983</v>
      </c>
      <c r="K1370" s="32" t="str">
        <f t="shared" si="148"/>
        <v>Oct</v>
      </c>
      <c r="L1370" s="32" t="str">
        <f t="shared" si="149"/>
        <v>tier - 3</v>
      </c>
      <c r="M1370" s="32" t="str">
        <f t="shared" si="150"/>
        <v>tier - 1</v>
      </c>
      <c r="N1370" s="32" t="str">
        <f t="shared" si="151"/>
        <v>R1021</v>
      </c>
      <c r="O1370" s="13" t="str">
        <f t="shared" si="152"/>
        <v>23-Oct-1983</v>
      </c>
      <c r="P1370" s="13">
        <f t="shared" si="153"/>
        <v>39</v>
      </c>
      <c r="Q1370" s="18">
        <v>11412.02</v>
      </c>
    </row>
    <row r="1371" spans="1:17" x14ac:dyDescent="0.25">
      <c r="A1371" s="13" t="s">
        <v>1402</v>
      </c>
      <c r="B1371" s="13">
        <v>1985</v>
      </c>
      <c r="C1371" s="13" t="s">
        <v>18</v>
      </c>
      <c r="D1371" s="13">
        <v>9</v>
      </c>
      <c r="E1371" s="13">
        <v>3</v>
      </c>
      <c r="F1371" s="13">
        <v>11419.49</v>
      </c>
      <c r="G1371" s="13" t="s">
        <v>12</v>
      </c>
      <c r="H1371" s="13" t="s">
        <v>16</v>
      </c>
      <c r="I1371" s="13" t="s">
        <v>23</v>
      </c>
      <c r="J1371" s="32">
        <f t="shared" si="147"/>
        <v>1985</v>
      </c>
      <c r="K1371" s="32" t="str">
        <f t="shared" si="148"/>
        <v>Jun</v>
      </c>
      <c r="L1371" s="32" t="str">
        <f t="shared" si="149"/>
        <v>tier - 3</v>
      </c>
      <c r="M1371" s="32" t="str">
        <f t="shared" si="150"/>
        <v>tier - 1</v>
      </c>
      <c r="N1371" s="32" t="str">
        <f t="shared" si="151"/>
        <v>R1012</v>
      </c>
      <c r="O1371" s="13" t="str">
        <f t="shared" si="152"/>
        <v>9-Jun-1985</v>
      </c>
      <c r="P1371" s="13">
        <f t="shared" si="153"/>
        <v>37</v>
      </c>
      <c r="Q1371" s="18">
        <v>11419.49</v>
      </c>
    </row>
    <row r="1372" spans="1:17" x14ac:dyDescent="0.25">
      <c r="A1372" s="13" t="s">
        <v>1403</v>
      </c>
      <c r="B1372" s="13">
        <v>1980</v>
      </c>
      <c r="C1372" s="13" t="s">
        <v>10</v>
      </c>
      <c r="D1372" s="13">
        <v>17</v>
      </c>
      <c r="E1372" s="13">
        <v>2</v>
      </c>
      <c r="F1372" s="13">
        <v>11435.74</v>
      </c>
      <c r="G1372" s="13" t="s">
        <v>12</v>
      </c>
      <c r="H1372" s="13" t="s">
        <v>12</v>
      </c>
      <c r="I1372" s="13" t="s">
        <v>300</v>
      </c>
      <c r="J1372" s="32">
        <f t="shared" si="147"/>
        <v>1980</v>
      </c>
      <c r="K1372" s="32" t="str">
        <f t="shared" si="148"/>
        <v>Jul</v>
      </c>
      <c r="L1372" s="32" t="str">
        <f t="shared" si="149"/>
        <v>tier - 3</v>
      </c>
      <c r="M1372" s="32" t="str">
        <f t="shared" si="150"/>
        <v>tier - 3</v>
      </c>
      <c r="N1372" s="32" t="str">
        <f t="shared" si="151"/>
        <v>R1021</v>
      </c>
      <c r="O1372" s="13" t="str">
        <f t="shared" si="152"/>
        <v>17-Jul-1980</v>
      </c>
      <c r="P1372" s="13">
        <f t="shared" si="153"/>
        <v>42</v>
      </c>
      <c r="Q1372" s="18">
        <v>11435.74</v>
      </c>
    </row>
    <row r="1373" spans="1:17" x14ac:dyDescent="0.25">
      <c r="A1373" s="13" t="s">
        <v>1404</v>
      </c>
      <c r="B1373" s="13">
        <v>1971</v>
      </c>
      <c r="C1373" s="13" t="s">
        <v>20</v>
      </c>
      <c r="D1373" s="13">
        <v>12</v>
      </c>
      <c r="E1373" s="13">
        <v>3</v>
      </c>
      <c r="F1373" s="13">
        <v>11436.74</v>
      </c>
      <c r="G1373" s="13" t="s">
        <v>12</v>
      </c>
      <c r="H1373" s="13" t="s">
        <v>12</v>
      </c>
      <c r="I1373" s="13" t="s">
        <v>23</v>
      </c>
      <c r="J1373" s="32">
        <f t="shared" si="147"/>
        <v>1971</v>
      </c>
      <c r="K1373" s="32" t="str">
        <f t="shared" si="148"/>
        <v>Sep</v>
      </c>
      <c r="L1373" s="32" t="str">
        <f t="shared" si="149"/>
        <v>tier - 3</v>
      </c>
      <c r="M1373" s="32" t="str">
        <f t="shared" si="150"/>
        <v>tier - 3</v>
      </c>
      <c r="N1373" s="32" t="str">
        <f t="shared" si="151"/>
        <v>R1012</v>
      </c>
      <c r="O1373" s="13" t="str">
        <f t="shared" si="152"/>
        <v>12-Sep-1971</v>
      </c>
      <c r="P1373" s="13">
        <f t="shared" si="153"/>
        <v>51</v>
      </c>
      <c r="Q1373" s="18">
        <v>11436.74</v>
      </c>
    </row>
    <row r="1374" spans="1:17" x14ac:dyDescent="0.25">
      <c r="A1374" s="13" t="s">
        <v>1405</v>
      </c>
      <c r="B1374" s="13">
        <v>1966</v>
      </c>
      <c r="C1374" s="13" t="s">
        <v>18</v>
      </c>
      <c r="D1374" s="13">
        <v>14</v>
      </c>
      <c r="E1374" s="13">
        <v>0</v>
      </c>
      <c r="F1374" s="13">
        <v>11454.02</v>
      </c>
      <c r="G1374" s="13" t="s">
        <v>12</v>
      </c>
      <c r="H1374" s="13" t="s">
        <v>16</v>
      </c>
      <c r="I1374" s="13" t="s">
        <v>23</v>
      </c>
      <c r="J1374" s="32">
        <f t="shared" si="147"/>
        <v>1966</v>
      </c>
      <c r="K1374" s="32" t="str">
        <f t="shared" si="148"/>
        <v>Jun</v>
      </c>
      <c r="L1374" s="32" t="str">
        <f t="shared" si="149"/>
        <v>tier - 3</v>
      </c>
      <c r="M1374" s="32" t="str">
        <f t="shared" si="150"/>
        <v>tier - 1</v>
      </c>
      <c r="N1374" s="32" t="str">
        <f t="shared" si="151"/>
        <v>R1012</v>
      </c>
      <c r="O1374" s="13" t="str">
        <f t="shared" si="152"/>
        <v>14-Jun-1966</v>
      </c>
      <c r="P1374" s="13">
        <f t="shared" si="153"/>
        <v>56</v>
      </c>
      <c r="Q1374" s="18">
        <v>11454.02</v>
      </c>
    </row>
    <row r="1375" spans="1:17" x14ac:dyDescent="0.25">
      <c r="A1375" s="13" t="s">
        <v>1406</v>
      </c>
      <c r="B1375" s="13">
        <v>1965</v>
      </c>
      <c r="C1375" s="13" t="s">
        <v>18</v>
      </c>
      <c r="D1375" s="13">
        <v>23</v>
      </c>
      <c r="E1375" s="13">
        <v>0</v>
      </c>
      <c r="F1375" s="13">
        <v>11455.28</v>
      </c>
      <c r="G1375" s="13" t="s">
        <v>12</v>
      </c>
      <c r="H1375" s="13" t="s">
        <v>11</v>
      </c>
      <c r="I1375" s="13" t="s">
        <v>42</v>
      </c>
      <c r="J1375" s="32">
        <f t="shared" si="147"/>
        <v>1965</v>
      </c>
      <c r="K1375" s="32" t="str">
        <f t="shared" si="148"/>
        <v>Jun</v>
      </c>
      <c r="L1375" s="32" t="str">
        <f t="shared" si="149"/>
        <v>tier - 3</v>
      </c>
      <c r="M1375" s="32" t="str">
        <f t="shared" si="150"/>
        <v>tier - 2</v>
      </c>
      <c r="N1375" s="32" t="str">
        <f t="shared" si="151"/>
        <v>R1011</v>
      </c>
      <c r="O1375" s="13" t="str">
        <f t="shared" si="152"/>
        <v>23-Jun-1965</v>
      </c>
      <c r="P1375" s="13">
        <f t="shared" si="153"/>
        <v>57</v>
      </c>
      <c r="Q1375" s="18">
        <v>11455.28</v>
      </c>
    </row>
    <row r="1376" spans="1:17" x14ac:dyDescent="0.25">
      <c r="A1376" s="13" t="s">
        <v>1407</v>
      </c>
      <c r="B1376" s="13">
        <v>1966</v>
      </c>
      <c r="C1376" s="13" t="s">
        <v>20</v>
      </c>
      <c r="D1376" s="13">
        <v>7</v>
      </c>
      <c r="E1376" s="13">
        <v>0</v>
      </c>
      <c r="F1376" s="13">
        <v>11478.14</v>
      </c>
      <c r="G1376" s="13" t="s">
        <v>12</v>
      </c>
      <c r="H1376" s="13" t="s">
        <v>11</v>
      </c>
      <c r="I1376" s="13" t="s">
        <v>200</v>
      </c>
      <c r="J1376" s="32">
        <f t="shared" si="147"/>
        <v>1966</v>
      </c>
      <c r="K1376" s="32" t="str">
        <f t="shared" si="148"/>
        <v>Sep</v>
      </c>
      <c r="L1376" s="32" t="str">
        <f t="shared" si="149"/>
        <v>tier - 3</v>
      </c>
      <c r="M1376" s="32" t="str">
        <f t="shared" si="150"/>
        <v>tier - 2</v>
      </c>
      <c r="N1376" s="32" t="str">
        <f t="shared" si="151"/>
        <v>R1025</v>
      </c>
      <c r="O1376" s="13" t="str">
        <f t="shared" si="152"/>
        <v>7-Sep-1966</v>
      </c>
      <c r="P1376" s="13">
        <f t="shared" si="153"/>
        <v>56</v>
      </c>
      <c r="Q1376" s="18">
        <v>11478.14</v>
      </c>
    </row>
    <row r="1377" spans="1:17" x14ac:dyDescent="0.25">
      <c r="A1377" s="13" t="s">
        <v>1408</v>
      </c>
      <c r="B1377" s="13">
        <v>2004</v>
      </c>
      <c r="C1377" s="13" t="s">
        <v>20</v>
      </c>
      <c r="D1377" s="13">
        <v>10</v>
      </c>
      <c r="E1377" s="13">
        <v>0</v>
      </c>
      <c r="F1377" s="13">
        <v>11482.63</v>
      </c>
      <c r="G1377" s="13" t="s">
        <v>12</v>
      </c>
      <c r="H1377" s="13" t="s">
        <v>11</v>
      </c>
      <c r="I1377" s="13" t="s">
        <v>13</v>
      </c>
      <c r="J1377" s="32">
        <f t="shared" si="147"/>
        <v>2004</v>
      </c>
      <c r="K1377" s="32" t="str">
        <f t="shared" si="148"/>
        <v>Sep</v>
      </c>
      <c r="L1377" s="32" t="str">
        <f t="shared" si="149"/>
        <v>tier - 3</v>
      </c>
      <c r="M1377" s="32" t="str">
        <f t="shared" si="150"/>
        <v>tier - 2</v>
      </c>
      <c r="N1377" s="32" t="str">
        <f t="shared" si="151"/>
        <v>R1013</v>
      </c>
      <c r="O1377" s="13" t="str">
        <f t="shared" si="152"/>
        <v>10-Sep-2004</v>
      </c>
      <c r="P1377" s="13">
        <f t="shared" si="153"/>
        <v>18</v>
      </c>
      <c r="Q1377" s="18">
        <v>11482.63</v>
      </c>
    </row>
    <row r="1378" spans="1:17" x14ac:dyDescent="0.25">
      <c r="A1378" s="13" t="s">
        <v>1409</v>
      </c>
      <c r="B1378" s="13">
        <v>1970</v>
      </c>
      <c r="C1378" s="13" t="s">
        <v>37</v>
      </c>
      <c r="D1378" s="13">
        <v>13</v>
      </c>
      <c r="E1378" s="13">
        <v>3</v>
      </c>
      <c r="F1378" s="13">
        <v>11488.32</v>
      </c>
      <c r="G1378" s="13" t="s">
        <v>12</v>
      </c>
      <c r="H1378" s="13" t="s">
        <v>16</v>
      </c>
      <c r="I1378" s="13" t="s">
        <v>276</v>
      </c>
      <c r="J1378" s="32">
        <f t="shared" si="147"/>
        <v>1970</v>
      </c>
      <c r="K1378" s="32" t="str">
        <f t="shared" si="148"/>
        <v>Oct</v>
      </c>
      <c r="L1378" s="32" t="str">
        <f t="shared" si="149"/>
        <v>tier - 3</v>
      </c>
      <c r="M1378" s="32" t="str">
        <f t="shared" si="150"/>
        <v>tier - 1</v>
      </c>
      <c r="N1378" s="32" t="str">
        <f t="shared" si="151"/>
        <v>R1014</v>
      </c>
      <c r="O1378" s="13" t="str">
        <f t="shared" si="152"/>
        <v>13-Oct-1970</v>
      </c>
      <c r="P1378" s="13">
        <f t="shared" si="153"/>
        <v>52</v>
      </c>
      <c r="Q1378" s="18">
        <v>11488.32</v>
      </c>
    </row>
    <row r="1379" spans="1:17" x14ac:dyDescent="0.25">
      <c r="A1379" s="13" t="s">
        <v>1410</v>
      </c>
      <c r="B1379" s="13">
        <v>1983</v>
      </c>
      <c r="C1379" s="13" t="s">
        <v>18</v>
      </c>
      <c r="D1379" s="13">
        <v>7</v>
      </c>
      <c r="E1379" s="13">
        <v>3</v>
      </c>
      <c r="F1379" s="13">
        <v>11492.46</v>
      </c>
      <c r="G1379" s="13" t="s">
        <v>12</v>
      </c>
      <c r="H1379" s="13" t="s">
        <v>12</v>
      </c>
      <c r="I1379" s="13" t="s">
        <v>535</v>
      </c>
      <c r="J1379" s="32">
        <f t="shared" si="147"/>
        <v>1983</v>
      </c>
      <c r="K1379" s="32" t="str">
        <f t="shared" si="148"/>
        <v>Jun</v>
      </c>
      <c r="L1379" s="32" t="str">
        <f t="shared" si="149"/>
        <v>tier - 3</v>
      </c>
      <c r="M1379" s="32" t="str">
        <f t="shared" si="150"/>
        <v>tier - 3</v>
      </c>
      <c r="N1379" s="32" t="str">
        <f t="shared" si="151"/>
        <v>R1026</v>
      </c>
      <c r="O1379" s="13" t="str">
        <f t="shared" si="152"/>
        <v>7-Jun-1983</v>
      </c>
      <c r="P1379" s="13">
        <f t="shared" si="153"/>
        <v>40</v>
      </c>
      <c r="Q1379" s="18">
        <v>11492.46</v>
      </c>
    </row>
    <row r="1380" spans="1:17" x14ac:dyDescent="0.25">
      <c r="A1380" s="13" t="s">
        <v>1411</v>
      </c>
      <c r="B1380" s="13">
        <v>1969</v>
      </c>
      <c r="C1380" s="13" t="s">
        <v>35</v>
      </c>
      <c r="D1380" s="13">
        <v>11</v>
      </c>
      <c r="E1380" s="13">
        <v>0</v>
      </c>
      <c r="F1380" s="13">
        <v>11497.69</v>
      </c>
      <c r="G1380" s="13" t="s">
        <v>12</v>
      </c>
      <c r="H1380" s="13" t="s">
        <v>16</v>
      </c>
      <c r="I1380" s="13" t="s">
        <v>23</v>
      </c>
      <c r="J1380" s="32">
        <f t="shared" si="147"/>
        <v>1969</v>
      </c>
      <c r="K1380" s="32" t="str">
        <f t="shared" si="148"/>
        <v>Aug</v>
      </c>
      <c r="L1380" s="32" t="str">
        <f t="shared" si="149"/>
        <v>tier - 3</v>
      </c>
      <c r="M1380" s="32" t="str">
        <f t="shared" si="150"/>
        <v>tier - 1</v>
      </c>
      <c r="N1380" s="32" t="str">
        <f t="shared" si="151"/>
        <v>R1012</v>
      </c>
      <c r="O1380" s="13" t="str">
        <f t="shared" si="152"/>
        <v>11-Aug-1969</v>
      </c>
      <c r="P1380" s="13">
        <f t="shared" si="153"/>
        <v>53</v>
      </c>
      <c r="Q1380" s="18">
        <v>11497.69</v>
      </c>
    </row>
    <row r="1381" spans="1:17" x14ac:dyDescent="0.25">
      <c r="A1381" s="13" t="s">
        <v>1412</v>
      </c>
      <c r="B1381" s="13">
        <v>1989</v>
      </c>
      <c r="C1381" s="13" t="s">
        <v>37</v>
      </c>
      <c r="D1381" s="13">
        <v>6</v>
      </c>
      <c r="E1381" s="13">
        <v>3</v>
      </c>
      <c r="F1381" s="13">
        <v>11511.61</v>
      </c>
      <c r="G1381" s="13" t="s">
        <v>12</v>
      </c>
      <c r="H1381" s="13" t="s">
        <v>12</v>
      </c>
      <c r="I1381" s="13" t="s">
        <v>535</v>
      </c>
      <c r="J1381" s="32">
        <f t="shared" si="147"/>
        <v>1989</v>
      </c>
      <c r="K1381" s="32" t="str">
        <f t="shared" si="148"/>
        <v>Oct</v>
      </c>
      <c r="L1381" s="32" t="str">
        <f t="shared" si="149"/>
        <v>tier - 3</v>
      </c>
      <c r="M1381" s="32" t="str">
        <f t="shared" si="150"/>
        <v>tier - 3</v>
      </c>
      <c r="N1381" s="32" t="str">
        <f t="shared" si="151"/>
        <v>R1026</v>
      </c>
      <c r="O1381" s="13" t="str">
        <f t="shared" si="152"/>
        <v>6-Oct-1989</v>
      </c>
      <c r="P1381" s="13">
        <f t="shared" si="153"/>
        <v>33</v>
      </c>
      <c r="Q1381" s="18">
        <v>11511.61</v>
      </c>
    </row>
    <row r="1382" spans="1:17" x14ac:dyDescent="0.25">
      <c r="A1382" s="13" t="s">
        <v>1413</v>
      </c>
      <c r="B1382" s="13">
        <v>1968</v>
      </c>
      <c r="C1382" s="13" t="s">
        <v>18</v>
      </c>
      <c r="D1382" s="13">
        <v>24</v>
      </c>
      <c r="E1382" s="13">
        <v>1</v>
      </c>
      <c r="F1382" s="13">
        <v>11512.41</v>
      </c>
      <c r="G1382" s="13" t="s">
        <v>12</v>
      </c>
      <c r="H1382" s="13" t="s">
        <v>16</v>
      </c>
      <c r="I1382" s="13" t="s">
        <v>247</v>
      </c>
      <c r="J1382" s="32">
        <f t="shared" si="147"/>
        <v>1968</v>
      </c>
      <c r="K1382" s="32" t="str">
        <f t="shared" si="148"/>
        <v>Jun</v>
      </c>
      <c r="L1382" s="32" t="str">
        <f t="shared" si="149"/>
        <v>tier - 3</v>
      </c>
      <c r="M1382" s="32" t="str">
        <f t="shared" si="150"/>
        <v>tier - 1</v>
      </c>
      <c r="N1382" s="32" t="str">
        <f t="shared" si="151"/>
        <v>R1024</v>
      </c>
      <c r="O1382" s="13" t="str">
        <f t="shared" si="152"/>
        <v>24-Jun-1968</v>
      </c>
      <c r="P1382" s="13">
        <f t="shared" si="153"/>
        <v>54</v>
      </c>
      <c r="Q1382" s="18">
        <v>11512.41</v>
      </c>
    </row>
    <row r="1383" spans="1:17" x14ac:dyDescent="0.25">
      <c r="A1383" s="13" t="s">
        <v>1414</v>
      </c>
      <c r="B1383" s="13">
        <v>1971</v>
      </c>
      <c r="C1383" s="13" t="s">
        <v>30</v>
      </c>
      <c r="D1383" s="13">
        <v>19</v>
      </c>
      <c r="E1383" s="13">
        <v>4</v>
      </c>
      <c r="F1383" s="13">
        <v>11520.1</v>
      </c>
      <c r="G1383" s="13" t="s">
        <v>12</v>
      </c>
      <c r="H1383" s="13" t="s">
        <v>16</v>
      </c>
      <c r="I1383" s="13" t="s">
        <v>23</v>
      </c>
      <c r="J1383" s="32">
        <f t="shared" si="147"/>
        <v>1971</v>
      </c>
      <c r="K1383" s="32" t="str">
        <f t="shared" si="148"/>
        <v>Dec</v>
      </c>
      <c r="L1383" s="32" t="str">
        <f t="shared" si="149"/>
        <v>tier - 3</v>
      </c>
      <c r="M1383" s="32" t="str">
        <f t="shared" si="150"/>
        <v>tier - 1</v>
      </c>
      <c r="N1383" s="32" t="str">
        <f t="shared" si="151"/>
        <v>R1012</v>
      </c>
      <c r="O1383" s="13" t="str">
        <f t="shared" si="152"/>
        <v>19-Dec-1971</v>
      </c>
      <c r="P1383" s="13">
        <f t="shared" si="153"/>
        <v>51</v>
      </c>
      <c r="Q1383" s="18">
        <v>11520.1</v>
      </c>
    </row>
    <row r="1384" spans="1:17" x14ac:dyDescent="0.25">
      <c r="A1384" s="13" t="s">
        <v>1415</v>
      </c>
      <c r="B1384" s="13">
        <v>1988</v>
      </c>
      <c r="C1384" s="13" t="s">
        <v>18</v>
      </c>
      <c r="D1384" s="13">
        <v>12</v>
      </c>
      <c r="E1384" s="13">
        <v>3</v>
      </c>
      <c r="F1384" s="13">
        <v>11524.25</v>
      </c>
      <c r="G1384" s="13" t="s">
        <v>12</v>
      </c>
      <c r="H1384" s="13" t="s">
        <v>16</v>
      </c>
      <c r="I1384" s="13" t="s">
        <v>535</v>
      </c>
      <c r="J1384" s="32">
        <f t="shared" si="147"/>
        <v>1988</v>
      </c>
      <c r="K1384" s="32" t="str">
        <f t="shared" si="148"/>
        <v>Jun</v>
      </c>
      <c r="L1384" s="32" t="str">
        <f t="shared" si="149"/>
        <v>tier - 3</v>
      </c>
      <c r="M1384" s="32" t="str">
        <f t="shared" si="150"/>
        <v>tier - 1</v>
      </c>
      <c r="N1384" s="32" t="str">
        <f t="shared" si="151"/>
        <v>R1026</v>
      </c>
      <c r="O1384" s="13" t="str">
        <f t="shared" si="152"/>
        <v>12-Jun-1988</v>
      </c>
      <c r="P1384" s="13">
        <f t="shared" si="153"/>
        <v>34</v>
      </c>
      <c r="Q1384" s="18">
        <v>11524.25</v>
      </c>
    </row>
    <row r="1385" spans="1:17" x14ac:dyDescent="0.25">
      <c r="A1385" s="13" t="s">
        <v>1416</v>
      </c>
      <c r="B1385" s="13">
        <v>1970</v>
      </c>
      <c r="C1385" s="13" t="s">
        <v>10</v>
      </c>
      <c r="D1385" s="13">
        <v>23</v>
      </c>
      <c r="E1385" s="13">
        <v>0</v>
      </c>
      <c r="F1385" s="13">
        <v>11530.12</v>
      </c>
      <c r="G1385" s="13" t="s">
        <v>12</v>
      </c>
      <c r="H1385" s="13" t="s">
        <v>16</v>
      </c>
      <c r="I1385" s="13" t="s">
        <v>23</v>
      </c>
      <c r="J1385" s="32">
        <f t="shared" si="147"/>
        <v>1970</v>
      </c>
      <c r="K1385" s="32" t="str">
        <f t="shared" si="148"/>
        <v>Jul</v>
      </c>
      <c r="L1385" s="32" t="str">
        <f t="shared" si="149"/>
        <v>tier - 3</v>
      </c>
      <c r="M1385" s="32" t="str">
        <f t="shared" si="150"/>
        <v>tier - 1</v>
      </c>
      <c r="N1385" s="32" t="str">
        <f t="shared" si="151"/>
        <v>R1012</v>
      </c>
      <c r="O1385" s="13" t="str">
        <f t="shared" si="152"/>
        <v>23-Jul-1970</v>
      </c>
      <c r="P1385" s="13">
        <f t="shared" si="153"/>
        <v>52</v>
      </c>
      <c r="Q1385" s="18">
        <v>11530.12</v>
      </c>
    </row>
    <row r="1386" spans="1:17" x14ac:dyDescent="0.25">
      <c r="A1386" s="13" t="s">
        <v>1417</v>
      </c>
      <c r="B1386" s="13">
        <v>1965</v>
      </c>
      <c r="C1386" s="13" t="s">
        <v>37</v>
      </c>
      <c r="D1386" s="13">
        <v>3</v>
      </c>
      <c r="E1386" s="13">
        <v>0</v>
      </c>
      <c r="F1386" s="13">
        <v>11534.87</v>
      </c>
      <c r="G1386" s="13" t="s">
        <v>12</v>
      </c>
      <c r="H1386" s="13" t="s">
        <v>16</v>
      </c>
      <c r="I1386" s="13" t="s">
        <v>356</v>
      </c>
      <c r="J1386" s="32">
        <f t="shared" si="147"/>
        <v>1965</v>
      </c>
      <c r="K1386" s="32" t="str">
        <f t="shared" si="148"/>
        <v>Oct</v>
      </c>
      <c r="L1386" s="32" t="str">
        <f t="shared" si="149"/>
        <v>tier - 3</v>
      </c>
      <c r="M1386" s="32" t="str">
        <f t="shared" si="150"/>
        <v>tier - 1</v>
      </c>
      <c r="N1386" s="32" t="str">
        <f t="shared" si="151"/>
        <v>R1017</v>
      </c>
      <c r="O1386" s="13" t="str">
        <f t="shared" si="152"/>
        <v>3-Oct-1965</v>
      </c>
      <c r="P1386" s="13">
        <f t="shared" si="153"/>
        <v>57</v>
      </c>
      <c r="Q1386" s="18">
        <v>11534.87</v>
      </c>
    </row>
    <row r="1387" spans="1:17" x14ac:dyDescent="0.25">
      <c r="A1387" s="13" t="s">
        <v>1418</v>
      </c>
      <c r="B1387" s="13">
        <v>1968</v>
      </c>
      <c r="C1387" s="13" t="s">
        <v>15</v>
      </c>
      <c r="D1387" s="13">
        <v>14</v>
      </c>
      <c r="E1387" s="13">
        <v>2</v>
      </c>
      <c r="F1387" s="13">
        <v>11538.42</v>
      </c>
      <c r="G1387" s="13" t="s">
        <v>12</v>
      </c>
      <c r="H1387" s="13" t="s">
        <v>16</v>
      </c>
      <c r="I1387" s="13" t="s">
        <v>42</v>
      </c>
      <c r="J1387" s="32">
        <f t="shared" si="147"/>
        <v>1968</v>
      </c>
      <c r="K1387" s="32" t="str">
        <f t="shared" si="148"/>
        <v>Nov</v>
      </c>
      <c r="L1387" s="32" t="str">
        <f t="shared" si="149"/>
        <v>tier - 3</v>
      </c>
      <c r="M1387" s="32" t="str">
        <f t="shared" si="150"/>
        <v>tier - 1</v>
      </c>
      <c r="N1387" s="32" t="str">
        <f t="shared" si="151"/>
        <v>R1011</v>
      </c>
      <c r="O1387" s="13" t="str">
        <f t="shared" si="152"/>
        <v>14-Nov-1968</v>
      </c>
      <c r="P1387" s="13">
        <f t="shared" si="153"/>
        <v>54</v>
      </c>
      <c r="Q1387" s="18">
        <v>11538.42</v>
      </c>
    </row>
    <row r="1388" spans="1:17" x14ac:dyDescent="0.25">
      <c r="A1388" s="13" t="s">
        <v>1419</v>
      </c>
      <c r="B1388" s="13">
        <v>1971</v>
      </c>
      <c r="C1388" s="13" t="s">
        <v>30</v>
      </c>
      <c r="D1388" s="13">
        <v>1</v>
      </c>
      <c r="E1388" s="13">
        <v>0</v>
      </c>
      <c r="F1388" s="13">
        <v>11540.25</v>
      </c>
      <c r="G1388" s="13" t="s">
        <v>12</v>
      </c>
      <c r="H1388" s="13" t="s">
        <v>16</v>
      </c>
      <c r="I1388" s="13" t="s">
        <v>23</v>
      </c>
      <c r="J1388" s="32">
        <f t="shared" si="147"/>
        <v>1971</v>
      </c>
      <c r="K1388" s="32" t="str">
        <f t="shared" si="148"/>
        <v>Dec</v>
      </c>
      <c r="L1388" s="32" t="str">
        <f t="shared" si="149"/>
        <v>tier - 3</v>
      </c>
      <c r="M1388" s="32" t="str">
        <f t="shared" si="150"/>
        <v>tier - 1</v>
      </c>
      <c r="N1388" s="32" t="str">
        <f t="shared" si="151"/>
        <v>R1012</v>
      </c>
      <c r="O1388" s="13" t="str">
        <f t="shared" si="152"/>
        <v>1-Dec-1971</v>
      </c>
      <c r="P1388" s="13">
        <f t="shared" si="153"/>
        <v>51</v>
      </c>
      <c r="Q1388" s="18">
        <v>11540.25</v>
      </c>
    </row>
    <row r="1389" spans="1:17" x14ac:dyDescent="0.25">
      <c r="A1389" s="13" t="s">
        <v>1420</v>
      </c>
      <c r="B1389" s="13">
        <v>1973</v>
      </c>
      <c r="C1389" s="13" t="s">
        <v>10</v>
      </c>
      <c r="D1389" s="13">
        <v>23</v>
      </c>
      <c r="E1389" s="13">
        <v>5</v>
      </c>
      <c r="F1389" s="13">
        <v>11552.9</v>
      </c>
      <c r="G1389" s="13" t="s">
        <v>12</v>
      </c>
      <c r="H1389" s="13" t="s">
        <v>11</v>
      </c>
      <c r="I1389" s="13" t="s">
        <v>42</v>
      </c>
      <c r="J1389" s="32">
        <f t="shared" si="147"/>
        <v>1973</v>
      </c>
      <c r="K1389" s="32" t="str">
        <f t="shared" si="148"/>
        <v>Jul</v>
      </c>
      <c r="L1389" s="32" t="str">
        <f t="shared" si="149"/>
        <v>tier - 3</v>
      </c>
      <c r="M1389" s="32" t="str">
        <f t="shared" si="150"/>
        <v>tier - 2</v>
      </c>
      <c r="N1389" s="32" t="str">
        <f t="shared" si="151"/>
        <v>R1011</v>
      </c>
      <c r="O1389" s="13" t="str">
        <f t="shared" si="152"/>
        <v>23-Jul-1973</v>
      </c>
      <c r="P1389" s="13">
        <f t="shared" si="153"/>
        <v>49</v>
      </c>
      <c r="Q1389" s="18">
        <v>11552.9</v>
      </c>
    </row>
    <row r="1390" spans="1:17" x14ac:dyDescent="0.25">
      <c r="A1390" s="13" t="s">
        <v>1421</v>
      </c>
      <c r="B1390" s="13">
        <v>1965</v>
      </c>
      <c r="C1390" s="13" t="s">
        <v>37</v>
      </c>
      <c r="D1390" s="13">
        <v>27</v>
      </c>
      <c r="E1390" s="13">
        <v>1</v>
      </c>
      <c r="F1390" s="13">
        <v>11554.22</v>
      </c>
      <c r="G1390" s="13" t="s">
        <v>12</v>
      </c>
      <c r="H1390" s="13" t="s">
        <v>16</v>
      </c>
      <c r="I1390" s="13" t="s">
        <v>13</v>
      </c>
      <c r="J1390" s="32">
        <f t="shared" si="147"/>
        <v>1965</v>
      </c>
      <c r="K1390" s="32" t="str">
        <f t="shared" si="148"/>
        <v>Oct</v>
      </c>
      <c r="L1390" s="32" t="str">
        <f t="shared" si="149"/>
        <v>tier - 3</v>
      </c>
      <c r="M1390" s="32" t="str">
        <f t="shared" si="150"/>
        <v>tier - 1</v>
      </c>
      <c r="N1390" s="32" t="str">
        <f t="shared" si="151"/>
        <v>R1013</v>
      </c>
      <c r="O1390" s="13" t="str">
        <f t="shared" si="152"/>
        <v>27-Oct-1965</v>
      </c>
      <c r="P1390" s="13">
        <f t="shared" si="153"/>
        <v>57</v>
      </c>
      <c r="Q1390" s="18">
        <v>11554.22</v>
      </c>
    </row>
    <row r="1391" spans="1:17" x14ac:dyDescent="0.25">
      <c r="A1391" s="13" t="s">
        <v>1422</v>
      </c>
      <c r="B1391" s="13">
        <v>1965</v>
      </c>
      <c r="C1391" s="13" t="s">
        <v>30</v>
      </c>
      <c r="D1391" s="13">
        <v>25</v>
      </c>
      <c r="E1391" s="13">
        <v>0</v>
      </c>
      <c r="F1391" s="13">
        <v>11566.3</v>
      </c>
      <c r="G1391" s="13" t="s">
        <v>12</v>
      </c>
      <c r="H1391" s="13" t="s">
        <v>12</v>
      </c>
      <c r="I1391" s="13" t="s">
        <v>168</v>
      </c>
      <c r="J1391" s="32">
        <f t="shared" si="147"/>
        <v>1965</v>
      </c>
      <c r="K1391" s="32" t="str">
        <f t="shared" si="148"/>
        <v>Dec</v>
      </c>
      <c r="L1391" s="32" t="str">
        <f t="shared" si="149"/>
        <v>tier - 3</v>
      </c>
      <c r="M1391" s="32" t="str">
        <f t="shared" si="150"/>
        <v>tier - 3</v>
      </c>
      <c r="N1391" s="32" t="str">
        <f t="shared" si="151"/>
        <v>R1016</v>
      </c>
      <c r="O1391" s="13" t="str">
        <f t="shared" si="152"/>
        <v>25-Dec-1965</v>
      </c>
      <c r="P1391" s="13">
        <f t="shared" si="153"/>
        <v>57</v>
      </c>
      <c r="Q1391" s="18">
        <v>11566.3</v>
      </c>
    </row>
    <row r="1392" spans="1:17" x14ac:dyDescent="0.25">
      <c r="A1392" s="13" t="s">
        <v>1423</v>
      </c>
      <c r="B1392" s="13">
        <v>1965</v>
      </c>
      <c r="C1392" s="13" t="s">
        <v>15</v>
      </c>
      <c r="D1392" s="13">
        <v>6</v>
      </c>
      <c r="E1392" s="13">
        <v>1</v>
      </c>
      <c r="F1392" s="13">
        <v>11576.13</v>
      </c>
      <c r="G1392" s="13" t="s">
        <v>12</v>
      </c>
      <c r="H1392" s="13" t="s">
        <v>12</v>
      </c>
      <c r="I1392" s="13" t="s">
        <v>42</v>
      </c>
      <c r="J1392" s="32">
        <f t="shared" si="147"/>
        <v>1965</v>
      </c>
      <c r="K1392" s="32" t="str">
        <f t="shared" si="148"/>
        <v>Nov</v>
      </c>
      <c r="L1392" s="32" t="str">
        <f t="shared" si="149"/>
        <v>tier - 3</v>
      </c>
      <c r="M1392" s="32" t="str">
        <f t="shared" si="150"/>
        <v>tier - 3</v>
      </c>
      <c r="N1392" s="32" t="str">
        <f t="shared" si="151"/>
        <v>R1011</v>
      </c>
      <c r="O1392" s="13" t="str">
        <f t="shared" si="152"/>
        <v>6-Nov-1965</v>
      </c>
      <c r="P1392" s="13">
        <f t="shared" si="153"/>
        <v>57</v>
      </c>
      <c r="Q1392" s="18">
        <v>11576.13</v>
      </c>
    </row>
    <row r="1393" spans="1:17" x14ac:dyDescent="0.25">
      <c r="A1393" s="13" t="s">
        <v>1424</v>
      </c>
      <c r="B1393" s="13">
        <v>1964</v>
      </c>
      <c r="C1393" s="13" t="s">
        <v>18</v>
      </c>
      <c r="D1393" s="13">
        <v>20</v>
      </c>
      <c r="E1393" s="13">
        <v>0</v>
      </c>
      <c r="F1393" s="13">
        <v>11602.75</v>
      </c>
      <c r="G1393" s="13" t="s">
        <v>12</v>
      </c>
      <c r="H1393" s="13" t="s">
        <v>16</v>
      </c>
      <c r="I1393" s="13" t="s">
        <v>516</v>
      </c>
      <c r="J1393" s="32">
        <f t="shared" si="147"/>
        <v>1964</v>
      </c>
      <c r="K1393" s="32" t="str">
        <f t="shared" si="148"/>
        <v>Jun</v>
      </c>
      <c r="L1393" s="32" t="str">
        <f t="shared" si="149"/>
        <v>tier - 3</v>
      </c>
      <c r="M1393" s="32" t="str">
        <f t="shared" si="150"/>
        <v>tier - 1</v>
      </c>
      <c r="N1393" s="32" t="str">
        <f t="shared" si="151"/>
        <v>R1020</v>
      </c>
      <c r="O1393" s="13" t="str">
        <f t="shared" si="152"/>
        <v>20-Jun-1964</v>
      </c>
      <c r="P1393" s="13">
        <f t="shared" si="153"/>
        <v>58</v>
      </c>
      <c r="Q1393" s="18">
        <v>11602.75</v>
      </c>
    </row>
    <row r="1394" spans="1:17" x14ac:dyDescent="0.25">
      <c r="A1394" s="13" t="s">
        <v>1425</v>
      </c>
      <c r="B1394" s="13">
        <v>1986</v>
      </c>
      <c r="C1394" s="13" t="s">
        <v>10</v>
      </c>
      <c r="D1394" s="13">
        <v>17</v>
      </c>
      <c r="E1394" s="13">
        <v>3</v>
      </c>
      <c r="F1394" s="13">
        <v>11625.11</v>
      </c>
      <c r="G1394" s="13" t="s">
        <v>12</v>
      </c>
      <c r="H1394" s="13" t="s">
        <v>12</v>
      </c>
      <c r="I1394" s="13" t="s">
        <v>632</v>
      </c>
      <c r="J1394" s="32">
        <f t="shared" si="147"/>
        <v>1986</v>
      </c>
      <c r="K1394" s="32" t="str">
        <f t="shared" si="148"/>
        <v>Jul</v>
      </c>
      <c r="L1394" s="32" t="str">
        <f t="shared" si="149"/>
        <v>tier - 3</v>
      </c>
      <c r="M1394" s="32" t="str">
        <f t="shared" si="150"/>
        <v>tier - 3</v>
      </c>
      <c r="N1394" s="32" t="str">
        <f t="shared" si="151"/>
        <v>R1022</v>
      </c>
      <c r="O1394" s="13" t="str">
        <f t="shared" si="152"/>
        <v>17-Jul-1986</v>
      </c>
      <c r="P1394" s="13">
        <f t="shared" si="153"/>
        <v>36</v>
      </c>
      <c r="Q1394" s="18">
        <v>11625.11</v>
      </c>
    </row>
    <row r="1395" spans="1:17" x14ac:dyDescent="0.25">
      <c r="A1395" s="13" t="s">
        <v>1426</v>
      </c>
      <c r="B1395" s="13">
        <v>1966</v>
      </c>
      <c r="C1395" s="13" t="s">
        <v>37</v>
      </c>
      <c r="D1395" s="13">
        <v>4</v>
      </c>
      <c r="E1395" s="13">
        <v>0</v>
      </c>
      <c r="F1395" s="13">
        <v>11657.72</v>
      </c>
      <c r="G1395" s="13" t="s">
        <v>12</v>
      </c>
      <c r="H1395" s="13" t="s">
        <v>11</v>
      </c>
      <c r="I1395" s="13" t="s">
        <v>247</v>
      </c>
      <c r="J1395" s="32">
        <f t="shared" si="147"/>
        <v>1966</v>
      </c>
      <c r="K1395" s="32" t="str">
        <f t="shared" si="148"/>
        <v>Oct</v>
      </c>
      <c r="L1395" s="32" t="str">
        <f t="shared" si="149"/>
        <v>tier - 3</v>
      </c>
      <c r="M1395" s="32" t="str">
        <f t="shared" si="150"/>
        <v>tier - 2</v>
      </c>
      <c r="N1395" s="32" t="str">
        <f t="shared" si="151"/>
        <v>R1024</v>
      </c>
      <c r="O1395" s="13" t="str">
        <f t="shared" si="152"/>
        <v>4-Oct-1966</v>
      </c>
      <c r="P1395" s="13">
        <f t="shared" si="153"/>
        <v>56</v>
      </c>
      <c r="Q1395" s="18">
        <v>11657.72</v>
      </c>
    </row>
    <row r="1396" spans="1:17" x14ac:dyDescent="0.25">
      <c r="A1396" s="13" t="s">
        <v>1427</v>
      </c>
      <c r="B1396" s="13">
        <v>1994</v>
      </c>
      <c r="C1396" s="13" t="s">
        <v>10</v>
      </c>
      <c r="D1396" s="13">
        <v>20</v>
      </c>
      <c r="E1396" s="13">
        <v>0</v>
      </c>
      <c r="F1396" s="13">
        <v>11657.81</v>
      </c>
      <c r="G1396" s="13" t="s">
        <v>12</v>
      </c>
      <c r="H1396" s="13" t="s">
        <v>11</v>
      </c>
      <c r="I1396" s="13" t="s">
        <v>249</v>
      </c>
      <c r="J1396" s="32">
        <f t="shared" si="147"/>
        <v>1994</v>
      </c>
      <c r="K1396" s="32" t="str">
        <f t="shared" si="148"/>
        <v>Jul</v>
      </c>
      <c r="L1396" s="32" t="str">
        <f t="shared" si="149"/>
        <v>tier - 3</v>
      </c>
      <c r="M1396" s="32" t="str">
        <f t="shared" si="150"/>
        <v>tier - 2</v>
      </c>
      <c r="N1396" s="32" t="str">
        <f t="shared" si="151"/>
        <v>R1023</v>
      </c>
      <c r="O1396" s="13" t="str">
        <f t="shared" si="152"/>
        <v>20-Jul-1994</v>
      </c>
      <c r="P1396" s="13">
        <f t="shared" si="153"/>
        <v>28</v>
      </c>
      <c r="Q1396" s="18">
        <v>11657.81</v>
      </c>
    </row>
    <row r="1397" spans="1:17" x14ac:dyDescent="0.25">
      <c r="A1397" s="13" t="s">
        <v>1428</v>
      </c>
      <c r="B1397" s="13">
        <v>1966</v>
      </c>
      <c r="C1397" s="13" t="s">
        <v>10</v>
      </c>
      <c r="D1397" s="13">
        <v>6</v>
      </c>
      <c r="E1397" s="13">
        <v>0</v>
      </c>
      <c r="F1397" s="13">
        <v>11658.12</v>
      </c>
      <c r="G1397" s="13" t="s">
        <v>12</v>
      </c>
      <c r="H1397" s="13" t="s">
        <v>16</v>
      </c>
      <c r="I1397" s="13" t="s">
        <v>247</v>
      </c>
      <c r="J1397" s="32">
        <f t="shared" si="147"/>
        <v>1966</v>
      </c>
      <c r="K1397" s="32" t="str">
        <f t="shared" si="148"/>
        <v>Jul</v>
      </c>
      <c r="L1397" s="32" t="str">
        <f t="shared" si="149"/>
        <v>tier - 3</v>
      </c>
      <c r="M1397" s="32" t="str">
        <f t="shared" si="150"/>
        <v>tier - 1</v>
      </c>
      <c r="N1397" s="32" t="str">
        <f t="shared" si="151"/>
        <v>R1024</v>
      </c>
      <c r="O1397" s="13" t="str">
        <f t="shared" si="152"/>
        <v>6-Jul-1966</v>
      </c>
      <c r="P1397" s="13">
        <f t="shared" si="153"/>
        <v>56</v>
      </c>
      <c r="Q1397" s="18">
        <v>11658.12</v>
      </c>
    </row>
    <row r="1398" spans="1:17" x14ac:dyDescent="0.25">
      <c r="A1398" s="13" t="s">
        <v>1429</v>
      </c>
      <c r="B1398" s="13">
        <v>1966</v>
      </c>
      <c r="C1398" s="13" t="s">
        <v>35</v>
      </c>
      <c r="D1398" s="13">
        <v>23</v>
      </c>
      <c r="E1398" s="13">
        <v>0</v>
      </c>
      <c r="F1398" s="13">
        <v>11658.38</v>
      </c>
      <c r="G1398" s="13" t="s">
        <v>12</v>
      </c>
      <c r="H1398" s="13" t="s">
        <v>12</v>
      </c>
      <c r="I1398" s="13" t="s">
        <v>247</v>
      </c>
      <c r="J1398" s="32">
        <f t="shared" si="147"/>
        <v>1966</v>
      </c>
      <c r="K1398" s="32" t="str">
        <f t="shared" si="148"/>
        <v>Aug</v>
      </c>
      <c r="L1398" s="32" t="str">
        <f t="shared" si="149"/>
        <v>tier - 3</v>
      </c>
      <c r="M1398" s="32" t="str">
        <f t="shared" si="150"/>
        <v>tier - 3</v>
      </c>
      <c r="N1398" s="32" t="str">
        <f t="shared" si="151"/>
        <v>R1024</v>
      </c>
      <c r="O1398" s="13" t="str">
        <f t="shared" si="152"/>
        <v>23-Aug-1966</v>
      </c>
      <c r="P1398" s="13">
        <f t="shared" si="153"/>
        <v>56</v>
      </c>
      <c r="Q1398" s="18">
        <v>11658.38</v>
      </c>
    </row>
    <row r="1399" spans="1:17" x14ac:dyDescent="0.25">
      <c r="A1399" s="13" t="s">
        <v>1430</v>
      </c>
      <c r="B1399" s="13">
        <v>1966</v>
      </c>
      <c r="C1399" s="13" t="s">
        <v>15</v>
      </c>
      <c r="D1399" s="13">
        <v>9</v>
      </c>
      <c r="E1399" s="13">
        <v>1</v>
      </c>
      <c r="F1399" s="13">
        <v>11674.13</v>
      </c>
      <c r="G1399" s="13" t="s">
        <v>12</v>
      </c>
      <c r="H1399" s="13" t="s">
        <v>16</v>
      </c>
      <c r="I1399" s="13" t="s">
        <v>42</v>
      </c>
      <c r="J1399" s="32">
        <f t="shared" si="147"/>
        <v>1966</v>
      </c>
      <c r="K1399" s="32" t="str">
        <f t="shared" si="148"/>
        <v>Nov</v>
      </c>
      <c r="L1399" s="32" t="str">
        <f t="shared" si="149"/>
        <v>tier - 3</v>
      </c>
      <c r="M1399" s="32" t="str">
        <f t="shared" si="150"/>
        <v>tier - 1</v>
      </c>
      <c r="N1399" s="32" t="str">
        <f t="shared" si="151"/>
        <v>R1011</v>
      </c>
      <c r="O1399" s="13" t="str">
        <f t="shared" si="152"/>
        <v>9-Nov-1966</v>
      </c>
      <c r="P1399" s="13">
        <f t="shared" si="153"/>
        <v>56</v>
      </c>
      <c r="Q1399" s="18">
        <v>11674.13</v>
      </c>
    </row>
    <row r="1400" spans="1:17" x14ac:dyDescent="0.25">
      <c r="A1400" s="13" t="s">
        <v>1431</v>
      </c>
      <c r="B1400" s="13">
        <v>1970</v>
      </c>
      <c r="C1400" s="13" t="s">
        <v>30</v>
      </c>
      <c r="D1400" s="13">
        <v>1</v>
      </c>
      <c r="E1400" s="13">
        <v>0</v>
      </c>
      <c r="F1400" s="13">
        <v>11696.52</v>
      </c>
      <c r="G1400" s="13" t="s">
        <v>12</v>
      </c>
      <c r="H1400" s="13" t="s">
        <v>16</v>
      </c>
      <c r="I1400" s="13" t="s">
        <v>300</v>
      </c>
      <c r="J1400" s="32">
        <f t="shared" si="147"/>
        <v>1970</v>
      </c>
      <c r="K1400" s="32" t="str">
        <f t="shared" si="148"/>
        <v>Dec</v>
      </c>
      <c r="L1400" s="32" t="str">
        <f t="shared" si="149"/>
        <v>tier - 3</v>
      </c>
      <c r="M1400" s="32" t="str">
        <f t="shared" si="150"/>
        <v>tier - 1</v>
      </c>
      <c r="N1400" s="32" t="str">
        <f t="shared" si="151"/>
        <v>R1021</v>
      </c>
      <c r="O1400" s="13" t="str">
        <f t="shared" si="152"/>
        <v>1-Dec-1970</v>
      </c>
      <c r="P1400" s="13">
        <f t="shared" si="153"/>
        <v>52</v>
      </c>
      <c r="Q1400" s="18">
        <v>11696.52</v>
      </c>
    </row>
    <row r="1401" spans="1:17" x14ac:dyDescent="0.25">
      <c r="A1401" s="13" t="s">
        <v>1432</v>
      </c>
      <c r="B1401" s="13">
        <v>1982</v>
      </c>
      <c r="C1401" s="13" t="s">
        <v>37</v>
      </c>
      <c r="D1401" s="13">
        <v>21</v>
      </c>
      <c r="E1401" s="13">
        <v>3</v>
      </c>
      <c r="F1401" s="13">
        <v>11712.97</v>
      </c>
      <c r="G1401" s="13" t="s">
        <v>12</v>
      </c>
      <c r="H1401" s="13" t="s">
        <v>11</v>
      </c>
      <c r="I1401" s="13" t="s">
        <v>300</v>
      </c>
      <c r="J1401" s="32">
        <f t="shared" si="147"/>
        <v>1982</v>
      </c>
      <c r="K1401" s="32" t="str">
        <f t="shared" si="148"/>
        <v>Oct</v>
      </c>
      <c r="L1401" s="32" t="str">
        <f t="shared" si="149"/>
        <v>tier - 3</v>
      </c>
      <c r="M1401" s="32" t="str">
        <f t="shared" si="150"/>
        <v>tier - 2</v>
      </c>
      <c r="N1401" s="32" t="str">
        <f t="shared" si="151"/>
        <v>R1021</v>
      </c>
      <c r="O1401" s="13" t="str">
        <f t="shared" si="152"/>
        <v>21-Oct-1982</v>
      </c>
      <c r="P1401" s="13">
        <f t="shared" si="153"/>
        <v>40</v>
      </c>
      <c r="Q1401" s="18">
        <v>11712.97</v>
      </c>
    </row>
    <row r="1402" spans="1:17" x14ac:dyDescent="0.25">
      <c r="A1402" s="13" t="s">
        <v>1433</v>
      </c>
      <c r="B1402" s="13">
        <v>1969</v>
      </c>
      <c r="C1402" s="13" t="s">
        <v>37</v>
      </c>
      <c r="D1402" s="13">
        <v>12</v>
      </c>
      <c r="E1402" s="13">
        <v>2</v>
      </c>
      <c r="F1402" s="13">
        <v>11729.68</v>
      </c>
      <c r="G1402" s="13" t="s">
        <v>12</v>
      </c>
      <c r="H1402" s="13" t="s">
        <v>16</v>
      </c>
      <c r="I1402" s="13" t="s">
        <v>247</v>
      </c>
      <c r="J1402" s="32">
        <f t="shared" si="147"/>
        <v>1969</v>
      </c>
      <c r="K1402" s="32" t="str">
        <f t="shared" si="148"/>
        <v>Oct</v>
      </c>
      <c r="L1402" s="32" t="str">
        <f t="shared" si="149"/>
        <v>tier - 3</v>
      </c>
      <c r="M1402" s="32" t="str">
        <f t="shared" si="150"/>
        <v>tier - 1</v>
      </c>
      <c r="N1402" s="32" t="str">
        <f t="shared" si="151"/>
        <v>R1024</v>
      </c>
      <c r="O1402" s="13" t="str">
        <f t="shared" si="152"/>
        <v>12-Oct-1969</v>
      </c>
      <c r="P1402" s="13">
        <f t="shared" si="153"/>
        <v>53</v>
      </c>
      <c r="Q1402" s="18">
        <v>11729.68</v>
      </c>
    </row>
    <row r="1403" spans="1:17" x14ac:dyDescent="0.25">
      <c r="A1403" s="13" t="s">
        <v>1434</v>
      </c>
      <c r="B1403" s="13">
        <v>1984</v>
      </c>
      <c r="C1403" s="13" t="s">
        <v>15</v>
      </c>
      <c r="D1403" s="13">
        <v>26</v>
      </c>
      <c r="E1403" s="13">
        <v>3</v>
      </c>
      <c r="F1403" s="13">
        <v>11730.82</v>
      </c>
      <c r="G1403" s="13" t="s">
        <v>12</v>
      </c>
      <c r="H1403" s="13" t="s">
        <v>12</v>
      </c>
      <c r="I1403" s="13" t="s">
        <v>535</v>
      </c>
      <c r="J1403" s="32">
        <f t="shared" si="147"/>
        <v>1984</v>
      </c>
      <c r="K1403" s="32" t="str">
        <f t="shared" si="148"/>
        <v>Nov</v>
      </c>
      <c r="L1403" s="32" t="str">
        <f t="shared" si="149"/>
        <v>tier - 3</v>
      </c>
      <c r="M1403" s="32" t="str">
        <f t="shared" si="150"/>
        <v>tier - 3</v>
      </c>
      <c r="N1403" s="32" t="str">
        <f t="shared" si="151"/>
        <v>R1026</v>
      </c>
      <c r="O1403" s="13" t="str">
        <f t="shared" si="152"/>
        <v>26-Nov-1984</v>
      </c>
      <c r="P1403" s="13">
        <f t="shared" si="153"/>
        <v>38</v>
      </c>
      <c r="Q1403" s="18">
        <v>11730.82</v>
      </c>
    </row>
    <row r="1404" spans="1:17" x14ac:dyDescent="0.25">
      <c r="A1404" s="13" t="s">
        <v>1435</v>
      </c>
      <c r="B1404" s="13">
        <v>1964</v>
      </c>
      <c r="C1404" s="13" t="s">
        <v>15</v>
      </c>
      <c r="D1404" s="13">
        <v>9</v>
      </c>
      <c r="E1404" s="13">
        <v>0</v>
      </c>
      <c r="F1404" s="13">
        <v>11735.88</v>
      </c>
      <c r="G1404" s="13" t="s">
        <v>12</v>
      </c>
      <c r="H1404" s="13" t="s">
        <v>16</v>
      </c>
      <c r="I1404" s="13" t="s">
        <v>23</v>
      </c>
      <c r="J1404" s="32">
        <f t="shared" si="147"/>
        <v>1964</v>
      </c>
      <c r="K1404" s="32" t="str">
        <f t="shared" si="148"/>
        <v>Nov</v>
      </c>
      <c r="L1404" s="32" t="str">
        <f t="shared" si="149"/>
        <v>tier - 3</v>
      </c>
      <c r="M1404" s="32" t="str">
        <f t="shared" si="150"/>
        <v>tier - 1</v>
      </c>
      <c r="N1404" s="32" t="str">
        <f t="shared" si="151"/>
        <v>R1012</v>
      </c>
      <c r="O1404" s="13" t="str">
        <f t="shared" si="152"/>
        <v>9-Nov-1964</v>
      </c>
      <c r="P1404" s="13">
        <f t="shared" si="153"/>
        <v>58</v>
      </c>
      <c r="Q1404" s="18">
        <v>11735.88</v>
      </c>
    </row>
    <row r="1405" spans="1:17" x14ac:dyDescent="0.25">
      <c r="A1405" s="13" t="s">
        <v>1436</v>
      </c>
      <c r="B1405" s="13">
        <v>1988</v>
      </c>
      <c r="C1405" s="13" t="s">
        <v>20</v>
      </c>
      <c r="D1405" s="13">
        <v>5</v>
      </c>
      <c r="E1405" s="13">
        <v>2</v>
      </c>
      <c r="F1405" s="13">
        <v>11737.85</v>
      </c>
      <c r="G1405" s="13" t="s">
        <v>12</v>
      </c>
      <c r="H1405" s="13" t="s">
        <v>16</v>
      </c>
      <c r="I1405" s="13" t="s">
        <v>42</v>
      </c>
      <c r="J1405" s="32">
        <f t="shared" si="147"/>
        <v>1988</v>
      </c>
      <c r="K1405" s="32" t="str">
        <f t="shared" si="148"/>
        <v>Sep</v>
      </c>
      <c r="L1405" s="32" t="str">
        <f t="shared" si="149"/>
        <v>tier - 3</v>
      </c>
      <c r="M1405" s="32" t="str">
        <f t="shared" si="150"/>
        <v>tier - 1</v>
      </c>
      <c r="N1405" s="32" t="str">
        <f t="shared" si="151"/>
        <v>R1011</v>
      </c>
      <c r="O1405" s="13" t="str">
        <f t="shared" si="152"/>
        <v>5-Sep-1988</v>
      </c>
      <c r="P1405" s="13">
        <f t="shared" si="153"/>
        <v>34</v>
      </c>
      <c r="Q1405" s="18">
        <v>11737.85</v>
      </c>
    </row>
    <row r="1406" spans="1:17" x14ac:dyDescent="0.25">
      <c r="A1406" s="13" t="s">
        <v>1437</v>
      </c>
      <c r="B1406" s="13">
        <v>1969</v>
      </c>
      <c r="C1406" s="13" t="s">
        <v>15</v>
      </c>
      <c r="D1406" s="13">
        <v>12</v>
      </c>
      <c r="E1406" s="13">
        <v>3</v>
      </c>
      <c r="F1406" s="13">
        <v>11741.73</v>
      </c>
      <c r="G1406" s="13" t="s">
        <v>12</v>
      </c>
      <c r="H1406" s="13" t="s">
        <v>16</v>
      </c>
      <c r="I1406" s="13" t="s">
        <v>42</v>
      </c>
      <c r="J1406" s="32">
        <f t="shared" si="147"/>
        <v>1969</v>
      </c>
      <c r="K1406" s="32" t="str">
        <f t="shared" si="148"/>
        <v>Nov</v>
      </c>
      <c r="L1406" s="32" t="str">
        <f t="shared" si="149"/>
        <v>tier - 3</v>
      </c>
      <c r="M1406" s="32" t="str">
        <f t="shared" si="150"/>
        <v>tier - 1</v>
      </c>
      <c r="N1406" s="32" t="str">
        <f t="shared" si="151"/>
        <v>R1011</v>
      </c>
      <c r="O1406" s="13" t="str">
        <f t="shared" si="152"/>
        <v>12-Nov-1969</v>
      </c>
      <c r="P1406" s="13">
        <f t="shared" si="153"/>
        <v>53</v>
      </c>
      <c r="Q1406" s="18">
        <v>11741.73</v>
      </c>
    </row>
    <row r="1407" spans="1:17" x14ac:dyDescent="0.25">
      <c r="A1407" s="13" t="s">
        <v>1438</v>
      </c>
      <c r="B1407" s="13">
        <v>1963</v>
      </c>
      <c r="C1407" s="13" t="s">
        <v>18</v>
      </c>
      <c r="D1407" s="13">
        <v>9</v>
      </c>
      <c r="E1407" s="13">
        <v>0</v>
      </c>
      <c r="F1407" s="13">
        <v>11743.3</v>
      </c>
      <c r="G1407" s="13" t="s">
        <v>12</v>
      </c>
      <c r="H1407" s="13" t="s">
        <v>12</v>
      </c>
      <c r="I1407" s="13" t="s">
        <v>13</v>
      </c>
      <c r="J1407" s="32">
        <f t="shared" si="147"/>
        <v>1963</v>
      </c>
      <c r="K1407" s="32" t="str">
        <f t="shared" si="148"/>
        <v>Jun</v>
      </c>
      <c r="L1407" s="32" t="str">
        <f t="shared" si="149"/>
        <v>tier - 3</v>
      </c>
      <c r="M1407" s="32" t="str">
        <f t="shared" si="150"/>
        <v>tier - 3</v>
      </c>
      <c r="N1407" s="32" t="str">
        <f t="shared" si="151"/>
        <v>R1013</v>
      </c>
      <c r="O1407" s="13" t="str">
        <f t="shared" si="152"/>
        <v>9-Jun-1963</v>
      </c>
      <c r="P1407" s="13">
        <f t="shared" si="153"/>
        <v>59</v>
      </c>
      <c r="Q1407" s="18">
        <v>11743.3</v>
      </c>
    </row>
    <row r="1408" spans="1:17" x14ac:dyDescent="0.25">
      <c r="A1408" s="13" t="s">
        <v>1439</v>
      </c>
      <c r="B1408" s="13">
        <v>1964</v>
      </c>
      <c r="C1408" s="13" t="s">
        <v>30</v>
      </c>
      <c r="D1408" s="13">
        <v>2</v>
      </c>
      <c r="E1408" s="13">
        <v>0</v>
      </c>
      <c r="F1408" s="13">
        <v>11743.93</v>
      </c>
      <c r="G1408" s="13" t="s">
        <v>12</v>
      </c>
      <c r="H1408" s="13" t="s">
        <v>16</v>
      </c>
      <c r="I1408" s="13" t="s">
        <v>23</v>
      </c>
      <c r="J1408" s="32">
        <f t="shared" si="147"/>
        <v>1964</v>
      </c>
      <c r="K1408" s="32" t="str">
        <f t="shared" si="148"/>
        <v>Dec</v>
      </c>
      <c r="L1408" s="32" t="str">
        <f t="shared" si="149"/>
        <v>tier - 3</v>
      </c>
      <c r="M1408" s="32" t="str">
        <f t="shared" si="150"/>
        <v>tier - 1</v>
      </c>
      <c r="N1408" s="32" t="str">
        <f t="shared" si="151"/>
        <v>R1012</v>
      </c>
      <c r="O1408" s="13" t="str">
        <f t="shared" si="152"/>
        <v>2-Dec-1964</v>
      </c>
      <c r="P1408" s="13">
        <f t="shared" si="153"/>
        <v>58</v>
      </c>
      <c r="Q1408" s="18">
        <v>11743.93</v>
      </c>
    </row>
    <row r="1409" spans="1:17" x14ac:dyDescent="0.25">
      <c r="A1409" s="13" t="s">
        <v>1440</v>
      </c>
      <c r="B1409" s="13">
        <v>1979</v>
      </c>
      <c r="C1409" s="13" t="s">
        <v>15</v>
      </c>
      <c r="D1409" s="13">
        <v>6</v>
      </c>
      <c r="E1409" s="13">
        <v>2</v>
      </c>
      <c r="F1409" s="13">
        <v>11752.68</v>
      </c>
      <c r="G1409" s="13" t="s">
        <v>12</v>
      </c>
      <c r="H1409" s="13" t="s">
        <v>16</v>
      </c>
      <c r="I1409" s="13" t="s">
        <v>535</v>
      </c>
      <c r="J1409" s="32">
        <f t="shared" si="147"/>
        <v>1979</v>
      </c>
      <c r="K1409" s="32" t="str">
        <f t="shared" si="148"/>
        <v>Nov</v>
      </c>
      <c r="L1409" s="32" t="str">
        <f t="shared" si="149"/>
        <v>tier - 3</v>
      </c>
      <c r="M1409" s="32" t="str">
        <f t="shared" si="150"/>
        <v>tier - 1</v>
      </c>
      <c r="N1409" s="32" t="str">
        <f t="shared" si="151"/>
        <v>R1026</v>
      </c>
      <c r="O1409" s="13" t="str">
        <f t="shared" si="152"/>
        <v>6-Nov-1979</v>
      </c>
      <c r="P1409" s="13">
        <f t="shared" si="153"/>
        <v>43</v>
      </c>
      <c r="Q1409" s="18">
        <v>11752.68</v>
      </c>
    </row>
    <row r="1410" spans="1:17" x14ac:dyDescent="0.25">
      <c r="A1410" s="13" t="s">
        <v>1441</v>
      </c>
      <c r="B1410" s="13">
        <v>1966</v>
      </c>
      <c r="C1410" s="13" t="s">
        <v>10</v>
      </c>
      <c r="D1410" s="13">
        <v>25</v>
      </c>
      <c r="E1410" s="13">
        <v>1</v>
      </c>
      <c r="F1410" s="13">
        <v>11763</v>
      </c>
      <c r="G1410" s="13" t="s">
        <v>12</v>
      </c>
      <c r="H1410" s="13" t="s">
        <v>12</v>
      </c>
      <c r="I1410" s="13" t="s">
        <v>168</v>
      </c>
      <c r="J1410" s="32">
        <f t="shared" ref="J1410:J1473" si="154">IF(B1410="?",ROUND(AVERAGE(B:B),0),B1410)</f>
        <v>1966</v>
      </c>
      <c r="K1410" s="32" t="str">
        <f t="shared" ref="K1410:K1473" si="155">IF(C1410="?","Sep",C1410)</f>
        <v>Jul</v>
      </c>
      <c r="L1410" s="32" t="str">
        <f t="shared" si="149"/>
        <v>tier - 3</v>
      </c>
      <c r="M1410" s="32" t="str">
        <f t="shared" si="150"/>
        <v>tier - 3</v>
      </c>
      <c r="N1410" s="32" t="str">
        <f t="shared" si="151"/>
        <v>R1016</v>
      </c>
      <c r="O1410" s="13" t="str">
        <f t="shared" si="152"/>
        <v>25-Jul-1966</v>
      </c>
      <c r="P1410" s="13">
        <f t="shared" si="153"/>
        <v>56</v>
      </c>
      <c r="Q1410" s="18">
        <v>11763</v>
      </c>
    </row>
    <row r="1411" spans="1:17" x14ac:dyDescent="0.25">
      <c r="A1411" s="13" t="s">
        <v>1442</v>
      </c>
      <c r="B1411" s="13">
        <v>1982</v>
      </c>
      <c r="C1411" s="13" t="s">
        <v>15</v>
      </c>
      <c r="D1411" s="13">
        <v>20</v>
      </c>
      <c r="E1411" s="13">
        <v>3</v>
      </c>
      <c r="F1411" s="13">
        <v>11773.06</v>
      </c>
      <c r="G1411" s="13" t="s">
        <v>12</v>
      </c>
      <c r="H1411" s="13" t="s">
        <v>12</v>
      </c>
      <c r="I1411" s="13" t="s">
        <v>535</v>
      </c>
      <c r="J1411" s="32">
        <f t="shared" si="154"/>
        <v>1982</v>
      </c>
      <c r="K1411" s="32" t="str">
        <f t="shared" si="155"/>
        <v>Nov</v>
      </c>
      <c r="L1411" s="32" t="str">
        <f t="shared" ref="L1411:L1474" si="156">IF(G1411="?",$U$3,G1411)</f>
        <v>tier - 3</v>
      </c>
      <c r="M1411" s="32" t="str">
        <f t="shared" ref="M1411:M1474" si="157">IF(H1411="?",$U$4,H1411)</f>
        <v>tier - 3</v>
      </c>
      <c r="N1411" s="32" t="str">
        <f t="shared" ref="N1411:N1474" si="158">IF(I1411="?","Unknown",I1411)</f>
        <v>R1026</v>
      </c>
      <c r="O1411" s="13" t="str">
        <f t="shared" ref="O1411:O1474" si="159">CONCATENATE(D1411&amp;"-"&amp;K1411&amp;"-"&amp;J1411)</f>
        <v>20-Nov-1982</v>
      </c>
      <c r="P1411" s="13">
        <f t="shared" ref="P1411:P1474" si="160">DATEDIF(O1411,$U$6,"Y")</f>
        <v>40</v>
      </c>
      <c r="Q1411" s="18">
        <v>11773.06</v>
      </c>
    </row>
    <row r="1412" spans="1:17" x14ac:dyDescent="0.25">
      <c r="A1412" s="13" t="s">
        <v>1443</v>
      </c>
      <c r="B1412" s="13">
        <v>1965</v>
      </c>
      <c r="C1412" s="13" t="s">
        <v>37</v>
      </c>
      <c r="D1412" s="13">
        <v>3</v>
      </c>
      <c r="E1412" s="13">
        <v>0</v>
      </c>
      <c r="F1412" s="13">
        <v>11830.61</v>
      </c>
      <c r="G1412" s="13" t="s">
        <v>12</v>
      </c>
      <c r="H1412" s="13" t="s">
        <v>16</v>
      </c>
      <c r="I1412" s="13" t="s">
        <v>23</v>
      </c>
      <c r="J1412" s="32">
        <f t="shared" si="154"/>
        <v>1965</v>
      </c>
      <c r="K1412" s="32" t="str">
        <f t="shared" si="155"/>
        <v>Oct</v>
      </c>
      <c r="L1412" s="32" t="str">
        <f t="shared" si="156"/>
        <v>tier - 3</v>
      </c>
      <c r="M1412" s="32" t="str">
        <f t="shared" si="157"/>
        <v>tier - 1</v>
      </c>
      <c r="N1412" s="32" t="str">
        <f t="shared" si="158"/>
        <v>R1012</v>
      </c>
      <c r="O1412" s="13" t="str">
        <f t="shared" si="159"/>
        <v>3-Oct-1965</v>
      </c>
      <c r="P1412" s="13">
        <f t="shared" si="160"/>
        <v>57</v>
      </c>
      <c r="Q1412" s="18">
        <v>11830.61</v>
      </c>
    </row>
    <row r="1413" spans="1:17" x14ac:dyDescent="0.25">
      <c r="A1413" s="13" t="s">
        <v>1444</v>
      </c>
      <c r="B1413" s="13">
        <v>1964</v>
      </c>
      <c r="C1413" s="13" t="s">
        <v>18</v>
      </c>
      <c r="D1413" s="13">
        <v>27</v>
      </c>
      <c r="E1413" s="13">
        <v>0</v>
      </c>
      <c r="F1413" s="13">
        <v>11833.78</v>
      </c>
      <c r="G1413" s="13" t="s">
        <v>12</v>
      </c>
      <c r="H1413" s="13" t="s">
        <v>12</v>
      </c>
      <c r="I1413" s="13" t="s">
        <v>13</v>
      </c>
      <c r="J1413" s="32">
        <f t="shared" si="154"/>
        <v>1964</v>
      </c>
      <c r="K1413" s="32" t="str">
        <f t="shared" si="155"/>
        <v>Jun</v>
      </c>
      <c r="L1413" s="32" t="str">
        <f t="shared" si="156"/>
        <v>tier - 3</v>
      </c>
      <c r="M1413" s="32" t="str">
        <f t="shared" si="157"/>
        <v>tier - 3</v>
      </c>
      <c r="N1413" s="32" t="str">
        <f t="shared" si="158"/>
        <v>R1013</v>
      </c>
      <c r="O1413" s="13" t="str">
        <f t="shared" si="159"/>
        <v>27-Jun-1964</v>
      </c>
      <c r="P1413" s="13">
        <f t="shared" si="160"/>
        <v>58</v>
      </c>
      <c r="Q1413" s="18">
        <v>11833.78</v>
      </c>
    </row>
    <row r="1414" spans="1:17" x14ac:dyDescent="0.25">
      <c r="A1414" s="13" t="s">
        <v>1445</v>
      </c>
      <c r="B1414" s="13">
        <v>1964</v>
      </c>
      <c r="C1414" s="13" t="s">
        <v>20</v>
      </c>
      <c r="D1414" s="13">
        <v>11</v>
      </c>
      <c r="E1414" s="13">
        <v>0</v>
      </c>
      <c r="F1414" s="13">
        <v>11837.16</v>
      </c>
      <c r="G1414" s="13" t="s">
        <v>12</v>
      </c>
      <c r="H1414" s="13" t="s">
        <v>12</v>
      </c>
      <c r="I1414" s="13" t="s">
        <v>42</v>
      </c>
      <c r="J1414" s="32">
        <f t="shared" si="154"/>
        <v>1964</v>
      </c>
      <c r="K1414" s="32" t="str">
        <f t="shared" si="155"/>
        <v>Sep</v>
      </c>
      <c r="L1414" s="32" t="str">
        <f t="shared" si="156"/>
        <v>tier - 3</v>
      </c>
      <c r="M1414" s="32" t="str">
        <f t="shared" si="157"/>
        <v>tier - 3</v>
      </c>
      <c r="N1414" s="32" t="str">
        <f t="shared" si="158"/>
        <v>R1011</v>
      </c>
      <c r="O1414" s="13" t="str">
        <f t="shared" si="159"/>
        <v>11-Sep-1964</v>
      </c>
      <c r="P1414" s="13">
        <f t="shared" si="160"/>
        <v>58</v>
      </c>
      <c r="Q1414" s="18">
        <v>11837.16</v>
      </c>
    </row>
    <row r="1415" spans="1:17" x14ac:dyDescent="0.25">
      <c r="A1415" s="13" t="s">
        <v>1446</v>
      </c>
      <c r="B1415" s="13">
        <v>1965</v>
      </c>
      <c r="C1415" s="13" t="s">
        <v>20</v>
      </c>
      <c r="D1415" s="13">
        <v>25</v>
      </c>
      <c r="E1415" s="13">
        <v>0</v>
      </c>
      <c r="F1415" s="13">
        <v>11840.78</v>
      </c>
      <c r="G1415" s="13" t="s">
        <v>12</v>
      </c>
      <c r="H1415" s="13" t="s">
        <v>11</v>
      </c>
      <c r="I1415" s="13" t="s">
        <v>23</v>
      </c>
      <c r="J1415" s="32">
        <f t="shared" si="154"/>
        <v>1965</v>
      </c>
      <c r="K1415" s="32" t="str">
        <f t="shared" si="155"/>
        <v>Sep</v>
      </c>
      <c r="L1415" s="32" t="str">
        <f t="shared" si="156"/>
        <v>tier - 3</v>
      </c>
      <c r="M1415" s="32" t="str">
        <f t="shared" si="157"/>
        <v>tier - 2</v>
      </c>
      <c r="N1415" s="32" t="str">
        <f t="shared" si="158"/>
        <v>R1012</v>
      </c>
      <c r="O1415" s="13" t="str">
        <f t="shared" si="159"/>
        <v>25-Sep-1965</v>
      </c>
      <c r="P1415" s="13">
        <f t="shared" si="160"/>
        <v>57</v>
      </c>
      <c r="Q1415" s="18">
        <v>11840.78</v>
      </c>
    </row>
    <row r="1416" spans="1:17" x14ac:dyDescent="0.25">
      <c r="A1416" s="13" t="s">
        <v>1447</v>
      </c>
      <c r="B1416" s="13">
        <v>1964</v>
      </c>
      <c r="C1416" s="13" t="s">
        <v>10</v>
      </c>
      <c r="D1416" s="13">
        <v>11</v>
      </c>
      <c r="E1416" s="13">
        <v>0</v>
      </c>
      <c r="F1416" s="13">
        <v>11842.44</v>
      </c>
      <c r="G1416" s="13" t="s">
        <v>12</v>
      </c>
      <c r="H1416" s="13" t="s">
        <v>11</v>
      </c>
      <c r="I1416" s="13" t="s">
        <v>42</v>
      </c>
      <c r="J1416" s="32">
        <f t="shared" si="154"/>
        <v>1964</v>
      </c>
      <c r="K1416" s="32" t="str">
        <f t="shared" si="155"/>
        <v>Jul</v>
      </c>
      <c r="L1416" s="32" t="str">
        <f t="shared" si="156"/>
        <v>tier - 3</v>
      </c>
      <c r="M1416" s="32" t="str">
        <f t="shared" si="157"/>
        <v>tier - 2</v>
      </c>
      <c r="N1416" s="32" t="str">
        <f t="shared" si="158"/>
        <v>R1011</v>
      </c>
      <c r="O1416" s="13" t="str">
        <f t="shared" si="159"/>
        <v>11-Jul-1964</v>
      </c>
      <c r="P1416" s="13">
        <f t="shared" si="160"/>
        <v>58</v>
      </c>
      <c r="Q1416" s="18">
        <v>11842.44</v>
      </c>
    </row>
    <row r="1417" spans="1:17" x14ac:dyDescent="0.25">
      <c r="A1417" s="13" t="s">
        <v>1448</v>
      </c>
      <c r="B1417" s="13">
        <v>1965</v>
      </c>
      <c r="C1417" s="13" t="s">
        <v>15</v>
      </c>
      <c r="D1417" s="13">
        <v>10</v>
      </c>
      <c r="E1417" s="13">
        <v>0</v>
      </c>
      <c r="F1417" s="13">
        <v>11842.62</v>
      </c>
      <c r="G1417" s="13" t="s">
        <v>12</v>
      </c>
      <c r="H1417" s="13" t="s">
        <v>12</v>
      </c>
      <c r="I1417" s="13" t="s">
        <v>23</v>
      </c>
      <c r="J1417" s="32">
        <f t="shared" si="154"/>
        <v>1965</v>
      </c>
      <c r="K1417" s="32" t="str">
        <f t="shared" si="155"/>
        <v>Nov</v>
      </c>
      <c r="L1417" s="32" t="str">
        <f t="shared" si="156"/>
        <v>tier - 3</v>
      </c>
      <c r="M1417" s="32" t="str">
        <f t="shared" si="157"/>
        <v>tier - 3</v>
      </c>
      <c r="N1417" s="32" t="str">
        <f t="shared" si="158"/>
        <v>R1012</v>
      </c>
      <c r="O1417" s="13" t="str">
        <f t="shared" si="159"/>
        <v>10-Nov-1965</v>
      </c>
      <c r="P1417" s="13">
        <f t="shared" si="160"/>
        <v>57</v>
      </c>
      <c r="Q1417" s="18">
        <v>11842.62</v>
      </c>
    </row>
    <row r="1418" spans="1:17" x14ac:dyDescent="0.25">
      <c r="A1418" s="13" t="s">
        <v>1449</v>
      </c>
      <c r="B1418" s="13">
        <v>1964</v>
      </c>
      <c r="C1418" s="13" t="s">
        <v>18</v>
      </c>
      <c r="D1418" s="13">
        <v>27</v>
      </c>
      <c r="E1418" s="13">
        <v>0</v>
      </c>
      <c r="F1418" s="13">
        <v>11848.14</v>
      </c>
      <c r="G1418" s="13" t="s">
        <v>12</v>
      </c>
      <c r="H1418" s="13" t="s">
        <v>11</v>
      </c>
      <c r="I1418" s="13" t="s">
        <v>42</v>
      </c>
      <c r="J1418" s="32">
        <f t="shared" si="154"/>
        <v>1964</v>
      </c>
      <c r="K1418" s="32" t="str">
        <f t="shared" si="155"/>
        <v>Jun</v>
      </c>
      <c r="L1418" s="32" t="str">
        <f t="shared" si="156"/>
        <v>tier - 3</v>
      </c>
      <c r="M1418" s="32" t="str">
        <f t="shared" si="157"/>
        <v>tier - 2</v>
      </c>
      <c r="N1418" s="32" t="str">
        <f t="shared" si="158"/>
        <v>R1011</v>
      </c>
      <c r="O1418" s="13" t="str">
        <f t="shared" si="159"/>
        <v>27-Jun-1964</v>
      </c>
      <c r="P1418" s="13">
        <f t="shared" si="160"/>
        <v>58</v>
      </c>
      <c r="Q1418" s="18">
        <v>11848.14</v>
      </c>
    </row>
    <row r="1419" spans="1:17" x14ac:dyDescent="0.25">
      <c r="A1419" s="13" t="s">
        <v>1450</v>
      </c>
      <c r="B1419" s="13">
        <v>1964</v>
      </c>
      <c r="C1419" s="13" t="s">
        <v>20</v>
      </c>
      <c r="D1419" s="13">
        <v>29</v>
      </c>
      <c r="E1419" s="13">
        <v>0</v>
      </c>
      <c r="F1419" s="13">
        <v>11856.41</v>
      </c>
      <c r="G1419" s="13" t="s">
        <v>12</v>
      </c>
      <c r="H1419" s="13" t="s">
        <v>11</v>
      </c>
      <c r="I1419" s="13" t="s">
        <v>13</v>
      </c>
      <c r="J1419" s="32">
        <f t="shared" si="154"/>
        <v>1964</v>
      </c>
      <c r="K1419" s="32" t="str">
        <f t="shared" si="155"/>
        <v>Sep</v>
      </c>
      <c r="L1419" s="32" t="str">
        <f t="shared" si="156"/>
        <v>tier - 3</v>
      </c>
      <c r="M1419" s="32" t="str">
        <f t="shared" si="157"/>
        <v>tier - 2</v>
      </c>
      <c r="N1419" s="32" t="str">
        <f t="shared" si="158"/>
        <v>R1013</v>
      </c>
      <c r="O1419" s="13" t="str">
        <f t="shared" si="159"/>
        <v>29-Sep-1964</v>
      </c>
      <c r="P1419" s="13">
        <f t="shared" si="160"/>
        <v>58</v>
      </c>
      <c r="Q1419" s="18">
        <v>11856.41</v>
      </c>
    </row>
    <row r="1420" spans="1:17" x14ac:dyDescent="0.25">
      <c r="A1420" s="13" t="s">
        <v>1451</v>
      </c>
      <c r="B1420" s="13">
        <v>1974</v>
      </c>
      <c r="C1420" s="13" t="s">
        <v>10</v>
      </c>
      <c r="D1420" s="13">
        <v>7</v>
      </c>
      <c r="E1420" s="13">
        <v>0</v>
      </c>
      <c r="F1420" s="13">
        <v>11858.56</v>
      </c>
      <c r="G1420" s="13" t="s">
        <v>12</v>
      </c>
      <c r="H1420" s="13" t="s">
        <v>12</v>
      </c>
      <c r="I1420" s="13" t="s">
        <v>42</v>
      </c>
      <c r="J1420" s="32">
        <f t="shared" si="154"/>
        <v>1974</v>
      </c>
      <c r="K1420" s="32" t="str">
        <f t="shared" si="155"/>
        <v>Jul</v>
      </c>
      <c r="L1420" s="32" t="str">
        <f t="shared" si="156"/>
        <v>tier - 3</v>
      </c>
      <c r="M1420" s="32" t="str">
        <f t="shared" si="157"/>
        <v>tier - 3</v>
      </c>
      <c r="N1420" s="32" t="str">
        <f t="shared" si="158"/>
        <v>R1011</v>
      </c>
      <c r="O1420" s="13" t="str">
        <f t="shared" si="159"/>
        <v>7-Jul-1974</v>
      </c>
      <c r="P1420" s="13">
        <f t="shared" si="160"/>
        <v>48</v>
      </c>
      <c r="Q1420" s="18">
        <v>11858.56</v>
      </c>
    </row>
    <row r="1421" spans="1:17" x14ac:dyDescent="0.25">
      <c r="A1421" s="13" t="s">
        <v>1452</v>
      </c>
      <c r="B1421" s="13">
        <v>1967</v>
      </c>
      <c r="C1421" s="13" t="s">
        <v>35</v>
      </c>
      <c r="D1421" s="13">
        <v>24</v>
      </c>
      <c r="E1421" s="13">
        <v>1</v>
      </c>
      <c r="F1421" s="13">
        <v>11879.1</v>
      </c>
      <c r="G1421" s="13" t="s">
        <v>12</v>
      </c>
      <c r="H1421" s="13" t="s">
        <v>12</v>
      </c>
      <c r="I1421" s="13" t="s">
        <v>247</v>
      </c>
      <c r="J1421" s="32">
        <f t="shared" si="154"/>
        <v>1967</v>
      </c>
      <c r="K1421" s="32" t="str">
        <f t="shared" si="155"/>
        <v>Aug</v>
      </c>
      <c r="L1421" s="32" t="str">
        <f t="shared" si="156"/>
        <v>tier - 3</v>
      </c>
      <c r="M1421" s="32" t="str">
        <f t="shared" si="157"/>
        <v>tier - 3</v>
      </c>
      <c r="N1421" s="32" t="str">
        <f t="shared" si="158"/>
        <v>R1024</v>
      </c>
      <c r="O1421" s="13" t="str">
        <f t="shared" si="159"/>
        <v>24-Aug-1967</v>
      </c>
      <c r="P1421" s="13">
        <f t="shared" si="160"/>
        <v>55</v>
      </c>
      <c r="Q1421" s="18">
        <v>11879.1</v>
      </c>
    </row>
    <row r="1422" spans="1:17" x14ac:dyDescent="0.25">
      <c r="A1422" s="13" t="s">
        <v>1453</v>
      </c>
      <c r="B1422" s="13">
        <v>1967</v>
      </c>
      <c r="C1422" s="13" t="s">
        <v>10</v>
      </c>
      <c r="D1422" s="13">
        <v>14</v>
      </c>
      <c r="E1422" s="13">
        <v>2</v>
      </c>
      <c r="F1422" s="13">
        <v>11881.36</v>
      </c>
      <c r="G1422" s="13" t="s">
        <v>12</v>
      </c>
      <c r="H1422" s="13" t="s">
        <v>11</v>
      </c>
      <c r="I1422" s="13" t="s">
        <v>42</v>
      </c>
      <c r="J1422" s="32">
        <f t="shared" si="154"/>
        <v>1967</v>
      </c>
      <c r="K1422" s="32" t="str">
        <f t="shared" si="155"/>
        <v>Jul</v>
      </c>
      <c r="L1422" s="32" t="str">
        <f t="shared" si="156"/>
        <v>tier - 3</v>
      </c>
      <c r="M1422" s="32" t="str">
        <f t="shared" si="157"/>
        <v>tier - 2</v>
      </c>
      <c r="N1422" s="32" t="str">
        <f t="shared" si="158"/>
        <v>R1011</v>
      </c>
      <c r="O1422" s="13" t="str">
        <f t="shared" si="159"/>
        <v>14-Jul-1967</v>
      </c>
      <c r="P1422" s="13">
        <f t="shared" si="160"/>
        <v>55</v>
      </c>
      <c r="Q1422" s="18">
        <v>11881.36</v>
      </c>
    </row>
    <row r="1423" spans="1:17" x14ac:dyDescent="0.25">
      <c r="A1423" s="13" t="s">
        <v>1454</v>
      </c>
      <c r="B1423" s="13">
        <v>1967</v>
      </c>
      <c r="C1423" s="13" t="s">
        <v>37</v>
      </c>
      <c r="D1423" s="13">
        <v>29</v>
      </c>
      <c r="E1423" s="13">
        <v>2</v>
      </c>
      <c r="F1423" s="13">
        <v>11881.97</v>
      </c>
      <c r="G1423" s="13" t="s">
        <v>12</v>
      </c>
      <c r="H1423" s="13" t="s">
        <v>16</v>
      </c>
      <c r="I1423" s="13" t="s">
        <v>13</v>
      </c>
      <c r="J1423" s="32">
        <f t="shared" si="154"/>
        <v>1967</v>
      </c>
      <c r="K1423" s="32" t="str">
        <f t="shared" si="155"/>
        <v>Oct</v>
      </c>
      <c r="L1423" s="32" t="str">
        <f t="shared" si="156"/>
        <v>tier - 3</v>
      </c>
      <c r="M1423" s="32" t="str">
        <f t="shared" si="157"/>
        <v>tier - 1</v>
      </c>
      <c r="N1423" s="32" t="str">
        <f t="shared" si="158"/>
        <v>R1013</v>
      </c>
      <c r="O1423" s="13" t="str">
        <f t="shared" si="159"/>
        <v>29-Oct-1967</v>
      </c>
      <c r="P1423" s="13">
        <f t="shared" si="160"/>
        <v>55</v>
      </c>
      <c r="Q1423" s="18">
        <v>11881.97</v>
      </c>
    </row>
    <row r="1424" spans="1:17" x14ac:dyDescent="0.25">
      <c r="A1424" s="13" t="s">
        <v>1455</v>
      </c>
      <c r="B1424" s="13">
        <v>2004</v>
      </c>
      <c r="C1424" s="13" t="s">
        <v>18</v>
      </c>
      <c r="D1424" s="13">
        <v>2</v>
      </c>
      <c r="E1424" s="13">
        <v>2</v>
      </c>
      <c r="F1424" s="13">
        <v>11884.05</v>
      </c>
      <c r="G1424" s="13" t="s">
        <v>12</v>
      </c>
      <c r="H1424" s="13" t="s">
        <v>12</v>
      </c>
      <c r="I1424" s="13" t="s">
        <v>13</v>
      </c>
      <c r="J1424" s="32">
        <f t="shared" si="154"/>
        <v>2004</v>
      </c>
      <c r="K1424" s="32" t="str">
        <f t="shared" si="155"/>
        <v>Jun</v>
      </c>
      <c r="L1424" s="32" t="str">
        <f t="shared" si="156"/>
        <v>tier - 3</v>
      </c>
      <c r="M1424" s="32" t="str">
        <f t="shared" si="157"/>
        <v>tier - 3</v>
      </c>
      <c r="N1424" s="32" t="str">
        <f t="shared" si="158"/>
        <v>R1013</v>
      </c>
      <c r="O1424" s="13" t="str">
        <f t="shared" si="159"/>
        <v>2-Jun-2004</v>
      </c>
      <c r="P1424" s="13">
        <f t="shared" si="160"/>
        <v>19</v>
      </c>
      <c r="Q1424" s="18">
        <v>11884.05</v>
      </c>
    </row>
    <row r="1425" spans="1:17" x14ac:dyDescent="0.25">
      <c r="A1425" s="13" t="s">
        <v>1456</v>
      </c>
      <c r="B1425" s="13">
        <v>1964</v>
      </c>
      <c r="C1425" s="13" t="s">
        <v>15</v>
      </c>
      <c r="D1425" s="13">
        <v>19</v>
      </c>
      <c r="E1425" s="13">
        <v>0</v>
      </c>
      <c r="F1425" s="13">
        <v>11918.2</v>
      </c>
      <c r="G1425" s="13" t="s">
        <v>12</v>
      </c>
      <c r="H1425" s="13" t="s">
        <v>16</v>
      </c>
      <c r="I1425" s="13" t="s">
        <v>300</v>
      </c>
      <c r="J1425" s="32">
        <f t="shared" si="154"/>
        <v>1964</v>
      </c>
      <c r="K1425" s="32" t="str">
        <f t="shared" si="155"/>
        <v>Nov</v>
      </c>
      <c r="L1425" s="32" t="str">
        <f t="shared" si="156"/>
        <v>tier - 3</v>
      </c>
      <c r="M1425" s="32" t="str">
        <f t="shared" si="157"/>
        <v>tier - 1</v>
      </c>
      <c r="N1425" s="32" t="str">
        <f t="shared" si="158"/>
        <v>R1021</v>
      </c>
      <c r="O1425" s="13" t="str">
        <f t="shared" si="159"/>
        <v>19-Nov-1964</v>
      </c>
      <c r="P1425" s="13">
        <f t="shared" si="160"/>
        <v>58</v>
      </c>
      <c r="Q1425" s="18">
        <v>11918.2</v>
      </c>
    </row>
    <row r="1426" spans="1:17" x14ac:dyDescent="0.25">
      <c r="A1426" s="13" t="s">
        <v>1457</v>
      </c>
      <c r="B1426" s="13">
        <v>1964</v>
      </c>
      <c r="C1426" s="13" t="s">
        <v>30</v>
      </c>
      <c r="D1426" s="13">
        <v>20</v>
      </c>
      <c r="E1426" s="13">
        <v>0</v>
      </c>
      <c r="F1426" s="13">
        <v>11931.13</v>
      </c>
      <c r="G1426" s="13" t="s">
        <v>12</v>
      </c>
      <c r="H1426" s="13" t="s">
        <v>16</v>
      </c>
      <c r="I1426" s="13" t="s">
        <v>166</v>
      </c>
      <c r="J1426" s="32">
        <f t="shared" si="154"/>
        <v>1964</v>
      </c>
      <c r="K1426" s="32" t="str">
        <f t="shared" si="155"/>
        <v>Dec</v>
      </c>
      <c r="L1426" s="32" t="str">
        <f t="shared" si="156"/>
        <v>tier - 3</v>
      </c>
      <c r="M1426" s="32" t="str">
        <f t="shared" si="157"/>
        <v>tier - 1</v>
      </c>
      <c r="N1426" s="32" t="str">
        <f t="shared" si="158"/>
        <v>R1019</v>
      </c>
      <c r="O1426" s="13" t="str">
        <f t="shared" si="159"/>
        <v>20-Dec-1964</v>
      </c>
      <c r="P1426" s="13">
        <f t="shared" si="160"/>
        <v>58</v>
      </c>
      <c r="Q1426" s="18">
        <v>11931.13</v>
      </c>
    </row>
    <row r="1427" spans="1:17" x14ac:dyDescent="0.25">
      <c r="A1427" s="13" t="s">
        <v>1458</v>
      </c>
      <c r="B1427" s="13">
        <v>1964</v>
      </c>
      <c r="C1427" s="13" t="s">
        <v>35</v>
      </c>
      <c r="D1427" s="13">
        <v>2</v>
      </c>
      <c r="E1427" s="13">
        <v>0</v>
      </c>
      <c r="F1427" s="13">
        <v>11938.26</v>
      </c>
      <c r="G1427" s="13" t="s">
        <v>12</v>
      </c>
      <c r="H1427" s="13" t="s">
        <v>12</v>
      </c>
      <c r="I1427" s="13" t="s">
        <v>166</v>
      </c>
      <c r="J1427" s="32">
        <f t="shared" si="154"/>
        <v>1964</v>
      </c>
      <c r="K1427" s="32" t="str">
        <f t="shared" si="155"/>
        <v>Aug</v>
      </c>
      <c r="L1427" s="32" t="str">
        <f t="shared" si="156"/>
        <v>tier - 3</v>
      </c>
      <c r="M1427" s="32" t="str">
        <f t="shared" si="157"/>
        <v>tier - 3</v>
      </c>
      <c r="N1427" s="32" t="str">
        <f t="shared" si="158"/>
        <v>R1019</v>
      </c>
      <c r="O1427" s="13" t="str">
        <f t="shared" si="159"/>
        <v>2-Aug-1964</v>
      </c>
      <c r="P1427" s="13">
        <f t="shared" si="160"/>
        <v>58</v>
      </c>
      <c r="Q1427" s="18">
        <v>11938.26</v>
      </c>
    </row>
    <row r="1428" spans="1:17" x14ac:dyDescent="0.25">
      <c r="A1428" s="13" t="s">
        <v>1459</v>
      </c>
      <c r="B1428" s="13">
        <v>1991</v>
      </c>
      <c r="C1428" s="13" t="s">
        <v>37</v>
      </c>
      <c r="D1428" s="13">
        <v>19</v>
      </c>
      <c r="E1428" s="13">
        <v>3</v>
      </c>
      <c r="F1428" s="13">
        <v>11941.83</v>
      </c>
      <c r="G1428" s="13" t="s">
        <v>12</v>
      </c>
      <c r="H1428" s="13" t="s">
        <v>16</v>
      </c>
      <c r="I1428" s="13" t="s">
        <v>249</v>
      </c>
      <c r="J1428" s="32">
        <f t="shared" si="154"/>
        <v>1991</v>
      </c>
      <c r="K1428" s="32" t="str">
        <f t="shared" si="155"/>
        <v>Oct</v>
      </c>
      <c r="L1428" s="32" t="str">
        <f t="shared" si="156"/>
        <v>tier - 3</v>
      </c>
      <c r="M1428" s="32" t="str">
        <f t="shared" si="157"/>
        <v>tier - 1</v>
      </c>
      <c r="N1428" s="32" t="str">
        <f t="shared" si="158"/>
        <v>R1023</v>
      </c>
      <c r="O1428" s="13" t="str">
        <f t="shared" si="159"/>
        <v>19-Oct-1991</v>
      </c>
      <c r="P1428" s="13">
        <f t="shared" si="160"/>
        <v>31</v>
      </c>
      <c r="Q1428" s="18">
        <v>11941.83</v>
      </c>
    </row>
    <row r="1429" spans="1:17" x14ac:dyDescent="0.25">
      <c r="A1429" s="13" t="s">
        <v>1460</v>
      </c>
      <c r="B1429" s="13">
        <v>1964</v>
      </c>
      <c r="C1429" s="13" t="s">
        <v>30</v>
      </c>
      <c r="D1429" s="13">
        <v>25</v>
      </c>
      <c r="E1429" s="13">
        <v>0</v>
      </c>
      <c r="F1429" s="13">
        <v>11944.59</v>
      </c>
      <c r="G1429" s="13" t="s">
        <v>12</v>
      </c>
      <c r="H1429" s="13" t="s">
        <v>11</v>
      </c>
      <c r="I1429" s="13" t="s">
        <v>168</v>
      </c>
      <c r="J1429" s="32">
        <f t="shared" si="154"/>
        <v>1964</v>
      </c>
      <c r="K1429" s="32" t="str">
        <f t="shared" si="155"/>
        <v>Dec</v>
      </c>
      <c r="L1429" s="32" t="str">
        <f t="shared" si="156"/>
        <v>tier - 3</v>
      </c>
      <c r="M1429" s="32" t="str">
        <f t="shared" si="157"/>
        <v>tier - 2</v>
      </c>
      <c r="N1429" s="32" t="str">
        <f t="shared" si="158"/>
        <v>R1016</v>
      </c>
      <c r="O1429" s="13" t="str">
        <f t="shared" si="159"/>
        <v>25-Dec-1964</v>
      </c>
      <c r="P1429" s="13">
        <f t="shared" si="160"/>
        <v>58</v>
      </c>
      <c r="Q1429" s="18">
        <v>11944.59</v>
      </c>
    </row>
    <row r="1430" spans="1:17" x14ac:dyDescent="0.25">
      <c r="A1430" s="13" t="s">
        <v>1461</v>
      </c>
      <c r="B1430" s="13">
        <v>1965</v>
      </c>
      <c r="C1430" s="13" t="s">
        <v>15</v>
      </c>
      <c r="D1430" s="13">
        <v>1</v>
      </c>
      <c r="E1430" s="13">
        <v>1</v>
      </c>
      <c r="F1430" s="13">
        <v>11945.13</v>
      </c>
      <c r="G1430" s="13" t="s">
        <v>12</v>
      </c>
      <c r="H1430" s="13" t="s">
        <v>11</v>
      </c>
      <c r="I1430" s="13" t="s">
        <v>23</v>
      </c>
      <c r="J1430" s="32">
        <f t="shared" si="154"/>
        <v>1965</v>
      </c>
      <c r="K1430" s="32" t="str">
        <f t="shared" si="155"/>
        <v>Nov</v>
      </c>
      <c r="L1430" s="32" t="str">
        <f t="shared" si="156"/>
        <v>tier - 3</v>
      </c>
      <c r="M1430" s="32" t="str">
        <f t="shared" si="157"/>
        <v>tier - 2</v>
      </c>
      <c r="N1430" s="32" t="str">
        <f t="shared" si="158"/>
        <v>R1012</v>
      </c>
      <c r="O1430" s="13" t="str">
        <f t="shared" si="159"/>
        <v>1-Nov-1965</v>
      </c>
      <c r="P1430" s="13">
        <f t="shared" si="160"/>
        <v>57</v>
      </c>
      <c r="Q1430" s="18">
        <v>11945.13</v>
      </c>
    </row>
    <row r="1431" spans="1:17" x14ac:dyDescent="0.25">
      <c r="A1431" s="13" t="s">
        <v>1462</v>
      </c>
      <c r="B1431" s="13">
        <v>1964</v>
      </c>
      <c r="C1431" s="13" t="s">
        <v>20</v>
      </c>
      <c r="D1431" s="13">
        <v>29</v>
      </c>
      <c r="E1431" s="13">
        <v>1</v>
      </c>
      <c r="F1431" s="13">
        <v>11946.63</v>
      </c>
      <c r="G1431" s="13" t="s">
        <v>12</v>
      </c>
      <c r="H1431" s="13" t="s">
        <v>11</v>
      </c>
      <c r="I1431" s="13" t="s">
        <v>13</v>
      </c>
      <c r="J1431" s="32">
        <f t="shared" si="154"/>
        <v>1964</v>
      </c>
      <c r="K1431" s="32" t="str">
        <f t="shared" si="155"/>
        <v>Sep</v>
      </c>
      <c r="L1431" s="32" t="str">
        <f t="shared" si="156"/>
        <v>tier - 3</v>
      </c>
      <c r="M1431" s="32" t="str">
        <f t="shared" si="157"/>
        <v>tier - 2</v>
      </c>
      <c r="N1431" s="32" t="str">
        <f t="shared" si="158"/>
        <v>R1013</v>
      </c>
      <c r="O1431" s="13" t="str">
        <f t="shared" si="159"/>
        <v>29-Sep-1964</v>
      </c>
      <c r="P1431" s="13">
        <f t="shared" si="160"/>
        <v>58</v>
      </c>
      <c r="Q1431" s="18">
        <v>11946.63</v>
      </c>
    </row>
    <row r="1432" spans="1:17" x14ac:dyDescent="0.25">
      <c r="A1432" s="13" t="s">
        <v>1463</v>
      </c>
      <c r="B1432" s="13">
        <v>1967</v>
      </c>
      <c r="C1432" s="13" t="s">
        <v>30</v>
      </c>
      <c r="D1432" s="13">
        <v>22</v>
      </c>
      <c r="E1432" s="13">
        <v>3</v>
      </c>
      <c r="F1432" s="13">
        <v>11987.17</v>
      </c>
      <c r="G1432" s="13" t="s">
        <v>12</v>
      </c>
      <c r="H1432" s="13" t="s">
        <v>12</v>
      </c>
      <c r="I1432" s="13" t="s">
        <v>13</v>
      </c>
      <c r="J1432" s="32">
        <f t="shared" si="154"/>
        <v>1967</v>
      </c>
      <c r="K1432" s="32" t="str">
        <f t="shared" si="155"/>
        <v>Dec</v>
      </c>
      <c r="L1432" s="32" t="str">
        <f t="shared" si="156"/>
        <v>tier - 3</v>
      </c>
      <c r="M1432" s="32" t="str">
        <f t="shared" si="157"/>
        <v>tier - 3</v>
      </c>
      <c r="N1432" s="32" t="str">
        <f t="shared" si="158"/>
        <v>R1013</v>
      </c>
      <c r="O1432" s="13" t="str">
        <f t="shared" si="159"/>
        <v>22-Dec-1967</v>
      </c>
      <c r="P1432" s="13">
        <f t="shared" si="160"/>
        <v>55</v>
      </c>
      <c r="Q1432" s="18">
        <v>11987.17</v>
      </c>
    </row>
    <row r="1433" spans="1:17" x14ac:dyDescent="0.25">
      <c r="A1433" s="13" t="s">
        <v>1464</v>
      </c>
      <c r="B1433" s="13">
        <v>1983</v>
      </c>
      <c r="C1433" s="13" t="s">
        <v>10</v>
      </c>
      <c r="D1433" s="13">
        <v>4</v>
      </c>
      <c r="E1433" s="13">
        <v>3</v>
      </c>
      <c r="F1433" s="13">
        <v>11987.68</v>
      </c>
      <c r="G1433" s="13" t="s">
        <v>12</v>
      </c>
      <c r="H1433" s="13" t="s">
        <v>11</v>
      </c>
      <c r="I1433" s="13" t="s">
        <v>535</v>
      </c>
      <c r="J1433" s="32">
        <f t="shared" si="154"/>
        <v>1983</v>
      </c>
      <c r="K1433" s="32" t="str">
        <f t="shared" si="155"/>
        <v>Jul</v>
      </c>
      <c r="L1433" s="32" t="str">
        <f t="shared" si="156"/>
        <v>tier - 3</v>
      </c>
      <c r="M1433" s="32" t="str">
        <f t="shared" si="157"/>
        <v>tier - 2</v>
      </c>
      <c r="N1433" s="32" t="str">
        <f t="shared" si="158"/>
        <v>R1026</v>
      </c>
      <c r="O1433" s="13" t="str">
        <f t="shared" si="159"/>
        <v>4-Jul-1983</v>
      </c>
      <c r="P1433" s="13">
        <f t="shared" si="160"/>
        <v>39</v>
      </c>
      <c r="Q1433" s="18">
        <v>11987.68</v>
      </c>
    </row>
    <row r="1434" spans="1:17" x14ac:dyDescent="0.25">
      <c r="A1434" s="13" t="s">
        <v>1465</v>
      </c>
      <c r="B1434" s="13">
        <v>1993</v>
      </c>
      <c r="C1434" s="13" t="s">
        <v>30</v>
      </c>
      <c r="D1434" s="13">
        <v>12</v>
      </c>
      <c r="E1434" s="13">
        <v>0</v>
      </c>
      <c r="F1434" s="13">
        <v>11994.89</v>
      </c>
      <c r="G1434" s="13" t="s">
        <v>12</v>
      </c>
      <c r="H1434" s="13" t="s">
        <v>11</v>
      </c>
      <c r="I1434" s="13" t="s">
        <v>23</v>
      </c>
      <c r="J1434" s="32">
        <f t="shared" si="154"/>
        <v>1993</v>
      </c>
      <c r="K1434" s="32" t="str">
        <f t="shared" si="155"/>
        <v>Dec</v>
      </c>
      <c r="L1434" s="32" t="str">
        <f t="shared" si="156"/>
        <v>tier - 3</v>
      </c>
      <c r="M1434" s="32" t="str">
        <f t="shared" si="157"/>
        <v>tier - 2</v>
      </c>
      <c r="N1434" s="32" t="str">
        <f t="shared" si="158"/>
        <v>R1012</v>
      </c>
      <c r="O1434" s="13" t="str">
        <f t="shared" si="159"/>
        <v>12-Dec-1993</v>
      </c>
      <c r="P1434" s="13">
        <f t="shared" si="160"/>
        <v>29</v>
      </c>
      <c r="Q1434" s="18">
        <v>11994.89</v>
      </c>
    </row>
    <row r="1435" spans="1:17" x14ac:dyDescent="0.25">
      <c r="A1435" s="13" t="s">
        <v>1466</v>
      </c>
      <c r="B1435" s="13">
        <v>1982</v>
      </c>
      <c r="C1435" s="13" t="s">
        <v>37</v>
      </c>
      <c r="D1435" s="13">
        <v>17</v>
      </c>
      <c r="E1435" s="13">
        <v>3</v>
      </c>
      <c r="F1435" s="13">
        <v>12001.29</v>
      </c>
      <c r="G1435" s="13" t="s">
        <v>12</v>
      </c>
      <c r="H1435" s="13" t="s">
        <v>12</v>
      </c>
      <c r="I1435" s="13" t="s">
        <v>300</v>
      </c>
      <c r="J1435" s="32">
        <f t="shared" si="154"/>
        <v>1982</v>
      </c>
      <c r="K1435" s="32" t="str">
        <f t="shared" si="155"/>
        <v>Oct</v>
      </c>
      <c r="L1435" s="32" t="str">
        <f t="shared" si="156"/>
        <v>tier - 3</v>
      </c>
      <c r="M1435" s="32" t="str">
        <f t="shared" si="157"/>
        <v>tier - 3</v>
      </c>
      <c r="N1435" s="32" t="str">
        <f t="shared" si="158"/>
        <v>R1021</v>
      </c>
      <c r="O1435" s="13" t="str">
        <f t="shared" si="159"/>
        <v>17-Oct-1982</v>
      </c>
      <c r="P1435" s="13">
        <f t="shared" si="160"/>
        <v>40</v>
      </c>
      <c r="Q1435" s="18">
        <v>12001.29</v>
      </c>
    </row>
    <row r="1436" spans="1:17" x14ac:dyDescent="0.25">
      <c r="A1436" s="13" t="s">
        <v>1467</v>
      </c>
      <c r="B1436" s="13">
        <v>1965</v>
      </c>
      <c r="C1436" s="13" t="s">
        <v>18</v>
      </c>
      <c r="D1436" s="13">
        <v>9</v>
      </c>
      <c r="E1436" s="13">
        <v>0</v>
      </c>
      <c r="F1436" s="13">
        <v>12029.29</v>
      </c>
      <c r="G1436" s="13" t="s">
        <v>12</v>
      </c>
      <c r="H1436" s="13" t="s">
        <v>11</v>
      </c>
      <c r="I1436" s="13" t="s">
        <v>247</v>
      </c>
      <c r="J1436" s="32">
        <f t="shared" si="154"/>
        <v>1965</v>
      </c>
      <c r="K1436" s="32" t="str">
        <f t="shared" si="155"/>
        <v>Jun</v>
      </c>
      <c r="L1436" s="32" t="str">
        <f t="shared" si="156"/>
        <v>tier - 3</v>
      </c>
      <c r="M1436" s="32" t="str">
        <f t="shared" si="157"/>
        <v>tier - 2</v>
      </c>
      <c r="N1436" s="32" t="str">
        <f t="shared" si="158"/>
        <v>R1024</v>
      </c>
      <c r="O1436" s="13" t="str">
        <f t="shared" si="159"/>
        <v>9-Jun-1965</v>
      </c>
      <c r="P1436" s="13">
        <f t="shared" si="160"/>
        <v>57</v>
      </c>
      <c r="Q1436" s="18">
        <v>12029.29</v>
      </c>
    </row>
    <row r="1437" spans="1:17" x14ac:dyDescent="0.25">
      <c r="A1437" s="13" t="s">
        <v>1468</v>
      </c>
      <c r="B1437" s="13">
        <v>1965</v>
      </c>
      <c r="C1437" s="13" t="s">
        <v>37</v>
      </c>
      <c r="D1437" s="13">
        <v>29</v>
      </c>
      <c r="E1437" s="13">
        <v>1</v>
      </c>
      <c r="F1437" s="13">
        <v>12032.33</v>
      </c>
      <c r="G1437" s="13" t="s">
        <v>12</v>
      </c>
      <c r="H1437" s="13" t="s">
        <v>16</v>
      </c>
      <c r="I1437" s="13" t="s">
        <v>42</v>
      </c>
      <c r="J1437" s="32">
        <f t="shared" si="154"/>
        <v>1965</v>
      </c>
      <c r="K1437" s="32" t="str">
        <f t="shared" si="155"/>
        <v>Oct</v>
      </c>
      <c r="L1437" s="32" t="str">
        <f t="shared" si="156"/>
        <v>tier - 3</v>
      </c>
      <c r="M1437" s="32" t="str">
        <f t="shared" si="157"/>
        <v>tier - 1</v>
      </c>
      <c r="N1437" s="32" t="str">
        <f t="shared" si="158"/>
        <v>R1011</v>
      </c>
      <c r="O1437" s="13" t="str">
        <f t="shared" si="159"/>
        <v>29-Oct-1965</v>
      </c>
      <c r="P1437" s="13">
        <f t="shared" si="160"/>
        <v>57</v>
      </c>
      <c r="Q1437" s="18">
        <v>12032.33</v>
      </c>
    </row>
    <row r="1438" spans="1:17" x14ac:dyDescent="0.25">
      <c r="A1438" s="13" t="s">
        <v>1469</v>
      </c>
      <c r="B1438" s="13">
        <v>1979</v>
      </c>
      <c r="C1438" s="13" t="s">
        <v>37</v>
      </c>
      <c r="D1438" s="13">
        <v>16</v>
      </c>
      <c r="E1438" s="13">
        <v>2</v>
      </c>
      <c r="F1438" s="13">
        <v>12035.18</v>
      </c>
      <c r="G1438" s="13" t="s">
        <v>12</v>
      </c>
      <c r="H1438" s="13" t="s">
        <v>12</v>
      </c>
      <c r="I1438" s="13" t="s">
        <v>300</v>
      </c>
      <c r="J1438" s="32">
        <f t="shared" si="154"/>
        <v>1979</v>
      </c>
      <c r="K1438" s="32" t="str">
        <f t="shared" si="155"/>
        <v>Oct</v>
      </c>
      <c r="L1438" s="32" t="str">
        <f t="shared" si="156"/>
        <v>tier - 3</v>
      </c>
      <c r="M1438" s="32" t="str">
        <f t="shared" si="157"/>
        <v>tier - 3</v>
      </c>
      <c r="N1438" s="32" t="str">
        <f t="shared" si="158"/>
        <v>R1021</v>
      </c>
      <c r="O1438" s="13" t="str">
        <f t="shared" si="159"/>
        <v>16-Oct-1979</v>
      </c>
      <c r="P1438" s="13">
        <f t="shared" si="160"/>
        <v>43</v>
      </c>
      <c r="Q1438" s="18">
        <v>12035.18</v>
      </c>
    </row>
    <row r="1439" spans="1:17" x14ac:dyDescent="0.25">
      <c r="A1439" s="13" t="s">
        <v>1470</v>
      </c>
      <c r="B1439" s="13">
        <v>1966</v>
      </c>
      <c r="C1439" s="13" t="s">
        <v>15</v>
      </c>
      <c r="D1439" s="13">
        <v>24</v>
      </c>
      <c r="E1439" s="13">
        <v>1</v>
      </c>
      <c r="F1439" s="13">
        <v>12044.34</v>
      </c>
      <c r="G1439" s="13" t="s">
        <v>12</v>
      </c>
      <c r="H1439" s="13" t="s">
        <v>16</v>
      </c>
      <c r="I1439" s="13" t="s">
        <v>23</v>
      </c>
      <c r="J1439" s="32">
        <f t="shared" si="154"/>
        <v>1966</v>
      </c>
      <c r="K1439" s="32" t="str">
        <f t="shared" si="155"/>
        <v>Nov</v>
      </c>
      <c r="L1439" s="32" t="str">
        <f t="shared" si="156"/>
        <v>tier - 3</v>
      </c>
      <c r="M1439" s="32" t="str">
        <f t="shared" si="157"/>
        <v>tier - 1</v>
      </c>
      <c r="N1439" s="32" t="str">
        <f t="shared" si="158"/>
        <v>R1012</v>
      </c>
      <c r="O1439" s="13" t="str">
        <f t="shared" si="159"/>
        <v>24-Nov-1966</v>
      </c>
      <c r="P1439" s="13">
        <f t="shared" si="160"/>
        <v>56</v>
      </c>
      <c r="Q1439" s="18">
        <v>12044.34</v>
      </c>
    </row>
    <row r="1440" spans="1:17" x14ac:dyDescent="0.25">
      <c r="A1440" s="13" t="s">
        <v>1471</v>
      </c>
      <c r="B1440" s="13">
        <v>1986</v>
      </c>
      <c r="C1440" s="13" t="s">
        <v>20</v>
      </c>
      <c r="D1440" s="13">
        <v>7</v>
      </c>
      <c r="E1440" s="13">
        <v>3</v>
      </c>
      <c r="F1440" s="13">
        <v>12048.13</v>
      </c>
      <c r="G1440" s="13" t="s">
        <v>12</v>
      </c>
      <c r="H1440" s="13" t="s">
        <v>11</v>
      </c>
      <c r="I1440" s="13" t="s">
        <v>535</v>
      </c>
      <c r="J1440" s="32">
        <f t="shared" si="154"/>
        <v>1986</v>
      </c>
      <c r="K1440" s="32" t="str">
        <f t="shared" si="155"/>
        <v>Sep</v>
      </c>
      <c r="L1440" s="32" t="str">
        <f t="shared" si="156"/>
        <v>tier - 3</v>
      </c>
      <c r="M1440" s="32" t="str">
        <f t="shared" si="157"/>
        <v>tier - 2</v>
      </c>
      <c r="N1440" s="32" t="str">
        <f t="shared" si="158"/>
        <v>R1026</v>
      </c>
      <c r="O1440" s="13" t="str">
        <f t="shared" si="159"/>
        <v>7-Sep-1986</v>
      </c>
      <c r="P1440" s="13">
        <f t="shared" si="160"/>
        <v>36</v>
      </c>
      <c r="Q1440" s="18">
        <v>12048.13</v>
      </c>
    </row>
    <row r="1441" spans="1:17" x14ac:dyDescent="0.25">
      <c r="A1441" s="13" t="s">
        <v>1472</v>
      </c>
      <c r="B1441" s="13">
        <v>1984</v>
      </c>
      <c r="C1441" s="13" t="s">
        <v>20</v>
      </c>
      <c r="D1441" s="13">
        <v>2</v>
      </c>
      <c r="E1441" s="13">
        <v>3</v>
      </c>
      <c r="F1441" s="13">
        <v>12091.34</v>
      </c>
      <c r="G1441" s="13" t="s">
        <v>12</v>
      </c>
      <c r="H1441" s="13" t="s">
        <v>11</v>
      </c>
      <c r="I1441" s="13" t="s">
        <v>632</v>
      </c>
      <c r="J1441" s="32">
        <f t="shared" si="154"/>
        <v>1984</v>
      </c>
      <c r="K1441" s="32" t="str">
        <f t="shared" si="155"/>
        <v>Sep</v>
      </c>
      <c r="L1441" s="32" t="str">
        <f t="shared" si="156"/>
        <v>tier - 3</v>
      </c>
      <c r="M1441" s="32" t="str">
        <f t="shared" si="157"/>
        <v>tier - 2</v>
      </c>
      <c r="N1441" s="32" t="str">
        <f t="shared" si="158"/>
        <v>R1022</v>
      </c>
      <c r="O1441" s="13" t="str">
        <f t="shared" si="159"/>
        <v>2-Sep-1984</v>
      </c>
      <c r="P1441" s="13">
        <f t="shared" si="160"/>
        <v>38</v>
      </c>
      <c r="Q1441" s="18">
        <v>12091.34</v>
      </c>
    </row>
    <row r="1442" spans="1:17" x14ac:dyDescent="0.25">
      <c r="A1442" s="13" t="s">
        <v>1473</v>
      </c>
      <c r="B1442" s="13">
        <v>1968</v>
      </c>
      <c r="C1442" s="13" t="s">
        <v>18</v>
      </c>
      <c r="D1442" s="13">
        <v>21</v>
      </c>
      <c r="E1442" s="13">
        <v>3</v>
      </c>
      <c r="F1442" s="13">
        <v>12094.48</v>
      </c>
      <c r="G1442" s="13" t="s">
        <v>12</v>
      </c>
      <c r="H1442" s="13" t="s">
        <v>12</v>
      </c>
      <c r="I1442" s="13" t="s">
        <v>42</v>
      </c>
      <c r="J1442" s="32">
        <f t="shared" si="154"/>
        <v>1968</v>
      </c>
      <c r="K1442" s="32" t="str">
        <f t="shared" si="155"/>
        <v>Jun</v>
      </c>
      <c r="L1442" s="32" t="str">
        <f t="shared" si="156"/>
        <v>tier - 3</v>
      </c>
      <c r="M1442" s="32" t="str">
        <f t="shared" si="157"/>
        <v>tier - 3</v>
      </c>
      <c r="N1442" s="32" t="str">
        <f t="shared" si="158"/>
        <v>R1011</v>
      </c>
      <c r="O1442" s="13" t="str">
        <f t="shared" si="159"/>
        <v>21-Jun-1968</v>
      </c>
      <c r="P1442" s="13">
        <f t="shared" si="160"/>
        <v>54</v>
      </c>
      <c r="Q1442" s="18">
        <v>12094.48</v>
      </c>
    </row>
    <row r="1443" spans="1:17" x14ac:dyDescent="0.25">
      <c r="A1443" s="13" t="s">
        <v>1474</v>
      </c>
      <c r="B1443" s="13">
        <v>1968</v>
      </c>
      <c r="C1443" s="13" t="s">
        <v>30</v>
      </c>
      <c r="D1443" s="13">
        <v>9</v>
      </c>
      <c r="E1443" s="13">
        <v>2</v>
      </c>
      <c r="F1443" s="13">
        <v>12096.65</v>
      </c>
      <c r="G1443" s="13" t="s">
        <v>12</v>
      </c>
      <c r="H1443" s="13" t="s">
        <v>16</v>
      </c>
      <c r="I1443" s="13" t="s">
        <v>247</v>
      </c>
      <c r="J1443" s="32">
        <f t="shared" si="154"/>
        <v>1968</v>
      </c>
      <c r="K1443" s="32" t="str">
        <f t="shared" si="155"/>
        <v>Dec</v>
      </c>
      <c r="L1443" s="32" t="str">
        <f t="shared" si="156"/>
        <v>tier - 3</v>
      </c>
      <c r="M1443" s="32" t="str">
        <f t="shared" si="157"/>
        <v>tier - 1</v>
      </c>
      <c r="N1443" s="32" t="str">
        <f t="shared" si="158"/>
        <v>R1024</v>
      </c>
      <c r="O1443" s="13" t="str">
        <f t="shared" si="159"/>
        <v>9-Dec-1968</v>
      </c>
      <c r="P1443" s="13">
        <f t="shared" si="160"/>
        <v>54</v>
      </c>
      <c r="Q1443" s="18">
        <v>12096.65</v>
      </c>
    </row>
    <row r="1444" spans="1:17" x14ac:dyDescent="0.25">
      <c r="A1444" s="13" t="s">
        <v>1475</v>
      </c>
      <c r="B1444" s="13">
        <v>1968</v>
      </c>
      <c r="C1444" s="13" t="s">
        <v>37</v>
      </c>
      <c r="D1444" s="13">
        <v>25</v>
      </c>
      <c r="E1444" s="13">
        <v>3</v>
      </c>
      <c r="F1444" s="13">
        <v>12105.32</v>
      </c>
      <c r="G1444" s="13" t="s">
        <v>12</v>
      </c>
      <c r="H1444" s="13" t="s">
        <v>12</v>
      </c>
      <c r="I1444" s="13" t="s">
        <v>42</v>
      </c>
      <c r="J1444" s="32">
        <f t="shared" si="154"/>
        <v>1968</v>
      </c>
      <c r="K1444" s="32" t="str">
        <f t="shared" si="155"/>
        <v>Oct</v>
      </c>
      <c r="L1444" s="32" t="str">
        <f t="shared" si="156"/>
        <v>tier - 3</v>
      </c>
      <c r="M1444" s="32" t="str">
        <f t="shared" si="157"/>
        <v>tier - 3</v>
      </c>
      <c r="N1444" s="32" t="str">
        <f t="shared" si="158"/>
        <v>R1011</v>
      </c>
      <c r="O1444" s="13" t="str">
        <f t="shared" si="159"/>
        <v>25-Oct-1968</v>
      </c>
      <c r="P1444" s="13">
        <f t="shared" si="160"/>
        <v>54</v>
      </c>
      <c r="Q1444" s="18">
        <v>12105.32</v>
      </c>
    </row>
    <row r="1445" spans="1:17" x14ac:dyDescent="0.25">
      <c r="A1445" s="13" t="s">
        <v>1476</v>
      </c>
      <c r="B1445" s="13">
        <v>1963</v>
      </c>
      <c r="C1445" s="13" t="s">
        <v>10</v>
      </c>
      <c r="D1445" s="13">
        <v>20</v>
      </c>
      <c r="E1445" s="13">
        <v>0</v>
      </c>
      <c r="F1445" s="13">
        <v>12124.99</v>
      </c>
      <c r="G1445" s="13" t="s">
        <v>12</v>
      </c>
      <c r="H1445" s="13" t="s">
        <v>16</v>
      </c>
      <c r="I1445" s="13" t="s">
        <v>23</v>
      </c>
      <c r="J1445" s="32">
        <f t="shared" si="154"/>
        <v>1963</v>
      </c>
      <c r="K1445" s="32" t="str">
        <f t="shared" si="155"/>
        <v>Jul</v>
      </c>
      <c r="L1445" s="32" t="str">
        <f t="shared" si="156"/>
        <v>tier - 3</v>
      </c>
      <c r="M1445" s="32" t="str">
        <f t="shared" si="157"/>
        <v>tier - 1</v>
      </c>
      <c r="N1445" s="32" t="str">
        <f t="shared" si="158"/>
        <v>R1012</v>
      </c>
      <c r="O1445" s="13" t="str">
        <f t="shared" si="159"/>
        <v>20-Jul-1963</v>
      </c>
      <c r="P1445" s="13">
        <f t="shared" si="160"/>
        <v>59</v>
      </c>
      <c r="Q1445" s="18">
        <v>12124.99</v>
      </c>
    </row>
    <row r="1446" spans="1:17" x14ac:dyDescent="0.25">
      <c r="A1446" s="13" t="s">
        <v>1477</v>
      </c>
      <c r="B1446" s="13">
        <v>1963</v>
      </c>
      <c r="C1446" s="13" t="s">
        <v>18</v>
      </c>
      <c r="D1446" s="13">
        <v>4</v>
      </c>
      <c r="E1446" s="13">
        <v>0</v>
      </c>
      <c r="F1446" s="13">
        <v>12129.61</v>
      </c>
      <c r="G1446" s="13" t="s">
        <v>12</v>
      </c>
      <c r="H1446" s="13" t="s">
        <v>16</v>
      </c>
      <c r="I1446" s="13" t="s">
        <v>23</v>
      </c>
      <c r="J1446" s="32">
        <f t="shared" si="154"/>
        <v>1963</v>
      </c>
      <c r="K1446" s="32" t="str">
        <f t="shared" si="155"/>
        <v>Jun</v>
      </c>
      <c r="L1446" s="32" t="str">
        <f t="shared" si="156"/>
        <v>tier - 3</v>
      </c>
      <c r="M1446" s="32" t="str">
        <f t="shared" si="157"/>
        <v>tier - 1</v>
      </c>
      <c r="N1446" s="32" t="str">
        <f t="shared" si="158"/>
        <v>R1012</v>
      </c>
      <c r="O1446" s="13" t="str">
        <f t="shared" si="159"/>
        <v>4-Jun-1963</v>
      </c>
      <c r="P1446" s="13">
        <f t="shared" si="160"/>
        <v>60</v>
      </c>
      <c r="Q1446" s="18">
        <v>12129.61</v>
      </c>
    </row>
    <row r="1447" spans="1:17" x14ac:dyDescent="0.25">
      <c r="A1447" s="13" t="s">
        <v>1478</v>
      </c>
      <c r="B1447" s="13">
        <v>1991</v>
      </c>
      <c r="C1447" s="13" t="s">
        <v>15</v>
      </c>
      <c r="D1447" s="13">
        <v>6</v>
      </c>
      <c r="E1447" s="13">
        <v>3</v>
      </c>
      <c r="F1447" s="13">
        <v>12130.8</v>
      </c>
      <c r="G1447" s="13" t="s">
        <v>12</v>
      </c>
      <c r="H1447" s="13" t="s">
        <v>12</v>
      </c>
      <c r="I1447" s="13" t="s">
        <v>535</v>
      </c>
      <c r="J1447" s="32">
        <f t="shared" si="154"/>
        <v>1991</v>
      </c>
      <c r="K1447" s="32" t="str">
        <f t="shared" si="155"/>
        <v>Nov</v>
      </c>
      <c r="L1447" s="32" t="str">
        <f t="shared" si="156"/>
        <v>tier - 3</v>
      </c>
      <c r="M1447" s="32" t="str">
        <f t="shared" si="157"/>
        <v>tier - 3</v>
      </c>
      <c r="N1447" s="32" t="str">
        <f t="shared" si="158"/>
        <v>R1026</v>
      </c>
      <c r="O1447" s="13" t="str">
        <f t="shared" si="159"/>
        <v>6-Nov-1991</v>
      </c>
      <c r="P1447" s="13">
        <f t="shared" si="160"/>
        <v>31</v>
      </c>
      <c r="Q1447" s="18">
        <v>12130.8</v>
      </c>
    </row>
    <row r="1448" spans="1:17" x14ac:dyDescent="0.25">
      <c r="A1448" s="13" t="s">
        <v>1479</v>
      </c>
      <c r="B1448" s="13">
        <v>1974</v>
      </c>
      <c r="C1448" s="13" t="s">
        <v>20</v>
      </c>
      <c r="D1448" s="13">
        <v>16</v>
      </c>
      <c r="E1448" s="13">
        <v>0</v>
      </c>
      <c r="F1448" s="13">
        <v>12137.6</v>
      </c>
      <c r="G1448" s="13" t="s">
        <v>12</v>
      </c>
      <c r="H1448" s="13" t="s">
        <v>12</v>
      </c>
      <c r="I1448" s="13" t="s">
        <v>23</v>
      </c>
      <c r="J1448" s="32">
        <f t="shared" si="154"/>
        <v>1974</v>
      </c>
      <c r="K1448" s="32" t="str">
        <f t="shared" si="155"/>
        <v>Sep</v>
      </c>
      <c r="L1448" s="32" t="str">
        <f t="shared" si="156"/>
        <v>tier - 3</v>
      </c>
      <c r="M1448" s="32" t="str">
        <f t="shared" si="157"/>
        <v>tier - 3</v>
      </c>
      <c r="N1448" s="32" t="str">
        <f t="shared" si="158"/>
        <v>R1012</v>
      </c>
      <c r="O1448" s="13" t="str">
        <f t="shared" si="159"/>
        <v>16-Sep-1974</v>
      </c>
      <c r="P1448" s="13">
        <f t="shared" si="160"/>
        <v>48</v>
      </c>
      <c r="Q1448" s="18">
        <v>12137.6</v>
      </c>
    </row>
    <row r="1449" spans="1:17" x14ac:dyDescent="0.25">
      <c r="A1449" s="13" t="s">
        <v>1480</v>
      </c>
      <c r="B1449" s="13">
        <v>1962</v>
      </c>
      <c r="C1449" s="13" t="s">
        <v>15</v>
      </c>
      <c r="D1449" s="13">
        <v>4</v>
      </c>
      <c r="E1449" s="13">
        <v>0</v>
      </c>
      <c r="F1449" s="13">
        <v>12142.58</v>
      </c>
      <c r="G1449" s="13" t="s">
        <v>12</v>
      </c>
      <c r="H1449" s="13" t="s">
        <v>11</v>
      </c>
      <c r="I1449" s="13" t="s">
        <v>13</v>
      </c>
      <c r="J1449" s="32">
        <f t="shared" si="154"/>
        <v>1962</v>
      </c>
      <c r="K1449" s="32" t="str">
        <f t="shared" si="155"/>
        <v>Nov</v>
      </c>
      <c r="L1449" s="32" t="str">
        <f t="shared" si="156"/>
        <v>tier - 3</v>
      </c>
      <c r="M1449" s="32" t="str">
        <f t="shared" si="157"/>
        <v>tier - 2</v>
      </c>
      <c r="N1449" s="32" t="str">
        <f t="shared" si="158"/>
        <v>R1013</v>
      </c>
      <c r="O1449" s="13" t="str">
        <f t="shared" si="159"/>
        <v>4-Nov-1962</v>
      </c>
      <c r="P1449" s="13">
        <f t="shared" si="160"/>
        <v>60</v>
      </c>
      <c r="Q1449" s="18">
        <v>12142.58</v>
      </c>
    </row>
    <row r="1450" spans="1:17" x14ac:dyDescent="0.25">
      <c r="A1450" s="13" t="s">
        <v>1481</v>
      </c>
      <c r="B1450" s="13">
        <v>1962</v>
      </c>
      <c r="C1450" s="13" t="s">
        <v>20</v>
      </c>
      <c r="D1450" s="13">
        <v>15</v>
      </c>
      <c r="E1450" s="13">
        <v>0</v>
      </c>
      <c r="F1450" s="13">
        <v>12146.97</v>
      </c>
      <c r="G1450" s="13" t="s">
        <v>12</v>
      </c>
      <c r="H1450" s="13" t="s">
        <v>12</v>
      </c>
      <c r="I1450" s="13" t="s">
        <v>42</v>
      </c>
      <c r="J1450" s="32">
        <f t="shared" si="154"/>
        <v>1962</v>
      </c>
      <c r="K1450" s="32" t="str">
        <f t="shared" si="155"/>
        <v>Sep</v>
      </c>
      <c r="L1450" s="32" t="str">
        <f t="shared" si="156"/>
        <v>tier - 3</v>
      </c>
      <c r="M1450" s="32" t="str">
        <f t="shared" si="157"/>
        <v>tier - 3</v>
      </c>
      <c r="N1450" s="32" t="str">
        <f t="shared" si="158"/>
        <v>R1011</v>
      </c>
      <c r="O1450" s="13" t="str">
        <f t="shared" si="159"/>
        <v>15-Sep-1962</v>
      </c>
      <c r="P1450" s="13">
        <f t="shared" si="160"/>
        <v>60</v>
      </c>
      <c r="Q1450" s="18">
        <v>12146.97</v>
      </c>
    </row>
    <row r="1451" spans="1:17" x14ac:dyDescent="0.25">
      <c r="A1451" s="13" t="s">
        <v>1482</v>
      </c>
      <c r="B1451" s="13">
        <v>1987</v>
      </c>
      <c r="C1451" s="13" t="s">
        <v>37</v>
      </c>
      <c r="D1451" s="13">
        <v>5</v>
      </c>
      <c r="E1451" s="13">
        <v>3</v>
      </c>
      <c r="F1451" s="13">
        <v>12148.2</v>
      </c>
      <c r="G1451" s="13" t="s">
        <v>12</v>
      </c>
      <c r="H1451" s="13" t="s">
        <v>12</v>
      </c>
      <c r="I1451" s="13" t="s">
        <v>23</v>
      </c>
      <c r="J1451" s="32">
        <f t="shared" si="154"/>
        <v>1987</v>
      </c>
      <c r="K1451" s="32" t="str">
        <f t="shared" si="155"/>
        <v>Oct</v>
      </c>
      <c r="L1451" s="32" t="str">
        <f t="shared" si="156"/>
        <v>tier - 3</v>
      </c>
      <c r="M1451" s="32" t="str">
        <f t="shared" si="157"/>
        <v>tier - 3</v>
      </c>
      <c r="N1451" s="32" t="str">
        <f t="shared" si="158"/>
        <v>R1012</v>
      </c>
      <c r="O1451" s="13" t="str">
        <f t="shared" si="159"/>
        <v>5-Oct-1987</v>
      </c>
      <c r="P1451" s="13">
        <f t="shared" si="160"/>
        <v>35</v>
      </c>
      <c r="Q1451" s="18">
        <v>12148.2</v>
      </c>
    </row>
    <row r="1452" spans="1:17" x14ac:dyDescent="0.25">
      <c r="A1452" s="13" t="s">
        <v>1483</v>
      </c>
      <c r="B1452" s="13">
        <v>1991</v>
      </c>
      <c r="C1452" s="13" t="s">
        <v>35</v>
      </c>
      <c r="D1452" s="13">
        <v>29</v>
      </c>
      <c r="E1452" s="13">
        <v>3</v>
      </c>
      <c r="F1452" s="13">
        <v>12198.64</v>
      </c>
      <c r="G1452" s="13" t="s">
        <v>12</v>
      </c>
      <c r="H1452" s="13" t="s">
        <v>12</v>
      </c>
      <c r="I1452" s="13" t="s">
        <v>535</v>
      </c>
      <c r="J1452" s="32">
        <f t="shared" si="154"/>
        <v>1991</v>
      </c>
      <c r="K1452" s="32" t="str">
        <f t="shared" si="155"/>
        <v>Aug</v>
      </c>
      <c r="L1452" s="32" t="str">
        <f t="shared" si="156"/>
        <v>tier - 3</v>
      </c>
      <c r="M1452" s="32" t="str">
        <f t="shared" si="157"/>
        <v>tier - 3</v>
      </c>
      <c r="N1452" s="32" t="str">
        <f t="shared" si="158"/>
        <v>R1026</v>
      </c>
      <c r="O1452" s="13" t="str">
        <f t="shared" si="159"/>
        <v>29-Aug-1991</v>
      </c>
      <c r="P1452" s="13">
        <f t="shared" si="160"/>
        <v>31</v>
      </c>
      <c r="Q1452" s="18">
        <v>12198.64</v>
      </c>
    </row>
    <row r="1453" spans="1:17" x14ac:dyDescent="0.25">
      <c r="A1453" s="13" t="s">
        <v>1484</v>
      </c>
      <c r="B1453" s="13">
        <v>1977</v>
      </c>
      <c r="C1453" s="13" t="s">
        <v>35</v>
      </c>
      <c r="D1453" s="13">
        <v>14</v>
      </c>
      <c r="E1453" s="13">
        <v>2</v>
      </c>
      <c r="F1453" s="13">
        <v>12218.7</v>
      </c>
      <c r="G1453" s="13" t="s">
        <v>12</v>
      </c>
      <c r="H1453" s="13" t="s">
        <v>16</v>
      </c>
      <c r="I1453" s="13" t="s">
        <v>23</v>
      </c>
      <c r="J1453" s="32">
        <f t="shared" si="154"/>
        <v>1977</v>
      </c>
      <c r="K1453" s="32" t="str">
        <f t="shared" si="155"/>
        <v>Aug</v>
      </c>
      <c r="L1453" s="32" t="str">
        <f t="shared" si="156"/>
        <v>tier - 3</v>
      </c>
      <c r="M1453" s="32" t="str">
        <f t="shared" si="157"/>
        <v>tier - 1</v>
      </c>
      <c r="N1453" s="32" t="str">
        <f t="shared" si="158"/>
        <v>R1012</v>
      </c>
      <c r="O1453" s="13" t="str">
        <f t="shared" si="159"/>
        <v>14-Aug-1977</v>
      </c>
      <c r="P1453" s="13">
        <f t="shared" si="160"/>
        <v>45</v>
      </c>
      <c r="Q1453" s="18">
        <v>12218.7</v>
      </c>
    </row>
    <row r="1454" spans="1:17" x14ac:dyDescent="0.25">
      <c r="A1454" s="13" t="s">
        <v>1485</v>
      </c>
      <c r="B1454" s="13">
        <v>1964</v>
      </c>
      <c r="C1454" s="13" t="s">
        <v>10</v>
      </c>
      <c r="D1454" s="13">
        <v>20</v>
      </c>
      <c r="E1454" s="13">
        <v>0</v>
      </c>
      <c r="F1454" s="13">
        <v>12222.9</v>
      </c>
      <c r="G1454" s="13" t="s">
        <v>12</v>
      </c>
      <c r="H1454" s="13" t="s">
        <v>11</v>
      </c>
      <c r="I1454" s="13" t="s">
        <v>23</v>
      </c>
      <c r="J1454" s="32">
        <f t="shared" si="154"/>
        <v>1964</v>
      </c>
      <c r="K1454" s="32" t="str">
        <f t="shared" si="155"/>
        <v>Jul</v>
      </c>
      <c r="L1454" s="32" t="str">
        <f t="shared" si="156"/>
        <v>tier - 3</v>
      </c>
      <c r="M1454" s="32" t="str">
        <f t="shared" si="157"/>
        <v>tier - 2</v>
      </c>
      <c r="N1454" s="32" t="str">
        <f t="shared" si="158"/>
        <v>R1012</v>
      </c>
      <c r="O1454" s="13" t="str">
        <f t="shared" si="159"/>
        <v>20-Jul-1964</v>
      </c>
      <c r="P1454" s="13">
        <f t="shared" si="160"/>
        <v>58</v>
      </c>
      <c r="Q1454" s="18">
        <v>12222.9</v>
      </c>
    </row>
    <row r="1455" spans="1:17" x14ac:dyDescent="0.25">
      <c r="A1455" s="13" t="s">
        <v>1486</v>
      </c>
      <c r="B1455" s="13">
        <v>1964</v>
      </c>
      <c r="C1455" s="13" t="s">
        <v>10</v>
      </c>
      <c r="D1455" s="13">
        <v>2</v>
      </c>
      <c r="E1455" s="13">
        <v>0</v>
      </c>
      <c r="F1455" s="13">
        <v>12224.35</v>
      </c>
      <c r="G1455" s="13" t="s">
        <v>12</v>
      </c>
      <c r="H1455" s="13" t="s">
        <v>16</v>
      </c>
      <c r="I1455" s="13" t="s">
        <v>23</v>
      </c>
      <c r="J1455" s="32">
        <f t="shared" si="154"/>
        <v>1964</v>
      </c>
      <c r="K1455" s="32" t="str">
        <f t="shared" si="155"/>
        <v>Jul</v>
      </c>
      <c r="L1455" s="32" t="str">
        <f t="shared" si="156"/>
        <v>tier - 3</v>
      </c>
      <c r="M1455" s="32" t="str">
        <f t="shared" si="157"/>
        <v>tier - 1</v>
      </c>
      <c r="N1455" s="32" t="str">
        <f t="shared" si="158"/>
        <v>R1012</v>
      </c>
      <c r="O1455" s="13" t="str">
        <f t="shared" si="159"/>
        <v>2-Jul-1964</v>
      </c>
      <c r="P1455" s="13">
        <f t="shared" si="160"/>
        <v>58</v>
      </c>
      <c r="Q1455" s="18">
        <v>12224.35</v>
      </c>
    </row>
    <row r="1456" spans="1:17" x14ac:dyDescent="0.25">
      <c r="A1456" s="13" t="s">
        <v>1487</v>
      </c>
      <c r="B1456" s="13">
        <v>1964</v>
      </c>
      <c r="C1456" s="13" t="s">
        <v>18</v>
      </c>
      <c r="D1456" s="13">
        <v>24</v>
      </c>
      <c r="E1456" s="13">
        <v>0</v>
      </c>
      <c r="F1456" s="13">
        <v>12231.61</v>
      </c>
      <c r="G1456" s="13" t="s">
        <v>12</v>
      </c>
      <c r="H1456" s="13" t="s">
        <v>12</v>
      </c>
      <c r="I1456" s="13" t="s">
        <v>23</v>
      </c>
      <c r="J1456" s="32">
        <f t="shared" si="154"/>
        <v>1964</v>
      </c>
      <c r="K1456" s="32" t="str">
        <f t="shared" si="155"/>
        <v>Jun</v>
      </c>
      <c r="L1456" s="32" t="str">
        <f t="shared" si="156"/>
        <v>tier - 3</v>
      </c>
      <c r="M1456" s="32" t="str">
        <f t="shared" si="157"/>
        <v>tier - 3</v>
      </c>
      <c r="N1456" s="32" t="str">
        <f t="shared" si="158"/>
        <v>R1012</v>
      </c>
      <c r="O1456" s="13" t="str">
        <f t="shared" si="159"/>
        <v>24-Jun-1964</v>
      </c>
      <c r="P1456" s="13">
        <f t="shared" si="160"/>
        <v>58</v>
      </c>
      <c r="Q1456" s="18">
        <v>12231.61</v>
      </c>
    </row>
    <row r="1457" spans="1:17" x14ac:dyDescent="0.25">
      <c r="A1457" s="13" t="s">
        <v>1488</v>
      </c>
      <c r="B1457" s="13">
        <v>1963</v>
      </c>
      <c r="C1457" s="13" t="s">
        <v>10</v>
      </c>
      <c r="D1457" s="13">
        <v>19</v>
      </c>
      <c r="E1457" s="13">
        <v>0</v>
      </c>
      <c r="F1457" s="13">
        <v>12233.83</v>
      </c>
      <c r="G1457" s="13" t="s">
        <v>12</v>
      </c>
      <c r="H1457" s="13" t="s">
        <v>16</v>
      </c>
      <c r="I1457" s="13" t="s">
        <v>42</v>
      </c>
      <c r="J1457" s="32">
        <f t="shared" si="154"/>
        <v>1963</v>
      </c>
      <c r="K1457" s="32" t="str">
        <f t="shared" si="155"/>
        <v>Jul</v>
      </c>
      <c r="L1457" s="32" t="str">
        <f t="shared" si="156"/>
        <v>tier - 3</v>
      </c>
      <c r="M1457" s="32" t="str">
        <f t="shared" si="157"/>
        <v>tier - 1</v>
      </c>
      <c r="N1457" s="32" t="str">
        <f t="shared" si="158"/>
        <v>R1011</v>
      </c>
      <c r="O1457" s="13" t="str">
        <f t="shared" si="159"/>
        <v>19-Jul-1963</v>
      </c>
      <c r="P1457" s="13">
        <f t="shared" si="160"/>
        <v>59</v>
      </c>
      <c r="Q1457" s="18">
        <v>12233.83</v>
      </c>
    </row>
    <row r="1458" spans="1:17" x14ac:dyDescent="0.25">
      <c r="A1458" s="13" t="s">
        <v>1489</v>
      </c>
      <c r="B1458" s="13">
        <v>1964</v>
      </c>
      <c r="C1458" s="13" t="s">
        <v>37</v>
      </c>
      <c r="D1458" s="13">
        <v>15</v>
      </c>
      <c r="E1458" s="13">
        <v>0</v>
      </c>
      <c r="F1458" s="13">
        <v>12235.84</v>
      </c>
      <c r="G1458" s="13" t="s">
        <v>12</v>
      </c>
      <c r="H1458" s="13" t="s">
        <v>12</v>
      </c>
      <c r="I1458" s="13" t="s">
        <v>23</v>
      </c>
      <c r="J1458" s="32">
        <f t="shared" si="154"/>
        <v>1964</v>
      </c>
      <c r="K1458" s="32" t="str">
        <f t="shared" si="155"/>
        <v>Oct</v>
      </c>
      <c r="L1458" s="32" t="str">
        <f t="shared" si="156"/>
        <v>tier - 3</v>
      </c>
      <c r="M1458" s="32" t="str">
        <f t="shared" si="157"/>
        <v>tier - 3</v>
      </c>
      <c r="N1458" s="32" t="str">
        <f t="shared" si="158"/>
        <v>R1012</v>
      </c>
      <c r="O1458" s="13" t="str">
        <f t="shared" si="159"/>
        <v>15-Oct-1964</v>
      </c>
      <c r="P1458" s="13">
        <f t="shared" si="160"/>
        <v>58</v>
      </c>
      <c r="Q1458" s="18">
        <v>12235.84</v>
      </c>
    </row>
    <row r="1459" spans="1:17" x14ac:dyDescent="0.25">
      <c r="A1459" s="13" t="s">
        <v>1490</v>
      </c>
      <c r="B1459" s="13">
        <v>1966</v>
      </c>
      <c r="C1459" s="13" t="s">
        <v>10</v>
      </c>
      <c r="D1459" s="13">
        <v>29</v>
      </c>
      <c r="E1459" s="13">
        <v>0</v>
      </c>
      <c r="F1459" s="13">
        <v>12237.73</v>
      </c>
      <c r="G1459" s="13" t="s">
        <v>12</v>
      </c>
      <c r="H1459" s="13" t="s">
        <v>12</v>
      </c>
      <c r="I1459" s="13" t="s">
        <v>23</v>
      </c>
      <c r="J1459" s="32">
        <f t="shared" si="154"/>
        <v>1966</v>
      </c>
      <c r="K1459" s="32" t="str">
        <f t="shared" si="155"/>
        <v>Jul</v>
      </c>
      <c r="L1459" s="32" t="str">
        <f t="shared" si="156"/>
        <v>tier - 3</v>
      </c>
      <c r="M1459" s="32" t="str">
        <f t="shared" si="157"/>
        <v>tier - 3</v>
      </c>
      <c r="N1459" s="32" t="str">
        <f t="shared" si="158"/>
        <v>R1012</v>
      </c>
      <c r="O1459" s="13" t="str">
        <f t="shared" si="159"/>
        <v>29-Jul-1966</v>
      </c>
      <c r="P1459" s="13">
        <f t="shared" si="160"/>
        <v>56</v>
      </c>
      <c r="Q1459" s="18">
        <v>12237.73</v>
      </c>
    </row>
    <row r="1460" spans="1:17" x14ac:dyDescent="0.25">
      <c r="A1460" s="13" t="s">
        <v>1491</v>
      </c>
      <c r="B1460" s="13">
        <v>1963</v>
      </c>
      <c r="C1460" s="13" t="s">
        <v>10</v>
      </c>
      <c r="D1460" s="13">
        <v>17</v>
      </c>
      <c r="E1460" s="13">
        <v>0</v>
      </c>
      <c r="F1460" s="13">
        <v>12244.53</v>
      </c>
      <c r="G1460" s="13" t="s">
        <v>12</v>
      </c>
      <c r="H1460" s="13" t="s">
        <v>16</v>
      </c>
      <c r="I1460" s="13" t="s">
        <v>13</v>
      </c>
      <c r="J1460" s="32">
        <f t="shared" si="154"/>
        <v>1963</v>
      </c>
      <c r="K1460" s="32" t="str">
        <f t="shared" si="155"/>
        <v>Jul</v>
      </c>
      <c r="L1460" s="32" t="str">
        <f t="shared" si="156"/>
        <v>tier - 3</v>
      </c>
      <c r="M1460" s="32" t="str">
        <f t="shared" si="157"/>
        <v>tier - 1</v>
      </c>
      <c r="N1460" s="32" t="str">
        <f t="shared" si="158"/>
        <v>R1013</v>
      </c>
      <c r="O1460" s="13" t="str">
        <f t="shared" si="159"/>
        <v>17-Jul-1963</v>
      </c>
      <c r="P1460" s="13">
        <f t="shared" si="160"/>
        <v>59</v>
      </c>
      <c r="Q1460" s="18">
        <v>12244.53</v>
      </c>
    </row>
    <row r="1461" spans="1:17" x14ac:dyDescent="0.25">
      <c r="A1461" s="13" t="s">
        <v>1492</v>
      </c>
      <c r="B1461" s="13">
        <v>1974</v>
      </c>
      <c r="C1461" s="13" t="s">
        <v>18</v>
      </c>
      <c r="D1461" s="13">
        <v>23</v>
      </c>
      <c r="E1461" s="13">
        <v>0</v>
      </c>
      <c r="F1461" s="13">
        <v>12245.17</v>
      </c>
      <c r="G1461" s="13" t="s">
        <v>12</v>
      </c>
      <c r="H1461" s="13" t="s">
        <v>16</v>
      </c>
      <c r="I1461" s="13" t="s">
        <v>23</v>
      </c>
      <c r="J1461" s="32">
        <f t="shared" si="154"/>
        <v>1974</v>
      </c>
      <c r="K1461" s="32" t="str">
        <f t="shared" si="155"/>
        <v>Jun</v>
      </c>
      <c r="L1461" s="32" t="str">
        <f t="shared" si="156"/>
        <v>tier - 3</v>
      </c>
      <c r="M1461" s="32" t="str">
        <f t="shared" si="157"/>
        <v>tier - 1</v>
      </c>
      <c r="N1461" s="32" t="str">
        <f t="shared" si="158"/>
        <v>R1012</v>
      </c>
      <c r="O1461" s="13" t="str">
        <f t="shared" si="159"/>
        <v>23-Jun-1974</v>
      </c>
      <c r="P1461" s="13">
        <f t="shared" si="160"/>
        <v>48</v>
      </c>
      <c r="Q1461" s="18">
        <v>12245.17</v>
      </c>
    </row>
    <row r="1462" spans="1:17" x14ac:dyDescent="0.25">
      <c r="A1462" s="13" t="s">
        <v>1493</v>
      </c>
      <c r="B1462" s="13">
        <v>1989</v>
      </c>
      <c r="C1462" s="13" t="s">
        <v>15</v>
      </c>
      <c r="D1462" s="13">
        <v>23</v>
      </c>
      <c r="E1462" s="13">
        <v>3</v>
      </c>
      <c r="F1462" s="13">
        <v>12254.44</v>
      </c>
      <c r="G1462" s="13" t="s">
        <v>12</v>
      </c>
      <c r="H1462" s="13" t="s">
        <v>12</v>
      </c>
      <c r="I1462" s="13" t="s">
        <v>535</v>
      </c>
      <c r="J1462" s="32">
        <f t="shared" si="154"/>
        <v>1989</v>
      </c>
      <c r="K1462" s="32" t="str">
        <f t="shared" si="155"/>
        <v>Nov</v>
      </c>
      <c r="L1462" s="32" t="str">
        <f t="shared" si="156"/>
        <v>tier - 3</v>
      </c>
      <c r="M1462" s="32" t="str">
        <f t="shared" si="157"/>
        <v>tier - 3</v>
      </c>
      <c r="N1462" s="32" t="str">
        <f t="shared" si="158"/>
        <v>R1026</v>
      </c>
      <c r="O1462" s="13" t="str">
        <f t="shared" si="159"/>
        <v>23-Nov-1989</v>
      </c>
      <c r="P1462" s="13">
        <f t="shared" si="160"/>
        <v>33</v>
      </c>
      <c r="Q1462" s="18">
        <v>12254.44</v>
      </c>
    </row>
    <row r="1463" spans="1:17" x14ac:dyDescent="0.25">
      <c r="A1463" s="13" t="s">
        <v>1494</v>
      </c>
      <c r="B1463" s="13">
        <v>1986</v>
      </c>
      <c r="C1463" s="13" t="s">
        <v>35</v>
      </c>
      <c r="D1463" s="13">
        <v>13</v>
      </c>
      <c r="E1463" s="13">
        <v>3</v>
      </c>
      <c r="F1463" s="13">
        <v>12255.04</v>
      </c>
      <c r="G1463" s="13" t="s">
        <v>12</v>
      </c>
      <c r="H1463" s="13" t="s">
        <v>11</v>
      </c>
      <c r="I1463" s="13" t="s">
        <v>535</v>
      </c>
      <c r="J1463" s="32">
        <f t="shared" si="154"/>
        <v>1986</v>
      </c>
      <c r="K1463" s="32" t="str">
        <f t="shared" si="155"/>
        <v>Aug</v>
      </c>
      <c r="L1463" s="32" t="str">
        <f t="shared" si="156"/>
        <v>tier - 3</v>
      </c>
      <c r="M1463" s="32" t="str">
        <f t="shared" si="157"/>
        <v>tier - 2</v>
      </c>
      <c r="N1463" s="32" t="str">
        <f t="shared" si="158"/>
        <v>R1026</v>
      </c>
      <c r="O1463" s="13" t="str">
        <f t="shared" si="159"/>
        <v>13-Aug-1986</v>
      </c>
      <c r="P1463" s="13">
        <f t="shared" si="160"/>
        <v>36</v>
      </c>
      <c r="Q1463" s="18">
        <v>12255.04</v>
      </c>
    </row>
    <row r="1464" spans="1:17" x14ac:dyDescent="0.25">
      <c r="A1464" s="13" t="s">
        <v>1495</v>
      </c>
      <c r="B1464" s="13">
        <v>1966</v>
      </c>
      <c r="C1464" s="13" t="s">
        <v>30</v>
      </c>
      <c r="D1464" s="13">
        <v>6</v>
      </c>
      <c r="E1464" s="13">
        <v>2</v>
      </c>
      <c r="F1464" s="13">
        <v>12265.51</v>
      </c>
      <c r="G1464" s="13" t="s">
        <v>12</v>
      </c>
      <c r="H1464" s="13" t="s">
        <v>12</v>
      </c>
      <c r="I1464" s="13" t="s">
        <v>13</v>
      </c>
      <c r="J1464" s="32">
        <f t="shared" si="154"/>
        <v>1966</v>
      </c>
      <c r="K1464" s="32" t="str">
        <f t="shared" si="155"/>
        <v>Dec</v>
      </c>
      <c r="L1464" s="32" t="str">
        <f t="shared" si="156"/>
        <v>tier - 3</v>
      </c>
      <c r="M1464" s="32" t="str">
        <f t="shared" si="157"/>
        <v>tier - 3</v>
      </c>
      <c r="N1464" s="32" t="str">
        <f t="shared" si="158"/>
        <v>R1013</v>
      </c>
      <c r="O1464" s="13" t="str">
        <f t="shared" si="159"/>
        <v>6-Dec-1966</v>
      </c>
      <c r="P1464" s="13">
        <f t="shared" si="160"/>
        <v>56</v>
      </c>
      <c r="Q1464" s="18">
        <v>12265.51</v>
      </c>
    </row>
    <row r="1465" spans="1:17" x14ac:dyDescent="0.25">
      <c r="A1465" s="13" t="s">
        <v>1496</v>
      </c>
      <c r="B1465" s="13">
        <v>1967</v>
      </c>
      <c r="C1465" s="13" t="s">
        <v>30</v>
      </c>
      <c r="D1465" s="13">
        <v>30</v>
      </c>
      <c r="E1465" s="13">
        <v>2</v>
      </c>
      <c r="F1465" s="13">
        <v>12268.63</v>
      </c>
      <c r="G1465" s="13" t="s">
        <v>12</v>
      </c>
      <c r="H1465" s="13" t="s">
        <v>16</v>
      </c>
      <c r="I1465" s="13" t="s">
        <v>23</v>
      </c>
      <c r="J1465" s="32">
        <f t="shared" si="154"/>
        <v>1967</v>
      </c>
      <c r="K1465" s="32" t="str">
        <f t="shared" si="155"/>
        <v>Dec</v>
      </c>
      <c r="L1465" s="32" t="str">
        <f t="shared" si="156"/>
        <v>tier - 3</v>
      </c>
      <c r="M1465" s="32" t="str">
        <f t="shared" si="157"/>
        <v>tier - 1</v>
      </c>
      <c r="N1465" s="32" t="str">
        <f t="shared" si="158"/>
        <v>R1012</v>
      </c>
      <c r="O1465" s="13" t="str">
        <f t="shared" si="159"/>
        <v>30-Dec-1967</v>
      </c>
      <c r="P1465" s="13">
        <f t="shared" si="160"/>
        <v>55</v>
      </c>
      <c r="Q1465" s="18">
        <v>12268.63</v>
      </c>
    </row>
    <row r="1466" spans="1:17" x14ac:dyDescent="0.25">
      <c r="A1466" s="13" t="s">
        <v>1497</v>
      </c>
      <c r="B1466" s="13">
        <v>1967</v>
      </c>
      <c r="C1466" s="13" t="s">
        <v>35</v>
      </c>
      <c r="D1466" s="13">
        <v>28</v>
      </c>
      <c r="E1466" s="13">
        <v>2</v>
      </c>
      <c r="F1466" s="13">
        <v>12269.69</v>
      </c>
      <c r="G1466" s="13" t="s">
        <v>12</v>
      </c>
      <c r="H1466" s="13" t="s">
        <v>11</v>
      </c>
      <c r="I1466" s="13" t="s">
        <v>23</v>
      </c>
      <c r="J1466" s="32">
        <f t="shared" si="154"/>
        <v>1967</v>
      </c>
      <c r="K1466" s="32" t="str">
        <f t="shared" si="155"/>
        <v>Aug</v>
      </c>
      <c r="L1466" s="32" t="str">
        <f t="shared" si="156"/>
        <v>tier - 3</v>
      </c>
      <c r="M1466" s="32" t="str">
        <f t="shared" si="157"/>
        <v>tier - 2</v>
      </c>
      <c r="N1466" s="32" t="str">
        <f t="shared" si="158"/>
        <v>R1012</v>
      </c>
      <c r="O1466" s="13" t="str">
        <f t="shared" si="159"/>
        <v>28-Aug-1967</v>
      </c>
      <c r="P1466" s="13">
        <f t="shared" si="160"/>
        <v>55</v>
      </c>
      <c r="Q1466" s="18">
        <v>12269.69</v>
      </c>
    </row>
    <row r="1467" spans="1:17" x14ac:dyDescent="0.25">
      <c r="A1467" s="13" t="s">
        <v>1498</v>
      </c>
      <c r="B1467" s="13">
        <v>1966</v>
      </c>
      <c r="C1467" s="13" t="s">
        <v>15</v>
      </c>
      <c r="D1467" s="13">
        <v>16</v>
      </c>
      <c r="E1467" s="13">
        <v>0</v>
      </c>
      <c r="F1467" s="13">
        <v>12282.03</v>
      </c>
      <c r="G1467" s="13" t="s">
        <v>12</v>
      </c>
      <c r="H1467" s="13" t="s">
        <v>16</v>
      </c>
      <c r="I1467" s="13" t="s">
        <v>200</v>
      </c>
      <c r="J1467" s="32">
        <f t="shared" si="154"/>
        <v>1966</v>
      </c>
      <c r="K1467" s="32" t="str">
        <f t="shared" si="155"/>
        <v>Nov</v>
      </c>
      <c r="L1467" s="32" t="str">
        <f t="shared" si="156"/>
        <v>tier - 3</v>
      </c>
      <c r="M1467" s="32" t="str">
        <f t="shared" si="157"/>
        <v>tier - 1</v>
      </c>
      <c r="N1467" s="32" t="str">
        <f t="shared" si="158"/>
        <v>R1025</v>
      </c>
      <c r="O1467" s="13" t="str">
        <f t="shared" si="159"/>
        <v>16-Nov-1966</v>
      </c>
      <c r="P1467" s="13">
        <f t="shared" si="160"/>
        <v>56</v>
      </c>
      <c r="Q1467" s="18">
        <v>12282.03</v>
      </c>
    </row>
    <row r="1468" spans="1:17" x14ac:dyDescent="0.25">
      <c r="A1468" s="13" t="s">
        <v>1499</v>
      </c>
      <c r="B1468" s="13">
        <v>1990</v>
      </c>
      <c r="C1468" s="13" t="s">
        <v>37</v>
      </c>
      <c r="D1468" s="13">
        <v>29</v>
      </c>
      <c r="E1468" s="13">
        <v>3</v>
      </c>
      <c r="F1468" s="13">
        <v>12282.38</v>
      </c>
      <c r="G1468" s="13" t="s">
        <v>12</v>
      </c>
      <c r="H1468" s="13" t="s">
        <v>16</v>
      </c>
      <c r="I1468" s="13" t="s">
        <v>42</v>
      </c>
      <c r="J1468" s="32">
        <f t="shared" si="154"/>
        <v>1990</v>
      </c>
      <c r="K1468" s="32" t="str">
        <f t="shared" si="155"/>
        <v>Oct</v>
      </c>
      <c r="L1468" s="32" t="str">
        <f t="shared" si="156"/>
        <v>tier - 3</v>
      </c>
      <c r="M1468" s="32" t="str">
        <f t="shared" si="157"/>
        <v>tier - 1</v>
      </c>
      <c r="N1468" s="32" t="str">
        <f t="shared" si="158"/>
        <v>R1011</v>
      </c>
      <c r="O1468" s="13" t="str">
        <f t="shared" si="159"/>
        <v>29-Oct-1990</v>
      </c>
      <c r="P1468" s="13">
        <f t="shared" si="160"/>
        <v>32</v>
      </c>
      <c r="Q1468" s="18">
        <v>12282.38</v>
      </c>
    </row>
    <row r="1469" spans="1:17" x14ac:dyDescent="0.25">
      <c r="A1469" s="13" t="s">
        <v>1500</v>
      </c>
      <c r="B1469" s="13">
        <v>1963</v>
      </c>
      <c r="C1469" s="13" t="s">
        <v>37</v>
      </c>
      <c r="D1469" s="13">
        <v>28</v>
      </c>
      <c r="E1469" s="13">
        <v>0</v>
      </c>
      <c r="F1469" s="13">
        <v>12299.59</v>
      </c>
      <c r="G1469" s="13" t="s">
        <v>12</v>
      </c>
      <c r="H1469" s="13" t="s">
        <v>16</v>
      </c>
      <c r="I1469" s="13" t="s">
        <v>200</v>
      </c>
      <c r="J1469" s="32">
        <f t="shared" si="154"/>
        <v>1963</v>
      </c>
      <c r="K1469" s="32" t="str">
        <f t="shared" si="155"/>
        <v>Oct</v>
      </c>
      <c r="L1469" s="32" t="str">
        <f t="shared" si="156"/>
        <v>tier - 3</v>
      </c>
      <c r="M1469" s="32" t="str">
        <f t="shared" si="157"/>
        <v>tier - 1</v>
      </c>
      <c r="N1469" s="32" t="str">
        <f t="shared" si="158"/>
        <v>R1025</v>
      </c>
      <c r="O1469" s="13" t="str">
        <f t="shared" si="159"/>
        <v>28-Oct-1963</v>
      </c>
      <c r="P1469" s="13">
        <f t="shared" si="160"/>
        <v>59</v>
      </c>
      <c r="Q1469" s="18">
        <v>12299.59</v>
      </c>
    </row>
    <row r="1470" spans="1:17" x14ac:dyDescent="0.25">
      <c r="A1470" s="13" t="s">
        <v>1501</v>
      </c>
      <c r="B1470" s="13">
        <v>1963</v>
      </c>
      <c r="C1470" s="13" t="s">
        <v>35</v>
      </c>
      <c r="D1470" s="13">
        <v>29</v>
      </c>
      <c r="E1470" s="13">
        <v>0</v>
      </c>
      <c r="F1470" s="13">
        <v>12323.94</v>
      </c>
      <c r="G1470" s="13" t="s">
        <v>12</v>
      </c>
      <c r="H1470" s="13" t="s">
        <v>12</v>
      </c>
      <c r="I1470" s="13" t="s">
        <v>356</v>
      </c>
      <c r="J1470" s="32">
        <f t="shared" si="154"/>
        <v>1963</v>
      </c>
      <c r="K1470" s="32" t="str">
        <f t="shared" si="155"/>
        <v>Aug</v>
      </c>
      <c r="L1470" s="32" t="str">
        <f t="shared" si="156"/>
        <v>tier - 3</v>
      </c>
      <c r="M1470" s="32" t="str">
        <f t="shared" si="157"/>
        <v>tier - 3</v>
      </c>
      <c r="N1470" s="32" t="str">
        <f t="shared" si="158"/>
        <v>R1017</v>
      </c>
      <c r="O1470" s="13" t="str">
        <f t="shared" si="159"/>
        <v>29-Aug-1963</v>
      </c>
      <c r="P1470" s="13">
        <f t="shared" si="160"/>
        <v>59</v>
      </c>
      <c r="Q1470" s="18">
        <v>12323.94</v>
      </c>
    </row>
    <row r="1471" spans="1:17" x14ac:dyDescent="0.25">
      <c r="A1471" s="13" t="s">
        <v>1502</v>
      </c>
      <c r="B1471" s="13">
        <v>1963</v>
      </c>
      <c r="C1471" s="13" t="s">
        <v>35</v>
      </c>
      <c r="D1471" s="13">
        <v>2</v>
      </c>
      <c r="E1471" s="13">
        <v>1</v>
      </c>
      <c r="F1471" s="13">
        <v>12333.83</v>
      </c>
      <c r="G1471" s="13" t="s">
        <v>12</v>
      </c>
      <c r="H1471" s="13" t="s">
        <v>11</v>
      </c>
      <c r="I1471" s="13" t="s">
        <v>42</v>
      </c>
      <c r="J1471" s="32">
        <f t="shared" si="154"/>
        <v>1963</v>
      </c>
      <c r="K1471" s="32" t="str">
        <f t="shared" si="155"/>
        <v>Aug</v>
      </c>
      <c r="L1471" s="32" t="str">
        <f t="shared" si="156"/>
        <v>tier - 3</v>
      </c>
      <c r="M1471" s="32" t="str">
        <f t="shared" si="157"/>
        <v>tier - 2</v>
      </c>
      <c r="N1471" s="32" t="str">
        <f t="shared" si="158"/>
        <v>R1011</v>
      </c>
      <c r="O1471" s="13" t="str">
        <f t="shared" si="159"/>
        <v>2-Aug-1963</v>
      </c>
      <c r="P1471" s="13">
        <f t="shared" si="160"/>
        <v>59</v>
      </c>
      <c r="Q1471" s="18">
        <v>12333.83</v>
      </c>
    </row>
    <row r="1472" spans="1:17" x14ac:dyDescent="0.25">
      <c r="A1472" s="13" t="s">
        <v>1503</v>
      </c>
      <c r="B1472" s="13">
        <v>1963</v>
      </c>
      <c r="C1472" s="13" t="s">
        <v>20</v>
      </c>
      <c r="D1472" s="13">
        <v>22</v>
      </c>
      <c r="E1472" s="13">
        <v>1</v>
      </c>
      <c r="F1472" s="13">
        <v>12347.17</v>
      </c>
      <c r="G1472" s="13" t="s">
        <v>12</v>
      </c>
      <c r="H1472" s="13" t="s">
        <v>12</v>
      </c>
      <c r="I1472" s="13" t="s">
        <v>42</v>
      </c>
      <c r="J1472" s="32">
        <f t="shared" si="154"/>
        <v>1963</v>
      </c>
      <c r="K1472" s="32" t="str">
        <f t="shared" si="155"/>
        <v>Sep</v>
      </c>
      <c r="L1472" s="32" t="str">
        <f t="shared" si="156"/>
        <v>tier - 3</v>
      </c>
      <c r="M1472" s="32" t="str">
        <f t="shared" si="157"/>
        <v>tier - 3</v>
      </c>
      <c r="N1472" s="32" t="str">
        <f t="shared" si="158"/>
        <v>R1011</v>
      </c>
      <c r="O1472" s="13" t="str">
        <f t="shared" si="159"/>
        <v>22-Sep-1963</v>
      </c>
      <c r="P1472" s="13">
        <f t="shared" si="160"/>
        <v>59</v>
      </c>
      <c r="Q1472" s="18">
        <v>12347.17</v>
      </c>
    </row>
    <row r="1473" spans="1:17" x14ac:dyDescent="0.25">
      <c r="A1473" s="13" t="s">
        <v>1504</v>
      </c>
      <c r="B1473" s="13">
        <v>1966</v>
      </c>
      <c r="C1473" s="13" t="s">
        <v>30</v>
      </c>
      <c r="D1473" s="13">
        <v>29</v>
      </c>
      <c r="E1473" s="13">
        <v>3</v>
      </c>
      <c r="F1473" s="13">
        <v>12363.55</v>
      </c>
      <c r="G1473" s="13" t="s">
        <v>12</v>
      </c>
      <c r="H1473" s="13" t="s">
        <v>12</v>
      </c>
      <c r="I1473" s="13" t="s">
        <v>42</v>
      </c>
      <c r="J1473" s="32">
        <f t="shared" si="154"/>
        <v>1966</v>
      </c>
      <c r="K1473" s="32" t="str">
        <f t="shared" si="155"/>
        <v>Dec</v>
      </c>
      <c r="L1473" s="32" t="str">
        <f t="shared" si="156"/>
        <v>tier - 3</v>
      </c>
      <c r="M1473" s="32" t="str">
        <f t="shared" si="157"/>
        <v>tier - 3</v>
      </c>
      <c r="N1473" s="32" t="str">
        <f t="shared" si="158"/>
        <v>R1011</v>
      </c>
      <c r="O1473" s="13" t="str">
        <f t="shared" si="159"/>
        <v>29-Dec-1966</v>
      </c>
      <c r="P1473" s="13">
        <f t="shared" si="160"/>
        <v>56</v>
      </c>
      <c r="Q1473" s="18">
        <v>12363.55</v>
      </c>
    </row>
    <row r="1474" spans="1:17" x14ac:dyDescent="0.25">
      <c r="A1474" s="13" t="s">
        <v>1505</v>
      </c>
      <c r="B1474" s="13">
        <v>1962</v>
      </c>
      <c r="C1474" s="13" t="s">
        <v>20</v>
      </c>
      <c r="D1474" s="13">
        <v>26</v>
      </c>
      <c r="E1474" s="13">
        <v>0</v>
      </c>
      <c r="F1474" s="13">
        <v>12369.89</v>
      </c>
      <c r="G1474" s="13" t="s">
        <v>12</v>
      </c>
      <c r="H1474" s="13" t="s">
        <v>11</v>
      </c>
      <c r="I1474" s="13" t="s">
        <v>247</v>
      </c>
      <c r="J1474" s="32">
        <f t="shared" ref="J1474:J1537" si="161">IF(B1474="?",ROUND(AVERAGE(B:B),0),B1474)</f>
        <v>1962</v>
      </c>
      <c r="K1474" s="32" t="str">
        <f t="shared" ref="K1474:K1537" si="162">IF(C1474="?","Sep",C1474)</f>
        <v>Sep</v>
      </c>
      <c r="L1474" s="32" t="str">
        <f t="shared" si="156"/>
        <v>tier - 3</v>
      </c>
      <c r="M1474" s="32" t="str">
        <f t="shared" si="157"/>
        <v>tier - 2</v>
      </c>
      <c r="N1474" s="32" t="str">
        <f t="shared" si="158"/>
        <v>R1024</v>
      </c>
      <c r="O1474" s="13" t="str">
        <f t="shared" si="159"/>
        <v>26-Sep-1962</v>
      </c>
      <c r="P1474" s="13">
        <f t="shared" si="160"/>
        <v>60</v>
      </c>
      <c r="Q1474" s="18">
        <v>12369.89</v>
      </c>
    </row>
    <row r="1475" spans="1:17" x14ac:dyDescent="0.25">
      <c r="A1475" s="13" t="s">
        <v>1506</v>
      </c>
      <c r="B1475" s="13">
        <v>1989</v>
      </c>
      <c r="C1475" s="13" t="s">
        <v>30</v>
      </c>
      <c r="D1475" s="13">
        <v>29</v>
      </c>
      <c r="E1475" s="13">
        <v>0</v>
      </c>
      <c r="F1475" s="13">
        <v>12404.88</v>
      </c>
      <c r="G1475" s="13" t="s">
        <v>12</v>
      </c>
      <c r="H1475" s="13" t="s">
        <v>12</v>
      </c>
      <c r="I1475" s="13" t="s">
        <v>168</v>
      </c>
      <c r="J1475" s="32">
        <f t="shared" si="161"/>
        <v>1989</v>
      </c>
      <c r="K1475" s="32" t="str">
        <f t="shared" si="162"/>
        <v>Dec</v>
      </c>
      <c r="L1475" s="32" t="str">
        <f t="shared" ref="L1475:L1538" si="163">IF(G1475="?",$U$3,G1475)</f>
        <v>tier - 3</v>
      </c>
      <c r="M1475" s="32" t="str">
        <f t="shared" ref="M1475:M1538" si="164">IF(H1475="?",$U$4,H1475)</f>
        <v>tier - 3</v>
      </c>
      <c r="N1475" s="32" t="str">
        <f t="shared" ref="N1475:N1538" si="165">IF(I1475="?","Unknown",I1475)</f>
        <v>R1016</v>
      </c>
      <c r="O1475" s="13" t="str">
        <f t="shared" ref="O1475:O1538" si="166">CONCATENATE(D1475&amp;"-"&amp;K1475&amp;"-"&amp;J1475)</f>
        <v>29-Dec-1989</v>
      </c>
      <c r="P1475" s="13">
        <f t="shared" ref="P1475:P1538" si="167">DATEDIF(O1475,$U$6,"Y")</f>
        <v>33</v>
      </c>
      <c r="Q1475" s="18">
        <v>12404.88</v>
      </c>
    </row>
    <row r="1476" spans="1:17" x14ac:dyDescent="0.25">
      <c r="A1476" s="13" t="s">
        <v>1507</v>
      </c>
      <c r="B1476" s="13">
        <v>1972</v>
      </c>
      <c r="C1476" s="13" t="s">
        <v>35</v>
      </c>
      <c r="D1476" s="13">
        <v>21</v>
      </c>
      <c r="E1476" s="13">
        <v>0</v>
      </c>
      <c r="F1476" s="13">
        <v>12407.3</v>
      </c>
      <c r="G1476" s="13" t="s">
        <v>12</v>
      </c>
      <c r="H1476" s="13" t="s">
        <v>11</v>
      </c>
      <c r="I1476" s="13" t="s">
        <v>300</v>
      </c>
      <c r="J1476" s="32">
        <f t="shared" si="161"/>
        <v>1972</v>
      </c>
      <c r="K1476" s="32" t="str">
        <f t="shared" si="162"/>
        <v>Aug</v>
      </c>
      <c r="L1476" s="32" t="str">
        <f t="shared" si="163"/>
        <v>tier - 3</v>
      </c>
      <c r="M1476" s="32" t="str">
        <f t="shared" si="164"/>
        <v>tier - 2</v>
      </c>
      <c r="N1476" s="32" t="str">
        <f t="shared" si="165"/>
        <v>R1021</v>
      </c>
      <c r="O1476" s="13" t="str">
        <f t="shared" si="166"/>
        <v>21-Aug-1972</v>
      </c>
      <c r="P1476" s="13">
        <f t="shared" si="167"/>
        <v>50</v>
      </c>
      <c r="Q1476" s="18">
        <v>12407.3</v>
      </c>
    </row>
    <row r="1477" spans="1:17" x14ac:dyDescent="0.25">
      <c r="A1477" s="13" t="s">
        <v>1508</v>
      </c>
      <c r="B1477" s="13">
        <v>1979</v>
      </c>
      <c r="C1477" s="13" t="s">
        <v>10</v>
      </c>
      <c r="D1477" s="13">
        <v>14</v>
      </c>
      <c r="E1477" s="13">
        <v>2</v>
      </c>
      <c r="F1477" s="13">
        <v>12408.29</v>
      </c>
      <c r="G1477" s="13" t="s">
        <v>12</v>
      </c>
      <c r="H1477" s="13" t="s">
        <v>16</v>
      </c>
      <c r="I1477" s="13" t="s">
        <v>632</v>
      </c>
      <c r="J1477" s="32">
        <f t="shared" si="161"/>
        <v>1979</v>
      </c>
      <c r="K1477" s="32" t="str">
        <f t="shared" si="162"/>
        <v>Jul</v>
      </c>
      <c r="L1477" s="32" t="str">
        <f t="shared" si="163"/>
        <v>tier - 3</v>
      </c>
      <c r="M1477" s="32" t="str">
        <f t="shared" si="164"/>
        <v>tier - 1</v>
      </c>
      <c r="N1477" s="32" t="str">
        <f t="shared" si="165"/>
        <v>R1022</v>
      </c>
      <c r="O1477" s="13" t="str">
        <f t="shared" si="166"/>
        <v>14-Jul-1979</v>
      </c>
      <c r="P1477" s="13">
        <f t="shared" si="167"/>
        <v>43</v>
      </c>
      <c r="Q1477" s="18">
        <v>12408.29</v>
      </c>
    </row>
    <row r="1478" spans="1:17" x14ac:dyDescent="0.25">
      <c r="A1478" s="13" t="s">
        <v>1509</v>
      </c>
      <c r="B1478" s="13">
        <v>1964</v>
      </c>
      <c r="C1478" s="13" t="s">
        <v>35</v>
      </c>
      <c r="D1478" s="13">
        <v>4</v>
      </c>
      <c r="E1478" s="13">
        <v>0</v>
      </c>
      <c r="F1478" s="13">
        <v>12430.95</v>
      </c>
      <c r="G1478" s="13" t="s">
        <v>12</v>
      </c>
      <c r="H1478" s="13" t="s">
        <v>12</v>
      </c>
      <c r="I1478" s="13" t="s">
        <v>247</v>
      </c>
      <c r="J1478" s="32">
        <f t="shared" si="161"/>
        <v>1964</v>
      </c>
      <c r="K1478" s="32" t="str">
        <f t="shared" si="162"/>
        <v>Aug</v>
      </c>
      <c r="L1478" s="32" t="str">
        <f t="shared" si="163"/>
        <v>tier - 3</v>
      </c>
      <c r="M1478" s="32" t="str">
        <f t="shared" si="164"/>
        <v>tier - 3</v>
      </c>
      <c r="N1478" s="32" t="str">
        <f t="shared" si="165"/>
        <v>R1024</v>
      </c>
      <c r="O1478" s="13" t="str">
        <f t="shared" si="166"/>
        <v>4-Aug-1964</v>
      </c>
      <c r="P1478" s="13">
        <f t="shared" si="167"/>
        <v>58</v>
      </c>
      <c r="Q1478" s="18">
        <v>12430.95</v>
      </c>
    </row>
    <row r="1479" spans="1:17" x14ac:dyDescent="0.25">
      <c r="A1479" s="13" t="s">
        <v>1510</v>
      </c>
      <c r="B1479" s="13">
        <v>1995</v>
      </c>
      <c r="C1479" s="13" t="s">
        <v>35</v>
      </c>
      <c r="D1479" s="13">
        <v>9</v>
      </c>
      <c r="E1479" s="13">
        <v>0</v>
      </c>
      <c r="F1479" s="13">
        <v>12452.25</v>
      </c>
      <c r="G1479" s="13" t="s">
        <v>12</v>
      </c>
      <c r="H1479" s="13" t="s">
        <v>12</v>
      </c>
      <c r="I1479" s="13" t="s">
        <v>23</v>
      </c>
      <c r="J1479" s="32">
        <f t="shared" si="161"/>
        <v>1995</v>
      </c>
      <c r="K1479" s="32" t="str">
        <f t="shared" si="162"/>
        <v>Aug</v>
      </c>
      <c r="L1479" s="32" t="str">
        <f t="shared" si="163"/>
        <v>tier - 3</v>
      </c>
      <c r="M1479" s="32" t="str">
        <f t="shared" si="164"/>
        <v>tier - 3</v>
      </c>
      <c r="N1479" s="32" t="str">
        <f t="shared" si="165"/>
        <v>R1012</v>
      </c>
      <c r="O1479" s="13" t="str">
        <f t="shared" si="166"/>
        <v>9-Aug-1995</v>
      </c>
      <c r="P1479" s="13">
        <f t="shared" si="167"/>
        <v>27</v>
      </c>
      <c r="Q1479" s="18">
        <v>12452.25</v>
      </c>
    </row>
    <row r="1480" spans="1:17" x14ac:dyDescent="0.25">
      <c r="A1480" s="13" t="s">
        <v>1511</v>
      </c>
      <c r="B1480" s="13">
        <v>1968</v>
      </c>
      <c r="C1480" s="13" t="s">
        <v>15</v>
      </c>
      <c r="D1480" s="13">
        <v>26</v>
      </c>
      <c r="E1480" s="13">
        <v>3</v>
      </c>
      <c r="F1480" s="13">
        <v>12475.35</v>
      </c>
      <c r="G1480" s="13" t="s">
        <v>12</v>
      </c>
      <c r="H1480" s="13" t="s">
        <v>16</v>
      </c>
      <c r="I1480" s="13" t="s">
        <v>23</v>
      </c>
      <c r="J1480" s="32">
        <f t="shared" si="161"/>
        <v>1968</v>
      </c>
      <c r="K1480" s="32" t="str">
        <f t="shared" si="162"/>
        <v>Nov</v>
      </c>
      <c r="L1480" s="32" t="str">
        <f t="shared" si="163"/>
        <v>tier - 3</v>
      </c>
      <c r="M1480" s="32" t="str">
        <f t="shared" si="164"/>
        <v>tier - 1</v>
      </c>
      <c r="N1480" s="32" t="str">
        <f t="shared" si="165"/>
        <v>R1012</v>
      </c>
      <c r="O1480" s="13" t="str">
        <f t="shared" si="166"/>
        <v>26-Nov-1968</v>
      </c>
      <c r="P1480" s="13">
        <f t="shared" si="167"/>
        <v>54</v>
      </c>
      <c r="Q1480" s="18">
        <v>12475.35</v>
      </c>
    </row>
    <row r="1481" spans="1:17" x14ac:dyDescent="0.25">
      <c r="A1481" s="13" t="s">
        <v>1512</v>
      </c>
      <c r="B1481" s="13">
        <v>1968</v>
      </c>
      <c r="C1481" s="13" t="s">
        <v>15</v>
      </c>
      <c r="D1481" s="13">
        <v>12</v>
      </c>
      <c r="E1481" s="13">
        <v>3</v>
      </c>
      <c r="F1481" s="13">
        <v>12479.71</v>
      </c>
      <c r="G1481" s="13" t="s">
        <v>12</v>
      </c>
      <c r="H1481" s="13" t="s">
        <v>12</v>
      </c>
      <c r="I1481" s="13" t="s">
        <v>23</v>
      </c>
      <c r="J1481" s="32">
        <f t="shared" si="161"/>
        <v>1968</v>
      </c>
      <c r="K1481" s="32" t="str">
        <f t="shared" si="162"/>
        <v>Nov</v>
      </c>
      <c r="L1481" s="32" t="str">
        <f t="shared" si="163"/>
        <v>tier - 3</v>
      </c>
      <c r="M1481" s="32" t="str">
        <f t="shared" si="164"/>
        <v>tier - 3</v>
      </c>
      <c r="N1481" s="32" t="str">
        <f t="shared" si="165"/>
        <v>R1012</v>
      </c>
      <c r="O1481" s="13" t="str">
        <f t="shared" si="166"/>
        <v>12-Nov-1968</v>
      </c>
      <c r="P1481" s="13">
        <f t="shared" si="167"/>
        <v>54</v>
      </c>
      <c r="Q1481" s="18">
        <v>12479.71</v>
      </c>
    </row>
    <row r="1482" spans="1:17" x14ac:dyDescent="0.25">
      <c r="A1482" s="13" t="s">
        <v>1513</v>
      </c>
      <c r="B1482" s="13">
        <v>1967</v>
      </c>
      <c r="C1482" s="13" t="s">
        <v>20</v>
      </c>
      <c r="D1482" s="13">
        <v>1</v>
      </c>
      <c r="E1482" s="13">
        <v>3</v>
      </c>
      <c r="F1482" s="13">
        <v>12485.8</v>
      </c>
      <c r="G1482" s="13" t="s">
        <v>12</v>
      </c>
      <c r="H1482" s="13" t="s">
        <v>12</v>
      </c>
      <c r="I1482" s="13" t="s">
        <v>13</v>
      </c>
      <c r="J1482" s="32">
        <f t="shared" si="161"/>
        <v>1967</v>
      </c>
      <c r="K1482" s="32" t="str">
        <f t="shared" si="162"/>
        <v>Sep</v>
      </c>
      <c r="L1482" s="32" t="str">
        <f t="shared" si="163"/>
        <v>tier - 3</v>
      </c>
      <c r="M1482" s="32" t="str">
        <f t="shared" si="164"/>
        <v>tier - 3</v>
      </c>
      <c r="N1482" s="32" t="str">
        <f t="shared" si="165"/>
        <v>R1013</v>
      </c>
      <c r="O1482" s="13" t="str">
        <f t="shared" si="166"/>
        <v>1-Sep-1967</v>
      </c>
      <c r="P1482" s="13">
        <f t="shared" si="167"/>
        <v>55</v>
      </c>
      <c r="Q1482" s="18">
        <v>12485.8</v>
      </c>
    </row>
    <row r="1483" spans="1:17" x14ac:dyDescent="0.25">
      <c r="A1483" s="13" t="s">
        <v>1514</v>
      </c>
      <c r="B1483" s="13">
        <v>1968</v>
      </c>
      <c r="C1483" s="13" t="s">
        <v>30</v>
      </c>
      <c r="D1483" s="13">
        <v>3</v>
      </c>
      <c r="E1483" s="13">
        <v>3</v>
      </c>
      <c r="F1483" s="13">
        <v>12495.29</v>
      </c>
      <c r="G1483" s="13" t="s">
        <v>12</v>
      </c>
      <c r="H1483" s="13" t="s">
        <v>12</v>
      </c>
      <c r="I1483" s="13" t="s">
        <v>23</v>
      </c>
      <c r="J1483" s="32">
        <f t="shared" si="161"/>
        <v>1968</v>
      </c>
      <c r="K1483" s="32" t="str">
        <f t="shared" si="162"/>
        <v>Dec</v>
      </c>
      <c r="L1483" s="32" t="str">
        <f t="shared" si="163"/>
        <v>tier - 3</v>
      </c>
      <c r="M1483" s="32" t="str">
        <f t="shared" si="164"/>
        <v>tier - 3</v>
      </c>
      <c r="N1483" s="32" t="str">
        <f t="shared" si="165"/>
        <v>R1012</v>
      </c>
      <c r="O1483" s="13" t="str">
        <f t="shared" si="166"/>
        <v>3-Dec-1968</v>
      </c>
      <c r="P1483" s="13">
        <f t="shared" si="167"/>
        <v>54</v>
      </c>
      <c r="Q1483" s="18">
        <v>12495.29</v>
      </c>
    </row>
    <row r="1484" spans="1:17" x14ac:dyDescent="0.25">
      <c r="A1484" s="13" t="s">
        <v>1515</v>
      </c>
      <c r="B1484" s="13">
        <v>1966</v>
      </c>
      <c r="C1484" s="13" t="s">
        <v>10</v>
      </c>
      <c r="D1484" s="13">
        <v>12</v>
      </c>
      <c r="E1484" s="13">
        <v>0</v>
      </c>
      <c r="F1484" s="13">
        <v>12499.88</v>
      </c>
      <c r="G1484" s="13" t="s">
        <v>12</v>
      </c>
      <c r="H1484" s="13" t="s">
        <v>11</v>
      </c>
      <c r="I1484" s="13" t="s">
        <v>23</v>
      </c>
      <c r="J1484" s="32">
        <f t="shared" si="161"/>
        <v>1966</v>
      </c>
      <c r="K1484" s="32" t="str">
        <f t="shared" si="162"/>
        <v>Jul</v>
      </c>
      <c r="L1484" s="32" t="str">
        <f t="shared" si="163"/>
        <v>tier - 3</v>
      </c>
      <c r="M1484" s="32" t="str">
        <f t="shared" si="164"/>
        <v>tier - 2</v>
      </c>
      <c r="N1484" s="32" t="str">
        <f t="shared" si="165"/>
        <v>R1012</v>
      </c>
      <c r="O1484" s="13" t="str">
        <f t="shared" si="166"/>
        <v>12-Jul-1966</v>
      </c>
      <c r="P1484" s="13">
        <f t="shared" si="167"/>
        <v>56</v>
      </c>
      <c r="Q1484" s="18">
        <v>12499.88</v>
      </c>
    </row>
    <row r="1485" spans="1:17" x14ac:dyDescent="0.25">
      <c r="A1485" s="13" t="s">
        <v>1516</v>
      </c>
      <c r="B1485" s="13">
        <v>1962</v>
      </c>
      <c r="C1485" s="13" t="s">
        <v>37</v>
      </c>
      <c r="D1485" s="13">
        <v>16</v>
      </c>
      <c r="E1485" s="13">
        <v>0</v>
      </c>
      <c r="F1485" s="13">
        <v>12523.6</v>
      </c>
      <c r="G1485" s="13" t="s">
        <v>12</v>
      </c>
      <c r="H1485" s="13" t="s">
        <v>12</v>
      </c>
      <c r="I1485" s="13" t="s">
        <v>23</v>
      </c>
      <c r="J1485" s="32">
        <f t="shared" si="161"/>
        <v>1962</v>
      </c>
      <c r="K1485" s="32" t="str">
        <f t="shared" si="162"/>
        <v>Oct</v>
      </c>
      <c r="L1485" s="32" t="str">
        <f t="shared" si="163"/>
        <v>tier - 3</v>
      </c>
      <c r="M1485" s="32" t="str">
        <f t="shared" si="164"/>
        <v>tier - 3</v>
      </c>
      <c r="N1485" s="32" t="str">
        <f t="shared" si="165"/>
        <v>R1012</v>
      </c>
      <c r="O1485" s="13" t="str">
        <f t="shared" si="166"/>
        <v>16-Oct-1962</v>
      </c>
      <c r="P1485" s="13">
        <f t="shared" si="167"/>
        <v>60</v>
      </c>
      <c r="Q1485" s="18">
        <v>12523.6</v>
      </c>
    </row>
    <row r="1486" spans="1:17" x14ac:dyDescent="0.25">
      <c r="A1486" s="13" t="s">
        <v>1517</v>
      </c>
      <c r="B1486" s="13">
        <v>1961</v>
      </c>
      <c r="C1486" s="13" t="s">
        <v>15</v>
      </c>
      <c r="D1486" s="13">
        <v>28</v>
      </c>
      <c r="E1486" s="13">
        <v>0</v>
      </c>
      <c r="F1486" s="13">
        <v>12557.61</v>
      </c>
      <c r="G1486" s="13" t="s">
        <v>12</v>
      </c>
      <c r="H1486" s="13" t="s">
        <v>12</v>
      </c>
      <c r="I1486" s="13" t="s">
        <v>13</v>
      </c>
      <c r="J1486" s="32">
        <f t="shared" si="161"/>
        <v>1961</v>
      </c>
      <c r="K1486" s="32" t="str">
        <f t="shared" si="162"/>
        <v>Nov</v>
      </c>
      <c r="L1486" s="32" t="str">
        <f t="shared" si="163"/>
        <v>tier - 3</v>
      </c>
      <c r="M1486" s="32" t="str">
        <f t="shared" si="164"/>
        <v>tier - 3</v>
      </c>
      <c r="N1486" s="32" t="str">
        <f t="shared" si="165"/>
        <v>R1013</v>
      </c>
      <c r="O1486" s="13" t="str">
        <f t="shared" si="166"/>
        <v>28-Nov-1961</v>
      </c>
      <c r="P1486" s="13">
        <f t="shared" si="167"/>
        <v>61</v>
      </c>
      <c r="Q1486" s="18">
        <v>12557.61</v>
      </c>
    </row>
    <row r="1487" spans="1:17" x14ac:dyDescent="0.25">
      <c r="A1487" s="13" t="s">
        <v>1518</v>
      </c>
      <c r="B1487" s="13">
        <v>1961</v>
      </c>
      <c r="C1487" s="13" t="s">
        <v>15</v>
      </c>
      <c r="D1487" s="13">
        <v>28</v>
      </c>
      <c r="E1487" s="13">
        <v>0</v>
      </c>
      <c r="F1487" s="13">
        <v>12574.05</v>
      </c>
      <c r="G1487" s="13" t="s">
        <v>12</v>
      </c>
      <c r="H1487" s="13" t="s">
        <v>16</v>
      </c>
      <c r="I1487" s="13" t="s">
        <v>42</v>
      </c>
      <c r="J1487" s="32">
        <f t="shared" si="161"/>
        <v>1961</v>
      </c>
      <c r="K1487" s="32" t="str">
        <f t="shared" si="162"/>
        <v>Nov</v>
      </c>
      <c r="L1487" s="32" t="str">
        <f t="shared" si="163"/>
        <v>tier - 3</v>
      </c>
      <c r="M1487" s="32" t="str">
        <f t="shared" si="164"/>
        <v>tier - 1</v>
      </c>
      <c r="N1487" s="32" t="str">
        <f t="shared" si="165"/>
        <v>R1011</v>
      </c>
      <c r="O1487" s="13" t="str">
        <f t="shared" si="166"/>
        <v>28-Nov-1961</v>
      </c>
      <c r="P1487" s="13">
        <f t="shared" si="167"/>
        <v>61</v>
      </c>
      <c r="Q1487" s="18">
        <v>12574.05</v>
      </c>
    </row>
    <row r="1488" spans="1:17" x14ac:dyDescent="0.25">
      <c r="A1488" s="13" t="s">
        <v>1519</v>
      </c>
      <c r="B1488" s="13">
        <v>1969</v>
      </c>
      <c r="C1488" s="13" t="s">
        <v>15</v>
      </c>
      <c r="D1488" s="13">
        <v>26</v>
      </c>
      <c r="E1488" s="13">
        <v>0</v>
      </c>
      <c r="F1488" s="13">
        <v>12579.92</v>
      </c>
      <c r="G1488" s="13" t="s">
        <v>12</v>
      </c>
      <c r="H1488" s="13" t="s">
        <v>16</v>
      </c>
      <c r="I1488" s="13" t="s">
        <v>200</v>
      </c>
      <c r="J1488" s="32">
        <f t="shared" si="161"/>
        <v>1969</v>
      </c>
      <c r="K1488" s="32" t="str">
        <f t="shared" si="162"/>
        <v>Nov</v>
      </c>
      <c r="L1488" s="32" t="str">
        <f t="shared" si="163"/>
        <v>tier - 3</v>
      </c>
      <c r="M1488" s="32" t="str">
        <f t="shared" si="164"/>
        <v>tier - 1</v>
      </c>
      <c r="N1488" s="32" t="str">
        <f t="shared" si="165"/>
        <v>R1025</v>
      </c>
      <c r="O1488" s="13" t="str">
        <f t="shared" si="166"/>
        <v>26-Nov-1969</v>
      </c>
      <c r="P1488" s="13">
        <f t="shared" si="167"/>
        <v>53</v>
      </c>
      <c r="Q1488" s="18">
        <v>12579.92</v>
      </c>
    </row>
    <row r="1489" spans="1:17" x14ac:dyDescent="0.25">
      <c r="A1489" s="13" t="s">
        <v>1520</v>
      </c>
      <c r="B1489" s="13">
        <v>1970</v>
      </c>
      <c r="C1489" s="13" t="s">
        <v>18</v>
      </c>
      <c r="D1489" s="13">
        <v>18</v>
      </c>
      <c r="E1489" s="13">
        <v>5</v>
      </c>
      <c r="F1489" s="13">
        <v>12592.53</v>
      </c>
      <c r="G1489" s="13" t="s">
        <v>12</v>
      </c>
      <c r="H1489" s="13" t="s">
        <v>11</v>
      </c>
      <c r="I1489" s="13" t="s">
        <v>13</v>
      </c>
      <c r="J1489" s="32">
        <f t="shared" si="161"/>
        <v>1970</v>
      </c>
      <c r="K1489" s="32" t="str">
        <f t="shared" si="162"/>
        <v>Jun</v>
      </c>
      <c r="L1489" s="32" t="str">
        <f t="shared" si="163"/>
        <v>tier - 3</v>
      </c>
      <c r="M1489" s="32" t="str">
        <f t="shared" si="164"/>
        <v>tier - 2</v>
      </c>
      <c r="N1489" s="32" t="str">
        <f t="shared" si="165"/>
        <v>R1013</v>
      </c>
      <c r="O1489" s="13" t="str">
        <f t="shared" si="166"/>
        <v>18-Jun-1970</v>
      </c>
      <c r="P1489" s="13">
        <f t="shared" si="167"/>
        <v>52</v>
      </c>
      <c r="Q1489" s="18">
        <v>12592.53</v>
      </c>
    </row>
    <row r="1490" spans="1:17" x14ac:dyDescent="0.25">
      <c r="A1490" s="13" t="s">
        <v>1521</v>
      </c>
      <c r="B1490" s="13">
        <v>1988</v>
      </c>
      <c r="C1490" s="13" t="s">
        <v>35</v>
      </c>
      <c r="D1490" s="13">
        <v>11</v>
      </c>
      <c r="E1490" s="13">
        <v>3</v>
      </c>
      <c r="F1490" s="13">
        <v>12600.46</v>
      </c>
      <c r="G1490" s="13" t="s">
        <v>12</v>
      </c>
      <c r="H1490" s="13" t="s">
        <v>16</v>
      </c>
      <c r="I1490" s="13" t="s">
        <v>249</v>
      </c>
      <c r="J1490" s="32">
        <f t="shared" si="161"/>
        <v>1988</v>
      </c>
      <c r="K1490" s="32" t="str">
        <f t="shared" si="162"/>
        <v>Aug</v>
      </c>
      <c r="L1490" s="32" t="str">
        <f t="shared" si="163"/>
        <v>tier - 3</v>
      </c>
      <c r="M1490" s="32" t="str">
        <f t="shared" si="164"/>
        <v>tier - 1</v>
      </c>
      <c r="N1490" s="32" t="str">
        <f t="shared" si="165"/>
        <v>R1023</v>
      </c>
      <c r="O1490" s="13" t="str">
        <f t="shared" si="166"/>
        <v>11-Aug-1988</v>
      </c>
      <c r="P1490" s="13">
        <f t="shared" si="167"/>
        <v>34</v>
      </c>
      <c r="Q1490" s="18">
        <v>12600.46</v>
      </c>
    </row>
    <row r="1491" spans="1:17" x14ac:dyDescent="0.25">
      <c r="A1491" s="13" t="s">
        <v>1522</v>
      </c>
      <c r="B1491" s="13">
        <v>1998</v>
      </c>
      <c r="C1491" s="13" t="s">
        <v>15</v>
      </c>
      <c r="D1491" s="13">
        <v>18</v>
      </c>
      <c r="E1491" s="13">
        <v>1</v>
      </c>
      <c r="F1491" s="13">
        <v>12609.89</v>
      </c>
      <c r="G1491" s="13" t="s">
        <v>12</v>
      </c>
      <c r="H1491" s="13" t="s">
        <v>12</v>
      </c>
      <c r="I1491" s="13" t="s">
        <v>23</v>
      </c>
      <c r="J1491" s="32">
        <f t="shared" si="161"/>
        <v>1998</v>
      </c>
      <c r="K1491" s="32" t="str">
        <f t="shared" si="162"/>
        <v>Nov</v>
      </c>
      <c r="L1491" s="32" t="str">
        <f t="shared" si="163"/>
        <v>tier - 3</v>
      </c>
      <c r="M1491" s="32" t="str">
        <f t="shared" si="164"/>
        <v>tier - 3</v>
      </c>
      <c r="N1491" s="32" t="str">
        <f t="shared" si="165"/>
        <v>R1012</v>
      </c>
      <c r="O1491" s="13" t="str">
        <f t="shared" si="166"/>
        <v>18-Nov-1998</v>
      </c>
      <c r="P1491" s="13">
        <f t="shared" si="167"/>
        <v>24</v>
      </c>
      <c r="Q1491" s="18">
        <v>12609.89</v>
      </c>
    </row>
    <row r="1492" spans="1:17" x14ac:dyDescent="0.25">
      <c r="A1492" s="13" t="s">
        <v>1523</v>
      </c>
      <c r="B1492" s="13">
        <v>1963</v>
      </c>
      <c r="C1492" s="13" t="s">
        <v>35</v>
      </c>
      <c r="D1492" s="13">
        <v>19</v>
      </c>
      <c r="E1492" s="13">
        <v>0</v>
      </c>
      <c r="F1492" s="13">
        <v>12622.18</v>
      </c>
      <c r="G1492" s="13" t="s">
        <v>12</v>
      </c>
      <c r="H1492" s="13" t="s">
        <v>16</v>
      </c>
      <c r="I1492" s="13" t="s">
        <v>23</v>
      </c>
      <c r="J1492" s="32">
        <f t="shared" si="161"/>
        <v>1963</v>
      </c>
      <c r="K1492" s="32" t="str">
        <f t="shared" si="162"/>
        <v>Aug</v>
      </c>
      <c r="L1492" s="32" t="str">
        <f t="shared" si="163"/>
        <v>tier - 3</v>
      </c>
      <c r="M1492" s="32" t="str">
        <f t="shared" si="164"/>
        <v>tier - 1</v>
      </c>
      <c r="N1492" s="32" t="str">
        <f t="shared" si="165"/>
        <v>R1012</v>
      </c>
      <c r="O1492" s="13" t="str">
        <f t="shared" si="166"/>
        <v>19-Aug-1963</v>
      </c>
      <c r="P1492" s="13">
        <f t="shared" si="167"/>
        <v>59</v>
      </c>
      <c r="Q1492" s="18">
        <v>12622.18</v>
      </c>
    </row>
    <row r="1493" spans="1:17" x14ac:dyDescent="0.25">
      <c r="A1493" s="13" t="s">
        <v>1524</v>
      </c>
      <c r="B1493" s="13">
        <v>1970</v>
      </c>
      <c r="C1493" s="13" t="s">
        <v>30</v>
      </c>
      <c r="D1493" s="13">
        <v>28</v>
      </c>
      <c r="E1493" s="13">
        <v>0</v>
      </c>
      <c r="F1493" s="13">
        <v>12624.74</v>
      </c>
      <c r="G1493" s="13" t="s">
        <v>12</v>
      </c>
      <c r="H1493" s="13" t="s">
        <v>16</v>
      </c>
      <c r="I1493" s="13" t="s">
        <v>23</v>
      </c>
      <c r="J1493" s="32">
        <f t="shared" si="161"/>
        <v>1970</v>
      </c>
      <c r="K1493" s="32" t="str">
        <f t="shared" si="162"/>
        <v>Dec</v>
      </c>
      <c r="L1493" s="32" t="str">
        <f t="shared" si="163"/>
        <v>tier - 3</v>
      </c>
      <c r="M1493" s="32" t="str">
        <f t="shared" si="164"/>
        <v>tier - 1</v>
      </c>
      <c r="N1493" s="32" t="str">
        <f t="shared" si="165"/>
        <v>R1012</v>
      </c>
      <c r="O1493" s="13" t="str">
        <f t="shared" si="166"/>
        <v>28-Dec-1970</v>
      </c>
      <c r="P1493" s="13">
        <f t="shared" si="167"/>
        <v>52</v>
      </c>
      <c r="Q1493" s="18">
        <v>12624.74</v>
      </c>
    </row>
    <row r="1494" spans="1:17" x14ac:dyDescent="0.25">
      <c r="A1494" s="13" t="s">
        <v>1525</v>
      </c>
      <c r="B1494" s="13">
        <v>1965</v>
      </c>
      <c r="C1494" s="13" t="s">
        <v>37</v>
      </c>
      <c r="D1494" s="13">
        <v>4</v>
      </c>
      <c r="E1494" s="13">
        <v>2</v>
      </c>
      <c r="F1494" s="13">
        <v>12629.17</v>
      </c>
      <c r="G1494" s="13" t="s">
        <v>12</v>
      </c>
      <c r="H1494" s="13" t="s">
        <v>16</v>
      </c>
      <c r="I1494" s="13" t="s">
        <v>13</v>
      </c>
      <c r="J1494" s="32">
        <f t="shared" si="161"/>
        <v>1965</v>
      </c>
      <c r="K1494" s="32" t="str">
        <f t="shared" si="162"/>
        <v>Oct</v>
      </c>
      <c r="L1494" s="32" t="str">
        <f t="shared" si="163"/>
        <v>tier - 3</v>
      </c>
      <c r="M1494" s="32" t="str">
        <f t="shared" si="164"/>
        <v>tier - 1</v>
      </c>
      <c r="N1494" s="32" t="str">
        <f t="shared" si="165"/>
        <v>R1013</v>
      </c>
      <c r="O1494" s="13" t="str">
        <f t="shared" si="166"/>
        <v>4-Oct-1965</v>
      </c>
      <c r="P1494" s="13">
        <f t="shared" si="167"/>
        <v>57</v>
      </c>
      <c r="Q1494" s="18">
        <v>12629.17</v>
      </c>
    </row>
    <row r="1495" spans="1:17" x14ac:dyDescent="0.25">
      <c r="A1495" s="13" t="s">
        <v>1526</v>
      </c>
      <c r="B1495" s="13">
        <v>1962</v>
      </c>
      <c r="C1495" s="13" t="s">
        <v>15</v>
      </c>
      <c r="D1495" s="13">
        <v>22</v>
      </c>
      <c r="E1495" s="13">
        <v>0</v>
      </c>
      <c r="F1495" s="13">
        <v>12629.9</v>
      </c>
      <c r="G1495" s="13" t="s">
        <v>12</v>
      </c>
      <c r="H1495" s="13" t="s">
        <v>12</v>
      </c>
      <c r="I1495" s="13" t="s">
        <v>13</v>
      </c>
      <c r="J1495" s="32">
        <f t="shared" si="161"/>
        <v>1962</v>
      </c>
      <c r="K1495" s="32" t="str">
        <f t="shared" si="162"/>
        <v>Nov</v>
      </c>
      <c r="L1495" s="32" t="str">
        <f t="shared" si="163"/>
        <v>tier - 3</v>
      </c>
      <c r="M1495" s="32" t="str">
        <f t="shared" si="164"/>
        <v>tier - 3</v>
      </c>
      <c r="N1495" s="32" t="str">
        <f t="shared" si="165"/>
        <v>R1013</v>
      </c>
      <c r="O1495" s="13" t="str">
        <f t="shared" si="166"/>
        <v>22-Nov-1962</v>
      </c>
      <c r="P1495" s="13">
        <f t="shared" si="167"/>
        <v>60</v>
      </c>
      <c r="Q1495" s="18">
        <v>12629.9</v>
      </c>
    </row>
    <row r="1496" spans="1:17" x14ac:dyDescent="0.25">
      <c r="A1496" s="13" t="s">
        <v>1527</v>
      </c>
      <c r="B1496" s="13">
        <v>1962</v>
      </c>
      <c r="C1496" s="13" t="s">
        <v>10</v>
      </c>
      <c r="D1496" s="13">
        <v>22</v>
      </c>
      <c r="E1496" s="13">
        <v>0</v>
      </c>
      <c r="F1496" s="13">
        <v>12638.2</v>
      </c>
      <c r="G1496" s="13" t="s">
        <v>12</v>
      </c>
      <c r="H1496" s="13" t="s">
        <v>16</v>
      </c>
      <c r="I1496" s="13" t="s">
        <v>42</v>
      </c>
      <c r="J1496" s="32">
        <f t="shared" si="161"/>
        <v>1962</v>
      </c>
      <c r="K1496" s="32" t="str">
        <f t="shared" si="162"/>
        <v>Jul</v>
      </c>
      <c r="L1496" s="32" t="str">
        <f t="shared" si="163"/>
        <v>tier - 3</v>
      </c>
      <c r="M1496" s="32" t="str">
        <f t="shared" si="164"/>
        <v>tier - 1</v>
      </c>
      <c r="N1496" s="32" t="str">
        <f t="shared" si="165"/>
        <v>R1011</v>
      </c>
      <c r="O1496" s="13" t="str">
        <f t="shared" si="166"/>
        <v>22-Jul-1962</v>
      </c>
      <c r="P1496" s="13">
        <f t="shared" si="167"/>
        <v>60</v>
      </c>
      <c r="Q1496" s="18">
        <v>12638.2</v>
      </c>
    </row>
    <row r="1497" spans="1:17" x14ac:dyDescent="0.25">
      <c r="A1497" s="13" t="s">
        <v>1528</v>
      </c>
      <c r="B1497" s="13">
        <v>1972</v>
      </c>
      <c r="C1497" s="13" t="s">
        <v>20</v>
      </c>
      <c r="D1497" s="13">
        <v>5</v>
      </c>
      <c r="E1497" s="13">
        <v>0</v>
      </c>
      <c r="F1497" s="13">
        <v>12640.24</v>
      </c>
      <c r="G1497" s="13" t="s">
        <v>12</v>
      </c>
      <c r="H1497" s="13" t="s">
        <v>16</v>
      </c>
      <c r="I1497" s="13" t="s">
        <v>42</v>
      </c>
      <c r="J1497" s="32">
        <f t="shared" si="161"/>
        <v>1972</v>
      </c>
      <c r="K1497" s="32" t="str">
        <f t="shared" si="162"/>
        <v>Sep</v>
      </c>
      <c r="L1497" s="32" t="str">
        <f t="shared" si="163"/>
        <v>tier - 3</v>
      </c>
      <c r="M1497" s="32" t="str">
        <f t="shared" si="164"/>
        <v>tier - 1</v>
      </c>
      <c r="N1497" s="32" t="str">
        <f t="shared" si="165"/>
        <v>R1011</v>
      </c>
      <c r="O1497" s="13" t="str">
        <f t="shared" si="166"/>
        <v>5-Sep-1972</v>
      </c>
      <c r="P1497" s="13">
        <f t="shared" si="167"/>
        <v>50</v>
      </c>
      <c r="Q1497" s="18">
        <v>12640.24</v>
      </c>
    </row>
    <row r="1498" spans="1:17" x14ac:dyDescent="0.25">
      <c r="A1498" s="13" t="s">
        <v>1529</v>
      </c>
      <c r="B1498" s="13">
        <v>1966</v>
      </c>
      <c r="C1498" s="13" t="s">
        <v>30</v>
      </c>
      <c r="D1498" s="13">
        <v>17</v>
      </c>
      <c r="E1498" s="13">
        <v>2</v>
      </c>
      <c r="F1498" s="13">
        <v>12643.38</v>
      </c>
      <c r="G1498" s="13" t="s">
        <v>12</v>
      </c>
      <c r="H1498" s="13" t="s">
        <v>16</v>
      </c>
      <c r="I1498" s="13" t="s">
        <v>23</v>
      </c>
      <c r="J1498" s="32">
        <f t="shared" si="161"/>
        <v>1966</v>
      </c>
      <c r="K1498" s="32" t="str">
        <f t="shared" si="162"/>
        <v>Dec</v>
      </c>
      <c r="L1498" s="32" t="str">
        <f t="shared" si="163"/>
        <v>tier - 3</v>
      </c>
      <c r="M1498" s="32" t="str">
        <f t="shared" si="164"/>
        <v>tier - 1</v>
      </c>
      <c r="N1498" s="32" t="str">
        <f t="shared" si="165"/>
        <v>R1012</v>
      </c>
      <c r="O1498" s="13" t="str">
        <f t="shared" si="166"/>
        <v>17-Dec-1966</v>
      </c>
      <c r="P1498" s="13">
        <f t="shared" si="167"/>
        <v>56</v>
      </c>
      <c r="Q1498" s="18">
        <v>12643.38</v>
      </c>
    </row>
    <row r="1499" spans="1:17" x14ac:dyDescent="0.25">
      <c r="A1499" s="13" t="s">
        <v>1530</v>
      </c>
      <c r="B1499" s="13">
        <v>1962</v>
      </c>
      <c r="C1499" s="13" t="s">
        <v>10</v>
      </c>
      <c r="D1499" s="13">
        <v>11</v>
      </c>
      <c r="E1499" s="13">
        <v>0</v>
      </c>
      <c r="F1499" s="13">
        <v>12644.59</v>
      </c>
      <c r="G1499" s="13" t="s">
        <v>12</v>
      </c>
      <c r="H1499" s="13" t="s">
        <v>11</v>
      </c>
      <c r="I1499" s="13" t="s">
        <v>42</v>
      </c>
      <c r="J1499" s="32">
        <f t="shared" si="161"/>
        <v>1962</v>
      </c>
      <c r="K1499" s="32" t="str">
        <f t="shared" si="162"/>
        <v>Jul</v>
      </c>
      <c r="L1499" s="32" t="str">
        <f t="shared" si="163"/>
        <v>tier - 3</v>
      </c>
      <c r="M1499" s="32" t="str">
        <f t="shared" si="164"/>
        <v>tier - 2</v>
      </c>
      <c r="N1499" s="32" t="str">
        <f t="shared" si="165"/>
        <v>R1011</v>
      </c>
      <c r="O1499" s="13" t="str">
        <f t="shared" si="166"/>
        <v>11-Jul-1962</v>
      </c>
      <c r="P1499" s="13">
        <f t="shared" si="167"/>
        <v>60</v>
      </c>
      <c r="Q1499" s="18">
        <v>12644.59</v>
      </c>
    </row>
    <row r="1500" spans="1:17" x14ac:dyDescent="0.25">
      <c r="A1500" s="13" t="s">
        <v>1531</v>
      </c>
      <c r="B1500" s="13">
        <v>1965</v>
      </c>
      <c r="C1500" s="13" t="s">
        <v>20</v>
      </c>
      <c r="D1500" s="13">
        <v>14</v>
      </c>
      <c r="E1500" s="13">
        <v>2</v>
      </c>
      <c r="F1500" s="13">
        <v>12646.21</v>
      </c>
      <c r="G1500" s="13" t="s">
        <v>12</v>
      </c>
      <c r="H1500" s="13" t="s">
        <v>11</v>
      </c>
      <c r="I1500" s="13" t="s">
        <v>42</v>
      </c>
      <c r="J1500" s="32">
        <f t="shared" si="161"/>
        <v>1965</v>
      </c>
      <c r="K1500" s="32" t="str">
        <f t="shared" si="162"/>
        <v>Sep</v>
      </c>
      <c r="L1500" s="32" t="str">
        <f t="shared" si="163"/>
        <v>tier - 3</v>
      </c>
      <c r="M1500" s="32" t="str">
        <f t="shared" si="164"/>
        <v>tier - 2</v>
      </c>
      <c r="N1500" s="32" t="str">
        <f t="shared" si="165"/>
        <v>R1011</v>
      </c>
      <c r="O1500" s="13" t="str">
        <f t="shared" si="166"/>
        <v>14-Sep-1965</v>
      </c>
      <c r="P1500" s="13">
        <f t="shared" si="167"/>
        <v>57</v>
      </c>
      <c r="Q1500" s="18">
        <v>12646.21</v>
      </c>
    </row>
    <row r="1501" spans="1:17" x14ac:dyDescent="0.25">
      <c r="A1501" s="13" t="s">
        <v>1532</v>
      </c>
      <c r="B1501" s="13">
        <v>1962</v>
      </c>
      <c r="C1501" s="13" t="s">
        <v>35</v>
      </c>
      <c r="D1501" s="13">
        <v>27</v>
      </c>
      <c r="E1501" s="13">
        <v>0</v>
      </c>
      <c r="F1501" s="13">
        <v>12648.7</v>
      </c>
      <c r="G1501" s="13" t="s">
        <v>12</v>
      </c>
      <c r="H1501" s="13" t="s">
        <v>11</v>
      </c>
      <c r="I1501" s="13" t="s">
        <v>13</v>
      </c>
      <c r="J1501" s="32">
        <f t="shared" si="161"/>
        <v>1962</v>
      </c>
      <c r="K1501" s="32" t="str">
        <f t="shared" si="162"/>
        <v>Aug</v>
      </c>
      <c r="L1501" s="32" t="str">
        <f t="shared" si="163"/>
        <v>tier - 3</v>
      </c>
      <c r="M1501" s="32" t="str">
        <f t="shared" si="164"/>
        <v>tier - 2</v>
      </c>
      <c r="N1501" s="32" t="str">
        <f t="shared" si="165"/>
        <v>R1013</v>
      </c>
      <c r="O1501" s="13" t="str">
        <f t="shared" si="166"/>
        <v>27-Aug-1962</v>
      </c>
      <c r="P1501" s="13">
        <f t="shared" si="167"/>
        <v>60</v>
      </c>
      <c r="Q1501" s="18">
        <v>12648.7</v>
      </c>
    </row>
    <row r="1502" spans="1:17" x14ac:dyDescent="0.25">
      <c r="A1502" s="13" t="s">
        <v>1533</v>
      </c>
      <c r="B1502" s="13">
        <v>1974</v>
      </c>
      <c r="C1502" s="13" t="s">
        <v>20</v>
      </c>
      <c r="D1502" s="13">
        <v>24</v>
      </c>
      <c r="E1502" s="13">
        <v>0</v>
      </c>
      <c r="F1502" s="13">
        <v>12697.48</v>
      </c>
      <c r="G1502" s="13" t="s">
        <v>12</v>
      </c>
      <c r="H1502" s="13" t="s">
        <v>12</v>
      </c>
      <c r="I1502" s="13" t="s">
        <v>300</v>
      </c>
      <c r="J1502" s="32">
        <f t="shared" si="161"/>
        <v>1974</v>
      </c>
      <c r="K1502" s="32" t="str">
        <f t="shared" si="162"/>
        <v>Sep</v>
      </c>
      <c r="L1502" s="32" t="str">
        <f t="shared" si="163"/>
        <v>tier - 3</v>
      </c>
      <c r="M1502" s="32" t="str">
        <f t="shared" si="164"/>
        <v>tier - 3</v>
      </c>
      <c r="N1502" s="32" t="str">
        <f t="shared" si="165"/>
        <v>R1021</v>
      </c>
      <c r="O1502" s="13" t="str">
        <f t="shared" si="166"/>
        <v>24-Sep-1974</v>
      </c>
      <c r="P1502" s="13">
        <f t="shared" si="167"/>
        <v>48</v>
      </c>
      <c r="Q1502" s="18">
        <v>12697.48</v>
      </c>
    </row>
    <row r="1503" spans="1:17" x14ac:dyDescent="0.25">
      <c r="A1503" s="13" t="s">
        <v>1534</v>
      </c>
      <c r="B1503" s="13">
        <v>1992</v>
      </c>
      <c r="C1503" s="13" t="s">
        <v>10</v>
      </c>
      <c r="D1503" s="13">
        <v>7</v>
      </c>
      <c r="E1503" s="13">
        <v>0</v>
      </c>
      <c r="F1503" s="13">
        <v>12699.56</v>
      </c>
      <c r="G1503" s="13" t="s">
        <v>12</v>
      </c>
      <c r="H1503" s="13" t="s">
        <v>11</v>
      </c>
      <c r="I1503" s="13" t="s">
        <v>42</v>
      </c>
      <c r="J1503" s="32">
        <f t="shared" si="161"/>
        <v>1992</v>
      </c>
      <c r="K1503" s="32" t="str">
        <f t="shared" si="162"/>
        <v>Jul</v>
      </c>
      <c r="L1503" s="32" t="str">
        <f t="shared" si="163"/>
        <v>tier - 3</v>
      </c>
      <c r="M1503" s="32" t="str">
        <f t="shared" si="164"/>
        <v>tier - 2</v>
      </c>
      <c r="N1503" s="32" t="str">
        <f t="shared" si="165"/>
        <v>R1011</v>
      </c>
      <c r="O1503" s="13" t="str">
        <f t="shared" si="166"/>
        <v>7-Jul-1992</v>
      </c>
      <c r="P1503" s="13">
        <f t="shared" si="167"/>
        <v>30</v>
      </c>
      <c r="Q1503" s="18">
        <v>12699.56</v>
      </c>
    </row>
    <row r="1504" spans="1:17" x14ac:dyDescent="0.25">
      <c r="A1504" s="13" t="s">
        <v>1535</v>
      </c>
      <c r="B1504" s="13">
        <v>1964</v>
      </c>
      <c r="C1504" s="13" t="s">
        <v>15</v>
      </c>
      <c r="D1504" s="13">
        <v>28</v>
      </c>
      <c r="E1504" s="13">
        <v>0</v>
      </c>
      <c r="F1504" s="13">
        <v>12700.63</v>
      </c>
      <c r="G1504" s="13" t="s">
        <v>12</v>
      </c>
      <c r="H1504" s="13" t="s">
        <v>12</v>
      </c>
      <c r="I1504" s="13" t="s">
        <v>42</v>
      </c>
      <c r="J1504" s="32">
        <f t="shared" si="161"/>
        <v>1964</v>
      </c>
      <c r="K1504" s="32" t="str">
        <f t="shared" si="162"/>
        <v>Nov</v>
      </c>
      <c r="L1504" s="32" t="str">
        <f t="shared" si="163"/>
        <v>tier - 3</v>
      </c>
      <c r="M1504" s="32" t="str">
        <f t="shared" si="164"/>
        <v>tier - 3</v>
      </c>
      <c r="N1504" s="32" t="str">
        <f t="shared" si="165"/>
        <v>R1011</v>
      </c>
      <c r="O1504" s="13" t="str">
        <f t="shared" si="166"/>
        <v>28-Nov-1964</v>
      </c>
      <c r="P1504" s="13">
        <f t="shared" si="167"/>
        <v>58</v>
      </c>
      <c r="Q1504" s="18">
        <v>12700.63</v>
      </c>
    </row>
    <row r="1505" spans="1:17" x14ac:dyDescent="0.25">
      <c r="A1505" s="13" t="s">
        <v>1536</v>
      </c>
      <c r="B1505" s="13">
        <v>1970</v>
      </c>
      <c r="C1505" s="13" t="s">
        <v>10</v>
      </c>
      <c r="D1505" s="13">
        <v>8</v>
      </c>
      <c r="E1505" s="13">
        <v>0</v>
      </c>
      <c r="F1505" s="13">
        <v>12713</v>
      </c>
      <c r="G1505" s="13" t="s">
        <v>12</v>
      </c>
      <c r="H1505" s="13" t="s">
        <v>16</v>
      </c>
      <c r="I1505" s="13" t="s">
        <v>42</v>
      </c>
      <c r="J1505" s="32">
        <f t="shared" si="161"/>
        <v>1970</v>
      </c>
      <c r="K1505" s="32" t="str">
        <f t="shared" si="162"/>
        <v>Jul</v>
      </c>
      <c r="L1505" s="32" t="str">
        <f t="shared" si="163"/>
        <v>tier - 3</v>
      </c>
      <c r="M1505" s="32" t="str">
        <f t="shared" si="164"/>
        <v>tier - 1</v>
      </c>
      <c r="N1505" s="32" t="str">
        <f t="shared" si="165"/>
        <v>R1011</v>
      </c>
      <c r="O1505" s="13" t="str">
        <f t="shared" si="166"/>
        <v>8-Jul-1970</v>
      </c>
      <c r="P1505" s="13">
        <f t="shared" si="167"/>
        <v>52</v>
      </c>
      <c r="Q1505" s="18">
        <v>12713</v>
      </c>
    </row>
    <row r="1506" spans="1:17" x14ac:dyDescent="0.25">
      <c r="A1506" s="13" t="s">
        <v>1537</v>
      </c>
      <c r="B1506" s="13">
        <v>1988</v>
      </c>
      <c r="C1506" s="13" t="s">
        <v>10</v>
      </c>
      <c r="D1506" s="13">
        <v>17</v>
      </c>
      <c r="E1506" s="13">
        <v>3</v>
      </c>
      <c r="F1506" s="13">
        <v>12718.21</v>
      </c>
      <c r="G1506" s="13" t="s">
        <v>12</v>
      </c>
      <c r="H1506" s="13" t="s">
        <v>16</v>
      </c>
      <c r="I1506" s="13" t="s">
        <v>535</v>
      </c>
      <c r="J1506" s="32">
        <f t="shared" si="161"/>
        <v>1988</v>
      </c>
      <c r="K1506" s="32" t="str">
        <f t="shared" si="162"/>
        <v>Jul</v>
      </c>
      <c r="L1506" s="32" t="str">
        <f t="shared" si="163"/>
        <v>tier - 3</v>
      </c>
      <c r="M1506" s="32" t="str">
        <f t="shared" si="164"/>
        <v>tier - 1</v>
      </c>
      <c r="N1506" s="32" t="str">
        <f t="shared" si="165"/>
        <v>R1026</v>
      </c>
      <c r="O1506" s="13" t="str">
        <f t="shared" si="166"/>
        <v>17-Jul-1988</v>
      </c>
      <c r="P1506" s="13">
        <f t="shared" si="167"/>
        <v>34</v>
      </c>
      <c r="Q1506" s="18">
        <v>12718.21</v>
      </c>
    </row>
    <row r="1507" spans="1:17" x14ac:dyDescent="0.25">
      <c r="A1507" s="13" t="s">
        <v>1538</v>
      </c>
      <c r="B1507" s="13">
        <v>1962</v>
      </c>
      <c r="C1507" s="13" t="s">
        <v>20</v>
      </c>
      <c r="D1507" s="13">
        <v>2</v>
      </c>
      <c r="E1507" s="13">
        <v>0</v>
      </c>
      <c r="F1507" s="13">
        <v>12731</v>
      </c>
      <c r="G1507" s="13" t="s">
        <v>12</v>
      </c>
      <c r="H1507" s="13" t="s">
        <v>12</v>
      </c>
      <c r="I1507" s="13" t="s">
        <v>168</v>
      </c>
      <c r="J1507" s="32">
        <f t="shared" si="161"/>
        <v>1962</v>
      </c>
      <c r="K1507" s="32" t="str">
        <f t="shared" si="162"/>
        <v>Sep</v>
      </c>
      <c r="L1507" s="32" t="str">
        <f t="shared" si="163"/>
        <v>tier - 3</v>
      </c>
      <c r="M1507" s="32" t="str">
        <f t="shared" si="164"/>
        <v>tier - 3</v>
      </c>
      <c r="N1507" s="32" t="str">
        <f t="shared" si="165"/>
        <v>R1016</v>
      </c>
      <c r="O1507" s="13" t="str">
        <f t="shared" si="166"/>
        <v>2-Sep-1962</v>
      </c>
      <c r="P1507" s="13">
        <f t="shared" si="167"/>
        <v>60</v>
      </c>
      <c r="Q1507" s="18">
        <v>12731</v>
      </c>
    </row>
    <row r="1508" spans="1:17" x14ac:dyDescent="0.25">
      <c r="A1508" s="13" t="s">
        <v>1539</v>
      </c>
      <c r="B1508" s="13">
        <v>1962</v>
      </c>
      <c r="C1508" s="13" t="s">
        <v>37</v>
      </c>
      <c r="D1508" s="13">
        <v>1</v>
      </c>
      <c r="E1508" s="13">
        <v>0</v>
      </c>
      <c r="F1508" s="13">
        <v>12741.17</v>
      </c>
      <c r="G1508" s="13" t="s">
        <v>12</v>
      </c>
      <c r="H1508" s="13" t="s">
        <v>16</v>
      </c>
      <c r="I1508" s="13" t="s">
        <v>356</v>
      </c>
      <c r="J1508" s="32">
        <f t="shared" si="161"/>
        <v>1962</v>
      </c>
      <c r="K1508" s="32" t="str">
        <f t="shared" si="162"/>
        <v>Oct</v>
      </c>
      <c r="L1508" s="32" t="str">
        <f t="shared" si="163"/>
        <v>tier - 3</v>
      </c>
      <c r="M1508" s="32" t="str">
        <f t="shared" si="164"/>
        <v>tier - 1</v>
      </c>
      <c r="N1508" s="32" t="str">
        <f t="shared" si="165"/>
        <v>R1017</v>
      </c>
      <c r="O1508" s="13" t="str">
        <f t="shared" si="166"/>
        <v>1-Oct-1962</v>
      </c>
      <c r="P1508" s="13">
        <f t="shared" si="167"/>
        <v>60</v>
      </c>
      <c r="Q1508" s="18">
        <v>12741.17</v>
      </c>
    </row>
    <row r="1509" spans="1:17" x14ac:dyDescent="0.25">
      <c r="A1509" s="13" t="s">
        <v>1540</v>
      </c>
      <c r="B1509" s="13">
        <v>1975</v>
      </c>
      <c r="C1509" s="13" t="s">
        <v>20</v>
      </c>
      <c r="D1509" s="13">
        <v>25</v>
      </c>
      <c r="E1509" s="13">
        <v>1</v>
      </c>
      <c r="F1509" s="13">
        <v>12770.27</v>
      </c>
      <c r="G1509" s="13" t="s">
        <v>12</v>
      </c>
      <c r="H1509" s="13" t="s">
        <v>12</v>
      </c>
      <c r="I1509" s="13" t="s">
        <v>300</v>
      </c>
      <c r="J1509" s="32">
        <f t="shared" si="161"/>
        <v>1975</v>
      </c>
      <c r="K1509" s="32" t="str">
        <f t="shared" si="162"/>
        <v>Sep</v>
      </c>
      <c r="L1509" s="32" t="str">
        <f t="shared" si="163"/>
        <v>tier - 3</v>
      </c>
      <c r="M1509" s="32" t="str">
        <f t="shared" si="164"/>
        <v>tier - 3</v>
      </c>
      <c r="N1509" s="32" t="str">
        <f t="shared" si="165"/>
        <v>R1021</v>
      </c>
      <c r="O1509" s="13" t="str">
        <f t="shared" si="166"/>
        <v>25-Sep-1975</v>
      </c>
      <c r="P1509" s="13">
        <f t="shared" si="167"/>
        <v>47</v>
      </c>
      <c r="Q1509" s="18">
        <v>12770.27</v>
      </c>
    </row>
    <row r="1510" spans="1:17" x14ac:dyDescent="0.25">
      <c r="A1510" s="13" t="s">
        <v>1541</v>
      </c>
      <c r="B1510" s="13">
        <v>1972</v>
      </c>
      <c r="C1510" s="13" t="s">
        <v>37</v>
      </c>
      <c r="D1510" s="13">
        <v>7</v>
      </c>
      <c r="E1510" s="13">
        <v>0</v>
      </c>
      <c r="F1510" s="13">
        <v>12776.05</v>
      </c>
      <c r="G1510" s="13" t="s">
        <v>12</v>
      </c>
      <c r="H1510" s="13" t="s">
        <v>12</v>
      </c>
      <c r="I1510" s="13" t="s">
        <v>535</v>
      </c>
      <c r="J1510" s="32">
        <f t="shared" si="161"/>
        <v>1972</v>
      </c>
      <c r="K1510" s="32" t="str">
        <f t="shared" si="162"/>
        <v>Oct</v>
      </c>
      <c r="L1510" s="32" t="str">
        <f t="shared" si="163"/>
        <v>tier - 3</v>
      </c>
      <c r="M1510" s="32" t="str">
        <f t="shared" si="164"/>
        <v>tier - 3</v>
      </c>
      <c r="N1510" s="32" t="str">
        <f t="shared" si="165"/>
        <v>R1026</v>
      </c>
      <c r="O1510" s="13" t="str">
        <f t="shared" si="166"/>
        <v>7-Oct-1972</v>
      </c>
      <c r="P1510" s="13">
        <f t="shared" si="167"/>
        <v>50</v>
      </c>
      <c r="Q1510" s="18">
        <v>12776.05</v>
      </c>
    </row>
    <row r="1511" spans="1:17" x14ac:dyDescent="0.25">
      <c r="A1511" s="13" t="s">
        <v>1542</v>
      </c>
      <c r="B1511" s="13">
        <v>1963</v>
      </c>
      <c r="C1511" s="13" t="s">
        <v>30</v>
      </c>
      <c r="D1511" s="13">
        <v>5</v>
      </c>
      <c r="E1511" s="13">
        <v>0</v>
      </c>
      <c r="F1511" s="13">
        <v>12788.03</v>
      </c>
      <c r="G1511" s="13" t="s">
        <v>12</v>
      </c>
      <c r="H1511" s="13" t="s">
        <v>12</v>
      </c>
      <c r="I1511" s="13" t="s">
        <v>200</v>
      </c>
      <c r="J1511" s="32">
        <f t="shared" si="161"/>
        <v>1963</v>
      </c>
      <c r="K1511" s="32" t="str">
        <f t="shared" si="162"/>
        <v>Dec</v>
      </c>
      <c r="L1511" s="32" t="str">
        <f t="shared" si="163"/>
        <v>tier - 3</v>
      </c>
      <c r="M1511" s="32" t="str">
        <f t="shared" si="164"/>
        <v>tier - 3</v>
      </c>
      <c r="N1511" s="32" t="str">
        <f t="shared" si="165"/>
        <v>R1025</v>
      </c>
      <c r="O1511" s="13" t="str">
        <f t="shared" si="166"/>
        <v>5-Dec-1963</v>
      </c>
      <c r="P1511" s="13">
        <f t="shared" si="167"/>
        <v>59</v>
      </c>
      <c r="Q1511" s="18">
        <v>12788.03</v>
      </c>
    </row>
    <row r="1512" spans="1:17" x14ac:dyDescent="0.25">
      <c r="A1512" s="13" t="s">
        <v>1543</v>
      </c>
      <c r="B1512" s="13">
        <v>1983</v>
      </c>
      <c r="C1512" s="13" t="s">
        <v>37</v>
      </c>
      <c r="D1512" s="13">
        <v>29</v>
      </c>
      <c r="E1512" s="13">
        <v>3</v>
      </c>
      <c r="F1512" s="13">
        <v>12788.18</v>
      </c>
      <c r="G1512" s="13" t="s">
        <v>12</v>
      </c>
      <c r="H1512" s="13" t="s">
        <v>16</v>
      </c>
      <c r="I1512" s="13" t="s">
        <v>535</v>
      </c>
      <c r="J1512" s="32">
        <f t="shared" si="161"/>
        <v>1983</v>
      </c>
      <c r="K1512" s="32" t="str">
        <f t="shared" si="162"/>
        <v>Oct</v>
      </c>
      <c r="L1512" s="32" t="str">
        <f t="shared" si="163"/>
        <v>tier - 3</v>
      </c>
      <c r="M1512" s="32" t="str">
        <f t="shared" si="164"/>
        <v>tier - 1</v>
      </c>
      <c r="N1512" s="32" t="str">
        <f t="shared" si="165"/>
        <v>R1026</v>
      </c>
      <c r="O1512" s="13" t="str">
        <f t="shared" si="166"/>
        <v>29-Oct-1983</v>
      </c>
      <c r="P1512" s="13">
        <f t="shared" si="167"/>
        <v>39</v>
      </c>
      <c r="Q1512" s="18">
        <v>12788.18</v>
      </c>
    </row>
    <row r="1513" spans="1:17" x14ac:dyDescent="0.25">
      <c r="A1513" s="13" t="s">
        <v>1544</v>
      </c>
      <c r="B1513" s="13">
        <v>1978</v>
      </c>
      <c r="C1513" s="13" t="s">
        <v>10</v>
      </c>
      <c r="D1513" s="13">
        <v>24</v>
      </c>
      <c r="E1513" s="13">
        <v>0</v>
      </c>
      <c r="F1513" s="13">
        <v>12797.21</v>
      </c>
      <c r="G1513" s="13" t="s">
        <v>12</v>
      </c>
      <c r="H1513" s="13" t="s">
        <v>16</v>
      </c>
      <c r="I1513" s="13" t="s">
        <v>247</v>
      </c>
      <c r="J1513" s="32">
        <f t="shared" si="161"/>
        <v>1978</v>
      </c>
      <c r="K1513" s="32" t="str">
        <f t="shared" si="162"/>
        <v>Jul</v>
      </c>
      <c r="L1513" s="32" t="str">
        <f t="shared" si="163"/>
        <v>tier - 3</v>
      </c>
      <c r="M1513" s="32" t="str">
        <f t="shared" si="164"/>
        <v>tier - 1</v>
      </c>
      <c r="N1513" s="32" t="str">
        <f t="shared" si="165"/>
        <v>R1024</v>
      </c>
      <c r="O1513" s="13" t="str">
        <f t="shared" si="166"/>
        <v>24-Jul-1978</v>
      </c>
      <c r="P1513" s="13">
        <f t="shared" si="167"/>
        <v>44</v>
      </c>
      <c r="Q1513" s="18">
        <v>12797.21</v>
      </c>
    </row>
    <row r="1514" spans="1:17" x14ac:dyDescent="0.25">
      <c r="A1514" s="13" t="s">
        <v>1545</v>
      </c>
      <c r="B1514" s="13">
        <v>1963</v>
      </c>
      <c r="C1514" s="13" t="s">
        <v>10</v>
      </c>
      <c r="D1514" s="13">
        <v>20</v>
      </c>
      <c r="E1514" s="13">
        <v>0</v>
      </c>
      <c r="F1514" s="13">
        <v>12815.44</v>
      </c>
      <c r="G1514" s="13" t="s">
        <v>12</v>
      </c>
      <c r="H1514" s="13" t="s">
        <v>12</v>
      </c>
      <c r="I1514" s="13" t="s">
        <v>247</v>
      </c>
      <c r="J1514" s="32">
        <f t="shared" si="161"/>
        <v>1963</v>
      </c>
      <c r="K1514" s="32" t="str">
        <f t="shared" si="162"/>
        <v>Jul</v>
      </c>
      <c r="L1514" s="32" t="str">
        <f t="shared" si="163"/>
        <v>tier - 3</v>
      </c>
      <c r="M1514" s="32" t="str">
        <f t="shared" si="164"/>
        <v>tier - 3</v>
      </c>
      <c r="N1514" s="32" t="str">
        <f t="shared" si="165"/>
        <v>R1024</v>
      </c>
      <c r="O1514" s="13" t="str">
        <f t="shared" si="166"/>
        <v>20-Jul-1963</v>
      </c>
      <c r="P1514" s="13">
        <f t="shared" si="167"/>
        <v>59</v>
      </c>
      <c r="Q1514" s="18">
        <v>12815.44</v>
      </c>
    </row>
    <row r="1515" spans="1:17" x14ac:dyDescent="0.25">
      <c r="A1515" s="13" t="s">
        <v>1546</v>
      </c>
      <c r="B1515" s="13">
        <v>1967</v>
      </c>
      <c r="C1515" s="13" t="s">
        <v>20</v>
      </c>
      <c r="D1515" s="13">
        <v>25</v>
      </c>
      <c r="E1515" s="13">
        <v>0</v>
      </c>
      <c r="F1515" s="13">
        <v>12823.25</v>
      </c>
      <c r="G1515" s="13" t="s">
        <v>12</v>
      </c>
      <c r="H1515" s="13" t="s">
        <v>12</v>
      </c>
      <c r="I1515" s="13" t="s">
        <v>300</v>
      </c>
      <c r="J1515" s="32">
        <f t="shared" si="161"/>
        <v>1967</v>
      </c>
      <c r="K1515" s="32" t="str">
        <f t="shared" si="162"/>
        <v>Sep</v>
      </c>
      <c r="L1515" s="32" t="str">
        <f t="shared" si="163"/>
        <v>tier - 3</v>
      </c>
      <c r="M1515" s="32" t="str">
        <f t="shared" si="164"/>
        <v>tier - 3</v>
      </c>
      <c r="N1515" s="32" t="str">
        <f t="shared" si="165"/>
        <v>R1021</v>
      </c>
      <c r="O1515" s="13" t="str">
        <f t="shared" si="166"/>
        <v>25-Sep-1967</v>
      </c>
      <c r="P1515" s="13">
        <f t="shared" si="167"/>
        <v>55</v>
      </c>
      <c r="Q1515" s="18">
        <v>12823.25</v>
      </c>
    </row>
    <row r="1516" spans="1:17" x14ac:dyDescent="0.25">
      <c r="A1516" s="13" t="s">
        <v>1547</v>
      </c>
      <c r="B1516" s="13">
        <v>2004</v>
      </c>
      <c r="C1516" s="13" t="s">
        <v>15</v>
      </c>
      <c r="D1516" s="13">
        <v>9</v>
      </c>
      <c r="E1516" s="13">
        <v>2</v>
      </c>
      <c r="F1516" s="13">
        <v>12829.46</v>
      </c>
      <c r="G1516" s="13" t="s">
        <v>12</v>
      </c>
      <c r="H1516" s="13" t="s">
        <v>12</v>
      </c>
      <c r="I1516" s="13" t="s">
        <v>168</v>
      </c>
      <c r="J1516" s="32">
        <f t="shared" si="161"/>
        <v>2004</v>
      </c>
      <c r="K1516" s="32" t="str">
        <f t="shared" si="162"/>
        <v>Nov</v>
      </c>
      <c r="L1516" s="32" t="str">
        <f t="shared" si="163"/>
        <v>tier - 3</v>
      </c>
      <c r="M1516" s="32" t="str">
        <f t="shared" si="164"/>
        <v>tier - 3</v>
      </c>
      <c r="N1516" s="32" t="str">
        <f t="shared" si="165"/>
        <v>R1016</v>
      </c>
      <c r="O1516" s="13" t="str">
        <f t="shared" si="166"/>
        <v>9-Nov-2004</v>
      </c>
      <c r="P1516" s="13">
        <f t="shared" si="167"/>
        <v>18</v>
      </c>
      <c r="Q1516" s="18">
        <v>12829.46</v>
      </c>
    </row>
    <row r="1517" spans="1:17" x14ac:dyDescent="0.25">
      <c r="A1517" s="13" t="s">
        <v>1548</v>
      </c>
      <c r="B1517" s="13">
        <v>1993</v>
      </c>
      <c r="C1517" s="13" t="s">
        <v>20</v>
      </c>
      <c r="D1517" s="13">
        <v>27</v>
      </c>
      <c r="E1517" s="13">
        <v>0</v>
      </c>
      <c r="F1517" s="13">
        <v>12847.24</v>
      </c>
      <c r="G1517" s="13" t="s">
        <v>12</v>
      </c>
      <c r="H1517" s="13" t="s">
        <v>11</v>
      </c>
      <c r="I1517" s="13" t="s">
        <v>23</v>
      </c>
      <c r="J1517" s="32">
        <f t="shared" si="161"/>
        <v>1993</v>
      </c>
      <c r="K1517" s="32" t="str">
        <f t="shared" si="162"/>
        <v>Sep</v>
      </c>
      <c r="L1517" s="32" t="str">
        <f t="shared" si="163"/>
        <v>tier - 3</v>
      </c>
      <c r="M1517" s="32" t="str">
        <f t="shared" si="164"/>
        <v>tier - 2</v>
      </c>
      <c r="N1517" s="32" t="str">
        <f t="shared" si="165"/>
        <v>R1012</v>
      </c>
      <c r="O1517" s="13" t="str">
        <f t="shared" si="166"/>
        <v>27-Sep-1993</v>
      </c>
      <c r="P1517" s="13">
        <f t="shared" si="167"/>
        <v>29</v>
      </c>
      <c r="Q1517" s="18">
        <v>12847.24</v>
      </c>
    </row>
    <row r="1518" spans="1:17" x14ac:dyDescent="0.25">
      <c r="A1518" s="13" t="s">
        <v>1549</v>
      </c>
      <c r="B1518" s="13">
        <v>1973</v>
      </c>
      <c r="C1518" s="13" t="s">
        <v>20</v>
      </c>
      <c r="D1518" s="13">
        <v>22</v>
      </c>
      <c r="E1518" s="13">
        <v>0</v>
      </c>
      <c r="F1518" s="13">
        <v>12852.37</v>
      </c>
      <c r="G1518" s="13" t="s">
        <v>12</v>
      </c>
      <c r="H1518" s="13" t="s">
        <v>16</v>
      </c>
      <c r="I1518" s="13" t="s">
        <v>23</v>
      </c>
      <c r="J1518" s="32">
        <f t="shared" si="161"/>
        <v>1973</v>
      </c>
      <c r="K1518" s="32" t="str">
        <f t="shared" si="162"/>
        <v>Sep</v>
      </c>
      <c r="L1518" s="32" t="str">
        <f t="shared" si="163"/>
        <v>tier - 3</v>
      </c>
      <c r="M1518" s="32" t="str">
        <f t="shared" si="164"/>
        <v>tier - 1</v>
      </c>
      <c r="N1518" s="32" t="str">
        <f t="shared" si="165"/>
        <v>R1012</v>
      </c>
      <c r="O1518" s="13" t="str">
        <f t="shared" si="166"/>
        <v>22-Sep-1973</v>
      </c>
      <c r="P1518" s="13">
        <f t="shared" si="167"/>
        <v>49</v>
      </c>
      <c r="Q1518" s="18">
        <v>12852.37</v>
      </c>
    </row>
    <row r="1519" spans="1:17" x14ac:dyDescent="0.25">
      <c r="A1519" s="13" t="s">
        <v>1550</v>
      </c>
      <c r="B1519" s="13">
        <v>1963</v>
      </c>
      <c r="C1519" s="13" t="s">
        <v>20</v>
      </c>
      <c r="D1519" s="13">
        <v>27</v>
      </c>
      <c r="E1519" s="13">
        <v>0</v>
      </c>
      <c r="F1519" s="13">
        <v>12856.84</v>
      </c>
      <c r="G1519" s="13" t="s">
        <v>12</v>
      </c>
      <c r="H1519" s="13" t="s">
        <v>12</v>
      </c>
      <c r="I1519" s="13" t="s">
        <v>300</v>
      </c>
      <c r="J1519" s="32">
        <f t="shared" si="161"/>
        <v>1963</v>
      </c>
      <c r="K1519" s="32" t="str">
        <f t="shared" si="162"/>
        <v>Sep</v>
      </c>
      <c r="L1519" s="32" t="str">
        <f t="shared" si="163"/>
        <v>tier - 3</v>
      </c>
      <c r="M1519" s="32" t="str">
        <f t="shared" si="164"/>
        <v>tier - 3</v>
      </c>
      <c r="N1519" s="32" t="str">
        <f t="shared" si="165"/>
        <v>R1021</v>
      </c>
      <c r="O1519" s="13" t="str">
        <f t="shared" si="166"/>
        <v>27-Sep-1963</v>
      </c>
      <c r="P1519" s="13">
        <f t="shared" si="167"/>
        <v>59</v>
      </c>
      <c r="Q1519" s="18">
        <v>12856.84</v>
      </c>
    </row>
    <row r="1520" spans="1:17" x14ac:dyDescent="0.25">
      <c r="A1520" s="13" t="s">
        <v>1551</v>
      </c>
      <c r="B1520" s="13">
        <v>1984</v>
      </c>
      <c r="C1520" s="13" t="s">
        <v>35</v>
      </c>
      <c r="D1520" s="13">
        <v>6</v>
      </c>
      <c r="E1520" s="13">
        <v>3</v>
      </c>
      <c r="F1520" s="13">
        <v>12870.31</v>
      </c>
      <c r="G1520" s="13" t="s">
        <v>12</v>
      </c>
      <c r="H1520" s="13" t="s">
        <v>12</v>
      </c>
      <c r="I1520" s="13" t="s">
        <v>23</v>
      </c>
      <c r="J1520" s="32">
        <f t="shared" si="161"/>
        <v>1984</v>
      </c>
      <c r="K1520" s="32" t="str">
        <f t="shared" si="162"/>
        <v>Aug</v>
      </c>
      <c r="L1520" s="32" t="str">
        <f t="shared" si="163"/>
        <v>tier - 3</v>
      </c>
      <c r="M1520" s="32" t="str">
        <f t="shared" si="164"/>
        <v>tier - 3</v>
      </c>
      <c r="N1520" s="32" t="str">
        <f t="shared" si="165"/>
        <v>R1012</v>
      </c>
      <c r="O1520" s="13" t="str">
        <f t="shared" si="166"/>
        <v>6-Aug-1984</v>
      </c>
      <c r="P1520" s="13">
        <f t="shared" si="167"/>
        <v>38</v>
      </c>
      <c r="Q1520" s="18">
        <v>12870.31</v>
      </c>
    </row>
    <row r="1521" spans="1:17" x14ac:dyDescent="0.25">
      <c r="A1521" s="13" t="s">
        <v>1552</v>
      </c>
      <c r="B1521" s="13">
        <v>2004</v>
      </c>
      <c r="C1521" s="13" t="s">
        <v>10</v>
      </c>
      <c r="D1521" s="13">
        <v>9</v>
      </c>
      <c r="E1521" s="13">
        <v>0</v>
      </c>
      <c r="F1521" s="13">
        <v>12890.06</v>
      </c>
      <c r="G1521" s="13" t="s">
        <v>12</v>
      </c>
      <c r="H1521" s="13" t="s">
        <v>16</v>
      </c>
      <c r="I1521" s="13" t="s">
        <v>166</v>
      </c>
      <c r="J1521" s="32">
        <f t="shared" si="161"/>
        <v>2004</v>
      </c>
      <c r="K1521" s="32" t="str">
        <f t="shared" si="162"/>
        <v>Jul</v>
      </c>
      <c r="L1521" s="32" t="str">
        <f t="shared" si="163"/>
        <v>tier - 3</v>
      </c>
      <c r="M1521" s="32" t="str">
        <f t="shared" si="164"/>
        <v>tier - 1</v>
      </c>
      <c r="N1521" s="32" t="str">
        <f t="shared" si="165"/>
        <v>R1019</v>
      </c>
      <c r="O1521" s="13" t="str">
        <f t="shared" si="166"/>
        <v>9-Jul-2004</v>
      </c>
      <c r="P1521" s="13">
        <f t="shared" si="167"/>
        <v>18</v>
      </c>
      <c r="Q1521" s="18">
        <v>12890.06</v>
      </c>
    </row>
    <row r="1522" spans="1:17" x14ac:dyDescent="0.25">
      <c r="A1522" s="13" t="s">
        <v>1553</v>
      </c>
      <c r="B1522" s="13">
        <v>1963</v>
      </c>
      <c r="C1522" s="13" t="s">
        <v>35</v>
      </c>
      <c r="D1522" s="13">
        <v>16</v>
      </c>
      <c r="E1522" s="13">
        <v>1</v>
      </c>
      <c r="F1522" s="13">
        <v>12913.99</v>
      </c>
      <c r="G1522" s="13" t="s">
        <v>12</v>
      </c>
      <c r="H1522" s="13" t="s">
        <v>11</v>
      </c>
      <c r="I1522" s="13" t="s">
        <v>168</v>
      </c>
      <c r="J1522" s="32">
        <f t="shared" si="161"/>
        <v>1963</v>
      </c>
      <c r="K1522" s="32" t="str">
        <f t="shared" si="162"/>
        <v>Aug</v>
      </c>
      <c r="L1522" s="32" t="str">
        <f t="shared" si="163"/>
        <v>tier - 3</v>
      </c>
      <c r="M1522" s="32" t="str">
        <f t="shared" si="164"/>
        <v>tier - 2</v>
      </c>
      <c r="N1522" s="32" t="str">
        <f t="shared" si="165"/>
        <v>R1016</v>
      </c>
      <c r="O1522" s="13" t="str">
        <f t="shared" si="166"/>
        <v>16-Aug-1963</v>
      </c>
      <c r="P1522" s="13">
        <f t="shared" si="167"/>
        <v>59</v>
      </c>
      <c r="Q1522" s="18">
        <v>12913.99</v>
      </c>
    </row>
    <row r="1523" spans="1:17" x14ac:dyDescent="0.25">
      <c r="A1523" s="13" t="s">
        <v>1554</v>
      </c>
      <c r="B1523" s="13">
        <v>1963</v>
      </c>
      <c r="C1523" s="13" t="s">
        <v>20</v>
      </c>
      <c r="D1523" s="13">
        <v>1</v>
      </c>
      <c r="E1523" s="13">
        <v>2</v>
      </c>
      <c r="F1523" s="13">
        <v>12925.89</v>
      </c>
      <c r="G1523" s="13" t="s">
        <v>12</v>
      </c>
      <c r="H1523" s="13" t="s">
        <v>11</v>
      </c>
      <c r="I1523" s="13" t="s">
        <v>13</v>
      </c>
      <c r="J1523" s="32">
        <f t="shared" si="161"/>
        <v>1963</v>
      </c>
      <c r="K1523" s="32" t="str">
        <f t="shared" si="162"/>
        <v>Sep</v>
      </c>
      <c r="L1523" s="32" t="str">
        <f t="shared" si="163"/>
        <v>tier - 3</v>
      </c>
      <c r="M1523" s="32" t="str">
        <f t="shared" si="164"/>
        <v>tier - 2</v>
      </c>
      <c r="N1523" s="32" t="str">
        <f t="shared" si="165"/>
        <v>R1013</v>
      </c>
      <c r="O1523" s="13" t="str">
        <f t="shared" si="166"/>
        <v>1-Sep-1963</v>
      </c>
      <c r="P1523" s="13">
        <f t="shared" si="167"/>
        <v>59</v>
      </c>
      <c r="Q1523" s="18">
        <v>12925.89</v>
      </c>
    </row>
    <row r="1524" spans="1:17" x14ac:dyDescent="0.25">
      <c r="A1524" s="13" t="s">
        <v>1555</v>
      </c>
      <c r="B1524" s="13">
        <v>1963</v>
      </c>
      <c r="C1524" s="13" t="s">
        <v>35</v>
      </c>
      <c r="D1524" s="13">
        <v>14</v>
      </c>
      <c r="E1524" s="13">
        <v>2</v>
      </c>
      <c r="F1524" s="13">
        <v>12928.79</v>
      </c>
      <c r="G1524" s="13" t="s">
        <v>12</v>
      </c>
      <c r="H1524" s="13" t="s">
        <v>11</v>
      </c>
      <c r="I1524" s="13" t="s">
        <v>13</v>
      </c>
      <c r="J1524" s="32">
        <f t="shared" si="161"/>
        <v>1963</v>
      </c>
      <c r="K1524" s="32" t="str">
        <f t="shared" si="162"/>
        <v>Aug</v>
      </c>
      <c r="L1524" s="32" t="str">
        <f t="shared" si="163"/>
        <v>tier - 3</v>
      </c>
      <c r="M1524" s="32" t="str">
        <f t="shared" si="164"/>
        <v>tier - 2</v>
      </c>
      <c r="N1524" s="32" t="str">
        <f t="shared" si="165"/>
        <v>R1013</v>
      </c>
      <c r="O1524" s="13" t="str">
        <f t="shared" si="166"/>
        <v>14-Aug-1963</v>
      </c>
      <c r="P1524" s="13">
        <f t="shared" si="167"/>
        <v>59</v>
      </c>
      <c r="Q1524" s="18">
        <v>12928.79</v>
      </c>
    </row>
    <row r="1525" spans="1:17" x14ac:dyDescent="0.25">
      <c r="A1525" s="13" t="s">
        <v>1556</v>
      </c>
      <c r="B1525" s="13">
        <v>1966</v>
      </c>
      <c r="C1525" s="13" t="s">
        <v>30</v>
      </c>
      <c r="D1525" s="13">
        <v>22</v>
      </c>
      <c r="E1525" s="13">
        <v>4</v>
      </c>
      <c r="F1525" s="13">
        <v>12949.16</v>
      </c>
      <c r="G1525" s="13" t="s">
        <v>12</v>
      </c>
      <c r="H1525" s="13" t="s">
        <v>12</v>
      </c>
      <c r="I1525" s="13" t="s">
        <v>13</v>
      </c>
      <c r="J1525" s="32">
        <f t="shared" si="161"/>
        <v>1966</v>
      </c>
      <c r="K1525" s="32" t="str">
        <f t="shared" si="162"/>
        <v>Dec</v>
      </c>
      <c r="L1525" s="32" t="str">
        <f t="shared" si="163"/>
        <v>tier - 3</v>
      </c>
      <c r="M1525" s="32" t="str">
        <f t="shared" si="164"/>
        <v>tier - 3</v>
      </c>
      <c r="N1525" s="32" t="str">
        <f t="shared" si="165"/>
        <v>R1013</v>
      </c>
      <c r="O1525" s="13" t="str">
        <f t="shared" si="166"/>
        <v>22-Dec-1966</v>
      </c>
      <c r="P1525" s="13">
        <f t="shared" si="167"/>
        <v>56</v>
      </c>
      <c r="Q1525" s="18">
        <v>12949.16</v>
      </c>
    </row>
    <row r="1526" spans="1:17" x14ac:dyDescent="0.25">
      <c r="A1526" s="13" t="s">
        <v>1557</v>
      </c>
      <c r="B1526" s="13">
        <v>1961</v>
      </c>
      <c r="C1526" s="13" t="s">
        <v>35</v>
      </c>
      <c r="D1526" s="13">
        <v>20</v>
      </c>
      <c r="E1526" s="13">
        <v>0</v>
      </c>
      <c r="F1526" s="13">
        <v>12950.07</v>
      </c>
      <c r="G1526" s="13" t="s">
        <v>12</v>
      </c>
      <c r="H1526" s="13" t="s">
        <v>16</v>
      </c>
      <c r="I1526" s="13" t="s">
        <v>23</v>
      </c>
      <c r="J1526" s="32">
        <f t="shared" si="161"/>
        <v>1961</v>
      </c>
      <c r="K1526" s="32" t="str">
        <f t="shared" si="162"/>
        <v>Aug</v>
      </c>
      <c r="L1526" s="32" t="str">
        <f t="shared" si="163"/>
        <v>tier - 3</v>
      </c>
      <c r="M1526" s="32" t="str">
        <f t="shared" si="164"/>
        <v>tier - 1</v>
      </c>
      <c r="N1526" s="32" t="str">
        <f t="shared" si="165"/>
        <v>R1012</v>
      </c>
      <c r="O1526" s="13" t="str">
        <f t="shared" si="166"/>
        <v>20-Aug-1961</v>
      </c>
      <c r="P1526" s="13">
        <f t="shared" si="167"/>
        <v>61</v>
      </c>
      <c r="Q1526" s="18">
        <v>12950.07</v>
      </c>
    </row>
    <row r="1527" spans="1:17" x14ac:dyDescent="0.25">
      <c r="A1527" s="13" t="s">
        <v>1558</v>
      </c>
      <c r="B1527" s="13">
        <v>1960</v>
      </c>
      <c r="C1527" s="13" t="s">
        <v>15</v>
      </c>
      <c r="D1527" s="13">
        <v>4</v>
      </c>
      <c r="E1527" s="13">
        <v>0</v>
      </c>
      <c r="F1527" s="13">
        <v>12957.12</v>
      </c>
      <c r="G1527" s="13" t="s">
        <v>12</v>
      </c>
      <c r="H1527" s="13" t="s">
        <v>16</v>
      </c>
      <c r="I1527" s="13" t="s">
        <v>42</v>
      </c>
      <c r="J1527" s="32">
        <f t="shared" si="161"/>
        <v>1960</v>
      </c>
      <c r="K1527" s="32" t="str">
        <f t="shared" si="162"/>
        <v>Nov</v>
      </c>
      <c r="L1527" s="32" t="str">
        <f t="shared" si="163"/>
        <v>tier - 3</v>
      </c>
      <c r="M1527" s="32" t="str">
        <f t="shared" si="164"/>
        <v>tier - 1</v>
      </c>
      <c r="N1527" s="32" t="str">
        <f t="shared" si="165"/>
        <v>R1011</v>
      </c>
      <c r="O1527" s="13" t="str">
        <f t="shared" si="166"/>
        <v>4-Nov-1960</v>
      </c>
      <c r="P1527" s="13">
        <f t="shared" si="167"/>
        <v>62</v>
      </c>
      <c r="Q1527" s="18">
        <v>12957.12</v>
      </c>
    </row>
    <row r="1528" spans="1:17" x14ac:dyDescent="0.25">
      <c r="A1528" s="13" t="s">
        <v>1559</v>
      </c>
      <c r="B1528" s="13">
        <v>1960</v>
      </c>
      <c r="C1528" s="13" t="s">
        <v>18</v>
      </c>
      <c r="D1528" s="13">
        <v>22</v>
      </c>
      <c r="E1528" s="13">
        <v>0</v>
      </c>
      <c r="F1528" s="13">
        <v>12979.36</v>
      </c>
      <c r="G1528" s="13" t="s">
        <v>12</v>
      </c>
      <c r="H1528" s="13" t="s">
        <v>16</v>
      </c>
      <c r="I1528" s="13" t="s">
        <v>42</v>
      </c>
      <c r="J1528" s="32">
        <f t="shared" si="161"/>
        <v>1960</v>
      </c>
      <c r="K1528" s="32" t="str">
        <f t="shared" si="162"/>
        <v>Jun</v>
      </c>
      <c r="L1528" s="32" t="str">
        <f t="shared" si="163"/>
        <v>tier - 3</v>
      </c>
      <c r="M1528" s="32" t="str">
        <f t="shared" si="164"/>
        <v>tier - 1</v>
      </c>
      <c r="N1528" s="32" t="str">
        <f t="shared" si="165"/>
        <v>R1011</v>
      </c>
      <c r="O1528" s="13" t="str">
        <f t="shared" si="166"/>
        <v>22-Jun-1960</v>
      </c>
      <c r="P1528" s="13">
        <f t="shared" si="167"/>
        <v>62</v>
      </c>
      <c r="Q1528" s="18">
        <v>12979.36</v>
      </c>
    </row>
    <row r="1529" spans="1:17" x14ac:dyDescent="0.25">
      <c r="A1529" s="13" t="s">
        <v>1560</v>
      </c>
      <c r="B1529" s="13">
        <v>1960</v>
      </c>
      <c r="C1529" s="13" t="s">
        <v>20</v>
      </c>
      <c r="D1529" s="13">
        <v>23</v>
      </c>
      <c r="E1529" s="13">
        <v>0</v>
      </c>
      <c r="F1529" s="13">
        <v>12981.35</v>
      </c>
      <c r="G1529" s="13" t="s">
        <v>12</v>
      </c>
      <c r="H1529" s="13" t="s">
        <v>12</v>
      </c>
      <c r="I1529" s="13" t="s">
        <v>13</v>
      </c>
      <c r="J1529" s="32">
        <f t="shared" si="161"/>
        <v>1960</v>
      </c>
      <c r="K1529" s="32" t="str">
        <f t="shared" si="162"/>
        <v>Sep</v>
      </c>
      <c r="L1529" s="32" t="str">
        <f t="shared" si="163"/>
        <v>tier - 3</v>
      </c>
      <c r="M1529" s="32" t="str">
        <f t="shared" si="164"/>
        <v>tier - 3</v>
      </c>
      <c r="N1529" s="32" t="str">
        <f t="shared" si="165"/>
        <v>R1013</v>
      </c>
      <c r="O1529" s="13" t="str">
        <f t="shared" si="166"/>
        <v>23-Sep-1960</v>
      </c>
      <c r="P1529" s="13">
        <f t="shared" si="167"/>
        <v>62</v>
      </c>
      <c r="Q1529" s="18">
        <v>12981.35</v>
      </c>
    </row>
    <row r="1530" spans="1:17" x14ac:dyDescent="0.25">
      <c r="A1530" s="13" t="s">
        <v>1561</v>
      </c>
      <c r="B1530" s="13">
        <v>1960</v>
      </c>
      <c r="C1530" s="13" t="s">
        <v>15</v>
      </c>
      <c r="D1530" s="13">
        <v>28</v>
      </c>
      <c r="E1530" s="13">
        <v>0</v>
      </c>
      <c r="F1530" s="13">
        <v>12982.87</v>
      </c>
      <c r="G1530" s="13" t="s">
        <v>12</v>
      </c>
      <c r="H1530" s="13" t="s">
        <v>16</v>
      </c>
      <c r="I1530" s="13" t="s">
        <v>13</v>
      </c>
      <c r="J1530" s="32">
        <f t="shared" si="161"/>
        <v>1960</v>
      </c>
      <c r="K1530" s="32" t="str">
        <f t="shared" si="162"/>
        <v>Nov</v>
      </c>
      <c r="L1530" s="32" t="str">
        <f t="shared" si="163"/>
        <v>tier - 3</v>
      </c>
      <c r="M1530" s="32" t="str">
        <f t="shared" si="164"/>
        <v>tier - 1</v>
      </c>
      <c r="N1530" s="32" t="str">
        <f t="shared" si="165"/>
        <v>R1013</v>
      </c>
      <c r="O1530" s="13" t="str">
        <f t="shared" si="166"/>
        <v>28-Nov-1960</v>
      </c>
      <c r="P1530" s="13">
        <f t="shared" si="167"/>
        <v>62</v>
      </c>
      <c r="Q1530" s="18">
        <v>12982.87</v>
      </c>
    </row>
    <row r="1531" spans="1:17" x14ac:dyDescent="0.25">
      <c r="A1531" s="13" t="s">
        <v>1562</v>
      </c>
      <c r="B1531" s="13">
        <v>1979</v>
      </c>
      <c r="C1531" s="13" t="s">
        <v>15</v>
      </c>
      <c r="D1531" s="13">
        <v>27</v>
      </c>
      <c r="E1531" s="13">
        <v>2</v>
      </c>
      <c r="F1531" s="13">
        <v>12994.12</v>
      </c>
      <c r="G1531" s="13" t="s">
        <v>12</v>
      </c>
      <c r="H1531" s="13" t="s">
        <v>11</v>
      </c>
      <c r="I1531" s="13" t="s">
        <v>535</v>
      </c>
      <c r="J1531" s="32">
        <f t="shared" si="161"/>
        <v>1979</v>
      </c>
      <c r="K1531" s="32" t="str">
        <f t="shared" si="162"/>
        <v>Nov</v>
      </c>
      <c r="L1531" s="32" t="str">
        <f t="shared" si="163"/>
        <v>tier - 3</v>
      </c>
      <c r="M1531" s="32" t="str">
        <f t="shared" si="164"/>
        <v>tier - 2</v>
      </c>
      <c r="N1531" s="32" t="str">
        <f t="shared" si="165"/>
        <v>R1026</v>
      </c>
      <c r="O1531" s="13" t="str">
        <f t="shared" si="166"/>
        <v>27-Nov-1979</v>
      </c>
      <c r="P1531" s="13">
        <f t="shared" si="167"/>
        <v>43</v>
      </c>
      <c r="Q1531" s="18">
        <v>12994.12</v>
      </c>
    </row>
    <row r="1532" spans="1:17" x14ac:dyDescent="0.25">
      <c r="A1532" s="13" t="s">
        <v>1563</v>
      </c>
      <c r="B1532" s="13">
        <v>1981</v>
      </c>
      <c r="C1532" s="13" t="s">
        <v>37</v>
      </c>
      <c r="D1532" s="13">
        <v>30</v>
      </c>
      <c r="E1532" s="13">
        <v>1</v>
      </c>
      <c r="F1532" s="13">
        <v>13002.91</v>
      </c>
      <c r="G1532" s="13" t="s">
        <v>12</v>
      </c>
      <c r="H1532" s="13" t="s">
        <v>16</v>
      </c>
      <c r="I1532" s="13" t="s">
        <v>23</v>
      </c>
      <c r="J1532" s="32">
        <f t="shared" si="161"/>
        <v>1981</v>
      </c>
      <c r="K1532" s="32" t="str">
        <f t="shared" si="162"/>
        <v>Oct</v>
      </c>
      <c r="L1532" s="32" t="str">
        <f t="shared" si="163"/>
        <v>tier - 3</v>
      </c>
      <c r="M1532" s="32" t="str">
        <f t="shared" si="164"/>
        <v>tier - 1</v>
      </c>
      <c r="N1532" s="32" t="str">
        <f t="shared" si="165"/>
        <v>R1012</v>
      </c>
      <c r="O1532" s="13" t="str">
        <f t="shared" si="166"/>
        <v>30-Oct-1981</v>
      </c>
      <c r="P1532" s="13">
        <f t="shared" si="167"/>
        <v>41</v>
      </c>
      <c r="Q1532" s="18">
        <v>13002.91</v>
      </c>
    </row>
    <row r="1533" spans="1:17" x14ac:dyDescent="0.25">
      <c r="A1533" s="13" t="s">
        <v>1564</v>
      </c>
      <c r="B1533" s="13">
        <v>1962</v>
      </c>
      <c r="C1533" s="13" t="s">
        <v>18</v>
      </c>
      <c r="D1533" s="13">
        <v>24</v>
      </c>
      <c r="E1533" s="13">
        <v>0</v>
      </c>
      <c r="F1533" s="13">
        <v>13004.95</v>
      </c>
      <c r="G1533" s="13" t="s">
        <v>12</v>
      </c>
      <c r="H1533" s="13" t="s">
        <v>16</v>
      </c>
      <c r="I1533" s="13" t="s">
        <v>23</v>
      </c>
      <c r="J1533" s="32">
        <f t="shared" si="161"/>
        <v>1962</v>
      </c>
      <c r="K1533" s="32" t="str">
        <f t="shared" si="162"/>
        <v>Jun</v>
      </c>
      <c r="L1533" s="32" t="str">
        <f t="shared" si="163"/>
        <v>tier - 3</v>
      </c>
      <c r="M1533" s="32" t="str">
        <f t="shared" si="164"/>
        <v>tier - 1</v>
      </c>
      <c r="N1533" s="32" t="str">
        <f t="shared" si="165"/>
        <v>R1012</v>
      </c>
      <c r="O1533" s="13" t="str">
        <f t="shared" si="166"/>
        <v>24-Jun-1962</v>
      </c>
      <c r="P1533" s="13">
        <f t="shared" si="167"/>
        <v>60</v>
      </c>
      <c r="Q1533" s="18">
        <v>13004.95</v>
      </c>
    </row>
    <row r="1534" spans="1:17" x14ac:dyDescent="0.25">
      <c r="A1534" s="13" t="s">
        <v>1565</v>
      </c>
      <c r="B1534" s="13">
        <v>1969</v>
      </c>
      <c r="C1534" s="13" t="s">
        <v>30</v>
      </c>
      <c r="D1534" s="13">
        <v>13</v>
      </c>
      <c r="E1534" s="13">
        <v>0</v>
      </c>
      <c r="F1534" s="13">
        <v>13008.07</v>
      </c>
      <c r="G1534" s="13" t="s">
        <v>12</v>
      </c>
      <c r="H1534" s="13" t="s">
        <v>12</v>
      </c>
      <c r="I1534" s="13" t="s">
        <v>23</v>
      </c>
      <c r="J1534" s="32">
        <f t="shared" si="161"/>
        <v>1969</v>
      </c>
      <c r="K1534" s="32" t="str">
        <f t="shared" si="162"/>
        <v>Dec</v>
      </c>
      <c r="L1534" s="32" t="str">
        <f t="shared" si="163"/>
        <v>tier - 3</v>
      </c>
      <c r="M1534" s="32" t="str">
        <f t="shared" si="164"/>
        <v>tier - 3</v>
      </c>
      <c r="N1534" s="32" t="str">
        <f t="shared" si="165"/>
        <v>R1012</v>
      </c>
      <c r="O1534" s="13" t="str">
        <f t="shared" si="166"/>
        <v>13-Dec-1969</v>
      </c>
      <c r="P1534" s="13">
        <f t="shared" si="167"/>
        <v>53</v>
      </c>
      <c r="Q1534" s="18">
        <v>13008.07</v>
      </c>
    </row>
    <row r="1535" spans="1:17" x14ac:dyDescent="0.25">
      <c r="A1535" s="13" t="s">
        <v>1566</v>
      </c>
      <c r="B1535" s="13">
        <v>1972</v>
      </c>
      <c r="C1535" s="13" t="s">
        <v>20</v>
      </c>
      <c r="D1535" s="13">
        <v>27</v>
      </c>
      <c r="E1535" s="13">
        <v>0</v>
      </c>
      <c r="F1535" s="13">
        <v>13010.86</v>
      </c>
      <c r="G1535" s="13" t="s">
        <v>12</v>
      </c>
      <c r="H1535" s="13" t="s">
        <v>11</v>
      </c>
      <c r="I1535" s="13" t="s">
        <v>23</v>
      </c>
      <c r="J1535" s="32">
        <f t="shared" si="161"/>
        <v>1972</v>
      </c>
      <c r="K1535" s="32" t="str">
        <f t="shared" si="162"/>
        <v>Sep</v>
      </c>
      <c r="L1535" s="32" t="str">
        <f t="shared" si="163"/>
        <v>tier - 3</v>
      </c>
      <c r="M1535" s="32" t="str">
        <f t="shared" si="164"/>
        <v>tier - 2</v>
      </c>
      <c r="N1535" s="32" t="str">
        <f t="shared" si="165"/>
        <v>R1012</v>
      </c>
      <c r="O1535" s="13" t="str">
        <f t="shared" si="166"/>
        <v>27-Sep-1972</v>
      </c>
      <c r="P1535" s="13">
        <f t="shared" si="167"/>
        <v>50</v>
      </c>
      <c r="Q1535" s="18">
        <v>13010.86</v>
      </c>
    </row>
    <row r="1536" spans="1:17" x14ac:dyDescent="0.25">
      <c r="A1536" s="13" t="s">
        <v>1567</v>
      </c>
      <c r="B1536" s="13">
        <v>1962</v>
      </c>
      <c r="C1536" s="13" t="s">
        <v>10</v>
      </c>
      <c r="D1536" s="13">
        <v>20</v>
      </c>
      <c r="E1536" s="13">
        <v>0</v>
      </c>
      <c r="F1536" s="13">
        <v>13012.21</v>
      </c>
      <c r="G1536" s="13" t="s">
        <v>12</v>
      </c>
      <c r="H1536" s="13" t="s">
        <v>16</v>
      </c>
      <c r="I1536" s="13" t="s">
        <v>23</v>
      </c>
      <c r="J1536" s="32">
        <f t="shared" si="161"/>
        <v>1962</v>
      </c>
      <c r="K1536" s="32" t="str">
        <f t="shared" si="162"/>
        <v>Jul</v>
      </c>
      <c r="L1536" s="32" t="str">
        <f t="shared" si="163"/>
        <v>tier - 3</v>
      </c>
      <c r="M1536" s="32" t="str">
        <f t="shared" si="164"/>
        <v>tier - 1</v>
      </c>
      <c r="N1536" s="32" t="str">
        <f t="shared" si="165"/>
        <v>R1012</v>
      </c>
      <c r="O1536" s="13" t="str">
        <f t="shared" si="166"/>
        <v>20-Jul-1962</v>
      </c>
      <c r="P1536" s="13">
        <f t="shared" si="167"/>
        <v>60</v>
      </c>
      <c r="Q1536" s="18">
        <v>13012.21</v>
      </c>
    </row>
    <row r="1537" spans="1:17" x14ac:dyDescent="0.25">
      <c r="A1537" s="13" t="s">
        <v>1568</v>
      </c>
      <c r="B1537" s="13">
        <v>1964</v>
      </c>
      <c r="C1537" s="13" t="s">
        <v>20</v>
      </c>
      <c r="D1537" s="13">
        <v>23</v>
      </c>
      <c r="E1537" s="13">
        <v>1</v>
      </c>
      <c r="F1537" s="13">
        <v>13019.16</v>
      </c>
      <c r="G1537" s="13" t="s">
        <v>12</v>
      </c>
      <c r="H1537" s="13" t="s">
        <v>16</v>
      </c>
      <c r="I1537" s="13" t="s">
        <v>247</v>
      </c>
      <c r="J1537" s="32">
        <f t="shared" si="161"/>
        <v>1964</v>
      </c>
      <c r="K1537" s="32" t="str">
        <f t="shared" si="162"/>
        <v>Sep</v>
      </c>
      <c r="L1537" s="32" t="str">
        <f t="shared" si="163"/>
        <v>tier - 3</v>
      </c>
      <c r="M1537" s="32" t="str">
        <f t="shared" si="164"/>
        <v>tier - 1</v>
      </c>
      <c r="N1537" s="32" t="str">
        <f t="shared" si="165"/>
        <v>R1024</v>
      </c>
      <c r="O1537" s="13" t="str">
        <f t="shared" si="166"/>
        <v>23-Sep-1964</v>
      </c>
      <c r="P1537" s="13">
        <f t="shared" si="167"/>
        <v>58</v>
      </c>
      <c r="Q1537" s="18">
        <v>13019.16</v>
      </c>
    </row>
    <row r="1538" spans="1:17" x14ac:dyDescent="0.25">
      <c r="A1538" s="13" t="s">
        <v>1569</v>
      </c>
      <c r="B1538" s="13">
        <v>1965</v>
      </c>
      <c r="C1538" s="13" t="s">
        <v>15</v>
      </c>
      <c r="D1538" s="13">
        <v>4</v>
      </c>
      <c r="E1538" s="13">
        <v>0</v>
      </c>
      <c r="F1538" s="13">
        <v>13023.93</v>
      </c>
      <c r="G1538" s="13" t="s">
        <v>12</v>
      </c>
      <c r="H1538" s="13" t="s">
        <v>11</v>
      </c>
      <c r="I1538" s="13" t="s">
        <v>200</v>
      </c>
      <c r="J1538" s="32">
        <f t="shared" ref="J1538:J1601" si="168">IF(B1538="?",ROUND(AVERAGE(B:B),0),B1538)</f>
        <v>1965</v>
      </c>
      <c r="K1538" s="32" t="str">
        <f t="shared" ref="K1538:K1601" si="169">IF(C1538="?","Sep",C1538)</f>
        <v>Nov</v>
      </c>
      <c r="L1538" s="32" t="str">
        <f t="shared" si="163"/>
        <v>tier - 3</v>
      </c>
      <c r="M1538" s="32" t="str">
        <f t="shared" si="164"/>
        <v>tier - 2</v>
      </c>
      <c r="N1538" s="32" t="str">
        <f t="shared" si="165"/>
        <v>R1025</v>
      </c>
      <c r="O1538" s="13" t="str">
        <f t="shared" si="166"/>
        <v>4-Nov-1965</v>
      </c>
      <c r="P1538" s="13">
        <f t="shared" si="167"/>
        <v>57</v>
      </c>
      <c r="Q1538" s="18">
        <v>13023.93</v>
      </c>
    </row>
    <row r="1539" spans="1:17" x14ac:dyDescent="0.25">
      <c r="A1539" s="13" t="s">
        <v>1570</v>
      </c>
      <c r="B1539" s="13">
        <v>1961</v>
      </c>
      <c r="C1539" s="13" t="s">
        <v>15</v>
      </c>
      <c r="D1539" s="13">
        <v>9</v>
      </c>
      <c r="E1539" s="13">
        <v>0</v>
      </c>
      <c r="F1539" s="13">
        <v>13041.92</v>
      </c>
      <c r="G1539" s="13" t="s">
        <v>12</v>
      </c>
      <c r="H1539" s="13" t="s">
        <v>16</v>
      </c>
      <c r="I1539" s="13" t="s">
        <v>42</v>
      </c>
      <c r="J1539" s="32">
        <f t="shared" si="168"/>
        <v>1961</v>
      </c>
      <c r="K1539" s="32" t="str">
        <f t="shared" si="169"/>
        <v>Nov</v>
      </c>
      <c r="L1539" s="32" t="str">
        <f t="shared" ref="L1539:L1602" si="170">IF(G1539="?",$U$3,G1539)</f>
        <v>tier - 3</v>
      </c>
      <c r="M1539" s="32" t="str">
        <f t="shared" ref="M1539:M1602" si="171">IF(H1539="?",$U$4,H1539)</f>
        <v>tier - 1</v>
      </c>
      <c r="N1539" s="32" t="str">
        <f t="shared" ref="N1539:N1602" si="172">IF(I1539="?","Unknown",I1539)</f>
        <v>R1011</v>
      </c>
      <c r="O1539" s="13" t="str">
        <f t="shared" ref="O1539:O1602" si="173">CONCATENATE(D1539&amp;"-"&amp;K1539&amp;"-"&amp;J1539)</f>
        <v>9-Nov-1961</v>
      </c>
      <c r="P1539" s="13">
        <f t="shared" ref="P1539:P1602" si="174">DATEDIF(O1539,$U$6,"Y")</f>
        <v>61</v>
      </c>
      <c r="Q1539" s="18">
        <v>13041.92</v>
      </c>
    </row>
    <row r="1540" spans="1:17" x14ac:dyDescent="0.25">
      <c r="A1540" s="13" t="s">
        <v>1571</v>
      </c>
      <c r="B1540" s="13">
        <v>1969</v>
      </c>
      <c r="C1540" s="13" t="s">
        <v>20</v>
      </c>
      <c r="D1540" s="13">
        <v>23</v>
      </c>
      <c r="E1540" s="13">
        <v>0</v>
      </c>
      <c r="F1540" s="13">
        <v>13044.41</v>
      </c>
      <c r="G1540" s="13" t="s">
        <v>12</v>
      </c>
      <c r="H1540" s="13" t="s">
        <v>16</v>
      </c>
      <c r="I1540" s="13" t="s">
        <v>23</v>
      </c>
      <c r="J1540" s="32">
        <f t="shared" si="168"/>
        <v>1969</v>
      </c>
      <c r="K1540" s="32" t="str">
        <f t="shared" si="169"/>
        <v>Sep</v>
      </c>
      <c r="L1540" s="32" t="str">
        <f t="shared" si="170"/>
        <v>tier - 3</v>
      </c>
      <c r="M1540" s="32" t="str">
        <f t="shared" si="171"/>
        <v>tier - 1</v>
      </c>
      <c r="N1540" s="32" t="str">
        <f t="shared" si="172"/>
        <v>R1012</v>
      </c>
      <c r="O1540" s="13" t="str">
        <f t="shared" si="173"/>
        <v>23-Sep-1969</v>
      </c>
      <c r="P1540" s="13">
        <f t="shared" si="174"/>
        <v>53</v>
      </c>
      <c r="Q1540" s="18">
        <v>13044.41</v>
      </c>
    </row>
    <row r="1541" spans="1:17" x14ac:dyDescent="0.25">
      <c r="A1541" s="13" t="s">
        <v>1572</v>
      </c>
      <c r="B1541" s="13">
        <v>1967</v>
      </c>
      <c r="C1541" s="13" t="s">
        <v>35</v>
      </c>
      <c r="D1541" s="13">
        <v>6</v>
      </c>
      <c r="E1541" s="13">
        <v>3</v>
      </c>
      <c r="F1541" s="13">
        <v>13047.33</v>
      </c>
      <c r="G1541" s="13" t="s">
        <v>12</v>
      </c>
      <c r="H1541" s="13" t="s">
        <v>12</v>
      </c>
      <c r="I1541" s="13" t="s">
        <v>247</v>
      </c>
      <c r="J1541" s="32">
        <f t="shared" si="168"/>
        <v>1967</v>
      </c>
      <c r="K1541" s="32" t="str">
        <f t="shared" si="169"/>
        <v>Aug</v>
      </c>
      <c r="L1541" s="32" t="str">
        <f t="shared" si="170"/>
        <v>tier - 3</v>
      </c>
      <c r="M1541" s="32" t="str">
        <f t="shared" si="171"/>
        <v>tier - 3</v>
      </c>
      <c r="N1541" s="32" t="str">
        <f t="shared" si="172"/>
        <v>R1024</v>
      </c>
      <c r="O1541" s="13" t="str">
        <f t="shared" si="173"/>
        <v>6-Aug-1967</v>
      </c>
      <c r="P1541" s="13">
        <f t="shared" si="174"/>
        <v>55</v>
      </c>
      <c r="Q1541" s="18">
        <v>13047.33</v>
      </c>
    </row>
    <row r="1542" spans="1:17" x14ac:dyDescent="0.25">
      <c r="A1542" s="13" t="s">
        <v>1573</v>
      </c>
      <c r="B1542" s="13">
        <v>1985</v>
      </c>
      <c r="C1542" s="13" t="s">
        <v>37</v>
      </c>
      <c r="D1542" s="13">
        <v>26</v>
      </c>
      <c r="E1542" s="13">
        <v>3</v>
      </c>
      <c r="F1542" s="13">
        <v>13051.22</v>
      </c>
      <c r="G1542" s="13" t="s">
        <v>12</v>
      </c>
      <c r="H1542" s="13" t="s">
        <v>16</v>
      </c>
      <c r="I1542" s="13" t="s">
        <v>535</v>
      </c>
      <c r="J1542" s="32">
        <f t="shared" si="168"/>
        <v>1985</v>
      </c>
      <c r="K1542" s="32" t="str">
        <f t="shared" si="169"/>
        <v>Oct</v>
      </c>
      <c r="L1542" s="32" t="str">
        <f t="shared" si="170"/>
        <v>tier - 3</v>
      </c>
      <c r="M1542" s="32" t="str">
        <f t="shared" si="171"/>
        <v>tier - 1</v>
      </c>
      <c r="N1542" s="32" t="str">
        <f t="shared" si="172"/>
        <v>R1026</v>
      </c>
      <c r="O1542" s="13" t="str">
        <f t="shared" si="173"/>
        <v>26-Oct-1985</v>
      </c>
      <c r="P1542" s="13">
        <f t="shared" si="174"/>
        <v>37</v>
      </c>
      <c r="Q1542" s="18">
        <v>13051.22</v>
      </c>
    </row>
    <row r="1543" spans="1:17" x14ac:dyDescent="0.25">
      <c r="A1543" s="13" t="s">
        <v>1574</v>
      </c>
      <c r="B1543" s="13">
        <v>1961</v>
      </c>
      <c r="C1543" s="13" t="s">
        <v>15</v>
      </c>
      <c r="D1543" s="13">
        <v>6</v>
      </c>
      <c r="E1543" s="13">
        <v>0</v>
      </c>
      <c r="F1543" s="13">
        <v>13063.88</v>
      </c>
      <c r="G1543" s="13" t="s">
        <v>12</v>
      </c>
      <c r="H1543" s="13" t="s">
        <v>11</v>
      </c>
      <c r="I1543" s="13" t="s">
        <v>42</v>
      </c>
      <c r="J1543" s="32">
        <f t="shared" si="168"/>
        <v>1961</v>
      </c>
      <c r="K1543" s="32" t="str">
        <f t="shared" si="169"/>
        <v>Nov</v>
      </c>
      <c r="L1543" s="32" t="str">
        <f t="shared" si="170"/>
        <v>tier - 3</v>
      </c>
      <c r="M1543" s="32" t="str">
        <f t="shared" si="171"/>
        <v>tier - 2</v>
      </c>
      <c r="N1543" s="32" t="str">
        <f t="shared" si="172"/>
        <v>R1011</v>
      </c>
      <c r="O1543" s="13" t="str">
        <f t="shared" si="173"/>
        <v>6-Nov-1961</v>
      </c>
      <c r="P1543" s="13">
        <f t="shared" si="174"/>
        <v>61</v>
      </c>
      <c r="Q1543" s="18">
        <v>13063.88</v>
      </c>
    </row>
    <row r="1544" spans="1:17" x14ac:dyDescent="0.25">
      <c r="A1544" s="13" t="s">
        <v>1575</v>
      </c>
      <c r="B1544" s="13">
        <v>1978</v>
      </c>
      <c r="C1544" s="13" t="s">
        <v>10</v>
      </c>
      <c r="D1544" s="13">
        <v>17</v>
      </c>
      <c r="E1544" s="13">
        <v>2</v>
      </c>
      <c r="F1544" s="13">
        <v>13101.74</v>
      </c>
      <c r="G1544" s="13" t="s">
        <v>12</v>
      </c>
      <c r="H1544" s="13" t="s">
        <v>11</v>
      </c>
      <c r="I1544" s="13" t="s">
        <v>535</v>
      </c>
      <c r="J1544" s="32">
        <f t="shared" si="168"/>
        <v>1978</v>
      </c>
      <c r="K1544" s="32" t="str">
        <f t="shared" si="169"/>
        <v>Jul</v>
      </c>
      <c r="L1544" s="32" t="str">
        <f t="shared" si="170"/>
        <v>tier - 3</v>
      </c>
      <c r="M1544" s="32" t="str">
        <f t="shared" si="171"/>
        <v>tier - 2</v>
      </c>
      <c r="N1544" s="32" t="str">
        <f t="shared" si="172"/>
        <v>R1026</v>
      </c>
      <c r="O1544" s="13" t="str">
        <f t="shared" si="173"/>
        <v>17-Jul-1978</v>
      </c>
      <c r="P1544" s="13">
        <f t="shared" si="174"/>
        <v>44</v>
      </c>
      <c r="Q1544" s="18">
        <v>13101.74</v>
      </c>
    </row>
    <row r="1545" spans="1:17" x14ac:dyDescent="0.25">
      <c r="A1545" s="13" t="s">
        <v>1576</v>
      </c>
      <c r="B1545" s="13">
        <v>1971</v>
      </c>
      <c r="C1545" s="13" t="s">
        <v>37</v>
      </c>
      <c r="D1545" s="13">
        <v>30</v>
      </c>
      <c r="E1545" s="13">
        <v>0</v>
      </c>
      <c r="F1545" s="13">
        <v>13110.79</v>
      </c>
      <c r="G1545" s="13" t="s">
        <v>12</v>
      </c>
      <c r="H1545" s="13" t="s">
        <v>11</v>
      </c>
      <c r="I1545" s="13" t="s">
        <v>42</v>
      </c>
      <c r="J1545" s="32">
        <f t="shared" si="168"/>
        <v>1971</v>
      </c>
      <c r="K1545" s="32" t="str">
        <f t="shared" si="169"/>
        <v>Oct</v>
      </c>
      <c r="L1545" s="32" t="str">
        <f t="shared" si="170"/>
        <v>tier - 3</v>
      </c>
      <c r="M1545" s="32" t="str">
        <f t="shared" si="171"/>
        <v>tier - 2</v>
      </c>
      <c r="N1545" s="32" t="str">
        <f t="shared" si="172"/>
        <v>R1011</v>
      </c>
      <c r="O1545" s="13" t="str">
        <f t="shared" si="173"/>
        <v>30-Oct-1971</v>
      </c>
      <c r="P1545" s="13">
        <f t="shared" si="174"/>
        <v>51</v>
      </c>
      <c r="Q1545" s="18">
        <v>13110.79</v>
      </c>
    </row>
    <row r="1546" spans="1:17" x14ac:dyDescent="0.25">
      <c r="A1546" s="13" t="s">
        <v>1577</v>
      </c>
      <c r="B1546" s="13">
        <v>1962</v>
      </c>
      <c r="C1546" s="13" t="s">
        <v>35</v>
      </c>
      <c r="D1546" s="13">
        <v>2</v>
      </c>
      <c r="E1546" s="13">
        <v>1</v>
      </c>
      <c r="F1546" s="13">
        <v>13112.6</v>
      </c>
      <c r="G1546" s="13" t="s">
        <v>12</v>
      </c>
      <c r="H1546" s="13" t="s">
        <v>12</v>
      </c>
      <c r="I1546" s="13" t="s">
        <v>23</v>
      </c>
      <c r="J1546" s="32">
        <f t="shared" si="168"/>
        <v>1962</v>
      </c>
      <c r="K1546" s="32" t="str">
        <f t="shared" si="169"/>
        <v>Aug</v>
      </c>
      <c r="L1546" s="32" t="str">
        <f t="shared" si="170"/>
        <v>tier - 3</v>
      </c>
      <c r="M1546" s="32" t="str">
        <f t="shared" si="171"/>
        <v>tier - 3</v>
      </c>
      <c r="N1546" s="32" t="str">
        <f t="shared" si="172"/>
        <v>R1012</v>
      </c>
      <c r="O1546" s="13" t="str">
        <f t="shared" si="173"/>
        <v>2-Aug-1962</v>
      </c>
      <c r="P1546" s="13">
        <f t="shared" si="174"/>
        <v>60</v>
      </c>
      <c r="Q1546" s="18">
        <v>13112.6</v>
      </c>
    </row>
    <row r="1547" spans="1:17" x14ac:dyDescent="0.25">
      <c r="A1547" s="13" t="s">
        <v>1578</v>
      </c>
      <c r="B1547" s="13">
        <v>1992</v>
      </c>
      <c r="C1547" s="13" t="s">
        <v>35</v>
      </c>
      <c r="D1547" s="13">
        <v>12</v>
      </c>
      <c r="E1547" s="13">
        <v>0</v>
      </c>
      <c r="F1547" s="13">
        <v>13113.51</v>
      </c>
      <c r="G1547" s="13" t="s">
        <v>12</v>
      </c>
      <c r="H1547" s="13" t="s">
        <v>11</v>
      </c>
      <c r="I1547" s="13" t="s">
        <v>535</v>
      </c>
      <c r="J1547" s="32">
        <f t="shared" si="168"/>
        <v>1992</v>
      </c>
      <c r="K1547" s="32" t="str">
        <f t="shared" si="169"/>
        <v>Aug</v>
      </c>
      <c r="L1547" s="32" t="str">
        <f t="shared" si="170"/>
        <v>tier - 3</v>
      </c>
      <c r="M1547" s="32" t="str">
        <f t="shared" si="171"/>
        <v>tier - 2</v>
      </c>
      <c r="N1547" s="32" t="str">
        <f t="shared" si="172"/>
        <v>R1026</v>
      </c>
      <c r="O1547" s="13" t="str">
        <f t="shared" si="173"/>
        <v>12-Aug-1992</v>
      </c>
      <c r="P1547" s="13">
        <f t="shared" si="174"/>
        <v>30</v>
      </c>
      <c r="Q1547" s="18">
        <v>13113.51</v>
      </c>
    </row>
    <row r="1548" spans="1:17" x14ac:dyDescent="0.25">
      <c r="A1548" s="13" t="s">
        <v>1579</v>
      </c>
      <c r="B1548" s="13">
        <v>1963</v>
      </c>
      <c r="C1548" s="13" t="s">
        <v>20</v>
      </c>
      <c r="D1548" s="13">
        <v>14</v>
      </c>
      <c r="E1548" s="13">
        <v>0</v>
      </c>
      <c r="F1548" s="13">
        <v>13116.84</v>
      </c>
      <c r="G1548" s="13" t="s">
        <v>12</v>
      </c>
      <c r="H1548" s="13" t="s">
        <v>16</v>
      </c>
      <c r="I1548" s="13" t="s">
        <v>23</v>
      </c>
      <c r="J1548" s="32">
        <f t="shared" si="168"/>
        <v>1963</v>
      </c>
      <c r="K1548" s="32" t="str">
        <f t="shared" si="169"/>
        <v>Sep</v>
      </c>
      <c r="L1548" s="32" t="str">
        <f t="shared" si="170"/>
        <v>tier - 3</v>
      </c>
      <c r="M1548" s="32" t="str">
        <f t="shared" si="171"/>
        <v>tier - 1</v>
      </c>
      <c r="N1548" s="32" t="str">
        <f t="shared" si="172"/>
        <v>R1012</v>
      </c>
      <c r="O1548" s="13" t="str">
        <f t="shared" si="173"/>
        <v>14-Sep-1963</v>
      </c>
      <c r="P1548" s="13">
        <f t="shared" si="174"/>
        <v>59</v>
      </c>
      <c r="Q1548" s="18">
        <v>13116.84</v>
      </c>
    </row>
    <row r="1549" spans="1:17" x14ac:dyDescent="0.25">
      <c r="A1549" s="13" t="s">
        <v>1580</v>
      </c>
      <c r="B1549" s="13">
        <v>1999</v>
      </c>
      <c r="C1549" s="13" t="s">
        <v>35</v>
      </c>
      <c r="D1549" s="13">
        <v>16</v>
      </c>
      <c r="E1549" s="13">
        <v>0</v>
      </c>
      <c r="F1549" s="13">
        <v>13126.68</v>
      </c>
      <c r="G1549" s="13" t="s">
        <v>12</v>
      </c>
      <c r="H1549" s="13" t="s">
        <v>12</v>
      </c>
      <c r="I1549" s="13" t="s">
        <v>42</v>
      </c>
      <c r="J1549" s="32">
        <f t="shared" si="168"/>
        <v>1999</v>
      </c>
      <c r="K1549" s="32" t="str">
        <f t="shared" si="169"/>
        <v>Aug</v>
      </c>
      <c r="L1549" s="32" t="str">
        <f t="shared" si="170"/>
        <v>tier - 3</v>
      </c>
      <c r="M1549" s="32" t="str">
        <f t="shared" si="171"/>
        <v>tier - 3</v>
      </c>
      <c r="N1549" s="32" t="str">
        <f t="shared" si="172"/>
        <v>R1011</v>
      </c>
      <c r="O1549" s="13" t="str">
        <f t="shared" si="173"/>
        <v>16-Aug-1999</v>
      </c>
      <c r="P1549" s="13">
        <f t="shared" si="174"/>
        <v>23</v>
      </c>
      <c r="Q1549" s="18">
        <v>13126.68</v>
      </c>
    </row>
    <row r="1550" spans="1:17" x14ac:dyDescent="0.25">
      <c r="A1550" s="13" t="s">
        <v>1581</v>
      </c>
      <c r="B1550" s="13">
        <v>1961</v>
      </c>
      <c r="C1550" s="13" t="s">
        <v>20</v>
      </c>
      <c r="D1550" s="13">
        <v>7</v>
      </c>
      <c r="E1550" s="13">
        <v>0</v>
      </c>
      <c r="F1550" s="13">
        <v>13129.6</v>
      </c>
      <c r="G1550" s="13" t="s">
        <v>12</v>
      </c>
      <c r="H1550" s="13" t="s">
        <v>11</v>
      </c>
      <c r="I1550" s="13" t="s">
        <v>356</v>
      </c>
      <c r="J1550" s="32">
        <f t="shared" si="168"/>
        <v>1961</v>
      </c>
      <c r="K1550" s="32" t="str">
        <f t="shared" si="169"/>
        <v>Sep</v>
      </c>
      <c r="L1550" s="32" t="str">
        <f t="shared" si="170"/>
        <v>tier - 3</v>
      </c>
      <c r="M1550" s="32" t="str">
        <f t="shared" si="171"/>
        <v>tier - 2</v>
      </c>
      <c r="N1550" s="32" t="str">
        <f t="shared" si="172"/>
        <v>R1017</v>
      </c>
      <c r="O1550" s="13" t="str">
        <f t="shared" si="173"/>
        <v>7-Sep-1961</v>
      </c>
      <c r="P1550" s="13">
        <f t="shared" si="174"/>
        <v>61</v>
      </c>
      <c r="Q1550" s="18">
        <v>13129.6</v>
      </c>
    </row>
    <row r="1551" spans="1:17" x14ac:dyDescent="0.25">
      <c r="A1551" s="13" t="s">
        <v>1582</v>
      </c>
      <c r="B1551" s="13">
        <v>1961</v>
      </c>
      <c r="C1551" s="13" t="s">
        <v>30</v>
      </c>
      <c r="D1551" s="13">
        <v>6</v>
      </c>
      <c r="E1551" s="13">
        <v>0</v>
      </c>
      <c r="F1551" s="13">
        <v>13143.34</v>
      </c>
      <c r="G1551" s="13" t="s">
        <v>12</v>
      </c>
      <c r="H1551" s="13" t="s">
        <v>11</v>
      </c>
      <c r="I1551" s="13" t="s">
        <v>516</v>
      </c>
      <c r="J1551" s="32">
        <f t="shared" si="168"/>
        <v>1961</v>
      </c>
      <c r="K1551" s="32" t="str">
        <f t="shared" si="169"/>
        <v>Dec</v>
      </c>
      <c r="L1551" s="32" t="str">
        <f t="shared" si="170"/>
        <v>tier - 3</v>
      </c>
      <c r="M1551" s="32" t="str">
        <f t="shared" si="171"/>
        <v>tier - 2</v>
      </c>
      <c r="N1551" s="32" t="str">
        <f t="shared" si="172"/>
        <v>R1020</v>
      </c>
      <c r="O1551" s="13" t="str">
        <f t="shared" si="173"/>
        <v>6-Dec-1961</v>
      </c>
      <c r="P1551" s="13">
        <f t="shared" si="174"/>
        <v>61</v>
      </c>
      <c r="Q1551" s="18">
        <v>13143.34</v>
      </c>
    </row>
    <row r="1552" spans="1:17" x14ac:dyDescent="0.25">
      <c r="A1552" s="13" t="s">
        <v>1583</v>
      </c>
      <c r="B1552" s="13">
        <v>1961</v>
      </c>
      <c r="C1552" s="13" t="s">
        <v>30</v>
      </c>
      <c r="D1552" s="13">
        <v>6</v>
      </c>
      <c r="E1552" s="13">
        <v>0</v>
      </c>
      <c r="F1552" s="13">
        <v>13143.86</v>
      </c>
      <c r="G1552" s="13" t="s">
        <v>12</v>
      </c>
      <c r="H1552" s="13" t="s">
        <v>11</v>
      </c>
      <c r="I1552" s="13" t="s">
        <v>168</v>
      </c>
      <c r="J1552" s="32">
        <f t="shared" si="168"/>
        <v>1961</v>
      </c>
      <c r="K1552" s="32" t="str">
        <f t="shared" si="169"/>
        <v>Dec</v>
      </c>
      <c r="L1552" s="32" t="str">
        <f t="shared" si="170"/>
        <v>tier - 3</v>
      </c>
      <c r="M1552" s="32" t="str">
        <f t="shared" si="171"/>
        <v>tier - 2</v>
      </c>
      <c r="N1552" s="32" t="str">
        <f t="shared" si="172"/>
        <v>R1016</v>
      </c>
      <c r="O1552" s="13" t="str">
        <f t="shared" si="173"/>
        <v>6-Dec-1961</v>
      </c>
      <c r="P1552" s="13">
        <f t="shared" si="174"/>
        <v>61</v>
      </c>
      <c r="Q1552" s="18">
        <v>13143.86</v>
      </c>
    </row>
    <row r="1553" spans="1:17" x14ac:dyDescent="0.25">
      <c r="A1553" s="13" t="s">
        <v>1584</v>
      </c>
      <c r="B1553" s="13">
        <v>1962</v>
      </c>
      <c r="C1553" s="13" t="s">
        <v>35</v>
      </c>
      <c r="D1553" s="13">
        <v>5</v>
      </c>
      <c r="E1553" s="13">
        <v>0</v>
      </c>
      <c r="F1553" s="13">
        <v>13204.29</v>
      </c>
      <c r="G1553" s="13" t="s">
        <v>12</v>
      </c>
      <c r="H1553" s="13" t="s">
        <v>16</v>
      </c>
      <c r="I1553" s="13" t="s">
        <v>247</v>
      </c>
      <c r="J1553" s="32">
        <f t="shared" si="168"/>
        <v>1962</v>
      </c>
      <c r="K1553" s="32" t="str">
        <f t="shared" si="169"/>
        <v>Aug</v>
      </c>
      <c r="L1553" s="32" t="str">
        <f t="shared" si="170"/>
        <v>tier - 3</v>
      </c>
      <c r="M1553" s="32" t="str">
        <f t="shared" si="171"/>
        <v>tier - 1</v>
      </c>
      <c r="N1553" s="32" t="str">
        <f t="shared" si="172"/>
        <v>R1024</v>
      </c>
      <c r="O1553" s="13" t="str">
        <f t="shared" si="173"/>
        <v>5-Aug-1962</v>
      </c>
      <c r="P1553" s="13">
        <f t="shared" si="174"/>
        <v>60</v>
      </c>
      <c r="Q1553" s="18">
        <v>13204.29</v>
      </c>
    </row>
    <row r="1554" spans="1:17" x14ac:dyDescent="0.25">
      <c r="A1554" s="13" t="s">
        <v>1585</v>
      </c>
      <c r="B1554" s="13">
        <v>1982</v>
      </c>
      <c r="C1554" s="13" t="s">
        <v>37</v>
      </c>
      <c r="D1554" s="13">
        <v>15</v>
      </c>
      <c r="E1554" s="13">
        <v>3</v>
      </c>
      <c r="F1554" s="13">
        <v>13214.43</v>
      </c>
      <c r="G1554" s="13" t="s">
        <v>12</v>
      </c>
      <c r="H1554" s="13" t="s">
        <v>11</v>
      </c>
      <c r="I1554" s="13" t="s">
        <v>23</v>
      </c>
      <c r="J1554" s="32">
        <f t="shared" si="168"/>
        <v>1982</v>
      </c>
      <c r="K1554" s="32" t="str">
        <f t="shared" si="169"/>
        <v>Oct</v>
      </c>
      <c r="L1554" s="32" t="str">
        <f t="shared" si="170"/>
        <v>tier - 3</v>
      </c>
      <c r="M1554" s="32" t="str">
        <f t="shared" si="171"/>
        <v>tier - 2</v>
      </c>
      <c r="N1554" s="32" t="str">
        <f t="shared" si="172"/>
        <v>R1012</v>
      </c>
      <c r="O1554" s="13" t="str">
        <f t="shared" si="173"/>
        <v>15-Oct-1982</v>
      </c>
      <c r="P1554" s="13">
        <f t="shared" si="174"/>
        <v>40</v>
      </c>
      <c r="Q1554" s="18">
        <v>13214.43</v>
      </c>
    </row>
    <row r="1555" spans="1:17" x14ac:dyDescent="0.25">
      <c r="A1555" s="13" t="s">
        <v>1586</v>
      </c>
      <c r="B1555" s="13">
        <v>1962</v>
      </c>
      <c r="C1555" s="13" t="s">
        <v>30</v>
      </c>
      <c r="D1555" s="13">
        <v>7</v>
      </c>
      <c r="E1555" s="13">
        <v>0</v>
      </c>
      <c r="F1555" s="13">
        <v>13217.09</v>
      </c>
      <c r="G1555" s="13" t="s">
        <v>12</v>
      </c>
      <c r="H1555" s="13" t="s">
        <v>16</v>
      </c>
      <c r="I1555" s="13" t="s">
        <v>247</v>
      </c>
      <c r="J1555" s="32">
        <f t="shared" si="168"/>
        <v>1962</v>
      </c>
      <c r="K1555" s="32" t="str">
        <f t="shared" si="169"/>
        <v>Dec</v>
      </c>
      <c r="L1555" s="32" t="str">
        <f t="shared" si="170"/>
        <v>tier - 3</v>
      </c>
      <c r="M1555" s="32" t="str">
        <f t="shared" si="171"/>
        <v>tier - 1</v>
      </c>
      <c r="N1555" s="32" t="str">
        <f t="shared" si="172"/>
        <v>R1024</v>
      </c>
      <c r="O1555" s="13" t="str">
        <f t="shared" si="173"/>
        <v>7-Dec-1962</v>
      </c>
      <c r="P1555" s="13">
        <f t="shared" si="174"/>
        <v>60</v>
      </c>
      <c r="Q1555" s="18">
        <v>13217.09</v>
      </c>
    </row>
    <row r="1556" spans="1:17" x14ac:dyDescent="0.25">
      <c r="A1556" s="13" t="s">
        <v>1587</v>
      </c>
      <c r="B1556" s="13">
        <v>1965</v>
      </c>
      <c r="C1556" s="13" t="s">
        <v>15</v>
      </c>
      <c r="D1556" s="13">
        <v>13</v>
      </c>
      <c r="E1556" s="13">
        <v>2</v>
      </c>
      <c r="F1556" s="13">
        <v>13224.06</v>
      </c>
      <c r="G1556" s="13" t="s">
        <v>12</v>
      </c>
      <c r="H1556" s="13" t="s">
        <v>12</v>
      </c>
      <c r="I1556" s="13" t="s">
        <v>247</v>
      </c>
      <c r="J1556" s="32">
        <f t="shared" si="168"/>
        <v>1965</v>
      </c>
      <c r="K1556" s="32" t="str">
        <f t="shared" si="169"/>
        <v>Nov</v>
      </c>
      <c r="L1556" s="32" t="str">
        <f t="shared" si="170"/>
        <v>tier - 3</v>
      </c>
      <c r="M1556" s="32" t="str">
        <f t="shared" si="171"/>
        <v>tier - 3</v>
      </c>
      <c r="N1556" s="32" t="str">
        <f t="shared" si="172"/>
        <v>R1024</v>
      </c>
      <c r="O1556" s="13" t="str">
        <f t="shared" si="173"/>
        <v>13-Nov-1965</v>
      </c>
      <c r="P1556" s="13">
        <f t="shared" si="174"/>
        <v>57</v>
      </c>
      <c r="Q1556" s="18">
        <v>13224.06</v>
      </c>
    </row>
    <row r="1557" spans="1:17" x14ac:dyDescent="0.25">
      <c r="A1557" s="13" t="s">
        <v>1588</v>
      </c>
      <c r="B1557" s="13">
        <v>1962</v>
      </c>
      <c r="C1557" s="13" t="s">
        <v>15</v>
      </c>
      <c r="D1557" s="13">
        <v>24</v>
      </c>
      <c r="E1557" s="13">
        <v>1</v>
      </c>
      <c r="F1557" s="13">
        <v>13224.69</v>
      </c>
      <c r="G1557" s="13" t="s">
        <v>12</v>
      </c>
      <c r="H1557" s="13" t="s">
        <v>11</v>
      </c>
      <c r="I1557" s="13" t="s">
        <v>42</v>
      </c>
      <c r="J1557" s="32">
        <f t="shared" si="168"/>
        <v>1962</v>
      </c>
      <c r="K1557" s="32" t="str">
        <f t="shared" si="169"/>
        <v>Nov</v>
      </c>
      <c r="L1557" s="32" t="str">
        <f t="shared" si="170"/>
        <v>tier - 3</v>
      </c>
      <c r="M1557" s="32" t="str">
        <f t="shared" si="171"/>
        <v>tier - 2</v>
      </c>
      <c r="N1557" s="32" t="str">
        <f t="shared" si="172"/>
        <v>R1011</v>
      </c>
      <c r="O1557" s="13" t="str">
        <f t="shared" si="173"/>
        <v>24-Nov-1962</v>
      </c>
      <c r="P1557" s="13">
        <f t="shared" si="174"/>
        <v>60</v>
      </c>
      <c r="Q1557" s="18">
        <v>13224.69</v>
      </c>
    </row>
    <row r="1558" spans="1:17" x14ac:dyDescent="0.25">
      <c r="A1558" s="13" t="s">
        <v>1589</v>
      </c>
      <c r="B1558" s="13">
        <v>1962</v>
      </c>
      <c r="C1558" s="13" t="s">
        <v>37</v>
      </c>
      <c r="D1558" s="13">
        <v>11</v>
      </c>
      <c r="E1558" s="13">
        <v>0</v>
      </c>
      <c r="F1558" s="13">
        <v>13228.85</v>
      </c>
      <c r="G1558" s="13" t="s">
        <v>12</v>
      </c>
      <c r="H1558" s="13" t="s">
        <v>12</v>
      </c>
      <c r="I1558" s="13" t="s">
        <v>249</v>
      </c>
      <c r="J1558" s="32">
        <f t="shared" si="168"/>
        <v>1962</v>
      </c>
      <c r="K1558" s="32" t="str">
        <f t="shared" si="169"/>
        <v>Oct</v>
      </c>
      <c r="L1558" s="32" t="str">
        <f t="shared" si="170"/>
        <v>tier - 3</v>
      </c>
      <c r="M1558" s="32" t="str">
        <f t="shared" si="171"/>
        <v>tier - 3</v>
      </c>
      <c r="N1558" s="32" t="str">
        <f t="shared" si="172"/>
        <v>R1023</v>
      </c>
      <c r="O1558" s="13" t="str">
        <f t="shared" si="173"/>
        <v>11-Oct-1962</v>
      </c>
      <c r="P1558" s="13">
        <f t="shared" si="174"/>
        <v>60</v>
      </c>
      <c r="Q1558" s="18">
        <v>13228.85</v>
      </c>
    </row>
    <row r="1559" spans="1:17" x14ac:dyDescent="0.25">
      <c r="A1559" s="13" t="s">
        <v>1590</v>
      </c>
      <c r="B1559" s="13">
        <v>1994</v>
      </c>
      <c r="C1559" s="13" t="s">
        <v>10</v>
      </c>
      <c r="D1559" s="13">
        <v>1</v>
      </c>
      <c r="E1559" s="13">
        <v>0</v>
      </c>
      <c r="F1559" s="13">
        <v>13292.52</v>
      </c>
      <c r="G1559" s="13" t="s">
        <v>12</v>
      </c>
      <c r="H1559" s="13" t="s">
        <v>12</v>
      </c>
      <c r="I1559" s="13" t="s">
        <v>23</v>
      </c>
      <c r="J1559" s="32">
        <f t="shared" si="168"/>
        <v>1994</v>
      </c>
      <c r="K1559" s="32" t="str">
        <f t="shared" si="169"/>
        <v>Jul</v>
      </c>
      <c r="L1559" s="32" t="str">
        <f t="shared" si="170"/>
        <v>tier - 3</v>
      </c>
      <c r="M1559" s="32" t="str">
        <f t="shared" si="171"/>
        <v>tier - 3</v>
      </c>
      <c r="N1559" s="32" t="str">
        <f t="shared" si="172"/>
        <v>R1012</v>
      </c>
      <c r="O1559" s="13" t="str">
        <f t="shared" si="173"/>
        <v>1-Jul-1994</v>
      </c>
      <c r="P1559" s="13">
        <f t="shared" si="174"/>
        <v>28</v>
      </c>
      <c r="Q1559" s="18">
        <v>13292.52</v>
      </c>
    </row>
    <row r="1560" spans="1:17" x14ac:dyDescent="0.25">
      <c r="A1560" s="13" t="s">
        <v>1591</v>
      </c>
      <c r="B1560" s="13">
        <v>1976</v>
      </c>
      <c r="C1560" s="13" t="s">
        <v>35</v>
      </c>
      <c r="D1560" s="13">
        <v>23</v>
      </c>
      <c r="E1560" s="13">
        <v>2</v>
      </c>
      <c r="F1560" s="13">
        <v>13333.71</v>
      </c>
      <c r="G1560" s="13" t="s">
        <v>12</v>
      </c>
      <c r="H1560" s="13" t="s">
        <v>11</v>
      </c>
      <c r="I1560" s="13" t="s">
        <v>23</v>
      </c>
      <c r="J1560" s="32">
        <f t="shared" si="168"/>
        <v>1976</v>
      </c>
      <c r="K1560" s="32" t="str">
        <f t="shared" si="169"/>
        <v>Aug</v>
      </c>
      <c r="L1560" s="32" t="str">
        <f t="shared" si="170"/>
        <v>tier - 3</v>
      </c>
      <c r="M1560" s="32" t="str">
        <f t="shared" si="171"/>
        <v>tier - 2</v>
      </c>
      <c r="N1560" s="32" t="str">
        <f t="shared" si="172"/>
        <v>R1012</v>
      </c>
      <c r="O1560" s="13" t="str">
        <f t="shared" si="173"/>
        <v>23-Aug-1976</v>
      </c>
      <c r="P1560" s="13">
        <f t="shared" si="174"/>
        <v>46</v>
      </c>
      <c r="Q1560" s="18">
        <v>13333.71</v>
      </c>
    </row>
    <row r="1561" spans="1:17" x14ac:dyDescent="0.25">
      <c r="A1561" s="13" t="s">
        <v>1592</v>
      </c>
      <c r="B1561" s="13">
        <v>1960</v>
      </c>
      <c r="C1561" s="13" t="s">
        <v>15</v>
      </c>
      <c r="D1561" s="13">
        <v>11</v>
      </c>
      <c r="E1561" s="13">
        <v>0</v>
      </c>
      <c r="F1561" s="13">
        <v>13352.1</v>
      </c>
      <c r="G1561" s="13" t="s">
        <v>12</v>
      </c>
      <c r="H1561" s="13" t="s">
        <v>16</v>
      </c>
      <c r="I1561" s="13" t="s">
        <v>23</v>
      </c>
      <c r="J1561" s="32">
        <f t="shared" si="168"/>
        <v>1960</v>
      </c>
      <c r="K1561" s="32" t="str">
        <f t="shared" si="169"/>
        <v>Nov</v>
      </c>
      <c r="L1561" s="32" t="str">
        <f t="shared" si="170"/>
        <v>tier - 3</v>
      </c>
      <c r="M1561" s="32" t="str">
        <f t="shared" si="171"/>
        <v>tier - 1</v>
      </c>
      <c r="N1561" s="32" t="str">
        <f t="shared" si="172"/>
        <v>R1012</v>
      </c>
      <c r="O1561" s="13" t="str">
        <f t="shared" si="173"/>
        <v>11-Nov-1960</v>
      </c>
      <c r="P1561" s="13">
        <f t="shared" si="174"/>
        <v>62</v>
      </c>
      <c r="Q1561" s="18">
        <v>13352.1</v>
      </c>
    </row>
    <row r="1562" spans="1:17" x14ac:dyDescent="0.25">
      <c r="A1562" s="13" t="s">
        <v>1593</v>
      </c>
      <c r="B1562" s="13">
        <v>1990</v>
      </c>
      <c r="C1562" s="13" t="s">
        <v>37</v>
      </c>
      <c r="D1562" s="13">
        <v>2</v>
      </c>
      <c r="E1562" s="13">
        <v>3</v>
      </c>
      <c r="F1562" s="13">
        <v>13360.94</v>
      </c>
      <c r="G1562" s="13" t="s">
        <v>12</v>
      </c>
      <c r="H1562" s="13" t="s">
        <v>16</v>
      </c>
      <c r="I1562" s="13" t="s">
        <v>23</v>
      </c>
      <c r="J1562" s="32">
        <f t="shared" si="168"/>
        <v>1990</v>
      </c>
      <c r="K1562" s="32" t="str">
        <f t="shared" si="169"/>
        <v>Oct</v>
      </c>
      <c r="L1562" s="32" t="str">
        <f t="shared" si="170"/>
        <v>tier - 3</v>
      </c>
      <c r="M1562" s="32" t="str">
        <f t="shared" si="171"/>
        <v>tier - 1</v>
      </c>
      <c r="N1562" s="32" t="str">
        <f t="shared" si="172"/>
        <v>R1012</v>
      </c>
      <c r="O1562" s="13" t="str">
        <f t="shared" si="173"/>
        <v>2-Oct-1990</v>
      </c>
      <c r="P1562" s="13">
        <f t="shared" si="174"/>
        <v>32</v>
      </c>
      <c r="Q1562" s="18">
        <v>13360.94</v>
      </c>
    </row>
    <row r="1563" spans="1:17" x14ac:dyDescent="0.25">
      <c r="A1563" s="13" t="s">
        <v>1594</v>
      </c>
      <c r="B1563" s="13">
        <v>1964</v>
      </c>
      <c r="C1563" s="13" t="s">
        <v>20</v>
      </c>
      <c r="D1563" s="13">
        <v>24</v>
      </c>
      <c r="E1563" s="13">
        <v>0</v>
      </c>
      <c r="F1563" s="13">
        <v>13375.76</v>
      </c>
      <c r="G1563" s="13" t="s">
        <v>12</v>
      </c>
      <c r="H1563" s="13" t="s">
        <v>11</v>
      </c>
      <c r="I1563" s="13" t="s">
        <v>200</v>
      </c>
      <c r="J1563" s="32">
        <f t="shared" si="168"/>
        <v>1964</v>
      </c>
      <c r="K1563" s="32" t="str">
        <f t="shared" si="169"/>
        <v>Sep</v>
      </c>
      <c r="L1563" s="32" t="str">
        <f t="shared" si="170"/>
        <v>tier - 3</v>
      </c>
      <c r="M1563" s="32" t="str">
        <f t="shared" si="171"/>
        <v>tier - 2</v>
      </c>
      <c r="N1563" s="32" t="str">
        <f t="shared" si="172"/>
        <v>R1025</v>
      </c>
      <c r="O1563" s="13" t="str">
        <f t="shared" si="173"/>
        <v>24-Sep-1964</v>
      </c>
      <c r="P1563" s="13">
        <f t="shared" si="174"/>
        <v>58</v>
      </c>
      <c r="Q1563" s="18">
        <v>13375.76</v>
      </c>
    </row>
    <row r="1564" spans="1:17" x14ac:dyDescent="0.25">
      <c r="A1564" s="13" t="s">
        <v>1595</v>
      </c>
      <c r="B1564" s="13">
        <v>1979</v>
      </c>
      <c r="C1564" s="13" t="s">
        <v>20</v>
      </c>
      <c r="D1564" s="13">
        <v>30</v>
      </c>
      <c r="E1564" s="13">
        <v>2</v>
      </c>
      <c r="F1564" s="13">
        <v>13377.41</v>
      </c>
      <c r="G1564" s="13" t="s">
        <v>12</v>
      </c>
      <c r="H1564" s="13" t="s">
        <v>12</v>
      </c>
      <c r="I1564" s="13" t="s">
        <v>535</v>
      </c>
      <c r="J1564" s="32">
        <f t="shared" si="168"/>
        <v>1979</v>
      </c>
      <c r="K1564" s="32" t="str">
        <f t="shared" si="169"/>
        <v>Sep</v>
      </c>
      <c r="L1564" s="32" t="str">
        <f t="shared" si="170"/>
        <v>tier - 3</v>
      </c>
      <c r="M1564" s="32" t="str">
        <f t="shared" si="171"/>
        <v>tier - 3</v>
      </c>
      <c r="N1564" s="32" t="str">
        <f t="shared" si="172"/>
        <v>R1026</v>
      </c>
      <c r="O1564" s="13" t="str">
        <f t="shared" si="173"/>
        <v>30-Sep-1979</v>
      </c>
      <c r="P1564" s="13">
        <f t="shared" si="174"/>
        <v>43</v>
      </c>
      <c r="Q1564" s="18">
        <v>13377.41</v>
      </c>
    </row>
    <row r="1565" spans="1:17" x14ac:dyDescent="0.25">
      <c r="A1565" s="13" t="s">
        <v>1596</v>
      </c>
      <c r="B1565" s="13">
        <v>1984</v>
      </c>
      <c r="C1565" s="13" t="s">
        <v>18</v>
      </c>
      <c r="D1565" s="13">
        <v>6</v>
      </c>
      <c r="E1565" s="13">
        <v>3</v>
      </c>
      <c r="F1565" s="13">
        <v>13383.67</v>
      </c>
      <c r="G1565" s="13" t="s">
        <v>12</v>
      </c>
      <c r="H1565" s="13" t="s">
        <v>11</v>
      </c>
      <c r="I1565" s="13" t="s">
        <v>249</v>
      </c>
      <c r="J1565" s="32">
        <f t="shared" si="168"/>
        <v>1984</v>
      </c>
      <c r="K1565" s="32" t="str">
        <f t="shared" si="169"/>
        <v>Jun</v>
      </c>
      <c r="L1565" s="32" t="str">
        <f t="shared" si="170"/>
        <v>tier - 3</v>
      </c>
      <c r="M1565" s="32" t="str">
        <f t="shared" si="171"/>
        <v>tier - 2</v>
      </c>
      <c r="N1565" s="32" t="str">
        <f t="shared" si="172"/>
        <v>R1023</v>
      </c>
      <c r="O1565" s="13" t="str">
        <f t="shared" si="173"/>
        <v>6-Jun-1984</v>
      </c>
      <c r="P1565" s="13">
        <f t="shared" si="174"/>
        <v>39</v>
      </c>
      <c r="Q1565" s="18">
        <v>13383.67</v>
      </c>
    </row>
    <row r="1566" spans="1:17" x14ac:dyDescent="0.25">
      <c r="A1566" s="13" t="s">
        <v>1597</v>
      </c>
      <c r="B1566" s="13">
        <v>1959</v>
      </c>
      <c r="C1566" s="13" t="s">
        <v>30</v>
      </c>
      <c r="D1566" s="13">
        <v>9</v>
      </c>
      <c r="E1566" s="13">
        <v>0</v>
      </c>
      <c r="F1566" s="13">
        <v>13390.56</v>
      </c>
      <c r="G1566" s="13" t="s">
        <v>12</v>
      </c>
      <c r="H1566" s="13" t="s">
        <v>12</v>
      </c>
      <c r="I1566" s="13" t="s">
        <v>42</v>
      </c>
      <c r="J1566" s="32">
        <f t="shared" si="168"/>
        <v>1959</v>
      </c>
      <c r="K1566" s="32" t="str">
        <f t="shared" si="169"/>
        <v>Dec</v>
      </c>
      <c r="L1566" s="32" t="str">
        <f t="shared" si="170"/>
        <v>tier - 3</v>
      </c>
      <c r="M1566" s="32" t="str">
        <f t="shared" si="171"/>
        <v>tier - 3</v>
      </c>
      <c r="N1566" s="32" t="str">
        <f t="shared" si="172"/>
        <v>R1011</v>
      </c>
      <c r="O1566" s="13" t="str">
        <f t="shared" si="173"/>
        <v>9-Dec-1959</v>
      </c>
      <c r="P1566" s="13">
        <f t="shared" si="174"/>
        <v>63</v>
      </c>
      <c r="Q1566" s="18">
        <v>13390.56</v>
      </c>
    </row>
    <row r="1567" spans="1:17" x14ac:dyDescent="0.25">
      <c r="A1567" s="13" t="s">
        <v>1598</v>
      </c>
      <c r="B1567" s="13">
        <v>1959</v>
      </c>
      <c r="C1567" s="13" t="s">
        <v>15</v>
      </c>
      <c r="D1567" s="13">
        <v>25</v>
      </c>
      <c r="E1567" s="13">
        <v>0</v>
      </c>
      <c r="F1567" s="13">
        <v>13393.76</v>
      </c>
      <c r="G1567" s="13" t="s">
        <v>12</v>
      </c>
      <c r="H1567" s="13" t="s">
        <v>16</v>
      </c>
      <c r="I1567" s="13" t="s">
        <v>42</v>
      </c>
      <c r="J1567" s="32">
        <f t="shared" si="168"/>
        <v>1959</v>
      </c>
      <c r="K1567" s="32" t="str">
        <f t="shared" si="169"/>
        <v>Nov</v>
      </c>
      <c r="L1567" s="32" t="str">
        <f t="shared" si="170"/>
        <v>tier - 3</v>
      </c>
      <c r="M1567" s="32" t="str">
        <f t="shared" si="171"/>
        <v>tier - 1</v>
      </c>
      <c r="N1567" s="32" t="str">
        <f t="shared" si="172"/>
        <v>R1011</v>
      </c>
      <c r="O1567" s="13" t="str">
        <f t="shared" si="173"/>
        <v>25-Nov-1959</v>
      </c>
      <c r="P1567" s="13">
        <f t="shared" si="174"/>
        <v>63</v>
      </c>
      <c r="Q1567" s="18">
        <v>13393.76</v>
      </c>
    </row>
    <row r="1568" spans="1:17" x14ac:dyDescent="0.25">
      <c r="A1568" s="13" t="s">
        <v>1599</v>
      </c>
      <c r="B1568" s="13">
        <v>1959</v>
      </c>
      <c r="C1568" s="13" t="s">
        <v>30</v>
      </c>
      <c r="D1568" s="13">
        <v>20</v>
      </c>
      <c r="E1568" s="13">
        <v>0</v>
      </c>
      <c r="F1568" s="13">
        <v>13405.39</v>
      </c>
      <c r="G1568" s="13" t="s">
        <v>12</v>
      </c>
      <c r="H1568" s="13" t="s">
        <v>12</v>
      </c>
      <c r="I1568" s="13" t="s">
        <v>13</v>
      </c>
      <c r="J1568" s="32">
        <f t="shared" si="168"/>
        <v>1959</v>
      </c>
      <c r="K1568" s="32" t="str">
        <f t="shared" si="169"/>
        <v>Dec</v>
      </c>
      <c r="L1568" s="32" t="str">
        <f t="shared" si="170"/>
        <v>tier - 3</v>
      </c>
      <c r="M1568" s="32" t="str">
        <f t="shared" si="171"/>
        <v>tier - 3</v>
      </c>
      <c r="N1568" s="32" t="str">
        <f t="shared" si="172"/>
        <v>R1013</v>
      </c>
      <c r="O1568" s="13" t="str">
        <f t="shared" si="173"/>
        <v>20-Dec-1959</v>
      </c>
      <c r="P1568" s="13">
        <f t="shared" si="174"/>
        <v>63</v>
      </c>
      <c r="Q1568" s="18">
        <v>13405.39</v>
      </c>
    </row>
    <row r="1569" spans="1:17" x14ac:dyDescent="0.25">
      <c r="A1569" s="13" t="s">
        <v>1600</v>
      </c>
      <c r="B1569" s="13">
        <v>1992</v>
      </c>
      <c r="C1569" s="13" t="s">
        <v>30</v>
      </c>
      <c r="D1569" s="13">
        <v>19</v>
      </c>
      <c r="E1569" s="13">
        <v>0</v>
      </c>
      <c r="F1569" s="13">
        <v>13412.97</v>
      </c>
      <c r="G1569" s="13" t="s">
        <v>12</v>
      </c>
      <c r="H1569" s="13" t="s">
        <v>12</v>
      </c>
      <c r="I1569" s="13" t="s">
        <v>249</v>
      </c>
      <c r="J1569" s="32">
        <f t="shared" si="168"/>
        <v>1992</v>
      </c>
      <c r="K1569" s="32" t="str">
        <f t="shared" si="169"/>
        <v>Dec</v>
      </c>
      <c r="L1569" s="32" t="str">
        <f t="shared" si="170"/>
        <v>tier - 3</v>
      </c>
      <c r="M1569" s="32" t="str">
        <f t="shared" si="171"/>
        <v>tier - 3</v>
      </c>
      <c r="N1569" s="32" t="str">
        <f t="shared" si="172"/>
        <v>R1023</v>
      </c>
      <c r="O1569" s="13" t="str">
        <f t="shared" si="173"/>
        <v>19-Dec-1992</v>
      </c>
      <c r="P1569" s="13">
        <f t="shared" si="174"/>
        <v>30</v>
      </c>
      <c r="Q1569" s="18">
        <v>13412.97</v>
      </c>
    </row>
    <row r="1570" spans="1:17" x14ac:dyDescent="0.25">
      <c r="A1570" s="13" t="s">
        <v>1601</v>
      </c>
      <c r="B1570" s="13">
        <v>1961</v>
      </c>
      <c r="C1570" s="13" t="s">
        <v>10</v>
      </c>
      <c r="D1570" s="13">
        <v>22</v>
      </c>
      <c r="E1570" s="13">
        <v>0</v>
      </c>
      <c r="F1570" s="13">
        <v>13415.04</v>
      </c>
      <c r="G1570" s="13" t="s">
        <v>12</v>
      </c>
      <c r="H1570" s="13" t="s">
        <v>11</v>
      </c>
      <c r="I1570" s="13" t="s">
        <v>23</v>
      </c>
      <c r="J1570" s="32">
        <f t="shared" si="168"/>
        <v>1961</v>
      </c>
      <c r="K1570" s="32" t="str">
        <f t="shared" si="169"/>
        <v>Jul</v>
      </c>
      <c r="L1570" s="32" t="str">
        <f t="shared" si="170"/>
        <v>tier - 3</v>
      </c>
      <c r="M1570" s="32" t="str">
        <f t="shared" si="171"/>
        <v>tier - 2</v>
      </c>
      <c r="N1570" s="32" t="str">
        <f t="shared" si="172"/>
        <v>R1012</v>
      </c>
      <c r="O1570" s="13" t="str">
        <f t="shared" si="173"/>
        <v>22-Jul-1961</v>
      </c>
      <c r="P1570" s="13">
        <f t="shared" si="174"/>
        <v>61</v>
      </c>
      <c r="Q1570" s="18">
        <v>13415.04</v>
      </c>
    </row>
    <row r="1571" spans="1:17" x14ac:dyDescent="0.25">
      <c r="A1571" s="13" t="s">
        <v>1602</v>
      </c>
      <c r="B1571" s="13">
        <v>1994</v>
      </c>
      <c r="C1571" s="13" t="s">
        <v>18</v>
      </c>
      <c r="D1571" s="13">
        <v>17</v>
      </c>
      <c r="E1571" s="13">
        <v>0</v>
      </c>
      <c r="F1571" s="13">
        <v>13417.05</v>
      </c>
      <c r="G1571" s="13" t="s">
        <v>12</v>
      </c>
      <c r="H1571" s="13" t="s">
        <v>12</v>
      </c>
      <c r="I1571" s="13" t="s">
        <v>23</v>
      </c>
      <c r="J1571" s="32">
        <f t="shared" si="168"/>
        <v>1994</v>
      </c>
      <c r="K1571" s="32" t="str">
        <f t="shared" si="169"/>
        <v>Jun</v>
      </c>
      <c r="L1571" s="32" t="str">
        <f t="shared" si="170"/>
        <v>tier - 3</v>
      </c>
      <c r="M1571" s="32" t="str">
        <f t="shared" si="171"/>
        <v>tier - 3</v>
      </c>
      <c r="N1571" s="32" t="str">
        <f t="shared" si="172"/>
        <v>R1012</v>
      </c>
      <c r="O1571" s="13" t="str">
        <f t="shared" si="173"/>
        <v>17-Jun-1994</v>
      </c>
      <c r="P1571" s="13">
        <f t="shared" si="174"/>
        <v>28</v>
      </c>
      <c r="Q1571" s="18">
        <v>13417.05</v>
      </c>
    </row>
    <row r="1572" spans="1:17" x14ac:dyDescent="0.25">
      <c r="A1572" s="13" t="s">
        <v>1603</v>
      </c>
      <c r="B1572" s="13">
        <v>1961</v>
      </c>
      <c r="C1572" s="13" t="s">
        <v>15</v>
      </c>
      <c r="D1572" s="13">
        <v>3</v>
      </c>
      <c r="E1572" s="13">
        <v>0</v>
      </c>
      <c r="F1572" s="13">
        <v>13429.04</v>
      </c>
      <c r="G1572" s="13" t="s">
        <v>12</v>
      </c>
      <c r="H1572" s="13" t="s">
        <v>12</v>
      </c>
      <c r="I1572" s="13" t="s">
        <v>23</v>
      </c>
      <c r="J1572" s="32">
        <f t="shared" si="168"/>
        <v>1961</v>
      </c>
      <c r="K1572" s="32" t="str">
        <f t="shared" si="169"/>
        <v>Nov</v>
      </c>
      <c r="L1572" s="32" t="str">
        <f t="shared" si="170"/>
        <v>tier - 3</v>
      </c>
      <c r="M1572" s="32" t="str">
        <f t="shared" si="171"/>
        <v>tier - 3</v>
      </c>
      <c r="N1572" s="32" t="str">
        <f t="shared" si="172"/>
        <v>R1012</v>
      </c>
      <c r="O1572" s="13" t="str">
        <f t="shared" si="173"/>
        <v>3-Nov-1961</v>
      </c>
      <c r="P1572" s="13">
        <f t="shared" si="174"/>
        <v>61</v>
      </c>
      <c r="Q1572" s="18">
        <v>13429.04</v>
      </c>
    </row>
    <row r="1573" spans="1:17" x14ac:dyDescent="0.25">
      <c r="A1573" s="13" t="s">
        <v>1604</v>
      </c>
      <c r="B1573" s="13">
        <v>1966</v>
      </c>
      <c r="C1573" s="13" t="s">
        <v>15</v>
      </c>
      <c r="D1573" s="13">
        <v>14</v>
      </c>
      <c r="E1573" s="13">
        <v>3</v>
      </c>
      <c r="F1573" s="13">
        <v>13430.27</v>
      </c>
      <c r="G1573" s="13" t="s">
        <v>12</v>
      </c>
      <c r="H1573" s="13" t="s">
        <v>12</v>
      </c>
      <c r="I1573" s="13" t="s">
        <v>247</v>
      </c>
      <c r="J1573" s="32">
        <f t="shared" si="168"/>
        <v>1966</v>
      </c>
      <c r="K1573" s="32" t="str">
        <f t="shared" si="169"/>
        <v>Nov</v>
      </c>
      <c r="L1573" s="32" t="str">
        <f t="shared" si="170"/>
        <v>tier - 3</v>
      </c>
      <c r="M1573" s="32" t="str">
        <f t="shared" si="171"/>
        <v>tier - 3</v>
      </c>
      <c r="N1573" s="32" t="str">
        <f t="shared" si="172"/>
        <v>R1024</v>
      </c>
      <c r="O1573" s="13" t="str">
        <f t="shared" si="173"/>
        <v>14-Nov-1966</v>
      </c>
      <c r="P1573" s="13">
        <f t="shared" si="174"/>
        <v>56</v>
      </c>
      <c r="Q1573" s="18">
        <v>13430.27</v>
      </c>
    </row>
    <row r="1574" spans="1:17" x14ac:dyDescent="0.25">
      <c r="A1574" s="13" t="s">
        <v>1605</v>
      </c>
      <c r="B1574" s="13">
        <v>1975</v>
      </c>
      <c r="C1574" s="13" t="s">
        <v>18</v>
      </c>
      <c r="D1574" s="13">
        <v>29</v>
      </c>
      <c r="E1574" s="13">
        <v>1</v>
      </c>
      <c r="F1574" s="13">
        <v>13440.7</v>
      </c>
      <c r="G1574" s="13" t="s">
        <v>12</v>
      </c>
      <c r="H1574" s="13" t="s">
        <v>11</v>
      </c>
      <c r="I1574" s="13" t="s">
        <v>23</v>
      </c>
      <c r="J1574" s="32">
        <f t="shared" si="168"/>
        <v>1975</v>
      </c>
      <c r="K1574" s="32" t="str">
        <f t="shared" si="169"/>
        <v>Jun</v>
      </c>
      <c r="L1574" s="32" t="str">
        <f t="shared" si="170"/>
        <v>tier - 3</v>
      </c>
      <c r="M1574" s="32" t="str">
        <f t="shared" si="171"/>
        <v>tier - 2</v>
      </c>
      <c r="N1574" s="32" t="str">
        <f t="shared" si="172"/>
        <v>R1012</v>
      </c>
      <c r="O1574" s="13" t="str">
        <f t="shared" si="173"/>
        <v>29-Jun-1975</v>
      </c>
      <c r="P1574" s="13">
        <f t="shared" si="174"/>
        <v>47</v>
      </c>
      <c r="Q1574" s="18">
        <v>13440.7</v>
      </c>
    </row>
    <row r="1575" spans="1:17" x14ac:dyDescent="0.25">
      <c r="A1575" s="13" t="s">
        <v>1606</v>
      </c>
      <c r="B1575" s="13">
        <v>1960</v>
      </c>
      <c r="C1575" s="13" t="s">
        <v>35</v>
      </c>
      <c r="D1575" s="13">
        <v>13</v>
      </c>
      <c r="E1575" s="13">
        <v>0</v>
      </c>
      <c r="F1575" s="13">
        <v>13451.12</v>
      </c>
      <c r="G1575" s="13" t="s">
        <v>12</v>
      </c>
      <c r="H1575" s="13" t="s">
        <v>16</v>
      </c>
      <c r="I1575" s="13" t="s">
        <v>42</v>
      </c>
      <c r="J1575" s="32">
        <f t="shared" si="168"/>
        <v>1960</v>
      </c>
      <c r="K1575" s="32" t="str">
        <f t="shared" si="169"/>
        <v>Aug</v>
      </c>
      <c r="L1575" s="32" t="str">
        <f t="shared" si="170"/>
        <v>tier - 3</v>
      </c>
      <c r="M1575" s="32" t="str">
        <f t="shared" si="171"/>
        <v>tier - 1</v>
      </c>
      <c r="N1575" s="32" t="str">
        <f t="shared" si="172"/>
        <v>R1011</v>
      </c>
      <c r="O1575" s="13" t="str">
        <f t="shared" si="173"/>
        <v>13-Aug-1960</v>
      </c>
      <c r="P1575" s="13">
        <f t="shared" si="174"/>
        <v>62</v>
      </c>
      <c r="Q1575" s="18">
        <v>13451.12</v>
      </c>
    </row>
    <row r="1576" spans="1:17" x14ac:dyDescent="0.25">
      <c r="A1576" s="13" t="s">
        <v>1607</v>
      </c>
      <c r="B1576" s="13">
        <v>1960</v>
      </c>
      <c r="C1576" s="13" t="s">
        <v>10</v>
      </c>
      <c r="D1576" s="13">
        <v>11</v>
      </c>
      <c r="E1576" s="13">
        <v>0</v>
      </c>
      <c r="F1576" s="13">
        <v>13457.96</v>
      </c>
      <c r="G1576" s="13" t="s">
        <v>12</v>
      </c>
      <c r="H1576" s="13" t="s">
        <v>16</v>
      </c>
      <c r="I1576" s="13" t="s">
        <v>13</v>
      </c>
      <c r="J1576" s="32">
        <f t="shared" si="168"/>
        <v>1960</v>
      </c>
      <c r="K1576" s="32" t="str">
        <f t="shared" si="169"/>
        <v>Jul</v>
      </c>
      <c r="L1576" s="32" t="str">
        <f t="shared" si="170"/>
        <v>tier - 3</v>
      </c>
      <c r="M1576" s="32" t="str">
        <f t="shared" si="171"/>
        <v>tier - 1</v>
      </c>
      <c r="N1576" s="32" t="str">
        <f t="shared" si="172"/>
        <v>R1013</v>
      </c>
      <c r="O1576" s="13" t="str">
        <f t="shared" si="173"/>
        <v>11-Jul-1960</v>
      </c>
      <c r="P1576" s="13">
        <f t="shared" si="174"/>
        <v>62</v>
      </c>
      <c r="Q1576" s="18">
        <v>13457.96</v>
      </c>
    </row>
    <row r="1577" spans="1:17" x14ac:dyDescent="0.25">
      <c r="A1577" s="13" t="s">
        <v>1608</v>
      </c>
      <c r="B1577" s="13">
        <v>1960</v>
      </c>
      <c r="C1577" s="13" t="s">
        <v>30</v>
      </c>
      <c r="D1577" s="13">
        <v>16</v>
      </c>
      <c r="E1577" s="13">
        <v>0</v>
      </c>
      <c r="F1577" s="13">
        <v>13462.52</v>
      </c>
      <c r="G1577" s="13" t="s">
        <v>12</v>
      </c>
      <c r="H1577" s="13" t="s">
        <v>11</v>
      </c>
      <c r="I1577" s="13" t="s">
        <v>42</v>
      </c>
      <c r="J1577" s="32">
        <f t="shared" si="168"/>
        <v>1960</v>
      </c>
      <c r="K1577" s="32" t="str">
        <f t="shared" si="169"/>
        <v>Dec</v>
      </c>
      <c r="L1577" s="32" t="str">
        <f t="shared" si="170"/>
        <v>tier - 3</v>
      </c>
      <c r="M1577" s="32" t="str">
        <f t="shared" si="171"/>
        <v>tier - 2</v>
      </c>
      <c r="N1577" s="32" t="str">
        <f t="shared" si="172"/>
        <v>R1011</v>
      </c>
      <c r="O1577" s="13" t="str">
        <f t="shared" si="173"/>
        <v>16-Dec-1960</v>
      </c>
      <c r="P1577" s="13">
        <f t="shared" si="174"/>
        <v>62</v>
      </c>
      <c r="Q1577" s="18">
        <v>13462.52</v>
      </c>
    </row>
    <row r="1578" spans="1:17" x14ac:dyDescent="0.25">
      <c r="A1578" s="13" t="s">
        <v>1609</v>
      </c>
      <c r="B1578" s="13">
        <v>1985</v>
      </c>
      <c r="C1578" s="13" t="s">
        <v>35</v>
      </c>
      <c r="D1578" s="13">
        <v>19</v>
      </c>
      <c r="E1578" s="13">
        <v>3</v>
      </c>
      <c r="F1578" s="13">
        <v>13465.8</v>
      </c>
      <c r="G1578" s="13" t="s">
        <v>12</v>
      </c>
      <c r="H1578" s="13" t="s">
        <v>16</v>
      </c>
      <c r="I1578" s="13" t="s">
        <v>23</v>
      </c>
      <c r="J1578" s="32">
        <f t="shared" si="168"/>
        <v>1985</v>
      </c>
      <c r="K1578" s="32" t="str">
        <f t="shared" si="169"/>
        <v>Aug</v>
      </c>
      <c r="L1578" s="32" t="str">
        <f t="shared" si="170"/>
        <v>tier - 3</v>
      </c>
      <c r="M1578" s="32" t="str">
        <f t="shared" si="171"/>
        <v>tier - 1</v>
      </c>
      <c r="N1578" s="32" t="str">
        <f t="shared" si="172"/>
        <v>R1012</v>
      </c>
      <c r="O1578" s="13" t="str">
        <f t="shared" si="173"/>
        <v>19-Aug-1985</v>
      </c>
      <c r="P1578" s="13">
        <f t="shared" si="174"/>
        <v>37</v>
      </c>
      <c r="Q1578" s="18">
        <v>13465.8</v>
      </c>
    </row>
    <row r="1579" spans="1:17" x14ac:dyDescent="0.25">
      <c r="A1579" s="13" t="s">
        <v>1610</v>
      </c>
      <c r="B1579" s="13">
        <v>1960</v>
      </c>
      <c r="C1579" s="13" t="s">
        <v>10</v>
      </c>
      <c r="D1579" s="13">
        <v>28</v>
      </c>
      <c r="E1579" s="13">
        <v>0</v>
      </c>
      <c r="F1579" s="13">
        <v>13470.8</v>
      </c>
      <c r="G1579" s="13" t="s">
        <v>12</v>
      </c>
      <c r="H1579" s="13" t="s">
        <v>11</v>
      </c>
      <c r="I1579" s="13" t="s">
        <v>13</v>
      </c>
      <c r="J1579" s="32">
        <f t="shared" si="168"/>
        <v>1960</v>
      </c>
      <c r="K1579" s="32" t="str">
        <f t="shared" si="169"/>
        <v>Jul</v>
      </c>
      <c r="L1579" s="32" t="str">
        <f t="shared" si="170"/>
        <v>tier - 3</v>
      </c>
      <c r="M1579" s="32" t="str">
        <f t="shared" si="171"/>
        <v>tier - 2</v>
      </c>
      <c r="N1579" s="32" t="str">
        <f t="shared" si="172"/>
        <v>R1013</v>
      </c>
      <c r="O1579" s="13" t="str">
        <f t="shared" si="173"/>
        <v>28-Jul-1960</v>
      </c>
      <c r="P1579" s="13">
        <f t="shared" si="174"/>
        <v>62</v>
      </c>
      <c r="Q1579" s="18">
        <v>13470.8</v>
      </c>
    </row>
    <row r="1580" spans="1:17" x14ac:dyDescent="0.25">
      <c r="A1580" s="13" t="s">
        <v>1611</v>
      </c>
      <c r="B1580" s="13">
        <v>1960</v>
      </c>
      <c r="C1580" s="13" t="s">
        <v>10</v>
      </c>
      <c r="D1580" s="13">
        <v>24</v>
      </c>
      <c r="E1580" s="13">
        <v>0</v>
      </c>
      <c r="F1580" s="13">
        <v>13470.86</v>
      </c>
      <c r="G1580" s="13" t="s">
        <v>12</v>
      </c>
      <c r="H1580" s="13" t="s">
        <v>12</v>
      </c>
      <c r="I1580" s="13" t="s">
        <v>42</v>
      </c>
      <c r="J1580" s="32">
        <f t="shared" si="168"/>
        <v>1960</v>
      </c>
      <c r="K1580" s="32" t="str">
        <f t="shared" si="169"/>
        <v>Jul</v>
      </c>
      <c r="L1580" s="32" t="str">
        <f t="shared" si="170"/>
        <v>tier - 3</v>
      </c>
      <c r="M1580" s="32" t="str">
        <f t="shared" si="171"/>
        <v>tier - 3</v>
      </c>
      <c r="N1580" s="32" t="str">
        <f t="shared" si="172"/>
        <v>R1011</v>
      </c>
      <c r="O1580" s="13" t="str">
        <f t="shared" si="173"/>
        <v>24-Jul-1960</v>
      </c>
      <c r="P1580" s="13">
        <f t="shared" si="174"/>
        <v>62</v>
      </c>
      <c r="Q1580" s="18">
        <v>13470.86</v>
      </c>
    </row>
    <row r="1581" spans="1:17" x14ac:dyDescent="0.25">
      <c r="A1581" s="13" t="s">
        <v>1612</v>
      </c>
      <c r="B1581" s="13">
        <v>1975</v>
      </c>
      <c r="C1581" s="13" t="s">
        <v>35</v>
      </c>
      <c r="D1581" s="13">
        <v>7</v>
      </c>
      <c r="E1581" s="13">
        <v>1</v>
      </c>
      <c r="F1581" s="13">
        <v>13472.19</v>
      </c>
      <c r="G1581" s="13" t="s">
        <v>12</v>
      </c>
      <c r="H1581" s="13" t="s">
        <v>11</v>
      </c>
      <c r="I1581" s="13" t="s">
        <v>23</v>
      </c>
      <c r="J1581" s="32">
        <f t="shared" si="168"/>
        <v>1975</v>
      </c>
      <c r="K1581" s="32" t="str">
        <f t="shared" si="169"/>
        <v>Aug</v>
      </c>
      <c r="L1581" s="32" t="str">
        <f t="shared" si="170"/>
        <v>tier - 3</v>
      </c>
      <c r="M1581" s="32" t="str">
        <f t="shared" si="171"/>
        <v>tier - 2</v>
      </c>
      <c r="N1581" s="32" t="str">
        <f t="shared" si="172"/>
        <v>R1012</v>
      </c>
      <c r="O1581" s="13" t="str">
        <f t="shared" si="173"/>
        <v>7-Aug-1975</v>
      </c>
      <c r="P1581" s="13">
        <f t="shared" si="174"/>
        <v>47</v>
      </c>
      <c r="Q1581" s="18">
        <v>13472.19</v>
      </c>
    </row>
    <row r="1582" spans="1:17" x14ac:dyDescent="0.25">
      <c r="A1582" s="13" t="s">
        <v>1613</v>
      </c>
      <c r="B1582" s="13">
        <v>1990</v>
      </c>
      <c r="C1582" s="13" t="s">
        <v>35</v>
      </c>
      <c r="D1582" s="13">
        <v>30</v>
      </c>
      <c r="E1582" s="13">
        <v>3</v>
      </c>
      <c r="F1582" s="13">
        <v>13480.83</v>
      </c>
      <c r="G1582" s="13" t="s">
        <v>12</v>
      </c>
      <c r="H1582" s="13" t="s">
        <v>11</v>
      </c>
      <c r="I1582" s="13" t="s">
        <v>249</v>
      </c>
      <c r="J1582" s="32">
        <f t="shared" si="168"/>
        <v>1990</v>
      </c>
      <c r="K1582" s="32" t="str">
        <f t="shared" si="169"/>
        <v>Aug</v>
      </c>
      <c r="L1582" s="32" t="str">
        <f t="shared" si="170"/>
        <v>tier - 3</v>
      </c>
      <c r="M1582" s="32" t="str">
        <f t="shared" si="171"/>
        <v>tier - 2</v>
      </c>
      <c r="N1582" s="32" t="str">
        <f t="shared" si="172"/>
        <v>R1023</v>
      </c>
      <c r="O1582" s="13" t="str">
        <f t="shared" si="173"/>
        <v>30-Aug-1990</v>
      </c>
      <c r="P1582" s="13">
        <f t="shared" si="174"/>
        <v>32</v>
      </c>
      <c r="Q1582" s="18">
        <v>13480.83</v>
      </c>
    </row>
    <row r="1583" spans="1:17" x14ac:dyDescent="0.25">
      <c r="A1583" s="13" t="s">
        <v>1614</v>
      </c>
      <c r="B1583" s="13">
        <v>1963</v>
      </c>
      <c r="C1583" s="13" t="s">
        <v>37</v>
      </c>
      <c r="D1583" s="13">
        <v>14</v>
      </c>
      <c r="E1583" s="13">
        <v>0</v>
      </c>
      <c r="F1583" s="13">
        <v>13511.28</v>
      </c>
      <c r="G1583" s="13" t="s">
        <v>12</v>
      </c>
      <c r="H1583" s="13" t="s">
        <v>16</v>
      </c>
      <c r="I1583" s="13" t="s">
        <v>23</v>
      </c>
      <c r="J1583" s="32">
        <f t="shared" si="168"/>
        <v>1963</v>
      </c>
      <c r="K1583" s="32" t="str">
        <f t="shared" si="169"/>
        <v>Oct</v>
      </c>
      <c r="L1583" s="32" t="str">
        <f t="shared" si="170"/>
        <v>tier - 3</v>
      </c>
      <c r="M1583" s="32" t="str">
        <f t="shared" si="171"/>
        <v>tier - 1</v>
      </c>
      <c r="N1583" s="32" t="str">
        <f t="shared" si="172"/>
        <v>R1012</v>
      </c>
      <c r="O1583" s="13" t="str">
        <f t="shared" si="173"/>
        <v>14-Oct-1963</v>
      </c>
      <c r="P1583" s="13">
        <f t="shared" si="174"/>
        <v>59</v>
      </c>
      <c r="Q1583" s="18">
        <v>13511.28</v>
      </c>
    </row>
    <row r="1584" spans="1:17" x14ac:dyDescent="0.25">
      <c r="A1584" s="13" t="s">
        <v>1615</v>
      </c>
      <c r="B1584" s="13">
        <v>1960</v>
      </c>
      <c r="C1584" s="13" t="s">
        <v>10</v>
      </c>
      <c r="D1584" s="13">
        <v>11</v>
      </c>
      <c r="E1584" s="13">
        <v>0</v>
      </c>
      <c r="F1584" s="13">
        <v>13555</v>
      </c>
      <c r="G1584" s="13" t="s">
        <v>12</v>
      </c>
      <c r="H1584" s="13" t="s">
        <v>12</v>
      </c>
      <c r="I1584" s="13" t="s">
        <v>356</v>
      </c>
      <c r="J1584" s="32">
        <f t="shared" si="168"/>
        <v>1960</v>
      </c>
      <c r="K1584" s="32" t="str">
        <f t="shared" si="169"/>
        <v>Jul</v>
      </c>
      <c r="L1584" s="32" t="str">
        <f t="shared" si="170"/>
        <v>tier - 3</v>
      </c>
      <c r="M1584" s="32" t="str">
        <f t="shared" si="171"/>
        <v>tier - 3</v>
      </c>
      <c r="N1584" s="32" t="str">
        <f t="shared" si="172"/>
        <v>R1017</v>
      </c>
      <c r="O1584" s="13" t="str">
        <f t="shared" si="173"/>
        <v>11-Jul-1960</v>
      </c>
      <c r="P1584" s="13">
        <f t="shared" si="174"/>
        <v>62</v>
      </c>
      <c r="Q1584" s="18">
        <v>13555</v>
      </c>
    </row>
    <row r="1585" spans="1:17" x14ac:dyDescent="0.25">
      <c r="A1585" s="13" t="s">
        <v>1616</v>
      </c>
      <c r="B1585" s="13">
        <v>1968</v>
      </c>
      <c r="C1585" s="13" t="s">
        <v>10</v>
      </c>
      <c r="D1585" s="13">
        <v>15</v>
      </c>
      <c r="E1585" s="13">
        <v>0</v>
      </c>
      <c r="F1585" s="13">
        <v>13566.04</v>
      </c>
      <c r="G1585" s="13" t="s">
        <v>12</v>
      </c>
      <c r="H1585" s="13" t="s">
        <v>12</v>
      </c>
      <c r="I1585" s="13" t="s">
        <v>535</v>
      </c>
      <c r="J1585" s="32">
        <f t="shared" si="168"/>
        <v>1968</v>
      </c>
      <c r="K1585" s="32" t="str">
        <f t="shared" si="169"/>
        <v>Jul</v>
      </c>
      <c r="L1585" s="32" t="str">
        <f t="shared" si="170"/>
        <v>tier - 3</v>
      </c>
      <c r="M1585" s="32" t="str">
        <f t="shared" si="171"/>
        <v>tier - 3</v>
      </c>
      <c r="N1585" s="32" t="str">
        <f t="shared" si="172"/>
        <v>R1026</v>
      </c>
      <c r="O1585" s="13" t="str">
        <f t="shared" si="173"/>
        <v>15-Jul-1968</v>
      </c>
      <c r="P1585" s="13">
        <f t="shared" si="174"/>
        <v>54</v>
      </c>
      <c r="Q1585" s="18">
        <v>13566.04</v>
      </c>
    </row>
    <row r="1586" spans="1:17" x14ac:dyDescent="0.25">
      <c r="A1586" s="13" t="s">
        <v>1617</v>
      </c>
      <c r="B1586" s="13">
        <v>1992</v>
      </c>
      <c r="C1586" s="13" t="s">
        <v>35</v>
      </c>
      <c r="D1586" s="13">
        <v>14</v>
      </c>
      <c r="E1586" s="13">
        <v>0</v>
      </c>
      <c r="F1586" s="13">
        <v>13588.17</v>
      </c>
      <c r="G1586" s="13" t="s">
        <v>12</v>
      </c>
      <c r="H1586" s="13" t="s">
        <v>16</v>
      </c>
      <c r="I1586" s="13" t="s">
        <v>23</v>
      </c>
      <c r="J1586" s="32">
        <f t="shared" si="168"/>
        <v>1992</v>
      </c>
      <c r="K1586" s="32" t="str">
        <f t="shared" si="169"/>
        <v>Aug</v>
      </c>
      <c r="L1586" s="32" t="str">
        <f t="shared" si="170"/>
        <v>tier - 3</v>
      </c>
      <c r="M1586" s="32" t="str">
        <f t="shared" si="171"/>
        <v>tier - 1</v>
      </c>
      <c r="N1586" s="32" t="str">
        <f t="shared" si="172"/>
        <v>R1012</v>
      </c>
      <c r="O1586" s="13" t="str">
        <f t="shared" si="173"/>
        <v>14-Aug-1992</v>
      </c>
      <c r="P1586" s="13">
        <f t="shared" si="174"/>
        <v>30</v>
      </c>
      <c r="Q1586" s="18">
        <v>13588.17</v>
      </c>
    </row>
    <row r="1587" spans="1:17" x14ac:dyDescent="0.25">
      <c r="A1587" s="13" t="s">
        <v>1618</v>
      </c>
      <c r="B1587" s="13">
        <v>1964</v>
      </c>
      <c r="C1587" s="13" t="s">
        <v>20</v>
      </c>
      <c r="D1587" s="13">
        <v>10</v>
      </c>
      <c r="E1587" s="13">
        <v>2</v>
      </c>
      <c r="F1587" s="13">
        <v>13607.37</v>
      </c>
      <c r="G1587" s="13" t="s">
        <v>12</v>
      </c>
      <c r="H1587" s="13" t="s">
        <v>16</v>
      </c>
      <c r="I1587" s="13" t="s">
        <v>247</v>
      </c>
      <c r="J1587" s="32">
        <f t="shared" si="168"/>
        <v>1964</v>
      </c>
      <c r="K1587" s="32" t="str">
        <f t="shared" si="169"/>
        <v>Sep</v>
      </c>
      <c r="L1587" s="32" t="str">
        <f t="shared" si="170"/>
        <v>tier - 3</v>
      </c>
      <c r="M1587" s="32" t="str">
        <f t="shared" si="171"/>
        <v>tier - 1</v>
      </c>
      <c r="N1587" s="32" t="str">
        <f t="shared" si="172"/>
        <v>R1024</v>
      </c>
      <c r="O1587" s="13" t="str">
        <f t="shared" si="173"/>
        <v>10-Sep-1964</v>
      </c>
      <c r="P1587" s="13">
        <f t="shared" si="174"/>
        <v>58</v>
      </c>
      <c r="Q1587" s="18">
        <v>13607.37</v>
      </c>
    </row>
    <row r="1588" spans="1:17" x14ac:dyDescent="0.25">
      <c r="A1588" s="13" t="s">
        <v>1619</v>
      </c>
      <c r="B1588" s="13">
        <v>1961</v>
      </c>
      <c r="C1588" s="13" t="s">
        <v>15</v>
      </c>
      <c r="D1588" s="13">
        <v>18</v>
      </c>
      <c r="E1588" s="13">
        <v>0</v>
      </c>
      <c r="F1588" s="13">
        <v>13616.36</v>
      </c>
      <c r="G1588" s="13" t="s">
        <v>12</v>
      </c>
      <c r="H1588" s="13" t="s">
        <v>12</v>
      </c>
      <c r="I1588" s="13" t="s">
        <v>247</v>
      </c>
      <c r="J1588" s="32">
        <f t="shared" si="168"/>
        <v>1961</v>
      </c>
      <c r="K1588" s="32" t="str">
        <f t="shared" si="169"/>
        <v>Nov</v>
      </c>
      <c r="L1588" s="32" t="str">
        <f t="shared" si="170"/>
        <v>tier - 3</v>
      </c>
      <c r="M1588" s="32" t="str">
        <f t="shared" si="171"/>
        <v>tier - 3</v>
      </c>
      <c r="N1588" s="32" t="str">
        <f t="shared" si="172"/>
        <v>R1024</v>
      </c>
      <c r="O1588" s="13" t="str">
        <f t="shared" si="173"/>
        <v>18-Nov-1961</v>
      </c>
      <c r="P1588" s="13">
        <f t="shared" si="174"/>
        <v>61</v>
      </c>
      <c r="Q1588" s="18">
        <v>13616.36</v>
      </c>
    </row>
    <row r="1589" spans="1:17" x14ac:dyDescent="0.25">
      <c r="A1589" s="13" t="s">
        <v>1620</v>
      </c>
      <c r="B1589" s="13">
        <v>1969</v>
      </c>
      <c r="C1589" s="13" t="s">
        <v>10</v>
      </c>
      <c r="D1589" s="13">
        <v>26</v>
      </c>
      <c r="E1589" s="13">
        <v>0</v>
      </c>
      <c r="F1589" s="13">
        <v>13622.01</v>
      </c>
      <c r="G1589" s="13" t="s">
        <v>12</v>
      </c>
      <c r="H1589" s="13" t="s">
        <v>12</v>
      </c>
      <c r="I1589" s="13" t="s">
        <v>23</v>
      </c>
      <c r="J1589" s="32">
        <f t="shared" si="168"/>
        <v>1969</v>
      </c>
      <c r="K1589" s="32" t="str">
        <f t="shared" si="169"/>
        <v>Jul</v>
      </c>
      <c r="L1589" s="32" t="str">
        <f t="shared" si="170"/>
        <v>tier - 3</v>
      </c>
      <c r="M1589" s="32" t="str">
        <f t="shared" si="171"/>
        <v>tier - 3</v>
      </c>
      <c r="N1589" s="32" t="str">
        <f t="shared" si="172"/>
        <v>R1012</v>
      </c>
      <c r="O1589" s="13" t="str">
        <f t="shared" si="173"/>
        <v>26-Jul-1969</v>
      </c>
      <c r="P1589" s="13">
        <f t="shared" si="174"/>
        <v>53</v>
      </c>
      <c r="Q1589" s="18">
        <v>13622.01</v>
      </c>
    </row>
    <row r="1590" spans="1:17" x14ac:dyDescent="0.25">
      <c r="A1590" s="13" t="s">
        <v>1621</v>
      </c>
      <c r="B1590" s="13">
        <v>1961</v>
      </c>
      <c r="C1590" s="13" t="s">
        <v>30</v>
      </c>
      <c r="D1590" s="13">
        <v>24</v>
      </c>
      <c r="E1590" s="13">
        <v>0</v>
      </c>
      <c r="F1590" s="13">
        <v>13635.64</v>
      </c>
      <c r="G1590" s="13" t="s">
        <v>12</v>
      </c>
      <c r="H1590" s="13" t="s">
        <v>12</v>
      </c>
      <c r="I1590" s="13" t="s">
        <v>247</v>
      </c>
      <c r="J1590" s="32">
        <f t="shared" si="168"/>
        <v>1961</v>
      </c>
      <c r="K1590" s="32" t="str">
        <f t="shared" si="169"/>
        <v>Dec</v>
      </c>
      <c r="L1590" s="32" t="str">
        <f t="shared" si="170"/>
        <v>tier - 3</v>
      </c>
      <c r="M1590" s="32" t="str">
        <f t="shared" si="171"/>
        <v>tier - 3</v>
      </c>
      <c r="N1590" s="32" t="str">
        <f t="shared" si="172"/>
        <v>R1024</v>
      </c>
      <c r="O1590" s="13" t="str">
        <f t="shared" si="173"/>
        <v>24-Dec-1961</v>
      </c>
      <c r="P1590" s="13">
        <f t="shared" si="174"/>
        <v>61</v>
      </c>
      <c r="Q1590" s="18">
        <v>13635.64</v>
      </c>
    </row>
    <row r="1591" spans="1:17" x14ac:dyDescent="0.25">
      <c r="A1591" s="13" t="s">
        <v>1622</v>
      </c>
      <c r="B1591" s="13">
        <v>1984</v>
      </c>
      <c r="C1591" s="13" t="s">
        <v>10</v>
      </c>
      <c r="D1591" s="13">
        <v>20</v>
      </c>
      <c r="E1591" s="13">
        <v>3</v>
      </c>
      <c r="F1591" s="13">
        <v>13638.06</v>
      </c>
      <c r="G1591" s="13" t="s">
        <v>12</v>
      </c>
      <c r="H1591" s="13" t="s">
        <v>12</v>
      </c>
      <c r="I1591" s="13" t="s">
        <v>249</v>
      </c>
      <c r="J1591" s="32">
        <f t="shared" si="168"/>
        <v>1984</v>
      </c>
      <c r="K1591" s="32" t="str">
        <f t="shared" si="169"/>
        <v>Jul</v>
      </c>
      <c r="L1591" s="32" t="str">
        <f t="shared" si="170"/>
        <v>tier - 3</v>
      </c>
      <c r="M1591" s="32" t="str">
        <f t="shared" si="171"/>
        <v>tier - 3</v>
      </c>
      <c r="N1591" s="32" t="str">
        <f t="shared" si="172"/>
        <v>R1023</v>
      </c>
      <c r="O1591" s="13" t="str">
        <f t="shared" si="173"/>
        <v>20-Jul-1984</v>
      </c>
      <c r="P1591" s="13">
        <f t="shared" si="174"/>
        <v>38</v>
      </c>
      <c r="Q1591" s="18">
        <v>13638.06</v>
      </c>
    </row>
    <row r="1592" spans="1:17" x14ac:dyDescent="0.25">
      <c r="A1592" s="13" t="s">
        <v>1623</v>
      </c>
      <c r="B1592" s="13">
        <v>1963</v>
      </c>
      <c r="C1592" s="13" t="s">
        <v>35</v>
      </c>
      <c r="D1592" s="13">
        <v>4</v>
      </c>
      <c r="E1592" s="13">
        <v>0</v>
      </c>
      <c r="F1592" s="13">
        <v>13677.68</v>
      </c>
      <c r="G1592" s="13" t="s">
        <v>12</v>
      </c>
      <c r="H1592" s="13" t="s">
        <v>11</v>
      </c>
      <c r="I1592" s="13" t="s">
        <v>300</v>
      </c>
      <c r="J1592" s="32">
        <f t="shared" si="168"/>
        <v>1963</v>
      </c>
      <c r="K1592" s="32" t="str">
        <f t="shared" si="169"/>
        <v>Aug</v>
      </c>
      <c r="L1592" s="32" t="str">
        <f t="shared" si="170"/>
        <v>tier - 3</v>
      </c>
      <c r="M1592" s="32" t="str">
        <f t="shared" si="171"/>
        <v>tier - 2</v>
      </c>
      <c r="N1592" s="32" t="str">
        <f t="shared" si="172"/>
        <v>R1021</v>
      </c>
      <c r="O1592" s="13" t="str">
        <f t="shared" si="173"/>
        <v>4-Aug-1963</v>
      </c>
      <c r="P1592" s="13">
        <f t="shared" si="174"/>
        <v>59</v>
      </c>
      <c r="Q1592" s="18">
        <v>13677.68</v>
      </c>
    </row>
    <row r="1593" spans="1:17" x14ac:dyDescent="0.25">
      <c r="A1593" s="13" t="s">
        <v>1624</v>
      </c>
      <c r="B1593" s="13">
        <v>1985</v>
      </c>
      <c r="C1593" s="13" t="s">
        <v>20</v>
      </c>
      <c r="D1593" s="13">
        <v>14</v>
      </c>
      <c r="E1593" s="13">
        <v>3</v>
      </c>
      <c r="F1593" s="13">
        <v>13685.51</v>
      </c>
      <c r="G1593" s="13" t="s">
        <v>12</v>
      </c>
      <c r="H1593" s="13" t="s">
        <v>16</v>
      </c>
      <c r="I1593" s="13" t="s">
        <v>535</v>
      </c>
      <c r="J1593" s="32">
        <f t="shared" si="168"/>
        <v>1985</v>
      </c>
      <c r="K1593" s="32" t="str">
        <f t="shared" si="169"/>
        <v>Sep</v>
      </c>
      <c r="L1593" s="32" t="str">
        <f t="shared" si="170"/>
        <v>tier - 3</v>
      </c>
      <c r="M1593" s="32" t="str">
        <f t="shared" si="171"/>
        <v>tier - 1</v>
      </c>
      <c r="N1593" s="32" t="str">
        <f t="shared" si="172"/>
        <v>R1026</v>
      </c>
      <c r="O1593" s="13" t="str">
        <f t="shared" si="173"/>
        <v>14-Sep-1985</v>
      </c>
      <c r="P1593" s="13">
        <f t="shared" si="174"/>
        <v>37</v>
      </c>
      <c r="Q1593" s="18">
        <v>13685.51</v>
      </c>
    </row>
    <row r="1594" spans="1:17" x14ac:dyDescent="0.25">
      <c r="A1594" s="13" t="s">
        <v>1625</v>
      </c>
      <c r="B1594" s="13">
        <v>1986</v>
      </c>
      <c r="C1594" s="13" t="s">
        <v>15</v>
      </c>
      <c r="D1594" s="13">
        <v>24</v>
      </c>
      <c r="E1594" s="13">
        <v>3</v>
      </c>
      <c r="F1594" s="13">
        <v>13714.55</v>
      </c>
      <c r="G1594" s="13" t="s">
        <v>12</v>
      </c>
      <c r="H1594" s="13" t="s">
        <v>11</v>
      </c>
      <c r="I1594" s="13" t="s">
        <v>249</v>
      </c>
      <c r="J1594" s="32">
        <f t="shared" si="168"/>
        <v>1986</v>
      </c>
      <c r="K1594" s="32" t="str">
        <f t="shared" si="169"/>
        <v>Nov</v>
      </c>
      <c r="L1594" s="32" t="str">
        <f t="shared" si="170"/>
        <v>tier - 3</v>
      </c>
      <c r="M1594" s="32" t="str">
        <f t="shared" si="171"/>
        <v>tier - 2</v>
      </c>
      <c r="N1594" s="32" t="str">
        <f t="shared" si="172"/>
        <v>R1023</v>
      </c>
      <c r="O1594" s="13" t="str">
        <f t="shared" si="173"/>
        <v>24-Nov-1986</v>
      </c>
      <c r="P1594" s="13">
        <f t="shared" si="174"/>
        <v>36</v>
      </c>
      <c r="Q1594" s="18">
        <v>13714.55</v>
      </c>
    </row>
    <row r="1595" spans="1:17" x14ac:dyDescent="0.25">
      <c r="A1595" s="13" t="s">
        <v>1626</v>
      </c>
      <c r="B1595" s="13">
        <v>1981</v>
      </c>
      <c r="C1595" s="13" t="s">
        <v>35</v>
      </c>
      <c r="D1595" s="13">
        <v>2</v>
      </c>
      <c r="E1595" s="13">
        <v>1</v>
      </c>
      <c r="F1595" s="13">
        <v>13725.47</v>
      </c>
      <c r="G1595" s="13" t="s">
        <v>12</v>
      </c>
      <c r="H1595" s="13" t="s">
        <v>11</v>
      </c>
      <c r="I1595" s="13" t="s">
        <v>247</v>
      </c>
      <c r="J1595" s="32">
        <f t="shared" si="168"/>
        <v>1981</v>
      </c>
      <c r="K1595" s="32" t="str">
        <f t="shared" si="169"/>
        <v>Aug</v>
      </c>
      <c r="L1595" s="32" t="str">
        <f t="shared" si="170"/>
        <v>tier - 3</v>
      </c>
      <c r="M1595" s="32" t="str">
        <f t="shared" si="171"/>
        <v>tier - 2</v>
      </c>
      <c r="N1595" s="32" t="str">
        <f t="shared" si="172"/>
        <v>R1024</v>
      </c>
      <c r="O1595" s="13" t="str">
        <f t="shared" si="173"/>
        <v>2-Aug-1981</v>
      </c>
      <c r="P1595" s="13">
        <f t="shared" si="174"/>
        <v>41</v>
      </c>
      <c r="Q1595" s="18">
        <v>13725.47</v>
      </c>
    </row>
    <row r="1596" spans="1:17" x14ac:dyDescent="0.25">
      <c r="A1596" s="13" t="s">
        <v>1627</v>
      </c>
      <c r="B1596" s="13">
        <v>1985</v>
      </c>
      <c r="C1596" s="13" t="s">
        <v>35</v>
      </c>
      <c r="D1596" s="13">
        <v>29</v>
      </c>
      <c r="E1596" s="13">
        <v>3</v>
      </c>
      <c r="F1596" s="13">
        <v>13726.21</v>
      </c>
      <c r="G1596" s="13" t="s">
        <v>12</v>
      </c>
      <c r="H1596" s="13" t="s">
        <v>12</v>
      </c>
      <c r="I1596" s="13" t="s">
        <v>535</v>
      </c>
      <c r="J1596" s="32">
        <f t="shared" si="168"/>
        <v>1985</v>
      </c>
      <c r="K1596" s="32" t="str">
        <f t="shared" si="169"/>
        <v>Aug</v>
      </c>
      <c r="L1596" s="32" t="str">
        <f t="shared" si="170"/>
        <v>tier - 3</v>
      </c>
      <c r="M1596" s="32" t="str">
        <f t="shared" si="171"/>
        <v>tier - 3</v>
      </c>
      <c r="N1596" s="32" t="str">
        <f t="shared" si="172"/>
        <v>R1026</v>
      </c>
      <c r="O1596" s="13" t="str">
        <f t="shared" si="173"/>
        <v>29-Aug-1985</v>
      </c>
      <c r="P1596" s="13">
        <f t="shared" si="174"/>
        <v>37</v>
      </c>
      <c r="Q1596" s="18">
        <v>13726.21</v>
      </c>
    </row>
    <row r="1597" spans="1:17" x14ac:dyDescent="0.25">
      <c r="A1597" s="13" t="s">
        <v>1628</v>
      </c>
      <c r="B1597" s="13">
        <v>1969</v>
      </c>
      <c r="C1597" s="13" t="s">
        <v>37</v>
      </c>
      <c r="D1597" s="13">
        <v>23</v>
      </c>
      <c r="E1597" s="13">
        <v>0</v>
      </c>
      <c r="F1597" s="13">
        <v>13746.74</v>
      </c>
      <c r="G1597" s="13" t="s">
        <v>12</v>
      </c>
      <c r="H1597" s="13" t="s">
        <v>11</v>
      </c>
      <c r="I1597" s="13" t="s">
        <v>535</v>
      </c>
      <c r="J1597" s="32">
        <f t="shared" si="168"/>
        <v>1969</v>
      </c>
      <c r="K1597" s="32" t="str">
        <f t="shared" si="169"/>
        <v>Oct</v>
      </c>
      <c r="L1597" s="32" t="str">
        <f t="shared" si="170"/>
        <v>tier - 3</v>
      </c>
      <c r="M1597" s="32" t="str">
        <f t="shared" si="171"/>
        <v>tier - 2</v>
      </c>
      <c r="N1597" s="32" t="str">
        <f t="shared" si="172"/>
        <v>R1026</v>
      </c>
      <c r="O1597" s="13" t="str">
        <f t="shared" si="173"/>
        <v>23-Oct-1969</v>
      </c>
      <c r="P1597" s="13">
        <f t="shared" si="174"/>
        <v>53</v>
      </c>
      <c r="Q1597" s="18">
        <v>13746.74</v>
      </c>
    </row>
    <row r="1598" spans="1:17" x14ac:dyDescent="0.25">
      <c r="A1598" s="13" t="s">
        <v>1629</v>
      </c>
      <c r="B1598" s="13">
        <v>2004</v>
      </c>
      <c r="C1598" s="13" t="s">
        <v>10</v>
      </c>
      <c r="D1598" s="13">
        <v>16</v>
      </c>
      <c r="E1598" s="13">
        <v>0</v>
      </c>
      <c r="F1598" s="13">
        <v>13747.87</v>
      </c>
      <c r="G1598" s="13" t="s">
        <v>12</v>
      </c>
      <c r="H1598" s="13" t="s">
        <v>11</v>
      </c>
      <c r="I1598" s="13" t="s">
        <v>170</v>
      </c>
      <c r="J1598" s="32">
        <f t="shared" si="168"/>
        <v>2004</v>
      </c>
      <c r="K1598" s="32" t="str">
        <f t="shared" si="169"/>
        <v>Jul</v>
      </c>
      <c r="L1598" s="32" t="str">
        <f t="shared" si="170"/>
        <v>tier - 3</v>
      </c>
      <c r="M1598" s="32" t="str">
        <f t="shared" si="171"/>
        <v>tier - 2</v>
      </c>
      <c r="N1598" s="32" t="str">
        <f t="shared" si="172"/>
        <v>R1018</v>
      </c>
      <c r="O1598" s="13" t="str">
        <f t="shared" si="173"/>
        <v>16-Jul-2004</v>
      </c>
      <c r="P1598" s="13">
        <f t="shared" si="174"/>
        <v>18</v>
      </c>
      <c r="Q1598" s="18">
        <v>13747.87</v>
      </c>
    </row>
    <row r="1599" spans="1:17" x14ac:dyDescent="0.25">
      <c r="A1599" s="13" t="s">
        <v>1630</v>
      </c>
      <c r="B1599" s="13">
        <v>1959</v>
      </c>
      <c r="C1599" s="13" t="s">
        <v>35</v>
      </c>
      <c r="D1599" s="13">
        <v>6</v>
      </c>
      <c r="E1599" s="13">
        <v>0</v>
      </c>
      <c r="F1599" s="13">
        <v>13770.1</v>
      </c>
      <c r="G1599" s="13" t="s">
        <v>12</v>
      </c>
      <c r="H1599" s="13" t="s">
        <v>16</v>
      </c>
      <c r="I1599" s="13" t="s">
        <v>23</v>
      </c>
      <c r="J1599" s="32">
        <f t="shared" si="168"/>
        <v>1959</v>
      </c>
      <c r="K1599" s="32" t="str">
        <f t="shared" si="169"/>
        <v>Aug</v>
      </c>
      <c r="L1599" s="32" t="str">
        <f t="shared" si="170"/>
        <v>tier - 3</v>
      </c>
      <c r="M1599" s="32" t="str">
        <f t="shared" si="171"/>
        <v>tier - 1</v>
      </c>
      <c r="N1599" s="32" t="str">
        <f t="shared" si="172"/>
        <v>R1012</v>
      </c>
      <c r="O1599" s="13" t="str">
        <f t="shared" si="173"/>
        <v>6-Aug-1959</v>
      </c>
      <c r="P1599" s="13">
        <f t="shared" si="174"/>
        <v>63</v>
      </c>
      <c r="Q1599" s="18">
        <v>13770.1</v>
      </c>
    </row>
    <row r="1600" spans="1:17" x14ac:dyDescent="0.25">
      <c r="A1600" s="13" t="s">
        <v>1631</v>
      </c>
      <c r="B1600" s="13">
        <v>1966</v>
      </c>
      <c r="C1600" s="13" t="s">
        <v>15</v>
      </c>
      <c r="D1600" s="13">
        <v>10</v>
      </c>
      <c r="E1600" s="13">
        <v>0</v>
      </c>
      <c r="F1600" s="13">
        <v>13801.61</v>
      </c>
      <c r="G1600" s="13" t="s">
        <v>12</v>
      </c>
      <c r="H1600" s="13" t="s">
        <v>12</v>
      </c>
      <c r="I1600" s="13" t="s">
        <v>535</v>
      </c>
      <c r="J1600" s="32">
        <f t="shared" si="168"/>
        <v>1966</v>
      </c>
      <c r="K1600" s="32" t="str">
        <f t="shared" si="169"/>
        <v>Nov</v>
      </c>
      <c r="L1600" s="32" t="str">
        <f t="shared" si="170"/>
        <v>tier - 3</v>
      </c>
      <c r="M1600" s="32" t="str">
        <f t="shared" si="171"/>
        <v>tier - 3</v>
      </c>
      <c r="N1600" s="32" t="str">
        <f t="shared" si="172"/>
        <v>R1026</v>
      </c>
      <c r="O1600" s="13" t="str">
        <f t="shared" si="173"/>
        <v>10-Nov-1966</v>
      </c>
      <c r="P1600" s="13">
        <f t="shared" si="174"/>
        <v>56</v>
      </c>
      <c r="Q1600" s="18">
        <v>13801.61</v>
      </c>
    </row>
    <row r="1601" spans="1:17" x14ac:dyDescent="0.25">
      <c r="A1601" s="13" t="s">
        <v>1632</v>
      </c>
      <c r="B1601" s="13">
        <v>1986</v>
      </c>
      <c r="C1601" s="13" t="s">
        <v>30</v>
      </c>
      <c r="D1601" s="13">
        <v>8</v>
      </c>
      <c r="E1601" s="13">
        <v>3</v>
      </c>
      <c r="F1601" s="13">
        <v>13819.49</v>
      </c>
      <c r="G1601" s="13" t="s">
        <v>12</v>
      </c>
      <c r="H1601" s="13" t="s">
        <v>11</v>
      </c>
      <c r="I1601" s="13" t="s">
        <v>23</v>
      </c>
      <c r="J1601" s="32">
        <f t="shared" si="168"/>
        <v>1986</v>
      </c>
      <c r="K1601" s="32" t="str">
        <f t="shared" si="169"/>
        <v>Dec</v>
      </c>
      <c r="L1601" s="32" t="str">
        <f t="shared" si="170"/>
        <v>tier - 3</v>
      </c>
      <c r="M1601" s="32" t="str">
        <f t="shared" si="171"/>
        <v>tier - 2</v>
      </c>
      <c r="N1601" s="32" t="str">
        <f t="shared" si="172"/>
        <v>R1012</v>
      </c>
      <c r="O1601" s="13" t="str">
        <f t="shared" si="173"/>
        <v>8-Dec-1986</v>
      </c>
      <c r="P1601" s="13">
        <f t="shared" si="174"/>
        <v>36</v>
      </c>
      <c r="Q1601" s="18">
        <v>13819.49</v>
      </c>
    </row>
    <row r="1602" spans="1:17" x14ac:dyDescent="0.25">
      <c r="A1602" s="13" t="s">
        <v>1633</v>
      </c>
      <c r="B1602" s="13">
        <v>1958</v>
      </c>
      <c r="C1602" s="13" t="s">
        <v>15</v>
      </c>
      <c r="D1602" s="13">
        <v>25</v>
      </c>
      <c r="E1602" s="13">
        <v>0</v>
      </c>
      <c r="F1602" s="13">
        <v>13822.8</v>
      </c>
      <c r="G1602" s="13" t="s">
        <v>12</v>
      </c>
      <c r="H1602" s="13" t="s">
        <v>12</v>
      </c>
      <c r="I1602" s="13" t="s">
        <v>42</v>
      </c>
      <c r="J1602" s="32">
        <f t="shared" ref="J1602:J1665" si="175">IF(B1602="?",ROUND(AVERAGE(B:B),0),B1602)</f>
        <v>1958</v>
      </c>
      <c r="K1602" s="32" t="str">
        <f t="shared" ref="K1602:K1665" si="176">IF(C1602="?","Sep",C1602)</f>
        <v>Nov</v>
      </c>
      <c r="L1602" s="32" t="str">
        <f t="shared" si="170"/>
        <v>tier - 3</v>
      </c>
      <c r="M1602" s="32" t="str">
        <f t="shared" si="171"/>
        <v>tier - 3</v>
      </c>
      <c r="N1602" s="32" t="str">
        <f t="shared" si="172"/>
        <v>R1011</v>
      </c>
      <c r="O1602" s="13" t="str">
        <f t="shared" si="173"/>
        <v>25-Nov-1958</v>
      </c>
      <c r="P1602" s="13">
        <f t="shared" si="174"/>
        <v>64</v>
      </c>
      <c r="Q1602" s="18">
        <v>13822.8</v>
      </c>
    </row>
    <row r="1603" spans="1:17" x14ac:dyDescent="0.25">
      <c r="A1603" s="13" t="s">
        <v>1634</v>
      </c>
      <c r="B1603" s="13">
        <v>1958</v>
      </c>
      <c r="C1603" s="13" t="s">
        <v>30</v>
      </c>
      <c r="D1603" s="13">
        <v>10</v>
      </c>
      <c r="E1603" s="13">
        <v>0</v>
      </c>
      <c r="F1603" s="13">
        <v>13831.12</v>
      </c>
      <c r="G1603" s="13" t="s">
        <v>12</v>
      </c>
      <c r="H1603" s="13" t="s">
        <v>16</v>
      </c>
      <c r="I1603" s="13" t="s">
        <v>13</v>
      </c>
      <c r="J1603" s="32">
        <f t="shared" si="175"/>
        <v>1958</v>
      </c>
      <c r="K1603" s="32" t="str">
        <f t="shared" si="176"/>
        <v>Dec</v>
      </c>
      <c r="L1603" s="32" t="str">
        <f t="shared" ref="L1603:L1666" si="177">IF(G1603="?",$U$3,G1603)</f>
        <v>tier - 3</v>
      </c>
      <c r="M1603" s="32" t="str">
        <f t="shared" ref="M1603:M1666" si="178">IF(H1603="?",$U$4,H1603)</f>
        <v>tier - 1</v>
      </c>
      <c r="N1603" s="32" t="str">
        <f t="shared" ref="N1603:N1666" si="179">IF(I1603="?","Unknown",I1603)</f>
        <v>R1013</v>
      </c>
      <c r="O1603" s="13" t="str">
        <f t="shared" ref="O1603:O1666" si="180">CONCATENATE(D1603&amp;"-"&amp;K1603&amp;"-"&amp;J1603)</f>
        <v>10-Dec-1958</v>
      </c>
      <c r="P1603" s="13">
        <f t="shared" ref="P1603:P1666" si="181">DATEDIF(O1603,$U$6,"Y")</f>
        <v>64</v>
      </c>
      <c r="Q1603" s="18">
        <v>13831.12</v>
      </c>
    </row>
    <row r="1604" spans="1:17" x14ac:dyDescent="0.25">
      <c r="A1604" s="13" t="s">
        <v>1635</v>
      </c>
      <c r="B1604" s="13">
        <v>2003</v>
      </c>
      <c r="C1604" s="13" t="s">
        <v>18</v>
      </c>
      <c r="D1604" s="13">
        <v>7</v>
      </c>
      <c r="E1604" s="13">
        <v>0</v>
      </c>
      <c r="F1604" s="13">
        <v>13844.51</v>
      </c>
      <c r="G1604" s="13" t="s">
        <v>11</v>
      </c>
      <c r="H1604" s="13" t="s">
        <v>16</v>
      </c>
      <c r="I1604" s="13" t="s">
        <v>42</v>
      </c>
      <c r="J1604" s="32">
        <f t="shared" si="175"/>
        <v>2003</v>
      </c>
      <c r="K1604" s="32" t="str">
        <f t="shared" si="176"/>
        <v>Jun</v>
      </c>
      <c r="L1604" s="32" t="str">
        <f t="shared" si="177"/>
        <v>tier - 2</v>
      </c>
      <c r="M1604" s="32" t="str">
        <f t="shared" si="178"/>
        <v>tier - 1</v>
      </c>
      <c r="N1604" s="32" t="str">
        <f t="shared" si="179"/>
        <v>R1011</v>
      </c>
      <c r="O1604" s="13" t="str">
        <f t="shared" si="180"/>
        <v>7-Jun-2003</v>
      </c>
      <c r="P1604" s="13">
        <f t="shared" si="181"/>
        <v>20</v>
      </c>
      <c r="Q1604" s="18">
        <v>13844.51</v>
      </c>
    </row>
    <row r="1605" spans="1:17" x14ac:dyDescent="0.25">
      <c r="A1605" s="13" t="s">
        <v>1636</v>
      </c>
      <c r="B1605" s="13">
        <v>1960</v>
      </c>
      <c r="C1605" s="13" t="s">
        <v>10</v>
      </c>
      <c r="D1605" s="13">
        <v>21</v>
      </c>
      <c r="E1605" s="13">
        <v>0</v>
      </c>
      <c r="F1605" s="13">
        <v>13844.8</v>
      </c>
      <c r="G1605" s="13" t="s">
        <v>11</v>
      </c>
      <c r="H1605" s="13" t="s">
        <v>11</v>
      </c>
      <c r="I1605" s="13" t="s">
        <v>23</v>
      </c>
      <c r="J1605" s="32">
        <f t="shared" si="175"/>
        <v>1960</v>
      </c>
      <c r="K1605" s="32" t="str">
        <f t="shared" si="176"/>
        <v>Jul</v>
      </c>
      <c r="L1605" s="32" t="str">
        <f t="shared" si="177"/>
        <v>tier - 2</v>
      </c>
      <c r="M1605" s="32" t="str">
        <f t="shared" si="178"/>
        <v>tier - 2</v>
      </c>
      <c r="N1605" s="32" t="str">
        <f t="shared" si="179"/>
        <v>R1012</v>
      </c>
      <c r="O1605" s="13" t="str">
        <f t="shared" si="180"/>
        <v>21-Jul-1960</v>
      </c>
      <c r="P1605" s="13">
        <f t="shared" si="181"/>
        <v>62</v>
      </c>
      <c r="Q1605" s="18">
        <v>13844.8</v>
      </c>
    </row>
    <row r="1606" spans="1:17" x14ac:dyDescent="0.25">
      <c r="A1606" s="13" t="s">
        <v>1637</v>
      </c>
      <c r="B1606" s="13">
        <v>1978</v>
      </c>
      <c r="C1606" s="13" t="s">
        <v>30</v>
      </c>
      <c r="D1606" s="13">
        <v>19</v>
      </c>
      <c r="E1606" s="13">
        <v>2</v>
      </c>
      <c r="F1606" s="13">
        <v>13874.89</v>
      </c>
      <c r="G1606" s="13" t="s">
        <v>11</v>
      </c>
      <c r="H1606" s="13" t="s">
        <v>16</v>
      </c>
      <c r="I1606" s="13" t="s">
        <v>23</v>
      </c>
      <c r="J1606" s="32">
        <f t="shared" si="175"/>
        <v>1978</v>
      </c>
      <c r="K1606" s="32" t="str">
        <f t="shared" si="176"/>
        <v>Dec</v>
      </c>
      <c r="L1606" s="32" t="str">
        <f t="shared" si="177"/>
        <v>tier - 2</v>
      </c>
      <c r="M1606" s="32" t="str">
        <f t="shared" si="178"/>
        <v>tier - 1</v>
      </c>
      <c r="N1606" s="32" t="str">
        <f t="shared" si="179"/>
        <v>R1012</v>
      </c>
      <c r="O1606" s="13" t="str">
        <f t="shared" si="180"/>
        <v>19-Dec-1978</v>
      </c>
      <c r="P1606" s="13">
        <f t="shared" si="181"/>
        <v>44</v>
      </c>
      <c r="Q1606" s="18">
        <v>13874.89</v>
      </c>
    </row>
    <row r="1607" spans="1:17" x14ac:dyDescent="0.25">
      <c r="A1607" s="13" t="s">
        <v>1638</v>
      </c>
      <c r="B1607" s="13">
        <v>1959</v>
      </c>
      <c r="C1607" s="13" t="s">
        <v>37</v>
      </c>
      <c r="D1607" s="13">
        <v>5</v>
      </c>
      <c r="E1607" s="13">
        <v>0</v>
      </c>
      <c r="F1607" s="13">
        <v>13880.95</v>
      </c>
      <c r="G1607" s="13" t="s">
        <v>11</v>
      </c>
      <c r="H1607" s="13" t="s">
        <v>11</v>
      </c>
      <c r="I1607" s="13" t="s">
        <v>42</v>
      </c>
      <c r="J1607" s="32">
        <f t="shared" si="175"/>
        <v>1959</v>
      </c>
      <c r="K1607" s="32" t="str">
        <f t="shared" si="176"/>
        <v>Oct</v>
      </c>
      <c r="L1607" s="32" t="str">
        <f t="shared" si="177"/>
        <v>tier - 2</v>
      </c>
      <c r="M1607" s="32" t="str">
        <f t="shared" si="178"/>
        <v>tier - 2</v>
      </c>
      <c r="N1607" s="32" t="str">
        <f t="shared" si="179"/>
        <v>R1011</v>
      </c>
      <c r="O1607" s="13" t="str">
        <f t="shared" si="180"/>
        <v>5-Oct-1959</v>
      </c>
      <c r="P1607" s="13">
        <f t="shared" si="181"/>
        <v>63</v>
      </c>
      <c r="Q1607" s="18">
        <v>13880.95</v>
      </c>
    </row>
    <row r="1608" spans="1:17" x14ac:dyDescent="0.25">
      <c r="A1608" s="13" t="s">
        <v>1639</v>
      </c>
      <c r="B1608" s="13">
        <v>1985</v>
      </c>
      <c r="C1608" s="13" t="s">
        <v>20</v>
      </c>
      <c r="D1608" s="13">
        <v>25</v>
      </c>
      <c r="E1608" s="13">
        <v>3</v>
      </c>
      <c r="F1608" s="13">
        <v>13886.4</v>
      </c>
      <c r="G1608" s="13" t="s">
        <v>11</v>
      </c>
      <c r="H1608" s="13" t="s">
        <v>11</v>
      </c>
      <c r="I1608" s="13" t="s">
        <v>23</v>
      </c>
      <c r="J1608" s="32">
        <f t="shared" si="175"/>
        <v>1985</v>
      </c>
      <c r="K1608" s="32" t="str">
        <f t="shared" si="176"/>
        <v>Sep</v>
      </c>
      <c r="L1608" s="32" t="str">
        <f t="shared" si="177"/>
        <v>tier - 2</v>
      </c>
      <c r="M1608" s="32" t="str">
        <f t="shared" si="178"/>
        <v>tier - 2</v>
      </c>
      <c r="N1608" s="32" t="str">
        <f t="shared" si="179"/>
        <v>R1012</v>
      </c>
      <c r="O1608" s="13" t="str">
        <f t="shared" si="180"/>
        <v>25-Sep-1985</v>
      </c>
      <c r="P1608" s="13">
        <f t="shared" si="181"/>
        <v>37</v>
      </c>
      <c r="Q1608" s="18">
        <v>13886.4</v>
      </c>
    </row>
    <row r="1609" spans="1:17" x14ac:dyDescent="0.25">
      <c r="A1609" s="13" t="s">
        <v>1640</v>
      </c>
      <c r="B1609" s="13">
        <v>1959</v>
      </c>
      <c r="C1609" s="13" t="s">
        <v>30</v>
      </c>
      <c r="D1609" s="13">
        <v>29</v>
      </c>
      <c r="E1609" s="13">
        <v>0</v>
      </c>
      <c r="F1609" s="13">
        <v>13887.2</v>
      </c>
      <c r="G1609" s="13" t="s">
        <v>11</v>
      </c>
      <c r="H1609" s="13" t="s">
        <v>12</v>
      </c>
      <c r="I1609" s="13" t="s">
        <v>13</v>
      </c>
      <c r="J1609" s="32">
        <f t="shared" si="175"/>
        <v>1959</v>
      </c>
      <c r="K1609" s="32" t="str">
        <f t="shared" si="176"/>
        <v>Dec</v>
      </c>
      <c r="L1609" s="32" t="str">
        <f t="shared" si="177"/>
        <v>tier - 2</v>
      </c>
      <c r="M1609" s="32" t="str">
        <f t="shared" si="178"/>
        <v>tier - 3</v>
      </c>
      <c r="N1609" s="32" t="str">
        <f t="shared" si="179"/>
        <v>R1013</v>
      </c>
      <c r="O1609" s="13" t="str">
        <f t="shared" si="180"/>
        <v>29-Dec-1959</v>
      </c>
      <c r="P1609" s="13">
        <f t="shared" si="181"/>
        <v>63</v>
      </c>
      <c r="Q1609" s="18">
        <v>13887.2</v>
      </c>
    </row>
    <row r="1610" spans="1:17" x14ac:dyDescent="0.25">
      <c r="A1610" s="13" t="s">
        <v>1641</v>
      </c>
      <c r="B1610" s="13">
        <v>1959</v>
      </c>
      <c r="C1610" s="13" t="s">
        <v>10</v>
      </c>
      <c r="D1610" s="13">
        <v>7</v>
      </c>
      <c r="E1610" s="13">
        <v>0</v>
      </c>
      <c r="F1610" s="13">
        <v>13887.97</v>
      </c>
      <c r="G1610" s="13" t="s">
        <v>11</v>
      </c>
      <c r="H1610" s="13" t="s">
        <v>11</v>
      </c>
      <c r="I1610" s="13" t="s">
        <v>13</v>
      </c>
      <c r="J1610" s="32">
        <f t="shared" si="175"/>
        <v>1959</v>
      </c>
      <c r="K1610" s="32" t="str">
        <f t="shared" si="176"/>
        <v>Jul</v>
      </c>
      <c r="L1610" s="32" t="str">
        <f t="shared" si="177"/>
        <v>tier - 2</v>
      </c>
      <c r="M1610" s="32" t="str">
        <f t="shared" si="178"/>
        <v>tier - 2</v>
      </c>
      <c r="N1610" s="32" t="str">
        <f t="shared" si="179"/>
        <v>R1013</v>
      </c>
      <c r="O1610" s="13" t="str">
        <f t="shared" si="180"/>
        <v>7-Jul-1959</v>
      </c>
      <c r="P1610" s="13">
        <f t="shared" si="181"/>
        <v>63</v>
      </c>
      <c r="Q1610" s="18">
        <v>13887.97</v>
      </c>
    </row>
    <row r="1611" spans="1:17" x14ac:dyDescent="0.25">
      <c r="A1611" s="13" t="s">
        <v>1642</v>
      </c>
      <c r="B1611" s="13">
        <v>1962</v>
      </c>
      <c r="C1611" s="13" t="s">
        <v>10</v>
      </c>
      <c r="D1611" s="13">
        <v>27</v>
      </c>
      <c r="E1611" s="13">
        <v>3</v>
      </c>
      <c r="F1611" s="13">
        <v>13919.82</v>
      </c>
      <c r="G1611" s="13" t="s">
        <v>11</v>
      </c>
      <c r="H1611" s="13" t="s">
        <v>11</v>
      </c>
      <c r="I1611" s="13" t="s">
        <v>13</v>
      </c>
      <c r="J1611" s="32">
        <f t="shared" si="175"/>
        <v>1962</v>
      </c>
      <c r="K1611" s="32" t="str">
        <f t="shared" si="176"/>
        <v>Jul</v>
      </c>
      <c r="L1611" s="32" t="str">
        <f t="shared" si="177"/>
        <v>tier - 2</v>
      </c>
      <c r="M1611" s="32" t="str">
        <f t="shared" si="178"/>
        <v>tier - 2</v>
      </c>
      <c r="N1611" s="32" t="str">
        <f t="shared" si="179"/>
        <v>R1013</v>
      </c>
      <c r="O1611" s="13" t="str">
        <f t="shared" si="180"/>
        <v>27-Jul-1962</v>
      </c>
      <c r="P1611" s="13">
        <f t="shared" si="181"/>
        <v>60</v>
      </c>
      <c r="Q1611" s="18">
        <v>13919.82</v>
      </c>
    </row>
    <row r="1612" spans="1:17" x14ac:dyDescent="0.25">
      <c r="A1612" s="13" t="s">
        <v>1643</v>
      </c>
      <c r="B1612" s="13">
        <v>1960</v>
      </c>
      <c r="C1612" s="13" t="s">
        <v>18</v>
      </c>
      <c r="D1612" s="13">
        <v>18</v>
      </c>
      <c r="E1612" s="13">
        <v>1</v>
      </c>
      <c r="F1612" s="13">
        <v>13937.67</v>
      </c>
      <c r="G1612" s="13" t="s">
        <v>11</v>
      </c>
      <c r="H1612" s="13" t="s">
        <v>16</v>
      </c>
      <c r="I1612" s="13" t="s">
        <v>23</v>
      </c>
      <c r="J1612" s="32">
        <f t="shared" si="175"/>
        <v>1960</v>
      </c>
      <c r="K1612" s="32" t="str">
        <f t="shared" si="176"/>
        <v>Jun</v>
      </c>
      <c r="L1612" s="32" t="str">
        <f t="shared" si="177"/>
        <v>tier - 2</v>
      </c>
      <c r="M1612" s="32" t="str">
        <f t="shared" si="178"/>
        <v>tier - 1</v>
      </c>
      <c r="N1612" s="32" t="str">
        <f t="shared" si="179"/>
        <v>R1012</v>
      </c>
      <c r="O1612" s="13" t="str">
        <f t="shared" si="180"/>
        <v>18-Jun-1960</v>
      </c>
      <c r="P1612" s="13">
        <f t="shared" si="181"/>
        <v>62</v>
      </c>
      <c r="Q1612" s="18">
        <v>13937.67</v>
      </c>
    </row>
    <row r="1613" spans="1:17" x14ac:dyDescent="0.25">
      <c r="A1613" s="13" t="s">
        <v>1644</v>
      </c>
      <c r="B1613" s="13">
        <v>1959</v>
      </c>
      <c r="C1613" s="13" t="s">
        <v>35</v>
      </c>
      <c r="D1613" s="13">
        <v>29</v>
      </c>
      <c r="E1613" s="13">
        <v>0</v>
      </c>
      <c r="F1613" s="13">
        <v>13974.46</v>
      </c>
      <c r="G1613" s="13" t="s">
        <v>11</v>
      </c>
      <c r="H1613" s="13" t="s">
        <v>11</v>
      </c>
      <c r="I1613" s="13" t="s">
        <v>166</v>
      </c>
      <c r="J1613" s="32">
        <f t="shared" si="175"/>
        <v>1959</v>
      </c>
      <c r="K1613" s="32" t="str">
        <f t="shared" si="176"/>
        <v>Aug</v>
      </c>
      <c r="L1613" s="32" t="str">
        <f t="shared" si="177"/>
        <v>tier - 2</v>
      </c>
      <c r="M1613" s="32" t="str">
        <f t="shared" si="178"/>
        <v>tier - 2</v>
      </c>
      <c r="N1613" s="32" t="str">
        <f t="shared" si="179"/>
        <v>R1019</v>
      </c>
      <c r="O1613" s="13" t="str">
        <f t="shared" si="180"/>
        <v>29-Aug-1959</v>
      </c>
      <c r="P1613" s="13">
        <f t="shared" si="181"/>
        <v>63</v>
      </c>
      <c r="Q1613" s="18">
        <v>13974.46</v>
      </c>
    </row>
    <row r="1614" spans="1:17" x14ac:dyDescent="0.25">
      <c r="A1614" s="13" t="s">
        <v>1645</v>
      </c>
      <c r="B1614" s="13">
        <v>1990</v>
      </c>
      <c r="C1614" s="13" t="s">
        <v>10</v>
      </c>
      <c r="D1614" s="13">
        <v>13</v>
      </c>
      <c r="E1614" s="13">
        <v>3</v>
      </c>
      <c r="F1614" s="13">
        <v>13979.45</v>
      </c>
      <c r="G1614" s="13" t="s">
        <v>11</v>
      </c>
      <c r="H1614" s="13" t="s">
        <v>16</v>
      </c>
      <c r="I1614" s="13" t="s">
        <v>249</v>
      </c>
      <c r="J1614" s="32">
        <f t="shared" si="175"/>
        <v>1990</v>
      </c>
      <c r="K1614" s="32" t="str">
        <f t="shared" si="176"/>
        <v>Jul</v>
      </c>
      <c r="L1614" s="32" t="str">
        <f t="shared" si="177"/>
        <v>tier - 2</v>
      </c>
      <c r="M1614" s="32" t="str">
        <f t="shared" si="178"/>
        <v>tier - 1</v>
      </c>
      <c r="N1614" s="32" t="str">
        <f t="shared" si="179"/>
        <v>R1023</v>
      </c>
      <c r="O1614" s="13" t="str">
        <f t="shared" si="180"/>
        <v>13-Jul-1990</v>
      </c>
      <c r="P1614" s="13">
        <f t="shared" si="181"/>
        <v>32</v>
      </c>
      <c r="Q1614" s="18">
        <v>13979.45</v>
      </c>
    </row>
    <row r="1615" spans="1:17" x14ac:dyDescent="0.25">
      <c r="A1615" s="13" t="s">
        <v>1646</v>
      </c>
      <c r="B1615" s="13">
        <v>1959</v>
      </c>
      <c r="C1615" s="13" t="s">
        <v>20</v>
      </c>
      <c r="D1615" s="13">
        <v>6</v>
      </c>
      <c r="E1615" s="13">
        <v>0</v>
      </c>
      <c r="F1615" s="13">
        <v>13981.85</v>
      </c>
      <c r="G1615" s="13" t="s">
        <v>11</v>
      </c>
      <c r="H1615" s="13" t="s">
        <v>16</v>
      </c>
      <c r="I1615" s="13" t="s">
        <v>168</v>
      </c>
      <c r="J1615" s="32">
        <f t="shared" si="175"/>
        <v>1959</v>
      </c>
      <c r="K1615" s="32" t="str">
        <f t="shared" si="176"/>
        <v>Sep</v>
      </c>
      <c r="L1615" s="32" t="str">
        <f t="shared" si="177"/>
        <v>tier - 2</v>
      </c>
      <c r="M1615" s="32" t="str">
        <f t="shared" si="178"/>
        <v>tier - 1</v>
      </c>
      <c r="N1615" s="32" t="str">
        <f t="shared" si="179"/>
        <v>R1016</v>
      </c>
      <c r="O1615" s="13" t="str">
        <f t="shared" si="180"/>
        <v>6-Sep-1959</v>
      </c>
      <c r="P1615" s="13">
        <f t="shared" si="181"/>
        <v>63</v>
      </c>
      <c r="Q1615" s="18">
        <v>13981.85</v>
      </c>
    </row>
    <row r="1616" spans="1:17" x14ac:dyDescent="0.25">
      <c r="A1616" s="13" t="s">
        <v>1647</v>
      </c>
      <c r="B1616" s="13">
        <v>1963</v>
      </c>
      <c r="C1616" s="13" t="s">
        <v>30</v>
      </c>
      <c r="D1616" s="13">
        <v>23</v>
      </c>
      <c r="E1616" s="13">
        <v>3</v>
      </c>
      <c r="F1616" s="13">
        <v>14001.13</v>
      </c>
      <c r="G1616" s="13" t="s">
        <v>11</v>
      </c>
      <c r="H1616" s="13" t="s">
        <v>16</v>
      </c>
      <c r="I1616" s="13" t="s">
        <v>13</v>
      </c>
      <c r="J1616" s="32">
        <f t="shared" si="175"/>
        <v>1963</v>
      </c>
      <c r="K1616" s="32" t="str">
        <f t="shared" si="176"/>
        <v>Dec</v>
      </c>
      <c r="L1616" s="32" t="str">
        <f t="shared" si="177"/>
        <v>tier - 2</v>
      </c>
      <c r="M1616" s="32" t="str">
        <f t="shared" si="178"/>
        <v>tier - 1</v>
      </c>
      <c r="N1616" s="32" t="str">
        <f t="shared" si="179"/>
        <v>R1013</v>
      </c>
      <c r="O1616" s="13" t="str">
        <f t="shared" si="180"/>
        <v>23-Dec-1963</v>
      </c>
      <c r="P1616" s="13">
        <f t="shared" si="181"/>
        <v>59</v>
      </c>
      <c r="Q1616" s="18">
        <v>14001.13</v>
      </c>
    </row>
    <row r="1617" spans="1:17" x14ac:dyDescent="0.25">
      <c r="A1617" s="13" t="s">
        <v>1648</v>
      </c>
      <c r="B1617" s="13">
        <v>1963</v>
      </c>
      <c r="C1617" s="13" t="s">
        <v>10</v>
      </c>
      <c r="D1617" s="13">
        <v>6</v>
      </c>
      <c r="E1617" s="13">
        <v>3</v>
      </c>
      <c r="F1617" s="13">
        <v>14001.29</v>
      </c>
      <c r="G1617" s="13" t="s">
        <v>11</v>
      </c>
      <c r="H1617" s="13" t="s">
        <v>11</v>
      </c>
      <c r="I1617" s="13" t="s">
        <v>13</v>
      </c>
      <c r="J1617" s="32">
        <f t="shared" si="175"/>
        <v>1963</v>
      </c>
      <c r="K1617" s="32" t="str">
        <f t="shared" si="176"/>
        <v>Jul</v>
      </c>
      <c r="L1617" s="32" t="str">
        <f t="shared" si="177"/>
        <v>tier - 2</v>
      </c>
      <c r="M1617" s="32" t="str">
        <f t="shared" si="178"/>
        <v>tier - 2</v>
      </c>
      <c r="N1617" s="32" t="str">
        <f t="shared" si="179"/>
        <v>R1013</v>
      </c>
      <c r="O1617" s="13" t="str">
        <f t="shared" si="180"/>
        <v>6-Jul-1963</v>
      </c>
      <c r="P1617" s="13">
        <f t="shared" si="181"/>
        <v>59</v>
      </c>
      <c r="Q1617" s="18">
        <v>14001.29</v>
      </c>
    </row>
    <row r="1618" spans="1:17" x14ac:dyDescent="0.25">
      <c r="A1618" s="13" t="s">
        <v>1649</v>
      </c>
      <c r="B1618" s="13">
        <v>1963</v>
      </c>
      <c r="C1618" s="13" t="s">
        <v>10</v>
      </c>
      <c r="D1618" s="13">
        <v>8</v>
      </c>
      <c r="E1618" s="13">
        <v>3</v>
      </c>
      <c r="F1618" s="13">
        <v>14007.22</v>
      </c>
      <c r="G1618" s="13" t="s">
        <v>11</v>
      </c>
      <c r="H1618" s="13" t="s">
        <v>12</v>
      </c>
      <c r="I1618" s="13" t="s">
        <v>42</v>
      </c>
      <c r="J1618" s="32">
        <f t="shared" si="175"/>
        <v>1963</v>
      </c>
      <c r="K1618" s="32" t="str">
        <f t="shared" si="176"/>
        <v>Jul</v>
      </c>
      <c r="L1618" s="32" t="str">
        <f t="shared" si="177"/>
        <v>tier - 2</v>
      </c>
      <c r="M1618" s="32" t="str">
        <f t="shared" si="178"/>
        <v>tier - 3</v>
      </c>
      <c r="N1618" s="32" t="str">
        <f t="shared" si="179"/>
        <v>R1011</v>
      </c>
      <c r="O1618" s="13" t="str">
        <f t="shared" si="180"/>
        <v>8-Jul-1963</v>
      </c>
      <c r="P1618" s="13">
        <f t="shared" si="181"/>
        <v>59</v>
      </c>
      <c r="Q1618" s="18">
        <v>14007.22</v>
      </c>
    </row>
    <row r="1619" spans="1:17" x14ac:dyDescent="0.25">
      <c r="A1619" s="13" t="s">
        <v>1650</v>
      </c>
      <c r="B1619" s="13">
        <v>1960</v>
      </c>
      <c r="C1619" s="13" t="s">
        <v>15</v>
      </c>
      <c r="D1619" s="13">
        <v>8</v>
      </c>
      <c r="E1619" s="13">
        <v>0</v>
      </c>
      <c r="F1619" s="13">
        <v>14043.48</v>
      </c>
      <c r="G1619" s="13" t="s">
        <v>11</v>
      </c>
      <c r="H1619" s="13" t="s">
        <v>12</v>
      </c>
      <c r="I1619" s="13" t="s">
        <v>247</v>
      </c>
      <c r="J1619" s="32">
        <f t="shared" si="175"/>
        <v>1960</v>
      </c>
      <c r="K1619" s="32" t="str">
        <f t="shared" si="176"/>
        <v>Nov</v>
      </c>
      <c r="L1619" s="32" t="str">
        <f t="shared" si="177"/>
        <v>tier - 2</v>
      </c>
      <c r="M1619" s="32" t="str">
        <f t="shared" si="178"/>
        <v>tier - 3</v>
      </c>
      <c r="N1619" s="32" t="str">
        <f t="shared" si="179"/>
        <v>R1024</v>
      </c>
      <c r="O1619" s="13" t="str">
        <f t="shared" si="180"/>
        <v>8-Nov-1960</v>
      </c>
      <c r="P1619" s="13">
        <f t="shared" si="181"/>
        <v>62</v>
      </c>
      <c r="Q1619" s="18">
        <v>14043.48</v>
      </c>
    </row>
    <row r="1620" spans="1:17" x14ac:dyDescent="0.25">
      <c r="A1620" s="13" t="s">
        <v>1651</v>
      </c>
      <c r="B1620" s="13">
        <v>1991</v>
      </c>
      <c r="C1620" s="13" t="s">
        <v>20</v>
      </c>
      <c r="D1620" s="13">
        <v>12</v>
      </c>
      <c r="E1620" s="13">
        <v>3</v>
      </c>
      <c r="F1620" s="13">
        <v>14081.93</v>
      </c>
      <c r="G1620" s="13" t="s">
        <v>11</v>
      </c>
      <c r="H1620" s="13" t="s">
        <v>12</v>
      </c>
      <c r="I1620" s="13" t="s">
        <v>23</v>
      </c>
      <c r="J1620" s="32">
        <f t="shared" si="175"/>
        <v>1991</v>
      </c>
      <c r="K1620" s="32" t="str">
        <f t="shared" si="176"/>
        <v>Sep</v>
      </c>
      <c r="L1620" s="32" t="str">
        <f t="shared" si="177"/>
        <v>tier - 2</v>
      </c>
      <c r="M1620" s="32" t="str">
        <f t="shared" si="178"/>
        <v>tier - 3</v>
      </c>
      <c r="N1620" s="32" t="str">
        <f t="shared" si="179"/>
        <v>R1012</v>
      </c>
      <c r="O1620" s="13" t="str">
        <f t="shared" si="180"/>
        <v>12-Sep-1991</v>
      </c>
      <c r="P1620" s="13">
        <f t="shared" si="181"/>
        <v>31</v>
      </c>
      <c r="Q1620" s="18">
        <v>14081.93</v>
      </c>
    </row>
    <row r="1621" spans="1:17" x14ac:dyDescent="0.25">
      <c r="A1621" s="13" t="s">
        <v>1652</v>
      </c>
      <c r="B1621" s="13">
        <v>1976</v>
      </c>
      <c r="C1621" s="13" t="s">
        <v>20</v>
      </c>
      <c r="D1621" s="13">
        <v>26</v>
      </c>
      <c r="E1621" s="13">
        <v>2</v>
      </c>
      <c r="F1621" s="13">
        <v>14098.07</v>
      </c>
      <c r="G1621" s="13" t="s">
        <v>11</v>
      </c>
      <c r="H1621" s="13" t="s">
        <v>12</v>
      </c>
      <c r="I1621" s="13" t="s">
        <v>249</v>
      </c>
      <c r="J1621" s="32">
        <f t="shared" si="175"/>
        <v>1976</v>
      </c>
      <c r="K1621" s="32" t="str">
        <f t="shared" si="176"/>
        <v>Sep</v>
      </c>
      <c r="L1621" s="32" t="str">
        <f t="shared" si="177"/>
        <v>tier - 2</v>
      </c>
      <c r="M1621" s="32" t="str">
        <f t="shared" si="178"/>
        <v>tier - 3</v>
      </c>
      <c r="N1621" s="32" t="str">
        <f t="shared" si="179"/>
        <v>R1023</v>
      </c>
      <c r="O1621" s="13" t="str">
        <f t="shared" si="180"/>
        <v>26-Sep-1976</v>
      </c>
      <c r="P1621" s="13">
        <f t="shared" si="181"/>
        <v>46</v>
      </c>
      <c r="Q1621" s="18">
        <v>14098.07</v>
      </c>
    </row>
    <row r="1622" spans="1:17" x14ac:dyDescent="0.25">
      <c r="A1622" s="13" t="s">
        <v>1653</v>
      </c>
      <c r="B1622" s="13">
        <v>1961</v>
      </c>
      <c r="C1622" s="13" t="s">
        <v>18</v>
      </c>
      <c r="D1622" s="13">
        <v>14</v>
      </c>
      <c r="E1622" s="13">
        <v>2</v>
      </c>
      <c r="F1622" s="13">
        <v>14119.62</v>
      </c>
      <c r="G1622" s="13" t="s">
        <v>11</v>
      </c>
      <c r="H1622" s="13" t="s">
        <v>16</v>
      </c>
      <c r="I1622" s="13" t="s">
        <v>23</v>
      </c>
      <c r="J1622" s="32">
        <f t="shared" si="175"/>
        <v>1961</v>
      </c>
      <c r="K1622" s="32" t="str">
        <f t="shared" si="176"/>
        <v>Jun</v>
      </c>
      <c r="L1622" s="32" t="str">
        <f t="shared" si="177"/>
        <v>tier - 2</v>
      </c>
      <c r="M1622" s="32" t="str">
        <f t="shared" si="178"/>
        <v>tier - 1</v>
      </c>
      <c r="N1622" s="32" t="str">
        <f t="shared" si="179"/>
        <v>R1012</v>
      </c>
      <c r="O1622" s="13" t="str">
        <f t="shared" si="180"/>
        <v>14-Jun-1961</v>
      </c>
      <c r="P1622" s="13">
        <f t="shared" si="181"/>
        <v>61</v>
      </c>
      <c r="Q1622" s="18">
        <v>14119.62</v>
      </c>
    </row>
    <row r="1623" spans="1:17" x14ac:dyDescent="0.25">
      <c r="A1623" s="13" t="s">
        <v>1654</v>
      </c>
      <c r="B1623" s="13">
        <v>2004</v>
      </c>
      <c r="C1623" s="13" t="s">
        <v>10</v>
      </c>
      <c r="D1623" s="13">
        <v>6</v>
      </c>
      <c r="E1623" s="13">
        <v>0</v>
      </c>
      <c r="F1623" s="13">
        <v>14133.04</v>
      </c>
      <c r="G1623" s="13" t="s">
        <v>11</v>
      </c>
      <c r="H1623" s="13" t="s">
        <v>12</v>
      </c>
      <c r="I1623" s="13" t="s">
        <v>13</v>
      </c>
      <c r="J1623" s="32">
        <f t="shared" si="175"/>
        <v>2004</v>
      </c>
      <c r="K1623" s="32" t="str">
        <f t="shared" si="176"/>
        <v>Jul</v>
      </c>
      <c r="L1623" s="32" t="str">
        <f t="shared" si="177"/>
        <v>tier - 2</v>
      </c>
      <c r="M1623" s="32" t="str">
        <f t="shared" si="178"/>
        <v>tier - 3</v>
      </c>
      <c r="N1623" s="32" t="str">
        <f t="shared" si="179"/>
        <v>R1013</v>
      </c>
      <c r="O1623" s="13" t="str">
        <f t="shared" si="180"/>
        <v>6-Jul-2004</v>
      </c>
      <c r="P1623" s="13">
        <f t="shared" si="181"/>
        <v>18</v>
      </c>
      <c r="Q1623" s="18">
        <v>14133.04</v>
      </c>
    </row>
    <row r="1624" spans="1:17" x14ac:dyDescent="0.25">
      <c r="A1624" s="13" t="s">
        <v>1655</v>
      </c>
      <c r="B1624" s="13">
        <v>1984</v>
      </c>
      <c r="C1624" s="13" t="s">
        <v>10</v>
      </c>
      <c r="D1624" s="13">
        <v>7</v>
      </c>
      <c r="E1624" s="13">
        <v>3</v>
      </c>
      <c r="F1624" s="13">
        <v>14152.46</v>
      </c>
      <c r="G1624" s="13" t="s">
        <v>11</v>
      </c>
      <c r="H1624" s="13" t="s">
        <v>16</v>
      </c>
      <c r="I1624" s="13" t="s">
        <v>23</v>
      </c>
      <c r="J1624" s="32">
        <f t="shared" si="175"/>
        <v>1984</v>
      </c>
      <c r="K1624" s="32" t="str">
        <f t="shared" si="176"/>
        <v>Jul</v>
      </c>
      <c r="L1624" s="32" t="str">
        <f t="shared" si="177"/>
        <v>tier - 2</v>
      </c>
      <c r="M1624" s="32" t="str">
        <f t="shared" si="178"/>
        <v>tier - 1</v>
      </c>
      <c r="N1624" s="32" t="str">
        <f t="shared" si="179"/>
        <v>R1012</v>
      </c>
      <c r="O1624" s="13" t="str">
        <f t="shared" si="180"/>
        <v>7-Jul-1984</v>
      </c>
      <c r="P1624" s="13">
        <f t="shared" si="181"/>
        <v>38</v>
      </c>
      <c r="Q1624" s="18">
        <v>14152.46</v>
      </c>
    </row>
    <row r="1625" spans="1:17" x14ac:dyDescent="0.25">
      <c r="A1625" s="13" t="s">
        <v>1656</v>
      </c>
      <c r="B1625" s="13">
        <v>1968</v>
      </c>
      <c r="C1625" s="13" t="s">
        <v>30</v>
      </c>
      <c r="D1625" s="13">
        <v>25</v>
      </c>
      <c r="E1625" s="13">
        <v>0</v>
      </c>
      <c r="F1625" s="13">
        <v>14193.55</v>
      </c>
      <c r="G1625" s="13" t="s">
        <v>11</v>
      </c>
      <c r="H1625" s="13" t="s">
        <v>16</v>
      </c>
      <c r="I1625" s="13" t="s">
        <v>535</v>
      </c>
      <c r="J1625" s="32">
        <f t="shared" si="175"/>
        <v>1968</v>
      </c>
      <c r="K1625" s="32" t="str">
        <f t="shared" si="176"/>
        <v>Dec</v>
      </c>
      <c r="L1625" s="32" t="str">
        <f t="shared" si="177"/>
        <v>tier - 2</v>
      </c>
      <c r="M1625" s="32" t="str">
        <f t="shared" si="178"/>
        <v>tier - 1</v>
      </c>
      <c r="N1625" s="32" t="str">
        <f t="shared" si="179"/>
        <v>R1026</v>
      </c>
      <c r="O1625" s="13" t="str">
        <f t="shared" si="180"/>
        <v>25-Dec-1968</v>
      </c>
      <c r="P1625" s="13">
        <f t="shared" si="181"/>
        <v>54</v>
      </c>
      <c r="Q1625" s="18">
        <v>14193.55</v>
      </c>
    </row>
    <row r="1626" spans="1:17" x14ac:dyDescent="0.25">
      <c r="A1626" s="13" t="s">
        <v>1657</v>
      </c>
      <c r="B1626" s="13">
        <v>1983</v>
      </c>
      <c r="C1626" s="13" t="s">
        <v>15</v>
      </c>
      <c r="D1626" s="13">
        <v>17</v>
      </c>
      <c r="E1626" s="13">
        <v>3</v>
      </c>
      <c r="F1626" s="13">
        <v>14209.4</v>
      </c>
      <c r="G1626" s="13" t="s">
        <v>11</v>
      </c>
      <c r="H1626" s="13" t="s">
        <v>16</v>
      </c>
      <c r="I1626" s="13" t="s">
        <v>535</v>
      </c>
      <c r="J1626" s="32">
        <f t="shared" si="175"/>
        <v>1983</v>
      </c>
      <c r="K1626" s="32" t="str">
        <f t="shared" si="176"/>
        <v>Nov</v>
      </c>
      <c r="L1626" s="32" t="str">
        <f t="shared" si="177"/>
        <v>tier - 2</v>
      </c>
      <c r="M1626" s="32" t="str">
        <f t="shared" si="178"/>
        <v>tier - 1</v>
      </c>
      <c r="N1626" s="32" t="str">
        <f t="shared" si="179"/>
        <v>R1026</v>
      </c>
      <c r="O1626" s="13" t="str">
        <f t="shared" si="180"/>
        <v>17-Nov-1983</v>
      </c>
      <c r="P1626" s="13">
        <f t="shared" si="181"/>
        <v>39</v>
      </c>
      <c r="Q1626" s="18">
        <v>14209.4</v>
      </c>
    </row>
    <row r="1627" spans="1:17" x14ac:dyDescent="0.25">
      <c r="A1627" s="13" t="s">
        <v>1658</v>
      </c>
      <c r="B1627" s="13">
        <v>1958</v>
      </c>
      <c r="C1627" s="13" t="s">
        <v>20</v>
      </c>
      <c r="D1627" s="13">
        <v>21</v>
      </c>
      <c r="E1627" s="13">
        <v>0</v>
      </c>
      <c r="F1627" s="13">
        <v>14210.54</v>
      </c>
      <c r="G1627" s="13" t="s">
        <v>11</v>
      </c>
      <c r="H1627" s="13" t="s">
        <v>11</v>
      </c>
      <c r="I1627" s="13" t="s">
        <v>23</v>
      </c>
      <c r="J1627" s="32">
        <f t="shared" si="175"/>
        <v>1958</v>
      </c>
      <c r="K1627" s="32" t="str">
        <f t="shared" si="176"/>
        <v>Sep</v>
      </c>
      <c r="L1627" s="32" t="str">
        <f t="shared" si="177"/>
        <v>tier - 2</v>
      </c>
      <c r="M1627" s="32" t="str">
        <f t="shared" si="178"/>
        <v>tier - 2</v>
      </c>
      <c r="N1627" s="32" t="str">
        <f t="shared" si="179"/>
        <v>R1012</v>
      </c>
      <c r="O1627" s="13" t="str">
        <f t="shared" si="180"/>
        <v>21-Sep-1958</v>
      </c>
      <c r="P1627" s="13">
        <f t="shared" si="181"/>
        <v>64</v>
      </c>
      <c r="Q1627" s="18">
        <v>14210.54</v>
      </c>
    </row>
    <row r="1628" spans="1:17" x14ac:dyDescent="0.25">
      <c r="A1628" s="13" t="s">
        <v>1659</v>
      </c>
      <c r="B1628" s="13">
        <v>1961</v>
      </c>
      <c r="C1628" s="13" t="s">
        <v>20</v>
      </c>
      <c r="D1628" s="13">
        <v>25</v>
      </c>
      <c r="E1628" s="13">
        <v>2</v>
      </c>
      <c r="F1628" s="13">
        <v>14235.07</v>
      </c>
      <c r="G1628" s="13" t="s">
        <v>11</v>
      </c>
      <c r="H1628" s="13" t="s">
        <v>16</v>
      </c>
      <c r="I1628" s="13" t="s">
        <v>42</v>
      </c>
      <c r="J1628" s="32">
        <f t="shared" si="175"/>
        <v>1961</v>
      </c>
      <c r="K1628" s="32" t="str">
        <f t="shared" si="176"/>
        <v>Sep</v>
      </c>
      <c r="L1628" s="32" t="str">
        <f t="shared" si="177"/>
        <v>tier - 2</v>
      </c>
      <c r="M1628" s="32" t="str">
        <f t="shared" si="178"/>
        <v>tier - 1</v>
      </c>
      <c r="N1628" s="32" t="str">
        <f t="shared" si="179"/>
        <v>R1011</v>
      </c>
      <c r="O1628" s="13" t="str">
        <f t="shared" si="180"/>
        <v>25-Sep-1961</v>
      </c>
      <c r="P1628" s="13">
        <f t="shared" si="181"/>
        <v>61</v>
      </c>
      <c r="Q1628" s="18">
        <v>14235.07</v>
      </c>
    </row>
    <row r="1629" spans="1:17" x14ac:dyDescent="0.25">
      <c r="A1629" s="13" t="s">
        <v>1660</v>
      </c>
      <c r="B1629" s="13">
        <v>1959</v>
      </c>
      <c r="C1629" s="13" t="s">
        <v>37</v>
      </c>
      <c r="D1629" s="13">
        <v>10</v>
      </c>
      <c r="E1629" s="13">
        <v>0</v>
      </c>
      <c r="F1629" s="13">
        <v>14254.61</v>
      </c>
      <c r="G1629" s="13" t="s">
        <v>11</v>
      </c>
      <c r="H1629" s="13" t="s">
        <v>16</v>
      </c>
      <c r="I1629" s="13" t="s">
        <v>23</v>
      </c>
      <c r="J1629" s="32">
        <f t="shared" si="175"/>
        <v>1959</v>
      </c>
      <c r="K1629" s="32" t="str">
        <f t="shared" si="176"/>
        <v>Oct</v>
      </c>
      <c r="L1629" s="32" t="str">
        <f t="shared" si="177"/>
        <v>tier - 2</v>
      </c>
      <c r="M1629" s="32" t="str">
        <f t="shared" si="178"/>
        <v>tier - 1</v>
      </c>
      <c r="N1629" s="32" t="str">
        <f t="shared" si="179"/>
        <v>R1012</v>
      </c>
      <c r="O1629" s="13" t="str">
        <f t="shared" si="180"/>
        <v>10-Oct-1959</v>
      </c>
      <c r="P1629" s="13">
        <f t="shared" si="181"/>
        <v>63</v>
      </c>
      <c r="Q1629" s="18">
        <v>14254.61</v>
      </c>
    </row>
    <row r="1630" spans="1:17" x14ac:dyDescent="0.25">
      <c r="A1630" s="13" t="s">
        <v>1661</v>
      </c>
      <c r="B1630" s="13">
        <v>1959</v>
      </c>
      <c r="C1630" s="13" t="s">
        <v>15</v>
      </c>
      <c r="D1630" s="13">
        <v>8</v>
      </c>
      <c r="E1630" s="13">
        <v>0</v>
      </c>
      <c r="F1630" s="13">
        <v>14256.19</v>
      </c>
      <c r="G1630" s="13" t="s">
        <v>11</v>
      </c>
      <c r="H1630" s="13" t="s">
        <v>12</v>
      </c>
      <c r="I1630" s="13" t="s">
        <v>23</v>
      </c>
      <c r="J1630" s="32">
        <f t="shared" si="175"/>
        <v>1959</v>
      </c>
      <c r="K1630" s="32" t="str">
        <f t="shared" si="176"/>
        <v>Nov</v>
      </c>
      <c r="L1630" s="32" t="str">
        <f t="shared" si="177"/>
        <v>tier - 2</v>
      </c>
      <c r="M1630" s="32" t="str">
        <f t="shared" si="178"/>
        <v>tier - 3</v>
      </c>
      <c r="N1630" s="32" t="str">
        <f t="shared" si="179"/>
        <v>R1012</v>
      </c>
      <c r="O1630" s="13" t="str">
        <f t="shared" si="180"/>
        <v>8-Nov-1959</v>
      </c>
      <c r="P1630" s="13">
        <f t="shared" si="181"/>
        <v>63</v>
      </c>
      <c r="Q1630" s="18">
        <v>14256.19</v>
      </c>
    </row>
    <row r="1631" spans="1:17" x14ac:dyDescent="0.25">
      <c r="A1631" s="13" t="s">
        <v>1662</v>
      </c>
      <c r="B1631" s="13">
        <v>1974</v>
      </c>
      <c r="C1631" s="13" t="s">
        <v>30</v>
      </c>
      <c r="D1631" s="13">
        <v>26</v>
      </c>
      <c r="E1631" s="13">
        <v>0</v>
      </c>
      <c r="F1631" s="13">
        <v>14256.79</v>
      </c>
      <c r="G1631" s="13" t="s">
        <v>11</v>
      </c>
      <c r="H1631" s="13" t="s">
        <v>11</v>
      </c>
      <c r="I1631" s="13" t="s">
        <v>535</v>
      </c>
      <c r="J1631" s="32">
        <f t="shared" si="175"/>
        <v>1974</v>
      </c>
      <c r="K1631" s="32" t="str">
        <f t="shared" si="176"/>
        <v>Dec</v>
      </c>
      <c r="L1631" s="32" t="str">
        <f t="shared" si="177"/>
        <v>tier - 2</v>
      </c>
      <c r="M1631" s="32" t="str">
        <f t="shared" si="178"/>
        <v>tier - 2</v>
      </c>
      <c r="N1631" s="32" t="str">
        <f t="shared" si="179"/>
        <v>R1026</v>
      </c>
      <c r="O1631" s="13" t="str">
        <f t="shared" si="180"/>
        <v>26-Dec-1974</v>
      </c>
      <c r="P1631" s="13">
        <f t="shared" si="181"/>
        <v>48</v>
      </c>
      <c r="Q1631" s="18">
        <v>14256.79</v>
      </c>
    </row>
    <row r="1632" spans="1:17" x14ac:dyDescent="0.25">
      <c r="A1632" s="13" t="s">
        <v>1663</v>
      </c>
      <c r="B1632" s="13">
        <v>1972</v>
      </c>
      <c r="C1632" s="13" t="s">
        <v>10</v>
      </c>
      <c r="D1632" s="13">
        <v>13</v>
      </c>
      <c r="E1632" s="13">
        <v>0</v>
      </c>
      <c r="F1632" s="13">
        <v>14258.33</v>
      </c>
      <c r="G1632" s="13" t="s">
        <v>11</v>
      </c>
      <c r="H1632" s="13" t="s">
        <v>11</v>
      </c>
      <c r="I1632" s="13" t="s">
        <v>535</v>
      </c>
      <c r="J1632" s="32">
        <f t="shared" si="175"/>
        <v>1972</v>
      </c>
      <c r="K1632" s="32" t="str">
        <f t="shared" si="176"/>
        <v>Jul</v>
      </c>
      <c r="L1632" s="32" t="str">
        <f t="shared" si="177"/>
        <v>tier - 2</v>
      </c>
      <c r="M1632" s="32" t="str">
        <f t="shared" si="178"/>
        <v>tier - 2</v>
      </c>
      <c r="N1632" s="32" t="str">
        <f t="shared" si="179"/>
        <v>R1026</v>
      </c>
      <c r="O1632" s="13" t="str">
        <f t="shared" si="180"/>
        <v>13-Jul-1972</v>
      </c>
      <c r="P1632" s="13">
        <f t="shared" si="181"/>
        <v>50</v>
      </c>
      <c r="Q1632" s="18">
        <v>14258.33</v>
      </c>
    </row>
    <row r="1633" spans="1:17" x14ac:dyDescent="0.25">
      <c r="A1633" s="13" t="s">
        <v>1664</v>
      </c>
      <c r="B1633" s="13">
        <v>2004</v>
      </c>
      <c r="C1633" s="13" t="s">
        <v>20</v>
      </c>
      <c r="D1633" s="13">
        <v>6</v>
      </c>
      <c r="E1633" s="13">
        <v>0</v>
      </c>
      <c r="F1633" s="13">
        <v>14283.46</v>
      </c>
      <c r="G1633" s="13" t="s">
        <v>11</v>
      </c>
      <c r="H1633" s="13" t="s">
        <v>11</v>
      </c>
      <c r="I1633" s="13" t="s">
        <v>247</v>
      </c>
      <c r="J1633" s="32">
        <f t="shared" si="175"/>
        <v>2004</v>
      </c>
      <c r="K1633" s="32" t="str">
        <f t="shared" si="176"/>
        <v>Sep</v>
      </c>
      <c r="L1633" s="32" t="str">
        <f t="shared" si="177"/>
        <v>tier - 2</v>
      </c>
      <c r="M1633" s="32" t="str">
        <f t="shared" si="178"/>
        <v>tier - 2</v>
      </c>
      <c r="N1633" s="32" t="str">
        <f t="shared" si="179"/>
        <v>R1024</v>
      </c>
      <c r="O1633" s="13" t="str">
        <f t="shared" si="180"/>
        <v>6-Sep-2004</v>
      </c>
      <c r="P1633" s="13">
        <f t="shared" si="181"/>
        <v>18</v>
      </c>
      <c r="Q1633" s="18">
        <v>14283.46</v>
      </c>
    </row>
    <row r="1634" spans="1:17" x14ac:dyDescent="0.25">
      <c r="A1634" s="13" t="s">
        <v>1665</v>
      </c>
      <c r="B1634" s="13">
        <v>1968</v>
      </c>
      <c r="C1634" s="13" t="s">
        <v>30</v>
      </c>
      <c r="D1634" s="13">
        <v>15</v>
      </c>
      <c r="E1634" s="13">
        <v>0</v>
      </c>
      <c r="F1634" s="13">
        <v>14285.9</v>
      </c>
      <c r="G1634" s="13" t="s">
        <v>11</v>
      </c>
      <c r="H1634" s="13" t="s">
        <v>12</v>
      </c>
      <c r="I1634" s="13" t="s">
        <v>23</v>
      </c>
      <c r="J1634" s="32">
        <f t="shared" si="175"/>
        <v>1968</v>
      </c>
      <c r="K1634" s="32" t="str">
        <f t="shared" si="176"/>
        <v>Dec</v>
      </c>
      <c r="L1634" s="32" t="str">
        <f t="shared" si="177"/>
        <v>tier - 2</v>
      </c>
      <c r="M1634" s="32" t="str">
        <f t="shared" si="178"/>
        <v>tier - 3</v>
      </c>
      <c r="N1634" s="32" t="str">
        <f t="shared" si="179"/>
        <v>R1012</v>
      </c>
      <c r="O1634" s="13" t="str">
        <f t="shared" si="180"/>
        <v>15-Dec-1968</v>
      </c>
      <c r="P1634" s="13">
        <f t="shared" si="181"/>
        <v>54</v>
      </c>
      <c r="Q1634" s="18">
        <v>14285.9</v>
      </c>
    </row>
    <row r="1635" spans="1:17" x14ac:dyDescent="0.25">
      <c r="A1635" s="13" t="s">
        <v>1666</v>
      </c>
      <c r="B1635" s="13">
        <v>1958</v>
      </c>
      <c r="C1635" s="13" t="s">
        <v>37</v>
      </c>
      <c r="D1635" s="13">
        <v>15</v>
      </c>
      <c r="E1635" s="13">
        <v>0</v>
      </c>
      <c r="F1635" s="13">
        <v>14313.85</v>
      </c>
      <c r="G1635" s="13" t="s">
        <v>11</v>
      </c>
      <c r="H1635" s="13" t="s">
        <v>12</v>
      </c>
      <c r="I1635" s="13" t="s">
        <v>13</v>
      </c>
      <c r="J1635" s="32">
        <f t="shared" si="175"/>
        <v>1958</v>
      </c>
      <c r="K1635" s="32" t="str">
        <f t="shared" si="176"/>
        <v>Oct</v>
      </c>
      <c r="L1635" s="32" t="str">
        <f t="shared" si="177"/>
        <v>tier - 2</v>
      </c>
      <c r="M1635" s="32" t="str">
        <f t="shared" si="178"/>
        <v>tier - 3</v>
      </c>
      <c r="N1635" s="32" t="str">
        <f t="shared" si="179"/>
        <v>R1013</v>
      </c>
      <c r="O1635" s="13" t="str">
        <f t="shared" si="180"/>
        <v>15-Oct-1958</v>
      </c>
      <c r="P1635" s="13">
        <f t="shared" si="181"/>
        <v>64</v>
      </c>
      <c r="Q1635" s="18">
        <v>14313.85</v>
      </c>
    </row>
    <row r="1636" spans="1:17" x14ac:dyDescent="0.25">
      <c r="A1636" s="13" t="s">
        <v>1667</v>
      </c>
      <c r="B1636" s="13">
        <v>1958</v>
      </c>
      <c r="C1636" s="13" t="s">
        <v>10</v>
      </c>
      <c r="D1636" s="13">
        <v>10</v>
      </c>
      <c r="E1636" s="13">
        <v>0</v>
      </c>
      <c r="F1636" s="13">
        <v>14319.03</v>
      </c>
      <c r="G1636" s="13" t="s">
        <v>11</v>
      </c>
      <c r="H1636" s="13" t="s">
        <v>11</v>
      </c>
      <c r="I1636" s="13" t="s">
        <v>42</v>
      </c>
      <c r="J1636" s="32">
        <f t="shared" si="175"/>
        <v>1958</v>
      </c>
      <c r="K1636" s="32" t="str">
        <f t="shared" si="176"/>
        <v>Jul</v>
      </c>
      <c r="L1636" s="32" t="str">
        <f t="shared" si="177"/>
        <v>tier - 2</v>
      </c>
      <c r="M1636" s="32" t="str">
        <f t="shared" si="178"/>
        <v>tier - 2</v>
      </c>
      <c r="N1636" s="32" t="str">
        <f t="shared" si="179"/>
        <v>R1011</v>
      </c>
      <c r="O1636" s="13" t="str">
        <f t="shared" si="180"/>
        <v>10-Jul-1958</v>
      </c>
      <c r="P1636" s="13">
        <f t="shared" si="181"/>
        <v>64</v>
      </c>
      <c r="Q1636" s="18">
        <v>14319.03</v>
      </c>
    </row>
    <row r="1637" spans="1:17" x14ac:dyDescent="0.25">
      <c r="A1637" s="13" t="s">
        <v>1668</v>
      </c>
      <c r="B1637" s="13">
        <v>1969</v>
      </c>
      <c r="C1637" s="13" t="s">
        <v>20</v>
      </c>
      <c r="D1637" s="13">
        <v>26</v>
      </c>
      <c r="E1637" s="13">
        <v>0</v>
      </c>
      <c r="F1637" s="13">
        <v>14337.91</v>
      </c>
      <c r="G1637" s="13" t="s">
        <v>11</v>
      </c>
      <c r="H1637" s="13" t="s">
        <v>12</v>
      </c>
      <c r="I1637" s="13" t="s">
        <v>632</v>
      </c>
      <c r="J1637" s="32">
        <f t="shared" si="175"/>
        <v>1969</v>
      </c>
      <c r="K1637" s="32" t="str">
        <f t="shared" si="176"/>
        <v>Sep</v>
      </c>
      <c r="L1637" s="32" t="str">
        <f t="shared" si="177"/>
        <v>tier - 2</v>
      </c>
      <c r="M1637" s="32" t="str">
        <f t="shared" si="178"/>
        <v>tier - 3</v>
      </c>
      <c r="N1637" s="32" t="str">
        <f t="shared" si="179"/>
        <v>R1022</v>
      </c>
      <c r="O1637" s="13" t="str">
        <f t="shared" si="180"/>
        <v>26-Sep-1969</v>
      </c>
      <c r="P1637" s="13">
        <f t="shared" si="181"/>
        <v>53</v>
      </c>
      <c r="Q1637" s="18">
        <v>14337.91</v>
      </c>
    </row>
    <row r="1638" spans="1:17" x14ac:dyDescent="0.25">
      <c r="A1638" s="13" t="s">
        <v>1669</v>
      </c>
      <c r="B1638" s="13">
        <v>1959</v>
      </c>
      <c r="C1638" s="13" t="s">
        <v>30</v>
      </c>
      <c r="D1638" s="13">
        <v>24</v>
      </c>
      <c r="E1638" s="13">
        <v>1</v>
      </c>
      <c r="F1638" s="13">
        <v>14349.85</v>
      </c>
      <c r="G1638" s="13" t="s">
        <v>11</v>
      </c>
      <c r="H1638" s="13" t="s">
        <v>11</v>
      </c>
      <c r="I1638" s="13" t="s">
        <v>23</v>
      </c>
      <c r="J1638" s="32">
        <f t="shared" si="175"/>
        <v>1959</v>
      </c>
      <c r="K1638" s="32" t="str">
        <f t="shared" si="176"/>
        <v>Dec</v>
      </c>
      <c r="L1638" s="32" t="str">
        <f t="shared" si="177"/>
        <v>tier - 2</v>
      </c>
      <c r="M1638" s="32" t="str">
        <f t="shared" si="178"/>
        <v>tier - 2</v>
      </c>
      <c r="N1638" s="32" t="str">
        <f t="shared" si="179"/>
        <v>R1012</v>
      </c>
      <c r="O1638" s="13" t="str">
        <f t="shared" si="180"/>
        <v>24-Dec-1959</v>
      </c>
      <c r="P1638" s="13">
        <f t="shared" si="181"/>
        <v>63</v>
      </c>
      <c r="Q1638" s="18">
        <v>14349.85</v>
      </c>
    </row>
    <row r="1639" spans="1:17" x14ac:dyDescent="0.25">
      <c r="A1639" s="13" t="s">
        <v>1670</v>
      </c>
      <c r="B1639" s="13">
        <v>1967</v>
      </c>
      <c r="C1639" s="13" t="s">
        <v>37</v>
      </c>
      <c r="D1639" s="13">
        <v>10</v>
      </c>
      <c r="E1639" s="13">
        <v>0</v>
      </c>
      <c r="F1639" s="13">
        <v>14355.43</v>
      </c>
      <c r="G1639" s="13" t="s">
        <v>11</v>
      </c>
      <c r="H1639" s="13" t="s">
        <v>16</v>
      </c>
      <c r="I1639" s="13" t="s">
        <v>535</v>
      </c>
      <c r="J1639" s="32">
        <f t="shared" si="175"/>
        <v>1967</v>
      </c>
      <c r="K1639" s="32" t="str">
        <f t="shared" si="176"/>
        <v>Oct</v>
      </c>
      <c r="L1639" s="32" t="str">
        <f t="shared" si="177"/>
        <v>tier - 2</v>
      </c>
      <c r="M1639" s="32" t="str">
        <f t="shared" si="178"/>
        <v>tier - 1</v>
      </c>
      <c r="N1639" s="32" t="str">
        <f t="shared" si="179"/>
        <v>R1026</v>
      </c>
      <c r="O1639" s="13" t="str">
        <f t="shared" si="180"/>
        <v>10-Oct-1967</v>
      </c>
      <c r="P1639" s="13">
        <f t="shared" si="181"/>
        <v>55</v>
      </c>
      <c r="Q1639" s="18">
        <v>14355.43</v>
      </c>
    </row>
    <row r="1640" spans="1:17" x14ac:dyDescent="0.25">
      <c r="A1640" s="13" t="s">
        <v>1671</v>
      </c>
      <c r="B1640" s="13">
        <v>1988</v>
      </c>
      <c r="C1640" s="13" t="s">
        <v>15</v>
      </c>
      <c r="D1640" s="13">
        <v>16</v>
      </c>
      <c r="E1640" s="13">
        <v>1</v>
      </c>
      <c r="F1640" s="13">
        <v>14358.36</v>
      </c>
      <c r="G1640" s="13" t="s">
        <v>11</v>
      </c>
      <c r="H1640" s="13" t="s">
        <v>11</v>
      </c>
      <c r="I1640" s="13" t="s">
        <v>42</v>
      </c>
      <c r="J1640" s="32">
        <f t="shared" si="175"/>
        <v>1988</v>
      </c>
      <c r="K1640" s="32" t="str">
        <f t="shared" si="176"/>
        <v>Nov</v>
      </c>
      <c r="L1640" s="32" t="str">
        <f t="shared" si="177"/>
        <v>tier - 2</v>
      </c>
      <c r="M1640" s="32" t="str">
        <f t="shared" si="178"/>
        <v>tier - 2</v>
      </c>
      <c r="N1640" s="32" t="str">
        <f t="shared" si="179"/>
        <v>R1011</v>
      </c>
      <c r="O1640" s="13" t="str">
        <f t="shared" si="180"/>
        <v>16-Nov-1988</v>
      </c>
      <c r="P1640" s="13">
        <f t="shared" si="181"/>
        <v>34</v>
      </c>
      <c r="Q1640" s="18">
        <v>14358.36</v>
      </c>
    </row>
    <row r="1641" spans="1:17" x14ac:dyDescent="0.25">
      <c r="A1641" s="13" t="s">
        <v>1672</v>
      </c>
      <c r="B1641" s="13">
        <v>1963</v>
      </c>
      <c r="C1641" s="13" t="s">
        <v>10</v>
      </c>
      <c r="D1641" s="13">
        <v>16</v>
      </c>
      <c r="E1641" s="13">
        <v>3</v>
      </c>
      <c r="F1641" s="13">
        <v>14382.71</v>
      </c>
      <c r="G1641" s="13" t="s">
        <v>11</v>
      </c>
      <c r="H1641" s="13" t="s">
        <v>11</v>
      </c>
      <c r="I1641" s="13" t="s">
        <v>23</v>
      </c>
      <c r="J1641" s="32">
        <f t="shared" si="175"/>
        <v>1963</v>
      </c>
      <c r="K1641" s="32" t="str">
        <f t="shared" si="176"/>
        <v>Jul</v>
      </c>
      <c r="L1641" s="32" t="str">
        <f t="shared" si="177"/>
        <v>tier - 2</v>
      </c>
      <c r="M1641" s="32" t="str">
        <f t="shared" si="178"/>
        <v>tier - 2</v>
      </c>
      <c r="N1641" s="32" t="str">
        <f t="shared" si="179"/>
        <v>R1012</v>
      </c>
      <c r="O1641" s="13" t="str">
        <f t="shared" si="180"/>
        <v>16-Jul-1963</v>
      </c>
      <c r="P1641" s="13">
        <f t="shared" si="181"/>
        <v>59</v>
      </c>
      <c r="Q1641" s="18">
        <v>14382.71</v>
      </c>
    </row>
    <row r="1642" spans="1:17" x14ac:dyDescent="0.25">
      <c r="A1642" s="13" t="s">
        <v>1673</v>
      </c>
      <c r="B1642" s="13">
        <v>1965</v>
      </c>
      <c r="C1642" s="13" t="s">
        <v>18</v>
      </c>
      <c r="D1642" s="13">
        <v>22</v>
      </c>
      <c r="E1642" s="13">
        <v>4</v>
      </c>
      <c r="F1642" s="13">
        <v>14394.4</v>
      </c>
      <c r="G1642" s="13" t="s">
        <v>11</v>
      </c>
      <c r="H1642" s="13" t="s">
        <v>12</v>
      </c>
      <c r="I1642" s="13" t="s">
        <v>247</v>
      </c>
      <c r="J1642" s="32">
        <f t="shared" si="175"/>
        <v>1965</v>
      </c>
      <c r="K1642" s="32" t="str">
        <f t="shared" si="176"/>
        <v>Jun</v>
      </c>
      <c r="L1642" s="32" t="str">
        <f t="shared" si="177"/>
        <v>tier - 2</v>
      </c>
      <c r="M1642" s="32" t="str">
        <f t="shared" si="178"/>
        <v>tier - 3</v>
      </c>
      <c r="N1642" s="32" t="str">
        <f t="shared" si="179"/>
        <v>R1024</v>
      </c>
      <c r="O1642" s="13" t="str">
        <f t="shared" si="180"/>
        <v>22-Jun-1965</v>
      </c>
      <c r="P1642" s="13">
        <f t="shared" si="181"/>
        <v>57</v>
      </c>
      <c r="Q1642" s="18">
        <v>14394.4</v>
      </c>
    </row>
    <row r="1643" spans="1:17" x14ac:dyDescent="0.25">
      <c r="A1643" s="13" t="s">
        <v>1674</v>
      </c>
      <c r="B1643" s="13">
        <v>1958</v>
      </c>
      <c r="C1643" s="13" t="s">
        <v>20</v>
      </c>
      <c r="D1643" s="13">
        <v>14</v>
      </c>
      <c r="E1643" s="13">
        <v>0</v>
      </c>
      <c r="F1643" s="13">
        <v>14394.56</v>
      </c>
      <c r="G1643" s="13" t="s">
        <v>11</v>
      </c>
      <c r="H1643" s="13" t="s">
        <v>16</v>
      </c>
      <c r="I1643" s="13" t="s">
        <v>170</v>
      </c>
      <c r="J1643" s="32">
        <f t="shared" si="175"/>
        <v>1958</v>
      </c>
      <c r="K1643" s="32" t="str">
        <f t="shared" si="176"/>
        <v>Sep</v>
      </c>
      <c r="L1643" s="32" t="str">
        <f t="shared" si="177"/>
        <v>tier - 2</v>
      </c>
      <c r="M1643" s="32" t="str">
        <f t="shared" si="178"/>
        <v>tier - 1</v>
      </c>
      <c r="N1643" s="32" t="str">
        <f t="shared" si="179"/>
        <v>R1018</v>
      </c>
      <c r="O1643" s="13" t="str">
        <f t="shared" si="180"/>
        <v>14-Sep-1958</v>
      </c>
      <c r="P1643" s="13">
        <f t="shared" si="181"/>
        <v>64</v>
      </c>
      <c r="Q1643" s="18">
        <v>14394.56</v>
      </c>
    </row>
    <row r="1644" spans="1:17" x14ac:dyDescent="0.25">
      <c r="A1644" s="13" t="s">
        <v>1675</v>
      </c>
      <c r="B1644" s="13">
        <v>1958</v>
      </c>
      <c r="C1644" s="13" t="s">
        <v>10</v>
      </c>
      <c r="D1644" s="13">
        <v>29</v>
      </c>
      <c r="E1644" s="13">
        <v>0</v>
      </c>
      <c r="F1644" s="13">
        <v>14410.93</v>
      </c>
      <c r="G1644" s="13" t="s">
        <v>11</v>
      </c>
      <c r="H1644" s="13" t="s">
        <v>11</v>
      </c>
      <c r="I1644" s="13" t="s">
        <v>168</v>
      </c>
      <c r="J1644" s="32">
        <f t="shared" si="175"/>
        <v>1958</v>
      </c>
      <c r="K1644" s="32" t="str">
        <f t="shared" si="176"/>
        <v>Jul</v>
      </c>
      <c r="L1644" s="32" t="str">
        <f t="shared" si="177"/>
        <v>tier - 2</v>
      </c>
      <c r="M1644" s="32" t="str">
        <f t="shared" si="178"/>
        <v>tier - 2</v>
      </c>
      <c r="N1644" s="32" t="str">
        <f t="shared" si="179"/>
        <v>R1016</v>
      </c>
      <c r="O1644" s="13" t="str">
        <f t="shared" si="180"/>
        <v>29-Jul-1958</v>
      </c>
      <c r="P1644" s="13">
        <f t="shared" si="181"/>
        <v>64</v>
      </c>
      <c r="Q1644" s="18">
        <v>14410.93</v>
      </c>
    </row>
    <row r="1645" spans="1:17" x14ac:dyDescent="0.25">
      <c r="A1645" s="13" t="s">
        <v>1676</v>
      </c>
      <c r="B1645" s="13">
        <v>1958</v>
      </c>
      <c r="C1645" s="13" t="s">
        <v>20</v>
      </c>
      <c r="D1645" s="13">
        <v>20</v>
      </c>
      <c r="E1645" s="13">
        <v>1</v>
      </c>
      <c r="F1645" s="13">
        <v>14418.28</v>
      </c>
      <c r="G1645" s="13" t="s">
        <v>11</v>
      </c>
      <c r="H1645" s="13" t="s">
        <v>12</v>
      </c>
      <c r="I1645" s="13" t="s">
        <v>13</v>
      </c>
      <c r="J1645" s="32">
        <f t="shared" si="175"/>
        <v>1958</v>
      </c>
      <c r="K1645" s="32" t="str">
        <f t="shared" si="176"/>
        <v>Sep</v>
      </c>
      <c r="L1645" s="32" t="str">
        <f t="shared" si="177"/>
        <v>tier - 2</v>
      </c>
      <c r="M1645" s="32" t="str">
        <f t="shared" si="178"/>
        <v>tier - 3</v>
      </c>
      <c r="N1645" s="32" t="str">
        <f t="shared" si="179"/>
        <v>R1013</v>
      </c>
      <c r="O1645" s="13" t="str">
        <f t="shared" si="180"/>
        <v>20-Sep-1958</v>
      </c>
      <c r="P1645" s="13">
        <f t="shared" si="181"/>
        <v>64</v>
      </c>
      <c r="Q1645" s="18">
        <v>14418.28</v>
      </c>
    </row>
    <row r="1646" spans="1:17" x14ac:dyDescent="0.25">
      <c r="A1646" s="13" t="s">
        <v>1677</v>
      </c>
      <c r="B1646" s="13">
        <v>1999</v>
      </c>
      <c r="C1646" s="13" t="s">
        <v>35</v>
      </c>
      <c r="D1646" s="13">
        <v>10</v>
      </c>
      <c r="E1646" s="13">
        <v>2</v>
      </c>
      <c r="F1646" s="13">
        <v>14426.07</v>
      </c>
      <c r="G1646" s="13" t="s">
        <v>11</v>
      </c>
      <c r="H1646" s="13" t="s">
        <v>16</v>
      </c>
      <c r="I1646" s="13" t="s">
        <v>23</v>
      </c>
      <c r="J1646" s="32">
        <f t="shared" si="175"/>
        <v>1999</v>
      </c>
      <c r="K1646" s="32" t="str">
        <f t="shared" si="176"/>
        <v>Aug</v>
      </c>
      <c r="L1646" s="32" t="str">
        <f t="shared" si="177"/>
        <v>tier - 2</v>
      </c>
      <c r="M1646" s="32" t="str">
        <f t="shared" si="178"/>
        <v>tier - 1</v>
      </c>
      <c r="N1646" s="32" t="str">
        <f t="shared" si="179"/>
        <v>R1012</v>
      </c>
      <c r="O1646" s="13" t="str">
        <f t="shared" si="180"/>
        <v>10-Aug-1999</v>
      </c>
      <c r="P1646" s="13">
        <f t="shared" si="181"/>
        <v>23</v>
      </c>
      <c r="Q1646" s="18">
        <v>14426.07</v>
      </c>
    </row>
    <row r="1647" spans="1:17" x14ac:dyDescent="0.25">
      <c r="A1647" s="13" t="s">
        <v>1678</v>
      </c>
      <c r="B1647" s="13">
        <v>1967</v>
      </c>
      <c r="C1647" s="13" t="s">
        <v>35</v>
      </c>
      <c r="D1647" s="13">
        <v>15</v>
      </c>
      <c r="E1647" s="13">
        <v>0</v>
      </c>
      <c r="F1647" s="13">
        <v>14426.66</v>
      </c>
      <c r="G1647" s="13" t="s">
        <v>11</v>
      </c>
      <c r="H1647" s="13" t="s">
        <v>11</v>
      </c>
      <c r="I1647" s="13" t="s">
        <v>535</v>
      </c>
      <c r="J1647" s="32">
        <f t="shared" si="175"/>
        <v>1967</v>
      </c>
      <c r="K1647" s="32" t="str">
        <f t="shared" si="176"/>
        <v>Aug</v>
      </c>
      <c r="L1647" s="32" t="str">
        <f t="shared" si="177"/>
        <v>tier - 2</v>
      </c>
      <c r="M1647" s="32" t="str">
        <f t="shared" si="178"/>
        <v>tier - 2</v>
      </c>
      <c r="N1647" s="32" t="str">
        <f t="shared" si="179"/>
        <v>R1026</v>
      </c>
      <c r="O1647" s="13" t="str">
        <f t="shared" si="180"/>
        <v>15-Aug-1967</v>
      </c>
      <c r="P1647" s="13">
        <f t="shared" si="181"/>
        <v>55</v>
      </c>
      <c r="Q1647" s="18">
        <v>14426.66</v>
      </c>
    </row>
    <row r="1648" spans="1:17" x14ac:dyDescent="0.25">
      <c r="A1648" s="13" t="s">
        <v>1679</v>
      </c>
      <c r="B1648" s="13">
        <v>1967</v>
      </c>
      <c r="C1648" s="13" t="s">
        <v>15</v>
      </c>
      <c r="D1648" s="13">
        <v>4</v>
      </c>
      <c r="E1648" s="13">
        <v>0</v>
      </c>
      <c r="F1648" s="13">
        <v>14427.63</v>
      </c>
      <c r="G1648" s="13" t="s">
        <v>11</v>
      </c>
      <c r="H1648" s="13" t="s">
        <v>11</v>
      </c>
      <c r="I1648" s="13" t="s">
        <v>300</v>
      </c>
      <c r="J1648" s="32">
        <f t="shared" si="175"/>
        <v>1967</v>
      </c>
      <c r="K1648" s="32" t="str">
        <f t="shared" si="176"/>
        <v>Nov</v>
      </c>
      <c r="L1648" s="32" t="str">
        <f t="shared" si="177"/>
        <v>tier - 2</v>
      </c>
      <c r="M1648" s="32" t="str">
        <f t="shared" si="178"/>
        <v>tier - 2</v>
      </c>
      <c r="N1648" s="32" t="str">
        <f t="shared" si="179"/>
        <v>R1021</v>
      </c>
      <c r="O1648" s="13" t="str">
        <f t="shared" si="180"/>
        <v>4-Nov-1967</v>
      </c>
      <c r="P1648" s="13">
        <f t="shared" si="181"/>
        <v>55</v>
      </c>
      <c r="Q1648" s="18">
        <v>14427.63</v>
      </c>
    </row>
    <row r="1649" spans="1:17" x14ac:dyDescent="0.25">
      <c r="A1649" s="13" t="s">
        <v>1680</v>
      </c>
      <c r="B1649" s="13">
        <v>1959</v>
      </c>
      <c r="C1649" s="13" t="s">
        <v>18</v>
      </c>
      <c r="D1649" s="13">
        <v>29</v>
      </c>
      <c r="E1649" s="13">
        <v>0</v>
      </c>
      <c r="F1649" s="13">
        <v>14449.85</v>
      </c>
      <c r="G1649" s="13" t="s">
        <v>11</v>
      </c>
      <c r="H1649" s="13" t="s">
        <v>16</v>
      </c>
      <c r="I1649" s="13" t="s">
        <v>247</v>
      </c>
      <c r="J1649" s="32">
        <f t="shared" si="175"/>
        <v>1959</v>
      </c>
      <c r="K1649" s="32" t="str">
        <f t="shared" si="176"/>
        <v>Jun</v>
      </c>
      <c r="L1649" s="32" t="str">
        <f t="shared" si="177"/>
        <v>tier - 2</v>
      </c>
      <c r="M1649" s="32" t="str">
        <f t="shared" si="178"/>
        <v>tier - 1</v>
      </c>
      <c r="N1649" s="32" t="str">
        <f t="shared" si="179"/>
        <v>R1024</v>
      </c>
      <c r="O1649" s="13" t="str">
        <f t="shared" si="180"/>
        <v>29-Jun-1959</v>
      </c>
      <c r="P1649" s="13">
        <f t="shared" si="181"/>
        <v>63</v>
      </c>
      <c r="Q1649" s="18">
        <v>14449.85</v>
      </c>
    </row>
    <row r="1650" spans="1:17" x14ac:dyDescent="0.25">
      <c r="A1650" s="13" t="s">
        <v>1681</v>
      </c>
      <c r="B1650" s="13">
        <v>1959</v>
      </c>
      <c r="C1650" s="13" t="s">
        <v>35</v>
      </c>
      <c r="D1650" s="13">
        <v>3</v>
      </c>
      <c r="E1650" s="13">
        <v>0</v>
      </c>
      <c r="F1650" s="13">
        <v>14451.84</v>
      </c>
      <c r="G1650" s="13" t="s">
        <v>11</v>
      </c>
      <c r="H1650" s="13" t="s">
        <v>12</v>
      </c>
      <c r="I1650" s="13" t="s">
        <v>249</v>
      </c>
      <c r="J1650" s="32">
        <f t="shared" si="175"/>
        <v>1959</v>
      </c>
      <c r="K1650" s="32" t="str">
        <f t="shared" si="176"/>
        <v>Aug</v>
      </c>
      <c r="L1650" s="32" t="str">
        <f t="shared" si="177"/>
        <v>tier - 2</v>
      </c>
      <c r="M1650" s="32" t="str">
        <f t="shared" si="178"/>
        <v>tier - 3</v>
      </c>
      <c r="N1650" s="32" t="str">
        <f t="shared" si="179"/>
        <v>R1023</v>
      </c>
      <c r="O1650" s="13" t="str">
        <f t="shared" si="180"/>
        <v>3-Aug-1959</v>
      </c>
      <c r="P1650" s="13">
        <f t="shared" si="181"/>
        <v>63</v>
      </c>
      <c r="Q1650" s="18">
        <v>14451.84</v>
      </c>
    </row>
    <row r="1651" spans="1:17" x14ac:dyDescent="0.25">
      <c r="A1651" s="13" t="s">
        <v>1682</v>
      </c>
      <c r="B1651" s="13">
        <v>1996</v>
      </c>
      <c r="C1651" s="13" t="s">
        <v>15</v>
      </c>
      <c r="D1651" s="13">
        <v>10</v>
      </c>
      <c r="E1651" s="13">
        <v>2</v>
      </c>
      <c r="F1651" s="13">
        <v>14455.64</v>
      </c>
      <c r="G1651" s="13" t="s">
        <v>11</v>
      </c>
      <c r="H1651" s="13" t="s">
        <v>12</v>
      </c>
      <c r="I1651" s="13" t="s">
        <v>247</v>
      </c>
      <c r="J1651" s="32">
        <f t="shared" si="175"/>
        <v>1996</v>
      </c>
      <c r="K1651" s="32" t="str">
        <f t="shared" si="176"/>
        <v>Nov</v>
      </c>
      <c r="L1651" s="32" t="str">
        <f t="shared" si="177"/>
        <v>tier - 2</v>
      </c>
      <c r="M1651" s="32" t="str">
        <f t="shared" si="178"/>
        <v>tier - 3</v>
      </c>
      <c r="N1651" s="32" t="str">
        <f t="shared" si="179"/>
        <v>R1024</v>
      </c>
      <c r="O1651" s="13" t="str">
        <f t="shared" si="180"/>
        <v>10-Nov-1996</v>
      </c>
      <c r="P1651" s="13">
        <f t="shared" si="181"/>
        <v>26</v>
      </c>
      <c r="Q1651" s="18">
        <v>14455.64</v>
      </c>
    </row>
    <row r="1652" spans="1:17" x14ac:dyDescent="0.25">
      <c r="A1652" s="13" t="s">
        <v>1683</v>
      </c>
      <c r="B1652" s="13">
        <v>1976</v>
      </c>
      <c r="C1652" s="13" t="s">
        <v>15</v>
      </c>
      <c r="D1652" s="13">
        <v>27</v>
      </c>
      <c r="E1652" s="13">
        <v>2</v>
      </c>
      <c r="F1652" s="13">
        <v>14470.01</v>
      </c>
      <c r="G1652" s="13" t="s">
        <v>11</v>
      </c>
      <c r="H1652" s="13" t="s">
        <v>12</v>
      </c>
      <c r="I1652" s="13" t="s">
        <v>23</v>
      </c>
      <c r="J1652" s="32">
        <f t="shared" si="175"/>
        <v>1976</v>
      </c>
      <c r="K1652" s="32" t="str">
        <f t="shared" si="176"/>
        <v>Nov</v>
      </c>
      <c r="L1652" s="32" t="str">
        <f t="shared" si="177"/>
        <v>tier - 2</v>
      </c>
      <c r="M1652" s="32" t="str">
        <f t="shared" si="178"/>
        <v>tier - 3</v>
      </c>
      <c r="N1652" s="32" t="str">
        <f t="shared" si="179"/>
        <v>R1012</v>
      </c>
      <c r="O1652" s="13" t="str">
        <f t="shared" si="180"/>
        <v>27-Nov-1976</v>
      </c>
      <c r="P1652" s="13">
        <f t="shared" si="181"/>
        <v>46</v>
      </c>
      <c r="Q1652" s="18">
        <v>14470.01</v>
      </c>
    </row>
    <row r="1653" spans="1:17" x14ac:dyDescent="0.25">
      <c r="A1653" s="13" t="s">
        <v>1684</v>
      </c>
      <c r="B1653" s="13">
        <v>1959</v>
      </c>
      <c r="C1653" s="13" t="s">
        <v>15</v>
      </c>
      <c r="D1653" s="13">
        <v>20</v>
      </c>
      <c r="E1653" s="13">
        <v>1</v>
      </c>
      <c r="F1653" s="13">
        <v>14474.68</v>
      </c>
      <c r="G1653" s="13" t="s">
        <v>11</v>
      </c>
      <c r="H1653" s="13" t="s">
        <v>11</v>
      </c>
      <c r="I1653" s="13" t="s">
        <v>13</v>
      </c>
      <c r="J1653" s="32">
        <f t="shared" si="175"/>
        <v>1959</v>
      </c>
      <c r="K1653" s="32" t="str">
        <f t="shared" si="176"/>
        <v>Nov</v>
      </c>
      <c r="L1653" s="32" t="str">
        <f t="shared" si="177"/>
        <v>tier - 2</v>
      </c>
      <c r="M1653" s="32" t="str">
        <f t="shared" si="178"/>
        <v>tier - 2</v>
      </c>
      <c r="N1653" s="32" t="str">
        <f t="shared" si="179"/>
        <v>R1013</v>
      </c>
      <c r="O1653" s="13" t="str">
        <f t="shared" si="180"/>
        <v>20-Nov-1959</v>
      </c>
      <c r="P1653" s="13">
        <f t="shared" si="181"/>
        <v>63</v>
      </c>
      <c r="Q1653" s="18">
        <v>14474.68</v>
      </c>
    </row>
    <row r="1654" spans="1:17" x14ac:dyDescent="0.25">
      <c r="A1654" s="13" t="s">
        <v>1685</v>
      </c>
      <c r="B1654" s="13">
        <v>1979</v>
      </c>
      <c r="C1654" s="13" t="s">
        <v>37</v>
      </c>
      <c r="D1654" s="13">
        <v>20</v>
      </c>
      <c r="E1654" s="13">
        <v>5</v>
      </c>
      <c r="F1654" s="13">
        <v>14478.33</v>
      </c>
      <c r="G1654" s="13" t="s">
        <v>11</v>
      </c>
      <c r="H1654" s="13" t="s">
        <v>11</v>
      </c>
      <c r="I1654" s="13" t="s">
        <v>13</v>
      </c>
      <c r="J1654" s="32">
        <f t="shared" si="175"/>
        <v>1979</v>
      </c>
      <c r="K1654" s="32" t="str">
        <f t="shared" si="176"/>
        <v>Oct</v>
      </c>
      <c r="L1654" s="32" t="str">
        <f t="shared" si="177"/>
        <v>tier - 2</v>
      </c>
      <c r="M1654" s="32" t="str">
        <f t="shared" si="178"/>
        <v>tier - 2</v>
      </c>
      <c r="N1654" s="32" t="str">
        <f t="shared" si="179"/>
        <v>R1013</v>
      </c>
      <c r="O1654" s="13" t="str">
        <f t="shared" si="180"/>
        <v>20-Oct-1979</v>
      </c>
      <c r="P1654" s="13">
        <f t="shared" si="181"/>
        <v>43</v>
      </c>
      <c r="Q1654" s="18">
        <v>14478.33</v>
      </c>
    </row>
    <row r="1655" spans="1:17" x14ac:dyDescent="0.25">
      <c r="A1655" s="13" t="s">
        <v>1686</v>
      </c>
      <c r="B1655" s="13">
        <v>1989</v>
      </c>
      <c r="C1655" s="13" t="s">
        <v>10</v>
      </c>
      <c r="D1655" s="13">
        <v>22</v>
      </c>
      <c r="E1655" s="13">
        <v>3</v>
      </c>
      <c r="F1655" s="13">
        <v>14507.46</v>
      </c>
      <c r="G1655" s="13" t="s">
        <v>11</v>
      </c>
      <c r="H1655" s="13" t="s">
        <v>12</v>
      </c>
      <c r="I1655" s="13" t="s">
        <v>23</v>
      </c>
      <c r="J1655" s="32">
        <f t="shared" si="175"/>
        <v>1989</v>
      </c>
      <c r="K1655" s="32" t="str">
        <f t="shared" si="176"/>
        <v>Jul</v>
      </c>
      <c r="L1655" s="32" t="str">
        <f t="shared" si="177"/>
        <v>tier - 2</v>
      </c>
      <c r="M1655" s="32" t="str">
        <f t="shared" si="178"/>
        <v>tier - 3</v>
      </c>
      <c r="N1655" s="32" t="str">
        <f t="shared" si="179"/>
        <v>R1012</v>
      </c>
      <c r="O1655" s="13" t="str">
        <f t="shared" si="180"/>
        <v>22-Jul-1989</v>
      </c>
      <c r="P1655" s="13">
        <f t="shared" si="181"/>
        <v>33</v>
      </c>
      <c r="Q1655" s="18">
        <v>14507.46</v>
      </c>
    </row>
    <row r="1656" spans="1:17" x14ac:dyDescent="0.25">
      <c r="A1656" s="13" t="s">
        <v>1687</v>
      </c>
      <c r="B1656" s="13">
        <v>1989</v>
      </c>
      <c r="C1656" s="13" t="s">
        <v>10</v>
      </c>
      <c r="D1656" s="13">
        <v>14</v>
      </c>
      <c r="E1656" s="13">
        <v>3</v>
      </c>
      <c r="F1656" s="13">
        <v>14547.26</v>
      </c>
      <c r="G1656" s="13" t="s">
        <v>11</v>
      </c>
      <c r="H1656" s="13" t="s">
        <v>12</v>
      </c>
      <c r="I1656" s="13" t="s">
        <v>42</v>
      </c>
      <c r="J1656" s="32">
        <f t="shared" si="175"/>
        <v>1989</v>
      </c>
      <c r="K1656" s="32" t="str">
        <f t="shared" si="176"/>
        <v>Jul</v>
      </c>
      <c r="L1656" s="32" t="str">
        <f t="shared" si="177"/>
        <v>tier - 2</v>
      </c>
      <c r="M1656" s="32" t="str">
        <f t="shared" si="178"/>
        <v>tier - 3</v>
      </c>
      <c r="N1656" s="32" t="str">
        <f t="shared" si="179"/>
        <v>R1011</v>
      </c>
      <c r="O1656" s="13" t="str">
        <f t="shared" si="180"/>
        <v>14-Jul-1989</v>
      </c>
      <c r="P1656" s="13">
        <f t="shared" si="181"/>
        <v>33</v>
      </c>
      <c r="Q1656" s="18">
        <v>14547.26</v>
      </c>
    </row>
    <row r="1657" spans="1:17" x14ac:dyDescent="0.25">
      <c r="A1657" s="13" t="s">
        <v>1688</v>
      </c>
      <c r="B1657" s="13">
        <v>1998</v>
      </c>
      <c r="C1657" s="13" t="s">
        <v>20</v>
      </c>
      <c r="D1657" s="13">
        <v>12</v>
      </c>
      <c r="E1657" s="13">
        <v>0</v>
      </c>
      <c r="F1657" s="13">
        <v>14571.89</v>
      </c>
      <c r="G1657" s="13" t="s">
        <v>11</v>
      </c>
      <c r="H1657" s="13" t="s">
        <v>16</v>
      </c>
      <c r="I1657" s="13" t="s">
        <v>247</v>
      </c>
      <c r="J1657" s="32">
        <f t="shared" si="175"/>
        <v>1998</v>
      </c>
      <c r="K1657" s="32" t="str">
        <f t="shared" si="176"/>
        <v>Sep</v>
      </c>
      <c r="L1657" s="32" t="str">
        <f t="shared" si="177"/>
        <v>tier - 2</v>
      </c>
      <c r="M1657" s="32" t="str">
        <f t="shared" si="178"/>
        <v>tier - 1</v>
      </c>
      <c r="N1657" s="32" t="str">
        <f t="shared" si="179"/>
        <v>R1024</v>
      </c>
      <c r="O1657" s="13" t="str">
        <f t="shared" si="180"/>
        <v>12-Sep-1998</v>
      </c>
      <c r="P1657" s="13">
        <f t="shared" si="181"/>
        <v>24</v>
      </c>
      <c r="Q1657" s="18">
        <v>14571.89</v>
      </c>
    </row>
    <row r="1658" spans="1:17" x14ac:dyDescent="0.25">
      <c r="A1658" s="13" t="s">
        <v>1689</v>
      </c>
      <c r="B1658" s="13">
        <v>1962</v>
      </c>
      <c r="C1658" s="13" t="s">
        <v>30</v>
      </c>
      <c r="D1658" s="13">
        <v>3</v>
      </c>
      <c r="E1658" s="13">
        <v>0</v>
      </c>
      <c r="F1658" s="13">
        <v>14574.64</v>
      </c>
      <c r="G1658" s="13" t="s">
        <v>11</v>
      </c>
      <c r="H1658" s="13" t="s">
        <v>16</v>
      </c>
      <c r="I1658" s="13" t="s">
        <v>200</v>
      </c>
      <c r="J1658" s="32">
        <f t="shared" si="175"/>
        <v>1962</v>
      </c>
      <c r="K1658" s="32" t="str">
        <f t="shared" si="176"/>
        <v>Dec</v>
      </c>
      <c r="L1658" s="32" t="str">
        <f t="shared" si="177"/>
        <v>tier - 2</v>
      </c>
      <c r="M1658" s="32" t="str">
        <f t="shared" si="178"/>
        <v>tier - 1</v>
      </c>
      <c r="N1658" s="32" t="str">
        <f t="shared" si="179"/>
        <v>R1025</v>
      </c>
      <c r="O1658" s="13" t="str">
        <f t="shared" si="180"/>
        <v>3-Dec-1962</v>
      </c>
      <c r="P1658" s="13">
        <f t="shared" si="181"/>
        <v>60</v>
      </c>
      <c r="Q1658" s="18">
        <v>14574.64</v>
      </c>
    </row>
    <row r="1659" spans="1:17" x14ac:dyDescent="0.25">
      <c r="A1659" s="13" t="s">
        <v>1690</v>
      </c>
      <c r="B1659" s="13">
        <v>1963</v>
      </c>
      <c r="C1659" s="13" t="s">
        <v>37</v>
      </c>
      <c r="D1659" s="13">
        <v>14</v>
      </c>
      <c r="E1659" s="13">
        <v>3</v>
      </c>
      <c r="F1659" s="13">
        <v>14590.63</v>
      </c>
      <c r="G1659" s="13" t="s">
        <v>11</v>
      </c>
      <c r="H1659" s="13" t="s">
        <v>16</v>
      </c>
      <c r="I1659" s="13" t="s">
        <v>247</v>
      </c>
      <c r="J1659" s="32">
        <f t="shared" si="175"/>
        <v>1963</v>
      </c>
      <c r="K1659" s="32" t="str">
        <f t="shared" si="176"/>
        <v>Oct</v>
      </c>
      <c r="L1659" s="32" t="str">
        <f t="shared" si="177"/>
        <v>tier - 2</v>
      </c>
      <c r="M1659" s="32" t="str">
        <f t="shared" si="178"/>
        <v>tier - 1</v>
      </c>
      <c r="N1659" s="32" t="str">
        <f t="shared" si="179"/>
        <v>R1024</v>
      </c>
      <c r="O1659" s="13" t="str">
        <f t="shared" si="180"/>
        <v>14-Oct-1963</v>
      </c>
      <c r="P1659" s="13">
        <f t="shared" si="181"/>
        <v>59</v>
      </c>
      <c r="Q1659" s="18">
        <v>14590.63</v>
      </c>
    </row>
    <row r="1660" spans="1:17" x14ac:dyDescent="0.25">
      <c r="A1660" s="13" t="s">
        <v>1691</v>
      </c>
      <c r="B1660" s="13">
        <v>1967</v>
      </c>
      <c r="C1660" s="13" t="s">
        <v>10</v>
      </c>
      <c r="D1660" s="13">
        <v>18</v>
      </c>
      <c r="E1660" s="13">
        <v>0</v>
      </c>
      <c r="F1660" s="13">
        <v>14600.62</v>
      </c>
      <c r="G1660" s="13" t="s">
        <v>11</v>
      </c>
      <c r="H1660" s="13" t="s">
        <v>12</v>
      </c>
      <c r="I1660" s="13" t="s">
        <v>632</v>
      </c>
      <c r="J1660" s="32">
        <f t="shared" si="175"/>
        <v>1967</v>
      </c>
      <c r="K1660" s="32" t="str">
        <f t="shared" si="176"/>
        <v>Jul</v>
      </c>
      <c r="L1660" s="32" t="str">
        <f t="shared" si="177"/>
        <v>tier - 2</v>
      </c>
      <c r="M1660" s="32" t="str">
        <f t="shared" si="178"/>
        <v>tier - 3</v>
      </c>
      <c r="N1660" s="32" t="str">
        <f t="shared" si="179"/>
        <v>R1022</v>
      </c>
      <c r="O1660" s="13" t="str">
        <f t="shared" si="180"/>
        <v>18-Jul-1967</v>
      </c>
      <c r="P1660" s="13">
        <f t="shared" si="181"/>
        <v>55</v>
      </c>
      <c r="Q1660" s="18">
        <v>14600.62</v>
      </c>
    </row>
    <row r="1661" spans="1:17" x14ac:dyDescent="0.25">
      <c r="A1661" s="13" t="s">
        <v>1692</v>
      </c>
      <c r="B1661" s="13">
        <v>1965</v>
      </c>
      <c r="C1661" s="13" t="s">
        <v>15</v>
      </c>
      <c r="D1661" s="13">
        <v>8</v>
      </c>
      <c r="E1661" s="13">
        <v>0</v>
      </c>
      <c r="F1661" s="13">
        <v>14612.33</v>
      </c>
      <c r="G1661" s="13" t="s">
        <v>11</v>
      </c>
      <c r="H1661" s="13" t="s">
        <v>12</v>
      </c>
      <c r="I1661" s="13" t="s">
        <v>300</v>
      </c>
      <c r="J1661" s="32">
        <f t="shared" si="175"/>
        <v>1965</v>
      </c>
      <c r="K1661" s="32" t="str">
        <f t="shared" si="176"/>
        <v>Nov</v>
      </c>
      <c r="L1661" s="32" t="str">
        <f t="shared" si="177"/>
        <v>tier - 2</v>
      </c>
      <c r="M1661" s="32" t="str">
        <f t="shared" si="178"/>
        <v>tier - 3</v>
      </c>
      <c r="N1661" s="32" t="str">
        <f t="shared" si="179"/>
        <v>R1021</v>
      </c>
      <c r="O1661" s="13" t="str">
        <f t="shared" si="180"/>
        <v>8-Nov-1965</v>
      </c>
      <c r="P1661" s="13">
        <f t="shared" si="181"/>
        <v>57</v>
      </c>
      <c r="Q1661" s="18">
        <v>14612.33</v>
      </c>
    </row>
    <row r="1662" spans="1:17" x14ac:dyDescent="0.25">
      <c r="A1662" s="13" t="s">
        <v>1693</v>
      </c>
      <c r="B1662" s="13">
        <v>1991</v>
      </c>
      <c r="C1662" s="13" t="s">
        <v>35</v>
      </c>
      <c r="D1662" s="13">
        <v>21</v>
      </c>
      <c r="E1662" s="13">
        <v>3</v>
      </c>
      <c r="F1662" s="13">
        <v>14630.52</v>
      </c>
      <c r="G1662" s="13" t="s">
        <v>11</v>
      </c>
      <c r="H1662" s="13" t="s">
        <v>12</v>
      </c>
      <c r="I1662" s="13" t="s">
        <v>42</v>
      </c>
      <c r="J1662" s="32">
        <f t="shared" si="175"/>
        <v>1991</v>
      </c>
      <c r="K1662" s="32" t="str">
        <f t="shared" si="176"/>
        <v>Aug</v>
      </c>
      <c r="L1662" s="32" t="str">
        <f t="shared" si="177"/>
        <v>tier - 2</v>
      </c>
      <c r="M1662" s="32" t="str">
        <f t="shared" si="178"/>
        <v>tier - 3</v>
      </c>
      <c r="N1662" s="32" t="str">
        <f t="shared" si="179"/>
        <v>R1011</v>
      </c>
      <c r="O1662" s="13" t="str">
        <f t="shared" si="180"/>
        <v>21-Aug-1991</v>
      </c>
      <c r="P1662" s="13">
        <f t="shared" si="181"/>
        <v>31</v>
      </c>
      <c r="Q1662" s="18">
        <v>14630.52</v>
      </c>
    </row>
    <row r="1663" spans="1:17" x14ac:dyDescent="0.25">
      <c r="A1663" s="13" t="s">
        <v>1694</v>
      </c>
      <c r="B1663" s="13">
        <v>1967</v>
      </c>
      <c r="C1663" s="13" t="s">
        <v>20</v>
      </c>
      <c r="D1663" s="13">
        <v>1</v>
      </c>
      <c r="E1663" s="13">
        <v>0</v>
      </c>
      <c r="F1663" s="13">
        <v>14640.35</v>
      </c>
      <c r="G1663" s="13" t="s">
        <v>11</v>
      </c>
      <c r="H1663" s="13" t="s">
        <v>12</v>
      </c>
      <c r="I1663" s="13" t="s">
        <v>535</v>
      </c>
      <c r="J1663" s="32">
        <f t="shared" si="175"/>
        <v>1967</v>
      </c>
      <c r="K1663" s="32" t="str">
        <f t="shared" si="176"/>
        <v>Sep</v>
      </c>
      <c r="L1663" s="32" t="str">
        <f t="shared" si="177"/>
        <v>tier - 2</v>
      </c>
      <c r="M1663" s="32" t="str">
        <f t="shared" si="178"/>
        <v>tier - 3</v>
      </c>
      <c r="N1663" s="32" t="str">
        <f t="shared" si="179"/>
        <v>R1026</v>
      </c>
      <c r="O1663" s="13" t="str">
        <f t="shared" si="180"/>
        <v>1-Sep-1967</v>
      </c>
      <c r="P1663" s="13">
        <f t="shared" si="181"/>
        <v>55</v>
      </c>
      <c r="Q1663" s="18">
        <v>14640.35</v>
      </c>
    </row>
    <row r="1664" spans="1:17" x14ac:dyDescent="0.25">
      <c r="A1664" s="13" t="s">
        <v>1695</v>
      </c>
      <c r="B1664" s="13">
        <v>1981</v>
      </c>
      <c r="C1664" s="13" t="s">
        <v>15</v>
      </c>
      <c r="D1664" s="13">
        <v>13</v>
      </c>
      <c r="E1664" s="13">
        <v>1</v>
      </c>
      <c r="F1664" s="13">
        <v>14657.2</v>
      </c>
      <c r="G1664" s="13" t="s">
        <v>11</v>
      </c>
      <c r="H1664" s="13" t="s">
        <v>16</v>
      </c>
      <c r="I1664" s="13" t="s">
        <v>23</v>
      </c>
      <c r="J1664" s="32">
        <f t="shared" si="175"/>
        <v>1981</v>
      </c>
      <c r="K1664" s="32" t="str">
        <f t="shared" si="176"/>
        <v>Nov</v>
      </c>
      <c r="L1664" s="32" t="str">
        <f t="shared" si="177"/>
        <v>tier - 2</v>
      </c>
      <c r="M1664" s="32" t="str">
        <f t="shared" si="178"/>
        <v>tier - 1</v>
      </c>
      <c r="N1664" s="32" t="str">
        <f t="shared" si="179"/>
        <v>R1012</v>
      </c>
      <c r="O1664" s="13" t="str">
        <f t="shared" si="180"/>
        <v>13-Nov-1981</v>
      </c>
      <c r="P1664" s="13">
        <f t="shared" si="181"/>
        <v>41</v>
      </c>
      <c r="Q1664" s="18">
        <v>14657.2</v>
      </c>
    </row>
    <row r="1665" spans="1:17" x14ac:dyDescent="0.25">
      <c r="A1665" s="13" t="s">
        <v>1696</v>
      </c>
      <c r="B1665" s="13">
        <v>1969</v>
      </c>
      <c r="C1665" s="13" t="s">
        <v>37</v>
      </c>
      <c r="D1665" s="13">
        <v>20</v>
      </c>
      <c r="E1665" s="13">
        <v>0</v>
      </c>
      <c r="F1665" s="13">
        <v>14665.75</v>
      </c>
      <c r="G1665" s="13" t="s">
        <v>11</v>
      </c>
      <c r="H1665" s="13" t="s">
        <v>16</v>
      </c>
      <c r="I1665" s="13" t="s">
        <v>23</v>
      </c>
      <c r="J1665" s="32">
        <f t="shared" si="175"/>
        <v>1969</v>
      </c>
      <c r="K1665" s="32" t="str">
        <f t="shared" si="176"/>
        <v>Oct</v>
      </c>
      <c r="L1665" s="32" t="str">
        <f t="shared" si="177"/>
        <v>tier - 2</v>
      </c>
      <c r="M1665" s="32" t="str">
        <f t="shared" si="178"/>
        <v>tier - 1</v>
      </c>
      <c r="N1665" s="32" t="str">
        <f t="shared" si="179"/>
        <v>R1012</v>
      </c>
      <c r="O1665" s="13" t="str">
        <f t="shared" si="180"/>
        <v>20-Oct-1969</v>
      </c>
      <c r="P1665" s="13">
        <f t="shared" si="181"/>
        <v>53</v>
      </c>
      <c r="Q1665" s="18">
        <v>14665.75</v>
      </c>
    </row>
    <row r="1666" spans="1:17" x14ac:dyDescent="0.25">
      <c r="A1666" s="13" t="s">
        <v>1697</v>
      </c>
      <c r="B1666" s="13">
        <v>1958</v>
      </c>
      <c r="C1666" s="13" t="s">
        <v>10</v>
      </c>
      <c r="D1666" s="13">
        <v>23</v>
      </c>
      <c r="E1666" s="13">
        <v>0</v>
      </c>
      <c r="F1666" s="13">
        <v>14692.67</v>
      </c>
      <c r="G1666" s="13" t="s">
        <v>11</v>
      </c>
      <c r="H1666" s="13" t="s">
        <v>16</v>
      </c>
      <c r="I1666" s="13" t="s">
        <v>23</v>
      </c>
      <c r="J1666" s="32">
        <f t="shared" ref="J1666:J1729" si="182">IF(B1666="?",ROUND(AVERAGE(B:B),0),B1666)</f>
        <v>1958</v>
      </c>
      <c r="K1666" s="32" t="str">
        <f t="shared" ref="K1666:K1729" si="183">IF(C1666="?","Sep",C1666)</f>
        <v>Jul</v>
      </c>
      <c r="L1666" s="32" t="str">
        <f t="shared" si="177"/>
        <v>tier - 2</v>
      </c>
      <c r="M1666" s="32" t="str">
        <f t="shared" si="178"/>
        <v>tier - 1</v>
      </c>
      <c r="N1666" s="32" t="str">
        <f t="shared" si="179"/>
        <v>R1012</v>
      </c>
      <c r="O1666" s="13" t="str">
        <f t="shared" si="180"/>
        <v>23-Jul-1958</v>
      </c>
      <c r="P1666" s="13">
        <f t="shared" si="181"/>
        <v>64</v>
      </c>
      <c r="Q1666" s="18">
        <v>14692.67</v>
      </c>
    </row>
    <row r="1667" spans="1:17" x14ac:dyDescent="0.25">
      <c r="A1667" s="13" t="s">
        <v>1698</v>
      </c>
      <c r="B1667" s="13">
        <v>1982</v>
      </c>
      <c r="C1667" s="13" t="s">
        <v>20</v>
      </c>
      <c r="D1667" s="13">
        <v>4</v>
      </c>
      <c r="E1667" s="13">
        <v>3</v>
      </c>
      <c r="F1667" s="13">
        <v>14696.77</v>
      </c>
      <c r="G1667" s="13" t="s">
        <v>11</v>
      </c>
      <c r="H1667" s="13" t="s">
        <v>11</v>
      </c>
      <c r="I1667" s="13" t="s">
        <v>42</v>
      </c>
      <c r="J1667" s="32">
        <f t="shared" si="182"/>
        <v>1982</v>
      </c>
      <c r="K1667" s="32" t="str">
        <f t="shared" si="183"/>
        <v>Sep</v>
      </c>
      <c r="L1667" s="32" t="str">
        <f t="shared" ref="L1667:L1730" si="184">IF(G1667="?",$U$3,G1667)</f>
        <v>tier - 2</v>
      </c>
      <c r="M1667" s="32" t="str">
        <f t="shared" ref="M1667:M1730" si="185">IF(H1667="?",$U$4,H1667)</f>
        <v>tier - 2</v>
      </c>
      <c r="N1667" s="32" t="str">
        <f t="shared" ref="N1667:N1730" si="186">IF(I1667="?","Unknown",I1667)</f>
        <v>R1011</v>
      </c>
      <c r="O1667" s="13" t="str">
        <f t="shared" ref="O1667:O1730" si="187">CONCATENATE(D1667&amp;"-"&amp;K1667&amp;"-"&amp;J1667)</f>
        <v>4-Sep-1982</v>
      </c>
      <c r="P1667" s="13">
        <f t="shared" ref="P1667:P1730" si="188">DATEDIF(O1667,$U$6,"Y")</f>
        <v>40</v>
      </c>
      <c r="Q1667" s="18">
        <v>14696.77</v>
      </c>
    </row>
    <row r="1668" spans="1:17" x14ac:dyDescent="0.25">
      <c r="A1668" s="13" t="s">
        <v>1699</v>
      </c>
      <c r="B1668" s="13">
        <v>2002</v>
      </c>
      <c r="C1668" s="13" t="s">
        <v>20</v>
      </c>
      <c r="D1668" s="13">
        <v>24</v>
      </c>
      <c r="E1668" s="13">
        <v>0</v>
      </c>
      <c r="F1668" s="13">
        <v>14711.74</v>
      </c>
      <c r="G1668" s="13" t="s">
        <v>11</v>
      </c>
      <c r="H1668" s="13" t="s">
        <v>11</v>
      </c>
      <c r="I1668" s="13" t="s">
        <v>23</v>
      </c>
      <c r="J1668" s="32">
        <f t="shared" si="182"/>
        <v>2002</v>
      </c>
      <c r="K1668" s="32" t="str">
        <f t="shared" si="183"/>
        <v>Sep</v>
      </c>
      <c r="L1668" s="32" t="str">
        <f t="shared" si="184"/>
        <v>tier - 2</v>
      </c>
      <c r="M1668" s="32" t="str">
        <f t="shared" si="185"/>
        <v>tier - 2</v>
      </c>
      <c r="N1668" s="32" t="str">
        <f t="shared" si="186"/>
        <v>R1012</v>
      </c>
      <c r="O1668" s="13" t="str">
        <f t="shared" si="187"/>
        <v>24-Sep-2002</v>
      </c>
      <c r="P1668" s="13">
        <f t="shared" si="188"/>
        <v>20</v>
      </c>
      <c r="Q1668" s="18">
        <v>14711.74</v>
      </c>
    </row>
    <row r="1669" spans="1:17" x14ac:dyDescent="0.25">
      <c r="A1669" s="13" t="s">
        <v>1700</v>
      </c>
      <c r="B1669" s="13">
        <v>1962</v>
      </c>
      <c r="C1669" s="13" t="s">
        <v>10</v>
      </c>
      <c r="D1669" s="13">
        <v>29</v>
      </c>
      <c r="E1669" s="13">
        <v>0</v>
      </c>
      <c r="F1669" s="13">
        <v>14738.43</v>
      </c>
      <c r="G1669" s="13" t="s">
        <v>11</v>
      </c>
      <c r="H1669" s="13" t="s">
        <v>12</v>
      </c>
      <c r="I1669" s="13" t="s">
        <v>300</v>
      </c>
      <c r="J1669" s="32">
        <f t="shared" si="182"/>
        <v>1962</v>
      </c>
      <c r="K1669" s="32" t="str">
        <f t="shared" si="183"/>
        <v>Jul</v>
      </c>
      <c r="L1669" s="32" t="str">
        <f t="shared" si="184"/>
        <v>tier - 2</v>
      </c>
      <c r="M1669" s="32" t="str">
        <f t="shared" si="185"/>
        <v>tier - 3</v>
      </c>
      <c r="N1669" s="32" t="str">
        <f t="shared" si="186"/>
        <v>R1021</v>
      </c>
      <c r="O1669" s="13" t="str">
        <f t="shared" si="187"/>
        <v>29-Jul-1962</v>
      </c>
      <c r="P1669" s="13">
        <f t="shared" si="188"/>
        <v>60</v>
      </c>
      <c r="Q1669" s="18">
        <v>14738.43</v>
      </c>
    </row>
    <row r="1670" spans="1:17" x14ac:dyDescent="0.25">
      <c r="A1670" s="13" t="s">
        <v>1701</v>
      </c>
      <c r="B1670" s="13">
        <v>1965</v>
      </c>
      <c r="C1670" s="13" t="s">
        <v>10</v>
      </c>
      <c r="D1670" s="13">
        <v>27</v>
      </c>
      <c r="E1670" s="13">
        <v>0</v>
      </c>
      <c r="F1670" s="13">
        <v>14750.42</v>
      </c>
      <c r="G1670" s="13" t="s">
        <v>11</v>
      </c>
      <c r="H1670" s="13" t="s">
        <v>11</v>
      </c>
      <c r="I1670" s="13" t="s">
        <v>535</v>
      </c>
      <c r="J1670" s="32">
        <f t="shared" si="182"/>
        <v>1965</v>
      </c>
      <c r="K1670" s="32" t="str">
        <f t="shared" si="183"/>
        <v>Jul</v>
      </c>
      <c r="L1670" s="32" t="str">
        <f t="shared" si="184"/>
        <v>tier - 2</v>
      </c>
      <c r="M1670" s="32" t="str">
        <f t="shared" si="185"/>
        <v>tier - 2</v>
      </c>
      <c r="N1670" s="32" t="str">
        <f t="shared" si="186"/>
        <v>R1026</v>
      </c>
      <c r="O1670" s="13" t="str">
        <f t="shared" si="187"/>
        <v>27-Jul-1965</v>
      </c>
      <c r="P1670" s="13">
        <f t="shared" si="188"/>
        <v>57</v>
      </c>
      <c r="Q1670" s="18">
        <v>14750.42</v>
      </c>
    </row>
    <row r="1671" spans="1:17" x14ac:dyDescent="0.25">
      <c r="A1671" s="13" t="s">
        <v>1702</v>
      </c>
      <c r="B1671" s="13">
        <v>1975</v>
      </c>
      <c r="C1671" s="13" t="s">
        <v>30</v>
      </c>
      <c r="D1671" s="13">
        <v>10</v>
      </c>
      <c r="E1671" s="13">
        <v>1</v>
      </c>
      <c r="F1671" s="13">
        <v>14819</v>
      </c>
      <c r="G1671" s="13" t="s">
        <v>11</v>
      </c>
      <c r="H1671" s="13" t="s">
        <v>12</v>
      </c>
      <c r="I1671" s="13" t="s">
        <v>249</v>
      </c>
      <c r="J1671" s="32">
        <f t="shared" si="182"/>
        <v>1975</v>
      </c>
      <c r="K1671" s="32" t="str">
        <f t="shared" si="183"/>
        <v>Dec</v>
      </c>
      <c r="L1671" s="32" t="str">
        <f t="shared" si="184"/>
        <v>tier - 2</v>
      </c>
      <c r="M1671" s="32" t="str">
        <f t="shared" si="185"/>
        <v>tier - 3</v>
      </c>
      <c r="N1671" s="32" t="str">
        <f t="shared" si="186"/>
        <v>R1023</v>
      </c>
      <c r="O1671" s="13" t="str">
        <f t="shared" si="187"/>
        <v>10-Dec-1975</v>
      </c>
      <c r="P1671" s="13">
        <f t="shared" si="188"/>
        <v>47</v>
      </c>
      <c r="Q1671" s="18">
        <v>14819</v>
      </c>
    </row>
    <row r="1672" spans="1:17" x14ac:dyDescent="0.25">
      <c r="A1672" s="13" t="s">
        <v>1703</v>
      </c>
      <c r="B1672" s="13">
        <v>1979</v>
      </c>
      <c r="C1672" s="13" t="s">
        <v>37</v>
      </c>
      <c r="D1672" s="13">
        <v>18</v>
      </c>
      <c r="E1672" s="13">
        <v>2</v>
      </c>
      <c r="F1672" s="13">
        <v>14839.34</v>
      </c>
      <c r="G1672" s="13" t="s">
        <v>11</v>
      </c>
      <c r="H1672" s="13" t="s">
        <v>12</v>
      </c>
      <c r="I1672" s="13" t="s">
        <v>535</v>
      </c>
      <c r="J1672" s="32">
        <f t="shared" si="182"/>
        <v>1979</v>
      </c>
      <c r="K1672" s="32" t="str">
        <f t="shared" si="183"/>
        <v>Oct</v>
      </c>
      <c r="L1672" s="32" t="str">
        <f t="shared" si="184"/>
        <v>tier - 2</v>
      </c>
      <c r="M1672" s="32" t="str">
        <f t="shared" si="185"/>
        <v>tier - 3</v>
      </c>
      <c r="N1672" s="32" t="str">
        <f t="shared" si="186"/>
        <v>R1026</v>
      </c>
      <c r="O1672" s="13" t="str">
        <f t="shared" si="187"/>
        <v>18-Oct-1979</v>
      </c>
      <c r="P1672" s="13">
        <f t="shared" si="188"/>
        <v>43</v>
      </c>
      <c r="Q1672" s="18">
        <v>14839.34</v>
      </c>
    </row>
    <row r="1673" spans="1:17" x14ac:dyDescent="0.25">
      <c r="A1673" s="13" t="s">
        <v>1704</v>
      </c>
      <c r="B1673" s="13">
        <v>1981</v>
      </c>
      <c r="C1673" s="13" t="s">
        <v>18</v>
      </c>
      <c r="D1673" s="13">
        <v>5</v>
      </c>
      <c r="E1673" s="13">
        <v>1</v>
      </c>
      <c r="F1673" s="13">
        <v>14843.96</v>
      </c>
      <c r="G1673" s="13" t="s">
        <v>11</v>
      </c>
      <c r="H1673" s="13" t="s">
        <v>12</v>
      </c>
      <c r="I1673" s="13" t="s">
        <v>535</v>
      </c>
      <c r="J1673" s="32">
        <f t="shared" si="182"/>
        <v>1981</v>
      </c>
      <c r="K1673" s="32" t="str">
        <f t="shared" si="183"/>
        <v>Jun</v>
      </c>
      <c r="L1673" s="32" t="str">
        <f t="shared" si="184"/>
        <v>tier - 2</v>
      </c>
      <c r="M1673" s="32" t="str">
        <f t="shared" si="185"/>
        <v>tier - 3</v>
      </c>
      <c r="N1673" s="32" t="str">
        <f t="shared" si="186"/>
        <v>R1026</v>
      </c>
      <c r="O1673" s="13" t="str">
        <f t="shared" si="187"/>
        <v>5-Jun-1981</v>
      </c>
      <c r="P1673" s="13">
        <f t="shared" si="188"/>
        <v>42</v>
      </c>
      <c r="Q1673" s="18">
        <v>14843.96</v>
      </c>
    </row>
    <row r="1674" spans="1:17" x14ac:dyDescent="0.25">
      <c r="A1674" s="13" t="s">
        <v>1705</v>
      </c>
      <c r="B1674" s="13">
        <v>1970</v>
      </c>
      <c r="C1674" s="13" t="s">
        <v>15</v>
      </c>
      <c r="D1674" s="13">
        <v>11</v>
      </c>
      <c r="E1674" s="13">
        <v>0</v>
      </c>
      <c r="F1674" s="13">
        <v>14847.63</v>
      </c>
      <c r="G1674" s="13" t="s">
        <v>11</v>
      </c>
      <c r="H1674" s="13" t="s">
        <v>11</v>
      </c>
      <c r="I1674" s="13" t="s">
        <v>249</v>
      </c>
      <c r="J1674" s="32">
        <f t="shared" si="182"/>
        <v>1970</v>
      </c>
      <c r="K1674" s="32" t="str">
        <f t="shared" si="183"/>
        <v>Nov</v>
      </c>
      <c r="L1674" s="32" t="str">
        <f t="shared" si="184"/>
        <v>tier - 2</v>
      </c>
      <c r="M1674" s="32" t="str">
        <f t="shared" si="185"/>
        <v>tier - 2</v>
      </c>
      <c r="N1674" s="32" t="str">
        <f t="shared" si="186"/>
        <v>R1023</v>
      </c>
      <c r="O1674" s="13" t="str">
        <f t="shared" si="187"/>
        <v>11-Nov-1970</v>
      </c>
      <c r="P1674" s="13">
        <f t="shared" si="188"/>
        <v>52</v>
      </c>
      <c r="Q1674" s="18">
        <v>14847.63</v>
      </c>
    </row>
    <row r="1675" spans="1:17" x14ac:dyDescent="0.25">
      <c r="A1675" s="13" t="s">
        <v>1706</v>
      </c>
      <c r="B1675" s="13">
        <v>1958</v>
      </c>
      <c r="C1675" s="13" t="s">
        <v>37</v>
      </c>
      <c r="D1675" s="13">
        <v>17</v>
      </c>
      <c r="E1675" s="13">
        <v>0</v>
      </c>
      <c r="F1675" s="13">
        <v>14901.52</v>
      </c>
      <c r="G1675" s="13" t="s">
        <v>11</v>
      </c>
      <c r="H1675" s="13" t="s">
        <v>11</v>
      </c>
      <c r="I1675" s="13" t="s">
        <v>247</v>
      </c>
      <c r="J1675" s="32">
        <f t="shared" si="182"/>
        <v>1958</v>
      </c>
      <c r="K1675" s="32" t="str">
        <f t="shared" si="183"/>
        <v>Oct</v>
      </c>
      <c r="L1675" s="32" t="str">
        <f t="shared" si="184"/>
        <v>tier - 2</v>
      </c>
      <c r="M1675" s="32" t="str">
        <f t="shared" si="185"/>
        <v>tier - 2</v>
      </c>
      <c r="N1675" s="32" t="str">
        <f t="shared" si="186"/>
        <v>R1024</v>
      </c>
      <c r="O1675" s="13" t="str">
        <f t="shared" si="187"/>
        <v>17-Oct-1958</v>
      </c>
      <c r="P1675" s="13">
        <f t="shared" si="188"/>
        <v>64</v>
      </c>
      <c r="Q1675" s="18">
        <v>14901.52</v>
      </c>
    </row>
    <row r="1676" spans="1:17" x14ac:dyDescent="0.25">
      <c r="A1676" s="13" t="s">
        <v>1707</v>
      </c>
      <c r="B1676" s="13">
        <v>1981</v>
      </c>
      <c r="C1676" s="13" t="s">
        <v>10</v>
      </c>
      <c r="D1676" s="13">
        <v>4</v>
      </c>
      <c r="E1676" s="13">
        <v>1</v>
      </c>
      <c r="F1676" s="13">
        <v>14908.27</v>
      </c>
      <c r="G1676" s="13" t="s">
        <v>11</v>
      </c>
      <c r="H1676" s="13" t="s">
        <v>16</v>
      </c>
      <c r="I1676" s="13" t="s">
        <v>42</v>
      </c>
      <c r="J1676" s="32">
        <f t="shared" si="182"/>
        <v>1981</v>
      </c>
      <c r="K1676" s="32" t="str">
        <f t="shared" si="183"/>
        <v>Jul</v>
      </c>
      <c r="L1676" s="32" t="str">
        <f t="shared" si="184"/>
        <v>tier - 2</v>
      </c>
      <c r="M1676" s="32" t="str">
        <f t="shared" si="185"/>
        <v>tier - 1</v>
      </c>
      <c r="N1676" s="32" t="str">
        <f t="shared" si="186"/>
        <v>R1011</v>
      </c>
      <c r="O1676" s="13" t="str">
        <f t="shared" si="187"/>
        <v>4-Jul-1981</v>
      </c>
      <c r="P1676" s="13">
        <f t="shared" si="188"/>
        <v>41</v>
      </c>
      <c r="Q1676" s="18">
        <v>14908.27</v>
      </c>
    </row>
    <row r="1677" spans="1:17" x14ac:dyDescent="0.25">
      <c r="A1677" s="13" t="s">
        <v>1708</v>
      </c>
      <c r="B1677" s="13">
        <v>1968</v>
      </c>
      <c r="C1677" s="13" t="s">
        <v>15</v>
      </c>
      <c r="D1677" s="13">
        <v>8</v>
      </c>
      <c r="E1677" s="13">
        <v>0</v>
      </c>
      <c r="F1677" s="13">
        <v>14926.97</v>
      </c>
      <c r="G1677" s="13" t="s">
        <v>11</v>
      </c>
      <c r="H1677" s="13" t="s">
        <v>11</v>
      </c>
      <c r="I1677" s="13" t="s">
        <v>23</v>
      </c>
      <c r="J1677" s="32">
        <f t="shared" si="182"/>
        <v>1968</v>
      </c>
      <c r="K1677" s="32" t="str">
        <f t="shared" si="183"/>
        <v>Nov</v>
      </c>
      <c r="L1677" s="32" t="str">
        <f t="shared" si="184"/>
        <v>tier - 2</v>
      </c>
      <c r="M1677" s="32" t="str">
        <f t="shared" si="185"/>
        <v>tier - 2</v>
      </c>
      <c r="N1677" s="32" t="str">
        <f t="shared" si="186"/>
        <v>R1012</v>
      </c>
      <c r="O1677" s="13" t="str">
        <f t="shared" si="187"/>
        <v>8-Nov-1968</v>
      </c>
      <c r="P1677" s="13">
        <f t="shared" si="188"/>
        <v>54</v>
      </c>
      <c r="Q1677" s="18">
        <v>14926.97</v>
      </c>
    </row>
    <row r="1678" spans="1:17" x14ac:dyDescent="0.25">
      <c r="A1678" s="13" t="s">
        <v>1709</v>
      </c>
      <c r="B1678" s="13">
        <v>1962</v>
      </c>
      <c r="C1678" s="13" t="s">
        <v>15</v>
      </c>
      <c r="D1678" s="13">
        <v>29</v>
      </c>
      <c r="E1678" s="13">
        <v>0</v>
      </c>
      <c r="F1678" s="13">
        <v>14945.34</v>
      </c>
      <c r="G1678" s="13" t="s">
        <v>11</v>
      </c>
      <c r="H1678" s="13" t="s">
        <v>16</v>
      </c>
      <c r="I1678" s="13" t="s">
        <v>300</v>
      </c>
      <c r="J1678" s="32">
        <f t="shared" si="182"/>
        <v>1962</v>
      </c>
      <c r="K1678" s="32" t="str">
        <f t="shared" si="183"/>
        <v>Nov</v>
      </c>
      <c r="L1678" s="32" t="str">
        <f t="shared" si="184"/>
        <v>tier - 2</v>
      </c>
      <c r="M1678" s="32" t="str">
        <f t="shared" si="185"/>
        <v>tier - 1</v>
      </c>
      <c r="N1678" s="32" t="str">
        <f t="shared" si="186"/>
        <v>R1021</v>
      </c>
      <c r="O1678" s="13" t="str">
        <f t="shared" si="187"/>
        <v>29-Nov-1962</v>
      </c>
      <c r="P1678" s="13">
        <f t="shared" si="188"/>
        <v>60</v>
      </c>
      <c r="Q1678" s="18">
        <v>14945.34</v>
      </c>
    </row>
    <row r="1679" spans="1:17" x14ac:dyDescent="0.25">
      <c r="A1679" s="13" t="s">
        <v>1710</v>
      </c>
      <c r="B1679" s="13">
        <v>1958</v>
      </c>
      <c r="C1679" s="13" t="s">
        <v>10</v>
      </c>
      <c r="D1679" s="13">
        <v>29</v>
      </c>
      <c r="E1679" s="13">
        <v>2</v>
      </c>
      <c r="F1679" s="13">
        <v>14988.43</v>
      </c>
      <c r="G1679" s="13" t="s">
        <v>11</v>
      </c>
      <c r="H1679" s="13" t="s">
        <v>12</v>
      </c>
      <c r="I1679" s="13" t="s">
        <v>42</v>
      </c>
      <c r="J1679" s="32">
        <f t="shared" si="182"/>
        <v>1958</v>
      </c>
      <c r="K1679" s="32" t="str">
        <f t="shared" si="183"/>
        <v>Jul</v>
      </c>
      <c r="L1679" s="32" t="str">
        <f t="shared" si="184"/>
        <v>tier - 2</v>
      </c>
      <c r="M1679" s="32" t="str">
        <f t="shared" si="185"/>
        <v>tier - 3</v>
      </c>
      <c r="N1679" s="32" t="str">
        <f t="shared" si="186"/>
        <v>R1011</v>
      </c>
      <c r="O1679" s="13" t="str">
        <f t="shared" si="187"/>
        <v>29-Jul-1958</v>
      </c>
      <c r="P1679" s="13">
        <f t="shared" si="188"/>
        <v>64</v>
      </c>
      <c r="Q1679" s="18">
        <v>14988.43</v>
      </c>
    </row>
    <row r="1680" spans="1:17" x14ac:dyDescent="0.25">
      <c r="A1680" s="13" t="s">
        <v>1711</v>
      </c>
      <c r="B1680" s="13">
        <v>1995</v>
      </c>
      <c r="C1680" s="13" t="s">
        <v>35</v>
      </c>
      <c r="D1680" s="13">
        <v>2</v>
      </c>
      <c r="E1680" s="13">
        <v>2</v>
      </c>
      <c r="F1680" s="13">
        <v>15006.58</v>
      </c>
      <c r="G1680" s="13" t="s">
        <v>11</v>
      </c>
      <c r="H1680" s="13" t="s">
        <v>11</v>
      </c>
      <c r="I1680" s="13" t="s">
        <v>247</v>
      </c>
      <c r="J1680" s="32">
        <f t="shared" si="182"/>
        <v>1995</v>
      </c>
      <c r="K1680" s="32" t="str">
        <f t="shared" si="183"/>
        <v>Aug</v>
      </c>
      <c r="L1680" s="32" t="str">
        <f t="shared" si="184"/>
        <v>tier - 2</v>
      </c>
      <c r="M1680" s="32" t="str">
        <f t="shared" si="185"/>
        <v>tier - 2</v>
      </c>
      <c r="N1680" s="32" t="str">
        <f t="shared" si="186"/>
        <v>R1024</v>
      </c>
      <c r="O1680" s="13" t="str">
        <f t="shared" si="187"/>
        <v>2-Aug-1995</v>
      </c>
      <c r="P1680" s="13">
        <f t="shared" si="188"/>
        <v>27</v>
      </c>
      <c r="Q1680" s="18">
        <v>15006.58</v>
      </c>
    </row>
    <row r="1681" spans="1:17" x14ac:dyDescent="0.25">
      <c r="A1681" s="13" t="s">
        <v>1712</v>
      </c>
      <c r="B1681" s="13">
        <v>1960</v>
      </c>
      <c r="C1681" s="13" t="s">
        <v>35</v>
      </c>
      <c r="D1681" s="13">
        <v>8</v>
      </c>
      <c r="E1681" s="13">
        <v>2</v>
      </c>
      <c r="F1681" s="13">
        <v>15019.76</v>
      </c>
      <c r="G1681" s="13" t="s">
        <v>11</v>
      </c>
      <c r="H1681" s="13" t="s">
        <v>11</v>
      </c>
      <c r="I1681" s="13" t="s">
        <v>23</v>
      </c>
      <c r="J1681" s="32">
        <f t="shared" si="182"/>
        <v>1960</v>
      </c>
      <c r="K1681" s="32" t="str">
        <f t="shared" si="183"/>
        <v>Aug</v>
      </c>
      <c r="L1681" s="32" t="str">
        <f t="shared" si="184"/>
        <v>tier - 2</v>
      </c>
      <c r="M1681" s="32" t="str">
        <f t="shared" si="185"/>
        <v>tier - 2</v>
      </c>
      <c r="N1681" s="32" t="str">
        <f t="shared" si="186"/>
        <v>R1012</v>
      </c>
      <c r="O1681" s="13" t="str">
        <f t="shared" si="187"/>
        <v>8-Aug-1960</v>
      </c>
      <c r="P1681" s="13">
        <f t="shared" si="188"/>
        <v>62</v>
      </c>
      <c r="Q1681" s="18">
        <v>15019.76</v>
      </c>
    </row>
    <row r="1682" spans="1:17" x14ac:dyDescent="0.25">
      <c r="A1682" s="13" t="s">
        <v>1713</v>
      </c>
      <c r="B1682" s="13">
        <v>1979</v>
      </c>
      <c r="C1682" s="13" t="s">
        <v>15</v>
      </c>
      <c r="D1682" s="13">
        <v>25</v>
      </c>
      <c r="E1682" s="13">
        <v>2</v>
      </c>
      <c r="F1682" s="13">
        <v>15025.76</v>
      </c>
      <c r="G1682" s="13" t="s">
        <v>11</v>
      </c>
      <c r="H1682" s="13" t="s">
        <v>16</v>
      </c>
      <c r="I1682" s="13" t="s">
        <v>42</v>
      </c>
      <c r="J1682" s="32">
        <f t="shared" si="182"/>
        <v>1979</v>
      </c>
      <c r="K1682" s="32" t="str">
        <f t="shared" si="183"/>
        <v>Nov</v>
      </c>
      <c r="L1682" s="32" t="str">
        <f t="shared" si="184"/>
        <v>tier - 2</v>
      </c>
      <c r="M1682" s="32" t="str">
        <f t="shared" si="185"/>
        <v>tier - 1</v>
      </c>
      <c r="N1682" s="32" t="str">
        <f t="shared" si="186"/>
        <v>R1011</v>
      </c>
      <c r="O1682" s="13" t="str">
        <f t="shared" si="187"/>
        <v>25-Nov-1979</v>
      </c>
      <c r="P1682" s="13">
        <f t="shared" si="188"/>
        <v>43</v>
      </c>
      <c r="Q1682" s="18">
        <v>15025.76</v>
      </c>
    </row>
    <row r="1683" spans="1:17" x14ac:dyDescent="0.25">
      <c r="A1683" s="13" t="s">
        <v>1714</v>
      </c>
      <c r="B1683" s="13">
        <v>1970</v>
      </c>
      <c r="C1683" s="13" t="s">
        <v>20</v>
      </c>
      <c r="D1683" s="13">
        <v>11</v>
      </c>
      <c r="E1683" s="13">
        <v>0</v>
      </c>
      <c r="F1683" s="13">
        <v>15026.3</v>
      </c>
      <c r="G1683" s="13" t="s">
        <v>11</v>
      </c>
      <c r="H1683" s="13" t="s">
        <v>12</v>
      </c>
      <c r="I1683" s="13" t="s">
        <v>42</v>
      </c>
      <c r="J1683" s="32">
        <f t="shared" si="182"/>
        <v>1970</v>
      </c>
      <c r="K1683" s="32" t="str">
        <f t="shared" si="183"/>
        <v>Sep</v>
      </c>
      <c r="L1683" s="32" t="str">
        <f t="shared" si="184"/>
        <v>tier - 2</v>
      </c>
      <c r="M1683" s="32" t="str">
        <f t="shared" si="185"/>
        <v>tier - 3</v>
      </c>
      <c r="N1683" s="32" t="str">
        <f t="shared" si="186"/>
        <v>R1011</v>
      </c>
      <c r="O1683" s="13" t="str">
        <f t="shared" si="187"/>
        <v>11-Sep-1970</v>
      </c>
      <c r="P1683" s="13">
        <f t="shared" si="188"/>
        <v>52</v>
      </c>
      <c r="Q1683" s="18">
        <v>15026.3</v>
      </c>
    </row>
    <row r="1684" spans="1:17" x14ac:dyDescent="0.25">
      <c r="A1684" s="13" t="s">
        <v>1715</v>
      </c>
      <c r="B1684" s="13">
        <v>1971</v>
      </c>
      <c r="C1684" s="13" t="s">
        <v>35</v>
      </c>
      <c r="D1684" s="13">
        <v>15</v>
      </c>
      <c r="E1684" s="13">
        <v>0</v>
      </c>
      <c r="F1684" s="13">
        <v>15038.51</v>
      </c>
      <c r="G1684" s="13" t="s">
        <v>11</v>
      </c>
      <c r="H1684" s="13" t="s">
        <v>12</v>
      </c>
      <c r="I1684" s="13" t="s">
        <v>249</v>
      </c>
      <c r="J1684" s="32">
        <f t="shared" si="182"/>
        <v>1971</v>
      </c>
      <c r="K1684" s="32" t="str">
        <f t="shared" si="183"/>
        <v>Aug</v>
      </c>
      <c r="L1684" s="32" t="str">
        <f t="shared" si="184"/>
        <v>tier - 2</v>
      </c>
      <c r="M1684" s="32" t="str">
        <f t="shared" si="185"/>
        <v>tier - 3</v>
      </c>
      <c r="N1684" s="32" t="str">
        <f t="shared" si="186"/>
        <v>R1023</v>
      </c>
      <c r="O1684" s="13" t="str">
        <f t="shared" si="187"/>
        <v>15-Aug-1971</v>
      </c>
      <c r="P1684" s="13">
        <f t="shared" si="188"/>
        <v>51</v>
      </c>
      <c r="Q1684" s="18">
        <v>15038.51</v>
      </c>
    </row>
    <row r="1685" spans="1:17" x14ac:dyDescent="0.25">
      <c r="A1685" s="13" t="s">
        <v>1716</v>
      </c>
      <c r="B1685" s="13">
        <v>1968</v>
      </c>
      <c r="C1685" s="13" t="s">
        <v>18</v>
      </c>
      <c r="D1685" s="13">
        <v>12</v>
      </c>
      <c r="E1685" s="13">
        <v>0</v>
      </c>
      <c r="F1685" s="13">
        <v>15052.68</v>
      </c>
      <c r="G1685" s="13" t="s">
        <v>11</v>
      </c>
      <c r="H1685" s="13" t="s">
        <v>11</v>
      </c>
      <c r="I1685" s="13" t="s">
        <v>632</v>
      </c>
      <c r="J1685" s="32">
        <f t="shared" si="182"/>
        <v>1968</v>
      </c>
      <c r="K1685" s="32" t="str">
        <f t="shared" si="183"/>
        <v>Jun</v>
      </c>
      <c r="L1685" s="32" t="str">
        <f t="shared" si="184"/>
        <v>tier - 2</v>
      </c>
      <c r="M1685" s="32" t="str">
        <f t="shared" si="185"/>
        <v>tier - 2</v>
      </c>
      <c r="N1685" s="32" t="str">
        <f t="shared" si="186"/>
        <v>R1022</v>
      </c>
      <c r="O1685" s="13" t="str">
        <f t="shared" si="187"/>
        <v>12-Jun-1968</v>
      </c>
      <c r="P1685" s="13">
        <f t="shared" si="188"/>
        <v>54</v>
      </c>
      <c r="Q1685" s="18">
        <v>15052.68</v>
      </c>
    </row>
    <row r="1686" spans="1:17" x14ac:dyDescent="0.25">
      <c r="A1686" s="13" t="s">
        <v>1717</v>
      </c>
      <c r="B1686" s="13">
        <v>1975</v>
      </c>
      <c r="C1686" s="13" t="s">
        <v>37</v>
      </c>
      <c r="D1686" s="13">
        <v>26</v>
      </c>
      <c r="E1686" s="13">
        <v>1</v>
      </c>
      <c r="F1686" s="13">
        <v>15090.35</v>
      </c>
      <c r="G1686" s="13" t="s">
        <v>11</v>
      </c>
      <c r="H1686" s="13" t="s">
        <v>16</v>
      </c>
      <c r="I1686" s="13" t="s">
        <v>249</v>
      </c>
      <c r="J1686" s="32">
        <f t="shared" si="182"/>
        <v>1975</v>
      </c>
      <c r="K1686" s="32" t="str">
        <f t="shared" si="183"/>
        <v>Oct</v>
      </c>
      <c r="L1686" s="32" t="str">
        <f t="shared" si="184"/>
        <v>tier - 2</v>
      </c>
      <c r="M1686" s="32" t="str">
        <f t="shared" si="185"/>
        <v>tier - 1</v>
      </c>
      <c r="N1686" s="32" t="str">
        <f t="shared" si="186"/>
        <v>R1023</v>
      </c>
      <c r="O1686" s="13" t="str">
        <f t="shared" si="187"/>
        <v>26-Oct-1975</v>
      </c>
      <c r="P1686" s="13">
        <f t="shared" si="188"/>
        <v>47</v>
      </c>
      <c r="Q1686" s="18">
        <v>15090.35</v>
      </c>
    </row>
    <row r="1687" spans="1:17" x14ac:dyDescent="0.25">
      <c r="A1687" s="13" t="s">
        <v>1718</v>
      </c>
      <c r="B1687" s="13">
        <v>1972</v>
      </c>
      <c r="C1687" s="13" t="s">
        <v>15</v>
      </c>
      <c r="D1687" s="13">
        <v>7</v>
      </c>
      <c r="E1687" s="13">
        <v>0</v>
      </c>
      <c r="F1687" s="13">
        <v>15103.69</v>
      </c>
      <c r="G1687" s="13" t="s">
        <v>11</v>
      </c>
      <c r="H1687" s="13" t="s">
        <v>16</v>
      </c>
      <c r="I1687" s="13" t="s">
        <v>23</v>
      </c>
      <c r="J1687" s="32">
        <f t="shared" si="182"/>
        <v>1972</v>
      </c>
      <c r="K1687" s="32" t="str">
        <f t="shared" si="183"/>
        <v>Nov</v>
      </c>
      <c r="L1687" s="32" t="str">
        <f t="shared" si="184"/>
        <v>tier - 2</v>
      </c>
      <c r="M1687" s="32" t="str">
        <f t="shared" si="185"/>
        <v>tier - 1</v>
      </c>
      <c r="N1687" s="32" t="str">
        <f t="shared" si="186"/>
        <v>R1012</v>
      </c>
      <c r="O1687" s="13" t="str">
        <f t="shared" si="187"/>
        <v>7-Nov-1972</v>
      </c>
      <c r="P1687" s="13">
        <f t="shared" si="188"/>
        <v>50</v>
      </c>
      <c r="Q1687" s="18">
        <v>15103.69</v>
      </c>
    </row>
    <row r="1688" spans="1:17" x14ac:dyDescent="0.25">
      <c r="A1688" s="13" t="s">
        <v>1719</v>
      </c>
      <c r="B1688" s="13">
        <v>1978</v>
      </c>
      <c r="C1688" s="13" t="s">
        <v>20</v>
      </c>
      <c r="D1688" s="13">
        <v>5</v>
      </c>
      <c r="E1688" s="13">
        <v>2</v>
      </c>
      <c r="F1688" s="13">
        <v>15123.19</v>
      </c>
      <c r="G1688" s="13" t="s">
        <v>11</v>
      </c>
      <c r="H1688" s="13" t="s">
        <v>16</v>
      </c>
      <c r="I1688" s="13" t="s">
        <v>42</v>
      </c>
      <c r="J1688" s="32">
        <f t="shared" si="182"/>
        <v>1978</v>
      </c>
      <c r="K1688" s="32" t="str">
        <f t="shared" si="183"/>
        <v>Sep</v>
      </c>
      <c r="L1688" s="32" t="str">
        <f t="shared" si="184"/>
        <v>tier - 2</v>
      </c>
      <c r="M1688" s="32" t="str">
        <f t="shared" si="185"/>
        <v>tier - 1</v>
      </c>
      <c r="N1688" s="32" t="str">
        <f t="shared" si="186"/>
        <v>R1011</v>
      </c>
      <c r="O1688" s="13" t="str">
        <f t="shared" si="187"/>
        <v>5-Sep-1978</v>
      </c>
      <c r="P1688" s="13">
        <f t="shared" si="188"/>
        <v>44</v>
      </c>
      <c r="Q1688" s="18">
        <v>15123.19</v>
      </c>
    </row>
    <row r="1689" spans="1:17" x14ac:dyDescent="0.25">
      <c r="A1689" s="13" t="s">
        <v>1720</v>
      </c>
      <c r="B1689" s="13">
        <v>1971</v>
      </c>
      <c r="C1689" s="13" t="s">
        <v>15</v>
      </c>
      <c r="D1689" s="13">
        <v>25</v>
      </c>
      <c r="E1689" s="13">
        <v>0</v>
      </c>
      <c r="F1689" s="13">
        <v>15150.44</v>
      </c>
      <c r="G1689" s="13" t="s">
        <v>11</v>
      </c>
      <c r="H1689" s="13" t="s">
        <v>16</v>
      </c>
      <c r="I1689" s="13" t="s">
        <v>249</v>
      </c>
      <c r="J1689" s="32">
        <f t="shared" si="182"/>
        <v>1971</v>
      </c>
      <c r="K1689" s="32" t="str">
        <f t="shared" si="183"/>
        <v>Nov</v>
      </c>
      <c r="L1689" s="32" t="str">
        <f t="shared" si="184"/>
        <v>tier - 2</v>
      </c>
      <c r="M1689" s="32" t="str">
        <f t="shared" si="185"/>
        <v>tier - 1</v>
      </c>
      <c r="N1689" s="32" t="str">
        <f t="shared" si="186"/>
        <v>R1023</v>
      </c>
      <c r="O1689" s="13" t="str">
        <f t="shared" si="187"/>
        <v>25-Nov-1971</v>
      </c>
      <c r="P1689" s="13">
        <f t="shared" si="188"/>
        <v>51</v>
      </c>
      <c r="Q1689" s="18">
        <v>15150.44</v>
      </c>
    </row>
    <row r="1690" spans="1:17" x14ac:dyDescent="0.25">
      <c r="A1690" s="13" t="s">
        <v>1721</v>
      </c>
      <c r="B1690" s="13">
        <v>1962</v>
      </c>
      <c r="C1690" s="13" t="s">
        <v>37</v>
      </c>
      <c r="D1690" s="13">
        <v>25</v>
      </c>
      <c r="E1690" s="13">
        <v>0</v>
      </c>
      <c r="F1690" s="13">
        <v>15161.25</v>
      </c>
      <c r="G1690" s="13" t="s">
        <v>11</v>
      </c>
      <c r="H1690" s="13" t="s">
        <v>11</v>
      </c>
      <c r="I1690" s="13" t="s">
        <v>23</v>
      </c>
      <c r="J1690" s="32">
        <f t="shared" si="182"/>
        <v>1962</v>
      </c>
      <c r="K1690" s="32" t="str">
        <f t="shared" si="183"/>
        <v>Oct</v>
      </c>
      <c r="L1690" s="32" t="str">
        <f t="shared" si="184"/>
        <v>tier - 2</v>
      </c>
      <c r="M1690" s="32" t="str">
        <f t="shared" si="185"/>
        <v>tier - 2</v>
      </c>
      <c r="N1690" s="32" t="str">
        <f t="shared" si="186"/>
        <v>R1012</v>
      </c>
      <c r="O1690" s="13" t="str">
        <f t="shared" si="187"/>
        <v>25-Oct-1962</v>
      </c>
      <c r="P1690" s="13">
        <f t="shared" si="188"/>
        <v>60</v>
      </c>
      <c r="Q1690" s="18">
        <v>15161.25</v>
      </c>
    </row>
    <row r="1691" spans="1:17" x14ac:dyDescent="0.25">
      <c r="A1691" s="13" t="s">
        <v>1722</v>
      </c>
      <c r="B1691" s="13">
        <v>1959</v>
      </c>
      <c r="C1691" s="13" t="s">
        <v>18</v>
      </c>
      <c r="D1691" s="13">
        <v>4</v>
      </c>
      <c r="E1691" s="13">
        <v>3</v>
      </c>
      <c r="F1691" s="13">
        <v>15161.53</v>
      </c>
      <c r="G1691" s="13" t="s">
        <v>11</v>
      </c>
      <c r="H1691" s="13" t="s">
        <v>16</v>
      </c>
      <c r="I1691" s="13" t="s">
        <v>13</v>
      </c>
      <c r="J1691" s="32">
        <f t="shared" si="182"/>
        <v>1959</v>
      </c>
      <c r="K1691" s="32" t="str">
        <f t="shared" si="183"/>
        <v>Jun</v>
      </c>
      <c r="L1691" s="32" t="str">
        <f t="shared" si="184"/>
        <v>tier - 2</v>
      </c>
      <c r="M1691" s="32" t="str">
        <f t="shared" si="185"/>
        <v>tier - 1</v>
      </c>
      <c r="N1691" s="32" t="str">
        <f t="shared" si="186"/>
        <v>R1013</v>
      </c>
      <c r="O1691" s="13" t="str">
        <f t="shared" si="187"/>
        <v>4-Jun-1959</v>
      </c>
      <c r="P1691" s="13">
        <f t="shared" si="188"/>
        <v>64</v>
      </c>
      <c r="Q1691" s="18">
        <v>15161.53</v>
      </c>
    </row>
    <row r="1692" spans="1:17" x14ac:dyDescent="0.25">
      <c r="A1692" s="13" t="s">
        <v>1723</v>
      </c>
      <c r="B1692" s="13">
        <v>1959</v>
      </c>
      <c r="C1692" s="13" t="s">
        <v>30</v>
      </c>
      <c r="D1692" s="13">
        <v>3</v>
      </c>
      <c r="E1692" s="13">
        <v>3</v>
      </c>
      <c r="F1692" s="13">
        <v>15170.07</v>
      </c>
      <c r="G1692" s="13" t="s">
        <v>11</v>
      </c>
      <c r="H1692" s="13" t="s">
        <v>12</v>
      </c>
      <c r="I1692" s="13" t="s">
        <v>42</v>
      </c>
      <c r="J1692" s="32">
        <f t="shared" si="182"/>
        <v>1959</v>
      </c>
      <c r="K1692" s="32" t="str">
        <f t="shared" si="183"/>
        <v>Dec</v>
      </c>
      <c r="L1692" s="32" t="str">
        <f t="shared" si="184"/>
        <v>tier - 2</v>
      </c>
      <c r="M1692" s="32" t="str">
        <f t="shared" si="185"/>
        <v>tier - 3</v>
      </c>
      <c r="N1692" s="32" t="str">
        <f t="shared" si="186"/>
        <v>R1011</v>
      </c>
      <c r="O1692" s="13" t="str">
        <f t="shared" si="187"/>
        <v>3-Dec-1959</v>
      </c>
      <c r="P1692" s="13">
        <f t="shared" si="188"/>
        <v>63</v>
      </c>
      <c r="Q1692" s="18">
        <v>15170.07</v>
      </c>
    </row>
    <row r="1693" spans="1:17" x14ac:dyDescent="0.25">
      <c r="A1693" s="13" t="s">
        <v>1724</v>
      </c>
      <c r="B1693" s="13">
        <v>1962</v>
      </c>
      <c r="C1693" s="13" t="s">
        <v>18</v>
      </c>
      <c r="D1693" s="13">
        <v>17</v>
      </c>
      <c r="E1693" s="13">
        <v>0</v>
      </c>
      <c r="F1693" s="13">
        <v>15174.81</v>
      </c>
      <c r="G1693" s="13" t="s">
        <v>11</v>
      </c>
      <c r="H1693" s="13" t="s">
        <v>16</v>
      </c>
      <c r="I1693" s="13" t="s">
        <v>23</v>
      </c>
      <c r="J1693" s="32">
        <f t="shared" si="182"/>
        <v>1962</v>
      </c>
      <c r="K1693" s="32" t="str">
        <f t="shared" si="183"/>
        <v>Jun</v>
      </c>
      <c r="L1693" s="32" t="str">
        <f t="shared" si="184"/>
        <v>tier - 2</v>
      </c>
      <c r="M1693" s="32" t="str">
        <f t="shared" si="185"/>
        <v>tier - 1</v>
      </c>
      <c r="N1693" s="32" t="str">
        <f t="shared" si="186"/>
        <v>R1012</v>
      </c>
      <c r="O1693" s="13" t="str">
        <f t="shared" si="187"/>
        <v>17-Jun-1962</v>
      </c>
      <c r="P1693" s="13">
        <f t="shared" si="188"/>
        <v>60</v>
      </c>
      <c r="Q1693" s="18">
        <v>15174.81</v>
      </c>
    </row>
    <row r="1694" spans="1:17" x14ac:dyDescent="0.25">
      <c r="A1694" s="13" t="s">
        <v>1725</v>
      </c>
      <c r="B1694" s="13">
        <v>1978</v>
      </c>
      <c r="C1694" s="13" t="s">
        <v>15</v>
      </c>
      <c r="D1694" s="13">
        <v>23</v>
      </c>
      <c r="E1694" s="13">
        <v>2</v>
      </c>
      <c r="F1694" s="13">
        <v>15207.92</v>
      </c>
      <c r="G1694" s="13" t="s">
        <v>11</v>
      </c>
      <c r="H1694" s="13" t="s">
        <v>16</v>
      </c>
      <c r="I1694" s="13" t="s">
        <v>23</v>
      </c>
      <c r="J1694" s="32">
        <f t="shared" si="182"/>
        <v>1978</v>
      </c>
      <c r="K1694" s="32" t="str">
        <f t="shared" si="183"/>
        <v>Nov</v>
      </c>
      <c r="L1694" s="32" t="str">
        <f t="shared" si="184"/>
        <v>tier - 2</v>
      </c>
      <c r="M1694" s="32" t="str">
        <f t="shared" si="185"/>
        <v>tier - 1</v>
      </c>
      <c r="N1694" s="32" t="str">
        <f t="shared" si="186"/>
        <v>R1012</v>
      </c>
      <c r="O1694" s="13" t="str">
        <f t="shared" si="187"/>
        <v>23-Nov-1978</v>
      </c>
      <c r="P1694" s="13">
        <f t="shared" si="188"/>
        <v>44</v>
      </c>
      <c r="Q1694" s="18">
        <v>15207.92</v>
      </c>
    </row>
    <row r="1695" spans="1:17" x14ac:dyDescent="0.25">
      <c r="A1695" s="13" t="s">
        <v>1726</v>
      </c>
      <c r="B1695" s="13">
        <v>1960</v>
      </c>
      <c r="C1695" s="13" t="s">
        <v>10</v>
      </c>
      <c r="D1695" s="13">
        <v>25</v>
      </c>
      <c r="E1695" s="13">
        <v>2</v>
      </c>
      <c r="F1695" s="13">
        <v>15230.32</v>
      </c>
      <c r="G1695" s="13" t="s">
        <v>11</v>
      </c>
      <c r="H1695" s="13" t="s">
        <v>11</v>
      </c>
      <c r="I1695" s="13" t="s">
        <v>247</v>
      </c>
      <c r="J1695" s="32">
        <f t="shared" si="182"/>
        <v>1960</v>
      </c>
      <c r="K1695" s="32" t="str">
        <f t="shared" si="183"/>
        <v>Jul</v>
      </c>
      <c r="L1695" s="32" t="str">
        <f t="shared" si="184"/>
        <v>tier - 2</v>
      </c>
      <c r="M1695" s="32" t="str">
        <f t="shared" si="185"/>
        <v>tier - 2</v>
      </c>
      <c r="N1695" s="32" t="str">
        <f t="shared" si="186"/>
        <v>R1024</v>
      </c>
      <c r="O1695" s="13" t="str">
        <f t="shared" si="187"/>
        <v>25-Jul-1960</v>
      </c>
      <c r="P1695" s="13">
        <f t="shared" si="188"/>
        <v>62</v>
      </c>
      <c r="Q1695" s="18">
        <v>15230.32</v>
      </c>
    </row>
    <row r="1696" spans="1:17" x14ac:dyDescent="0.25">
      <c r="A1696" s="13" t="s">
        <v>1727</v>
      </c>
      <c r="B1696" s="13">
        <v>1969</v>
      </c>
      <c r="C1696" s="13" t="s">
        <v>20</v>
      </c>
      <c r="D1696" s="13">
        <v>16</v>
      </c>
      <c r="E1696" s="13">
        <v>0</v>
      </c>
      <c r="F1696" s="13">
        <v>15260.52</v>
      </c>
      <c r="G1696" s="13" t="s">
        <v>11</v>
      </c>
      <c r="H1696" s="13" t="s">
        <v>11</v>
      </c>
      <c r="I1696" s="13" t="s">
        <v>249</v>
      </c>
      <c r="J1696" s="32">
        <f t="shared" si="182"/>
        <v>1969</v>
      </c>
      <c r="K1696" s="32" t="str">
        <f t="shared" si="183"/>
        <v>Sep</v>
      </c>
      <c r="L1696" s="32" t="str">
        <f t="shared" si="184"/>
        <v>tier - 2</v>
      </c>
      <c r="M1696" s="32" t="str">
        <f t="shared" si="185"/>
        <v>tier - 2</v>
      </c>
      <c r="N1696" s="32" t="str">
        <f t="shared" si="186"/>
        <v>R1023</v>
      </c>
      <c r="O1696" s="13" t="str">
        <f t="shared" si="187"/>
        <v>16-Sep-1969</v>
      </c>
      <c r="P1696" s="13">
        <f t="shared" si="188"/>
        <v>53</v>
      </c>
      <c r="Q1696" s="18">
        <v>15260.52</v>
      </c>
    </row>
    <row r="1697" spans="1:17" x14ac:dyDescent="0.25">
      <c r="A1697" s="13" t="s">
        <v>1728</v>
      </c>
      <c r="B1697" s="13">
        <v>1963</v>
      </c>
      <c r="C1697" s="13" t="s">
        <v>30</v>
      </c>
      <c r="D1697" s="13">
        <v>13</v>
      </c>
      <c r="E1697" s="13">
        <v>0</v>
      </c>
      <c r="F1697" s="13">
        <v>15322.77</v>
      </c>
      <c r="G1697" s="13" t="s">
        <v>11</v>
      </c>
      <c r="H1697" s="13" t="s">
        <v>12</v>
      </c>
      <c r="I1697" s="13" t="s">
        <v>300</v>
      </c>
      <c r="J1697" s="32">
        <f t="shared" si="182"/>
        <v>1963</v>
      </c>
      <c r="K1697" s="32" t="str">
        <f t="shared" si="183"/>
        <v>Dec</v>
      </c>
      <c r="L1697" s="32" t="str">
        <f t="shared" si="184"/>
        <v>tier - 2</v>
      </c>
      <c r="M1697" s="32" t="str">
        <f t="shared" si="185"/>
        <v>tier - 3</v>
      </c>
      <c r="N1697" s="32" t="str">
        <f t="shared" si="186"/>
        <v>R1021</v>
      </c>
      <c r="O1697" s="13" t="str">
        <f t="shared" si="187"/>
        <v>13-Dec-1963</v>
      </c>
      <c r="P1697" s="13">
        <f t="shared" si="188"/>
        <v>59</v>
      </c>
      <c r="Q1697" s="18">
        <v>15322.77</v>
      </c>
    </row>
    <row r="1698" spans="1:17" x14ac:dyDescent="0.25">
      <c r="A1698" s="13" t="s">
        <v>1729</v>
      </c>
      <c r="B1698" s="13">
        <v>2001</v>
      </c>
      <c r="C1698" s="13" t="s">
        <v>10</v>
      </c>
      <c r="D1698" s="13">
        <v>14</v>
      </c>
      <c r="E1698" s="13">
        <v>1</v>
      </c>
      <c r="F1698" s="13">
        <v>15359.1</v>
      </c>
      <c r="G1698" s="13" t="s">
        <v>11</v>
      </c>
      <c r="H1698" s="13" t="s">
        <v>12</v>
      </c>
      <c r="I1698" s="13" t="s">
        <v>247</v>
      </c>
      <c r="J1698" s="32">
        <f t="shared" si="182"/>
        <v>2001</v>
      </c>
      <c r="K1698" s="32" t="str">
        <f t="shared" si="183"/>
        <v>Jul</v>
      </c>
      <c r="L1698" s="32" t="str">
        <f t="shared" si="184"/>
        <v>tier - 2</v>
      </c>
      <c r="M1698" s="32" t="str">
        <f t="shared" si="185"/>
        <v>tier - 3</v>
      </c>
      <c r="N1698" s="32" t="str">
        <f t="shared" si="186"/>
        <v>R1024</v>
      </c>
      <c r="O1698" s="13" t="str">
        <f t="shared" si="187"/>
        <v>14-Jul-2001</v>
      </c>
      <c r="P1698" s="13">
        <f t="shared" si="188"/>
        <v>21</v>
      </c>
      <c r="Q1698" s="18">
        <v>15359.1</v>
      </c>
    </row>
    <row r="1699" spans="1:17" x14ac:dyDescent="0.25">
      <c r="A1699" s="13" t="s">
        <v>1730</v>
      </c>
      <c r="B1699" s="13">
        <v>1988</v>
      </c>
      <c r="C1699" s="13" t="s">
        <v>30</v>
      </c>
      <c r="D1699" s="13">
        <v>17</v>
      </c>
      <c r="E1699" s="13">
        <v>3</v>
      </c>
      <c r="F1699" s="13">
        <v>15361.5</v>
      </c>
      <c r="G1699" s="13" t="s">
        <v>11</v>
      </c>
      <c r="H1699" s="13" t="s">
        <v>12</v>
      </c>
      <c r="I1699" s="13" t="s">
        <v>249</v>
      </c>
      <c r="J1699" s="32">
        <f t="shared" si="182"/>
        <v>1988</v>
      </c>
      <c r="K1699" s="32" t="str">
        <f t="shared" si="183"/>
        <v>Dec</v>
      </c>
      <c r="L1699" s="32" t="str">
        <f t="shared" si="184"/>
        <v>tier - 2</v>
      </c>
      <c r="M1699" s="32" t="str">
        <f t="shared" si="185"/>
        <v>tier - 3</v>
      </c>
      <c r="N1699" s="32" t="str">
        <f t="shared" si="186"/>
        <v>R1023</v>
      </c>
      <c r="O1699" s="13" t="str">
        <f t="shared" si="187"/>
        <v>17-Dec-1988</v>
      </c>
      <c r="P1699" s="13">
        <f t="shared" si="188"/>
        <v>34</v>
      </c>
      <c r="Q1699" s="18">
        <v>15361.5</v>
      </c>
    </row>
    <row r="1700" spans="1:17" x14ac:dyDescent="0.25">
      <c r="A1700" s="13" t="s">
        <v>1731</v>
      </c>
      <c r="B1700" s="13">
        <v>1968</v>
      </c>
      <c r="C1700" s="13" t="s">
        <v>10</v>
      </c>
      <c r="D1700" s="13">
        <v>18</v>
      </c>
      <c r="E1700" s="13">
        <v>0</v>
      </c>
      <c r="F1700" s="13">
        <v>15363.77</v>
      </c>
      <c r="G1700" s="13" t="s">
        <v>11</v>
      </c>
      <c r="H1700" s="13" t="s">
        <v>16</v>
      </c>
      <c r="I1700" s="13" t="s">
        <v>535</v>
      </c>
      <c r="J1700" s="32">
        <f t="shared" si="182"/>
        <v>1968</v>
      </c>
      <c r="K1700" s="32" t="str">
        <f t="shared" si="183"/>
        <v>Jul</v>
      </c>
      <c r="L1700" s="32" t="str">
        <f t="shared" si="184"/>
        <v>tier - 2</v>
      </c>
      <c r="M1700" s="32" t="str">
        <f t="shared" si="185"/>
        <v>tier - 1</v>
      </c>
      <c r="N1700" s="32" t="str">
        <f t="shared" si="186"/>
        <v>R1026</v>
      </c>
      <c r="O1700" s="13" t="str">
        <f t="shared" si="187"/>
        <v>18-Jul-1968</v>
      </c>
      <c r="P1700" s="13">
        <f t="shared" si="188"/>
        <v>54</v>
      </c>
      <c r="Q1700" s="18">
        <v>15363.77</v>
      </c>
    </row>
    <row r="1701" spans="1:17" x14ac:dyDescent="0.25">
      <c r="A1701" s="13" t="s">
        <v>1732</v>
      </c>
      <c r="B1701" s="13">
        <v>1962</v>
      </c>
      <c r="C1701" s="13" t="s">
        <v>20</v>
      </c>
      <c r="D1701" s="13">
        <v>6</v>
      </c>
      <c r="E1701" s="13">
        <v>0</v>
      </c>
      <c r="F1701" s="13">
        <v>15368.22</v>
      </c>
      <c r="G1701" s="13" t="s">
        <v>11</v>
      </c>
      <c r="H1701" s="13" t="s">
        <v>11</v>
      </c>
      <c r="I1701" s="13" t="s">
        <v>42</v>
      </c>
      <c r="J1701" s="32">
        <f t="shared" si="182"/>
        <v>1962</v>
      </c>
      <c r="K1701" s="32" t="str">
        <f t="shared" si="183"/>
        <v>Sep</v>
      </c>
      <c r="L1701" s="32" t="str">
        <f t="shared" si="184"/>
        <v>tier - 2</v>
      </c>
      <c r="M1701" s="32" t="str">
        <f t="shared" si="185"/>
        <v>tier - 2</v>
      </c>
      <c r="N1701" s="32" t="str">
        <f t="shared" si="186"/>
        <v>R1011</v>
      </c>
      <c r="O1701" s="13" t="str">
        <f t="shared" si="187"/>
        <v>6-Sep-1962</v>
      </c>
      <c r="P1701" s="13">
        <f t="shared" si="188"/>
        <v>60</v>
      </c>
      <c r="Q1701" s="18">
        <v>15368.22</v>
      </c>
    </row>
    <row r="1702" spans="1:17" x14ac:dyDescent="0.25">
      <c r="A1702" s="13" t="s">
        <v>1733</v>
      </c>
      <c r="B1702" s="13">
        <v>1964</v>
      </c>
      <c r="C1702" s="13" t="s">
        <v>20</v>
      </c>
      <c r="D1702" s="13">
        <v>4</v>
      </c>
      <c r="E1702" s="13">
        <v>0</v>
      </c>
      <c r="F1702" s="13">
        <v>15377.77</v>
      </c>
      <c r="G1702" s="13" t="s">
        <v>11</v>
      </c>
      <c r="H1702" s="13" t="s">
        <v>11</v>
      </c>
      <c r="I1702" s="13" t="s">
        <v>23</v>
      </c>
      <c r="J1702" s="32">
        <f t="shared" si="182"/>
        <v>1964</v>
      </c>
      <c r="K1702" s="32" t="str">
        <f t="shared" si="183"/>
        <v>Sep</v>
      </c>
      <c r="L1702" s="32" t="str">
        <f t="shared" si="184"/>
        <v>tier - 2</v>
      </c>
      <c r="M1702" s="32" t="str">
        <f t="shared" si="185"/>
        <v>tier - 2</v>
      </c>
      <c r="N1702" s="32" t="str">
        <f t="shared" si="186"/>
        <v>R1012</v>
      </c>
      <c r="O1702" s="13" t="str">
        <f t="shared" si="187"/>
        <v>4-Sep-1964</v>
      </c>
      <c r="P1702" s="13">
        <f t="shared" si="188"/>
        <v>58</v>
      </c>
      <c r="Q1702" s="18">
        <v>15377.77</v>
      </c>
    </row>
    <row r="1703" spans="1:17" x14ac:dyDescent="0.25">
      <c r="A1703" s="13" t="s">
        <v>1734</v>
      </c>
      <c r="B1703" s="13">
        <v>1990</v>
      </c>
      <c r="C1703" s="13" t="s">
        <v>37</v>
      </c>
      <c r="D1703" s="13">
        <v>25</v>
      </c>
      <c r="E1703" s="13">
        <v>3</v>
      </c>
      <c r="F1703" s="13">
        <v>15440.2</v>
      </c>
      <c r="G1703" s="13" t="s">
        <v>11</v>
      </c>
      <c r="H1703" s="13" t="s">
        <v>16</v>
      </c>
      <c r="I1703" s="13" t="s">
        <v>23</v>
      </c>
      <c r="J1703" s="32">
        <f t="shared" si="182"/>
        <v>1990</v>
      </c>
      <c r="K1703" s="32" t="str">
        <f t="shared" si="183"/>
        <v>Oct</v>
      </c>
      <c r="L1703" s="32" t="str">
        <f t="shared" si="184"/>
        <v>tier - 2</v>
      </c>
      <c r="M1703" s="32" t="str">
        <f t="shared" si="185"/>
        <v>tier - 1</v>
      </c>
      <c r="N1703" s="32" t="str">
        <f t="shared" si="186"/>
        <v>R1012</v>
      </c>
      <c r="O1703" s="13" t="str">
        <f t="shared" si="187"/>
        <v>25-Oct-1990</v>
      </c>
      <c r="P1703" s="13">
        <f t="shared" si="188"/>
        <v>32</v>
      </c>
      <c r="Q1703" s="18">
        <v>15440.2</v>
      </c>
    </row>
    <row r="1704" spans="1:17" x14ac:dyDescent="0.25">
      <c r="A1704" s="13" t="s">
        <v>1735</v>
      </c>
      <c r="B1704" s="13">
        <v>1976</v>
      </c>
      <c r="C1704" s="13" t="s">
        <v>10</v>
      </c>
      <c r="D1704" s="13">
        <v>20</v>
      </c>
      <c r="E1704" s="13">
        <v>2</v>
      </c>
      <c r="F1704" s="13">
        <v>15450.48</v>
      </c>
      <c r="G1704" s="13" t="s">
        <v>11</v>
      </c>
      <c r="H1704" s="13" t="s">
        <v>16</v>
      </c>
      <c r="I1704" s="13" t="s">
        <v>535</v>
      </c>
      <c r="J1704" s="32">
        <f t="shared" si="182"/>
        <v>1976</v>
      </c>
      <c r="K1704" s="32" t="str">
        <f t="shared" si="183"/>
        <v>Jul</v>
      </c>
      <c r="L1704" s="32" t="str">
        <f t="shared" si="184"/>
        <v>tier - 2</v>
      </c>
      <c r="M1704" s="32" t="str">
        <f t="shared" si="185"/>
        <v>tier - 1</v>
      </c>
      <c r="N1704" s="32" t="str">
        <f t="shared" si="186"/>
        <v>R1026</v>
      </c>
      <c r="O1704" s="13" t="str">
        <f t="shared" si="187"/>
        <v>20-Jul-1976</v>
      </c>
      <c r="P1704" s="13">
        <f t="shared" si="188"/>
        <v>46</v>
      </c>
      <c r="Q1704" s="18">
        <v>15450.48</v>
      </c>
    </row>
    <row r="1705" spans="1:17" x14ac:dyDescent="0.25">
      <c r="A1705" s="13" t="s">
        <v>1736</v>
      </c>
      <c r="B1705" s="13">
        <v>2004</v>
      </c>
      <c r="C1705" s="13" t="s">
        <v>10</v>
      </c>
      <c r="D1705" s="13">
        <v>17</v>
      </c>
      <c r="E1705" s="13">
        <v>0</v>
      </c>
      <c r="F1705" s="13">
        <v>15518.18</v>
      </c>
      <c r="G1705" s="13" t="s">
        <v>11</v>
      </c>
      <c r="H1705" s="13" t="s">
        <v>12</v>
      </c>
      <c r="I1705" s="13" t="s">
        <v>164</v>
      </c>
      <c r="J1705" s="32">
        <f t="shared" si="182"/>
        <v>2004</v>
      </c>
      <c r="K1705" s="32" t="str">
        <f t="shared" si="183"/>
        <v>Jul</v>
      </c>
      <c r="L1705" s="32" t="str">
        <f t="shared" si="184"/>
        <v>tier - 2</v>
      </c>
      <c r="M1705" s="32" t="str">
        <f t="shared" si="185"/>
        <v>tier - 3</v>
      </c>
      <c r="N1705" s="32" t="str">
        <f t="shared" si="186"/>
        <v>R1015</v>
      </c>
      <c r="O1705" s="13" t="str">
        <f t="shared" si="187"/>
        <v>17-Jul-2004</v>
      </c>
      <c r="P1705" s="13">
        <f t="shared" si="188"/>
        <v>18</v>
      </c>
      <c r="Q1705" s="18">
        <v>15518.18</v>
      </c>
    </row>
    <row r="1706" spans="1:17" x14ac:dyDescent="0.25">
      <c r="A1706" s="13" t="s">
        <v>1737</v>
      </c>
      <c r="B1706" s="13">
        <v>1974</v>
      </c>
      <c r="C1706" s="13" t="s">
        <v>18</v>
      </c>
      <c r="D1706" s="13">
        <v>28</v>
      </c>
      <c r="E1706" s="13">
        <v>0</v>
      </c>
      <c r="F1706" s="13">
        <v>15532.16</v>
      </c>
      <c r="G1706" s="13" t="s">
        <v>11</v>
      </c>
      <c r="H1706" s="13" t="s">
        <v>11</v>
      </c>
      <c r="I1706" s="13" t="s">
        <v>535</v>
      </c>
      <c r="J1706" s="32">
        <f t="shared" si="182"/>
        <v>1974</v>
      </c>
      <c r="K1706" s="32" t="str">
        <f t="shared" si="183"/>
        <v>Jun</v>
      </c>
      <c r="L1706" s="32" t="str">
        <f t="shared" si="184"/>
        <v>tier - 2</v>
      </c>
      <c r="M1706" s="32" t="str">
        <f t="shared" si="185"/>
        <v>tier - 2</v>
      </c>
      <c r="N1706" s="32" t="str">
        <f t="shared" si="186"/>
        <v>R1026</v>
      </c>
      <c r="O1706" s="13" t="str">
        <f t="shared" si="187"/>
        <v>28-Jun-1974</v>
      </c>
      <c r="P1706" s="13">
        <f t="shared" si="188"/>
        <v>48</v>
      </c>
      <c r="Q1706" s="18">
        <v>15532.16</v>
      </c>
    </row>
    <row r="1707" spans="1:17" x14ac:dyDescent="0.25">
      <c r="A1707" s="13" t="s">
        <v>1738</v>
      </c>
      <c r="B1707" s="13">
        <v>1959</v>
      </c>
      <c r="C1707" s="13" t="s">
        <v>37</v>
      </c>
      <c r="D1707" s="13">
        <v>2</v>
      </c>
      <c r="E1707" s="13">
        <v>3</v>
      </c>
      <c r="F1707" s="13">
        <v>15555.19</v>
      </c>
      <c r="G1707" s="13" t="s">
        <v>11</v>
      </c>
      <c r="H1707" s="13" t="s">
        <v>12</v>
      </c>
      <c r="I1707" s="13" t="s">
        <v>23</v>
      </c>
      <c r="J1707" s="32">
        <f t="shared" si="182"/>
        <v>1959</v>
      </c>
      <c r="K1707" s="32" t="str">
        <f t="shared" si="183"/>
        <v>Oct</v>
      </c>
      <c r="L1707" s="32" t="str">
        <f t="shared" si="184"/>
        <v>tier - 2</v>
      </c>
      <c r="M1707" s="32" t="str">
        <f t="shared" si="185"/>
        <v>tier - 3</v>
      </c>
      <c r="N1707" s="32" t="str">
        <f t="shared" si="186"/>
        <v>R1012</v>
      </c>
      <c r="O1707" s="13" t="str">
        <f t="shared" si="187"/>
        <v>2-Oct-1959</v>
      </c>
      <c r="P1707" s="13">
        <f t="shared" si="188"/>
        <v>63</v>
      </c>
      <c r="Q1707" s="18">
        <v>15555.19</v>
      </c>
    </row>
    <row r="1708" spans="1:17" x14ac:dyDescent="0.25">
      <c r="A1708" s="13" t="s">
        <v>1739</v>
      </c>
      <c r="B1708" s="13">
        <v>1974</v>
      </c>
      <c r="C1708" s="13" t="s">
        <v>10</v>
      </c>
      <c r="D1708" s="13">
        <v>30</v>
      </c>
      <c r="E1708" s="13">
        <v>0</v>
      </c>
      <c r="F1708" s="13">
        <v>15556.67</v>
      </c>
      <c r="G1708" s="13" t="s">
        <v>11</v>
      </c>
      <c r="H1708" s="13" t="s">
        <v>11</v>
      </c>
      <c r="I1708" s="13" t="s">
        <v>23</v>
      </c>
      <c r="J1708" s="32">
        <f t="shared" si="182"/>
        <v>1974</v>
      </c>
      <c r="K1708" s="32" t="str">
        <f t="shared" si="183"/>
        <v>Jul</v>
      </c>
      <c r="L1708" s="32" t="str">
        <f t="shared" si="184"/>
        <v>tier - 2</v>
      </c>
      <c r="M1708" s="32" t="str">
        <f t="shared" si="185"/>
        <v>tier - 2</v>
      </c>
      <c r="N1708" s="32" t="str">
        <f t="shared" si="186"/>
        <v>R1012</v>
      </c>
      <c r="O1708" s="13" t="str">
        <f t="shared" si="187"/>
        <v>30-Jul-1974</v>
      </c>
      <c r="P1708" s="13">
        <f t="shared" si="188"/>
        <v>48</v>
      </c>
      <c r="Q1708" s="18">
        <v>15556.67</v>
      </c>
    </row>
    <row r="1709" spans="1:17" x14ac:dyDescent="0.25">
      <c r="A1709" s="13" t="s">
        <v>1740</v>
      </c>
      <c r="B1709" s="13">
        <v>1965</v>
      </c>
      <c r="C1709" s="13" t="s">
        <v>37</v>
      </c>
      <c r="D1709" s="13">
        <v>28</v>
      </c>
      <c r="E1709" s="13">
        <v>0</v>
      </c>
      <c r="F1709" s="13">
        <v>15608.58</v>
      </c>
      <c r="G1709" s="13" t="s">
        <v>11</v>
      </c>
      <c r="H1709" s="13" t="s">
        <v>11</v>
      </c>
      <c r="I1709" s="13" t="s">
        <v>535</v>
      </c>
      <c r="J1709" s="32">
        <f t="shared" si="182"/>
        <v>1965</v>
      </c>
      <c r="K1709" s="32" t="str">
        <f t="shared" si="183"/>
        <v>Oct</v>
      </c>
      <c r="L1709" s="32" t="str">
        <f t="shared" si="184"/>
        <v>tier - 2</v>
      </c>
      <c r="M1709" s="32" t="str">
        <f t="shared" si="185"/>
        <v>tier - 2</v>
      </c>
      <c r="N1709" s="32" t="str">
        <f t="shared" si="186"/>
        <v>R1026</v>
      </c>
      <c r="O1709" s="13" t="str">
        <f t="shared" si="187"/>
        <v>28-Oct-1965</v>
      </c>
      <c r="P1709" s="13">
        <f t="shared" si="188"/>
        <v>57</v>
      </c>
      <c r="Q1709" s="18">
        <v>15608.58</v>
      </c>
    </row>
    <row r="1710" spans="1:17" x14ac:dyDescent="0.25">
      <c r="A1710" s="13" t="s">
        <v>1741</v>
      </c>
      <c r="B1710" s="13">
        <v>1960</v>
      </c>
      <c r="C1710" s="13" t="s">
        <v>18</v>
      </c>
      <c r="D1710" s="13">
        <v>6</v>
      </c>
      <c r="E1710" s="13">
        <v>3</v>
      </c>
      <c r="F1710" s="13">
        <v>15612.19</v>
      </c>
      <c r="G1710" s="13" t="s">
        <v>11</v>
      </c>
      <c r="H1710" s="13" t="s">
        <v>11</v>
      </c>
      <c r="I1710" s="13" t="s">
        <v>23</v>
      </c>
      <c r="J1710" s="32">
        <f t="shared" si="182"/>
        <v>1960</v>
      </c>
      <c r="K1710" s="32" t="str">
        <f t="shared" si="183"/>
        <v>Jun</v>
      </c>
      <c r="L1710" s="32" t="str">
        <f t="shared" si="184"/>
        <v>tier - 2</v>
      </c>
      <c r="M1710" s="32" t="str">
        <f t="shared" si="185"/>
        <v>tier - 2</v>
      </c>
      <c r="N1710" s="32" t="str">
        <f t="shared" si="186"/>
        <v>R1012</v>
      </c>
      <c r="O1710" s="13" t="str">
        <f t="shared" si="187"/>
        <v>6-Jun-1960</v>
      </c>
      <c r="P1710" s="13">
        <f t="shared" si="188"/>
        <v>63</v>
      </c>
      <c r="Q1710" s="18">
        <v>15612.19</v>
      </c>
    </row>
    <row r="1711" spans="1:17" x14ac:dyDescent="0.25">
      <c r="A1711" s="13" t="s">
        <v>1742</v>
      </c>
      <c r="B1711" s="13">
        <v>1988</v>
      </c>
      <c r="C1711" s="13" t="s">
        <v>30</v>
      </c>
      <c r="D1711" s="13">
        <v>22</v>
      </c>
      <c r="E1711" s="13">
        <v>3</v>
      </c>
      <c r="F1711" s="13">
        <v>15646.28</v>
      </c>
      <c r="G1711" s="13" t="s">
        <v>11</v>
      </c>
      <c r="H1711" s="13" t="s">
        <v>11</v>
      </c>
      <c r="I1711" s="13" t="s">
        <v>42</v>
      </c>
      <c r="J1711" s="32">
        <f t="shared" si="182"/>
        <v>1988</v>
      </c>
      <c r="K1711" s="32" t="str">
        <f t="shared" si="183"/>
        <v>Dec</v>
      </c>
      <c r="L1711" s="32" t="str">
        <f t="shared" si="184"/>
        <v>tier - 2</v>
      </c>
      <c r="M1711" s="32" t="str">
        <f t="shared" si="185"/>
        <v>tier - 2</v>
      </c>
      <c r="N1711" s="32" t="str">
        <f t="shared" si="186"/>
        <v>R1011</v>
      </c>
      <c r="O1711" s="13" t="str">
        <f t="shared" si="187"/>
        <v>22-Dec-1988</v>
      </c>
      <c r="P1711" s="13">
        <f t="shared" si="188"/>
        <v>34</v>
      </c>
      <c r="Q1711" s="18">
        <v>15646.28</v>
      </c>
    </row>
    <row r="1712" spans="1:17" x14ac:dyDescent="0.25">
      <c r="A1712" s="13" t="s">
        <v>1743</v>
      </c>
      <c r="B1712" s="13">
        <v>1973</v>
      </c>
      <c r="C1712" s="13" t="s">
        <v>18</v>
      </c>
      <c r="D1712" s="13">
        <v>26</v>
      </c>
      <c r="E1712" s="13">
        <v>0</v>
      </c>
      <c r="F1712" s="13">
        <v>15670.3</v>
      </c>
      <c r="G1712" s="13" t="s">
        <v>11</v>
      </c>
      <c r="H1712" s="13" t="s">
        <v>11</v>
      </c>
      <c r="I1712" s="13" t="s">
        <v>535</v>
      </c>
      <c r="J1712" s="32">
        <f t="shared" si="182"/>
        <v>1973</v>
      </c>
      <c r="K1712" s="32" t="str">
        <f t="shared" si="183"/>
        <v>Jun</v>
      </c>
      <c r="L1712" s="32" t="str">
        <f t="shared" si="184"/>
        <v>tier - 2</v>
      </c>
      <c r="M1712" s="32" t="str">
        <f t="shared" si="185"/>
        <v>tier - 2</v>
      </c>
      <c r="N1712" s="32" t="str">
        <f t="shared" si="186"/>
        <v>R1026</v>
      </c>
      <c r="O1712" s="13" t="str">
        <f t="shared" si="187"/>
        <v>26-Jun-1973</v>
      </c>
      <c r="P1712" s="13">
        <f t="shared" si="188"/>
        <v>49</v>
      </c>
      <c r="Q1712" s="18">
        <v>15670.3</v>
      </c>
    </row>
    <row r="1713" spans="1:17" x14ac:dyDescent="0.25">
      <c r="A1713" s="13" t="s">
        <v>1744</v>
      </c>
      <c r="B1713" s="13">
        <v>1976</v>
      </c>
      <c r="C1713" s="13" t="s">
        <v>20</v>
      </c>
      <c r="D1713" s="13">
        <v>20</v>
      </c>
      <c r="E1713" s="13">
        <v>2</v>
      </c>
      <c r="F1713" s="13">
        <v>15698.86</v>
      </c>
      <c r="G1713" s="13" t="s">
        <v>11</v>
      </c>
      <c r="H1713" s="13" t="s">
        <v>11</v>
      </c>
      <c r="I1713" s="13" t="s">
        <v>23</v>
      </c>
      <c r="J1713" s="32">
        <f t="shared" si="182"/>
        <v>1976</v>
      </c>
      <c r="K1713" s="32" t="str">
        <f t="shared" si="183"/>
        <v>Sep</v>
      </c>
      <c r="L1713" s="32" t="str">
        <f t="shared" si="184"/>
        <v>tier - 2</v>
      </c>
      <c r="M1713" s="32" t="str">
        <f t="shared" si="185"/>
        <v>tier - 2</v>
      </c>
      <c r="N1713" s="32" t="str">
        <f t="shared" si="186"/>
        <v>R1012</v>
      </c>
      <c r="O1713" s="13" t="str">
        <f t="shared" si="187"/>
        <v>20-Sep-1976</v>
      </c>
      <c r="P1713" s="13">
        <f t="shared" si="188"/>
        <v>46</v>
      </c>
      <c r="Q1713" s="18">
        <v>15698.86</v>
      </c>
    </row>
    <row r="1714" spans="1:17" x14ac:dyDescent="0.25">
      <c r="A1714" s="13" t="s">
        <v>1745</v>
      </c>
      <c r="B1714" s="13">
        <v>1974</v>
      </c>
      <c r="C1714" s="13" t="s">
        <v>35</v>
      </c>
      <c r="D1714" s="13">
        <v>29</v>
      </c>
      <c r="E1714" s="13">
        <v>0</v>
      </c>
      <c r="F1714" s="13">
        <v>15746.62</v>
      </c>
      <c r="G1714" s="13" t="s">
        <v>11</v>
      </c>
      <c r="H1714" s="13" t="s">
        <v>16</v>
      </c>
      <c r="I1714" s="13" t="s">
        <v>23</v>
      </c>
      <c r="J1714" s="32">
        <f t="shared" si="182"/>
        <v>1974</v>
      </c>
      <c r="K1714" s="32" t="str">
        <f t="shared" si="183"/>
        <v>Aug</v>
      </c>
      <c r="L1714" s="32" t="str">
        <f t="shared" si="184"/>
        <v>tier - 2</v>
      </c>
      <c r="M1714" s="32" t="str">
        <f t="shared" si="185"/>
        <v>tier - 1</v>
      </c>
      <c r="N1714" s="32" t="str">
        <f t="shared" si="186"/>
        <v>R1012</v>
      </c>
      <c r="O1714" s="13" t="str">
        <f t="shared" si="187"/>
        <v>29-Aug-1974</v>
      </c>
      <c r="P1714" s="13">
        <f t="shared" si="188"/>
        <v>48</v>
      </c>
      <c r="Q1714" s="18">
        <v>15746.62</v>
      </c>
    </row>
    <row r="1715" spans="1:17" x14ac:dyDescent="0.25">
      <c r="A1715" s="13" t="s">
        <v>1746</v>
      </c>
      <c r="B1715" s="13">
        <v>1997</v>
      </c>
      <c r="C1715" s="13" t="s">
        <v>37</v>
      </c>
      <c r="D1715" s="13">
        <v>9</v>
      </c>
      <c r="E1715" s="13">
        <v>0</v>
      </c>
      <c r="F1715" s="13">
        <v>15817.99</v>
      </c>
      <c r="G1715" s="13" t="s">
        <v>11</v>
      </c>
      <c r="H1715" s="13" t="s">
        <v>11</v>
      </c>
      <c r="I1715" s="13" t="s">
        <v>23</v>
      </c>
      <c r="J1715" s="32">
        <f t="shared" si="182"/>
        <v>1997</v>
      </c>
      <c r="K1715" s="32" t="str">
        <f t="shared" si="183"/>
        <v>Oct</v>
      </c>
      <c r="L1715" s="32" t="str">
        <f t="shared" si="184"/>
        <v>tier - 2</v>
      </c>
      <c r="M1715" s="32" t="str">
        <f t="shared" si="185"/>
        <v>tier - 2</v>
      </c>
      <c r="N1715" s="32" t="str">
        <f t="shared" si="186"/>
        <v>R1012</v>
      </c>
      <c r="O1715" s="13" t="str">
        <f t="shared" si="187"/>
        <v>9-Oct-1997</v>
      </c>
      <c r="P1715" s="13">
        <f t="shared" si="188"/>
        <v>25</v>
      </c>
      <c r="Q1715" s="18">
        <v>15817.99</v>
      </c>
    </row>
    <row r="1716" spans="1:17" x14ac:dyDescent="0.25">
      <c r="A1716" s="13" t="s">
        <v>1747</v>
      </c>
      <c r="B1716" s="13">
        <v>1984</v>
      </c>
      <c r="C1716" s="13" t="s">
        <v>18</v>
      </c>
      <c r="D1716" s="13">
        <v>26</v>
      </c>
      <c r="E1716" s="13">
        <v>0</v>
      </c>
      <c r="F1716" s="13">
        <v>15820.7</v>
      </c>
      <c r="G1716" s="13" t="s">
        <v>11</v>
      </c>
      <c r="H1716" s="13" t="s">
        <v>12</v>
      </c>
      <c r="I1716" s="13" t="s">
        <v>42</v>
      </c>
      <c r="J1716" s="32">
        <f t="shared" si="182"/>
        <v>1984</v>
      </c>
      <c r="K1716" s="32" t="str">
        <f t="shared" si="183"/>
        <v>Jun</v>
      </c>
      <c r="L1716" s="32" t="str">
        <f t="shared" si="184"/>
        <v>tier - 2</v>
      </c>
      <c r="M1716" s="32" t="str">
        <f t="shared" si="185"/>
        <v>tier - 3</v>
      </c>
      <c r="N1716" s="32" t="str">
        <f t="shared" si="186"/>
        <v>R1011</v>
      </c>
      <c r="O1716" s="13" t="str">
        <f t="shared" si="187"/>
        <v>26-Jun-1984</v>
      </c>
      <c r="P1716" s="13">
        <f t="shared" si="188"/>
        <v>38</v>
      </c>
      <c r="Q1716" s="18">
        <v>15820.7</v>
      </c>
    </row>
    <row r="1717" spans="1:17" x14ac:dyDescent="0.25">
      <c r="A1717" s="13" t="s">
        <v>1748</v>
      </c>
      <c r="B1717" s="13">
        <v>1982</v>
      </c>
      <c r="C1717" s="13" t="s">
        <v>15</v>
      </c>
      <c r="D1717" s="13">
        <v>11</v>
      </c>
      <c r="E1717" s="13">
        <v>4</v>
      </c>
      <c r="F1717" s="13">
        <v>15828.82</v>
      </c>
      <c r="G1717" s="13" t="s">
        <v>11</v>
      </c>
      <c r="H1717" s="13" t="s">
        <v>12</v>
      </c>
      <c r="I1717" s="13" t="s">
        <v>42</v>
      </c>
      <c r="J1717" s="32">
        <f t="shared" si="182"/>
        <v>1982</v>
      </c>
      <c r="K1717" s="32" t="str">
        <f t="shared" si="183"/>
        <v>Nov</v>
      </c>
      <c r="L1717" s="32" t="str">
        <f t="shared" si="184"/>
        <v>tier - 2</v>
      </c>
      <c r="M1717" s="32" t="str">
        <f t="shared" si="185"/>
        <v>tier - 3</v>
      </c>
      <c r="N1717" s="32" t="str">
        <f t="shared" si="186"/>
        <v>R1011</v>
      </c>
      <c r="O1717" s="13" t="str">
        <f t="shared" si="187"/>
        <v>11-Nov-1982</v>
      </c>
      <c r="P1717" s="13">
        <f t="shared" si="188"/>
        <v>40</v>
      </c>
      <c r="Q1717" s="18">
        <v>15828.82</v>
      </c>
    </row>
    <row r="1718" spans="1:17" x14ac:dyDescent="0.25">
      <c r="A1718" s="13" t="s">
        <v>1749</v>
      </c>
      <c r="B1718" s="13">
        <v>1962</v>
      </c>
      <c r="C1718" s="13" t="s">
        <v>30</v>
      </c>
      <c r="D1718" s="13">
        <v>25</v>
      </c>
      <c r="E1718" s="13">
        <v>0</v>
      </c>
      <c r="F1718" s="13">
        <v>15840.81</v>
      </c>
      <c r="G1718" s="13" t="s">
        <v>11</v>
      </c>
      <c r="H1718" s="13" t="s">
        <v>16</v>
      </c>
      <c r="I1718" s="13" t="s">
        <v>632</v>
      </c>
      <c r="J1718" s="32">
        <f t="shared" si="182"/>
        <v>1962</v>
      </c>
      <c r="K1718" s="32" t="str">
        <f t="shared" si="183"/>
        <v>Dec</v>
      </c>
      <c r="L1718" s="32" t="str">
        <f t="shared" si="184"/>
        <v>tier - 2</v>
      </c>
      <c r="M1718" s="32" t="str">
        <f t="shared" si="185"/>
        <v>tier - 1</v>
      </c>
      <c r="N1718" s="32" t="str">
        <f t="shared" si="186"/>
        <v>R1022</v>
      </c>
      <c r="O1718" s="13" t="str">
        <f t="shared" si="187"/>
        <v>25-Dec-1962</v>
      </c>
      <c r="P1718" s="13">
        <f t="shared" si="188"/>
        <v>60</v>
      </c>
      <c r="Q1718" s="18">
        <v>15840.81</v>
      </c>
    </row>
    <row r="1719" spans="1:17" x14ac:dyDescent="0.25">
      <c r="A1719" s="13" t="s">
        <v>1750</v>
      </c>
      <c r="B1719" s="13">
        <v>1980</v>
      </c>
      <c r="C1719" s="13" t="s">
        <v>37</v>
      </c>
      <c r="D1719" s="13">
        <v>12</v>
      </c>
      <c r="E1719" s="13">
        <v>2</v>
      </c>
      <c r="F1719" s="13">
        <v>15922.29</v>
      </c>
      <c r="G1719" s="13" t="s">
        <v>11</v>
      </c>
      <c r="H1719" s="13" t="s">
        <v>12</v>
      </c>
      <c r="I1719" s="13" t="s">
        <v>535</v>
      </c>
      <c r="J1719" s="32">
        <f t="shared" si="182"/>
        <v>1980</v>
      </c>
      <c r="K1719" s="32" t="str">
        <f t="shared" si="183"/>
        <v>Oct</v>
      </c>
      <c r="L1719" s="32" t="str">
        <f t="shared" si="184"/>
        <v>tier - 2</v>
      </c>
      <c r="M1719" s="32" t="str">
        <f t="shared" si="185"/>
        <v>tier - 3</v>
      </c>
      <c r="N1719" s="32" t="str">
        <f t="shared" si="186"/>
        <v>R1026</v>
      </c>
      <c r="O1719" s="13" t="str">
        <f t="shared" si="187"/>
        <v>12-Oct-1980</v>
      </c>
      <c r="P1719" s="13">
        <f t="shared" si="188"/>
        <v>42</v>
      </c>
      <c r="Q1719" s="18">
        <v>15922.29</v>
      </c>
    </row>
    <row r="1720" spans="1:17" x14ac:dyDescent="0.25">
      <c r="A1720" s="13" t="s">
        <v>1751</v>
      </c>
      <c r="B1720" s="13">
        <v>1982</v>
      </c>
      <c r="C1720" s="13" t="s">
        <v>10</v>
      </c>
      <c r="D1720" s="13">
        <v>24</v>
      </c>
      <c r="E1720" s="13">
        <v>3</v>
      </c>
      <c r="F1720" s="13">
        <v>15965.29</v>
      </c>
      <c r="G1720" s="13" t="s">
        <v>11</v>
      </c>
      <c r="H1720" s="13" t="s">
        <v>16</v>
      </c>
      <c r="I1720" s="13" t="s">
        <v>23</v>
      </c>
      <c r="J1720" s="32">
        <f t="shared" si="182"/>
        <v>1982</v>
      </c>
      <c r="K1720" s="32" t="str">
        <f t="shared" si="183"/>
        <v>Jul</v>
      </c>
      <c r="L1720" s="32" t="str">
        <f t="shared" si="184"/>
        <v>tier - 2</v>
      </c>
      <c r="M1720" s="32" t="str">
        <f t="shared" si="185"/>
        <v>tier - 1</v>
      </c>
      <c r="N1720" s="32" t="str">
        <f t="shared" si="186"/>
        <v>R1012</v>
      </c>
      <c r="O1720" s="13" t="str">
        <f t="shared" si="187"/>
        <v>24-Jul-1982</v>
      </c>
      <c r="P1720" s="13">
        <f t="shared" si="188"/>
        <v>40</v>
      </c>
      <c r="Q1720" s="18">
        <v>15965.29</v>
      </c>
    </row>
    <row r="1721" spans="1:17" x14ac:dyDescent="0.25">
      <c r="A1721" s="13" t="s">
        <v>1752</v>
      </c>
      <c r="B1721" s="13">
        <v>1980</v>
      </c>
      <c r="C1721" s="13" t="s">
        <v>20</v>
      </c>
      <c r="D1721" s="13">
        <v>19</v>
      </c>
      <c r="E1721" s="13">
        <v>2</v>
      </c>
      <c r="F1721" s="13">
        <v>15966.19</v>
      </c>
      <c r="G1721" s="13" t="s">
        <v>11</v>
      </c>
      <c r="H1721" s="13" t="s">
        <v>11</v>
      </c>
      <c r="I1721" s="13" t="s">
        <v>23</v>
      </c>
      <c r="J1721" s="32">
        <f t="shared" si="182"/>
        <v>1980</v>
      </c>
      <c r="K1721" s="32" t="str">
        <f t="shared" si="183"/>
        <v>Sep</v>
      </c>
      <c r="L1721" s="32" t="str">
        <f t="shared" si="184"/>
        <v>tier - 2</v>
      </c>
      <c r="M1721" s="32" t="str">
        <f t="shared" si="185"/>
        <v>tier - 2</v>
      </c>
      <c r="N1721" s="32" t="str">
        <f t="shared" si="186"/>
        <v>R1012</v>
      </c>
      <c r="O1721" s="13" t="str">
        <f t="shared" si="187"/>
        <v>19-Sep-1980</v>
      </c>
      <c r="P1721" s="13">
        <f t="shared" si="188"/>
        <v>42</v>
      </c>
      <c r="Q1721" s="18">
        <v>15966.19</v>
      </c>
    </row>
    <row r="1722" spans="1:17" x14ac:dyDescent="0.25">
      <c r="A1722" s="13" t="s">
        <v>1753</v>
      </c>
      <c r="B1722" s="13">
        <v>1988</v>
      </c>
      <c r="C1722" s="13" t="s">
        <v>30</v>
      </c>
      <c r="D1722" s="13">
        <v>5</v>
      </c>
      <c r="E1722" s="13">
        <v>3</v>
      </c>
      <c r="F1722" s="13">
        <v>16059.06</v>
      </c>
      <c r="G1722" s="13" t="s">
        <v>11</v>
      </c>
      <c r="H1722" s="13" t="s">
        <v>12</v>
      </c>
      <c r="I1722" s="13" t="s">
        <v>23</v>
      </c>
      <c r="J1722" s="32">
        <f t="shared" si="182"/>
        <v>1988</v>
      </c>
      <c r="K1722" s="32" t="str">
        <f t="shared" si="183"/>
        <v>Dec</v>
      </c>
      <c r="L1722" s="32" t="str">
        <f t="shared" si="184"/>
        <v>tier - 2</v>
      </c>
      <c r="M1722" s="32" t="str">
        <f t="shared" si="185"/>
        <v>tier - 3</v>
      </c>
      <c r="N1722" s="32" t="str">
        <f t="shared" si="186"/>
        <v>R1012</v>
      </c>
      <c r="O1722" s="13" t="str">
        <f t="shared" si="187"/>
        <v>5-Dec-1988</v>
      </c>
      <c r="P1722" s="13">
        <f t="shared" si="188"/>
        <v>34</v>
      </c>
      <c r="Q1722" s="18">
        <v>16059.06</v>
      </c>
    </row>
    <row r="1723" spans="1:17" x14ac:dyDescent="0.25">
      <c r="A1723" s="13" t="s">
        <v>1754</v>
      </c>
      <c r="B1723" s="13">
        <v>1978</v>
      </c>
      <c r="C1723" s="13" t="s">
        <v>20</v>
      </c>
      <c r="D1723" s="13">
        <v>16</v>
      </c>
      <c r="E1723" s="13">
        <v>2</v>
      </c>
      <c r="F1723" s="13">
        <v>16062.89</v>
      </c>
      <c r="G1723" s="13" t="s">
        <v>11</v>
      </c>
      <c r="H1723" s="13" t="s">
        <v>11</v>
      </c>
      <c r="I1723" s="13" t="s">
        <v>535</v>
      </c>
      <c r="J1723" s="32">
        <f t="shared" si="182"/>
        <v>1978</v>
      </c>
      <c r="K1723" s="32" t="str">
        <f t="shared" si="183"/>
        <v>Sep</v>
      </c>
      <c r="L1723" s="32" t="str">
        <f t="shared" si="184"/>
        <v>tier - 2</v>
      </c>
      <c r="M1723" s="32" t="str">
        <f t="shared" si="185"/>
        <v>tier - 2</v>
      </c>
      <c r="N1723" s="32" t="str">
        <f t="shared" si="186"/>
        <v>R1026</v>
      </c>
      <c r="O1723" s="13" t="str">
        <f t="shared" si="187"/>
        <v>16-Sep-1978</v>
      </c>
      <c r="P1723" s="13">
        <f t="shared" si="188"/>
        <v>44</v>
      </c>
      <c r="Q1723" s="18">
        <v>16062.89</v>
      </c>
    </row>
    <row r="1724" spans="1:17" x14ac:dyDescent="0.25">
      <c r="A1724" s="13" t="s">
        <v>1755</v>
      </c>
      <c r="B1724" s="13">
        <v>1958</v>
      </c>
      <c r="C1724" s="13" t="s">
        <v>37</v>
      </c>
      <c r="D1724" s="13">
        <v>22</v>
      </c>
      <c r="E1724" s="13">
        <v>2</v>
      </c>
      <c r="F1724" s="13">
        <v>16069.08</v>
      </c>
      <c r="G1724" s="13" t="s">
        <v>11</v>
      </c>
      <c r="H1724" s="13" t="s">
        <v>11</v>
      </c>
      <c r="I1724" s="13" t="s">
        <v>247</v>
      </c>
      <c r="J1724" s="32">
        <f t="shared" si="182"/>
        <v>1958</v>
      </c>
      <c r="K1724" s="32" t="str">
        <f t="shared" si="183"/>
        <v>Oct</v>
      </c>
      <c r="L1724" s="32" t="str">
        <f t="shared" si="184"/>
        <v>tier - 2</v>
      </c>
      <c r="M1724" s="32" t="str">
        <f t="shared" si="185"/>
        <v>tier - 2</v>
      </c>
      <c r="N1724" s="32" t="str">
        <f t="shared" si="186"/>
        <v>R1024</v>
      </c>
      <c r="O1724" s="13" t="str">
        <f t="shared" si="187"/>
        <v>22-Oct-1958</v>
      </c>
      <c r="P1724" s="13">
        <f t="shared" si="188"/>
        <v>64</v>
      </c>
      <c r="Q1724" s="18">
        <v>16069.08</v>
      </c>
    </row>
    <row r="1725" spans="1:17" x14ac:dyDescent="0.25">
      <c r="A1725" s="13" t="s">
        <v>1756</v>
      </c>
      <c r="B1725" s="13">
        <v>1958</v>
      </c>
      <c r="C1725" s="13" t="s">
        <v>18</v>
      </c>
      <c r="D1725" s="13">
        <v>21</v>
      </c>
      <c r="E1725" s="13">
        <v>3</v>
      </c>
      <c r="F1725" s="13">
        <v>16085.13</v>
      </c>
      <c r="G1725" s="13" t="s">
        <v>11</v>
      </c>
      <c r="H1725" s="13" t="s">
        <v>11</v>
      </c>
      <c r="I1725" s="13" t="s">
        <v>13</v>
      </c>
      <c r="J1725" s="32">
        <f t="shared" si="182"/>
        <v>1958</v>
      </c>
      <c r="K1725" s="32" t="str">
        <f t="shared" si="183"/>
        <v>Jun</v>
      </c>
      <c r="L1725" s="32" t="str">
        <f t="shared" si="184"/>
        <v>tier - 2</v>
      </c>
      <c r="M1725" s="32" t="str">
        <f t="shared" si="185"/>
        <v>tier - 2</v>
      </c>
      <c r="N1725" s="32" t="str">
        <f t="shared" si="186"/>
        <v>R1013</v>
      </c>
      <c r="O1725" s="13" t="str">
        <f t="shared" si="187"/>
        <v>21-Jun-1958</v>
      </c>
      <c r="P1725" s="13">
        <f t="shared" si="188"/>
        <v>64</v>
      </c>
      <c r="Q1725" s="18">
        <v>16085.13</v>
      </c>
    </row>
    <row r="1726" spans="1:17" x14ac:dyDescent="0.25">
      <c r="A1726" s="13" t="s">
        <v>1757</v>
      </c>
      <c r="B1726" s="13">
        <v>1985</v>
      </c>
      <c r="C1726" s="13" t="s">
        <v>35</v>
      </c>
      <c r="D1726" s="13">
        <v>27</v>
      </c>
      <c r="E1726" s="13">
        <v>3</v>
      </c>
      <c r="F1726" s="13">
        <v>16097.94</v>
      </c>
      <c r="G1726" s="13" t="s">
        <v>11</v>
      </c>
      <c r="H1726" s="13" t="s">
        <v>12</v>
      </c>
      <c r="I1726" s="13" t="s">
        <v>23</v>
      </c>
      <c r="J1726" s="32">
        <f t="shared" si="182"/>
        <v>1985</v>
      </c>
      <c r="K1726" s="32" t="str">
        <f t="shared" si="183"/>
        <v>Aug</v>
      </c>
      <c r="L1726" s="32" t="str">
        <f t="shared" si="184"/>
        <v>tier - 2</v>
      </c>
      <c r="M1726" s="32" t="str">
        <f t="shared" si="185"/>
        <v>tier - 3</v>
      </c>
      <c r="N1726" s="32" t="str">
        <f t="shared" si="186"/>
        <v>R1012</v>
      </c>
      <c r="O1726" s="13" t="str">
        <f t="shared" si="187"/>
        <v>27-Aug-1985</v>
      </c>
      <c r="P1726" s="13">
        <f t="shared" si="188"/>
        <v>37</v>
      </c>
      <c r="Q1726" s="18">
        <v>16097.94</v>
      </c>
    </row>
    <row r="1727" spans="1:17" x14ac:dyDescent="0.25">
      <c r="A1727" s="13" t="s">
        <v>1758</v>
      </c>
      <c r="B1727" s="13">
        <v>1993</v>
      </c>
      <c r="C1727" s="13" t="s">
        <v>35</v>
      </c>
      <c r="D1727" s="13">
        <v>8</v>
      </c>
      <c r="E1727" s="13">
        <v>0</v>
      </c>
      <c r="F1727" s="13">
        <v>16115.3</v>
      </c>
      <c r="G1727" s="13" t="s">
        <v>11</v>
      </c>
      <c r="H1727" s="13" t="s">
        <v>16</v>
      </c>
      <c r="I1727" s="13" t="s">
        <v>247</v>
      </c>
      <c r="J1727" s="32">
        <f t="shared" si="182"/>
        <v>1993</v>
      </c>
      <c r="K1727" s="32" t="str">
        <f t="shared" si="183"/>
        <v>Aug</v>
      </c>
      <c r="L1727" s="32" t="str">
        <f t="shared" si="184"/>
        <v>tier - 2</v>
      </c>
      <c r="M1727" s="32" t="str">
        <f t="shared" si="185"/>
        <v>tier - 1</v>
      </c>
      <c r="N1727" s="32" t="str">
        <f t="shared" si="186"/>
        <v>R1024</v>
      </c>
      <c r="O1727" s="13" t="str">
        <f t="shared" si="187"/>
        <v>8-Aug-1993</v>
      </c>
      <c r="P1727" s="13">
        <f t="shared" si="188"/>
        <v>29</v>
      </c>
      <c r="Q1727" s="18">
        <v>16115.3</v>
      </c>
    </row>
    <row r="1728" spans="1:17" x14ac:dyDescent="0.25">
      <c r="A1728" s="13" t="s">
        <v>1759</v>
      </c>
      <c r="B1728" s="13">
        <v>1987</v>
      </c>
      <c r="C1728" s="13" t="s">
        <v>37</v>
      </c>
      <c r="D1728" s="13">
        <v>6</v>
      </c>
      <c r="E1728" s="13">
        <v>3</v>
      </c>
      <c r="F1728" s="13">
        <v>16122.65</v>
      </c>
      <c r="G1728" s="13" t="s">
        <v>11</v>
      </c>
      <c r="H1728" s="13" t="s">
        <v>16</v>
      </c>
      <c r="I1728" s="13" t="s">
        <v>42</v>
      </c>
      <c r="J1728" s="32">
        <f t="shared" si="182"/>
        <v>1987</v>
      </c>
      <c r="K1728" s="32" t="str">
        <f t="shared" si="183"/>
        <v>Oct</v>
      </c>
      <c r="L1728" s="32" t="str">
        <f t="shared" si="184"/>
        <v>tier - 2</v>
      </c>
      <c r="M1728" s="32" t="str">
        <f t="shared" si="185"/>
        <v>tier - 1</v>
      </c>
      <c r="N1728" s="32" t="str">
        <f t="shared" si="186"/>
        <v>R1011</v>
      </c>
      <c r="O1728" s="13" t="str">
        <f t="shared" si="187"/>
        <v>6-Oct-1987</v>
      </c>
      <c r="P1728" s="13">
        <f t="shared" si="188"/>
        <v>35</v>
      </c>
      <c r="Q1728" s="18">
        <v>16122.65</v>
      </c>
    </row>
    <row r="1729" spans="1:17" x14ac:dyDescent="0.25">
      <c r="A1729" s="13" t="s">
        <v>1760</v>
      </c>
      <c r="B1729" s="13">
        <v>1993</v>
      </c>
      <c r="C1729" s="13" t="s">
        <v>30</v>
      </c>
      <c r="D1729" s="13">
        <v>12</v>
      </c>
      <c r="E1729" s="13">
        <v>0</v>
      </c>
      <c r="F1729" s="13">
        <v>16138.76</v>
      </c>
      <c r="G1729" s="13" t="s">
        <v>11</v>
      </c>
      <c r="H1729" s="13" t="s">
        <v>12</v>
      </c>
      <c r="I1729" s="13" t="s">
        <v>356</v>
      </c>
      <c r="J1729" s="32">
        <f t="shared" si="182"/>
        <v>1993</v>
      </c>
      <c r="K1729" s="32" t="str">
        <f t="shared" si="183"/>
        <v>Dec</v>
      </c>
      <c r="L1729" s="32" t="str">
        <f t="shared" si="184"/>
        <v>tier - 2</v>
      </c>
      <c r="M1729" s="32" t="str">
        <f t="shared" si="185"/>
        <v>tier - 3</v>
      </c>
      <c r="N1729" s="32" t="str">
        <f t="shared" si="186"/>
        <v>R1017</v>
      </c>
      <c r="O1729" s="13" t="str">
        <f t="shared" si="187"/>
        <v>12-Dec-1993</v>
      </c>
      <c r="P1729" s="13">
        <f t="shared" si="188"/>
        <v>29</v>
      </c>
      <c r="Q1729" s="18">
        <v>16138.76</v>
      </c>
    </row>
    <row r="1730" spans="1:17" x14ac:dyDescent="0.25">
      <c r="A1730" s="13" t="s">
        <v>1761</v>
      </c>
      <c r="B1730" s="13">
        <v>1982</v>
      </c>
      <c r="C1730" s="13" t="s">
        <v>10</v>
      </c>
      <c r="D1730" s="13">
        <v>6</v>
      </c>
      <c r="E1730" s="13">
        <v>3</v>
      </c>
      <c r="F1730" s="13">
        <v>16152.04</v>
      </c>
      <c r="G1730" s="13" t="s">
        <v>11</v>
      </c>
      <c r="H1730" s="13" t="s">
        <v>16</v>
      </c>
      <c r="I1730" s="13" t="s">
        <v>535</v>
      </c>
      <c r="J1730" s="32">
        <f t="shared" ref="J1730:J1793" si="189">IF(B1730="?",ROUND(AVERAGE(B:B),0),B1730)</f>
        <v>1982</v>
      </c>
      <c r="K1730" s="32" t="str">
        <f t="shared" ref="K1730:K1793" si="190">IF(C1730="?","Sep",C1730)</f>
        <v>Jul</v>
      </c>
      <c r="L1730" s="32" t="str">
        <f t="shared" si="184"/>
        <v>tier - 2</v>
      </c>
      <c r="M1730" s="32" t="str">
        <f t="shared" si="185"/>
        <v>tier - 1</v>
      </c>
      <c r="N1730" s="32" t="str">
        <f t="shared" si="186"/>
        <v>R1026</v>
      </c>
      <c r="O1730" s="13" t="str">
        <f t="shared" si="187"/>
        <v>6-Jul-1982</v>
      </c>
      <c r="P1730" s="13">
        <f t="shared" si="188"/>
        <v>40</v>
      </c>
      <c r="Q1730" s="18">
        <v>16152.04</v>
      </c>
    </row>
    <row r="1731" spans="1:17" x14ac:dyDescent="0.25">
      <c r="A1731" s="13" t="s">
        <v>1762</v>
      </c>
      <c r="B1731" s="13">
        <v>1974</v>
      </c>
      <c r="C1731" s="13" t="s">
        <v>20</v>
      </c>
      <c r="D1731" s="13">
        <v>11</v>
      </c>
      <c r="E1731" s="13">
        <v>0</v>
      </c>
      <c r="F1731" s="13">
        <v>16190.97</v>
      </c>
      <c r="G1731" s="13" t="s">
        <v>11</v>
      </c>
      <c r="H1731" s="13" t="s">
        <v>12</v>
      </c>
      <c r="I1731" s="13" t="s">
        <v>23</v>
      </c>
      <c r="J1731" s="32">
        <f t="shared" si="189"/>
        <v>1974</v>
      </c>
      <c r="K1731" s="32" t="str">
        <f t="shared" si="190"/>
        <v>Sep</v>
      </c>
      <c r="L1731" s="32" t="str">
        <f t="shared" ref="L1731:L1794" si="191">IF(G1731="?",$U$3,G1731)</f>
        <v>tier - 2</v>
      </c>
      <c r="M1731" s="32" t="str">
        <f t="shared" ref="M1731:M1794" si="192">IF(H1731="?",$U$4,H1731)</f>
        <v>tier - 3</v>
      </c>
      <c r="N1731" s="32" t="str">
        <f t="shared" ref="N1731:N1794" si="193">IF(I1731="?","Unknown",I1731)</f>
        <v>R1012</v>
      </c>
      <c r="O1731" s="13" t="str">
        <f t="shared" ref="O1731:O1794" si="194">CONCATENATE(D1731&amp;"-"&amp;K1731&amp;"-"&amp;J1731)</f>
        <v>11-Sep-1974</v>
      </c>
      <c r="P1731" s="13">
        <f t="shared" ref="P1731:P1794" si="195">DATEDIF(O1731,$U$6,"Y")</f>
        <v>48</v>
      </c>
      <c r="Q1731" s="18">
        <v>16190.97</v>
      </c>
    </row>
    <row r="1732" spans="1:17" x14ac:dyDescent="0.25">
      <c r="A1732" s="13" t="s">
        <v>1763</v>
      </c>
      <c r="B1732" s="13">
        <v>1988</v>
      </c>
      <c r="C1732" s="13" t="s">
        <v>35</v>
      </c>
      <c r="D1732" s="13">
        <v>6</v>
      </c>
      <c r="E1732" s="13">
        <v>3</v>
      </c>
      <c r="F1732" s="13">
        <v>16199.1</v>
      </c>
      <c r="G1732" s="13" t="s">
        <v>11</v>
      </c>
      <c r="H1732" s="13" t="s">
        <v>11</v>
      </c>
      <c r="I1732" s="13" t="s">
        <v>23</v>
      </c>
      <c r="J1732" s="32">
        <f t="shared" si="189"/>
        <v>1988</v>
      </c>
      <c r="K1732" s="32" t="str">
        <f t="shared" si="190"/>
        <v>Aug</v>
      </c>
      <c r="L1732" s="32" t="str">
        <f t="shared" si="191"/>
        <v>tier - 2</v>
      </c>
      <c r="M1732" s="32" t="str">
        <f t="shared" si="192"/>
        <v>tier - 2</v>
      </c>
      <c r="N1732" s="32" t="str">
        <f t="shared" si="193"/>
        <v>R1012</v>
      </c>
      <c r="O1732" s="13" t="str">
        <f t="shared" si="194"/>
        <v>6-Aug-1988</v>
      </c>
      <c r="P1732" s="13">
        <f t="shared" si="195"/>
        <v>34</v>
      </c>
      <c r="Q1732" s="18">
        <v>16199.1</v>
      </c>
    </row>
    <row r="1733" spans="1:17" x14ac:dyDescent="0.25">
      <c r="A1733" s="13" t="s">
        <v>1764</v>
      </c>
      <c r="B1733" s="13">
        <v>1988</v>
      </c>
      <c r="C1733" s="13" t="s">
        <v>35</v>
      </c>
      <c r="D1733" s="13">
        <v>21</v>
      </c>
      <c r="E1733" s="13">
        <v>3</v>
      </c>
      <c r="F1733" s="13">
        <v>16205.88</v>
      </c>
      <c r="G1733" s="13" t="s">
        <v>11</v>
      </c>
      <c r="H1733" s="13" t="s">
        <v>16</v>
      </c>
      <c r="I1733" s="13" t="s">
        <v>23</v>
      </c>
      <c r="J1733" s="32">
        <f t="shared" si="189"/>
        <v>1988</v>
      </c>
      <c r="K1733" s="32" t="str">
        <f t="shared" si="190"/>
        <v>Aug</v>
      </c>
      <c r="L1733" s="32" t="str">
        <f t="shared" si="191"/>
        <v>tier - 2</v>
      </c>
      <c r="M1733" s="32" t="str">
        <f t="shared" si="192"/>
        <v>tier - 1</v>
      </c>
      <c r="N1733" s="32" t="str">
        <f t="shared" si="193"/>
        <v>R1012</v>
      </c>
      <c r="O1733" s="13" t="str">
        <f t="shared" si="194"/>
        <v>21-Aug-1988</v>
      </c>
      <c r="P1733" s="13">
        <f t="shared" si="195"/>
        <v>34</v>
      </c>
      <c r="Q1733" s="18">
        <v>16205.88</v>
      </c>
    </row>
    <row r="1734" spans="1:17" x14ac:dyDescent="0.25">
      <c r="A1734" s="13" t="s">
        <v>1765</v>
      </c>
      <c r="B1734" s="13">
        <v>2002</v>
      </c>
      <c r="C1734" s="13" t="s">
        <v>20</v>
      </c>
      <c r="D1734" s="13">
        <v>8</v>
      </c>
      <c r="E1734" s="13">
        <v>0</v>
      </c>
      <c r="F1734" s="13">
        <v>16232.85</v>
      </c>
      <c r="G1734" s="13" t="s">
        <v>11</v>
      </c>
      <c r="H1734" s="13" t="s">
        <v>16</v>
      </c>
      <c r="I1734" s="13" t="s">
        <v>42</v>
      </c>
      <c r="J1734" s="32">
        <f t="shared" si="189"/>
        <v>2002</v>
      </c>
      <c r="K1734" s="32" t="str">
        <f t="shared" si="190"/>
        <v>Sep</v>
      </c>
      <c r="L1734" s="32" t="str">
        <f t="shared" si="191"/>
        <v>tier - 2</v>
      </c>
      <c r="M1734" s="32" t="str">
        <f t="shared" si="192"/>
        <v>tier - 1</v>
      </c>
      <c r="N1734" s="32" t="str">
        <f t="shared" si="193"/>
        <v>R1011</v>
      </c>
      <c r="O1734" s="13" t="str">
        <f t="shared" si="194"/>
        <v>8-Sep-2002</v>
      </c>
      <c r="P1734" s="13">
        <f t="shared" si="195"/>
        <v>20</v>
      </c>
      <c r="Q1734" s="18">
        <v>16232.85</v>
      </c>
    </row>
    <row r="1735" spans="1:17" x14ac:dyDescent="0.25">
      <c r="A1735" s="13" t="s">
        <v>1766</v>
      </c>
      <c r="B1735" s="13">
        <v>1972</v>
      </c>
      <c r="C1735" s="13" t="s">
        <v>10</v>
      </c>
      <c r="D1735" s="13">
        <v>30</v>
      </c>
      <c r="E1735" s="13">
        <v>0</v>
      </c>
      <c r="F1735" s="13">
        <v>16267.32</v>
      </c>
      <c r="G1735" s="13" t="s">
        <v>11</v>
      </c>
      <c r="H1735" s="13" t="s">
        <v>11</v>
      </c>
      <c r="I1735" s="13" t="s">
        <v>249</v>
      </c>
      <c r="J1735" s="32">
        <f t="shared" si="189"/>
        <v>1972</v>
      </c>
      <c r="K1735" s="32" t="str">
        <f t="shared" si="190"/>
        <v>Jul</v>
      </c>
      <c r="L1735" s="32" t="str">
        <f t="shared" si="191"/>
        <v>tier - 2</v>
      </c>
      <c r="M1735" s="32" t="str">
        <f t="shared" si="192"/>
        <v>tier - 2</v>
      </c>
      <c r="N1735" s="32" t="str">
        <f t="shared" si="193"/>
        <v>R1023</v>
      </c>
      <c r="O1735" s="13" t="str">
        <f t="shared" si="194"/>
        <v>30-Jul-1972</v>
      </c>
      <c r="P1735" s="13">
        <f t="shared" si="195"/>
        <v>50</v>
      </c>
      <c r="Q1735" s="18">
        <v>16267.32</v>
      </c>
    </row>
    <row r="1736" spans="1:17" x14ac:dyDescent="0.25">
      <c r="A1736" s="13" t="s">
        <v>1767</v>
      </c>
      <c r="B1736" s="13">
        <v>2003</v>
      </c>
      <c r="C1736" s="13" t="s">
        <v>35</v>
      </c>
      <c r="D1736" s="13">
        <v>24</v>
      </c>
      <c r="E1736" s="13">
        <v>0</v>
      </c>
      <c r="F1736" s="13">
        <v>16297.85</v>
      </c>
      <c r="G1736" s="13" t="s">
        <v>11</v>
      </c>
      <c r="H1736" s="13" t="s">
        <v>12</v>
      </c>
      <c r="I1736" s="13" t="s">
        <v>42</v>
      </c>
      <c r="J1736" s="32">
        <f t="shared" si="189"/>
        <v>2003</v>
      </c>
      <c r="K1736" s="32" t="str">
        <f t="shared" si="190"/>
        <v>Aug</v>
      </c>
      <c r="L1736" s="32" t="str">
        <f t="shared" si="191"/>
        <v>tier - 2</v>
      </c>
      <c r="M1736" s="32" t="str">
        <f t="shared" si="192"/>
        <v>tier - 3</v>
      </c>
      <c r="N1736" s="32" t="str">
        <f t="shared" si="193"/>
        <v>R1011</v>
      </c>
      <c r="O1736" s="13" t="str">
        <f t="shared" si="194"/>
        <v>24-Aug-2003</v>
      </c>
      <c r="P1736" s="13">
        <f t="shared" si="195"/>
        <v>19</v>
      </c>
      <c r="Q1736" s="18">
        <v>16297.85</v>
      </c>
    </row>
    <row r="1737" spans="1:17" x14ac:dyDescent="0.25">
      <c r="A1737" s="13" t="s">
        <v>1768</v>
      </c>
      <c r="B1737" s="13">
        <v>1969</v>
      </c>
      <c r="C1737" s="13" t="s">
        <v>35</v>
      </c>
      <c r="D1737" s="13">
        <v>8</v>
      </c>
      <c r="E1737" s="13">
        <v>0</v>
      </c>
      <c r="F1737" s="13">
        <v>16311.05</v>
      </c>
      <c r="G1737" s="13" t="s">
        <v>11</v>
      </c>
      <c r="H1737" s="13" t="s">
        <v>12</v>
      </c>
      <c r="I1737" s="13" t="s">
        <v>535</v>
      </c>
      <c r="J1737" s="32">
        <f t="shared" si="189"/>
        <v>1969</v>
      </c>
      <c r="K1737" s="32" t="str">
        <f t="shared" si="190"/>
        <v>Aug</v>
      </c>
      <c r="L1737" s="32" t="str">
        <f t="shared" si="191"/>
        <v>tier - 2</v>
      </c>
      <c r="M1737" s="32" t="str">
        <f t="shared" si="192"/>
        <v>tier - 3</v>
      </c>
      <c r="N1737" s="32" t="str">
        <f t="shared" si="193"/>
        <v>R1026</v>
      </c>
      <c r="O1737" s="13" t="str">
        <f t="shared" si="194"/>
        <v>8-Aug-1969</v>
      </c>
      <c r="P1737" s="13">
        <f t="shared" si="195"/>
        <v>53</v>
      </c>
      <c r="Q1737" s="18">
        <v>16311.05</v>
      </c>
    </row>
    <row r="1738" spans="1:17" x14ac:dyDescent="0.25">
      <c r="A1738" s="13" t="s">
        <v>1769</v>
      </c>
      <c r="B1738" s="13">
        <v>1965</v>
      </c>
      <c r="C1738" s="13" t="s">
        <v>30</v>
      </c>
      <c r="D1738" s="13">
        <v>5</v>
      </c>
      <c r="E1738" s="13">
        <v>0</v>
      </c>
      <c r="F1738" s="13">
        <v>16351.42</v>
      </c>
      <c r="G1738" s="13" t="s">
        <v>11</v>
      </c>
      <c r="H1738" s="13" t="s">
        <v>12</v>
      </c>
      <c r="I1738" s="13" t="s">
        <v>535</v>
      </c>
      <c r="J1738" s="32">
        <f t="shared" si="189"/>
        <v>1965</v>
      </c>
      <c r="K1738" s="32" t="str">
        <f t="shared" si="190"/>
        <v>Dec</v>
      </c>
      <c r="L1738" s="32" t="str">
        <f t="shared" si="191"/>
        <v>tier - 2</v>
      </c>
      <c r="M1738" s="32" t="str">
        <f t="shared" si="192"/>
        <v>tier - 3</v>
      </c>
      <c r="N1738" s="32" t="str">
        <f t="shared" si="193"/>
        <v>R1026</v>
      </c>
      <c r="O1738" s="13" t="str">
        <f t="shared" si="194"/>
        <v>5-Dec-1965</v>
      </c>
      <c r="P1738" s="13">
        <f t="shared" si="195"/>
        <v>57</v>
      </c>
      <c r="Q1738" s="18">
        <v>16351.42</v>
      </c>
    </row>
    <row r="1739" spans="1:17" x14ac:dyDescent="0.25">
      <c r="A1739" s="13" t="s">
        <v>1770</v>
      </c>
      <c r="B1739" s="13">
        <v>1995</v>
      </c>
      <c r="C1739" s="13" t="s">
        <v>20</v>
      </c>
      <c r="D1739" s="13">
        <v>28</v>
      </c>
      <c r="E1739" s="13">
        <v>3</v>
      </c>
      <c r="F1739" s="13">
        <v>16420.490000000002</v>
      </c>
      <c r="G1739" s="13" t="s">
        <v>11</v>
      </c>
      <c r="H1739" s="13" t="s">
        <v>12</v>
      </c>
      <c r="I1739" s="13" t="s">
        <v>23</v>
      </c>
      <c r="J1739" s="32">
        <f t="shared" si="189"/>
        <v>1995</v>
      </c>
      <c r="K1739" s="32" t="str">
        <f t="shared" si="190"/>
        <v>Sep</v>
      </c>
      <c r="L1739" s="32" t="str">
        <f t="shared" si="191"/>
        <v>tier - 2</v>
      </c>
      <c r="M1739" s="32" t="str">
        <f t="shared" si="192"/>
        <v>tier - 3</v>
      </c>
      <c r="N1739" s="32" t="str">
        <f t="shared" si="193"/>
        <v>R1012</v>
      </c>
      <c r="O1739" s="13" t="str">
        <f t="shared" si="194"/>
        <v>28-Sep-1995</v>
      </c>
      <c r="P1739" s="13">
        <f t="shared" si="195"/>
        <v>27</v>
      </c>
      <c r="Q1739" s="18">
        <v>16420.490000000002</v>
      </c>
    </row>
    <row r="1740" spans="1:17" x14ac:dyDescent="0.25">
      <c r="A1740" s="13" t="s">
        <v>1771</v>
      </c>
      <c r="B1740" s="13">
        <v>2003</v>
      </c>
      <c r="C1740" s="13" t="s">
        <v>30</v>
      </c>
      <c r="D1740" s="13">
        <v>20</v>
      </c>
      <c r="E1740" s="13">
        <v>1</v>
      </c>
      <c r="F1740" s="13">
        <v>16450.89</v>
      </c>
      <c r="G1740" s="13" t="s">
        <v>11</v>
      </c>
      <c r="H1740" s="13" t="s">
        <v>16</v>
      </c>
      <c r="I1740" s="13" t="s">
        <v>23</v>
      </c>
      <c r="J1740" s="32">
        <f t="shared" si="189"/>
        <v>2003</v>
      </c>
      <c r="K1740" s="32" t="str">
        <f t="shared" si="190"/>
        <v>Dec</v>
      </c>
      <c r="L1740" s="32" t="str">
        <f t="shared" si="191"/>
        <v>tier - 2</v>
      </c>
      <c r="M1740" s="32" t="str">
        <f t="shared" si="192"/>
        <v>tier - 1</v>
      </c>
      <c r="N1740" s="32" t="str">
        <f t="shared" si="193"/>
        <v>R1012</v>
      </c>
      <c r="O1740" s="13" t="str">
        <f t="shared" si="194"/>
        <v>20-Dec-2003</v>
      </c>
      <c r="P1740" s="13">
        <f t="shared" si="195"/>
        <v>19</v>
      </c>
      <c r="Q1740" s="18">
        <v>16450.89</v>
      </c>
    </row>
    <row r="1741" spans="1:17" x14ac:dyDescent="0.25">
      <c r="A1741" s="13" t="s">
        <v>1772</v>
      </c>
      <c r="B1741" s="13">
        <v>1958</v>
      </c>
      <c r="C1741" s="13" t="s">
        <v>37</v>
      </c>
      <c r="D1741" s="13">
        <v>10</v>
      </c>
      <c r="E1741" s="13">
        <v>3</v>
      </c>
      <c r="F1741" s="13">
        <v>16455.71</v>
      </c>
      <c r="G1741" s="13" t="s">
        <v>11</v>
      </c>
      <c r="H1741" s="13" t="s">
        <v>11</v>
      </c>
      <c r="I1741" s="13" t="s">
        <v>23</v>
      </c>
      <c r="J1741" s="32">
        <f t="shared" si="189"/>
        <v>1958</v>
      </c>
      <c r="K1741" s="32" t="str">
        <f t="shared" si="190"/>
        <v>Oct</v>
      </c>
      <c r="L1741" s="32" t="str">
        <f t="shared" si="191"/>
        <v>tier - 2</v>
      </c>
      <c r="M1741" s="32" t="str">
        <f t="shared" si="192"/>
        <v>tier - 2</v>
      </c>
      <c r="N1741" s="32" t="str">
        <f t="shared" si="193"/>
        <v>R1012</v>
      </c>
      <c r="O1741" s="13" t="str">
        <f t="shared" si="194"/>
        <v>10-Oct-1958</v>
      </c>
      <c r="P1741" s="13">
        <f t="shared" si="195"/>
        <v>64</v>
      </c>
      <c r="Q1741" s="18">
        <v>16455.71</v>
      </c>
    </row>
    <row r="1742" spans="1:17" x14ac:dyDescent="0.25">
      <c r="A1742" s="13" t="s">
        <v>1773</v>
      </c>
      <c r="B1742" s="13">
        <v>1995</v>
      </c>
      <c r="C1742" s="13" t="s">
        <v>30</v>
      </c>
      <c r="D1742" s="13">
        <v>23</v>
      </c>
      <c r="E1742" s="13">
        <v>0</v>
      </c>
      <c r="F1742" s="13">
        <v>16577.78</v>
      </c>
      <c r="G1742" s="13" t="s">
        <v>11</v>
      </c>
      <c r="H1742" s="13" t="s">
        <v>16</v>
      </c>
      <c r="I1742" s="13" t="s">
        <v>13</v>
      </c>
      <c r="J1742" s="32">
        <f t="shared" si="189"/>
        <v>1995</v>
      </c>
      <c r="K1742" s="32" t="str">
        <f t="shared" si="190"/>
        <v>Dec</v>
      </c>
      <c r="L1742" s="32" t="str">
        <f t="shared" si="191"/>
        <v>tier - 2</v>
      </c>
      <c r="M1742" s="32" t="str">
        <f t="shared" si="192"/>
        <v>tier - 1</v>
      </c>
      <c r="N1742" s="32" t="str">
        <f t="shared" si="193"/>
        <v>R1013</v>
      </c>
      <c r="O1742" s="13" t="str">
        <f t="shared" si="194"/>
        <v>23-Dec-1995</v>
      </c>
      <c r="P1742" s="13">
        <f t="shared" si="195"/>
        <v>27</v>
      </c>
      <c r="Q1742" s="18">
        <v>16577.78</v>
      </c>
    </row>
    <row r="1743" spans="1:17" x14ac:dyDescent="0.25">
      <c r="A1743" s="13" t="s">
        <v>1774</v>
      </c>
      <c r="B1743" s="13">
        <v>2001</v>
      </c>
      <c r="C1743" s="13" t="s">
        <v>18</v>
      </c>
      <c r="D1743" s="13">
        <v>25</v>
      </c>
      <c r="E1743" s="13">
        <v>0</v>
      </c>
      <c r="F1743" s="13">
        <v>16586.5</v>
      </c>
      <c r="G1743" s="13" t="s">
        <v>11</v>
      </c>
      <c r="H1743" s="13" t="s">
        <v>16</v>
      </c>
      <c r="I1743" s="13" t="s">
        <v>13</v>
      </c>
      <c r="J1743" s="32">
        <f t="shared" si="189"/>
        <v>2001</v>
      </c>
      <c r="K1743" s="32" t="str">
        <f t="shared" si="190"/>
        <v>Jun</v>
      </c>
      <c r="L1743" s="32" t="str">
        <f t="shared" si="191"/>
        <v>tier - 2</v>
      </c>
      <c r="M1743" s="32" t="str">
        <f t="shared" si="192"/>
        <v>tier - 1</v>
      </c>
      <c r="N1743" s="32" t="str">
        <f t="shared" si="193"/>
        <v>R1013</v>
      </c>
      <c r="O1743" s="13" t="str">
        <f t="shared" si="194"/>
        <v>25-Jun-2001</v>
      </c>
      <c r="P1743" s="13">
        <f t="shared" si="195"/>
        <v>21</v>
      </c>
      <c r="Q1743" s="18">
        <v>16586.5</v>
      </c>
    </row>
    <row r="1744" spans="1:17" x14ac:dyDescent="0.25">
      <c r="A1744" s="13" t="s">
        <v>1775</v>
      </c>
      <c r="B1744" s="13">
        <v>1963</v>
      </c>
      <c r="C1744" s="13" t="s">
        <v>18</v>
      </c>
      <c r="D1744" s="13">
        <v>25</v>
      </c>
      <c r="E1744" s="13">
        <v>0</v>
      </c>
      <c r="F1744" s="13">
        <v>16587.96</v>
      </c>
      <c r="G1744" s="13" t="s">
        <v>11</v>
      </c>
      <c r="H1744" s="13" t="s">
        <v>11</v>
      </c>
      <c r="I1744" s="13" t="s">
        <v>249</v>
      </c>
      <c r="J1744" s="32">
        <f t="shared" si="189"/>
        <v>1963</v>
      </c>
      <c r="K1744" s="32" t="str">
        <f t="shared" si="190"/>
        <v>Jun</v>
      </c>
      <c r="L1744" s="32" t="str">
        <f t="shared" si="191"/>
        <v>tier - 2</v>
      </c>
      <c r="M1744" s="32" t="str">
        <f t="shared" si="192"/>
        <v>tier - 2</v>
      </c>
      <c r="N1744" s="32" t="str">
        <f t="shared" si="193"/>
        <v>R1023</v>
      </c>
      <c r="O1744" s="13" t="str">
        <f t="shared" si="194"/>
        <v>25-Jun-1963</v>
      </c>
      <c r="P1744" s="13">
        <f t="shared" si="195"/>
        <v>59</v>
      </c>
      <c r="Q1744" s="18">
        <v>16587.96</v>
      </c>
    </row>
    <row r="1745" spans="1:17" x14ac:dyDescent="0.25">
      <c r="A1745" s="13" t="s">
        <v>1776</v>
      </c>
      <c r="B1745" s="13">
        <v>1970</v>
      </c>
      <c r="C1745" s="13" t="s">
        <v>10</v>
      </c>
      <c r="D1745" s="13">
        <v>10</v>
      </c>
      <c r="E1745" s="13">
        <v>0</v>
      </c>
      <c r="F1745" s="13">
        <v>16600.16</v>
      </c>
      <c r="G1745" s="13" t="s">
        <v>11</v>
      </c>
      <c r="H1745" s="13" t="s">
        <v>11</v>
      </c>
      <c r="I1745" s="13" t="s">
        <v>42</v>
      </c>
      <c r="J1745" s="32">
        <f t="shared" si="189"/>
        <v>1970</v>
      </c>
      <c r="K1745" s="32" t="str">
        <f t="shared" si="190"/>
        <v>Jul</v>
      </c>
      <c r="L1745" s="32" t="str">
        <f t="shared" si="191"/>
        <v>tier - 2</v>
      </c>
      <c r="M1745" s="32" t="str">
        <f t="shared" si="192"/>
        <v>tier - 2</v>
      </c>
      <c r="N1745" s="32" t="str">
        <f t="shared" si="193"/>
        <v>R1011</v>
      </c>
      <c r="O1745" s="13" t="str">
        <f t="shared" si="194"/>
        <v>10-Jul-1970</v>
      </c>
      <c r="P1745" s="13">
        <f t="shared" si="195"/>
        <v>52</v>
      </c>
      <c r="Q1745" s="18">
        <v>16600.16</v>
      </c>
    </row>
    <row r="1746" spans="1:17" x14ac:dyDescent="0.25">
      <c r="A1746" s="13" t="s">
        <v>1777</v>
      </c>
      <c r="B1746" s="13">
        <v>1975</v>
      </c>
      <c r="C1746" s="13" t="s">
        <v>10</v>
      </c>
      <c r="D1746" s="13">
        <v>24</v>
      </c>
      <c r="E1746" s="13">
        <v>1</v>
      </c>
      <c r="F1746" s="13">
        <v>16602.18</v>
      </c>
      <c r="G1746" s="13" t="s">
        <v>11</v>
      </c>
      <c r="H1746" s="13" t="s">
        <v>16</v>
      </c>
      <c r="I1746" s="13" t="s">
        <v>535</v>
      </c>
      <c r="J1746" s="32">
        <f t="shared" si="189"/>
        <v>1975</v>
      </c>
      <c r="K1746" s="32" t="str">
        <f t="shared" si="190"/>
        <v>Jul</v>
      </c>
      <c r="L1746" s="32" t="str">
        <f t="shared" si="191"/>
        <v>tier - 2</v>
      </c>
      <c r="M1746" s="32" t="str">
        <f t="shared" si="192"/>
        <v>tier - 1</v>
      </c>
      <c r="N1746" s="32" t="str">
        <f t="shared" si="193"/>
        <v>R1026</v>
      </c>
      <c r="O1746" s="13" t="str">
        <f t="shared" si="194"/>
        <v>24-Jul-1975</v>
      </c>
      <c r="P1746" s="13">
        <f t="shared" si="195"/>
        <v>47</v>
      </c>
      <c r="Q1746" s="18">
        <v>16602.18</v>
      </c>
    </row>
    <row r="1747" spans="1:17" x14ac:dyDescent="0.25">
      <c r="A1747" s="13" t="s">
        <v>1778</v>
      </c>
      <c r="B1747" s="13">
        <v>1977</v>
      </c>
      <c r="C1747" s="13" t="s">
        <v>20</v>
      </c>
      <c r="D1747" s="13">
        <v>25</v>
      </c>
      <c r="E1747" s="13">
        <v>2</v>
      </c>
      <c r="F1747" s="13">
        <v>16631.61</v>
      </c>
      <c r="G1747" s="13" t="s">
        <v>11</v>
      </c>
      <c r="H1747" s="13" t="s">
        <v>16</v>
      </c>
      <c r="I1747" s="13" t="s">
        <v>23</v>
      </c>
      <c r="J1747" s="32">
        <f t="shared" si="189"/>
        <v>1977</v>
      </c>
      <c r="K1747" s="32" t="str">
        <f t="shared" si="190"/>
        <v>Sep</v>
      </c>
      <c r="L1747" s="32" t="str">
        <f t="shared" si="191"/>
        <v>tier - 2</v>
      </c>
      <c r="M1747" s="32" t="str">
        <f t="shared" si="192"/>
        <v>tier - 1</v>
      </c>
      <c r="N1747" s="32" t="str">
        <f t="shared" si="193"/>
        <v>R1012</v>
      </c>
      <c r="O1747" s="13" t="str">
        <f t="shared" si="194"/>
        <v>25-Sep-1977</v>
      </c>
      <c r="P1747" s="13">
        <f t="shared" si="195"/>
        <v>45</v>
      </c>
      <c r="Q1747" s="18">
        <v>16631.61</v>
      </c>
    </row>
    <row r="1748" spans="1:17" x14ac:dyDescent="0.25">
      <c r="A1748" s="13" t="s">
        <v>1779</v>
      </c>
      <c r="B1748" s="13">
        <v>1993</v>
      </c>
      <c r="C1748" s="13" t="s">
        <v>15</v>
      </c>
      <c r="D1748" s="13">
        <v>5</v>
      </c>
      <c r="E1748" s="13">
        <v>1</v>
      </c>
      <c r="F1748" s="13">
        <v>16657.72</v>
      </c>
      <c r="G1748" s="13" t="s">
        <v>11</v>
      </c>
      <c r="H1748" s="13" t="s">
        <v>16</v>
      </c>
      <c r="I1748" s="13" t="s">
        <v>247</v>
      </c>
      <c r="J1748" s="32">
        <f t="shared" si="189"/>
        <v>1993</v>
      </c>
      <c r="K1748" s="32" t="str">
        <f t="shared" si="190"/>
        <v>Nov</v>
      </c>
      <c r="L1748" s="32" t="str">
        <f t="shared" si="191"/>
        <v>tier - 2</v>
      </c>
      <c r="M1748" s="32" t="str">
        <f t="shared" si="192"/>
        <v>tier - 1</v>
      </c>
      <c r="N1748" s="32" t="str">
        <f t="shared" si="193"/>
        <v>R1024</v>
      </c>
      <c r="O1748" s="13" t="str">
        <f t="shared" si="194"/>
        <v>5-Nov-1993</v>
      </c>
      <c r="P1748" s="13">
        <f t="shared" si="195"/>
        <v>29</v>
      </c>
      <c r="Q1748" s="18">
        <v>16657.72</v>
      </c>
    </row>
    <row r="1749" spans="1:17" x14ac:dyDescent="0.25">
      <c r="A1749" s="13" t="s">
        <v>1780</v>
      </c>
      <c r="B1749" s="13">
        <v>1974</v>
      </c>
      <c r="C1749" s="13" t="s">
        <v>35</v>
      </c>
      <c r="D1749" s="13">
        <v>28</v>
      </c>
      <c r="E1749" s="13">
        <v>0</v>
      </c>
      <c r="F1749" s="13">
        <v>16770.990000000002</v>
      </c>
      <c r="G1749" s="13" t="s">
        <v>11</v>
      </c>
      <c r="H1749" s="13" t="s">
        <v>16</v>
      </c>
      <c r="I1749" s="13" t="s">
        <v>23</v>
      </c>
      <c r="J1749" s="32">
        <f t="shared" si="189"/>
        <v>1974</v>
      </c>
      <c r="K1749" s="32" t="str">
        <f t="shared" si="190"/>
        <v>Aug</v>
      </c>
      <c r="L1749" s="32" t="str">
        <f t="shared" si="191"/>
        <v>tier - 2</v>
      </c>
      <c r="M1749" s="32" t="str">
        <f t="shared" si="192"/>
        <v>tier - 1</v>
      </c>
      <c r="N1749" s="32" t="str">
        <f t="shared" si="193"/>
        <v>R1012</v>
      </c>
      <c r="O1749" s="13" t="str">
        <f t="shared" si="194"/>
        <v>28-Aug-1974</v>
      </c>
      <c r="P1749" s="13">
        <f t="shared" si="195"/>
        <v>48</v>
      </c>
      <c r="Q1749" s="18">
        <v>16770.990000000002</v>
      </c>
    </row>
    <row r="1750" spans="1:17" x14ac:dyDescent="0.25">
      <c r="A1750" s="13" t="s">
        <v>1781</v>
      </c>
      <c r="B1750" s="13">
        <v>1989</v>
      </c>
      <c r="C1750" s="13" t="s">
        <v>20</v>
      </c>
      <c r="D1750" s="13">
        <v>23</v>
      </c>
      <c r="E1750" s="13">
        <v>2</v>
      </c>
      <c r="F1750" s="13">
        <v>16776.3</v>
      </c>
      <c r="G1750" s="13" t="s">
        <v>11</v>
      </c>
      <c r="H1750" s="13" t="s">
        <v>11</v>
      </c>
      <c r="I1750" s="13" t="s">
        <v>247</v>
      </c>
      <c r="J1750" s="32">
        <f t="shared" si="189"/>
        <v>1989</v>
      </c>
      <c r="K1750" s="32" t="str">
        <f t="shared" si="190"/>
        <v>Sep</v>
      </c>
      <c r="L1750" s="32" t="str">
        <f t="shared" si="191"/>
        <v>tier - 2</v>
      </c>
      <c r="M1750" s="32" t="str">
        <f t="shared" si="192"/>
        <v>tier - 2</v>
      </c>
      <c r="N1750" s="32" t="str">
        <f t="shared" si="193"/>
        <v>R1024</v>
      </c>
      <c r="O1750" s="13" t="str">
        <f t="shared" si="194"/>
        <v>23-Sep-1989</v>
      </c>
      <c r="P1750" s="13">
        <f t="shared" si="195"/>
        <v>33</v>
      </c>
      <c r="Q1750" s="18">
        <v>16776.3</v>
      </c>
    </row>
    <row r="1751" spans="1:17" x14ac:dyDescent="0.25">
      <c r="A1751" s="13" t="s">
        <v>1782</v>
      </c>
      <c r="B1751" s="13">
        <v>1962</v>
      </c>
      <c r="C1751" s="13" t="s">
        <v>10</v>
      </c>
      <c r="D1751" s="13">
        <v>29</v>
      </c>
      <c r="E1751" s="13">
        <v>0</v>
      </c>
      <c r="F1751" s="13">
        <v>16779.400000000001</v>
      </c>
      <c r="G1751" s="13" t="s">
        <v>11</v>
      </c>
      <c r="H1751" s="13" t="s">
        <v>11</v>
      </c>
      <c r="I1751" s="13" t="s">
        <v>535</v>
      </c>
      <c r="J1751" s="32">
        <f t="shared" si="189"/>
        <v>1962</v>
      </c>
      <c r="K1751" s="32" t="str">
        <f t="shared" si="190"/>
        <v>Jul</v>
      </c>
      <c r="L1751" s="32" t="str">
        <f t="shared" si="191"/>
        <v>tier - 2</v>
      </c>
      <c r="M1751" s="32" t="str">
        <f t="shared" si="192"/>
        <v>tier - 2</v>
      </c>
      <c r="N1751" s="32" t="str">
        <f t="shared" si="193"/>
        <v>R1026</v>
      </c>
      <c r="O1751" s="13" t="str">
        <f t="shared" si="194"/>
        <v>29-Jul-1962</v>
      </c>
      <c r="P1751" s="13">
        <f t="shared" si="195"/>
        <v>60</v>
      </c>
      <c r="Q1751" s="18">
        <v>16779.400000000001</v>
      </c>
    </row>
    <row r="1752" spans="1:17" x14ac:dyDescent="0.25">
      <c r="A1752" s="13" t="s">
        <v>1783</v>
      </c>
      <c r="B1752" s="13">
        <v>1995</v>
      </c>
      <c r="C1752" s="13" t="s">
        <v>37</v>
      </c>
      <c r="D1752" s="13">
        <v>19</v>
      </c>
      <c r="E1752" s="13">
        <v>1</v>
      </c>
      <c r="F1752" s="13">
        <v>16796.41</v>
      </c>
      <c r="G1752" s="13" t="s">
        <v>11</v>
      </c>
      <c r="H1752" s="13" t="s">
        <v>12</v>
      </c>
      <c r="I1752" s="13" t="s">
        <v>247</v>
      </c>
      <c r="J1752" s="32">
        <f t="shared" si="189"/>
        <v>1995</v>
      </c>
      <c r="K1752" s="32" t="str">
        <f t="shared" si="190"/>
        <v>Oct</v>
      </c>
      <c r="L1752" s="32" t="str">
        <f t="shared" si="191"/>
        <v>tier - 2</v>
      </c>
      <c r="M1752" s="32" t="str">
        <f t="shared" si="192"/>
        <v>tier - 3</v>
      </c>
      <c r="N1752" s="32" t="str">
        <f t="shared" si="193"/>
        <v>R1024</v>
      </c>
      <c r="O1752" s="13" t="str">
        <f t="shared" si="194"/>
        <v>19-Oct-1995</v>
      </c>
      <c r="P1752" s="13">
        <f t="shared" si="195"/>
        <v>27</v>
      </c>
      <c r="Q1752" s="18">
        <v>16796.41</v>
      </c>
    </row>
    <row r="1753" spans="1:17" x14ac:dyDescent="0.25">
      <c r="A1753" s="13" t="s">
        <v>1784</v>
      </c>
      <c r="B1753" s="13">
        <v>1974</v>
      </c>
      <c r="C1753" s="13" t="s">
        <v>35</v>
      </c>
      <c r="D1753" s="13">
        <v>8</v>
      </c>
      <c r="E1753" s="13">
        <v>0</v>
      </c>
      <c r="F1753" s="13">
        <v>16841.32</v>
      </c>
      <c r="G1753" s="13" t="s">
        <v>11</v>
      </c>
      <c r="H1753" s="13" t="s">
        <v>12</v>
      </c>
      <c r="I1753" s="13" t="s">
        <v>42</v>
      </c>
      <c r="J1753" s="32">
        <f t="shared" si="189"/>
        <v>1974</v>
      </c>
      <c r="K1753" s="32" t="str">
        <f t="shared" si="190"/>
        <v>Aug</v>
      </c>
      <c r="L1753" s="32" t="str">
        <f t="shared" si="191"/>
        <v>tier - 2</v>
      </c>
      <c r="M1753" s="32" t="str">
        <f t="shared" si="192"/>
        <v>tier - 3</v>
      </c>
      <c r="N1753" s="32" t="str">
        <f t="shared" si="193"/>
        <v>R1011</v>
      </c>
      <c r="O1753" s="13" t="str">
        <f t="shared" si="194"/>
        <v>8-Aug-1974</v>
      </c>
      <c r="P1753" s="13">
        <f t="shared" si="195"/>
        <v>48</v>
      </c>
      <c r="Q1753" s="18">
        <v>16841.32</v>
      </c>
    </row>
    <row r="1754" spans="1:17" x14ac:dyDescent="0.25">
      <c r="A1754" s="13" t="s">
        <v>1785</v>
      </c>
      <c r="B1754" s="13">
        <v>2003</v>
      </c>
      <c r="C1754" s="13" t="s">
        <v>20</v>
      </c>
      <c r="D1754" s="13">
        <v>10</v>
      </c>
      <c r="E1754" s="13">
        <v>0</v>
      </c>
      <c r="F1754" s="13">
        <v>16884.919999999998</v>
      </c>
      <c r="G1754" s="13" t="s">
        <v>11</v>
      </c>
      <c r="H1754" s="13" t="s">
        <v>11</v>
      </c>
      <c r="I1754" s="13" t="s">
        <v>42</v>
      </c>
      <c r="J1754" s="32">
        <f t="shared" si="189"/>
        <v>2003</v>
      </c>
      <c r="K1754" s="32" t="str">
        <f t="shared" si="190"/>
        <v>Sep</v>
      </c>
      <c r="L1754" s="32" t="str">
        <f t="shared" si="191"/>
        <v>tier - 2</v>
      </c>
      <c r="M1754" s="32" t="str">
        <f t="shared" si="192"/>
        <v>tier - 2</v>
      </c>
      <c r="N1754" s="32" t="str">
        <f t="shared" si="193"/>
        <v>R1011</v>
      </c>
      <c r="O1754" s="13" t="str">
        <f t="shared" si="194"/>
        <v>10-Sep-2003</v>
      </c>
      <c r="P1754" s="13">
        <f t="shared" si="195"/>
        <v>19</v>
      </c>
      <c r="Q1754" s="18">
        <v>16884.919999999998</v>
      </c>
    </row>
    <row r="1755" spans="1:17" x14ac:dyDescent="0.25">
      <c r="A1755" s="13" t="s">
        <v>1786</v>
      </c>
      <c r="B1755" s="13">
        <v>1968</v>
      </c>
      <c r="C1755" s="13" t="s">
        <v>37</v>
      </c>
      <c r="D1755" s="13">
        <v>21</v>
      </c>
      <c r="E1755" s="13">
        <v>0</v>
      </c>
      <c r="F1755" s="13">
        <v>16903.5</v>
      </c>
      <c r="G1755" s="13" t="s">
        <v>11</v>
      </c>
      <c r="H1755" s="13" t="s">
        <v>12</v>
      </c>
      <c r="I1755" s="13" t="s">
        <v>23</v>
      </c>
      <c r="J1755" s="32">
        <f t="shared" si="189"/>
        <v>1968</v>
      </c>
      <c r="K1755" s="32" t="str">
        <f t="shared" si="190"/>
        <v>Oct</v>
      </c>
      <c r="L1755" s="32" t="str">
        <f t="shared" si="191"/>
        <v>tier - 2</v>
      </c>
      <c r="M1755" s="32" t="str">
        <f t="shared" si="192"/>
        <v>tier - 3</v>
      </c>
      <c r="N1755" s="32" t="str">
        <f t="shared" si="193"/>
        <v>R1012</v>
      </c>
      <c r="O1755" s="13" t="str">
        <f t="shared" si="194"/>
        <v>21-Oct-1968</v>
      </c>
      <c r="P1755" s="13">
        <f t="shared" si="195"/>
        <v>54</v>
      </c>
      <c r="Q1755" s="18">
        <v>16903.5</v>
      </c>
    </row>
    <row r="1756" spans="1:17" x14ac:dyDescent="0.25">
      <c r="A1756" s="13" t="s">
        <v>1787</v>
      </c>
      <c r="B1756" s="13">
        <v>1977</v>
      </c>
      <c r="C1756" s="13" t="s">
        <v>35</v>
      </c>
      <c r="D1756" s="13">
        <v>25</v>
      </c>
      <c r="E1756" s="13">
        <v>2</v>
      </c>
      <c r="F1756" s="13">
        <v>16921.09</v>
      </c>
      <c r="G1756" s="13" t="s">
        <v>11</v>
      </c>
      <c r="H1756" s="13" t="s">
        <v>12</v>
      </c>
      <c r="I1756" s="13" t="s">
        <v>249</v>
      </c>
      <c r="J1756" s="32">
        <f t="shared" si="189"/>
        <v>1977</v>
      </c>
      <c r="K1756" s="32" t="str">
        <f t="shared" si="190"/>
        <v>Aug</v>
      </c>
      <c r="L1756" s="32" t="str">
        <f t="shared" si="191"/>
        <v>tier - 2</v>
      </c>
      <c r="M1756" s="32" t="str">
        <f t="shared" si="192"/>
        <v>tier - 3</v>
      </c>
      <c r="N1756" s="32" t="str">
        <f t="shared" si="193"/>
        <v>R1023</v>
      </c>
      <c r="O1756" s="13" t="str">
        <f t="shared" si="194"/>
        <v>25-Aug-1977</v>
      </c>
      <c r="P1756" s="13">
        <f t="shared" si="195"/>
        <v>45</v>
      </c>
      <c r="Q1756" s="18">
        <v>16921.09</v>
      </c>
    </row>
    <row r="1757" spans="1:17" x14ac:dyDescent="0.25">
      <c r="A1757" s="13" t="s">
        <v>1788</v>
      </c>
      <c r="B1757" s="13">
        <v>1980</v>
      </c>
      <c r="C1757" s="13" t="s">
        <v>10</v>
      </c>
      <c r="D1757" s="13">
        <v>16</v>
      </c>
      <c r="E1757" s="13">
        <v>2</v>
      </c>
      <c r="F1757" s="13">
        <v>16990.55</v>
      </c>
      <c r="G1757" s="13" t="s">
        <v>11</v>
      </c>
      <c r="H1757" s="13" t="s">
        <v>12</v>
      </c>
      <c r="I1757" s="13" t="s">
        <v>23</v>
      </c>
      <c r="J1757" s="32">
        <f t="shared" si="189"/>
        <v>1980</v>
      </c>
      <c r="K1757" s="32" t="str">
        <f t="shared" si="190"/>
        <v>Jul</v>
      </c>
      <c r="L1757" s="32" t="str">
        <f t="shared" si="191"/>
        <v>tier - 2</v>
      </c>
      <c r="M1757" s="32" t="str">
        <f t="shared" si="192"/>
        <v>tier - 3</v>
      </c>
      <c r="N1757" s="32" t="str">
        <f t="shared" si="193"/>
        <v>R1012</v>
      </c>
      <c r="O1757" s="13" t="str">
        <f t="shared" si="194"/>
        <v>16-Jul-1980</v>
      </c>
      <c r="P1757" s="13">
        <f t="shared" si="195"/>
        <v>42</v>
      </c>
      <c r="Q1757" s="18">
        <v>16990.55</v>
      </c>
    </row>
    <row r="1758" spans="1:17" x14ac:dyDescent="0.25">
      <c r="A1758" s="13" t="s">
        <v>1789</v>
      </c>
      <c r="B1758" s="13">
        <v>1971</v>
      </c>
      <c r="C1758" s="13" t="s">
        <v>35</v>
      </c>
      <c r="D1758" s="13">
        <v>22</v>
      </c>
      <c r="E1758" s="13">
        <v>0</v>
      </c>
      <c r="F1758" s="13">
        <v>17016.009999999998</v>
      </c>
      <c r="G1758" s="13" t="s">
        <v>11</v>
      </c>
      <c r="H1758" s="13" t="s">
        <v>11</v>
      </c>
      <c r="I1758" s="13" t="s">
        <v>249</v>
      </c>
      <c r="J1758" s="32">
        <f t="shared" si="189"/>
        <v>1971</v>
      </c>
      <c r="K1758" s="32" t="str">
        <f t="shared" si="190"/>
        <v>Aug</v>
      </c>
      <c r="L1758" s="32" t="str">
        <f t="shared" si="191"/>
        <v>tier - 2</v>
      </c>
      <c r="M1758" s="32" t="str">
        <f t="shared" si="192"/>
        <v>tier - 2</v>
      </c>
      <c r="N1758" s="32" t="str">
        <f t="shared" si="193"/>
        <v>R1023</v>
      </c>
      <c r="O1758" s="13" t="str">
        <f t="shared" si="194"/>
        <v>22-Aug-1971</v>
      </c>
      <c r="P1758" s="13">
        <f t="shared" si="195"/>
        <v>51</v>
      </c>
      <c r="Q1758" s="18">
        <v>17016.009999999998</v>
      </c>
    </row>
    <row r="1759" spans="1:17" x14ac:dyDescent="0.25">
      <c r="A1759" s="13" t="s">
        <v>1790</v>
      </c>
      <c r="B1759" s="13">
        <v>1996</v>
      </c>
      <c r="C1759" s="13" t="s">
        <v>18</v>
      </c>
      <c r="D1759" s="13">
        <v>10</v>
      </c>
      <c r="E1759" s="13">
        <v>0</v>
      </c>
      <c r="F1759" s="13">
        <v>17043.34</v>
      </c>
      <c r="G1759" s="13" t="s">
        <v>11</v>
      </c>
      <c r="H1759" s="13" t="s">
        <v>12</v>
      </c>
      <c r="I1759" s="13" t="s">
        <v>13</v>
      </c>
      <c r="J1759" s="32">
        <f t="shared" si="189"/>
        <v>1996</v>
      </c>
      <c r="K1759" s="32" t="str">
        <f t="shared" si="190"/>
        <v>Jun</v>
      </c>
      <c r="L1759" s="32" t="str">
        <f t="shared" si="191"/>
        <v>tier - 2</v>
      </c>
      <c r="M1759" s="32" t="str">
        <f t="shared" si="192"/>
        <v>tier - 3</v>
      </c>
      <c r="N1759" s="32" t="str">
        <f t="shared" si="193"/>
        <v>R1013</v>
      </c>
      <c r="O1759" s="13" t="str">
        <f t="shared" si="194"/>
        <v>10-Jun-1996</v>
      </c>
      <c r="P1759" s="13">
        <f t="shared" si="195"/>
        <v>26</v>
      </c>
      <c r="Q1759" s="18">
        <v>17043.34</v>
      </c>
    </row>
    <row r="1760" spans="1:17" x14ac:dyDescent="0.25">
      <c r="A1760" s="13" t="s">
        <v>1791</v>
      </c>
      <c r="B1760" s="13">
        <v>2003</v>
      </c>
      <c r="C1760" s="13" t="s">
        <v>30</v>
      </c>
      <c r="D1760" s="13">
        <v>26</v>
      </c>
      <c r="E1760" s="13">
        <v>0</v>
      </c>
      <c r="F1760" s="13">
        <v>17081.080000000002</v>
      </c>
      <c r="G1760" s="13" t="s">
        <v>11</v>
      </c>
      <c r="H1760" s="13" t="s">
        <v>11</v>
      </c>
      <c r="I1760" s="13" t="s">
        <v>42</v>
      </c>
      <c r="J1760" s="32">
        <f t="shared" si="189"/>
        <v>2003</v>
      </c>
      <c r="K1760" s="32" t="str">
        <f t="shared" si="190"/>
        <v>Dec</v>
      </c>
      <c r="L1760" s="32" t="str">
        <f t="shared" si="191"/>
        <v>tier - 2</v>
      </c>
      <c r="M1760" s="32" t="str">
        <f t="shared" si="192"/>
        <v>tier - 2</v>
      </c>
      <c r="N1760" s="32" t="str">
        <f t="shared" si="193"/>
        <v>R1011</v>
      </c>
      <c r="O1760" s="13" t="str">
        <f t="shared" si="194"/>
        <v>26-Dec-2003</v>
      </c>
      <c r="P1760" s="13">
        <f t="shared" si="195"/>
        <v>19</v>
      </c>
      <c r="Q1760" s="18">
        <v>17081.080000000002</v>
      </c>
    </row>
    <row r="1761" spans="1:17" x14ac:dyDescent="0.25">
      <c r="A1761" s="13" t="s">
        <v>1792</v>
      </c>
      <c r="B1761" s="13">
        <v>2002</v>
      </c>
      <c r="C1761" s="13" t="s">
        <v>18</v>
      </c>
      <c r="D1761" s="13">
        <v>28</v>
      </c>
      <c r="E1761" s="13">
        <v>1</v>
      </c>
      <c r="F1761" s="13">
        <v>17085.27</v>
      </c>
      <c r="G1761" s="13" t="s">
        <v>11</v>
      </c>
      <c r="H1761" s="13" t="s">
        <v>12</v>
      </c>
      <c r="I1761" s="13" t="s">
        <v>13</v>
      </c>
      <c r="J1761" s="32">
        <f t="shared" si="189"/>
        <v>2002</v>
      </c>
      <c r="K1761" s="32" t="str">
        <f t="shared" si="190"/>
        <v>Jun</v>
      </c>
      <c r="L1761" s="32" t="str">
        <f t="shared" si="191"/>
        <v>tier - 2</v>
      </c>
      <c r="M1761" s="32" t="str">
        <f t="shared" si="192"/>
        <v>tier - 3</v>
      </c>
      <c r="N1761" s="32" t="str">
        <f t="shared" si="193"/>
        <v>R1013</v>
      </c>
      <c r="O1761" s="13" t="str">
        <f t="shared" si="194"/>
        <v>28-Jun-2002</v>
      </c>
      <c r="P1761" s="13">
        <f t="shared" si="195"/>
        <v>20</v>
      </c>
      <c r="Q1761" s="18">
        <v>17085.27</v>
      </c>
    </row>
    <row r="1762" spans="1:17" x14ac:dyDescent="0.25">
      <c r="A1762" s="13" t="s">
        <v>1793</v>
      </c>
      <c r="B1762" s="13">
        <v>1998</v>
      </c>
      <c r="C1762" s="13" t="s">
        <v>18</v>
      </c>
      <c r="D1762" s="13">
        <v>3</v>
      </c>
      <c r="E1762" s="13">
        <v>4</v>
      </c>
      <c r="F1762" s="13">
        <v>17128.43</v>
      </c>
      <c r="G1762" s="13" t="s">
        <v>11</v>
      </c>
      <c r="H1762" s="13" t="s">
        <v>12</v>
      </c>
      <c r="I1762" s="13" t="s">
        <v>168</v>
      </c>
      <c r="J1762" s="32">
        <f t="shared" si="189"/>
        <v>1998</v>
      </c>
      <c r="K1762" s="32" t="str">
        <f t="shared" si="190"/>
        <v>Jun</v>
      </c>
      <c r="L1762" s="32" t="str">
        <f t="shared" si="191"/>
        <v>tier - 2</v>
      </c>
      <c r="M1762" s="32" t="str">
        <f t="shared" si="192"/>
        <v>tier - 3</v>
      </c>
      <c r="N1762" s="32" t="str">
        <f t="shared" si="193"/>
        <v>R1016</v>
      </c>
      <c r="O1762" s="13" t="str">
        <f t="shared" si="194"/>
        <v>3-Jun-1998</v>
      </c>
      <c r="P1762" s="13">
        <f t="shared" si="195"/>
        <v>25</v>
      </c>
      <c r="Q1762" s="18">
        <v>17128.43</v>
      </c>
    </row>
    <row r="1763" spans="1:17" x14ac:dyDescent="0.25">
      <c r="A1763" s="13" t="s">
        <v>1794</v>
      </c>
      <c r="B1763" s="13">
        <v>1965</v>
      </c>
      <c r="C1763" s="13" t="s">
        <v>20</v>
      </c>
      <c r="D1763" s="13">
        <v>16</v>
      </c>
      <c r="E1763" s="13">
        <v>0</v>
      </c>
      <c r="F1763" s="13">
        <v>17172.27</v>
      </c>
      <c r="G1763" s="13" t="s">
        <v>11</v>
      </c>
      <c r="H1763" s="13" t="s">
        <v>11</v>
      </c>
      <c r="I1763" s="13" t="s">
        <v>535</v>
      </c>
      <c r="J1763" s="32">
        <f t="shared" si="189"/>
        <v>1965</v>
      </c>
      <c r="K1763" s="32" t="str">
        <f t="shared" si="190"/>
        <v>Sep</v>
      </c>
      <c r="L1763" s="32" t="str">
        <f t="shared" si="191"/>
        <v>tier - 2</v>
      </c>
      <c r="M1763" s="32" t="str">
        <f t="shared" si="192"/>
        <v>tier - 2</v>
      </c>
      <c r="N1763" s="32" t="str">
        <f t="shared" si="193"/>
        <v>R1026</v>
      </c>
      <c r="O1763" s="13" t="str">
        <f t="shared" si="194"/>
        <v>16-Sep-1965</v>
      </c>
      <c r="P1763" s="13">
        <f t="shared" si="195"/>
        <v>57</v>
      </c>
      <c r="Q1763" s="18">
        <v>17172.27</v>
      </c>
    </row>
    <row r="1764" spans="1:17" x14ac:dyDescent="0.25">
      <c r="A1764" s="13" t="s">
        <v>1795</v>
      </c>
      <c r="B1764" s="13">
        <v>1964</v>
      </c>
      <c r="C1764" s="13" t="s">
        <v>18</v>
      </c>
      <c r="D1764" s="13">
        <v>7</v>
      </c>
      <c r="E1764" s="13">
        <v>0</v>
      </c>
      <c r="F1764" s="13">
        <v>17174.52</v>
      </c>
      <c r="G1764" s="13" t="s">
        <v>11</v>
      </c>
      <c r="H1764" s="13" t="s">
        <v>11</v>
      </c>
      <c r="I1764" s="13" t="s">
        <v>23</v>
      </c>
      <c r="J1764" s="32">
        <f t="shared" si="189"/>
        <v>1964</v>
      </c>
      <c r="K1764" s="32" t="str">
        <f t="shared" si="190"/>
        <v>Jun</v>
      </c>
      <c r="L1764" s="32" t="str">
        <f t="shared" si="191"/>
        <v>tier - 2</v>
      </c>
      <c r="M1764" s="32" t="str">
        <f t="shared" si="192"/>
        <v>tier - 2</v>
      </c>
      <c r="N1764" s="32" t="str">
        <f t="shared" si="193"/>
        <v>R1012</v>
      </c>
      <c r="O1764" s="13" t="str">
        <f t="shared" si="194"/>
        <v>7-Jun-1964</v>
      </c>
      <c r="P1764" s="13">
        <f t="shared" si="195"/>
        <v>59</v>
      </c>
      <c r="Q1764" s="18">
        <v>17174.52</v>
      </c>
    </row>
    <row r="1765" spans="1:17" x14ac:dyDescent="0.25">
      <c r="A1765" s="13" t="s">
        <v>1796</v>
      </c>
      <c r="B1765" s="13">
        <v>2004</v>
      </c>
      <c r="C1765" s="13" t="s">
        <v>35</v>
      </c>
      <c r="D1765" s="13">
        <v>18</v>
      </c>
      <c r="E1765" s="13">
        <v>1</v>
      </c>
      <c r="F1765" s="13">
        <v>17178.68</v>
      </c>
      <c r="G1765" s="13" t="s">
        <v>11</v>
      </c>
      <c r="H1765" s="13" t="s">
        <v>11</v>
      </c>
      <c r="I1765" s="13" t="s">
        <v>166</v>
      </c>
      <c r="J1765" s="32">
        <f t="shared" si="189"/>
        <v>2004</v>
      </c>
      <c r="K1765" s="32" t="str">
        <f t="shared" si="190"/>
        <v>Aug</v>
      </c>
      <c r="L1765" s="32" t="str">
        <f t="shared" si="191"/>
        <v>tier - 2</v>
      </c>
      <c r="M1765" s="32" t="str">
        <f t="shared" si="192"/>
        <v>tier - 2</v>
      </c>
      <c r="N1765" s="32" t="str">
        <f t="shared" si="193"/>
        <v>R1019</v>
      </c>
      <c r="O1765" s="13" t="str">
        <f t="shared" si="194"/>
        <v>18-Aug-2004</v>
      </c>
      <c r="P1765" s="13">
        <f t="shared" si="195"/>
        <v>18</v>
      </c>
      <c r="Q1765" s="18">
        <v>17178.68</v>
      </c>
    </row>
    <row r="1766" spans="1:17" x14ac:dyDescent="0.25">
      <c r="A1766" s="13" t="s">
        <v>1797</v>
      </c>
      <c r="B1766" s="13">
        <v>1982</v>
      </c>
      <c r="C1766" s="13" t="s">
        <v>37</v>
      </c>
      <c r="D1766" s="13">
        <v>22</v>
      </c>
      <c r="E1766" s="13">
        <v>1</v>
      </c>
      <c r="F1766" s="13">
        <v>17179.52</v>
      </c>
      <c r="G1766" s="13" t="s">
        <v>11</v>
      </c>
      <c r="H1766" s="13" t="s">
        <v>16</v>
      </c>
      <c r="I1766" s="13" t="s">
        <v>13</v>
      </c>
      <c r="J1766" s="32">
        <f t="shared" si="189"/>
        <v>1982</v>
      </c>
      <c r="K1766" s="32" t="str">
        <f t="shared" si="190"/>
        <v>Oct</v>
      </c>
      <c r="L1766" s="32" t="str">
        <f t="shared" si="191"/>
        <v>tier - 2</v>
      </c>
      <c r="M1766" s="32" t="str">
        <f t="shared" si="192"/>
        <v>tier - 1</v>
      </c>
      <c r="N1766" s="32" t="str">
        <f t="shared" si="193"/>
        <v>R1013</v>
      </c>
      <c r="O1766" s="13" t="str">
        <f t="shared" si="194"/>
        <v>22-Oct-1982</v>
      </c>
      <c r="P1766" s="13">
        <f t="shared" si="195"/>
        <v>40</v>
      </c>
      <c r="Q1766" s="18">
        <v>17179.52</v>
      </c>
    </row>
    <row r="1767" spans="1:17" x14ac:dyDescent="0.25">
      <c r="A1767" s="13" t="s">
        <v>1798</v>
      </c>
      <c r="B1767" s="13">
        <v>1975</v>
      </c>
      <c r="C1767" s="13" t="s">
        <v>35</v>
      </c>
      <c r="D1767" s="13">
        <v>25</v>
      </c>
      <c r="E1767" s="13">
        <v>1</v>
      </c>
      <c r="F1767" s="13">
        <v>17253.43</v>
      </c>
      <c r="G1767" s="13" t="s">
        <v>11</v>
      </c>
      <c r="H1767" s="13" t="s">
        <v>12</v>
      </c>
      <c r="I1767" s="13" t="s">
        <v>535</v>
      </c>
      <c r="J1767" s="32">
        <f t="shared" si="189"/>
        <v>1975</v>
      </c>
      <c r="K1767" s="32" t="str">
        <f t="shared" si="190"/>
        <v>Aug</v>
      </c>
      <c r="L1767" s="32" t="str">
        <f t="shared" si="191"/>
        <v>tier - 2</v>
      </c>
      <c r="M1767" s="32" t="str">
        <f t="shared" si="192"/>
        <v>tier - 3</v>
      </c>
      <c r="N1767" s="32" t="str">
        <f t="shared" si="193"/>
        <v>R1026</v>
      </c>
      <c r="O1767" s="13" t="str">
        <f t="shared" si="194"/>
        <v>25-Aug-1975</v>
      </c>
      <c r="P1767" s="13">
        <f t="shared" si="195"/>
        <v>47</v>
      </c>
      <c r="Q1767" s="18">
        <v>17253.43</v>
      </c>
    </row>
    <row r="1768" spans="1:17" x14ac:dyDescent="0.25">
      <c r="A1768" s="13" t="s">
        <v>1799</v>
      </c>
      <c r="B1768" s="13">
        <v>1963</v>
      </c>
      <c r="C1768" s="13" t="s">
        <v>10</v>
      </c>
      <c r="D1768" s="13">
        <v>12</v>
      </c>
      <c r="E1768" s="13">
        <v>0</v>
      </c>
      <c r="F1768" s="13">
        <v>17337.580000000002</v>
      </c>
      <c r="G1768" s="13" t="s">
        <v>11</v>
      </c>
      <c r="H1768" s="13" t="s">
        <v>12</v>
      </c>
      <c r="I1768" s="13" t="s">
        <v>249</v>
      </c>
      <c r="J1768" s="32">
        <f t="shared" si="189"/>
        <v>1963</v>
      </c>
      <c r="K1768" s="32" t="str">
        <f t="shared" si="190"/>
        <v>Jul</v>
      </c>
      <c r="L1768" s="32" t="str">
        <f t="shared" si="191"/>
        <v>tier - 2</v>
      </c>
      <c r="M1768" s="32" t="str">
        <f t="shared" si="192"/>
        <v>tier - 3</v>
      </c>
      <c r="N1768" s="32" t="str">
        <f t="shared" si="193"/>
        <v>R1023</v>
      </c>
      <c r="O1768" s="13" t="str">
        <f t="shared" si="194"/>
        <v>12-Jul-1963</v>
      </c>
      <c r="P1768" s="13">
        <f t="shared" si="195"/>
        <v>59</v>
      </c>
      <c r="Q1768" s="18">
        <v>17337.580000000002</v>
      </c>
    </row>
    <row r="1769" spans="1:17" x14ac:dyDescent="0.25">
      <c r="A1769" s="13" t="s">
        <v>1800</v>
      </c>
      <c r="B1769" s="13">
        <v>2003</v>
      </c>
      <c r="C1769" s="13" t="s">
        <v>15</v>
      </c>
      <c r="D1769" s="13">
        <v>1</v>
      </c>
      <c r="E1769" s="13">
        <v>0</v>
      </c>
      <c r="F1769" s="13">
        <v>17352.68</v>
      </c>
      <c r="G1769" s="13" t="s">
        <v>11</v>
      </c>
      <c r="H1769" s="13" t="s">
        <v>12</v>
      </c>
      <c r="I1769" s="13" t="s">
        <v>23</v>
      </c>
      <c r="J1769" s="32">
        <f t="shared" si="189"/>
        <v>2003</v>
      </c>
      <c r="K1769" s="32" t="str">
        <f t="shared" si="190"/>
        <v>Nov</v>
      </c>
      <c r="L1769" s="32" t="str">
        <f t="shared" si="191"/>
        <v>tier - 2</v>
      </c>
      <c r="M1769" s="32" t="str">
        <f t="shared" si="192"/>
        <v>tier - 3</v>
      </c>
      <c r="N1769" s="32" t="str">
        <f t="shared" si="193"/>
        <v>R1012</v>
      </c>
      <c r="O1769" s="13" t="str">
        <f t="shared" si="194"/>
        <v>1-Nov-2003</v>
      </c>
      <c r="P1769" s="13">
        <f t="shared" si="195"/>
        <v>19</v>
      </c>
      <c r="Q1769" s="18">
        <v>17352.68</v>
      </c>
    </row>
    <row r="1770" spans="1:17" x14ac:dyDescent="0.25">
      <c r="A1770" s="13" t="s">
        <v>1801</v>
      </c>
      <c r="B1770" s="13">
        <v>1992</v>
      </c>
      <c r="C1770" s="13" t="s">
        <v>37</v>
      </c>
      <c r="D1770" s="13">
        <v>18</v>
      </c>
      <c r="E1770" s="13">
        <v>2</v>
      </c>
      <c r="F1770" s="13">
        <v>17361.77</v>
      </c>
      <c r="G1770" s="13" t="s">
        <v>11</v>
      </c>
      <c r="H1770" s="13" t="s">
        <v>16</v>
      </c>
      <c r="I1770" s="13" t="s">
        <v>23</v>
      </c>
      <c r="J1770" s="32">
        <f t="shared" si="189"/>
        <v>1992</v>
      </c>
      <c r="K1770" s="32" t="str">
        <f t="shared" si="190"/>
        <v>Oct</v>
      </c>
      <c r="L1770" s="32" t="str">
        <f t="shared" si="191"/>
        <v>tier - 2</v>
      </c>
      <c r="M1770" s="32" t="str">
        <f t="shared" si="192"/>
        <v>tier - 1</v>
      </c>
      <c r="N1770" s="32" t="str">
        <f t="shared" si="193"/>
        <v>R1012</v>
      </c>
      <c r="O1770" s="13" t="str">
        <f t="shared" si="194"/>
        <v>18-Oct-1992</v>
      </c>
      <c r="P1770" s="13">
        <f t="shared" si="195"/>
        <v>30</v>
      </c>
      <c r="Q1770" s="18">
        <v>17361.77</v>
      </c>
    </row>
    <row r="1771" spans="1:17" x14ac:dyDescent="0.25">
      <c r="A1771" s="13" t="s">
        <v>1802</v>
      </c>
      <c r="B1771" s="13">
        <v>2003</v>
      </c>
      <c r="C1771" s="13" t="s">
        <v>15</v>
      </c>
      <c r="D1771" s="13">
        <v>2</v>
      </c>
      <c r="E1771" s="13">
        <v>0</v>
      </c>
      <c r="F1771" s="13">
        <v>17468.98</v>
      </c>
      <c r="G1771" s="13" t="s">
        <v>11</v>
      </c>
      <c r="H1771" s="13" t="s">
        <v>16</v>
      </c>
      <c r="I1771" s="13" t="s">
        <v>23</v>
      </c>
      <c r="J1771" s="32">
        <f t="shared" si="189"/>
        <v>2003</v>
      </c>
      <c r="K1771" s="32" t="str">
        <f t="shared" si="190"/>
        <v>Nov</v>
      </c>
      <c r="L1771" s="32" t="str">
        <f t="shared" si="191"/>
        <v>tier - 2</v>
      </c>
      <c r="M1771" s="32" t="str">
        <f t="shared" si="192"/>
        <v>tier - 1</v>
      </c>
      <c r="N1771" s="32" t="str">
        <f t="shared" si="193"/>
        <v>R1012</v>
      </c>
      <c r="O1771" s="13" t="str">
        <f t="shared" si="194"/>
        <v>2-Nov-2003</v>
      </c>
      <c r="P1771" s="13">
        <f t="shared" si="195"/>
        <v>19</v>
      </c>
      <c r="Q1771" s="18">
        <v>17468.98</v>
      </c>
    </row>
    <row r="1772" spans="1:17" x14ac:dyDescent="0.25">
      <c r="A1772" s="13" t="s">
        <v>1803</v>
      </c>
      <c r="B1772" s="13">
        <v>1971</v>
      </c>
      <c r="C1772" s="13" t="s">
        <v>18</v>
      </c>
      <c r="D1772" s="13">
        <v>8</v>
      </c>
      <c r="E1772" s="13">
        <v>0</v>
      </c>
      <c r="F1772" s="13">
        <v>17479.53</v>
      </c>
      <c r="G1772" s="13" t="s">
        <v>16</v>
      </c>
      <c r="H1772" s="13" t="s">
        <v>16</v>
      </c>
      <c r="I1772" s="13" t="s">
        <v>23</v>
      </c>
      <c r="J1772" s="32">
        <f t="shared" si="189"/>
        <v>1971</v>
      </c>
      <c r="K1772" s="32" t="str">
        <f t="shared" si="190"/>
        <v>Jun</v>
      </c>
      <c r="L1772" s="32" t="str">
        <f t="shared" si="191"/>
        <v>tier - 1</v>
      </c>
      <c r="M1772" s="32" t="str">
        <f t="shared" si="192"/>
        <v>tier - 1</v>
      </c>
      <c r="N1772" s="32" t="str">
        <f t="shared" si="193"/>
        <v>R1012</v>
      </c>
      <c r="O1772" s="13" t="str">
        <f t="shared" si="194"/>
        <v>8-Jun-1971</v>
      </c>
      <c r="P1772" s="13">
        <f t="shared" si="195"/>
        <v>52</v>
      </c>
      <c r="Q1772" s="18">
        <v>17479.53</v>
      </c>
    </row>
    <row r="1773" spans="1:17" x14ac:dyDescent="0.25">
      <c r="A1773" s="13" t="s">
        <v>1804</v>
      </c>
      <c r="B1773" s="13">
        <v>1990</v>
      </c>
      <c r="C1773" s="13" t="s">
        <v>30</v>
      </c>
      <c r="D1773" s="13">
        <v>29</v>
      </c>
      <c r="E1773" s="13">
        <v>0</v>
      </c>
      <c r="F1773" s="13">
        <v>17496.310000000001</v>
      </c>
      <c r="G1773" s="13" t="s">
        <v>16</v>
      </c>
      <c r="H1773" s="13" t="s">
        <v>11</v>
      </c>
      <c r="I1773" s="13" t="s">
        <v>42</v>
      </c>
      <c r="J1773" s="32">
        <f t="shared" si="189"/>
        <v>1990</v>
      </c>
      <c r="K1773" s="32" t="str">
        <f t="shared" si="190"/>
        <v>Dec</v>
      </c>
      <c r="L1773" s="32" t="str">
        <f t="shared" si="191"/>
        <v>tier - 1</v>
      </c>
      <c r="M1773" s="32" t="str">
        <f t="shared" si="192"/>
        <v>tier - 2</v>
      </c>
      <c r="N1773" s="32" t="str">
        <f t="shared" si="193"/>
        <v>R1011</v>
      </c>
      <c r="O1773" s="13" t="str">
        <f t="shared" si="194"/>
        <v>29-Dec-1990</v>
      </c>
      <c r="P1773" s="13">
        <f t="shared" si="195"/>
        <v>32</v>
      </c>
      <c r="Q1773" s="18">
        <v>17496.310000000001</v>
      </c>
    </row>
    <row r="1774" spans="1:17" x14ac:dyDescent="0.25">
      <c r="A1774" s="13" t="s">
        <v>1805</v>
      </c>
      <c r="B1774" s="13">
        <v>1965</v>
      </c>
      <c r="C1774" s="13" t="s">
        <v>18</v>
      </c>
      <c r="D1774" s="13">
        <v>16</v>
      </c>
      <c r="E1774" s="13">
        <v>0</v>
      </c>
      <c r="F1774" s="13">
        <v>17505.650000000001</v>
      </c>
      <c r="G1774" s="13" t="s">
        <v>16</v>
      </c>
      <c r="H1774" s="13" t="s">
        <v>11</v>
      </c>
      <c r="I1774" s="13" t="s">
        <v>249</v>
      </c>
      <c r="J1774" s="32">
        <f t="shared" si="189"/>
        <v>1965</v>
      </c>
      <c r="K1774" s="32" t="str">
        <f t="shared" si="190"/>
        <v>Jun</v>
      </c>
      <c r="L1774" s="32" t="str">
        <f t="shared" si="191"/>
        <v>tier - 1</v>
      </c>
      <c r="M1774" s="32" t="str">
        <f t="shared" si="192"/>
        <v>tier - 2</v>
      </c>
      <c r="N1774" s="32" t="str">
        <f t="shared" si="193"/>
        <v>R1023</v>
      </c>
      <c r="O1774" s="13" t="str">
        <f t="shared" si="194"/>
        <v>16-Jun-1965</v>
      </c>
      <c r="P1774" s="13">
        <f t="shared" si="195"/>
        <v>57</v>
      </c>
      <c r="Q1774" s="18">
        <v>17505.650000000001</v>
      </c>
    </row>
    <row r="1775" spans="1:17" x14ac:dyDescent="0.25">
      <c r="A1775" s="13" t="s">
        <v>1806</v>
      </c>
      <c r="B1775" s="13">
        <v>1968</v>
      </c>
      <c r="C1775" s="13" t="s">
        <v>10</v>
      </c>
      <c r="D1775" s="13">
        <v>12</v>
      </c>
      <c r="E1775" s="13">
        <v>0</v>
      </c>
      <c r="F1775" s="13">
        <v>17507.47</v>
      </c>
      <c r="G1775" s="13" t="s">
        <v>16</v>
      </c>
      <c r="H1775" s="13" t="s">
        <v>16</v>
      </c>
      <c r="I1775" s="13" t="s">
        <v>535</v>
      </c>
      <c r="J1775" s="32">
        <f t="shared" si="189"/>
        <v>1968</v>
      </c>
      <c r="K1775" s="32" t="str">
        <f t="shared" si="190"/>
        <v>Jul</v>
      </c>
      <c r="L1775" s="32" t="str">
        <f t="shared" si="191"/>
        <v>tier - 1</v>
      </c>
      <c r="M1775" s="32" t="str">
        <f t="shared" si="192"/>
        <v>tier - 1</v>
      </c>
      <c r="N1775" s="32" t="str">
        <f t="shared" si="193"/>
        <v>R1026</v>
      </c>
      <c r="O1775" s="13" t="str">
        <f t="shared" si="194"/>
        <v>12-Jul-1968</v>
      </c>
      <c r="P1775" s="13">
        <f t="shared" si="195"/>
        <v>54</v>
      </c>
      <c r="Q1775" s="18">
        <v>17507.47</v>
      </c>
    </row>
    <row r="1776" spans="1:17" x14ac:dyDescent="0.25">
      <c r="A1776" s="13" t="s">
        <v>1807</v>
      </c>
      <c r="B1776" s="13">
        <v>1963</v>
      </c>
      <c r="C1776" s="13" t="s">
        <v>15</v>
      </c>
      <c r="D1776" s="13">
        <v>16</v>
      </c>
      <c r="E1776" s="13">
        <v>0</v>
      </c>
      <c r="F1776" s="13">
        <v>17556.88</v>
      </c>
      <c r="G1776" s="13" t="s">
        <v>16</v>
      </c>
      <c r="H1776" s="13" t="s">
        <v>11</v>
      </c>
      <c r="I1776" s="13" t="s">
        <v>23</v>
      </c>
      <c r="J1776" s="32">
        <f t="shared" si="189"/>
        <v>1963</v>
      </c>
      <c r="K1776" s="32" t="str">
        <f t="shared" si="190"/>
        <v>Nov</v>
      </c>
      <c r="L1776" s="32" t="str">
        <f t="shared" si="191"/>
        <v>tier - 1</v>
      </c>
      <c r="M1776" s="32" t="str">
        <f t="shared" si="192"/>
        <v>tier - 2</v>
      </c>
      <c r="N1776" s="32" t="str">
        <f t="shared" si="193"/>
        <v>R1012</v>
      </c>
      <c r="O1776" s="13" t="str">
        <f t="shared" si="194"/>
        <v>16-Nov-1963</v>
      </c>
      <c r="P1776" s="13">
        <f t="shared" si="195"/>
        <v>59</v>
      </c>
      <c r="Q1776" s="18">
        <v>17556.88</v>
      </c>
    </row>
    <row r="1777" spans="1:17" x14ac:dyDescent="0.25">
      <c r="A1777" s="13" t="s">
        <v>1808</v>
      </c>
      <c r="B1777" s="13">
        <v>2002</v>
      </c>
      <c r="C1777" s="13" t="s">
        <v>35</v>
      </c>
      <c r="D1777" s="13">
        <v>25</v>
      </c>
      <c r="E1777" s="13">
        <v>1</v>
      </c>
      <c r="F1777" s="13">
        <v>17560.38</v>
      </c>
      <c r="G1777" s="13" t="s">
        <v>16</v>
      </c>
      <c r="H1777" s="13" t="s">
        <v>16</v>
      </c>
      <c r="I1777" s="13" t="s">
        <v>23</v>
      </c>
      <c r="J1777" s="32">
        <f t="shared" si="189"/>
        <v>2002</v>
      </c>
      <c r="K1777" s="32" t="str">
        <f t="shared" si="190"/>
        <v>Aug</v>
      </c>
      <c r="L1777" s="32" t="str">
        <f t="shared" si="191"/>
        <v>tier - 1</v>
      </c>
      <c r="M1777" s="32" t="str">
        <f t="shared" si="192"/>
        <v>tier - 1</v>
      </c>
      <c r="N1777" s="32" t="str">
        <f t="shared" si="193"/>
        <v>R1012</v>
      </c>
      <c r="O1777" s="13" t="str">
        <f t="shared" si="194"/>
        <v>25-Aug-2002</v>
      </c>
      <c r="P1777" s="13">
        <f t="shared" si="195"/>
        <v>20</v>
      </c>
      <c r="Q1777" s="18">
        <v>17560.38</v>
      </c>
    </row>
    <row r="1778" spans="1:17" x14ac:dyDescent="0.25">
      <c r="A1778" s="13" t="s">
        <v>1809</v>
      </c>
      <c r="B1778" s="13">
        <v>1970</v>
      </c>
      <c r="C1778" s="13" t="s">
        <v>10</v>
      </c>
      <c r="D1778" s="13">
        <v>26</v>
      </c>
      <c r="E1778" s="13">
        <v>0</v>
      </c>
      <c r="F1778" s="13">
        <v>17584.72</v>
      </c>
      <c r="G1778" s="13" t="s">
        <v>16</v>
      </c>
      <c r="H1778" s="13" t="s">
        <v>12</v>
      </c>
      <c r="I1778" s="13" t="s">
        <v>23</v>
      </c>
      <c r="J1778" s="32">
        <f t="shared" si="189"/>
        <v>1970</v>
      </c>
      <c r="K1778" s="32" t="str">
        <f t="shared" si="190"/>
        <v>Jul</v>
      </c>
      <c r="L1778" s="32" t="str">
        <f t="shared" si="191"/>
        <v>tier - 1</v>
      </c>
      <c r="M1778" s="32" t="str">
        <f t="shared" si="192"/>
        <v>tier - 3</v>
      </c>
      <c r="N1778" s="32" t="str">
        <f t="shared" si="193"/>
        <v>R1012</v>
      </c>
      <c r="O1778" s="13" t="str">
        <f t="shared" si="194"/>
        <v>26-Jul-1970</v>
      </c>
      <c r="P1778" s="13">
        <f t="shared" si="195"/>
        <v>52</v>
      </c>
      <c r="Q1778" s="18">
        <v>17584.72</v>
      </c>
    </row>
    <row r="1779" spans="1:17" x14ac:dyDescent="0.25">
      <c r="A1779" s="13" t="s">
        <v>1810</v>
      </c>
      <c r="B1779" s="13">
        <v>1990</v>
      </c>
      <c r="C1779" s="13" t="s">
        <v>37</v>
      </c>
      <c r="D1779" s="13">
        <v>25</v>
      </c>
      <c r="E1779" s="13">
        <v>1</v>
      </c>
      <c r="F1779" s="13">
        <v>17626.240000000002</v>
      </c>
      <c r="G1779" s="13" t="s">
        <v>16</v>
      </c>
      <c r="H1779" s="13" t="s">
        <v>12</v>
      </c>
      <c r="I1779" s="13" t="s">
        <v>13</v>
      </c>
      <c r="J1779" s="32">
        <f t="shared" si="189"/>
        <v>1990</v>
      </c>
      <c r="K1779" s="32" t="str">
        <f t="shared" si="190"/>
        <v>Oct</v>
      </c>
      <c r="L1779" s="32" t="str">
        <f t="shared" si="191"/>
        <v>tier - 1</v>
      </c>
      <c r="M1779" s="32" t="str">
        <f t="shared" si="192"/>
        <v>tier - 3</v>
      </c>
      <c r="N1779" s="32" t="str">
        <f t="shared" si="193"/>
        <v>R1013</v>
      </c>
      <c r="O1779" s="13" t="str">
        <f t="shared" si="194"/>
        <v>25-Oct-1990</v>
      </c>
      <c r="P1779" s="13">
        <f t="shared" si="195"/>
        <v>32</v>
      </c>
      <c r="Q1779" s="18">
        <v>17626.240000000002</v>
      </c>
    </row>
    <row r="1780" spans="1:17" x14ac:dyDescent="0.25">
      <c r="A1780" s="13" t="s">
        <v>1811</v>
      </c>
      <c r="B1780" s="13">
        <v>1994</v>
      </c>
      <c r="C1780" s="13" t="s">
        <v>10</v>
      </c>
      <c r="D1780" s="13">
        <v>1</v>
      </c>
      <c r="E1780" s="13">
        <v>3</v>
      </c>
      <c r="F1780" s="13">
        <v>17663.14</v>
      </c>
      <c r="G1780" s="13" t="s">
        <v>16</v>
      </c>
      <c r="H1780" s="13" t="s">
        <v>12</v>
      </c>
      <c r="I1780" s="13" t="s">
        <v>13</v>
      </c>
      <c r="J1780" s="32">
        <f t="shared" si="189"/>
        <v>1994</v>
      </c>
      <c r="K1780" s="32" t="str">
        <f t="shared" si="190"/>
        <v>Jul</v>
      </c>
      <c r="L1780" s="32" t="str">
        <f t="shared" si="191"/>
        <v>tier - 1</v>
      </c>
      <c r="M1780" s="32" t="str">
        <f t="shared" si="192"/>
        <v>tier - 3</v>
      </c>
      <c r="N1780" s="32" t="str">
        <f t="shared" si="193"/>
        <v>R1013</v>
      </c>
      <c r="O1780" s="13" t="str">
        <f t="shared" si="194"/>
        <v>1-Jul-1994</v>
      </c>
      <c r="P1780" s="13">
        <f t="shared" si="195"/>
        <v>28</v>
      </c>
      <c r="Q1780" s="18">
        <v>17663.14</v>
      </c>
    </row>
    <row r="1781" spans="1:17" x14ac:dyDescent="0.25">
      <c r="A1781" s="13" t="s">
        <v>1812</v>
      </c>
      <c r="B1781" s="13">
        <v>2003</v>
      </c>
      <c r="C1781" s="13" t="s">
        <v>10</v>
      </c>
      <c r="D1781" s="13">
        <v>14</v>
      </c>
      <c r="E1781" s="13">
        <v>0</v>
      </c>
      <c r="F1781" s="13">
        <v>17748.509999999998</v>
      </c>
      <c r="G1781" s="13" t="s">
        <v>16</v>
      </c>
      <c r="H1781" s="13" t="s">
        <v>16</v>
      </c>
      <c r="I1781" s="13" t="s">
        <v>23</v>
      </c>
      <c r="J1781" s="32">
        <f t="shared" si="189"/>
        <v>2003</v>
      </c>
      <c r="K1781" s="32" t="str">
        <f t="shared" si="190"/>
        <v>Jul</v>
      </c>
      <c r="L1781" s="32" t="str">
        <f t="shared" si="191"/>
        <v>tier - 1</v>
      </c>
      <c r="M1781" s="32" t="str">
        <f t="shared" si="192"/>
        <v>tier - 1</v>
      </c>
      <c r="N1781" s="32" t="str">
        <f t="shared" si="193"/>
        <v>R1012</v>
      </c>
      <c r="O1781" s="13" t="str">
        <f t="shared" si="194"/>
        <v>14-Jul-2003</v>
      </c>
      <c r="P1781" s="13">
        <f t="shared" si="195"/>
        <v>19</v>
      </c>
      <c r="Q1781" s="18">
        <v>17748.509999999998</v>
      </c>
    </row>
    <row r="1782" spans="1:17" x14ac:dyDescent="0.25">
      <c r="A1782" s="13" t="s">
        <v>1813</v>
      </c>
      <c r="B1782" s="13">
        <v>1966</v>
      </c>
      <c r="C1782" s="13" t="s">
        <v>18</v>
      </c>
      <c r="D1782" s="13">
        <v>21</v>
      </c>
      <c r="E1782" s="13">
        <v>0</v>
      </c>
      <c r="F1782" s="13">
        <v>17777.73</v>
      </c>
      <c r="G1782" s="13" t="s">
        <v>16</v>
      </c>
      <c r="H1782" s="13" t="s">
        <v>12</v>
      </c>
      <c r="I1782" s="13" t="s">
        <v>23</v>
      </c>
      <c r="J1782" s="32">
        <f t="shared" si="189"/>
        <v>1966</v>
      </c>
      <c r="K1782" s="32" t="str">
        <f t="shared" si="190"/>
        <v>Jun</v>
      </c>
      <c r="L1782" s="32" t="str">
        <f t="shared" si="191"/>
        <v>tier - 1</v>
      </c>
      <c r="M1782" s="32" t="str">
        <f t="shared" si="192"/>
        <v>tier - 3</v>
      </c>
      <c r="N1782" s="32" t="str">
        <f t="shared" si="193"/>
        <v>R1012</v>
      </c>
      <c r="O1782" s="13" t="str">
        <f t="shared" si="194"/>
        <v>21-Jun-1966</v>
      </c>
      <c r="P1782" s="13">
        <f t="shared" si="195"/>
        <v>56</v>
      </c>
      <c r="Q1782" s="18">
        <v>17777.73</v>
      </c>
    </row>
    <row r="1783" spans="1:17" x14ac:dyDescent="0.25">
      <c r="A1783" s="13" t="s">
        <v>1814</v>
      </c>
      <c r="B1783" s="13">
        <v>1979</v>
      </c>
      <c r="C1783" s="13" t="s">
        <v>37</v>
      </c>
      <c r="D1783" s="13">
        <v>10</v>
      </c>
      <c r="E1783" s="13">
        <v>2</v>
      </c>
      <c r="F1783" s="13">
        <v>17779.939999999999</v>
      </c>
      <c r="G1783" s="13" t="s">
        <v>16</v>
      </c>
      <c r="H1783" s="13" t="s">
        <v>11</v>
      </c>
      <c r="I1783" s="13" t="s">
        <v>23</v>
      </c>
      <c r="J1783" s="32">
        <f t="shared" si="189"/>
        <v>1979</v>
      </c>
      <c r="K1783" s="32" t="str">
        <f t="shared" si="190"/>
        <v>Oct</v>
      </c>
      <c r="L1783" s="32" t="str">
        <f t="shared" si="191"/>
        <v>tier - 1</v>
      </c>
      <c r="M1783" s="32" t="str">
        <f t="shared" si="192"/>
        <v>tier - 2</v>
      </c>
      <c r="N1783" s="32" t="str">
        <f t="shared" si="193"/>
        <v>R1012</v>
      </c>
      <c r="O1783" s="13" t="str">
        <f t="shared" si="194"/>
        <v>10-Oct-1979</v>
      </c>
      <c r="P1783" s="13">
        <f t="shared" si="195"/>
        <v>43</v>
      </c>
      <c r="Q1783" s="18">
        <v>17779.939999999999</v>
      </c>
    </row>
    <row r="1784" spans="1:17" x14ac:dyDescent="0.25">
      <c r="A1784" s="13" t="s">
        <v>1815</v>
      </c>
      <c r="B1784" s="13">
        <v>1963</v>
      </c>
      <c r="C1784" s="13" t="s">
        <v>30</v>
      </c>
      <c r="D1784" s="13">
        <v>8</v>
      </c>
      <c r="E1784" s="13">
        <v>0</v>
      </c>
      <c r="F1784" s="13">
        <v>17832.599999999999</v>
      </c>
      <c r="G1784" s="13" t="s">
        <v>16</v>
      </c>
      <c r="H1784" s="13" t="s">
        <v>11</v>
      </c>
      <c r="I1784" s="13" t="s">
        <v>23</v>
      </c>
      <c r="J1784" s="32">
        <f t="shared" si="189"/>
        <v>1963</v>
      </c>
      <c r="K1784" s="32" t="str">
        <f t="shared" si="190"/>
        <v>Dec</v>
      </c>
      <c r="L1784" s="32" t="str">
        <f t="shared" si="191"/>
        <v>tier - 1</v>
      </c>
      <c r="M1784" s="32" t="str">
        <f t="shared" si="192"/>
        <v>tier - 2</v>
      </c>
      <c r="N1784" s="32" t="str">
        <f t="shared" si="193"/>
        <v>R1012</v>
      </c>
      <c r="O1784" s="13" t="str">
        <f t="shared" si="194"/>
        <v>8-Dec-1963</v>
      </c>
      <c r="P1784" s="13">
        <f t="shared" si="195"/>
        <v>59</v>
      </c>
      <c r="Q1784" s="18">
        <v>17832.599999999999</v>
      </c>
    </row>
    <row r="1785" spans="1:17" x14ac:dyDescent="0.25">
      <c r="A1785" s="13" t="s">
        <v>1816</v>
      </c>
      <c r="B1785" s="13">
        <v>1976</v>
      </c>
      <c r="C1785" s="13" t="s">
        <v>30</v>
      </c>
      <c r="D1785" s="13">
        <v>12</v>
      </c>
      <c r="E1785" s="13">
        <v>2</v>
      </c>
      <c r="F1785" s="13">
        <v>17862.919999999998</v>
      </c>
      <c r="G1785" s="13" t="s">
        <v>16</v>
      </c>
      <c r="H1785" s="13" t="s">
        <v>11</v>
      </c>
      <c r="I1785" s="13" t="s">
        <v>23</v>
      </c>
      <c r="J1785" s="32">
        <f t="shared" si="189"/>
        <v>1976</v>
      </c>
      <c r="K1785" s="32" t="str">
        <f t="shared" si="190"/>
        <v>Dec</v>
      </c>
      <c r="L1785" s="32" t="str">
        <f t="shared" si="191"/>
        <v>tier - 1</v>
      </c>
      <c r="M1785" s="32" t="str">
        <f t="shared" si="192"/>
        <v>tier - 2</v>
      </c>
      <c r="N1785" s="32" t="str">
        <f t="shared" si="193"/>
        <v>R1012</v>
      </c>
      <c r="O1785" s="13" t="str">
        <f t="shared" si="194"/>
        <v>12-Dec-1976</v>
      </c>
      <c r="P1785" s="13">
        <f t="shared" si="195"/>
        <v>46</v>
      </c>
      <c r="Q1785" s="18">
        <v>17862.919999999998</v>
      </c>
    </row>
    <row r="1786" spans="1:17" x14ac:dyDescent="0.25">
      <c r="A1786" s="13" t="s">
        <v>1817</v>
      </c>
      <c r="B1786" s="13">
        <v>1997</v>
      </c>
      <c r="C1786" s="13" t="s">
        <v>35</v>
      </c>
      <c r="D1786" s="13">
        <v>26</v>
      </c>
      <c r="E1786" s="13">
        <v>0</v>
      </c>
      <c r="F1786" s="13">
        <v>17878.900000000001</v>
      </c>
      <c r="G1786" s="13" t="s">
        <v>16</v>
      </c>
      <c r="H1786" s="13" t="s">
        <v>11</v>
      </c>
      <c r="I1786" s="13" t="s">
        <v>247</v>
      </c>
      <c r="J1786" s="32">
        <f t="shared" si="189"/>
        <v>1997</v>
      </c>
      <c r="K1786" s="32" t="str">
        <f t="shared" si="190"/>
        <v>Aug</v>
      </c>
      <c r="L1786" s="32" t="str">
        <f t="shared" si="191"/>
        <v>tier - 1</v>
      </c>
      <c r="M1786" s="32" t="str">
        <f t="shared" si="192"/>
        <v>tier - 2</v>
      </c>
      <c r="N1786" s="32" t="str">
        <f t="shared" si="193"/>
        <v>R1024</v>
      </c>
      <c r="O1786" s="13" t="str">
        <f t="shared" si="194"/>
        <v>26-Aug-1997</v>
      </c>
      <c r="P1786" s="13">
        <f t="shared" si="195"/>
        <v>25</v>
      </c>
      <c r="Q1786" s="18">
        <v>17878.900000000001</v>
      </c>
    </row>
    <row r="1787" spans="1:17" x14ac:dyDescent="0.25">
      <c r="A1787" s="13" t="s">
        <v>1818</v>
      </c>
      <c r="B1787" s="13">
        <v>1979</v>
      </c>
      <c r="C1787" s="13" t="s">
        <v>15</v>
      </c>
      <c r="D1787" s="13">
        <v>12</v>
      </c>
      <c r="E1787" s="13">
        <v>2</v>
      </c>
      <c r="F1787" s="13">
        <v>17882.669999999998</v>
      </c>
      <c r="G1787" s="13" t="s">
        <v>16</v>
      </c>
      <c r="H1787" s="13" t="s">
        <v>12</v>
      </c>
      <c r="I1787" s="13" t="s">
        <v>23</v>
      </c>
      <c r="J1787" s="32">
        <f t="shared" si="189"/>
        <v>1979</v>
      </c>
      <c r="K1787" s="32" t="str">
        <f t="shared" si="190"/>
        <v>Nov</v>
      </c>
      <c r="L1787" s="32" t="str">
        <f t="shared" si="191"/>
        <v>tier - 1</v>
      </c>
      <c r="M1787" s="32" t="str">
        <f t="shared" si="192"/>
        <v>tier - 3</v>
      </c>
      <c r="N1787" s="32" t="str">
        <f t="shared" si="193"/>
        <v>R1012</v>
      </c>
      <c r="O1787" s="13" t="str">
        <f t="shared" si="194"/>
        <v>12-Nov-1979</v>
      </c>
      <c r="P1787" s="13">
        <f t="shared" si="195"/>
        <v>43</v>
      </c>
      <c r="Q1787" s="18">
        <v>17882.669999999998</v>
      </c>
    </row>
    <row r="1788" spans="1:17" x14ac:dyDescent="0.25">
      <c r="A1788" s="13" t="s">
        <v>1819</v>
      </c>
      <c r="B1788" s="13">
        <v>1989</v>
      </c>
      <c r="C1788" s="13" t="s">
        <v>30</v>
      </c>
      <c r="D1788" s="13">
        <v>4</v>
      </c>
      <c r="E1788" s="13">
        <v>0</v>
      </c>
      <c r="F1788" s="13">
        <v>17904.53</v>
      </c>
      <c r="G1788" s="13" t="s">
        <v>16</v>
      </c>
      <c r="H1788" s="13" t="s">
        <v>11</v>
      </c>
      <c r="I1788" s="13" t="s">
        <v>356</v>
      </c>
      <c r="J1788" s="32">
        <f t="shared" si="189"/>
        <v>1989</v>
      </c>
      <c r="K1788" s="32" t="str">
        <f t="shared" si="190"/>
        <v>Dec</v>
      </c>
      <c r="L1788" s="32" t="str">
        <f t="shared" si="191"/>
        <v>tier - 1</v>
      </c>
      <c r="M1788" s="32" t="str">
        <f t="shared" si="192"/>
        <v>tier - 2</v>
      </c>
      <c r="N1788" s="32" t="str">
        <f t="shared" si="193"/>
        <v>R1017</v>
      </c>
      <c r="O1788" s="13" t="str">
        <f t="shared" si="194"/>
        <v>4-Dec-1989</v>
      </c>
      <c r="P1788" s="13">
        <f t="shared" si="195"/>
        <v>33</v>
      </c>
      <c r="Q1788" s="18">
        <v>17904.53</v>
      </c>
    </row>
    <row r="1789" spans="1:17" x14ac:dyDescent="0.25">
      <c r="A1789" s="13" t="s">
        <v>1820</v>
      </c>
      <c r="B1789" s="13">
        <v>1977</v>
      </c>
      <c r="C1789" s="13" t="s">
        <v>37</v>
      </c>
      <c r="D1789" s="13">
        <v>17</v>
      </c>
      <c r="E1789" s="13">
        <v>0</v>
      </c>
      <c r="F1789" s="13">
        <v>17929.3</v>
      </c>
      <c r="G1789" s="13" t="s">
        <v>16</v>
      </c>
      <c r="H1789" s="13" t="s">
        <v>11</v>
      </c>
      <c r="I1789" s="13" t="s">
        <v>13</v>
      </c>
      <c r="J1789" s="32">
        <f t="shared" si="189"/>
        <v>1977</v>
      </c>
      <c r="K1789" s="32" t="str">
        <f t="shared" si="190"/>
        <v>Oct</v>
      </c>
      <c r="L1789" s="32" t="str">
        <f t="shared" si="191"/>
        <v>tier - 1</v>
      </c>
      <c r="M1789" s="32" t="str">
        <f t="shared" si="192"/>
        <v>tier - 2</v>
      </c>
      <c r="N1789" s="32" t="str">
        <f t="shared" si="193"/>
        <v>R1013</v>
      </c>
      <c r="O1789" s="13" t="str">
        <f t="shared" si="194"/>
        <v>17-Oct-1977</v>
      </c>
      <c r="P1789" s="13">
        <f t="shared" si="195"/>
        <v>45</v>
      </c>
      <c r="Q1789" s="18">
        <v>17929.3</v>
      </c>
    </row>
    <row r="1790" spans="1:17" x14ac:dyDescent="0.25">
      <c r="A1790" s="13" t="s">
        <v>1821</v>
      </c>
      <c r="B1790" s="13">
        <v>2001</v>
      </c>
      <c r="C1790" s="13" t="s">
        <v>20</v>
      </c>
      <c r="D1790" s="13">
        <v>28</v>
      </c>
      <c r="E1790" s="13">
        <v>4</v>
      </c>
      <c r="F1790" s="13">
        <v>17942.11</v>
      </c>
      <c r="G1790" s="13" t="s">
        <v>16</v>
      </c>
      <c r="H1790" s="13" t="s">
        <v>11</v>
      </c>
      <c r="I1790" s="13" t="s">
        <v>42</v>
      </c>
      <c r="J1790" s="32">
        <f t="shared" si="189"/>
        <v>2001</v>
      </c>
      <c r="K1790" s="32" t="str">
        <f t="shared" si="190"/>
        <v>Sep</v>
      </c>
      <c r="L1790" s="32" t="str">
        <f t="shared" si="191"/>
        <v>tier - 1</v>
      </c>
      <c r="M1790" s="32" t="str">
        <f t="shared" si="192"/>
        <v>tier - 2</v>
      </c>
      <c r="N1790" s="32" t="str">
        <f t="shared" si="193"/>
        <v>R1011</v>
      </c>
      <c r="O1790" s="13" t="str">
        <f t="shared" si="194"/>
        <v>28-Sep-2001</v>
      </c>
      <c r="P1790" s="13">
        <f t="shared" si="195"/>
        <v>21</v>
      </c>
      <c r="Q1790" s="18">
        <v>17942.11</v>
      </c>
    </row>
    <row r="1791" spans="1:17" x14ac:dyDescent="0.25">
      <c r="A1791" s="13" t="s">
        <v>1822</v>
      </c>
      <c r="B1791" s="13">
        <v>1975</v>
      </c>
      <c r="C1791" s="13" t="s">
        <v>18</v>
      </c>
      <c r="D1791" s="13">
        <v>27</v>
      </c>
      <c r="E1791" s="13">
        <v>1</v>
      </c>
      <c r="F1791" s="13">
        <v>18031.16</v>
      </c>
      <c r="G1791" s="13" t="s">
        <v>16</v>
      </c>
      <c r="H1791" s="13" t="s">
        <v>12</v>
      </c>
      <c r="I1791" s="13" t="s">
        <v>249</v>
      </c>
      <c r="J1791" s="32">
        <f t="shared" si="189"/>
        <v>1975</v>
      </c>
      <c r="K1791" s="32" t="str">
        <f t="shared" si="190"/>
        <v>Jun</v>
      </c>
      <c r="L1791" s="32" t="str">
        <f t="shared" si="191"/>
        <v>tier - 1</v>
      </c>
      <c r="M1791" s="32" t="str">
        <f t="shared" si="192"/>
        <v>tier - 3</v>
      </c>
      <c r="N1791" s="32" t="str">
        <f t="shared" si="193"/>
        <v>R1023</v>
      </c>
      <c r="O1791" s="13" t="str">
        <f t="shared" si="194"/>
        <v>27-Jun-1975</v>
      </c>
      <c r="P1791" s="13">
        <f t="shared" si="195"/>
        <v>47</v>
      </c>
      <c r="Q1791" s="18">
        <v>18031.16</v>
      </c>
    </row>
    <row r="1792" spans="1:17" x14ac:dyDescent="0.25">
      <c r="A1792" s="13" t="s">
        <v>1823</v>
      </c>
      <c r="B1792" s="13">
        <v>1965</v>
      </c>
      <c r="C1792" s="13" t="s">
        <v>37</v>
      </c>
      <c r="D1792" s="13">
        <v>17</v>
      </c>
      <c r="E1792" s="13">
        <v>0</v>
      </c>
      <c r="F1792" s="13">
        <v>18031.189999999999</v>
      </c>
      <c r="G1792" s="13" t="s">
        <v>16</v>
      </c>
      <c r="H1792" s="13" t="s">
        <v>11</v>
      </c>
      <c r="I1792" s="13" t="s">
        <v>23</v>
      </c>
      <c r="J1792" s="32">
        <f t="shared" si="189"/>
        <v>1965</v>
      </c>
      <c r="K1792" s="32" t="str">
        <f t="shared" si="190"/>
        <v>Oct</v>
      </c>
      <c r="L1792" s="32" t="str">
        <f t="shared" si="191"/>
        <v>tier - 1</v>
      </c>
      <c r="M1792" s="32" t="str">
        <f t="shared" si="192"/>
        <v>tier - 2</v>
      </c>
      <c r="N1792" s="32" t="str">
        <f t="shared" si="193"/>
        <v>R1012</v>
      </c>
      <c r="O1792" s="13" t="str">
        <f t="shared" si="194"/>
        <v>17-Oct-1965</v>
      </c>
      <c r="P1792" s="13">
        <f t="shared" si="195"/>
        <v>57</v>
      </c>
      <c r="Q1792" s="18">
        <v>18031.189999999999</v>
      </c>
    </row>
    <row r="1793" spans="1:17" x14ac:dyDescent="0.25">
      <c r="A1793" s="13" t="s">
        <v>1824</v>
      </c>
      <c r="B1793" s="13">
        <v>1999</v>
      </c>
      <c r="C1793" s="13" t="s">
        <v>37</v>
      </c>
      <c r="D1793" s="13">
        <v>24</v>
      </c>
      <c r="E1793" s="13">
        <v>0</v>
      </c>
      <c r="F1793" s="13">
        <v>18033.97</v>
      </c>
      <c r="G1793" s="13" t="s">
        <v>16</v>
      </c>
      <c r="H1793" s="13" t="s">
        <v>16</v>
      </c>
      <c r="I1793" s="13" t="s">
        <v>23</v>
      </c>
      <c r="J1793" s="32">
        <f t="shared" si="189"/>
        <v>1999</v>
      </c>
      <c r="K1793" s="32" t="str">
        <f t="shared" si="190"/>
        <v>Oct</v>
      </c>
      <c r="L1793" s="32" t="str">
        <f t="shared" si="191"/>
        <v>tier - 1</v>
      </c>
      <c r="M1793" s="32" t="str">
        <f t="shared" si="192"/>
        <v>tier - 1</v>
      </c>
      <c r="N1793" s="32" t="str">
        <f t="shared" si="193"/>
        <v>R1012</v>
      </c>
      <c r="O1793" s="13" t="str">
        <f t="shared" si="194"/>
        <v>24-Oct-1999</v>
      </c>
      <c r="P1793" s="13">
        <f t="shared" si="195"/>
        <v>23</v>
      </c>
      <c r="Q1793" s="18">
        <v>18033.97</v>
      </c>
    </row>
    <row r="1794" spans="1:17" x14ac:dyDescent="0.25">
      <c r="A1794" s="13" t="s">
        <v>1825</v>
      </c>
      <c r="B1794" s="13">
        <v>1993</v>
      </c>
      <c r="C1794" s="13" t="s">
        <v>10</v>
      </c>
      <c r="D1794" s="13">
        <v>12</v>
      </c>
      <c r="E1794" s="13">
        <v>2</v>
      </c>
      <c r="F1794" s="13">
        <v>18157.88</v>
      </c>
      <c r="G1794" s="13" t="s">
        <v>16</v>
      </c>
      <c r="H1794" s="13" t="s">
        <v>16</v>
      </c>
      <c r="I1794" s="13" t="s">
        <v>23</v>
      </c>
      <c r="J1794" s="32">
        <f t="shared" ref="J1794:J1857" si="196">IF(B1794="?",ROUND(AVERAGE(B:B),0),B1794)</f>
        <v>1993</v>
      </c>
      <c r="K1794" s="32" t="str">
        <f t="shared" ref="K1794:K1857" si="197">IF(C1794="?","Sep",C1794)</f>
        <v>Jul</v>
      </c>
      <c r="L1794" s="32" t="str">
        <f t="shared" si="191"/>
        <v>tier - 1</v>
      </c>
      <c r="M1794" s="32" t="str">
        <f t="shared" si="192"/>
        <v>tier - 1</v>
      </c>
      <c r="N1794" s="32" t="str">
        <f t="shared" si="193"/>
        <v>R1012</v>
      </c>
      <c r="O1794" s="13" t="str">
        <f t="shared" si="194"/>
        <v>12-Jul-1993</v>
      </c>
      <c r="P1794" s="13">
        <f t="shared" si="195"/>
        <v>29</v>
      </c>
      <c r="Q1794" s="18">
        <v>18157.88</v>
      </c>
    </row>
    <row r="1795" spans="1:17" x14ac:dyDescent="0.25">
      <c r="A1795" s="13" t="s">
        <v>1826</v>
      </c>
      <c r="B1795" s="13">
        <v>1963</v>
      </c>
      <c r="C1795" s="13" t="s">
        <v>10</v>
      </c>
      <c r="D1795" s="13">
        <v>4</v>
      </c>
      <c r="E1795" s="13">
        <v>0</v>
      </c>
      <c r="F1795" s="13">
        <v>18208.34</v>
      </c>
      <c r="G1795" s="13" t="s">
        <v>16</v>
      </c>
      <c r="H1795" s="13" t="s">
        <v>11</v>
      </c>
      <c r="I1795" s="13" t="s">
        <v>535</v>
      </c>
      <c r="J1795" s="32">
        <f t="shared" si="196"/>
        <v>1963</v>
      </c>
      <c r="K1795" s="32" t="str">
        <f t="shared" si="197"/>
        <v>Jul</v>
      </c>
      <c r="L1795" s="32" t="str">
        <f t="shared" ref="L1795:L1858" si="198">IF(G1795="?",$U$3,G1795)</f>
        <v>tier - 1</v>
      </c>
      <c r="M1795" s="32" t="str">
        <f t="shared" ref="M1795:M1858" si="199">IF(H1795="?",$U$4,H1795)</f>
        <v>tier - 2</v>
      </c>
      <c r="N1795" s="32" t="str">
        <f t="shared" ref="N1795:N1858" si="200">IF(I1795="?","Unknown",I1795)</f>
        <v>R1026</v>
      </c>
      <c r="O1795" s="13" t="str">
        <f t="shared" ref="O1795:O1858" si="201">CONCATENATE(D1795&amp;"-"&amp;K1795&amp;"-"&amp;J1795)</f>
        <v>4-Jul-1963</v>
      </c>
      <c r="P1795" s="13">
        <f t="shared" ref="P1795:P1858" si="202">DATEDIF(O1795,$U$6,"Y")</f>
        <v>59</v>
      </c>
      <c r="Q1795" s="18">
        <v>18208.34</v>
      </c>
    </row>
    <row r="1796" spans="1:17" x14ac:dyDescent="0.25">
      <c r="A1796" s="13" t="s">
        <v>1827</v>
      </c>
      <c r="B1796" s="13">
        <v>1997</v>
      </c>
      <c r="C1796" s="13" t="s">
        <v>18</v>
      </c>
      <c r="D1796" s="13">
        <v>15</v>
      </c>
      <c r="E1796" s="13">
        <v>1</v>
      </c>
      <c r="F1796" s="13">
        <v>18218.16</v>
      </c>
      <c r="G1796" s="13" t="s">
        <v>16</v>
      </c>
      <c r="H1796" s="13" t="s">
        <v>16</v>
      </c>
      <c r="I1796" s="13" t="s">
        <v>13</v>
      </c>
      <c r="J1796" s="32">
        <f t="shared" si="196"/>
        <v>1997</v>
      </c>
      <c r="K1796" s="32" t="str">
        <f t="shared" si="197"/>
        <v>Jun</v>
      </c>
      <c r="L1796" s="32" t="str">
        <f t="shared" si="198"/>
        <v>tier - 1</v>
      </c>
      <c r="M1796" s="32" t="str">
        <f t="shared" si="199"/>
        <v>tier - 1</v>
      </c>
      <c r="N1796" s="32" t="str">
        <f t="shared" si="200"/>
        <v>R1013</v>
      </c>
      <c r="O1796" s="13" t="str">
        <f t="shared" si="201"/>
        <v>15-Jun-1997</v>
      </c>
      <c r="P1796" s="13">
        <f t="shared" si="202"/>
        <v>25</v>
      </c>
      <c r="Q1796" s="18">
        <v>18218.16</v>
      </c>
    </row>
    <row r="1797" spans="1:17" x14ac:dyDescent="0.25">
      <c r="A1797" s="13" t="s">
        <v>1828</v>
      </c>
      <c r="B1797" s="13">
        <v>2004</v>
      </c>
      <c r="C1797" s="13" t="s">
        <v>20</v>
      </c>
      <c r="D1797" s="13">
        <v>10</v>
      </c>
      <c r="E1797" s="13">
        <v>3</v>
      </c>
      <c r="F1797" s="13">
        <v>18223.45</v>
      </c>
      <c r="G1797" s="13" t="s">
        <v>16</v>
      </c>
      <c r="H1797" s="13" t="s">
        <v>12</v>
      </c>
      <c r="I1797" s="13" t="s">
        <v>13</v>
      </c>
      <c r="J1797" s="32">
        <f t="shared" si="196"/>
        <v>2004</v>
      </c>
      <c r="K1797" s="32" t="str">
        <f t="shared" si="197"/>
        <v>Sep</v>
      </c>
      <c r="L1797" s="32" t="str">
        <f t="shared" si="198"/>
        <v>tier - 1</v>
      </c>
      <c r="M1797" s="32" t="str">
        <f t="shared" si="199"/>
        <v>tier - 3</v>
      </c>
      <c r="N1797" s="32" t="str">
        <f t="shared" si="200"/>
        <v>R1013</v>
      </c>
      <c r="O1797" s="13" t="str">
        <f t="shared" si="201"/>
        <v>10-Sep-2004</v>
      </c>
      <c r="P1797" s="13">
        <f t="shared" si="202"/>
        <v>18</v>
      </c>
      <c r="Q1797" s="18">
        <v>18223.45</v>
      </c>
    </row>
    <row r="1798" spans="1:17" x14ac:dyDescent="0.25">
      <c r="A1798" s="13" t="s">
        <v>1829</v>
      </c>
      <c r="B1798" s="13">
        <v>1995</v>
      </c>
      <c r="C1798" s="13" t="s">
        <v>35</v>
      </c>
      <c r="D1798" s="13">
        <v>3</v>
      </c>
      <c r="E1798" s="13">
        <v>0</v>
      </c>
      <c r="F1798" s="13">
        <v>18246.5</v>
      </c>
      <c r="G1798" s="13" t="s">
        <v>16</v>
      </c>
      <c r="H1798" s="13" t="s">
        <v>16</v>
      </c>
      <c r="I1798" s="13" t="s">
        <v>13</v>
      </c>
      <c r="J1798" s="32">
        <f t="shared" si="196"/>
        <v>1995</v>
      </c>
      <c r="K1798" s="32" t="str">
        <f t="shared" si="197"/>
        <v>Aug</v>
      </c>
      <c r="L1798" s="32" t="str">
        <f t="shared" si="198"/>
        <v>tier - 1</v>
      </c>
      <c r="M1798" s="32" t="str">
        <f t="shared" si="199"/>
        <v>tier - 1</v>
      </c>
      <c r="N1798" s="32" t="str">
        <f t="shared" si="200"/>
        <v>R1013</v>
      </c>
      <c r="O1798" s="13" t="str">
        <f t="shared" si="201"/>
        <v>3-Aug-1995</v>
      </c>
      <c r="P1798" s="13">
        <f t="shared" si="202"/>
        <v>27</v>
      </c>
      <c r="Q1798" s="18">
        <v>18246.5</v>
      </c>
    </row>
    <row r="1799" spans="1:17" x14ac:dyDescent="0.25">
      <c r="A1799" s="13" t="s">
        <v>1830</v>
      </c>
      <c r="B1799" s="13">
        <v>1992</v>
      </c>
      <c r="C1799" s="13" t="s">
        <v>30</v>
      </c>
      <c r="D1799" s="13">
        <v>25</v>
      </c>
      <c r="E1799" s="13">
        <v>3</v>
      </c>
      <c r="F1799" s="13">
        <v>18259.22</v>
      </c>
      <c r="G1799" s="13" t="s">
        <v>16</v>
      </c>
      <c r="H1799" s="13" t="s">
        <v>12</v>
      </c>
      <c r="I1799" s="13" t="s">
        <v>42</v>
      </c>
      <c r="J1799" s="32">
        <f t="shared" si="196"/>
        <v>1992</v>
      </c>
      <c r="K1799" s="32" t="str">
        <f t="shared" si="197"/>
        <v>Dec</v>
      </c>
      <c r="L1799" s="32" t="str">
        <f t="shared" si="198"/>
        <v>tier - 1</v>
      </c>
      <c r="M1799" s="32" t="str">
        <f t="shared" si="199"/>
        <v>tier - 3</v>
      </c>
      <c r="N1799" s="32" t="str">
        <f t="shared" si="200"/>
        <v>R1011</v>
      </c>
      <c r="O1799" s="13" t="str">
        <f t="shared" si="201"/>
        <v>25-Dec-1992</v>
      </c>
      <c r="P1799" s="13">
        <f t="shared" si="202"/>
        <v>30</v>
      </c>
      <c r="Q1799" s="18">
        <v>18259.22</v>
      </c>
    </row>
    <row r="1800" spans="1:17" x14ac:dyDescent="0.25">
      <c r="A1800" s="13" t="s">
        <v>1831</v>
      </c>
      <c r="B1800" s="13">
        <v>1995</v>
      </c>
      <c r="C1800" s="13" t="s">
        <v>10</v>
      </c>
      <c r="D1800" s="13">
        <v>4</v>
      </c>
      <c r="E1800" s="13">
        <v>0</v>
      </c>
      <c r="F1800" s="13">
        <v>18310.740000000002</v>
      </c>
      <c r="G1800" s="13" t="s">
        <v>16</v>
      </c>
      <c r="H1800" s="13" t="s">
        <v>12</v>
      </c>
      <c r="I1800" s="13" t="s">
        <v>23</v>
      </c>
      <c r="J1800" s="32">
        <f t="shared" si="196"/>
        <v>1995</v>
      </c>
      <c r="K1800" s="32" t="str">
        <f t="shared" si="197"/>
        <v>Jul</v>
      </c>
      <c r="L1800" s="32" t="str">
        <f t="shared" si="198"/>
        <v>tier - 1</v>
      </c>
      <c r="M1800" s="32" t="str">
        <f t="shared" si="199"/>
        <v>tier - 3</v>
      </c>
      <c r="N1800" s="32" t="str">
        <f t="shared" si="200"/>
        <v>R1012</v>
      </c>
      <c r="O1800" s="13" t="str">
        <f t="shared" si="201"/>
        <v>4-Jul-1995</v>
      </c>
      <c r="P1800" s="13">
        <f t="shared" si="202"/>
        <v>27</v>
      </c>
      <c r="Q1800" s="18">
        <v>18310.740000000002</v>
      </c>
    </row>
    <row r="1801" spans="1:17" x14ac:dyDescent="0.25">
      <c r="A1801" s="13" t="s">
        <v>1832</v>
      </c>
      <c r="B1801" s="13">
        <v>1999</v>
      </c>
      <c r="C1801" s="13" t="s">
        <v>30</v>
      </c>
      <c r="D1801" s="13">
        <v>15</v>
      </c>
      <c r="E1801" s="13">
        <v>1</v>
      </c>
      <c r="F1801" s="13">
        <v>18328.240000000002</v>
      </c>
      <c r="G1801" s="13" t="s">
        <v>16</v>
      </c>
      <c r="H1801" s="13" t="s">
        <v>11</v>
      </c>
      <c r="I1801" s="13" t="s">
        <v>13</v>
      </c>
      <c r="J1801" s="32">
        <f t="shared" si="196"/>
        <v>1999</v>
      </c>
      <c r="K1801" s="32" t="str">
        <f t="shared" si="197"/>
        <v>Dec</v>
      </c>
      <c r="L1801" s="32" t="str">
        <f t="shared" si="198"/>
        <v>tier - 1</v>
      </c>
      <c r="M1801" s="32" t="str">
        <f t="shared" si="199"/>
        <v>tier - 2</v>
      </c>
      <c r="N1801" s="32" t="str">
        <f t="shared" si="200"/>
        <v>R1013</v>
      </c>
      <c r="O1801" s="13" t="str">
        <f t="shared" si="201"/>
        <v>15-Dec-1999</v>
      </c>
      <c r="P1801" s="13">
        <f t="shared" si="202"/>
        <v>23</v>
      </c>
      <c r="Q1801" s="18">
        <v>18328.240000000002</v>
      </c>
    </row>
    <row r="1802" spans="1:17" x14ac:dyDescent="0.25">
      <c r="A1802" s="13" t="s">
        <v>1833</v>
      </c>
      <c r="B1802" s="13">
        <v>1964</v>
      </c>
      <c r="C1802" s="13" t="s">
        <v>20</v>
      </c>
      <c r="D1802" s="13">
        <v>26</v>
      </c>
      <c r="E1802" s="13">
        <v>0</v>
      </c>
      <c r="F1802" s="13">
        <v>18443.11</v>
      </c>
      <c r="G1802" s="13" t="s">
        <v>16</v>
      </c>
      <c r="H1802" s="13" t="s">
        <v>11</v>
      </c>
      <c r="I1802" s="13" t="s">
        <v>23</v>
      </c>
      <c r="J1802" s="32">
        <f t="shared" si="196"/>
        <v>1964</v>
      </c>
      <c r="K1802" s="32" t="str">
        <f t="shared" si="197"/>
        <v>Sep</v>
      </c>
      <c r="L1802" s="32" t="str">
        <f t="shared" si="198"/>
        <v>tier - 1</v>
      </c>
      <c r="M1802" s="32" t="str">
        <f t="shared" si="199"/>
        <v>tier - 2</v>
      </c>
      <c r="N1802" s="32" t="str">
        <f t="shared" si="200"/>
        <v>R1012</v>
      </c>
      <c r="O1802" s="13" t="str">
        <f t="shared" si="201"/>
        <v>26-Sep-1964</v>
      </c>
      <c r="P1802" s="13">
        <f t="shared" si="202"/>
        <v>58</v>
      </c>
      <c r="Q1802" s="18">
        <v>18443.11</v>
      </c>
    </row>
    <row r="1803" spans="1:17" x14ac:dyDescent="0.25">
      <c r="A1803" s="13" t="s">
        <v>1834</v>
      </c>
      <c r="B1803" s="13">
        <v>1986</v>
      </c>
      <c r="C1803" s="13" t="s">
        <v>35</v>
      </c>
      <c r="D1803" s="13">
        <v>12</v>
      </c>
      <c r="E1803" s="13">
        <v>2</v>
      </c>
      <c r="F1803" s="13">
        <v>18608.259999999998</v>
      </c>
      <c r="G1803" s="13" t="s">
        <v>16</v>
      </c>
      <c r="H1803" s="13" t="s">
        <v>12</v>
      </c>
      <c r="I1803" s="13" t="s">
        <v>42</v>
      </c>
      <c r="J1803" s="32">
        <f t="shared" si="196"/>
        <v>1986</v>
      </c>
      <c r="K1803" s="32" t="str">
        <f t="shared" si="197"/>
        <v>Aug</v>
      </c>
      <c r="L1803" s="32" t="str">
        <f t="shared" si="198"/>
        <v>tier - 1</v>
      </c>
      <c r="M1803" s="32" t="str">
        <f t="shared" si="199"/>
        <v>tier - 3</v>
      </c>
      <c r="N1803" s="32" t="str">
        <f t="shared" si="200"/>
        <v>R1011</v>
      </c>
      <c r="O1803" s="13" t="str">
        <f t="shared" si="201"/>
        <v>12-Aug-1986</v>
      </c>
      <c r="P1803" s="13">
        <f t="shared" si="202"/>
        <v>36</v>
      </c>
      <c r="Q1803" s="18">
        <v>18608.259999999998</v>
      </c>
    </row>
    <row r="1804" spans="1:17" x14ac:dyDescent="0.25">
      <c r="A1804" s="13" t="s">
        <v>1835</v>
      </c>
      <c r="B1804" s="13">
        <v>1998</v>
      </c>
      <c r="C1804" s="13" t="s">
        <v>20</v>
      </c>
      <c r="D1804" s="13">
        <v>23</v>
      </c>
      <c r="E1804" s="13">
        <v>0</v>
      </c>
      <c r="F1804" s="13">
        <v>18648.419999999998</v>
      </c>
      <c r="G1804" s="13" t="s">
        <v>16</v>
      </c>
      <c r="H1804" s="13" t="s">
        <v>16</v>
      </c>
      <c r="I1804" s="13" t="s">
        <v>166</v>
      </c>
      <c r="J1804" s="32">
        <f t="shared" si="196"/>
        <v>1998</v>
      </c>
      <c r="K1804" s="32" t="str">
        <f t="shared" si="197"/>
        <v>Sep</v>
      </c>
      <c r="L1804" s="32" t="str">
        <f t="shared" si="198"/>
        <v>tier - 1</v>
      </c>
      <c r="M1804" s="32" t="str">
        <f t="shared" si="199"/>
        <v>tier - 1</v>
      </c>
      <c r="N1804" s="32" t="str">
        <f t="shared" si="200"/>
        <v>R1019</v>
      </c>
      <c r="O1804" s="13" t="str">
        <f t="shared" si="201"/>
        <v>23-Sep-1998</v>
      </c>
      <c r="P1804" s="13">
        <f t="shared" si="202"/>
        <v>24</v>
      </c>
      <c r="Q1804" s="18">
        <v>18648.419999999998</v>
      </c>
    </row>
    <row r="1805" spans="1:17" x14ac:dyDescent="0.25">
      <c r="A1805" s="13" t="s">
        <v>1836</v>
      </c>
      <c r="B1805" s="13">
        <v>1970</v>
      </c>
      <c r="C1805" s="13" t="s">
        <v>37</v>
      </c>
      <c r="D1805" s="13">
        <v>17</v>
      </c>
      <c r="E1805" s="13">
        <v>0</v>
      </c>
      <c r="F1805" s="13">
        <v>18682.740000000002</v>
      </c>
      <c r="G1805" s="13" t="s">
        <v>16</v>
      </c>
      <c r="H1805" s="13" t="s">
        <v>12</v>
      </c>
      <c r="I1805" s="13" t="s">
        <v>23</v>
      </c>
      <c r="J1805" s="32">
        <f t="shared" si="196"/>
        <v>1970</v>
      </c>
      <c r="K1805" s="32" t="str">
        <f t="shared" si="197"/>
        <v>Oct</v>
      </c>
      <c r="L1805" s="32" t="str">
        <f t="shared" si="198"/>
        <v>tier - 1</v>
      </c>
      <c r="M1805" s="32" t="str">
        <f t="shared" si="199"/>
        <v>tier - 3</v>
      </c>
      <c r="N1805" s="32" t="str">
        <f t="shared" si="200"/>
        <v>R1012</v>
      </c>
      <c r="O1805" s="13" t="str">
        <f t="shared" si="201"/>
        <v>17-Oct-1970</v>
      </c>
      <c r="P1805" s="13">
        <f t="shared" si="202"/>
        <v>52</v>
      </c>
      <c r="Q1805" s="18">
        <v>18682.740000000002</v>
      </c>
    </row>
    <row r="1806" spans="1:17" x14ac:dyDescent="0.25">
      <c r="A1806" s="13" t="s">
        <v>1837</v>
      </c>
      <c r="B1806" s="13">
        <v>1967</v>
      </c>
      <c r="C1806" s="13" t="s">
        <v>35</v>
      </c>
      <c r="D1806" s="13">
        <v>30</v>
      </c>
      <c r="E1806" s="13">
        <v>0</v>
      </c>
      <c r="F1806" s="13">
        <v>18694.689999999999</v>
      </c>
      <c r="G1806" s="13" t="s">
        <v>16</v>
      </c>
      <c r="H1806" s="13" t="s">
        <v>16</v>
      </c>
      <c r="I1806" s="13" t="s">
        <v>249</v>
      </c>
      <c r="J1806" s="32">
        <f t="shared" si="196"/>
        <v>1967</v>
      </c>
      <c r="K1806" s="32" t="str">
        <f t="shared" si="197"/>
        <v>Aug</v>
      </c>
      <c r="L1806" s="32" t="str">
        <f t="shared" si="198"/>
        <v>tier - 1</v>
      </c>
      <c r="M1806" s="32" t="str">
        <f t="shared" si="199"/>
        <v>tier - 1</v>
      </c>
      <c r="N1806" s="32" t="str">
        <f t="shared" si="200"/>
        <v>R1023</v>
      </c>
      <c r="O1806" s="13" t="str">
        <f t="shared" si="201"/>
        <v>30-Aug-1967</v>
      </c>
      <c r="P1806" s="13">
        <f t="shared" si="202"/>
        <v>55</v>
      </c>
      <c r="Q1806" s="18">
        <v>18694.689999999999</v>
      </c>
    </row>
    <row r="1807" spans="1:17" x14ac:dyDescent="0.25">
      <c r="A1807" s="13" t="s">
        <v>1838</v>
      </c>
      <c r="B1807" s="13">
        <v>1992</v>
      </c>
      <c r="C1807" s="13" t="s">
        <v>30</v>
      </c>
      <c r="D1807" s="13">
        <v>27</v>
      </c>
      <c r="E1807" s="13">
        <v>3</v>
      </c>
      <c r="F1807" s="13">
        <v>18765.88</v>
      </c>
      <c r="G1807" s="13" t="s">
        <v>16</v>
      </c>
      <c r="H1807" s="13" t="s">
        <v>11</v>
      </c>
      <c r="I1807" s="13" t="s">
        <v>23</v>
      </c>
      <c r="J1807" s="32">
        <f t="shared" si="196"/>
        <v>1992</v>
      </c>
      <c r="K1807" s="32" t="str">
        <f t="shared" si="197"/>
        <v>Dec</v>
      </c>
      <c r="L1807" s="32" t="str">
        <f t="shared" si="198"/>
        <v>tier - 1</v>
      </c>
      <c r="M1807" s="32" t="str">
        <f t="shared" si="199"/>
        <v>tier - 2</v>
      </c>
      <c r="N1807" s="32" t="str">
        <f t="shared" si="200"/>
        <v>R1012</v>
      </c>
      <c r="O1807" s="13" t="str">
        <f t="shared" si="201"/>
        <v>27-Dec-1992</v>
      </c>
      <c r="P1807" s="13">
        <f t="shared" si="202"/>
        <v>30</v>
      </c>
      <c r="Q1807" s="18">
        <v>18765.88</v>
      </c>
    </row>
    <row r="1808" spans="1:17" x14ac:dyDescent="0.25">
      <c r="A1808" s="13" t="s">
        <v>1839</v>
      </c>
      <c r="B1808" s="13">
        <v>1979</v>
      </c>
      <c r="C1808" s="13" t="s">
        <v>15</v>
      </c>
      <c r="D1808" s="13">
        <v>19</v>
      </c>
      <c r="E1808" s="13">
        <v>2</v>
      </c>
      <c r="F1808" s="13">
        <v>18767.740000000002</v>
      </c>
      <c r="G1808" s="13" t="s">
        <v>16</v>
      </c>
      <c r="H1808" s="13" t="s">
        <v>16</v>
      </c>
      <c r="I1808" s="13" t="s">
        <v>13</v>
      </c>
      <c r="J1808" s="32">
        <f t="shared" si="196"/>
        <v>1979</v>
      </c>
      <c r="K1808" s="32" t="str">
        <f t="shared" si="197"/>
        <v>Nov</v>
      </c>
      <c r="L1808" s="32" t="str">
        <f t="shared" si="198"/>
        <v>tier - 1</v>
      </c>
      <c r="M1808" s="32" t="str">
        <f t="shared" si="199"/>
        <v>tier - 1</v>
      </c>
      <c r="N1808" s="32" t="str">
        <f t="shared" si="200"/>
        <v>R1013</v>
      </c>
      <c r="O1808" s="13" t="str">
        <f t="shared" si="201"/>
        <v>19-Nov-1979</v>
      </c>
      <c r="P1808" s="13">
        <f t="shared" si="202"/>
        <v>43</v>
      </c>
      <c r="Q1808" s="18">
        <v>18767.740000000002</v>
      </c>
    </row>
    <row r="1809" spans="1:17" x14ac:dyDescent="0.25">
      <c r="A1809" s="13" t="s">
        <v>1840</v>
      </c>
      <c r="B1809" s="13">
        <v>1995</v>
      </c>
      <c r="C1809" s="13" t="s">
        <v>15</v>
      </c>
      <c r="D1809" s="13">
        <v>28</v>
      </c>
      <c r="E1809" s="13">
        <v>3</v>
      </c>
      <c r="F1809" s="13">
        <v>18804.75</v>
      </c>
      <c r="G1809" s="13" t="s">
        <v>16</v>
      </c>
      <c r="H1809" s="13" t="s">
        <v>16</v>
      </c>
      <c r="I1809" s="13" t="s">
        <v>23</v>
      </c>
      <c r="J1809" s="32">
        <f t="shared" si="196"/>
        <v>1995</v>
      </c>
      <c r="K1809" s="32" t="str">
        <f t="shared" si="197"/>
        <v>Nov</v>
      </c>
      <c r="L1809" s="32" t="str">
        <f t="shared" si="198"/>
        <v>tier - 1</v>
      </c>
      <c r="M1809" s="32" t="str">
        <f t="shared" si="199"/>
        <v>tier - 1</v>
      </c>
      <c r="N1809" s="32" t="str">
        <f t="shared" si="200"/>
        <v>R1012</v>
      </c>
      <c r="O1809" s="13" t="str">
        <f t="shared" si="201"/>
        <v>28-Nov-1995</v>
      </c>
      <c r="P1809" s="13">
        <f t="shared" si="202"/>
        <v>27</v>
      </c>
      <c r="Q1809" s="18">
        <v>18804.75</v>
      </c>
    </row>
    <row r="1810" spans="1:17" x14ac:dyDescent="0.25">
      <c r="A1810" s="13" t="s">
        <v>1841</v>
      </c>
      <c r="B1810" s="13">
        <v>1979</v>
      </c>
      <c r="C1810" s="13" t="s">
        <v>37</v>
      </c>
      <c r="D1810" s="13">
        <v>15</v>
      </c>
      <c r="E1810" s="13">
        <v>2</v>
      </c>
      <c r="F1810" s="13">
        <v>18806.150000000001</v>
      </c>
      <c r="G1810" s="13" t="s">
        <v>16</v>
      </c>
      <c r="H1810" s="13" t="s">
        <v>11</v>
      </c>
      <c r="I1810" s="13" t="s">
        <v>13</v>
      </c>
      <c r="J1810" s="32">
        <f t="shared" si="196"/>
        <v>1979</v>
      </c>
      <c r="K1810" s="32" t="str">
        <f t="shared" si="197"/>
        <v>Oct</v>
      </c>
      <c r="L1810" s="32" t="str">
        <f t="shared" si="198"/>
        <v>tier - 1</v>
      </c>
      <c r="M1810" s="32" t="str">
        <f t="shared" si="199"/>
        <v>tier - 2</v>
      </c>
      <c r="N1810" s="32" t="str">
        <f t="shared" si="200"/>
        <v>R1013</v>
      </c>
      <c r="O1810" s="13" t="str">
        <f t="shared" si="201"/>
        <v>15-Oct-1979</v>
      </c>
      <c r="P1810" s="13">
        <f t="shared" si="202"/>
        <v>43</v>
      </c>
      <c r="Q1810" s="18">
        <v>18806.150000000001</v>
      </c>
    </row>
    <row r="1811" spans="1:17" x14ac:dyDescent="0.25">
      <c r="A1811" s="13" t="s">
        <v>1842</v>
      </c>
      <c r="B1811" s="13">
        <v>1962</v>
      </c>
      <c r="C1811" s="13" t="s">
        <v>30</v>
      </c>
      <c r="D1811" s="13">
        <v>18</v>
      </c>
      <c r="E1811" s="13">
        <v>0</v>
      </c>
      <c r="F1811" s="13">
        <v>18815.53</v>
      </c>
      <c r="G1811" s="13" t="s">
        <v>16</v>
      </c>
      <c r="H1811" s="13" t="s">
        <v>16</v>
      </c>
      <c r="I1811" s="13" t="s">
        <v>249</v>
      </c>
      <c r="J1811" s="32">
        <f t="shared" si="196"/>
        <v>1962</v>
      </c>
      <c r="K1811" s="32" t="str">
        <f t="shared" si="197"/>
        <v>Dec</v>
      </c>
      <c r="L1811" s="32" t="str">
        <f t="shared" si="198"/>
        <v>tier - 1</v>
      </c>
      <c r="M1811" s="32" t="str">
        <f t="shared" si="199"/>
        <v>tier - 1</v>
      </c>
      <c r="N1811" s="32" t="str">
        <f t="shared" si="200"/>
        <v>R1023</v>
      </c>
      <c r="O1811" s="13" t="str">
        <f t="shared" si="201"/>
        <v>18-Dec-1962</v>
      </c>
      <c r="P1811" s="13">
        <f t="shared" si="202"/>
        <v>60</v>
      </c>
      <c r="Q1811" s="18">
        <v>18815.53</v>
      </c>
    </row>
    <row r="1812" spans="1:17" x14ac:dyDescent="0.25">
      <c r="A1812" s="13" t="s">
        <v>1843</v>
      </c>
      <c r="B1812" s="13">
        <v>2003</v>
      </c>
      <c r="C1812" s="13" t="s">
        <v>10</v>
      </c>
      <c r="D1812" s="13">
        <v>24</v>
      </c>
      <c r="E1812" s="13">
        <v>3</v>
      </c>
      <c r="F1812" s="13">
        <v>18838.7</v>
      </c>
      <c r="G1812" s="13" t="s">
        <v>16</v>
      </c>
      <c r="H1812" s="13" t="s">
        <v>12</v>
      </c>
      <c r="I1812" s="13" t="s">
        <v>23</v>
      </c>
      <c r="J1812" s="32">
        <f t="shared" si="196"/>
        <v>2003</v>
      </c>
      <c r="K1812" s="32" t="str">
        <f t="shared" si="197"/>
        <v>Jul</v>
      </c>
      <c r="L1812" s="32" t="str">
        <f t="shared" si="198"/>
        <v>tier - 1</v>
      </c>
      <c r="M1812" s="32" t="str">
        <f t="shared" si="199"/>
        <v>tier - 3</v>
      </c>
      <c r="N1812" s="32" t="str">
        <f t="shared" si="200"/>
        <v>R1012</v>
      </c>
      <c r="O1812" s="13" t="str">
        <f t="shared" si="201"/>
        <v>24-Jul-2003</v>
      </c>
      <c r="P1812" s="13">
        <f t="shared" si="202"/>
        <v>19</v>
      </c>
      <c r="Q1812" s="18">
        <v>18838.7</v>
      </c>
    </row>
    <row r="1813" spans="1:17" x14ac:dyDescent="0.25">
      <c r="A1813" s="13" t="s">
        <v>1844</v>
      </c>
      <c r="B1813" s="13">
        <v>1963</v>
      </c>
      <c r="C1813" s="13" t="s">
        <v>30</v>
      </c>
      <c r="D1813" s="13">
        <v>6</v>
      </c>
      <c r="E1813" s="13">
        <v>0</v>
      </c>
      <c r="F1813" s="13">
        <v>18883.330000000002</v>
      </c>
      <c r="G1813" s="13" t="s">
        <v>16</v>
      </c>
      <c r="H1813" s="13" t="s">
        <v>16</v>
      </c>
      <c r="I1813" s="13" t="s">
        <v>535</v>
      </c>
      <c r="J1813" s="32">
        <f t="shared" si="196"/>
        <v>1963</v>
      </c>
      <c r="K1813" s="32" t="str">
        <f t="shared" si="197"/>
        <v>Dec</v>
      </c>
      <c r="L1813" s="32" t="str">
        <f t="shared" si="198"/>
        <v>tier - 1</v>
      </c>
      <c r="M1813" s="32" t="str">
        <f t="shared" si="199"/>
        <v>tier - 1</v>
      </c>
      <c r="N1813" s="32" t="str">
        <f t="shared" si="200"/>
        <v>R1026</v>
      </c>
      <c r="O1813" s="13" t="str">
        <f t="shared" si="201"/>
        <v>6-Dec-1963</v>
      </c>
      <c r="P1813" s="13">
        <f t="shared" si="202"/>
        <v>59</v>
      </c>
      <c r="Q1813" s="18">
        <v>18883.330000000002</v>
      </c>
    </row>
    <row r="1814" spans="1:17" x14ac:dyDescent="0.25">
      <c r="A1814" s="13" t="s">
        <v>1845</v>
      </c>
      <c r="B1814" s="13">
        <v>1995</v>
      </c>
      <c r="C1814" s="13" t="s">
        <v>20</v>
      </c>
      <c r="D1814" s="13">
        <v>27</v>
      </c>
      <c r="E1814" s="13">
        <v>1</v>
      </c>
      <c r="F1814" s="13">
        <v>18903.490000000002</v>
      </c>
      <c r="G1814" s="13" t="s">
        <v>16</v>
      </c>
      <c r="H1814" s="13" t="s">
        <v>11</v>
      </c>
      <c r="I1814" s="13" t="s">
        <v>247</v>
      </c>
      <c r="J1814" s="32">
        <f t="shared" si="196"/>
        <v>1995</v>
      </c>
      <c r="K1814" s="32" t="str">
        <f t="shared" si="197"/>
        <v>Sep</v>
      </c>
      <c r="L1814" s="32" t="str">
        <f t="shared" si="198"/>
        <v>tier - 1</v>
      </c>
      <c r="M1814" s="32" t="str">
        <f t="shared" si="199"/>
        <v>tier - 2</v>
      </c>
      <c r="N1814" s="32" t="str">
        <f t="shared" si="200"/>
        <v>R1024</v>
      </c>
      <c r="O1814" s="13" t="str">
        <f t="shared" si="201"/>
        <v>27-Sep-1995</v>
      </c>
      <c r="P1814" s="13">
        <f t="shared" si="202"/>
        <v>27</v>
      </c>
      <c r="Q1814" s="18">
        <v>18903.490000000002</v>
      </c>
    </row>
    <row r="1815" spans="1:17" x14ac:dyDescent="0.25">
      <c r="A1815" s="13" t="s">
        <v>1846</v>
      </c>
      <c r="B1815" s="13">
        <v>1969</v>
      </c>
      <c r="C1815" s="13" t="s">
        <v>35</v>
      </c>
      <c r="D1815" s="13">
        <v>3</v>
      </c>
      <c r="E1815" s="13">
        <v>0</v>
      </c>
      <c r="F1815" s="13">
        <v>18932.810000000001</v>
      </c>
      <c r="G1815" s="13" t="s">
        <v>16</v>
      </c>
      <c r="H1815" s="13" t="s">
        <v>12</v>
      </c>
      <c r="I1815" s="13" t="s">
        <v>23</v>
      </c>
      <c r="J1815" s="32">
        <f t="shared" si="196"/>
        <v>1969</v>
      </c>
      <c r="K1815" s="32" t="str">
        <f t="shared" si="197"/>
        <v>Aug</v>
      </c>
      <c r="L1815" s="32" t="str">
        <f t="shared" si="198"/>
        <v>tier - 1</v>
      </c>
      <c r="M1815" s="32" t="str">
        <f t="shared" si="199"/>
        <v>tier - 3</v>
      </c>
      <c r="N1815" s="32" t="str">
        <f t="shared" si="200"/>
        <v>R1012</v>
      </c>
      <c r="O1815" s="13" t="str">
        <f t="shared" si="201"/>
        <v>3-Aug-1969</v>
      </c>
      <c r="P1815" s="13">
        <f t="shared" si="202"/>
        <v>53</v>
      </c>
      <c r="Q1815" s="18">
        <v>18932.810000000001</v>
      </c>
    </row>
    <row r="1816" spans="1:17" x14ac:dyDescent="0.25">
      <c r="A1816" s="13" t="s">
        <v>1847</v>
      </c>
      <c r="B1816" s="13">
        <v>1963</v>
      </c>
      <c r="C1816" s="13" t="s">
        <v>37</v>
      </c>
      <c r="D1816" s="13">
        <v>20</v>
      </c>
      <c r="E1816" s="13">
        <v>0</v>
      </c>
      <c r="F1816" s="13">
        <v>18954.560000000001</v>
      </c>
      <c r="G1816" s="13" t="s">
        <v>16</v>
      </c>
      <c r="H1816" s="13" t="s">
        <v>16</v>
      </c>
      <c r="I1816" s="13" t="s">
        <v>535</v>
      </c>
      <c r="J1816" s="32">
        <f t="shared" si="196"/>
        <v>1963</v>
      </c>
      <c r="K1816" s="32" t="str">
        <f t="shared" si="197"/>
        <v>Oct</v>
      </c>
      <c r="L1816" s="32" t="str">
        <f t="shared" si="198"/>
        <v>tier - 1</v>
      </c>
      <c r="M1816" s="32" t="str">
        <f t="shared" si="199"/>
        <v>tier - 1</v>
      </c>
      <c r="N1816" s="32" t="str">
        <f t="shared" si="200"/>
        <v>R1026</v>
      </c>
      <c r="O1816" s="13" t="str">
        <f t="shared" si="201"/>
        <v>20-Oct-1963</v>
      </c>
      <c r="P1816" s="13">
        <f t="shared" si="202"/>
        <v>59</v>
      </c>
      <c r="Q1816" s="18">
        <v>18954.560000000001</v>
      </c>
    </row>
    <row r="1817" spans="1:17" x14ac:dyDescent="0.25">
      <c r="A1817" s="13" t="s">
        <v>1848</v>
      </c>
      <c r="B1817" s="13">
        <v>1998</v>
      </c>
      <c r="C1817" s="13" t="s">
        <v>35</v>
      </c>
      <c r="D1817" s="13">
        <v>6</v>
      </c>
      <c r="E1817" s="13">
        <v>0</v>
      </c>
      <c r="F1817" s="13">
        <v>18955.22</v>
      </c>
      <c r="G1817" s="13" t="s">
        <v>16</v>
      </c>
      <c r="H1817" s="13" t="s">
        <v>12</v>
      </c>
      <c r="I1817" s="13" t="s">
        <v>42</v>
      </c>
      <c r="J1817" s="32">
        <f t="shared" si="196"/>
        <v>1998</v>
      </c>
      <c r="K1817" s="32" t="str">
        <f t="shared" si="197"/>
        <v>Aug</v>
      </c>
      <c r="L1817" s="32" t="str">
        <f t="shared" si="198"/>
        <v>tier - 1</v>
      </c>
      <c r="M1817" s="32" t="str">
        <f t="shared" si="199"/>
        <v>tier - 3</v>
      </c>
      <c r="N1817" s="32" t="str">
        <f t="shared" si="200"/>
        <v>R1011</v>
      </c>
      <c r="O1817" s="13" t="str">
        <f t="shared" si="201"/>
        <v>6-Aug-1998</v>
      </c>
      <c r="P1817" s="13">
        <f t="shared" si="202"/>
        <v>24</v>
      </c>
      <c r="Q1817" s="18">
        <v>18955.22</v>
      </c>
    </row>
    <row r="1818" spans="1:17" x14ac:dyDescent="0.25">
      <c r="A1818" s="13" t="s">
        <v>1849</v>
      </c>
      <c r="B1818" s="13">
        <v>1992</v>
      </c>
      <c r="C1818" s="13" t="s">
        <v>15</v>
      </c>
      <c r="D1818" s="13">
        <v>30</v>
      </c>
      <c r="E1818" s="13">
        <v>1</v>
      </c>
      <c r="F1818" s="13">
        <v>18963.169999999998</v>
      </c>
      <c r="G1818" s="13" t="s">
        <v>16</v>
      </c>
      <c r="H1818" s="13" t="s">
        <v>16</v>
      </c>
      <c r="I1818" s="13" t="s">
        <v>13</v>
      </c>
      <c r="J1818" s="32">
        <f t="shared" si="196"/>
        <v>1992</v>
      </c>
      <c r="K1818" s="32" t="str">
        <f t="shared" si="197"/>
        <v>Nov</v>
      </c>
      <c r="L1818" s="32" t="str">
        <f t="shared" si="198"/>
        <v>tier - 1</v>
      </c>
      <c r="M1818" s="32" t="str">
        <f t="shared" si="199"/>
        <v>tier - 1</v>
      </c>
      <c r="N1818" s="32" t="str">
        <f t="shared" si="200"/>
        <v>R1013</v>
      </c>
      <c r="O1818" s="13" t="str">
        <f t="shared" si="201"/>
        <v>30-Nov-1992</v>
      </c>
      <c r="P1818" s="13">
        <f t="shared" si="202"/>
        <v>30</v>
      </c>
      <c r="Q1818" s="18">
        <v>18963.169999999998</v>
      </c>
    </row>
    <row r="1819" spans="1:17" x14ac:dyDescent="0.25">
      <c r="A1819" s="13" t="s">
        <v>1850</v>
      </c>
      <c r="B1819" s="13">
        <v>1988</v>
      </c>
      <c r="C1819" s="13" t="s">
        <v>37</v>
      </c>
      <c r="D1819" s="13">
        <v>24</v>
      </c>
      <c r="E1819" s="13">
        <v>2</v>
      </c>
      <c r="F1819" s="13">
        <v>18972.5</v>
      </c>
      <c r="G1819" s="13" t="s">
        <v>16</v>
      </c>
      <c r="H1819" s="13" t="s">
        <v>12</v>
      </c>
      <c r="I1819" s="13" t="s">
        <v>13</v>
      </c>
      <c r="J1819" s="32">
        <f t="shared" si="196"/>
        <v>1988</v>
      </c>
      <c r="K1819" s="32" t="str">
        <f t="shared" si="197"/>
        <v>Oct</v>
      </c>
      <c r="L1819" s="32" t="str">
        <f t="shared" si="198"/>
        <v>tier - 1</v>
      </c>
      <c r="M1819" s="32" t="str">
        <f t="shared" si="199"/>
        <v>tier - 3</v>
      </c>
      <c r="N1819" s="32" t="str">
        <f t="shared" si="200"/>
        <v>R1013</v>
      </c>
      <c r="O1819" s="13" t="str">
        <f t="shared" si="201"/>
        <v>24-Oct-1988</v>
      </c>
      <c r="P1819" s="13">
        <f t="shared" si="202"/>
        <v>34</v>
      </c>
      <c r="Q1819" s="18">
        <v>18972.5</v>
      </c>
    </row>
    <row r="1820" spans="1:17" x14ac:dyDescent="0.25">
      <c r="A1820" s="13" t="s">
        <v>1851</v>
      </c>
      <c r="B1820" s="13">
        <v>1983</v>
      </c>
      <c r="C1820" s="13" t="s">
        <v>30</v>
      </c>
      <c r="D1820" s="13">
        <v>19</v>
      </c>
      <c r="E1820" s="13">
        <v>5</v>
      </c>
      <c r="F1820" s="13">
        <v>19023.259999999998</v>
      </c>
      <c r="G1820" s="13" t="s">
        <v>16</v>
      </c>
      <c r="H1820" s="13" t="s">
        <v>12</v>
      </c>
      <c r="I1820" s="13" t="s">
        <v>42</v>
      </c>
      <c r="J1820" s="32">
        <f t="shared" si="196"/>
        <v>1983</v>
      </c>
      <c r="K1820" s="32" t="str">
        <f t="shared" si="197"/>
        <v>Dec</v>
      </c>
      <c r="L1820" s="32" t="str">
        <f t="shared" si="198"/>
        <v>tier - 1</v>
      </c>
      <c r="M1820" s="32" t="str">
        <f t="shared" si="199"/>
        <v>tier - 3</v>
      </c>
      <c r="N1820" s="32" t="str">
        <f t="shared" si="200"/>
        <v>R1011</v>
      </c>
      <c r="O1820" s="13" t="str">
        <f t="shared" si="201"/>
        <v>19-Dec-1983</v>
      </c>
      <c r="P1820" s="13">
        <f t="shared" si="202"/>
        <v>39</v>
      </c>
      <c r="Q1820" s="18">
        <v>19023.259999999998</v>
      </c>
    </row>
    <row r="1821" spans="1:17" x14ac:dyDescent="0.25">
      <c r="A1821" s="13" t="s">
        <v>1852</v>
      </c>
      <c r="B1821" s="13">
        <v>1989</v>
      </c>
      <c r="C1821" s="13" t="s">
        <v>18</v>
      </c>
      <c r="D1821" s="13">
        <v>5</v>
      </c>
      <c r="E1821" s="13">
        <v>1</v>
      </c>
      <c r="F1821" s="13">
        <v>19040.88</v>
      </c>
      <c r="G1821" s="13" t="s">
        <v>16</v>
      </c>
      <c r="H1821" s="13" t="s">
        <v>12</v>
      </c>
      <c r="I1821" s="13" t="s">
        <v>42</v>
      </c>
      <c r="J1821" s="32">
        <f t="shared" si="196"/>
        <v>1989</v>
      </c>
      <c r="K1821" s="32" t="str">
        <f t="shared" si="197"/>
        <v>Jun</v>
      </c>
      <c r="L1821" s="32" t="str">
        <f t="shared" si="198"/>
        <v>tier - 1</v>
      </c>
      <c r="M1821" s="32" t="str">
        <f t="shared" si="199"/>
        <v>tier - 3</v>
      </c>
      <c r="N1821" s="32" t="str">
        <f t="shared" si="200"/>
        <v>R1011</v>
      </c>
      <c r="O1821" s="13" t="str">
        <f t="shared" si="201"/>
        <v>5-Jun-1989</v>
      </c>
      <c r="P1821" s="13">
        <f t="shared" si="202"/>
        <v>34</v>
      </c>
      <c r="Q1821" s="18">
        <v>19040.88</v>
      </c>
    </row>
    <row r="1822" spans="1:17" x14ac:dyDescent="0.25">
      <c r="A1822" s="13" t="s">
        <v>1853</v>
      </c>
      <c r="B1822" s="13">
        <v>1993</v>
      </c>
      <c r="C1822" s="13" t="s">
        <v>20</v>
      </c>
      <c r="D1822" s="13">
        <v>28</v>
      </c>
      <c r="E1822" s="13">
        <v>1</v>
      </c>
      <c r="F1822" s="13">
        <v>19107.78</v>
      </c>
      <c r="G1822" s="13" t="s">
        <v>16</v>
      </c>
      <c r="H1822" s="13" t="s">
        <v>11</v>
      </c>
      <c r="I1822" s="13" t="s">
        <v>13</v>
      </c>
      <c r="J1822" s="32">
        <f t="shared" si="196"/>
        <v>1993</v>
      </c>
      <c r="K1822" s="32" t="str">
        <f t="shared" si="197"/>
        <v>Sep</v>
      </c>
      <c r="L1822" s="32" t="str">
        <f t="shared" si="198"/>
        <v>tier - 1</v>
      </c>
      <c r="M1822" s="32" t="str">
        <f t="shared" si="199"/>
        <v>tier - 2</v>
      </c>
      <c r="N1822" s="32" t="str">
        <f t="shared" si="200"/>
        <v>R1013</v>
      </c>
      <c r="O1822" s="13" t="str">
        <f t="shared" si="201"/>
        <v>28-Sep-1993</v>
      </c>
      <c r="P1822" s="13">
        <f t="shared" si="202"/>
        <v>29</v>
      </c>
      <c r="Q1822" s="18">
        <v>19107.78</v>
      </c>
    </row>
    <row r="1823" spans="1:17" x14ac:dyDescent="0.25">
      <c r="A1823" s="13" t="s">
        <v>1854</v>
      </c>
      <c r="B1823" s="13">
        <v>1979</v>
      </c>
      <c r="C1823" s="13" t="s">
        <v>10</v>
      </c>
      <c r="D1823" s="13">
        <v>2</v>
      </c>
      <c r="E1823" s="13">
        <v>2</v>
      </c>
      <c r="F1823" s="13">
        <v>19144.580000000002</v>
      </c>
      <c r="G1823" s="13" t="s">
        <v>16</v>
      </c>
      <c r="H1823" s="13" t="s">
        <v>16</v>
      </c>
      <c r="I1823" s="13" t="s">
        <v>247</v>
      </c>
      <c r="J1823" s="32">
        <f t="shared" si="196"/>
        <v>1979</v>
      </c>
      <c r="K1823" s="32" t="str">
        <f t="shared" si="197"/>
        <v>Jul</v>
      </c>
      <c r="L1823" s="32" t="str">
        <f t="shared" si="198"/>
        <v>tier - 1</v>
      </c>
      <c r="M1823" s="32" t="str">
        <f t="shared" si="199"/>
        <v>tier - 1</v>
      </c>
      <c r="N1823" s="32" t="str">
        <f t="shared" si="200"/>
        <v>R1024</v>
      </c>
      <c r="O1823" s="13" t="str">
        <f t="shared" si="201"/>
        <v>2-Jul-1979</v>
      </c>
      <c r="P1823" s="13">
        <f t="shared" si="202"/>
        <v>43</v>
      </c>
      <c r="Q1823" s="18">
        <v>19144.580000000002</v>
      </c>
    </row>
    <row r="1824" spans="1:17" x14ac:dyDescent="0.25">
      <c r="A1824" s="13" t="s">
        <v>1855</v>
      </c>
      <c r="B1824" s="13">
        <v>1991</v>
      </c>
      <c r="C1824" s="13" t="s">
        <v>20</v>
      </c>
      <c r="D1824" s="13">
        <v>16</v>
      </c>
      <c r="E1824" s="13">
        <v>3</v>
      </c>
      <c r="F1824" s="13">
        <v>19199.939999999999</v>
      </c>
      <c r="G1824" s="13" t="s">
        <v>16</v>
      </c>
      <c r="H1824" s="13" t="s">
        <v>12</v>
      </c>
      <c r="I1824" s="13" t="s">
        <v>42</v>
      </c>
      <c r="J1824" s="32">
        <f t="shared" si="196"/>
        <v>1991</v>
      </c>
      <c r="K1824" s="32" t="str">
        <f t="shared" si="197"/>
        <v>Sep</v>
      </c>
      <c r="L1824" s="32" t="str">
        <f t="shared" si="198"/>
        <v>tier - 1</v>
      </c>
      <c r="M1824" s="32" t="str">
        <f t="shared" si="199"/>
        <v>tier - 3</v>
      </c>
      <c r="N1824" s="32" t="str">
        <f t="shared" si="200"/>
        <v>R1011</v>
      </c>
      <c r="O1824" s="13" t="str">
        <f t="shared" si="201"/>
        <v>16-Sep-1991</v>
      </c>
      <c r="P1824" s="13">
        <f t="shared" si="202"/>
        <v>31</v>
      </c>
      <c r="Q1824" s="18">
        <v>19199.939999999999</v>
      </c>
    </row>
    <row r="1825" spans="1:17" x14ac:dyDescent="0.25">
      <c r="A1825" s="13" t="s">
        <v>1856</v>
      </c>
      <c r="B1825" s="13">
        <v>1985</v>
      </c>
      <c r="C1825" s="13" t="s">
        <v>30</v>
      </c>
      <c r="D1825" s="13">
        <v>28</v>
      </c>
      <c r="E1825" s="13">
        <v>0</v>
      </c>
      <c r="F1825" s="13">
        <v>19214.71</v>
      </c>
      <c r="G1825" s="13" t="s">
        <v>16</v>
      </c>
      <c r="H1825" s="13" t="s">
        <v>12</v>
      </c>
      <c r="I1825" s="13" t="s">
        <v>13</v>
      </c>
      <c r="J1825" s="32">
        <f t="shared" si="196"/>
        <v>1985</v>
      </c>
      <c r="K1825" s="32" t="str">
        <f t="shared" si="197"/>
        <v>Dec</v>
      </c>
      <c r="L1825" s="32" t="str">
        <f t="shared" si="198"/>
        <v>tier - 1</v>
      </c>
      <c r="M1825" s="32" t="str">
        <f t="shared" si="199"/>
        <v>tier - 3</v>
      </c>
      <c r="N1825" s="32" t="str">
        <f t="shared" si="200"/>
        <v>R1013</v>
      </c>
      <c r="O1825" s="13" t="str">
        <f t="shared" si="201"/>
        <v>28-Dec-1985</v>
      </c>
      <c r="P1825" s="13">
        <f t="shared" si="202"/>
        <v>37</v>
      </c>
      <c r="Q1825" s="18">
        <v>19214.71</v>
      </c>
    </row>
    <row r="1826" spans="1:17" x14ac:dyDescent="0.25">
      <c r="A1826" s="13" t="s">
        <v>1857</v>
      </c>
      <c r="B1826" s="13">
        <v>1967</v>
      </c>
      <c r="C1826" s="13" t="s">
        <v>10</v>
      </c>
      <c r="D1826" s="13">
        <v>29</v>
      </c>
      <c r="E1826" s="13">
        <v>0</v>
      </c>
      <c r="F1826" s="13">
        <v>19259.96</v>
      </c>
      <c r="G1826" s="13" t="s">
        <v>16</v>
      </c>
      <c r="H1826" s="13" t="s">
        <v>16</v>
      </c>
      <c r="I1826" s="13" t="s">
        <v>23</v>
      </c>
      <c r="J1826" s="32">
        <f t="shared" si="196"/>
        <v>1967</v>
      </c>
      <c r="K1826" s="32" t="str">
        <f t="shared" si="197"/>
        <v>Jul</v>
      </c>
      <c r="L1826" s="32" t="str">
        <f t="shared" si="198"/>
        <v>tier - 1</v>
      </c>
      <c r="M1826" s="32" t="str">
        <f t="shared" si="199"/>
        <v>tier - 1</v>
      </c>
      <c r="N1826" s="32" t="str">
        <f t="shared" si="200"/>
        <v>R1012</v>
      </c>
      <c r="O1826" s="13" t="str">
        <f t="shared" si="201"/>
        <v>29-Jul-1967</v>
      </c>
      <c r="P1826" s="13">
        <f t="shared" si="202"/>
        <v>55</v>
      </c>
      <c r="Q1826" s="18">
        <v>19259.96</v>
      </c>
    </row>
    <row r="1827" spans="1:17" x14ac:dyDescent="0.25">
      <c r="A1827" s="13" t="s">
        <v>1858</v>
      </c>
      <c r="B1827" s="13">
        <v>1966</v>
      </c>
      <c r="C1827" s="13" t="s">
        <v>15</v>
      </c>
      <c r="D1827" s="13">
        <v>15</v>
      </c>
      <c r="E1827" s="13">
        <v>0</v>
      </c>
      <c r="F1827" s="13">
        <v>19321.060000000001</v>
      </c>
      <c r="G1827" s="13" t="s">
        <v>16</v>
      </c>
      <c r="H1827" s="13" t="s">
        <v>16</v>
      </c>
      <c r="I1827" s="13" t="s">
        <v>23</v>
      </c>
      <c r="J1827" s="32">
        <f t="shared" si="196"/>
        <v>1966</v>
      </c>
      <c r="K1827" s="32" t="str">
        <f t="shared" si="197"/>
        <v>Nov</v>
      </c>
      <c r="L1827" s="32" t="str">
        <f t="shared" si="198"/>
        <v>tier - 1</v>
      </c>
      <c r="M1827" s="32" t="str">
        <f t="shared" si="199"/>
        <v>tier - 1</v>
      </c>
      <c r="N1827" s="32" t="str">
        <f t="shared" si="200"/>
        <v>R1012</v>
      </c>
      <c r="O1827" s="13" t="str">
        <f t="shared" si="201"/>
        <v>15-Nov-1966</v>
      </c>
      <c r="P1827" s="13">
        <f t="shared" si="202"/>
        <v>56</v>
      </c>
      <c r="Q1827" s="18">
        <v>19321.060000000001</v>
      </c>
    </row>
    <row r="1828" spans="1:17" x14ac:dyDescent="0.25">
      <c r="A1828" s="13" t="s">
        <v>1859</v>
      </c>
      <c r="B1828" s="13">
        <v>1991</v>
      </c>
      <c r="C1828" s="13" t="s">
        <v>35</v>
      </c>
      <c r="D1828" s="13">
        <v>24</v>
      </c>
      <c r="E1828" s="13">
        <v>0</v>
      </c>
      <c r="F1828" s="13">
        <v>19350.37</v>
      </c>
      <c r="G1828" s="13" t="s">
        <v>16</v>
      </c>
      <c r="H1828" s="13" t="s">
        <v>12</v>
      </c>
      <c r="I1828" s="13" t="s">
        <v>13</v>
      </c>
      <c r="J1828" s="32">
        <f t="shared" si="196"/>
        <v>1991</v>
      </c>
      <c r="K1828" s="32" t="str">
        <f t="shared" si="197"/>
        <v>Aug</v>
      </c>
      <c r="L1828" s="32" t="str">
        <f t="shared" si="198"/>
        <v>tier - 1</v>
      </c>
      <c r="M1828" s="32" t="str">
        <f t="shared" si="199"/>
        <v>tier - 3</v>
      </c>
      <c r="N1828" s="32" t="str">
        <f t="shared" si="200"/>
        <v>R1013</v>
      </c>
      <c r="O1828" s="13" t="str">
        <f t="shared" si="201"/>
        <v>24-Aug-1991</v>
      </c>
      <c r="P1828" s="13">
        <f t="shared" si="202"/>
        <v>31</v>
      </c>
      <c r="Q1828" s="18">
        <v>19350.37</v>
      </c>
    </row>
    <row r="1829" spans="1:17" x14ac:dyDescent="0.25">
      <c r="A1829" s="13" t="s">
        <v>1860</v>
      </c>
      <c r="B1829" s="13">
        <v>1987</v>
      </c>
      <c r="C1829" s="13" t="s">
        <v>18</v>
      </c>
      <c r="D1829" s="13">
        <v>30</v>
      </c>
      <c r="E1829" s="13">
        <v>3</v>
      </c>
      <c r="F1829" s="13">
        <v>19362</v>
      </c>
      <c r="G1829" s="13" t="s">
        <v>16</v>
      </c>
      <c r="H1829" s="13" t="s">
        <v>12</v>
      </c>
      <c r="I1829" s="13" t="s">
        <v>13</v>
      </c>
      <c r="J1829" s="32">
        <f t="shared" si="196"/>
        <v>1987</v>
      </c>
      <c r="K1829" s="32" t="str">
        <f t="shared" si="197"/>
        <v>Jun</v>
      </c>
      <c r="L1829" s="32" t="str">
        <f t="shared" si="198"/>
        <v>tier - 1</v>
      </c>
      <c r="M1829" s="32" t="str">
        <f t="shared" si="199"/>
        <v>tier - 3</v>
      </c>
      <c r="N1829" s="32" t="str">
        <f t="shared" si="200"/>
        <v>R1013</v>
      </c>
      <c r="O1829" s="13" t="str">
        <f t="shared" si="201"/>
        <v>30-Jun-1987</v>
      </c>
      <c r="P1829" s="13">
        <f t="shared" si="202"/>
        <v>35</v>
      </c>
      <c r="Q1829" s="18">
        <v>19362</v>
      </c>
    </row>
    <row r="1830" spans="1:17" x14ac:dyDescent="0.25">
      <c r="A1830" s="13" t="s">
        <v>1861</v>
      </c>
      <c r="B1830" s="13">
        <v>1993</v>
      </c>
      <c r="C1830" s="13" t="s">
        <v>20</v>
      </c>
      <c r="D1830" s="13">
        <v>6</v>
      </c>
      <c r="E1830" s="13">
        <v>2</v>
      </c>
      <c r="F1830" s="13">
        <v>19442.349999999999</v>
      </c>
      <c r="G1830" s="13" t="s">
        <v>16</v>
      </c>
      <c r="H1830" s="13" t="s">
        <v>12</v>
      </c>
      <c r="I1830" s="13" t="s">
        <v>23</v>
      </c>
      <c r="J1830" s="32">
        <f t="shared" si="196"/>
        <v>1993</v>
      </c>
      <c r="K1830" s="32" t="str">
        <f t="shared" si="197"/>
        <v>Sep</v>
      </c>
      <c r="L1830" s="32" t="str">
        <f t="shared" si="198"/>
        <v>tier - 1</v>
      </c>
      <c r="M1830" s="32" t="str">
        <f t="shared" si="199"/>
        <v>tier - 3</v>
      </c>
      <c r="N1830" s="32" t="str">
        <f t="shared" si="200"/>
        <v>R1012</v>
      </c>
      <c r="O1830" s="13" t="str">
        <f t="shared" si="201"/>
        <v>6-Sep-1993</v>
      </c>
      <c r="P1830" s="13">
        <f t="shared" si="202"/>
        <v>29</v>
      </c>
      <c r="Q1830" s="18">
        <v>19442.349999999999</v>
      </c>
    </row>
    <row r="1831" spans="1:17" x14ac:dyDescent="0.25">
      <c r="A1831" s="13" t="s">
        <v>1862</v>
      </c>
      <c r="B1831" s="13">
        <v>1982</v>
      </c>
      <c r="C1831" s="13" t="s">
        <v>30</v>
      </c>
      <c r="D1831" s="13">
        <v>15</v>
      </c>
      <c r="E1831" s="13">
        <v>2</v>
      </c>
      <c r="F1831" s="13">
        <v>19444.27</v>
      </c>
      <c r="G1831" s="13" t="s">
        <v>16</v>
      </c>
      <c r="H1831" s="13" t="s">
        <v>16</v>
      </c>
      <c r="I1831" s="13" t="s">
        <v>13</v>
      </c>
      <c r="J1831" s="32">
        <f t="shared" si="196"/>
        <v>1982</v>
      </c>
      <c r="K1831" s="32" t="str">
        <f t="shared" si="197"/>
        <v>Dec</v>
      </c>
      <c r="L1831" s="32" t="str">
        <f t="shared" si="198"/>
        <v>tier - 1</v>
      </c>
      <c r="M1831" s="32" t="str">
        <f t="shared" si="199"/>
        <v>tier - 1</v>
      </c>
      <c r="N1831" s="32" t="str">
        <f t="shared" si="200"/>
        <v>R1013</v>
      </c>
      <c r="O1831" s="13" t="str">
        <f t="shared" si="201"/>
        <v>15-Dec-1982</v>
      </c>
      <c r="P1831" s="13">
        <f t="shared" si="202"/>
        <v>40</v>
      </c>
      <c r="Q1831" s="18">
        <v>19444.27</v>
      </c>
    </row>
    <row r="1832" spans="1:17" x14ac:dyDescent="0.25">
      <c r="A1832" s="13" t="s">
        <v>1863</v>
      </c>
      <c r="B1832" s="13">
        <v>1987</v>
      </c>
      <c r="C1832" s="13" t="s">
        <v>15</v>
      </c>
      <c r="D1832" s="13">
        <v>30</v>
      </c>
      <c r="E1832" s="13">
        <v>4</v>
      </c>
      <c r="F1832" s="13">
        <v>19496.72</v>
      </c>
      <c r="G1832" s="13" t="s">
        <v>16</v>
      </c>
      <c r="H1832" s="13" t="s">
        <v>12</v>
      </c>
      <c r="I1832" s="13" t="s">
        <v>166</v>
      </c>
      <c r="J1832" s="32">
        <f t="shared" si="196"/>
        <v>1987</v>
      </c>
      <c r="K1832" s="32" t="str">
        <f t="shared" si="197"/>
        <v>Nov</v>
      </c>
      <c r="L1832" s="32" t="str">
        <f t="shared" si="198"/>
        <v>tier - 1</v>
      </c>
      <c r="M1832" s="32" t="str">
        <f t="shared" si="199"/>
        <v>tier - 3</v>
      </c>
      <c r="N1832" s="32" t="str">
        <f t="shared" si="200"/>
        <v>R1019</v>
      </c>
      <c r="O1832" s="13" t="str">
        <f t="shared" si="201"/>
        <v>30-Nov-1987</v>
      </c>
      <c r="P1832" s="13">
        <f t="shared" si="202"/>
        <v>35</v>
      </c>
      <c r="Q1832" s="18">
        <v>19496.72</v>
      </c>
    </row>
    <row r="1833" spans="1:17" x14ac:dyDescent="0.25">
      <c r="A1833" s="13" t="s">
        <v>1864</v>
      </c>
      <c r="B1833" s="13">
        <v>1980</v>
      </c>
      <c r="C1833" s="13" t="s">
        <v>15</v>
      </c>
      <c r="D1833" s="13">
        <v>8</v>
      </c>
      <c r="E1833" s="13">
        <v>0</v>
      </c>
      <c r="F1833" s="13">
        <v>19515.54</v>
      </c>
      <c r="G1833" s="13" t="s">
        <v>16</v>
      </c>
      <c r="H1833" s="13" t="s">
        <v>16</v>
      </c>
      <c r="I1833" s="13" t="s">
        <v>13</v>
      </c>
      <c r="J1833" s="32">
        <f t="shared" si="196"/>
        <v>1980</v>
      </c>
      <c r="K1833" s="32" t="str">
        <f t="shared" si="197"/>
        <v>Nov</v>
      </c>
      <c r="L1833" s="32" t="str">
        <f t="shared" si="198"/>
        <v>tier - 1</v>
      </c>
      <c r="M1833" s="32" t="str">
        <f t="shared" si="199"/>
        <v>tier - 1</v>
      </c>
      <c r="N1833" s="32" t="str">
        <f t="shared" si="200"/>
        <v>R1013</v>
      </c>
      <c r="O1833" s="13" t="str">
        <f t="shared" si="201"/>
        <v>8-Nov-1980</v>
      </c>
      <c r="P1833" s="13">
        <f t="shared" si="202"/>
        <v>42</v>
      </c>
      <c r="Q1833" s="18">
        <v>19515.54</v>
      </c>
    </row>
    <row r="1834" spans="1:17" x14ac:dyDescent="0.25">
      <c r="A1834" s="13" t="s">
        <v>1865</v>
      </c>
      <c r="B1834" s="13">
        <v>1992</v>
      </c>
      <c r="C1834" s="13" t="s">
        <v>35</v>
      </c>
      <c r="D1834" s="13">
        <v>19</v>
      </c>
      <c r="E1834" s="13">
        <v>1</v>
      </c>
      <c r="F1834" s="13">
        <v>19521.97</v>
      </c>
      <c r="G1834" s="13" t="s">
        <v>16</v>
      </c>
      <c r="H1834" s="13" t="s">
        <v>11</v>
      </c>
      <c r="I1834" s="13" t="s">
        <v>13</v>
      </c>
      <c r="J1834" s="32">
        <f t="shared" si="196"/>
        <v>1992</v>
      </c>
      <c r="K1834" s="32" t="str">
        <f t="shared" si="197"/>
        <v>Aug</v>
      </c>
      <c r="L1834" s="32" t="str">
        <f t="shared" si="198"/>
        <v>tier - 1</v>
      </c>
      <c r="M1834" s="32" t="str">
        <f t="shared" si="199"/>
        <v>tier - 2</v>
      </c>
      <c r="N1834" s="32" t="str">
        <f t="shared" si="200"/>
        <v>R1013</v>
      </c>
      <c r="O1834" s="13" t="str">
        <f t="shared" si="201"/>
        <v>19-Aug-1992</v>
      </c>
      <c r="P1834" s="13">
        <f t="shared" si="202"/>
        <v>30</v>
      </c>
      <c r="Q1834" s="18">
        <v>19521.97</v>
      </c>
    </row>
    <row r="1835" spans="1:17" x14ac:dyDescent="0.25">
      <c r="A1835" s="13" t="s">
        <v>1866</v>
      </c>
      <c r="B1835" s="13">
        <v>1985</v>
      </c>
      <c r="C1835" s="13" t="s">
        <v>20</v>
      </c>
      <c r="D1835" s="13">
        <v>17</v>
      </c>
      <c r="E1835" s="13">
        <v>0</v>
      </c>
      <c r="F1835" s="13">
        <v>19539.240000000002</v>
      </c>
      <c r="G1835" s="13" t="s">
        <v>16</v>
      </c>
      <c r="H1835" s="13" t="s">
        <v>16</v>
      </c>
      <c r="I1835" s="13" t="s">
        <v>13</v>
      </c>
      <c r="J1835" s="32">
        <f t="shared" si="196"/>
        <v>1985</v>
      </c>
      <c r="K1835" s="32" t="str">
        <f t="shared" si="197"/>
        <v>Sep</v>
      </c>
      <c r="L1835" s="32" t="str">
        <f t="shared" si="198"/>
        <v>tier - 1</v>
      </c>
      <c r="M1835" s="32" t="str">
        <f t="shared" si="199"/>
        <v>tier - 1</v>
      </c>
      <c r="N1835" s="32" t="str">
        <f t="shared" si="200"/>
        <v>R1013</v>
      </c>
      <c r="O1835" s="13" t="str">
        <f t="shared" si="201"/>
        <v>17-Sep-1985</v>
      </c>
      <c r="P1835" s="13">
        <f t="shared" si="202"/>
        <v>37</v>
      </c>
      <c r="Q1835" s="18">
        <v>19539.240000000002</v>
      </c>
    </row>
    <row r="1836" spans="1:17" x14ac:dyDescent="0.25">
      <c r="A1836" s="13" t="s">
        <v>1867</v>
      </c>
      <c r="B1836" s="13">
        <v>1963</v>
      </c>
      <c r="C1836" s="13" t="s">
        <v>10</v>
      </c>
      <c r="D1836" s="13">
        <v>14</v>
      </c>
      <c r="E1836" s="13">
        <v>0</v>
      </c>
      <c r="F1836" s="13">
        <v>19551.34</v>
      </c>
      <c r="G1836" s="13" t="s">
        <v>16</v>
      </c>
      <c r="H1836" s="13" t="s">
        <v>12</v>
      </c>
      <c r="I1836" s="13" t="s">
        <v>23</v>
      </c>
      <c r="J1836" s="32">
        <f t="shared" si="196"/>
        <v>1963</v>
      </c>
      <c r="K1836" s="32" t="str">
        <f t="shared" si="197"/>
        <v>Jul</v>
      </c>
      <c r="L1836" s="32" t="str">
        <f t="shared" si="198"/>
        <v>tier - 1</v>
      </c>
      <c r="M1836" s="32" t="str">
        <f t="shared" si="199"/>
        <v>tier - 3</v>
      </c>
      <c r="N1836" s="32" t="str">
        <f t="shared" si="200"/>
        <v>R1012</v>
      </c>
      <c r="O1836" s="13" t="str">
        <f t="shared" si="201"/>
        <v>14-Jul-1963</v>
      </c>
      <c r="P1836" s="13">
        <f t="shared" si="202"/>
        <v>59</v>
      </c>
      <c r="Q1836" s="18">
        <v>19551.34</v>
      </c>
    </row>
    <row r="1837" spans="1:17" x14ac:dyDescent="0.25">
      <c r="A1837" s="13" t="s">
        <v>1868</v>
      </c>
      <c r="B1837" s="13">
        <v>1978</v>
      </c>
      <c r="C1837" s="13" t="s">
        <v>20</v>
      </c>
      <c r="D1837" s="13">
        <v>24</v>
      </c>
      <c r="E1837" s="13">
        <v>1</v>
      </c>
      <c r="F1837" s="13">
        <v>19594.810000000001</v>
      </c>
      <c r="G1837" s="13" t="s">
        <v>16</v>
      </c>
      <c r="H1837" s="13" t="s">
        <v>16</v>
      </c>
      <c r="I1837" s="13" t="s">
        <v>247</v>
      </c>
      <c r="J1837" s="32">
        <f t="shared" si="196"/>
        <v>1978</v>
      </c>
      <c r="K1837" s="32" t="str">
        <f t="shared" si="197"/>
        <v>Sep</v>
      </c>
      <c r="L1837" s="32" t="str">
        <f t="shared" si="198"/>
        <v>tier - 1</v>
      </c>
      <c r="M1837" s="32" t="str">
        <f t="shared" si="199"/>
        <v>tier - 1</v>
      </c>
      <c r="N1837" s="32" t="str">
        <f t="shared" si="200"/>
        <v>R1024</v>
      </c>
      <c r="O1837" s="13" t="str">
        <f t="shared" si="201"/>
        <v>24-Sep-1978</v>
      </c>
      <c r="P1837" s="13">
        <f t="shared" si="202"/>
        <v>44</v>
      </c>
      <c r="Q1837" s="18">
        <v>19594.810000000001</v>
      </c>
    </row>
    <row r="1838" spans="1:17" x14ac:dyDescent="0.25">
      <c r="A1838" s="13" t="s">
        <v>1869</v>
      </c>
      <c r="B1838" s="13">
        <v>1994</v>
      </c>
      <c r="C1838" s="13" t="s">
        <v>35</v>
      </c>
      <c r="D1838" s="13">
        <v>27</v>
      </c>
      <c r="E1838" s="13">
        <v>0</v>
      </c>
      <c r="F1838" s="13">
        <v>19673.34</v>
      </c>
      <c r="G1838" s="13" t="s">
        <v>16</v>
      </c>
      <c r="H1838" s="13" t="s">
        <v>11</v>
      </c>
      <c r="I1838" s="13" t="s">
        <v>23</v>
      </c>
      <c r="J1838" s="32">
        <f t="shared" si="196"/>
        <v>1994</v>
      </c>
      <c r="K1838" s="32" t="str">
        <f t="shared" si="197"/>
        <v>Aug</v>
      </c>
      <c r="L1838" s="32" t="str">
        <f t="shared" si="198"/>
        <v>tier - 1</v>
      </c>
      <c r="M1838" s="32" t="str">
        <f t="shared" si="199"/>
        <v>tier - 2</v>
      </c>
      <c r="N1838" s="32" t="str">
        <f t="shared" si="200"/>
        <v>R1012</v>
      </c>
      <c r="O1838" s="13" t="str">
        <f t="shared" si="201"/>
        <v>27-Aug-1994</v>
      </c>
      <c r="P1838" s="13">
        <f t="shared" si="202"/>
        <v>28</v>
      </c>
      <c r="Q1838" s="18">
        <v>19673.34</v>
      </c>
    </row>
    <row r="1839" spans="1:17" x14ac:dyDescent="0.25">
      <c r="A1839" s="13" t="s">
        <v>1870</v>
      </c>
      <c r="B1839" s="13">
        <v>1990</v>
      </c>
      <c r="C1839" s="13" t="s">
        <v>35</v>
      </c>
      <c r="D1839" s="13">
        <v>8</v>
      </c>
      <c r="E1839" s="13">
        <v>1</v>
      </c>
      <c r="F1839" s="13">
        <v>19719.689999999999</v>
      </c>
      <c r="G1839" s="13" t="s">
        <v>16</v>
      </c>
      <c r="H1839" s="13" t="s">
        <v>11</v>
      </c>
      <c r="I1839" s="13" t="s">
        <v>13</v>
      </c>
      <c r="J1839" s="32">
        <f t="shared" si="196"/>
        <v>1990</v>
      </c>
      <c r="K1839" s="32" t="str">
        <f t="shared" si="197"/>
        <v>Aug</v>
      </c>
      <c r="L1839" s="32" t="str">
        <f t="shared" si="198"/>
        <v>tier - 1</v>
      </c>
      <c r="M1839" s="32" t="str">
        <f t="shared" si="199"/>
        <v>tier - 2</v>
      </c>
      <c r="N1839" s="32" t="str">
        <f t="shared" si="200"/>
        <v>R1013</v>
      </c>
      <c r="O1839" s="13" t="str">
        <f t="shared" si="201"/>
        <v>8-Aug-1990</v>
      </c>
      <c r="P1839" s="13">
        <f t="shared" si="202"/>
        <v>32</v>
      </c>
      <c r="Q1839" s="18">
        <v>19719.689999999999</v>
      </c>
    </row>
    <row r="1840" spans="1:17" x14ac:dyDescent="0.25">
      <c r="A1840" s="13" t="s">
        <v>1871</v>
      </c>
      <c r="B1840" s="13">
        <v>1972</v>
      </c>
      <c r="C1840" s="13" t="s">
        <v>18</v>
      </c>
      <c r="D1840" s="13">
        <v>14</v>
      </c>
      <c r="E1840" s="13">
        <v>3</v>
      </c>
      <c r="F1840" s="13">
        <v>19749.38</v>
      </c>
      <c r="G1840" s="13" t="s">
        <v>16</v>
      </c>
      <c r="H1840" s="13" t="s">
        <v>12</v>
      </c>
      <c r="I1840" s="13" t="s">
        <v>13</v>
      </c>
      <c r="J1840" s="32">
        <f t="shared" si="196"/>
        <v>1972</v>
      </c>
      <c r="K1840" s="32" t="str">
        <f t="shared" si="197"/>
        <v>Jun</v>
      </c>
      <c r="L1840" s="32" t="str">
        <f t="shared" si="198"/>
        <v>tier - 1</v>
      </c>
      <c r="M1840" s="32" t="str">
        <f t="shared" si="199"/>
        <v>tier - 3</v>
      </c>
      <c r="N1840" s="32" t="str">
        <f t="shared" si="200"/>
        <v>R1013</v>
      </c>
      <c r="O1840" s="13" t="str">
        <f t="shared" si="201"/>
        <v>14-Jun-1972</v>
      </c>
      <c r="P1840" s="13">
        <f t="shared" si="202"/>
        <v>50</v>
      </c>
      <c r="Q1840" s="18">
        <v>19749.38</v>
      </c>
    </row>
    <row r="1841" spans="1:17" x14ac:dyDescent="0.25">
      <c r="A1841" s="13" t="s">
        <v>1872</v>
      </c>
      <c r="B1841" s="13">
        <v>1979</v>
      </c>
      <c r="C1841" s="13" t="s">
        <v>37</v>
      </c>
      <c r="D1841" s="13">
        <v>30</v>
      </c>
      <c r="E1841" s="13">
        <v>2</v>
      </c>
      <c r="F1841" s="13">
        <v>19798.05</v>
      </c>
      <c r="G1841" s="13" t="s">
        <v>16</v>
      </c>
      <c r="H1841" s="13" t="s">
        <v>16</v>
      </c>
      <c r="I1841" s="13" t="s">
        <v>247</v>
      </c>
      <c r="J1841" s="32">
        <f t="shared" si="196"/>
        <v>1979</v>
      </c>
      <c r="K1841" s="32" t="str">
        <f t="shared" si="197"/>
        <v>Oct</v>
      </c>
      <c r="L1841" s="32" t="str">
        <f t="shared" si="198"/>
        <v>tier - 1</v>
      </c>
      <c r="M1841" s="32" t="str">
        <f t="shared" si="199"/>
        <v>tier - 1</v>
      </c>
      <c r="N1841" s="32" t="str">
        <f t="shared" si="200"/>
        <v>R1024</v>
      </c>
      <c r="O1841" s="13" t="str">
        <f t="shared" si="201"/>
        <v>30-Oct-1979</v>
      </c>
      <c r="P1841" s="13">
        <f t="shared" si="202"/>
        <v>43</v>
      </c>
      <c r="Q1841" s="18">
        <v>19798.05</v>
      </c>
    </row>
    <row r="1842" spans="1:17" x14ac:dyDescent="0.25">
      <c r="A1842" s="13" t="s">
        <v>1873</v>
      </c>
      <c r="B1842" s="13">
        <v>1997</v>
      </c>
      <c r="C1842" s="13" t="s">
        <v>37</v>
      </c>
      <c r="D1842" s="13">
        <v>18</v>
      </c>
      <c r="E1842" s="13">
        <v>3</v>
      </c>
      <c r="F1842" s="13">
        <v>19933.46</v>
      </c>
      <c r="G1842" s="13" t="s">
        <v>16</v>
      </c>
      <c r="H1842" s="13" t="s">
        <v>12</v>
      </c>
      <c r="I1842" s="13" t="s">
        <v>42</v>
      </c>
      <c r="J1842" s="32">
        <f t="shared" si="196"/>
        <v>1997</v>
      </c>
      <c r="K1842" s="32" t="str">
        <f t="shared" si="197"/>
        <v>Oct</v>
      </c>
      <c r="L1842" s="32" t="str">
        <f t="shared" si="198"/>
        <v>tier - 1</v>
      </c>
      <c r="M1842" s="32" t="str">
        <f t="shared" si="199"/>
        <v>tier - 3</v>
      </c>
      <c r="N1842" s="32" t="str">
        <f t="shared" si="200"/>
        <v>R1011</v>
      </c>
      <c r="O1842" s="13" t="str">
        <f t="shared" si="201"/>
        <v>18-Oct-1997</v>
      </c>
      <c r="P1842" s="13">
        <f t="shared" si="202"/>
        <v>25</v>
      </c>
      <c r="Q1842" s="18">
        <v>19933.46</v>
      </c>
    </row>
    <row r="1843" spans="1:17" x14ac:dyDescent="0.25">
      <c r="A1843" s="13" t="s">
        <v>1874</v>
      </c>
      <c r="B1843" s="13">
        <v>1980</v>
      </c>
      <c r="C1843" s="13" t="s">
        <v>37</v>
      </c>
      <c r="D1843" s="13">
        <v>9</v>
      </c>
      <c r="E1843" s="13">
        <v>0</v>
      </c>
      <c r="F1843" s="13">
        <v>19964.75</v>
      </c>
      <c r="G1843" s="13" t="s">
        <v>16</v>
      </c>
      <c r="H1843" s="13" t="s">
        <v>11</v>
      </c>
      <c r="I1843" s="13" t="s">
        <v>247</v>
      </c>
      <c r="J1843" s="32">
        <f t="shared" si="196"/>
        <v>1980</v>
      </c>
      <c r="K1843" s="32" t="str">
        <f t="shared" si="197"/>
        <v>Oct</v>
      </c>
      <c r="L1843" s="32" t="str">
        <f t="shared" si="198"/>
        <v>tier - 1</v>
      </c>
      <c r="M1843" s="32" t="str">
        <f t="shared" si="199"/>
        <v>tier - 2</v>
      </c>
      <c r="N1843" s="32" t="str">
        <f t="shared" si="200"/>
        <v>R1024</v>
      </c>
      <c r="O1843" s="13" t="str">
        <f t="shared" si="201"/>
        <v>9-Oct-1980</v>
      </c>
      <c r="P1843" s="13">
        <f t="shared" si="202"/>
        <v>42</v>
      </c>
      <c r="Q1843" s="18">
        <v>19964.75</v>
      </c>
    </row>
    <row r="1844" spans="1:17" x14ac:dyDescent="0.25">
      <c r="A1844" s="13" t="s">
        <v>1875</v>
      </c>
      <c r="B1844" s="13">
        <v>1966</v>
      </c>
      <c r="C1844" s="13" t="s">
        <v>35</v>
      </c>
      <c r="D1844" s="13">
        <v>10</v>
      </c>
      <c r="E1844" s="13">
        <v>0</v>
      </c>
      <c r="F1844" s="13">
        <v>19995.29</v>
      </c>
      <c r="G1844" s="13" t="s">
        <v>16</v>
      </c>
      <c r="H1844" s="13" t="s">
        <v>12</v>
      </c>
      <c r="I1844" s="13" t="s">
        <v>535</v>
      </c>
      <c r="J1844" s="32">
        <f t="shared" si="196"/>
        <v>1966</v>
      </c>
      <c r="K1844" s="32" t="str">
        <f t="shared" si="197"/>
        <v>Aug</v>
      </c>
      <c r="L1844" s="32" t="str">
        <f t="shared" si="198"/>
        <v>tier - 1</v>
      </c>
      <c r="M1844" s="32" t="str">
        <f t="shared" si="199"/>
        <v>tier - 3</v>
      </c>
      <c r="N1844" s="32" t="str">
        <f t="shared" si="200"/>
        <v>R1026</v>
      </c>
      <c r="O1844" s="13" t="str">
        <f t="shared" si="201"/>
        <v>10-Aug-1966</v>
      </c>
      <c r="P1844" s="13">
        <f t="shared" si="202"/>
        <v>56</v>
      </c>
      <c r="Q1844" s="18">
        <v>19995.29</v>
      </c>
    </row>
    <row r="1845" spans="1:17" x14ac:dyDescent="0.25">
      <c r="A1845" s="13" t="s">
        <v>1876</v>
      </c>
      <c r="B1845" s="13">
        <v>1988</v>
      </c>
      <c r="C1845" s="13" t="s">
        <v>10</v>
      </c>
      <c r="D1845" s="13">
        <v>25</v>
      </c>
      <c r="E1845" s="13">
        <v>1</v>
      </c>
      <c r="F1845" s="13">
        <v>20009.63</v>
      </c>
      <c r="G1845" s="13" t="s">
        <v>11</v>
      </c>
      <c r="H1845" s="13" t="s">
        <v>16</v>
      </c>
      <c r="I1845" s="13" t="s">
        <v>23</v>
      </c>
      <c r="J1845" s="32">
        <f t="shared" si="196"/>
        <v>1988</v>
      </c>
      <c r="K1845" s="32" t="str">
        <f t="shared" si="197"/>
        <v>Jul</v>
      </c>
      <c r="L1845" s="32" t="str">
        <f t="shared" si="198"/>
        <v>tier - 2</v>
      </c>
      <c r="M1845" s="32" t="str">
        <f t="shared" si="199"/>
        <v>tier - 1</v>
      </c>
      <c r="N1845" s="32" t="str">
        <f t="shared" si="200"/>
        <v>R1012</v>
      </c>
      <c r="O1845" s="13" t="str">
        <f t="shared" si="201"/>
        <v>25-Jul-1988</v>
      </c>
      <c r="P1845" s="13">
        <f t="shared" si="202"/>
        <v>34</v>
      </c>
      <c r="Q1845" s="18">
        <v>20009.63</v>
      </c>
    </row>
    <row r="1846" spans="1:17" x14ac:dyDescent="0.25">
      <c r="A1846" s="13" t="s">
        <v>1877</v>
      </c>
      <c r="B1846" s="13">
        <v>1983</v>
      </c>
      <c r="C1846" s="13" t="s">
        <v>37</v>
      </c>
      <c r="D1846" s="13">
        <v>6</v>
      </c>
      <c r="E1846" s="13">
        <v>0</v>
      </c>
      <c r="F1846" s="13">
        <v>20149.32</v>
      </c>
      <c r="G1846" s="13" t="s">
        <v>11</v>
      </c>
      <c r="H1846" s="13" t="s">
        <v>16</v>
      </c>
      <c r="I1846" s="13" t="s">
        <v>168</v>
      </c>
      <c r="J1846" s="32">
        <f t="shared" si="196"/>
        <v>1983</v>
      </c>
      <c r="K1846" s="32" t="str">
        <f t="shared" si="197"/>
        <v>Oct</v>
      </c>
      <c r="L1846" s="32" t="str">
        <f t="shared" si="198"/>
        <v>tier - 2</v>
      </c>
      <c r="M1846" s="32" t="str">
        <f t="shared" si="199"/>
        <v>tier - 1</v>
      </c>
      <c r="N1846" s="32" t="str">
        <f t="shared" si="200"/>
        <v>R1016</v>
      </c>
      <c r="O1846" s="13" t="str">
        <f t="shared" si="201"/>
        <v>6-Oct-1983</v>
      </c>
      <c r="P1846" s="13">
        <f t="shared" si="202"/>
        <v>39</v>
      </c>
      <c r="Q1846" s="18">
        <v>20149.32</v>
      </c>
    </row>
    <row r="1847" spans="1:17" x14ac:dyDescent="0.25">
      <c r="A1847" s="13" t="s">
        <v>1878</v>
      </c>
      <c r="B1847" s="13">
        <v>2002</v>
      </c>
      <c r="C1847" s="13" t="s">
        <v>10</v>
      </c>
      <c r="D1847" s="13">
        <v>9</v>
      </c>
      <c r="E1847" s="13">
        <v>0</v>
      </c>
      <c r="F1847" s="13">
        <v>20167.34</v>
      </c>
      <c r="G1847" s="13" t="s">
        <v>12</v>
      </c>
      <c r="H1847" s="13" t="s">
        <v>12</v>
      </c>
      <c r="I1847" s="13" t="s">
        <v>42</v>
      </c>
      <c r="J1847" s="32">
        <f t="shared" si="196"/>
        <v>2002</v>
      </c>
      <c r="K1847" s="32" t="str">
        <f t="shared" si="197"/>
        <v>Jul</v>
      </c>
      <c r="L1847" s="32" t="str">
        <f t="shared" si="198"/>
        <v>tier - 3</v>
      </c>
      <c r="M1847" s="32" t="str">
        <f t="shared" si="199"/>
        <v>tier - 3</v>
      </c>
      <c r="N1847" s="32" t="str">
        <f t="shared" si="200"/>
        <v>R1011</v>
      </c>
      <c r="O1847" s="13" t="str">
        <f t="shared" si="201"/>
        <v>9-Jul-2002</v>
      </c>
      <c r="P1847" s="13">
        <f t="shared" si="202"/>
        <v>20</v>
      </c>
      <c r="Q1847" s="18">
        <v>20167.34</v>
      </c>
    </row>
    <row r="1848" spans="1:17" x14ac:dyDescent="0.25">
      <c r="A1848" s="13" t="s">
        <v>1879</v>
      </c>
      <c r="B1848" s="13">
        <v>1994</v>
      </c>
      <c r="C1848" s="13" t="s">
        <v>18</v>
      </c>
      <c r="D1848" s="13">
        <v>8</v>
      </c>
      <c r="E1848" s="13">
        <v>2</v>
      </c>
      <c r="F1848" s="13">
        <v>20177.669999999998</v>
      </c>
      <c r="G1848" s="13" t="s">
        <v>11</v>
      </c>
      <c r="H1848" s="13" t="s">
        <v>16</v>
      </c>
      <c r="I1848" s="13" t="s">
        <v>42</v>
      </c>
      <c r="J1848" s="32">
        <f t="shared" si="196"/>
        <v>1994</v>
      </c>
      <c r="K1848" s="32" t="str">
        <f t="shared" si="197"/>
        <v>Jun</v>
      </c>
      <c r="L1848" s="32" t="str">
        <f t="shared" si="198"/>
        <v>tier - 2</v>
      </c>
      <c r="M1848" s="32" t="str">
        <f t="shared" si="199"/>
        <v>tier - 1</v>
      </c>
      <c r="N1848" s="32" t="str">
        <f t="shared" si="200"/>
        <v>R1011</v>
      </c>
      <c r="O1848" s="13" t="str">
        <f t="shared" si="201"/>
        <v>8-Jun-1994</v>
      </c>
      <c r="P1848" s="13">
        <f t="shared" si="202"/>
        <v>29</v>
      </c>
      <c r="Q1848" s="18">
        <v>20177.669999999998</v>
      </c>
    </row>
    <row r="1849" spans="1:17" x14ac:dyDescent="0.25">
      <c r="A1849" s="13" t="s">
        <v>1880</v>
      </c>
      <c r="B1849" s="13">
        <v>1987</v>
      </c>
      <c r="C1849" s="13" t="s">
        <v>37</v>
      </c>
      <c r="D1849" s="13">
        <v>17</v>
      </c>
      <c r="E1849" s="13">
        <v>0</v>
      </c>
      <c r="F1849" s="13">
        <v>20234.849999999999</v>
      </c>
      <c r="G1849" s="13" t="s">
        <v>11</v>
      </c>
      <c r="H1849" s="13" t="s">
        <v>12</v>
      </c>
      <c r="I1849" s="13" t="s">
        <v>23</v>
      </c>
      <c r="J1849" s="32">
        <f t="shared" si="196"/>
        <v>1987</v>
      </c>
      <c r="K1849" s="32" t="str">
        <f t="shared" si="197"/>
        <v>Oct</v>
      </c>
      <c r="L1849" s="32" t="str">
        <f t="shared" si="198"/>
        <v>tier - 2</v>
      </c>
      <c r="M1849" s="32" t="str">
        <f t="shared" si="199"/>
        <v>tier - 3</v>
      </c>
      <c r="N1849" s="32" t="str">
        <f t="shared" si="200"/>
        <v>R1012</v>
      </c>
      <c r="O1849" s="13" t="str">
        <f t="shared" si="201"/>
        <v>17-Oct-1987</v>
      </c>
      <c r="P1849" s="13">
        <f t="shared" si="202"/>
        <v>35</v>
      </c>
      <c r="Q1849" s="18">
        <v>20234.849999999999</v>
      </c>
    </row>
    <row r="1850" spans="1:17" x14ac:dyDescent="0.25">
      <c r="A1850" s="13" t="s">
        <v>1881</v>
      </c>
      <c r="B1850" s="13">
        <v>1966</v>
      </c>
      <c r="C1850" s="13" t="s">
        <v>35</v>
      </c>
      <c r="D1850" s="13">
        <v>22</v>
      </c>
      <c r="E1850" s="13">
        <v>0</v>
      </c>
      <c r="F1850" s="13">
        <v>20253.84</v>
      </c>
      <c r="G1850" s="13" t="s">
        <v>11</v>
      </c>
      <c r="H1850" s="13" t="s">
        <v>12</v>
      </c>
      <c r="I1850" s="13" t="s">
        <v>23</v>
      </c>
      <c r="J1850" s="32">
        <f t="shared" si="196"/>
        <v>1966</v>
      </c>
      <c r="K1850" s="32" t="str">
        <f t="shared" si="197"/>
        <v>Aug</v>
      </c>
      <c r="L1850" s="32" t="str">
        <f t="shared" si="198"/>
        <v>tier - 2</v>
      </c>
      <c r="M1850" s="32" t="str">
        <f t="shared" si="199"/>
        <v>tier - 3</v>
      </c>
      <c r="N1850" s="32" t="str">
        <f t="shared" si="200"/>
        <v>R1012</v>
      </c>
      <c r="O1850" s="13" t="str">
        <f t="shared" si="201"/>
        <v>22-Aug-1966</v>
      </c>
      <c r="P1850" s="13">
        <f t="shared" si="202"/>
        <v>56</v>
      </c>
      <c r="Q1850" s="18">
        <v>20253.84</v>
      </c>
    </row>
    <row r="1851" spans="1:17" x14ac:dyDescent="0.25">
      <c r="A1851" s="13" t="s">
        <v>1882</v>
      </c>
      <c r="B1851" s="13">
        <v>1993</v>
      </c>
      <c r="C1851" s="13" t="s">
        <v>20</v>
      </c>
      <c r="D1851" s="13">
        <v>7</v>
      </c>
      <c r="E1851" s="13">
        <v>1</v>
      </c>
      <c r="F1851" s="13">
        <v>20277.810000000001</v>
      </c>
      <c r="G1851" s="13" t="s">
        <v>12</v>
      </c>
      <c r="H1851" s="13" t="s">
        <v>12</v>
      </c>
      <c r="I1851" s="13" t="s">
        <v>168</v>
      </c>
      <c r="J1851" s="32">
        <f t="shared" si="196"/>
        <v>1993</v>
      </c>
      <c r="K1851" s="32" t="str">
        <f t="shared" si="197"/>
        <v>Sep</v>
      </c>
      <c r="L1851" s="32" t="str">
        <f t="shared" si="198"/>
        <v>tier - 3</v>
      </c>
      <c r="M1851" s="32" t="str">
        <f t="shared" si="199"/>
        <v>tier - 3</v>
      </c>
      <c r="N1851" s="32" t="str">
        <f t="shared" si="200"/>
        <v>R1016</v>
      </c>
      <c r="O1851" s="13" t="str">
        <f t="shared" si="201"/>
        <v>7-Sep-1993</v>
      </c>
      <c r="P1851" s="13">
        <f t="shared" si="202"/>
        <v>29</v>
      </c>
      <c r="Q1851" s="18">
        <v>20277.810000000001</v>
      </c>
    </row>
    <row r="1852" spans="1:17" x14ac:dyDescent="0.25">
      <c r="A1852" s="13" t="s">
        <v>1883</v>
      </c>
      <c r="B1852" s="13">
        <v>1985</v>
      </c>
      <c r="C1852" s="13" t="s">
        <v>20</v>
      </c>
      <c r="D1852" s="13">
        <v>17</v>
      </c>
      <c r="E1852" s="13">
        <v>1</v>
      </c>
      <c r="F1852" s="13">
        <v>20296.86</v>
      </c>
      <c r="G1852" s="13" t="s">
        <v>12</v>
      </c>
      <c r="H1852" s="13" t="s">
        <v>16</v>
      </c>
      <c r="I1852" s="13" t="s">
        <v>247</v>
      </c>
      <c r="J1852" s="32">
        <f t="shared" si="196"/>
        <v>1985</v>
      </c>
      <c r="K1852" s="32" t="str">
        <f t="shared" si="197"/>
        <v>Sep</v>
      </c>
      <c r="L1852" s="32" t="str">
        <f t="shared" si="198"/>
        <v>tier - 3</v>
      </c>
      <c r="M1852" s="32" t="str">
        <f t="shared" si="199"/>
        <v>tier - 1</v>
      </c>
      <c r="N1852" s="32" t="str">
        <f t="shared" si="200"/>
        <v>R1024</v>
      </c>
      <c r="O1852" s="13" t="str">
        <f t="shared" si="201"/>
        <v>17-Sep-1985</v>
      </c>
      <c r="P1852" s="13">
        <f t="shared" si="202"/>
        <v>37</v>
      </c>
      <c r="Q1852" s="18">
        <v>20296.86</v>
      </c>
    </row>
    <row r="1853" spans="1:17" x14ac:dyDescent="0.25">
      <c r="A1853" s="13" t="s">
        <v>1884</v>
      </c>
      <c r="B1853" s="13">
        <v>1962</v>
      </c>
      <c r="C1853" s="13" t="s">
        <v>10</v>
      </c>
      <c r="D1853" s="13">
        <v>2</v>
      </c>
      <c r="E1853" s="13">
        <v>0</v>
      </c>
      <c r="F1853" s="13">
        <v>20354.5</v>
      </c>
      <c r="G1853" s="13" t="s">
        <v>12</v>
      </c>
      <c r="H1853" s="13" t="s">
        <v>11</v>
      </c>
      <c r="I1853" s="13" t="s">
        <v>535</v>
      </c>
      <c r="J1853" s="32">
        <f t="shared" si="196"/>
        <v>1962</v>
      </c>
      <c r="K1853" s="32" t="str">
        <f t="shared" si="197"/>
        <v>Jul</v>
      </c>
      <c r="L1853" s="32" t="str">
        <f t="shared" si="198"/>
        <v>tier - 3</v>
      </c>
      <c r="M1853" s="32" t="str">
        <f t="shared" si="199"/>
        <v>tier - 2</v>
      </c>
      <c r="N1853" s="32" t="str">
        <f t="shared" si="200"/>
        <v>R1026</v>
      </c>
      <c r="O1853" s="13" t="str">
        <f t="shared" si="201"/>
        <v>2-Jul-1962</v>
      </c>
      <c r="P1853" s="13">
        <f t="shared" si="202"/>
        <v>60</v>
      </c>
      <c r="Q1853" s="18">
        <v>20354.5</v>
      </c>
    </row>
    <row r="1854" spans="1:17" x14ac:dyDescent="0.25">
      <c r="A1854" s="13" t="s">
        <v>1885</v>
      </c>
      <c r="B1854" s="13">
        <v>1985</v>
      </c>
      <c r="C1854" s="13" t="s">
        <v>10</v>
      </c>
      <c r="D1854" s="13">
        <v>12</v>
      </c>
      <c r="E1854" s="13">
        <v>0</v>
      </c>
      <c r="F1854" s="13">
        <v>20420.599999999999</v>
      </c>
      <c r="G1854" s="13" t="s">
        <v>12</v>
      </c>
      <c r="H1854" s="13" t="s">
        <v>11</v>
      </c>
      <c r="I1854" s="13" t="s">
        <v>42</v>
      </c>
      <c r="J1854" s="32">
        <f t="shared" si="196"/>
        <v>1985</v>
      </c>
      <c r="K1854" s="32" t="str">
        <f t="shared" si="197"/>
        <v>Jul</v>
      </c>
      <c r="L1854" s="32" t="str">
        <f t="shared" si="198"/>
        <v>tier - 3</v>
      </c>
      <c r="M1854" s="32" t="str">
        <f t="shared" si="199"/>
        <v>tier - 2</v>
      </c>
      <c r="N1854" s="32" t="str">
        <f t="shared" si="200"/>
        <v>R1011</v>
      </c>
      <c r="O1854" s="13" t="str">
        <f t="shared" si="201"/>
        <v>12-Jul-1985</v>
      </c>
      <c r="P1854" s="13">
        <f t="shared" si="202"/>
        <v>37</v>
      </c>
      <c r="Q1854" s="18">
        <v>20420.599999999999</v>
      </c>
    </row>
    <row r="1855" spans="1:17" x14ac:dyDescent="0.25">
      <c r="A1855" s="13" t="s">
        <v>1886</v>
      </c>
      <c r="B1855" s="13">
        <v>1962</v>
      </c>
      <c r="C1855" s="13" t="s">
        <v>37</v>
      </c>
      <c r="D1855" s="13">
        <v>18</v>
      </c>
      <c r="E1855" s="13">
        <v>0</v>
      </c>
      <c r="F1855" s="13">
        <v>20446.849999999999</v>
      </c>
      <c r="G1855" s="13" t="s">
        <v>11</v>
      </c>
      <c r="H1855" s="13" t="s">
        <v>16</v>
      </c>
      <c r="I1855" s="13" t="s">
        <v>23</v>
      </c>
      <c r="J1855" s="32">
        <f t="shared" si="196"/>
        <v>1962</v>
      </c>
      <c r="K1855" s="32" t="str">
        <f t="shared" si="197"/>
        <v>Oct</v>
      </c>
      <c r="L1855" s="32" t="str">
        <f t="shared" si="198"/>
        <v>tier - 2</v>
      </c>
      <c r="M1855" s="32" t="str">
        <f t="shared" si="199"/>
        <v>tier - 1</v>
      </c>
      <c r="N1855" s="32" t="str">
        <f t="shared" si="200"/>
        <v>R1012</v>
      </c>
      <c r="O1855" s="13" t="str">
        <f t="shared" si="201"/>
        <v>18-Oct-1962</v>
      </c>
      <c r="P1855" s="13">
        <f t="shared" si="202"/>
        <v>60</v>
      </c>
      <c r="Q1855" s="18">
        <v>20446.849999999999</v>
      </c>
    </row>
    <row r="1856" spans="1:17" x14ac:dyDescent="0.25">
      <c r="A1856" s="13" t="s">
        <v>1887</v>
      </c>
      <c r="B1856" s="13">
        <v>1969</v>
      </c>
      <c r="C1856" s="13" t="s">
        <v>37</v>
      </c>
      <c r="D1856" s="13">
        <v>13</v>
      </c>
      <c r="E1856" s="13">
        <v>3</v>
      </c>
      <c r="F1856" s="13">
        <v>20463</v>
      </c>
      <c r="G1856" s="13" t="s">
        <v>11</v>
      </c>
      <c r="H1856" s="13" t="s">
        <v>11</v>
      </c>
      <c r="I1856" s="13" t="s">
        <v>13</v>
      </c>
      <c r="J1856" s="32">
        <f t="shared" si="196"/>
        <v>1969</v>
      </c>
      <c r="K1856" s="32" t="str">
        <f t="shared" si="197"/>
        <v>Oct</v>
      </c>
      <c r="L1856" s="32" t="str">
        <f t="shared" si="198"/>
        <v>tier - 2</v>
      </c>
      <c r="M1856" s="32" t="str">
        <f t="shared" si="199"/>
        <v>tier - 2</v>
      </c>
      <c r="N1856" s="32" t="str">
        <f t="shared" si="200"/>
        <v>R1013</v>
      </c>
      <c r="O1856" s="13" t="str">
        <f t="shared" si="201"/>
        <v>13-Oct-1969</v>
      </c>
      <c r="P1856" s="13">
        <f t="shared" si="202"/>
        <v>53</v>
      </c>
      <c r="Q1856" s="18">
        <v>20463</v>
      </c>
    </row>
    <row r="1857" spans="1:17" x14ac:dyDescent="0.25">
      <c r="A1857" s="13" t="s">
        <v>1888</v>
      </c>
      <c r="B1857" s="13">
        <v>1966</v>
      </c>
      <c r="C1857" s="13" t="s">
        <v>10</v>
      </c>
      <c r="D1857" s="13">
        <v>9</v>
      </c>
      <c r="E1857" s="13">
        <v>0</v>
      </c>
      <c r="F1857" s="13">
        <v>20568.32</v>
      </c>
      <c r="G1857" s="13" t="s">
        <v>12</v>
      </c>
      <c r="H1857" s="13" t="s">
        <v>11</v>
      </c>
      <c r="I1857" s="13" t="s">
        <v>23</v>
      </c>
      <c r="J1857" s="32">
        <f t="shared" si="196"/>
        <v>1966</v>
      </c>
      <c r="K1857" s="32" t="str">
        <f t="shared" si="197"/>
        <v>Jul</v>
      </c>
      <c r="L1857" s="32" t="str">
        <f t="shared" si="198"/>
        <v>tier - 3</v>
      </c>
      <c r="M1857" s="32" t="str">
        <f t="shared" si="199"/>
        <v>tier - 2</v>
      </c>
      <c r="N1857" s="32" t="str">
        <f t="shared" si="200"/>
        <v>R1012</v>
      </c>
      <c r="O1857" s="13" t="str">
        <f t="shared" si="201"/>
        <v>9-Jul-1966</v>
      </c>
      <c r="P1857" s="13">
        <f t="shared" si="202"/>
        <v>56</v>
      </c>
      <c r="Q1857" s="18">
        <v>20568.32</v>
      </c>
    </row>
    <row r="1858" spans="1:17" x14ac:dyDescent="0.25">
      <c r="A1858" s="13" t="s">
        <v>1889</v>
      </c>
      <c r="B1858" s="13">
        <v>1967</v>
      </c>
      <c r="C1858" s="13" t="s">
        <v>30</v>
      </c>
      <c r="D1858" s="13">
        <v>17</v>
      </c>
      <c r="E1858" s="13">
        <v>0</v>
      </c>
      <c r="F1858" s="13">
        <v>20630.28</v>
      </c>
      <c r="G1858" s="13" t="s">
        <v>11</v>
      </c>
      <c r="H1858" s="13" t="s">
        <v>12</v>
      </c>
      <c r="I1858" s="13" t="s">
        <v>42</v>
      </c>
      <c r="J1858" s="32">
        <f t="shared" ref="J1858:J1921" si="203">IF(B1858="?",ROUND(AVERAGE(B:B),0),B1858)</f>
        <v>1967</v>
      </c>
      <c r="K1858" s="32" t="str">
        <f t="shared" ref="K1858:K1921" si="204">IF(C1858="?","Sep",C1858)</f>
        <v>Dec</v>
      </c>
      <c r="L1858" s="32" t="str">
        <f t="shared" si="198"/>
        <v>tier - 2</v>
      </c>
      <c r="M1858" s="32" t="str">
        <f t="shared" si="199"/>
        <v>tier - 3</v>
      </c>
      <c r="N1858" s="32" t="str">
        <f t="shared" si="200"/>
        <v>R1011</v>
      </c>
      <c r="O1858" s="13" t="str">
        <f t="shared" si="201"/>
        <v>17-Dec-1967</v>
      </c>
      <c r="P1858" s="13">
        <f t="shared" si="202"/>
        <v>55</v>
      </c>
      <c r="Q1858" s="18">
        <v>20630.28</v>
      </c>
    </row>
    <row r="1859" spans="1:17" x14ac:dyDescent="0.25">
      <c r="A1859" s="13" t="s">
        <v>1890</v>
      </c>
      <c r="B1859" s="13">
        <v>1965</v>
      </c>
      <c r="C1859" s="13" t="s">
        <v>35</v>
      </c>
      <c r="D1859" s="13">
        <v>1</v>
      </c>
      <c r="E1859" s="13">
        <v>0</v>
      </c>
      <c r="F1859" s="13">
        <v>20709.02</v>
      </c>
      <c r="G1859" s="13" t="s">
        <v>12</v>
      </c>
      <c r="H1859" s="13" t="s">
        <v>11</v>
      </c>
      <c r="I1859" s="13" t="s">
        <v>166</v>
      </c>
      <c r="J1859" s="32">
        <f t="shared" si="203"/>
        <v>1965</v>
      </c>
      <c r="K1859" s="32" t="str">
        <f t="shared" si="204"/>
        <v>Aug</v>
      </c>
      <c r="L1859" s="32" t="str">
        <f t="shared" ref="L1859:L1922" si="205">IF(G1859="?",$U$3,G1859)</f>
        <v>tier - 3</v>
      </c>
      <c r="M1859" s="32" t="str">
        <f t="shared" ref="M1859:M1922" si="206">IF(H1859="?",$U$4,H1859)</f>
        <v>tier - 2</v>
      </c>
      <c r="N1859" s="32" t="str">
        <f t="shared" ref="N1859:N1922" si="207">IF(I1859="?","Unknown",I1859)</f>
        <v>R1019</v>
      </c>
      <c r="O1859" s="13" t="str">
        <f t="shared" ref="O1859:O1922" si="208">CONCATENATE(D1859&amp;"-"&amp;K1859&amp;"-"&amp;J1859)</f>
        <v>1-Aug-1965</v>
      </c>
      <c r="P1859" s="13">
        <f t="shared" ref="P1859:P1922" si="209">DATEDIF(O1859,$U$6,"Y")</f>
        <v>57</v>
      </c>
      <c r="Q1859" s="18">
        <v>20709.02</v>
      </c>
    </row>
    <row r="1860" spans="1:17" x14ac:dyDescent="0.25">
      <c r="A1860" s="13" t="s">
        <v>1891</v>
      </c>
      <c r="B1860" s="13">
        <v>1992</v>
      </c>
      <c r="C1860" s="13" t="s">
        <v>20</v>
      </c>
      <c r="D1860" s="13">
        <v>14</v>
      </c>
      <c r="E1860" s="13">
        <v>3</v>
      </c>
      <c r="F1860" s="13">
        <v>20745.990000000002</v>
      </c>
      <c r="G1860" s="13" t="s">
        <v>12</v>
      </c>
      <c r="H1860" s="13" t="s">
        <v>16</v>
      </c>
      <c r="I1860" s="13" t="s">
        <v>23</v>
      </c>
      <c r="J1860" s="32">
        <f t="shared" si="203"/>
        <v>1992</v>
      </c>
      <c r="K1860" s="32" t="str">
        <f t="shared" si="204"/>
        <v>Sep</v>
      </c>
      <c r="L1860" s="32" t="str">
        <f t="shared" si="205"/>
        <v>tier - 3</v>
      </c>
      <c r="M1860" s="32" t="str">
        <f t="shared" si="206"/>
        <v>tier - 1</v>
      </c>
      <c r="N1860" s="32" t="str">
        <f t="shared" si="207"/>
        <v>R1012</v>
      </c>
      <c r="O1860" s="13" t="str">
        <f t="shared" si="208"/>
        <v>14-Sep-1992</v>
      </c>
      <c r="P1860" s="13">
        <f t="shared" si="209"/>
        <v>30</v>
      </c>
      <c r="Q1860" s="18">
        <v>20745.990000000002</v>
      </c>
    </row>
    <row r="1861" spans="1:17" x14ac:dyDescent="0.25">
      <c r="A1861" s="13" t="s">
        <v>1892</v>
      </c>
      <c r="B1861" s="13">
        <v>1986</v>
      </c>
      <c r="C1861" s="13" t="s">
        <v>35</v>
      </c>
      <c r="D1861" s="13">
        <v>4</v>
      </c>
      <c r="E1861" s="13">
        <v>1</v>
      </c>
      <c r="F1861" s="13">
        <v>20773.63</v>
      </c>
      <c r="G1861" s="13" t="s">
        <v>11</v>
      </c>
      <c r="H1861" s="13" t="s">
        <v>12</v>
      </c>
      <c r="I1861" s="13" t="s">
        <v>356</v>
      </c>
      <c r="J1861" s="32">
        <f t="shared" si="203"/>
        <v>1986</v>
      </c>
      <c r="K1861" s="32" t="str">
        <f t="shared" si="204"/>
        <v>Aug</v>
      </c>
      <c r="L1861" s="32" t="str">
        <f t="shared" si="205"/>
        <v>tier - 2</v>
      </c>
      <c r="M1861" s="32" t="str">
        <f t="shared" si="206"/>
        <v>tier - 3</v>
      </c>
      <c r="N1861" s="32" t="str">
        <f t="shared" si="207"/>
        <v>R1017</v>
      </c>
      <c r="O1861" s="13" t="str">
        <f t="shared" si="208"/>
        <v>4-Aug-1986</v>
      </c>
      <c r="P1861" s="13">
        <f t="shared" si="209"/>
        <v>36</v>
      </c>
      <c r="Q1861" s="18">
        <v>20773.63</v>
      </c>
    </row>
    <row r="1862" spans="1:17" x14ac:dyDescent="0.25">
      <c r="A1862" s="13" t="s">
        <v>1893</v>
      </c>
      <c r="B1862" s="13">
        <v>1967</v>
      </c>
      <c r="C1862" s="13" t="s">
        <v>20</v>
      </c>
      <c r="D1862" s="13">
        <v>8</v>
      </c>
      <c r="E1862" s="13">
        <v>0</v>
      </c>
      <c r="F1862" s="13">
        <v>20781.490000000002</v>
      </c>
      <c r="G1862" s="13" t="s">
        <v>11</v>
      </c>
      <c r="H1862" s="13" t="s">
        <v>12</v>
      </c>
      <c r="I1862" s="13" t="s">
        <v>13</v>
      </c>
      <c r="J1862" s="32">
        <f t="shared" si="203"/>
        <v>1967</v>
      </c>
      <c r="K1862" s="32" t="str">
        <f t="shared" si="204"/>
        <v>Sep</v>
      </c>
      <c r="L1862" s="32" t="str">
        <f t="shared" si="205"/>
        <v>tier - 2</v>
      </c>
      <c r="M1862" s="32" t="str">
        <f t="shared" si="206"/>
        <v>tier - 3</v>
      </c>
      <c r="N1862" s="32" t="str">
        <f t="shared" si="207"/>
        <v>R1013</v>
      </c>
      <c r="O1862" s="13" t="str">
        <f t="shared" si="208"/>
        <v>8-Sep-1967</v>
      </c>
      <c r="P1862" s="13">
        <f t="shared" si="209"/>
        <v>55</v>
      </c>
      <c r="Q1862" s="18">
        <v>20781.490000000002</v>
      </c>
    </row>
    <row r="1863" spans="1:17" x14ac:dyDescent="0.25">
      <c r="A1863" s="13" t="s">
        <v>1894</v>
      </c>
      <c r="B1863" s="13">
        <v>1975</v>
      </c>
      <c r="C1863" s="13" t="s">
        <v>30</v>
      </c>
      <c r="D1863" s="13">
        <v>8</v>
      </c>
      <c r="E1863" s="13">
        <v>0</v>
      </c>
      <c r="F1863" s="13">
        <v>20878.78</v>
      </c>
      <c r="G1863" s="13" t="s">
        <v>11</v>
      </c>
      <c r="H1863" s="13" t="s">
        <v>16</v>
      </c>
      <c r="I1863" s="13" t="s">
        <v>247</v>
      </c>
      <c r="J1863" s="32">
        <f t="shared" si="203"/>
        <v>1975</v>
      </c>
      <c r="K1863" s="32" t="str">
        <f t="shared" si="204"/>
        <v>Dec</v>
      </c>
      <c r="L1863" s="32" t="str">
        <f t="shared" si="205"/>
        <v>tier - 2</v>
      </c>
      <c r="M1863" s="32" t="str">
        <f t="shared" si="206"/>
        <v>tier - 1</v>
      </c>
      <c r="N1863" s="32" t="str">
        <f t="shared" si="207"/>
        <v>R1024</v>
      </c>
      <c r="O1863" s="13" t="str">
        <f t="shared" si="208"/>
        <v>8-Dec-1975</v>
      </c>
      <c r="P1863" s="13">
        <f t="shared" si="209"/>
        <v>47</v>
      </c>
      <c r="Q1863" s="18">
        <v>20878.78</v>
      </c>
    </row>
    <row r="1864" spans="1:17" x14ac:dyDescent="0.25">
      <c r="A1864" s="13" t="s">
        <v>1895</v>
      </c>
      <c r="B1864" s="13">
        <v>1964</v>
      </c>
      <c r="C1864" s="13" t="s">
        <v>15</v>
      </c>
      <c r="D1864" s="13">
        <v>19</v>
      </c>
      <c r="E1864" s="13">
        <v>0</v>
      </c>
      <c r="F1864" s="13">
        <v>20893.060000000001</v>
      </c>
      <c r="G1864" s="13" t="s">
        <v>11</v>
      </c>
      <c r="H1864" s="13" t="s">
        <v>12</v>
      </c>
      <c r="I1864" s="13" t="s">
        <v>23</v>
      </c>
      <c r="J1864" s="32">
        <f t="shared" si="203"/>
        <v>1964</v>
      </c>
      <c r="K1864" s="32" t="str">
        <f t="shared" si="204"/>
        <v>Nov</v>
      </c>
      <c r="L1864" s="32" t="str">
        <f t="shared" si="205"/>
        <v>tier - 2</v>
      </c>
      <c r="M1864" s="32" t="str">
        <f t="shared" si="206"/>
        <v>tier - 3</v>
      </c>
      <c r="N1864" s="32" t="str">
        <f t="shared" si="207"/>
        <v>R1012</v>
      </c>
      <c r="O1864" s="13" t="str">
        <f t="shared" si="208"/>
        <v>19-Nov-1964</v>
      </c>
      <c r="P1864" s="13">
        <f t="shared" si="209"/>
        <v>58</v>
      </c>
      <c r="Q1864" s="18">
        <v>20893.060000000001</v>
      </c>
    </row>
    <row r="1865" spans="1:17" x14ac:dyDescent="0.25">
      <c r="A1865" s="13" t="s">
        <v>1896</v>
      </c>
      <c r="B1865" s="13">
        <v>1987</v>
      </c>
      <c r="C1865" s="13" t="s">
        <v>15</v>
      </c>
      <c r="D1865" s="13">
        <v>27</v>
      </c>
      <c r="E1865" s="13">
        <v>2</v>
      </c>
      <c r="F1865" s="13">
        <v>20984.09</v>
      </c>
      <c r="G1865" s="13" t="s">
        <v>11</v>
      </c>
      <c r="H1865" s="13" t="s">
        <v>11</v>
      </c>
      <c r="I1865" s="13" t="s">
        <v>164</v>
      </c>
      <c r="J1865" s="32">
        <f t="shared" si="203"/>
        <v>1987</v>
      </c>
      <c r="K1865" s="32" t="str">
        <f t="shared" si="204"/>
        <v>Nov</v>
      </c>
      <c r="L1865" s="32" t="str">
        <f t="shared" si="205"/>
        <v>tier - 2</v>
      </c>
      <c r="M1865" s="32" t="str">
        <f t="shared" si="206"/>
        <v>tier - 2</v>
      </c>
      <c r="N1865" s="32" t="str">
        <f t="shared" si="207"/>
        <v>R1015</v>
      </c>
      <c r="O1865" s="13" t="str">
        <f t="shared" si="208"/>
        <v>27-Nov-1987</v>
      </c>
      <c r="P1865" s="13">
        <f t="shared" si="209"/>
        <v>35</v>
      </c>
      <c r="Q1865" s="18">
        <v>20984.09</v>
      </c>
    </row>
    <row r="1866" spans="1:17" x14ac:dyDescent="0.25">
      <c r="A1866" s="13" t="s">
        <v>1897</v>
      </c>
      <c r="B1866" s="13">
        <v>1983</v>
      </c>
      <c r="C1866" s="13" t="s">
        <v>10</v>
      </c>
      <c r="D1866" s="13">
        <v>2</v>
      </c>
      <c r="E1866" s="13">
        <v>1</v>
      </c>
      <c r="F1866" s="13">
        <v>21082.16</v>
      </c>
      <c r="G1866" s="13" t="s">
        <v>12</v>
      </c>
      <c r="H1866" s="13" t="s">
        <v>11</v>
      </c>
      <c r="I1866" s="13" t="s">
        <v>42</v>
      </c>
      <c r="J1866" s="32">
        <f t="shared" si="203"/>
        <v>1983</v>
      </c>
      <c r="K1866" s="32" t="str">
        <f t="shared" si="204"/>
        <v>Jul</v>
      </c>
      <c r="L1866" s="32" t="str">
        <f t="shared" si="205"/>
        <v>tier - 3</v>
      </c>
      <c r="M1866" s="32" t="str">
        <f t="shared" si="206"/>
        <v>tier - 2</v>
      </c>
      <c r="N1866" s="32" t="str">
        <f t="shared" si="207"/>
        <v>R1011</v>
      </c>
      <c r="O1866" s="13" t="str">
        <f t="shared" si="208"/>
        <v>2-Jul-1983</v>
      </c>
      <c r="P1866" s="13">
        <f t="shared" si="209"/>
        <v>39</v>
      </c>
      <c r="Q1866" s="18">
        <v>21082.16</v>
      </c>
    </row>
    <row r="1867" spans="1:17" x14ac:dyDescent="0.25">
      <c r="A1867" s="13" t="s">
        <v>1898</v>
      </c>
      <c r="B1867" s="13">
        <v>1977</v>
      </c>
      <c r="C1867" s="13" t="s">
        <v>15</v>
      </c>
      <c r="D1867" s="13">
        <v>23</v>
      </c>
      <c r="E1867" s="13">
        <v>2</v>
      </c>
      <c r="F1867" s="13">
        <v>21098.55</v>
      </c>
      <c r="G1867" s="13" t="s">
        <v>12</v>
      </c>
      <c r="H1867" s="13" t="s">
        <v>12</v>
      </c>
      <c r="I1867" s="13" t="s">
        <v>23</v>
      </c>
      <c r="J1867" s="32">
        <f t="shared" si="203"/>
        <v>1977</v>
      </c>
      <c r="K1867" s="32" t="str">
        <f t="shared" si="204"/>
        <v>Nov</v>
      </c>
      <c r="L1867" s="32" t="str">
        <f t="shared" si="205"/>
        <v>tier - 3</v>
      </c>
      <c r="M1867" s="32" t="str">
        <f t="shared" si="206"/>
        <v>tier - 3</v>
      </c>
      <c r="N1867" s="32" t="str">
        <f t="shared" si="207"/>
        <v>R1012</v>
      </c>
      <c r="O1867" s="13" t="str">
        <f t="shared" si="208"/>
        <v>23-Nov-1977</v>
      </c>
      <c r="P1867" s="13">
        <f t="shared" si="209"/>
        <v>45</v>
      </c>
      <c r="Q1867" s="18">
        <v>21098.55</v>
      </c>
    </row>
    <row r="1868" spans="1:17" x14ac:dyDescent="0.25">
      <c r="A1868" s="13" t="s">
        <v>1899</v>
      </c>
      <c r="B1868" s="13">
        <v>1969</v>
      </c>
      <c r="C1868" s="13" t="s">
        <v>35</v>
      </c>
      <c r="D1868" s="13">
        <v>26</v>
      </c>
      <c r="E1868" s="13">
        <v>0</v>
      </c>
      <c r="F1868" s="13">
        <v>21195.82</v>
      </c>
      <c r="G1868" s="13" t="s">
        <v>12</v>
      </c>
      <c r="H1868" s="13" t="s">
        <v>16</v>
      </c>
      <c r="I1868" s="13" t="s">
        <v>13</v>
      </c>
      <c r="J1868" s="32">
        <f t="shared" si="203"/>
        <v>1969</v>
      </c>
      <c r="K1868" s="32" t="str">
        <f t="shared" si="204"/>
        <v>Aug</v>
      </c>
      <c r="L1868" s="32" t="str">
        <f t="shared" si="205"/>
        <v>tier - 3</v>
      </c>
      <c r="M1868" s="32" t="str">
        <f t="shared" si="206"/>
        <v>tier - 1</v>
      </c>
      <c r="N1868" s="32" t="str">
        <f t="shared" si="207"/>
        <v>R1013</v>
      </c>
      <c r="O1868" s="13" t="str">
        <f t="shared" si="208"/>
        <v>26-Aug-1969</v>
      </c>
      <c r="P1868" s="13">
        <f t="shared" si="209"/>
        <v>53</v>
      </c>
      <c r="Q1868" s="18">
        <v>21195.82</v>
      </c>
    </row>
    <row r="1869" spans="1:17" x14ac:dyDescent="0.25">
      <c r="A1869" s="13" t="s">
        <v>1900</v>
      </c>
      <c r="B1869" s="13">
        <v>1974</v>
      </c>
      <c r="C1869" s="13" t="s">
        <v>37</v>
      </c>
      <c r="D1869" s="13">
        <v>14</v>
      </c>
      <c r="E1869" s="13">
        <v>0</v>
      </c>
      <c r="F1869" s="13">
        <v>21223.68</v>
      </c>
      <c r="G1869" s="13" t="s">
        <v>12</v>
      </c>
      <c r="H1869" s="13" t="s">
        <v>11</v>
      </c>
      <c r="I1869" s="13" t="s">
        <v>13</v>
      </c>
      <c r="J1869" s="32">
        <f t="shared" si="203"/>
        <v>1974</v>
      </c>
      <c r="K1869" s="32" t="str">
        <f t="shared" si="204"/>
        <v>Oct</v>
      </c>
      <c r="L1869" s="32" t="str">
        <f t="shared" si="205"/>
        <v>tier - 3</v>
      </c>
      <c r="M1869" s="32" t="str">
        <f t="shared" si="206"/>
        <v>tier - 2</v>
      </c>
      <c r="N1869" s="32" t="str">
        <f t="shared" si="207"/>
        <v>R1013</v>
      </c>
      <c r="O1869" s="13" t="str">
        <f t="shared" si="208"/>
        <v>14-Oct-1974</v>
      </c>
      <c r="P1869" s="13">
        <f t="shared" si="209"/>
        <v>48</v>
      </c>
      <c r="Q1869" s="18">
        <v>21223.68</v>
      </c>
    </row>
    <row r="1870" spans="1:17" x14ac:dyDescent="0.25">
      <c r="A1870" s="13" t="s">
        <v>1901</v>
      </c>
      <c r="B1870" s="13">
        <v>1974</v>
      </c>
      <c r="C1870" s="13" t="s">
        <v>20</v>
      </c>
      <c r="D1870" s="13">
        <v>3</v>
      </c>
      <c r="E1870" s="13">
        <v>0</v>
      </c>
      <c r="F1870" s="13">
        <v>21232.18</v>
      </c>
      <c r="G1870" s="13" t="s">
        <v>12</v>
      </c>
      <c r="H1870" s="13" t="s">
        <v>11</v>
      </c>
      <c r="I1870" s="13" t="s">
        <v>42</v>
      </c>
      <c r="J1870" s="32">
        <f t="shared" si="203"/>
        <v>1974</v>
      </c>
      <c r="K1870" s="32" t="str">
        <f t="shared" si="204"/>
        <v>Sep</v>
      </c>
      <c r="L1870" s="32" t="str">
        <f t="shared" si="205"/>
        <v>tier - 3</v>
      </c>
      <c r="M1870" s="32" t="str">
        <f t="shared" si="206"/>
        <v>tier - 2</v>
      </c>
      <c r="N1870" s="32" t="str">
        <f t="shared" si="207"/>
        <v>R1011</v>
      </c>
      <c r="O1870" s="13" t="str">
        <f t="shared" si="208"/>
        <v>3-Sep-1974</v>
      </c>
      <c r="P1870" s="13">
        <f t="shared" si="209"/>
        <v>48</v>
      </c>
      <c r="Q1870" s="18">
        <v>21232.18</v>
      </c>
    </row>
    <row r="1871" spans="1:17" x14ac:dyDescent="0.25">
      <c r="A1871" s="13" t="s">
        <v>1902</v>
      </c>
      <c r="B1871" s="13">
        <v>1980</v>
      </c>
      <c r="C1871" s="13" t="s">
        <v>30</v>
      </c>
      <c r="D1871" s="13">
        <v>10</v>
      </c>
      <c r="E1871" s="13">
        <v>2</v>
      </c>
      <c r="F1871" s="13">
        <v>21259.38</v>
      </c>
      <c r="G1871" s="13" t="s">
        <v>12</v>
      </c>
      <c r="H1871" s="13" t="s">
        <v>12</v>
      </c>
      <c r="I1871" s="13" t="s">
        <v>166</v>
      </c>
      <c r="J1871" s="32">
        <f t="shared" si="203"/>
        <v>1980</v>
      </c>
      <c r="K1871" s="32" t="str">
        <f t="shared" si="204"/>
        <v>Dec</v>
      </c>
      <c r="L1871" s="32" t="str">
        <f t="shared" si="205"/>
        <v>tier - 3</v>
      </c>
      <c r="M1871" s="32" t="str">
        <f t="shared" si="206"/>
        <v>tier - 3</v>
      </c>
      <c r="N1871" s="32" t="str">
        <f t="shared" si="207"/>
        <v>R1019</v>
      </c>
      <c r="O1871" s="13" t="str">
        <f t="shared" si="208"/>
        <v>10-Dec-1980</v>
      </c>
      <c r="P1871" s="13">
        <f t="shared" si="209"/>
        <v>42</v>
      </c>
      <c r="Q1871" s="18">
        <v>21259.38</v>
      </c>
    </row>
    <row r="1872" spans="1:17" x14ac:dyDescent="0.25">
      <c r="A1872" s="13" t="s">
        <v>1903</v>
      </c>
      <c r="B1872" s="13">
        <v>2004</v>
      </c>
      <c r="C1872" s="13" t="s">
        <v>35</v>
      </c>
      <c r="D1872" s="13">
        <v>4</v>
      </c>
      <c r="E1872" s="13">
        <v>0</v>
      </c>
      <c r="F1872" s="13">
        <v>21344.85</v>
      </c>
      <c r="G1872" s="13" t="s">
        <v>12</v>
      </c>
      <c r="H1872" s="13" t="s">
        <v>16</v>
      </c>
      <c r="I1872" s="13" t="s">
        <v>247</v>
      </c>
      <c r="J1872" s="32">
        <f t="shared" si="203"/>
        <v>2004</v>
      </c>
      <c r="K1872" s="32" t="str">
        <f t="shared" si="204"/>
        <v>Aug</v>
      </c>
      <c r="L1872" s="32" t="str">
        <f t="shared" si="205"/>
        <v>tier - 3</v>
      </c>
      <c r="M1872" s="32" t="str">
        <f t="shared" si="206"/>
        <v>tier - 1</v>
      </c>
      <c r="N1872" s="32" t="str">
        <f t="shared" si="207"/>
        <v>R1024</v>
      </c>
      <c r="O1872" s="13" t="str">
        <f t="shared" si="208"/>
        <v>4-Aug-2004</v>
      </c>
      <c r="P1872" s="13">
        <f t="shared" si="209"/>
        <v>18</v>
      </c>
      <c r="Q1872" s="18">
        <v>21344.85</v>
      </c>
    </row>
    <row r="1873" spans="1:17" x14ac:dyDescent="0.25">
      <c r="A1873" s="13" t="s">
        <v>1904</v>
      </c>
      <c r="B1873" s="13">
        <v>1980</v>
      </c>
      <c r="C1873" s="13" t="s">
        <v>20</v>
      </c>
      <c r="D1873" s="13">
        <v>4</v>
      </c>
      <c r="E1873" s="13">
        <v>0</v>
      </c>
      <c r="F1873" s="13">
        <v>21348.71</v>
      </c>
      <c r="G1873" s="13" t="s">
        <v>11</v>
      </c>
      <c r="H1873" s="13" t="s">
        <v>16</v>
      </c>
      <c r="I1873" s="13" t="s">
        <v>23</v>
      </c>
      <c r="J1873" s="32">
        <f t="shared" si="203"/>
        <v>1980</v>
      </c>
      <c r="K1873" s="32" t="str">
        <f t="shared" si="204"/>
        <v>Sep</v>
      </c>
      <c r="L1873" s="32" t="str">
        <f t="shared" si="205"/>
        <v>tier - 2</v>
      </c>
      <c r="M1873" s="32" t="str">
        <f t="shared" si="206"/>
        <v>tier - 1</v>
      </c>
      <c r="N1873" s="32" t="str">
        <f t="shared" si="207"/>
        <v>R1012</v>
      </c>
      <c r="O1873" s="13" t="str">
        <f t="shared" si="208"/>
        <v>4-Sep-1980</v>
      </c>
      <c r="P1873" s="13">
        <f t="shared" si="209"/>
        <v>42</v>
      </c>
      <c r="Q1873" s="18">
        <v>21348.71</v>
      </c>
    </row>
    <row r="1874" spans="1:17" x14ac:dyDescent="0.25">
      <c r="A1874" s="13" t="s">
        <v>1905</v>
      </c>
      <c r="B1874" s="13">
        <v>1990</v>
      </c>
      <c r="C1874" s="13" t="s">
        <v>15</v>
      </c>
      <c r="D1874" s="13">
        <v>21</v>
      </c>
      <c r="E1874" s="13">
        <v>4</v>
      </c>
      <c r="F1874" s="13">
        <v>21472.48</v>
      </c>
      <c r="G1874" s="13" t="s">
        <v>11</v>
      </c>
      <c r="H1874" s="13" t="s">
        <v>11</v>
      </c>
      <c r="I1874" s="13" t="s">
        <v>23</v>
      </c>
      <c r="J1874" s="32">
        <f t="shared" si="203"/>
        <v>1990</v>
      </c>
      <c r="K1874" s="32" t="str">
        <f t="shared" si="204"/>
        <v>Nov</v>
      </c>
      <c r="L1874" s="32" t="str">
        <f t="shared" si="205"/>
        <v>tier - 2</v>
      </c>
      <c r="M1874" s="32" t="str">
        <f t="shared" si="206"/>
        <v>tier - 2</v>
      </c>
      <c r="N1874" s="32" t="str">
        <f t="shared" si="207"/>
        <v>R1012</v>
      </c>
      <c r="O1874" s="13" t="str">
        <f t="shared" si="208"/>
        <v>21-Nov-1990</v>
      </c>
      <c r="P1874" s="13">
        <f t="shared" si="209"/>
        <v>32</v>
      </c>
      <c r="Q1874" s="18">
        <v>21472.48</v>
      </c>
    </row>
    <row r="1875" spans="1:17" x14ac:dyDescent="0.25">
      <c r="A1875" s="13" t="s">
        <v>1906</v>
      </c>
      <c r="B1875" s="13">
        <v>1999</v>
      </c>
      <c r="C1875" s="13" t="s">
        <v>18</v>
      </c>
      <c r="D1875" s="13">
        <v>12</v>
      </c>
      <c r="E1875" s="13">
        <v>0</v>
      </c>
      <c r="F1875" s="13">
        <v>21595.38</v>
      </c>
      <c r="G1875" s="13" t="s">
        <v>11</v>
      </c>
      <c r="H1875" s="13" t="s">
        <v>12</v>
      </c>
      <c r="I1875" s="13" t="s">
        <v>23</v>
      </c>
      <c r="J1875" s="32">
        <f t="shared" si="203"/>
        <v>1999</v>
      </c>
      <c r="K1875" s="32" t="str">
        <f t="shared" si="204"/>
        <v>Jun</v>
      </c>
      <c r="L1875" s="32" t="str">
        <f t="shared" si="205"/>
        <v>tier - 2</v>
      </c>
      <c r="M1875" s="32" t="str">
        <f t="shared" si="206"/>
        <v>tier - 3</v>
      </c>
      <c r="N1875" s="32" t="str">
        <f t="shared" si="207"/>
        <v>R1012</v>
      </c>
      <c r="O1875" s="13" t="str">
        <f t="shared" si="208"/>
        <v>12-Jun-1999</v>
      </c>
      <c r="P1875" s="13">
        <f t="shared" si="209"/>
        <v>23</v>
      </c>
      <c r="Q1875" s="18">
        <v>21595.38</v>
      </c>
    </row>
    <row r="1876" spans="1:17" x14ac:dyDescent="0.25">
      <c r="A1876" s="13" t="s">
        <v>1907</v>
      </c>
      <c r="B1876" s="13">
        <v>1983</v>
      </c>
      <c r="C1876" s="13" t="s">
        <v>30</v>
      </c>
      <c r="D1876" s="13">
        <v>25</v>
      </c>
      <c r="E1876" s="13">
        <v>3</v>
      </c>
      <c r="F1876" s="13">
        <v>21659.93</v>
      </c>
      <c r="G1876" s="13" t="s">
        <v>12</v>
      </c>
      <c r="H1876" s="13" t="s">
        <v>12</v>
      </c>
      <c r="I1876" s="13" t="s">
        <v>247</v>
      </c>
      <c r="J1876" s="32">
        <f t="shared" si="203"/>
        <v>1983</v>
      </c>
      <c r="K1876" s="32" t="str">
        <f t="shared" si="204"/>
        <v>Dec</v>
      </c>
      <c r="L1876" s="32" t="str">
        <f t="shared" si="205"/>
        <v>tier - 3</v>
      </c>
      <c r="M1876" s="32" t="str">
        <f t="shared" si="206"/>
        <v>tier - 3</v>
      </c>
      <c r="N1876" s="32" t="str">
        <f t="shared" si="207"/>
        <v>R1024</v>
      </c>
      <c r="O1876" s="13" t="str">
        <f t="shared" si="208"/>
        <v>25-Dec-1983</v>
      </c>
      <c r="P1876" s="13">
        <f t="shared" si="209"/>
        <v>39</v>
      </c>
      <c r="Q1876" s="18">
        <v>21659.93</v>
      </c>
    </row>
    <row r="1877" spans="1:17" x14ac:dyDescent="0.25">
      <c r="A1877" s="13" t="s">
        <v>1908</v>
      </c>
      <c r="B1877" s="13">
        <v>1962</v>
      </c>
      <c r="C1877" s="13" t="s">
        <v>15</v>
      </c>
      <c r="D1877" s="13">
        <v>16</v>
      </c>
      <c r="E1877" s="13">
        <v>0</v>
      </c>
      <c r="F1877" s="13">
        <v>21661.16</v>
      </c>
      <c r="G1877" s="13" t="s">
        <v>11</v>
      </c>
      <c r="H1877" s="13" t="s">
        <v>11</v>
      </c>
      <c r="I1877" s="13" t="s">
        <v>23</v>
      </c>
      <c r="J1877" s="32">
        <f t="shared" si="203"/>
        <v>1962</v>
      </c>
      <c r="K1877" s="32" t="str">
        <f t="shared" si="204"/>
        <v>Nov</v>
      </c>
      <c r="L1877" s="32" t="str">
        <f t="shared" si="205"/>
        <v>tier - 2</v>
      </c>
      <c r="M1877" s="32" t="str">
        <f t="shared" si="206"/>
        <v>tier - 2</v>
      </c>
      <c r="N1877" s="32" t="str">
        <f t="shared" si="207"/>
        <v>R1012</v>
      </c>
      <c r="O1877" s="13" t="str">
        <f t="shared" si="208"/>
        <v>16-Nov-1962</v>
      </c>
      <c r="P1877" s="13">
        <f t="shared" si="209"/>
        <v>60</v>
      </c>
      <c r="Q1877" s="18">
        <v>21661.16</v>
      </c>
    </row>
    <row r="1878" spans="1:17" x14ac:dyDescent="0.25">
      <c r="A1878" s="13" t="s">
        <v>1909</v>
      </c>
      <c r="B1878" s="13">
        <v>1976</v>
      </c>
      <c r="C1878" s="13" t="s">
        <v>10</v>
      </c>
      <c r="D1878" s="13">
        <v>18</v>
      </c>
      <c r="E1878" s="13">
        <v>1</v>
      </c>
      <c r="F1878" s="13">
        <v>21677.279999999999</v>
      </c>
      <c r="G1878" s="13" t="s">
        <v>12</v>
      </c>
      <c r="H1878" s="13" t="s">
        <v>16</v>
      </c>
      <c r="I1878" s="13" t="s">
        <v>23</v>
      </c>
      <c r="J1878" s="32">
        <f t="shared" si="203"/>
        <v>1976</v>
      </c>
      <c r="K1878" s="32" t="str">
        <f t="shared" si="204"/>
        <v>Jul</v>
      </c>
      <c r="L1878" s="32" t="str">
        <f t="shared" si="205"/>
        <v>tier - 3</v>
      </c>
      <c r="M1878" s="32" t="str">
        <f t="shared" si="206"/>
        <v>tier - 1</v>
      </c>
      <c r="N1878" s="32" t="str">
        <f t="shared" si="207"/>
        <v>R1012</v>
      </c>
      <c r="O1878" s="13" t="str">
        <f t="shared" si="208"/>
        <v>18-Jul-1976</v>
      </c>
      <c r="P1878" s="13">
        <f t="shared" si="209"/>
        <v>46</v>
      </c>
      <c r="Q1878" s="18">
        <v>21677.279999999999</v>
      </c>
    </row>
    <row r="1879" spans="1:17" x14ac:dyDescent="0.25">
      <c r="A1879" s="13" t="s">
        <v>1910</v>
      </c>
      <c r="B1879" s="13">
        <v>1979</v>
      </c>
      <c r="C1879" s="13" t="s">
        <v>20</v>
      </c>
      <c r="D1879" s="13">
        <v>20</v>
      </c>
      <c r="E1879" s="13">
        <v>1</v>
      </c>
      <c r="F1879" s="13">
        <v>21771.34</v>
      </c>
      <c r="G1879" s="13" t="s">
        <v>12</v>
      </c>
      <c r="H1879" s="13" t="s">
        <v>16</v>
      </c>
      <c r="I1879" s="13" t="s">
        <v>247</v>
      </c>
      <c r="J1879" s="32">
        <f t="shared" si="203"/>
        <v>1979</v>
      </c>
      <c r="K1879" s="32" t="str">
        <f t="shared" si="204"/>
        <v>Sep</v>
      </c>
      <c r="L1879" s="32" t="str">
        <f t="shared" si="205"/>
        <v>tier - 3</v>
      </c>
      <c r="M1879" s="32" t="str">
        <f t="shared" si="206"/>
        <v>tier - 1</v>
      </c>
      <c r="N1879" s="32" t="str">
        <f t="shared" si="207"/>
        <v>R1024</v>
      </c>
      <c r="O1879" s="13" t="str">
        <f t="shared" si="208"/>
        <v>20-Sep-1979</v>
      </c>
      <c r="P1879" s="13">
        <f t="shared" si="209"/>
        <v>43</v>
      </c>
      <c r="Q1879" s="18">
        <v>21771.34</v>
      </c>
    </row>
    <row r="1880" spans="1:17" x14ac:dyDescent="0.25">
      <c r="A1880" s="13" t="s">
        <v>1911</v>
      </c>
      <c r="B1880" s="13">
        <v>1979</v>
      </c>
      <c r="C1880" s="13" t="s">
        <v>20</v>
      </c>
      <c r="D1880" s="13">
        <v>28</v>
      </c>
      <c r="E1880" s="13">
        <v>0</v>
      </c>
      <c r="F1880" s="13">
        <v>21774.32</v>
      </c>
      <c r="G1880" s="13" t="s">
        <v>12</v>
      </c>
      <c r="H1880" s="13" t="s">
        <v>11</v>
      </c>
      <c r="I1880" s="13" t="s">
        <v>23</v>
      </c>
      <c r="J1880" s="32">
        <f t="shared" si="203"/>
        <v>1979</v>
      </c>
      <c r="K1880" s="32" t="str">
        <f t="shared" si="204"/>
        <v>Sep</v>
      </c>
      <c r="L1880" s="32" t="str">
        <f t="shared" si="205"/>
        <v>tier - 3</v>
      </c>
      <c r="M1880" s="32" t="str">
        <f t="shared" si="206"/>
        <v>tier - 2</v>
      </c>
      <c r="N1880" s="32" t="str">
        <f t="shared" si="207"/>
        <v>R1012</v>
      </c>
      <c r="O1880" s="13" t="str">
        <f t="shared" si="208"/>
        <v>28-Sep-1979</v>
      </c>
      <c r="P1880" s="13">
        <f t="shared" si="209"/>
        <v>43</v>
      </c>
      <c r="Q1880" s="18">
        <v>21774.32</v>
      </c>
    </row>
    <row r="1881" spans="1:17" x14ac:dyDescent="0.25">
      <c r="A1881" s="13" t="s">
        <v>1912</v>
      </c>
      <c r="B1881" s="13">
        <v>1963</v>
      </c>
      <c r="C1881" s="13" t="s">
        <v>35</v>
      </c>
      <c r="D1881" s="13">
        <v>27</v>
      </c>
      <c r="E1881" s="13">
        <v>0</v>
      </c>
      <c r="F1881" s="13">
        <v>21797</v>
      </c>
      <c r="G1881" s="13" t="s">
        <v>12</v>
      </c>
      <c r="H1881" s="13" t="s">
        <v>16</v>
      </c>
      <c r="I1881" s="13" t="s">
        <v>42</v>
      </c>
      <c r="J1881" s="32">
        <f t="shared" si="203"/>
        <v>1963</v>
      </c>
      <c r="K1881" s="32" t="str">
        <f t="shared" si="204"/>
        <v>Aug</v>
      </c>
      <c r="L1881" s="32" t="str">
        <f t="shared" si="205"/>
        <v>tier - 3</v>
      </c>
      <c r="M1881" s="32" t="str">
        <f t="shared" si="206"/>
        <v>tier - 1</v>
      </c>
      <c r="N1881" s="32" t="str">
        <f t="shared" si="207"/>
        <v>R1011</v>
      </c>
      <c r="O1881" s="13" t="str">
        <f t="shared" si="208"/>
        <v>27-Aug-1963</v>
      </c>
      <c r="P1881" s="13">
        <f t="shared" si="209"/>
        <v>59</v>
      </c>
      <c r="Q1881" s="18">
        <v>21797</v>
      </c>
    </row>
    <row r="1882" spans="1:17" x14ac:dyDescent="0.25">
      <c r="A1882" s="13" t="s">
        <v>1913</v>
      </c>
      <c r="B1882" s="13">
        <v>1979</v>
      </c>
      <c r="C1882" s="13" t="s">
        <v>35</v>
      </c>
      <c r="D1882" s="13">
        <v>17</v>
      </c>
      <c r="E1882" s="13">
        <v>2</v>
      </c>
      <c r="F1882" s="13">
        <v>21880.82</v>
      </c>
      <c r="G1882" s="13" t="s">
        <v>12</v>
      </c>
      <c r="H1882" s="13" t="s">
        <v>16</v>
      </c>
      <c r="I1882" s="13" t="s">
        <v>23</v>
      </c>
      <c r="J1882" s="32">
        <f t="shared" si="203"/>
        <v>1979</v>
      </c>
      <c r="K1882" s="32" t="str">
        <f t="shared" si="204"/>
        <v>Aug</v>
      </c>
      <c r="L1882" s="32" t="str">
        <f t="shared" si="205"/>
        <v>tier - 3</v>
      </c>
      <c r="M1882" s="32" t="str">
        <f t="shared" si="206"/>
        <v>tier - 1</v>
      </c>
      <c r="N1882" s="32" t="str">
        <f t="shared" si="207"/>
        <v>R1012</v>
      </c>
      <c r="O1882" s="13" t="str">
        <f t="shared" si="208"/>
        <v>17-Aug-1979</v>
      </c>
      <c r="P1882" s="13">
        <f t="shared" si="209"/>
        <v>43</v>
      </c>
      <c r="Q1882" s="18">
        <v>21880.82</v>
      </c>
    </row>
    <row r="1883" spans="1:17" x14ac:dyDescent="0.25">
      <c r="A1883" s="13" t="s">
        <v>1914</v>
      </c>
      <c r="B1883" s="13">
        <v>2003</v>
      </c>
      <c r="C1883" s="13" t="s">
        <v>20</v>
      </c>
      <c r="D1883" s="13">
        <v>28</v>
      </c>
      <c r="E1883" s="13">
        <v>0</v>
      </c>
      <c r="F1883" s="13">
        <v>21882.400000000001</v>
      </c>
      <c r="G1883" s="13" t="s">
        <v>11</v>
      </c>
      <c r="H1883" s="13" t="s">
        <v>16</v>
      </c>
      <c r="I1883" s="13" t="s">
        <v>42</v>
      </c>
      <c r="J1883" s="32">
        <f t="shared" si="203"/>
        <v>2003</v>
      </c>
      <c r="K1883" s="32" t="str">
        <f t="shared" si="204"/>
        <v>Sep</v>
      </c>
      <c r="L1883" s="32" t="str">
        <f t="shared" si="205"/>
        <v>tier - 2</v>
      </c>
      <c r="M1883" s="32" t="str">
        <f t="shared" si="206"/>
        <v>tier - 1</v>
      </c>
      <c r="N1883" s="32" t="str">
        <f t="shared" si="207"/>
        <v>R1011</v>
      </c>
      <c r="O1883" s="13" t="str">
        <f t="shared" si="208"/>
        <v>28-Sep-2003</v>
      </c>
      <c r="P1883" s="13">
        <f t="shared" si="209"/>
        <v>19</v>
      </c>
      <c r="Q1883" s="18">
        <v>21882.400000000001</v>
      </c>
    </row>
    <row r="1884" spans="1:17" x14ac:dyDescent="0.25">
      <c r="A1884" s="13" t="s">
        <v>1915</v>
      </c>
      <c r="B1884" s="13">
        <v>1975</v>
      </c>
      <c r="C1884" s="13" t="s">
        <v>30</v>
      </c>
      <c r="D1884" s="13">
        <v>19</v>
      </c>
      <c r="E1884" s="13">
        <v>1</v>
      </c>
      <c r="F1884" s="13">
        <v>21978.68</v>
      </c>
      <c r="G1884" s="13" t="s">
        <v>12</v>
      </c>
      <c r="H1884" s="13" t="s">
        <v>12</v>
      </c>
      <c r="I1884" s="13" t="s">
        <v>13</v>
      </c>
      <c r="J1884" s="32">
        <f t="shared" si="203"/>
        <v>1975</v>
      </c>
      <c r="K1884" s="32" t="str">
        <f t="shared" si="204"/>
        <v>Dec</v>
      </c>
      <c r="L1884" s="32" t="str">
        <f t="shared" si="205"/>
        <v>tier - 3</v>
      </c>
      <c r="M1884" s="32" t="str">
        <f t="shared" si="206"/>
        <v>tier - 3</v>
      </c>
      <c r="N1884" s="32" t="str">
        <f t="shared" si="207"/>
        <v>R1013</v>
      </c>
      <c r="O1884" s="13" t="str">
        <f t="shared" si="208"/>
        <v>19-Dec-1975</v>
      </c>
      <c r="P1884" s="13">
        <f t="shared" si="209"/>
        <v>47</v>
      </c>
      <c r="Q1884" s="18">
        <v>21978.68</v>
      </c>
    </row>
    <row r="1885" spans="1:17" x14ac:dyDescent="0.25">
      <c r="A1885" s="13" t="s">
        <v>1916</v>
      </c>
      <c r="B1885" s="13">
        <v>1989</v>
      </c>
      <c r="C1885" s="13" t="s">
        <v>37</v>
      </c>
      <c r="D1885" s="13">
        <v>14</v>
      </c>
      <c r="E1885" s="13">
        <v>0</v>
      </c>
      <c r="F1885" s="13">
        <v>21984.47</v>
      </c>
      <c r="G1885" s="13" t="s">
        <v>12</v>
      </c>
      <c r="H1885" s="13" t="s">
        <v>16</v>
      </c>
      <c r="I1885" s="13" t="s">
        <v>23</v>
      </c>
      <c r="J1885" s="32">
        <f t="shared" si="203"/>
        <v>1989</v>
      </c>
      <c r="K1885" s="32" t="str">
        <f t="shared" si="204"/>
        <v>Oct</v>
      </c>
      <c r="L1885" s="32" t="str">
        <f t="shared" si="205"/>
        <v>tier - 3</v>
      </c>
      <c r="M1885" s="32" t="str">
        <f t="shared" si="206"/>
        <v>tier - 1</v>
      </c>
      <c r="N1885" s="32" t="str">
        <f t="shared" si="207"/>
        <v>R1012</v>
      </c>
      <c r="O1885" s="13" t="str">
        <f t="shared" si="208"/>
        <v>14-Oct-1989</v>
      </c>
      <c r="P1885" s="13">
        <f t="shared" si="209"/>
        <v>33</v>
      </c>
      <c r="Q1885" s="18">
        <v>21984.47</v>
      </c>
    </row>
    <row r="1886" spans="1:17" x14ac:dyDescent="0.25">
      <c r="A1886" s="13" t="s">
        <v>1917</v>
      </c>
      <c r="B1886" s="13">
        <v>2001</v>
      </c>
      <c r="C1886" s="13" t="s">
        <v>35</v>
      </c>
      <c r="D1886" s="13">
        <v>28</v>
      </c>
      <c r="E1886" s="13">
        <v>0</v>
      </c>
      <c r="F1886" s="13">
        <v>22097.62</v>
      </c>
      <c r="G1886" s="13" t="s">
        <v>12</v>
      </c>
      <c r="H1886" s="13" t="s">
        <v>16</v>
      </c>
      <c r="I1886" s="13" t="s">
        <v>42</v>
      </c>
      <c r="J1886" s="32">
        <f t="shared" si="203"/>
        <v>2001</v>
      </c>
      <c r="K1886" s="32" t="str">
        <f t="shared" si="204"/>
        <v>Aug</v>
      </c>
      <c r="L1886" s="32" t="str">
        <f t="shared" si="205"/>
        <v>tier - 3</v>
      </c>
      <c r="M1886" s="32" t="str">
        <f t="shared" si="206"/>
        <v>tier - 1</v>
      </c>
      <c r="N1886" s="32" t="str">
        <f t="shared" si="207"/>
        <v>R1011</v>
      </c>
      <c r="O1886" s="13" t="str">
        <f t="shared" si="208"/>
        <v>28-Aug-2001</v>
      </c>
      <c r="P1886" s="13">
        <f t="shared" si="209"/>
        <v>21</v>
      </c>
      <c r="Q1886" s="18">
        <v>22097.62</v>
      </c>
    </row>
    <row r="1887" spans="1:17" x14ac:dyDescent="0.25">
      <c r="A1887" s="13" t="s">
        <v>1918</v>
      </c>
      <c r="B1887" s="13">
        <v>1980</v>
      </c>
      <c r="C1887" s="13" t="s">
        <v>20</v>
      </c>
      <c r="D1887" s="13">
        <v>12</v>
      </c>
      <c r="E1887" s="13">
        <v>0</v>
      </c>
      <c r="F1887" s="13">
        <v>22144.03</v>
      </c>
      <c r="G1887" s="13" t="s">
        <v>11</v>
      </c>
      <c r="H1887" s="13" t="s">
        <v>11</v>
      </c>
      <c r="I1887" s="13" t="s">
        <v>42</v>
      </c>
      <c r="J1887" s="32">
        <f t="shared" si="203"/>
        <v>1980</v>
      </c>
      <c r="K1887" s="32" t="str">
        <f t="shared" si="204"/>
        <v>Sep</v>
      </c>
      <c r="L1887" s="32" t="str">
        <f t="shared" si="205"/>
        <v>tier - 2</v>
      </c>
      <c r="M1887" s="32" t="str">
        <f t="shared" si="206"/>
        <v>tier - 2</v>
      </c>
      <c r="N1887" s="32" t="str">
        <f t="shared" si="207"/>
        <v>R1011</v>
      </c>
      <c r="O1887" s="13" t="str">
        <f t="shared" si="208"/>
        <v>12-Sep-1980</v>
      </c>
      <c r="P1887" s="13">
        <f t="shared" si="209"/>
        <v>42</v>
      </c>
      <c r="Q1887" s="18">
        <v>22144.03</v>
      </c>
    </row>
    <row r="1888" spans="1:17" x14ac:dyDescent="0.25">
      <c r="A1888" s="13" t="s">
        <v>1919</v>
      </c>
      <c r="B1888" s="13">
        <v>1965</v>
      </c>
      <c r="C1888" s="13" t="s">
        <v>35</v>
      </c>
      <c r="D1888" s="13">
        <v>24</v>
      </c>
      <c r="E1888" s="13">
        <v>1</v>
      </c>
      <c r="F1888" s="13">
        <v>22192.44</v>
      </c>
      <c r="G1888" s="13" t="s">
        <v>12</v>
      </c>
      <c r="H1888" s="13" t="s">
        <v>16</v>
      </c>
      <c r="I1888" s="13" t="s">
        <v>13</v>
      </c>
      <c r="J1888" s="32">
        <f t="shared" si="203"/>
        <v>1965</v>
      </c>
      <c r="K1888" s="32" t="str">
        <f t="shared" si="204"/>
        <v>Aug</v>
      </c>
      <c r="L1888" s="32" t="str">
        <f t="shared" si="205"/>
        <v>tier - 3</v>
      </c>
      <c r="M1888" s="32" t="str">
        <f t="shared" si="206"/>
        <v>tier - 1</v>
      </c>
      <c r="N1888" s="32" t="str">
        <f t="shared" si="207"/>
        <v>R1013</v>
      </c>
      <c r="O1888" s="13" t="str">
        <f t="shared" si="208"/>
        <v>24-Aug-1965</v>
      </c>
      <c r="P1888" s="13">
        <f t="shared" si="209"/>
        <v>57</v>
      </c>
      <c r="Q1888" s="18">
        <v>22192.44</v>
      </c>
    </row>
    <row r="1889" spans="1:17" x14ac:dyDescent="0.25">
      <c r="A1889" s="13" t="s">
        <v>1920</v>
      </c>
      <c r="B1889" s="13">
        <v>1971</v>
      </c>
      <c r="C1889" s="13" t="s">
        <v>18</v>
      </c>
      <c r="D1889" s="13">
        <v>16</v>
      </c>
      <c r="E1889" s="13">
        <v>1</v>
      </c>
      <c r="F1889" s="13">
        <v>22218.11</v>
      </c>
      <c r="G1889" s="13" t="s">
        <v>11</v>
      </c>
      <c r="H1889" s="13" t="s">
        <v>12</v>
      </c>
      <c r="I1889" s="13" t="s">
        <v>13</v>
      </c>
      <c r="J1889" s="32">
        <f t="shared" si="203"/>
        <v>1971</v>
      </c>
      <c r="K1889" s="32" t="str">
        <f t="shared" si="204"/>
        <v>Jun</v>
      </c>
      <c r="L1889" s="32" t="str">
        <f t="shared" si="205"/>
        <v>tier - 2</v>
      </c>
      <c r="M1889" s="32" t="str">
        <f t="shared" si="206"/>
        <v>tier - 3</v>
      </c>
      <c r="N1889" s="32" t="str">
        <f t="shared" si="207"/>
        <v>R1013</v>
      </c>
      <c r="O1889" s="13" t="str">
        <f t="shared" si="208"/>
        <v>16-Jun-1971</v>
      </c>
      <c r="P1889" s="13">
        <f t="shared" si="209"/>
        <v>51</v>
      </c>
      <c r="Q1889" s="18">
        <v>22218.11</v>
      </c>
    </row>
    <row r="1890" spans="1:17" x14ac:dyDescent="0.25">
      <c r="A1890" s="13" t="s">
        <v>1921</v>
      </c>
      <c r="B1890" s="13">
        <v>1982</v>
      </c>
      <c r="C1890" s="13" t="s">
        <v>30</v>
      </c>
      <c r="D1890" s="13">
        <v>27</v>
      </c>
      <c r="E1890" s="13">
        <v>1</v>
      </c>
      <c r="F1890" s="13">
        <v>22331.57</v>
      </c>
      <c r="G1890" s="13" t="s">
        <v>11</v>
      </c>
      <c r="H1890" s="13" t="s">
        <v>12</v>
      </c>
      <c r="I1890" s="13" t="s">
        <v>247</v>
      </c>
      <c r="J1890" s="32">
        <f t="shared" si="203"/>
        <v>1982</v>
      </c>
      <c r="K1890" s="32" t="str">
        <f t="shared" si="204"/>
        <v>Dec</v>
      </c>
      <c r="L1890" s="32" t="str">
        <f t="shared" si="205"/>
        <v>tier - 2</v>
      </c>
      <c r="M1890" s="32" t="str">
        <f t="shared" si="206"/>
        <v>tier - 3</v>
      </c>
      <c r="N1890" s="32" t="str">
        <f t="shared" si="207"/>
        <v>R1024</v>
      </c>
      <c r="O1890" s="13" t="str">
        <f t="shared" si="208"/>
        <v>27-Dec-1982</v>
      </c>
      <c r="P1890" s="13">
        <f t="shared" si="209"/>
        <v>40</v>
      </c>
      <c r="Q1890" s="18">
        <v>22331.57</v>
      </c>
    </row>
    <row r="1891" spans="1:17" x14ac:dyDescent="0.25">
      <c r="A1891" s="13" t="s">
        <v>1922</v>
      </c>
      <c r="B1891" s="13">
        <v>1999</v>
      </c>
      <c r="C1891" s="13" t="s">
        <v>35</v>
      </c>
      <c r="D1891" s="13">
        <v>26</v>
      </c>
      <c r="E1891" s="13">
        <v>2</v>
      </c>
      <c r="F1891" s="13">
        <v>22395.74</v>
      </c>
      <c r="G1891" s="13" t="s">
        <v>12</v>
      </c>
      <c r="H1891" s="13" t="s">
        <v>11</v>
      </c>
      <c r="I1891" s="13" t="s">
        <v>247</v>
      </c>
      <c r="J1891" s="32">
        <f t="shared" si="203"/>
        <v>1999</v>
      </c>
      <c r="K1891" s="32" t="str">
        <f t="shared" si="204"/>
        <v>Aug</v>
      </c>
      <c r="L1891" s="32" t="str">
        <f t="shared" si="205"/>
        <v>tier - 3</v>
      </c>
      <c r="M1891" s="32" t="str">
        <f t="shared" si="206"/>
        <v>tier - 2</v>
      </c>
      <c r="N1891" s="32" t="str">
        <f t="shared" si="207"/>
        <v>R1024</v>
      </c>
      <c r="O1891" s="13" t="str">
        <f t="shared" si="208"/>
        <v>26-Aug-1999</v>
      </c>
      <c r="P1891" s="13">
        <f t="shared" si="209"/>
        <v>23</v>
      </c>
      <c r="Q1891" s="18">
        <v>22395.74</v>
      </c>
    </row>
    <row r="1892" spans="1:17" x14ac:dyDescent="0.25">
      <c r="A1892" s="13" t="s">
        <v>1923</v>
      </c>
      <c r="B1892" s="13">
        <v>1966</v>
      </c>
      <c r="C1892" s="13" t="s">
        <v>35</v>
      </c>
      <c r="D1892" s="13">
        <v>18</v>
      </c>
      <c r="E1892" s="13">
        <v>0</v>
      </c>
      <c r="F1892" s="13">
        <v>22412.65</v>
      </c>
      <c r="G1892" s="13" t="s">
        <v>12</v>
      </c>
      <c r="H1892" s="13" t="s">
        <v>12</v>
      </c>
      <c r="I1892" s="13" t="s">
        <v>276</v>
      </c>
      <c r="J1892" s="32">
        <f t="shared" si="203"/>
        <v>1966</v>
      </c>
      <c r="K1892" s="32" t="str">
        <f t="shared" si="204"/>
        <v>Aug</v>
      </c>
      <c r="L1892" s="32" t="str">
        <f t="shared" si="205"/>
        <v>tier - 3</v>
      </c>
      <c r="M1892" s="32" t="str">
        <f t="shared" si="206"/>
        <v>tier - 3</v>
      </c>
      <c r="N1892" s="32" t="str">
        <f t="shared" si="207"/>
        <v>R1014</v>
      </c>
      <c r="O1892" s="13" t="str">
        <f t="shared" si="208"/>
        <v>18-Aug-1966</v>
      </c>
      <c r="P1892" s="13">
        <f t="shared" si="209"/>
        <v>56</v>
      </c>
      <c r="Q1892" s="18">
        <v>22412.65</v>
      </c>
    </row>
    <row r="1893" spans="1:17" x14ac:dyDescent="0.25">
      <c r="A1893" s="13" t="s">
        <v>1924</v>
      </c>
      <c r="B1893" s="13">
        <v>1983</v>
      </c>
      <c r="C1893" s="13" t="s">
        <v>30</v>
      </c>
      <c r="D1893" s="13">
        <v>21</v>
      </c>
      <c r="E1893" s="13">
        <v>1</v>
      </c>
      <c r="F1893" s="13">
        <v>22462.04</v>
      </c>
      <c r="G1893" s="13" t="s">
        <v>12</v>
      </c>
      <c r="H1893" s="13" t="s">
        <v>16</v>
      </c>
      <c r="I1893" s="13" t="s">
        <v>166</v>
      </c>
      <c r="J1893" s="32">
        <f t="shared" si="203"/>
        <v>1983</v>
      </c>
      <c r="K1893" s="32" t="str">
        <f t="shared" si="204"/>
        <v>Dec</v>
      </c>
      <c r="L1893" s="32" t="str">
        <f t="shared" si="205"/>
        <v>tier - 3</v>
      </c>
      <c r="M1893" s="32" t="str">
        <f t="shared" si="206"/>
        <v>tier - 1</v>
      </c>
      <c r="N1893" s="32" t="str">
        <f t="shared" si="207"/>
        <v>R1019</v>
      </c>
      <c r="O1893" s="13" t="str">
        <f t="shared" si="208"/>
        <v>21-Dec-1983</v>
      </c>
      <c r="P1893" s="13">
        <f t="shared" si="209"/>
        <v>39</v>
      </c>
      <c r="Q1893" s="18">
        <v>22462.04</v>
      </c>
    </row>
    <row r="1894" spans="1:17" x14ac:dyDescent="0.25">
      <c r="A1894" s="13" t="s">
        <v>1925</v>
      </c>
      <c r="B1894" s="13">
        <v>1979</v>
      </c>
      <c r="C1894" s="13" t="s">
        <v>15</v>
      </c>
      <c r="D1894" s="13">
        <v>14</v>
      </c>
      <c r="E1894" s="13">
        <v>2</v>
      </c>
      <c r="F1894" s="13">
        <v>22478.6</v>
      </c>
      <c r="G1894" s="13" t="s">
        <v>12</v>
      </c>
      <c r="H1894" s="13" t="s">
        <v>11</v>
      </c>
      <c r="I1894" s="13" t="s">
        <v>42</v>
      </c>
      <c r="J1894" s="32">
        <f t="shared" si="203"/>
        <v>1979</v>
      </c>
      <c r="K1894" s="32" t="str">
        <f t="shared" si="204"/>
        <v>Nov</v>
      </c>
      <c r="L1894" s="32" t="str">
        <f t="shared" si="205"/>
        <v>tier - 3</v>
      </c>
      <c r="M1894" s="32" t="str">
        <f t="shared" si="206"/>
        <v>tier - 2</v>
      </c>
      <c r="N1894" s="32" t="str">
        <f t="shared" si="207"/>
        <v>R1011</v>
      </c>
      <c r="O1894" s="13" t="str">
        <f t="shared" si="208"/>
        <v>14-Nov-1979</v>
      </c>
      <c r="P1894" s="13">
        <f t="shared" si="209"/>
        <v>43</v>
      </c>
      <c r="Q1894" s="18">
        <v>22478.6</v>
      </c>
    </row>
    <row r="1895" spans="1:17" x14ac:dyDescent="0.25">
      <c r="A1895" s="13" t="s">
        <v>1926</v>
      </c>
      <c r="B1895" s="13">
        <v>2003</v>
      </c>
      <c r="C1895" s="13" t="s">
        <v>10</v>
      </c>
      <c r="D1895" s="13">
        <v>25</v>
      </c>
      <c r="E1895" s="13">
        <v>2</v>
      </c>
      <c r="F1895" s="13">
        <v>22493.66</v>
      </c>
      <c r="G1895" s="13" t="s">
        <v>11</v>
      </c>
      <c r="H1895" s="13" t="s">
        <v>16</v>
      </c>
      <c r="I1895" s="13" t="s">
        <v>23</v>
      </c>
      <c r="J1895" s="32">
        <f t="shared" si="203"/>
        <v>2003</v>
      </c>
      <c r="K1895" s="32" t="str">
        <f t="shared" si="204"/>
        <v>Jul</v>
      </c>
      <c r="L1895" s="32" t="str">
        <f t="shared" si="205"/>
        <v>tier - 2</v>
      </c>
      <c r="M1895" s="32" t="str">
        <f t="shared" si="206"/>
        <v>tier - 1</v>
      </c>
      <c r="N1895" s="32" t="str">
        <f t="shared" si="207"/>
        <v>R1012</v>
      </c>
      <c r="O1895" s="13" t="str">
        <f t="shared" si="208"/>
        <v>25-Jul-2003</v>
      </c>
      <c r="P1895" s="13">
        <f t="shared" si="209"/>
        <v>19</v>
      </c>
      <c r="Q1895" s="18">
        <v>22493.66</v>
      </c>
    </row>
    <row r="1896" spans="1:17" x14ac:dyDescent="0.25">
      <c r="A1896" s="13" t="s">
        <v>1927</v>
      </c>
      <c r="B1896" s="13">
        <v>1970</v>
      </c>
      <c r="C1896" s="13" t="s">
        <v>15</v>
      </c>
      <c r="D1896" s="13">
        <v>9</v>
      </c>
      <c r="E1896" s="13">
        <v>0</v>
      </c>
      <c r="F1896" s="13">
        <v>23045.57</v>
      </c>
      <c r="G1896" s="13" t="s">
        <v>11</v>
      </c>
      <c r="H1896" s="13" t="s">
        <v>11</v>
      </c>
      <c r="I1896" s="13" t="s">
        <v>247</v>
      </c>
      <c r="J1896" s="32">
        <f t="shared" si="203"/>
        <v>1970</v>
      </c>
      <c r="K1896" s="32" t="str">
        <f t="shared" si="204"/>
        <v>Nov</v>
      </c>
      <c r="L1896" s="32" t="str">
        <f t="shared" si="205"/>
        <v>tier - 2</v>
      </c>
      <c r="M1896" s="32" t="str">
        <f t="shared" si="206"/>
        <v>tier - 2</v>
      </c>
      <c r="N1896" s="32" t="str">
        <f t="shared" si="207"/>
        <v>R1024</v>
      </c>
      <c r="O1896" s="13" t="str">
        <f t="shared" si="208"/>
        <v>9-Nov-1970</v>
      </c>
      <c r="P1896" s="13">
        <f t="shared" si="209"/>
        <v>52</v>
      </c>
      <c r="Q1896" s="18">
        <v>23045.57</v>
      </c>
    </row>
    <row r="1897" spans="1:17" x14ac:dyDescent="0.25">
      <c r="A1897" s="13" t="s">
        <v>1928</v>
      </c>
      <c r="B1897" s="13">
        <v>1975</v>
      </c>
      <c r="C1897" s="13" t="s">
        <v>20</v>
      </c>
      <c r="D1897" s="13">
        <v>9</v>
      </c>
      <c r="E1897" s="13">
        <v>0</v>
      </c>
      <c r="F1897" s="13">
        <v>23065.42</v>
      </c>
      <c r="G1897" s="13" t="s">
        <v>11</v>
      </c>
      <c r="H1897" s="13" t="s">
        <v>11</v>
      </c>
      <c r="I1897" s="13" t="s">
        <v>13</v>
      </c>
      <c r="J1897" s="32">
        <f t="shared" si="203"/>
        <v>1975</v>
      </c>
      <c r="K1897" s="32" t="str">
        <f t="shared" si="204"/>
        <v>Sep</v>
      </c>
      <c r="L1897" s="32" t="str">
        <f t="shared" si="205"/>
        <v>tier - 2</v>
      </c>
      <c r="M1897" s="32" t="str">
        <f t="shared" si="206"/>
        <v>tier - 2</v>
      </c>
      <c r="N1897" s="32" t="str">
        <f t="shared" si="207"/>
        <v>R1013</v>
      </c>
      <c r="O1897" s="13" t="str">
        <f t="shared" si="208"/>
        <v>9-Sep-1975</v>
      </c>
      <c r="P1897" s="13">
        <f t="shared" si="209"/>
        <v>47</v>
      </c>
      <c r="Q1897" s="18">
        <v>23065.42</v>
      </c>
    </row>
    <row r="1898" spans="1:17" x14ac:dyDescent="0.25">
      <c r="A1898" s="13" t="s">
        <v>1929</v>
      </c>
      <c r="B1898" s="13">
        <v>2003</v>
      </c>
      <c r="C1898" s="13" t="s">
        <v>30</v>
      </c>
      <c r="D1898" s="13">
        <v>14</v>
      </c>
      <c r="E1898" s="13">
        <v>0</v>
      </c>
      <c r="F1898" s="13">
        <v>23082.959999999999</v>
      </c>
      <c r="G1898" s="13" t="s">
        <v>11</v>
      </c>
      <c r="H1898" s="13" t="s">
        <v>11</v>
      </c>
      <c r="I1898" s="13" t="s">
        <v>42</v>
      </c>
      <c r="J1898" s="32">
        <f t="shared" si="203"/>
        <v>2003</v>
      </c>
      <c r="K1898" s="32" t="str">
        <f t="shared" si="204"/>
        <v>Dec</v>
      </c>
      <c r="L1898" s="32" t="str">
        <f t="shared" si="205"/>
        <v>tier - 2</v>
      </c>
      <c r="M1898" s="32" t="str">
        <f t="shared" si="206"/>
        <v>tier - 2</v>
      </c>
      <c r="N1898" s="32" t="str">
        <f t="shared" si="207"/>
        <v>R1011</v>
      </c>
      <c r="O1898" s="13" t="str">
        <f t="shared" si="208"/>
        <v>14-Dec-2003</v>
      </c>
      <c r="P1898" s="13">
        <f t="shared" si="209"/>
        <v>19</v>
      </c>
      <c r="Q1898" s="18">
        <v>23082.959999999999</v>
      </c>
    </row>
    <row r="1899" spans="1:17" x14ac:dyDescent="0.25">
      <c r="A1899" s="13" t="s">
        <v>1930</v>
      </c>
      <c r="B1899" s="13">
        <v>1997</v>
      </c>
      <c r="C1899" s="13" t="s">
        <v>35</v>
      </c>
      <c r="D1899" s="13">
        <v>7</v>
      </c>
      <c r="E1899" s="13">
        <v>2</v>
      </c>
      <c r="F1899" s="13">
        <v>23241.47</v>
      </c>
      <c r="G1899" s="13" t="s">
        <v>11</v>
      </c>
      <c r="H1899" s="13" t="s">
        <v>12</v>
      </c>
      <c r="I1899" s="13" t="s">
        <v>170</v>
      </c>
      <c r="J1899" s="32">
        <f t="shared" si="203"/>
        <v>1997</v>
      </c>
      <c r="K1899" s="32" t="str">
        <f t="shared" si="204"/>
        <v>Aug</v>
      </c>
      <c r="L1899" s="32" t="str">
        <f t="shared" si="205"/>
        <v>tier - 2</v>
      </c>
      <c r="M1899" s="32" t="str">
        <f t="shared" si="206"/>
        <v>tier - 3</v>
      </c>
      <c r="N1899" s="32" t="str">
        <f t="shared" si="207"/>
        <v>R1018</v>
      </c>
      <c r="O1899" s="13" t="str">
        <f t="shared" si="208"/>
        <v>7-Aug-1997</v>
      </c>
      <c r="P1899" s="13">
        <f t="shared" si="209"/>
        <v>25</v>
      </c>
      <c r="Q1899" s="18">
        <v>23241.47</v>
      </c>
    </row>
    <row r="1900" spans="1:17" x14ac:dyDescent="0.25">
      <c r="A1900" s="13" t="s">
        <v>1931</v>
      </c>
      <c r="B1900" s="13">
        <v>1969</v>
      </c>
      <c r="C1900" s="13" t="s">
        <v>15</v>
      </c>
      <c r="D1900" s="13">
        <v>14</v>
      </c>
      <c r="E1900" s="13">
        <v>1</v>
      </c>
      <c r="F1900" s="13">
        <v>23244.79</v>
      </c>
      <c r="G1900" s="13" t="s">
        <v>11</v>
      </c>
      <c r="H1900" s="13" t="s">
        <v>12</v>
      </c>
      <c r="I1900" s="13" t="s">
        <v>13</v>
      </c>
      <c r="J1900" s="32">
        <f t="shared" si="203"/>
        <v>1969</v>
      </c>
      <c r="K1900" s="32" t="str">
        <f t="shared" si="204"/>
        <v>Nov</v>
      </c>
      <c r="L1900" s="32" t="str">
        <f t="shared" si="205"/>
        <v>tier - 2</v>
      </c>
      <c r="M1900" s="32" t="str">
        <f t="shared" si="206"/>
        <v>tier - 3</v>
      </c>
      <c r="N1900" s="32" t="str">
        <f t="shared" si="207"/>
        <v>R1013</v>
      </c>
      <c r="O1900" s="13" t="str">
        <f t="shared" si="208"/>
        <v>14-Nov-1969</v>
      </c>
      <c r="P1900" s="13">
        <f t="shared" si="209"/>
        <v>53</v>
      </c>
      <c r="Q1900" s="18">
        <v>23244.79</v>
      </c>
    </row>
    <row r="1901" spans="1:17" x14ac:dyDescent="0.25">
      <c r="A1901" s="13" t="s">
        <v>1932</v>
      </c>
      <c r="B1901" s="13">
        <v>1994</v>
      </c>
      <c r="C1901" s="13" t="s">
        <v>37</v>
      </c>
      <c r="D1901" s="13">
        <v>3</v>
      </c>
      <c r="E1901" s="13">
        <v>1</v>
      </c>
      <c r="F1901" s="13">
        <v>23288.93</v>
      </c>
      <c r="G1901" s="13" t="s">
        <v>11</v>
      </c>
      <c r="H1901" s="13" t="s">
        <v>12</v>
      </c>
      <c r="I1901" s="13" t="s">
        <v>247</v>
      </c>
      <c r="J1901" s="32">
        <f t="shared" si="203"/>
        <v>1994</v>
      </c>
      <c r="K1901" s="32" t="str">
        <f t="shared" si="204"/>
        <v>Oct</v>
      </c>
      <c r="L1901" s="32" t="str">
        <f t="shared" si="205"/>
        <v>tier - 2</v>
      </c>
      <c r="M1901" s="32" t="str">
        <f t="shared" si="206"/>
        <v>tier - 3</v>
      </c>
      <c r="N1901" s="32" t="str">
        <f t="shared" si="207"/>
        <v>R1024</v>
      </c>
      <c r="O1901" s="13" t="str">
        <f t="shared" si="208"/>
        <v>3-Oct-1994</v>
      </c>
      <c r="P1901" s="13">
        <f t="shared" si="209"/>
        <v>28</v>
      </c>
      <c r="Q1901" s="18">
        <v>23288.93</v>
      </c>
    </row>
    <row r="1902" spans="1:17" x14ac:dyDescent="0.25">
      <c r="A1902" s="13" t="s">
        <v>1933</v>
      </c>
      <c r="B1902" s="13">
        <v>1973</v>
      </c>
      <c r="C1902" s="13" t="s">
        <v>37</v>
      </c>
      <c r="D1902" s="13">
        <v>22</v>
      </c>
      <c r="E1902" s="13">
        <v>2</v>
      </c>
      <c r="F1902" s="13">
        <v>23306.55</v>
      </c>
      <c r="G1902" s="13" t="s">
        <v>11</v>
      </c>
      <c r="H1902" s="13" t="s">
        <v>11</v>
      </c>
      <c r="I1902" s="13" t="s">
        <v>42</v>
      </c>
      <c r="J1902" s="32">
        <f t="shared" si="203"/>
        <v>1973</v>
      </c>
      <c r="K1902" s="32" t="str">
        <f t="shared" si="204"/>
        <v>Oct</v>
      </c>
      <c r="L1902" s="32" t="str">
        <f t="shared" si="205"/>
        <v>tier - 2</v>
      </c>
      <c r="M1902" s="32" t="str">
        <f t="shared" si="206"/>
        <v>tier - 2</v>
      </c>
      <c r="N1902" s="32" t="str">
        <f t="shared" si="207"/>
        <v>R1011</v>
      </c>
      <c r="O1902" s="13" t="str">
        <f t="shared" si="208"/>
        <v>22-Oct-1973</v>
      </c>
      <c r="P1902" s="13">
        <f t="shared" si="209"/>
        <v>49</v>
      </c>
      <c r="Q1902" s="18">
        <v>23306.55</v>
      </c>
    </row>
    <row r="1903" spans="1:17" x14ac:dyDescent="0.25">
      <c r="A1903" s="13" t="s">
        <v>1934</v>
      </c>
      <c r="B1903" s="13">
        <v>1975</v>
      </c>
      <c r="C1903" s="13" t="s">
        <v>15</v>
      </c>
      <c r="D1903" s="13">
        <v>13</v>
      </c>
      <c r="E1903" s="13">
        <v>1</v>
      </c>
      <c r="F1903" s="13">
        <v>23401.31</v>
      </c>
      <c r="G1903" s="13" t="s">
        <v>11</v>
      </c>
      <c r="H1903" s="13" t="s">
        <v>12</v>
      </c>
      <c r="I1903" s="13" t="s">
        <v>247</v>
      </c>
      <c r="J1903" s="32">
        <f t="shared" si="203"/>
        <v>1975</v>
      </c>
      <c r="K1903" s="32" t="str">
        <f t="shared" si="204"/>
        <v>Nov</v>
      </c>
      <c r="L1903" s="32" t="str">
        <f t="shared" si="205"/>
        <v>tier - 2</v>
      </c>
      <c r="M1903" s="32" t="str">
        <f t="shared" si="206"/>
        <v>tier - 3</v>
      </c>
      <c r="N1903" s="32" t="str">
        <f t="shared" si="207"/>
        <v>R1024</v>
      </c>
      <c r="O1903" s="13" t="str">
        <f t="shared" si="208"/>
        <v>13-Nov-1975</v>
      </c>
      <c r="P1903" s="13">
        <f t="shared" si="209"/>
        <v>47</v>
      </c>
      <c r="Q1903" s="18">
        <v>23401.31</v>
      </c>
    </row>
    <row r="1904" spans="1:17" x14ac:dyDescent="0.25">
      <c r="A1904" s="13" t="s">
        <v>1935</v>
      </c>
      <c r="B1904" s="13">
        <v>1983</v>
      </c>
      <c r="C1904" s="13" t="s">
        <v>35</v>
      </c>
      <c r="D1904" s="13">
        <v>26</v>
      </c>
      <c r="E1904" s="13">
        <v>2</v>
      </c>
      <c r="F1904" s="13">
        <v>23563.02</v>
      </c>
      <c r="G1904" s="13" t="s">
        <v>11</v>
      </c>
      <c r="H1904" s="13" t="s">
        <v>11</v>
      </c>
      <c r="I1904" s="13" t="s">
        <v>13</v>
      </c>
      <c r="J1904" s="32">
        <f t="shared" si="203"/>
        <v>1983</v>
      </c>
      <c r="K1904" s="32" t="str">
        <f t="shared" si="204"/>
        <v>Aug</v>
      </c>
      <c r="L1904" s="32" t="str">
        <f t="shared" si="205"/>
        <v>tier - 2</v>
      </c>
      <c r="M1904" s="32" t="str">
        <f t="shared" si="206"/>
        <v>tier - 2</v>
      </c>
      <c r="N1904" s="32" t="str">
        <f t="shared" si="207"/>
        <v>R1013</v>
      </c>
      <c r="O1904" s="13" t="str">
        <f t="shared" si="208"/>
        <v>26-Aug-1983</v>
      </c>
      <c r="P1904" s="13">
        <f t="shared" si="209"/>
        <v>39</v>
      </c>
      <c r="Q1904" s="18">
        <v>23563.02</v>
      </c>
    </row>
    <row r="1905" spans="1:17" x14ac:dyDescent="0.25">
      <c r="A1905" s="13" t="s">
        <v>1936</v>
      </c>
      <c r="B1905" s="13">
        <v>1974</v>
      </c>
      <c r="C1905" s="13" t="s">
        <v>18</v>
      </c>
      <c r="D1905" s="13">
        <v>2</v>
      </c>
      <c r="E1905" s="13">
        <v>1</v>
      </c>
      <c r="F1905" s="13">
        <v>23568.27</v>
      </c>
      <c r="G1905" s="13" t="s">
        <v>11</v>
      </c>
      <c r="H1905" s="13" t="s">
        <v>11</v>
      </c>
      <c r="I1905" s="13" t="s">
        <v>42</v>
      </c>
      <c r="J1905" s="32">
        <f t="shared" si="203"/>
        <v>1974</v>
      </c>
      <c r="K1905" s="32" t="str">
        <f t="shared" si="204"/>
        <v>Jun</v>
      </c>
      <c r="L1905" s="32" t="str">
        <f t="shared" si="205"/>
        <v>tier - 2</v>
      </c>
      <c r="M1905" s="32" t="str">
        <f t="shared" si="206"/>
        <v>tier - 2</v>
      </c>
      <c r="N1905" s="32" t="str">
        <f t="shared" si="207"/>
        <v>R1011</v>
      </c>
      <c r="O1905" s="13" t="str">
        <f t="shared" si="208"/>
        <v>2-Jun-1974</v>
      </c>
      <c r="P1905" s="13">
        <f t="shared" si="209"/>
        <v>49</v>
      </c>
      <c r="Q1905" s="18">
        <v>23568.27</v>
      </c>
    </row>
    <row r="1906" spans="1:17" x14ac:dyDescent="0.25">
      <c r="A1906" s="13" t="s">
        <v>1937</v>
      </c>
      <c r="B1906" s="13">
        <v>1973</v>
      </c>
      <c r="C1906" s="13" t="s">
        <v>18</v>
      </c>
      <c r="D1906" s="13">
        <v>27</v>
      </c>
      <c r="E1906" s="13">
        <v>2</v>
      </c>
      <c r="F1906" s="13">
        <v>23807.24</v>
      </c>
      <c r="G1906" s="13" t="s">
        <v>11</v>
      </c>
      <c r="H1906" s="13" t="s">
        <v>12</v>
      </c>
      <c r="I1906" s="13" t="s">
        <v>23</v>
      </c>
      <c r="J1906" s="32">
        <f t="shared" si="203"/>
        <v>1973</v>
      </c>
      <c r="K1906" s="32" t="str">
        <f t="shared" si="204"/>
        <v>Jun</v>
      </c>
      <c r="L1906" s="32" t="str">
        <f t="shared" si="205"/>
        <v>tier - 2</v>
      </c>
      <c r="M1906" s="32" t="str">
        <f t="shared" si="206"/>
        <v>tier - 3</v>
      </c>
      <c r="N1906" s="32" t="str">
        <f t="shared" si="207"/>
        <v>R1012</v>
      </c>
      <c r="O1906" s="13" t="str">
        <f t="shared" si="208"/>
        <v>27-Jun-1973</v>
      </c>
      <c r="P1906" s="13">
        <f t="shared" si="209"/>
        <v>49</v>
      </c>
      <c r="Q1906" s="18">
        <v>23807.24</v>
      </c>
    </row>
    <row r="1907" spans="1:17" x14ac:dyDescent="0.25">
      <c r="A1907" s="13" t="s">
        <v>1938</v>
      </c>
      <c r="B1907" s="13">
        <v>1970</v>
      </c>
      <c r="C1907" s="13" t="s">
        <v>35</v>
      </c>
      <c r="D1907" s="13">
        <v>8</v>
      </c>
      <c r="E1907" s="13">
        <v>1</v>
      </c>
      <c r="F1907" s="13">
        <v>23887.66</v>
      </c>
      <c r="G1907" s="13" t="s">
        <v>11</v>
      </c>
      <c r="H1907" s="13" t="s">
        <v>12</v>
      </c>
      <c r="I1907" s="13" t="s">
        <v>23</v>
      </c>
      <c r="J1907" s="32">
        <f t="shared" si="203"/>
        <v>1970</v>
      </c>
      <c r="K1907" s="32" t="str">
        <f t="shared" si="204"/>
        <v>Aug</v>
      </c>
      <c r="L1907" s="32" t="str">
        <f t="shared" si="205"/>
        <v>tier - 2</v>
      </c>
      <c r="M1907" s="32" t="str">
        <f t="shared" si="206"/>
        <v>tier - 3</v>
      </c>
      <c r="N1907" s="32" t="str">
        <f t="shared" si="207"/>
        <v>R1012</v>
      </c>
      <c r="O1907" s="13" t="str">
        <f t="shared" si="208"/>
        <v>8-Aug-1970</v>
      </c>
      <c r="P1907" s="13">
        <f t="shared" si="209"/>
        <v>52</v>
      </c>
      <c r="Q1907" s="18">
        <v>23887.66</v>
      </c>
    </row>
    <row r="1908" spans="1:17" x14ac:dyDescent="0.25">
      <c r="A1908" s="13" t="s">
        <v>1939</v>
      </c>
      <c r="B1908" s="13">
        <v>1971</v>
      </c>
      <c r="C1908" s="13" t="s">
        <v>10</v>
      </c>
      <c r="D1908" s="13">
        <v>10</v>
      </c>
      <c r="E1908" s="13">
        <v>2</v>
      </c>
      <c r="F1908" s="13">
        <v>23967.38</v>
      </c>
      <c r="G1908" s="13" t="s">
        <v>11</v>
      </c>
      <c r="H1908" s="13" t="s">
        <v>11</v>
      </c>
      <c r="I1908" s="13" t="s">
        <v>23</v>
      </c>
      <c r="J1908" s="32">
        <f t="shared" si="203"/>
        <v>1971</v>
      </c>
      <c r="K1908" s="32" t="str">
        <f t="shared" si="204"/>
        <v>Jul</v>
      </c>
      <c r="L1908" s="32" t="str">
        <f t="shared" si="205"/>
        <v>tier - 2</v>
      </c>
      <c r="M1908" s="32" t="str">
        <f t="shared" si="206"/>
        <v>tier - 2</v>
      </c>
      <c r="N1908" s="32" t="str">
        <f t="shared" si="207"/>
        <v>R1012</v>
      </c>
      <c r="O1908" s="13" t="str">
        <f t="shared" si="208"/>
        <v>10-Jul-1971</v>
      </c>
      <c r="P1908" s="13">
        <f t="shared" si="209"/>
        <v>51</v>
      </c>
      <c r="Q1908" s="18">
        <v>23967.38</v>
      </c>
    </row>
    <row r="1909" spans="1:17" x14ac:dyDescent="0.25">
      <c r="A1909" s="13" t="s">
        <v>1940</v>
      </c>
      <c r="B1909" s="13">
        <v>2003</v>
      </c>
      <c r="C1909" s="13" t="s">
        <v>30</v>
      </c>
      <c r="D1909" s="13">
        <v>30</v>
      </c>
      <c r="E1909" s="13">
        <v>2</v>
      </c>
      <c r="F1909" s="13">
        <v>24059.68</v>
      </c>
      <c r="G1909" s="13" t="s">
        <v>11</v>
      </c>
      <c r="H1909" s="13" t="s">
        <v>11</v>
      </c>
      <c r="I1909" s="13" t="s">
        <v>23</v>
      </c>
      <c r="J1909" s="32">
        <f t="shared" si="203"/>
        <v>2003</v>
      </c>
      <c r="K1909" s="32" t="str">
        <f t="shared" si="204"/>
        <v>Dec</v>
      </c>
      <c r="L1909" s="32" t="str">
        <f t="shared" si="205"/>
        <v>tier - 2</v>
      </c>
      <c r="M1909" s="32" t="str">
        <f t="shared" si="206"/>
        <v>tier - 2</v>
      </c>
      <c r="N1909" s="32" t="str">
        <f t="shared" si="207"/>
        <v>R1012</v>
      </c>
      <c r="O1909" s="13" t="str">
        <f t="shared" si="208"/>
        <v>30-Dec-2003</v>
      </c>
      <c r="P1909" s="13">
        <f t="shared" si="209"/>
        <v>19</v>
      </c>
      <c r="Q1909" s="18">
        <v>24059.68</v>
      </c>
    </row>
    <row r="1910" spans="1:17" x14ac:dyDescent="0.25">
      <c r="A1910" s="13" t="s">
        <v>1941</v>
      </c>
      <c r="B1910" s="13">
        <v>1973</v>
      </c>
      <c r="C1910" s="13" t="s">
        <v>18</v>
      </c>
      <c r="D1910" s="13">
        <v>13</v>
      </c>
      <c r="E1910" s="13">
        <v>3</v>
      </c>
      <c r="F1910" s="13">
        <v>24106.91</v>
      </c>
      <c r="G1910" s="13" t="s">
        <v>11</v>
      </c>
      <c r="H1910" s="13" t="s">
        <v>11</v>
      </c>
      <c r="I1910" s="13" t="s">
        <v>247</v>
      </c>
      <c r="J1910" s="32">
        <f t="shared" si="203"/>
        <v>1973</v>
      </c>
      <c r="K1910" s="32" t="str">
        <f t="shared" si="204"/>
        <v>Jun</v>
      </c>
      <c r="L1910" s="32" t="str">
        <f t="shared" si="205"/>
        <v>tier - 2</v>
      </c>
      <c r="M1910" s="32" t="str">
        <f t="shared" si="206"/>
        <v>tier - 2</v>
      </c>
      <c r="N1910" s="32" t="str">
        <f t="shared" si="207"/>
        <v>R1024</v>
      </c>
      <c r="O1910" s="13" t="str">
        <f t="shared" si="208"/>
        <v>13-Jun-1973</v>
      </c>
      <c r="P1910" s="13">
        <f t="shared" si="209"/>
        <v>49</v>
      </c>
      <c r="Q1910" s="18">
        <v>24106.91</v>
      </c>
    </row>
    <row r="1911" spans="1:17" x14ac:dyDescent="0.25">
      <c r="A1911" s="13" t="s">
        <v>1942</v>
      </c>
      <c r="B1911" s="13">
        <v>1974</v>
      </c>
      <c r="C1911" s="13" t="s">
        <v>20</v>
      </c>
      <c r="D1911" s="13">
        <v>10</v>
      </c>
      <c r="E1911" s="13">
        <v>3</v>
      </c>
      <c r="F1911" s="13">
        <v>24180.93</v>
      </c>
      <c r="G1911" s="13" t="s">
        <v>11</v>
      </c>
      <c r="H1911" s="13" t="s">
        <v>16</v>
      </c>
      <c r="I1911" s="13" t="s">
        <v>13</v>
      </c>
      <c r="J1911" s="32">
        <f t="shared" si="203"/>
        <v>1974</v>
      </c>
      <c r="K1911" s="32" t="str">
        <f t="shared" si="204"/>
        <v>Sep</v>
      </c>
      <c r="L1911" s="32" t="str">
        <f t="shared" si="205"/>
        <v>tier - 2</v>
      </c>
      <c r="M1911" s="32" t="str">
        <f t="shared" si="206"/>
        <v>tier - 1</v>
      </c>
      <c r="N1911" s="32" t="str">
        <f t="shared" si="207"/>
        <v>R1013</v>
      </c>
      <c r="O1911" s="13" t="str">
        <f t="shared" si="208"/>
        <v>10-Sep-1974</v>
      </c>
      <c r="P1911" s="13">
        <f t="shared" si="209"/>
        <v>48</v>
      </c>
      <c r="Q1911" s="18">
        <v>24180.93</v>
      </c>
    </row>
    <row r="1912" spans="1:17" x14ac:dyDescent="0.25">
      <c r="A1912" s="13" t="s">
        <v>1943</v>
      </c>
      <c r="B1912" s="13">
        <v>1964</v>
      </c>
      <c r="C1912" s="13" t="s">
        <v>30</v>
      </c>
      <c r="D1912" s="13">
        <v>16</v>
      </c>
      <c r="E1912" s="13">
        <v>0</v>
      </c>
      <c r="F1912" s="13">
        <v>24227.34</v>
      </c>
      <c r="G1912" s="13" t="s">
        <v>11</v>
      </c>
      <c r="H1912" s="13" t="s">
        <v>16</v>
      </c>
      <c r="I1912" s="13" t="s">
        <v>13</v>
      </c>
      <c r="J1912" s="32">
        <f t="shared" si="203"/>
        <v>1964</v>
      </c>
      <c r="K1912" s="32" t="str">
        <f t="shared" si="204"/>
        <v>Dec</v>
      </c>
      <c r="L1912" s="32" t="str">
        <f t="shared" si="205"/>
        <v>tier - 2</v>
      </c>
      <c r="M1912" s="32" t="str">
        <f t="shared" si="206"/>
        <v>tier - 1</v>
      </c>
      <c r="N1912" s="32" t="str">
        <f t="shared" si="207"/>
        <v>R1013</v>
      </c>
      <c r="O1912" s="13" t="str">
        <f t="shared" si="208"/>
        <v>16-Dec-1964</v>
      </c>
      <c r="P1912" s="13">
        <f t="shared" si="209"/>
        <v>58</v>
      </c>
      <c r="Q1912" s="18">
        <v>24227.34</v>
      </c>
    </row>
    <row r="1913" spans="1:17" x14ac:dyDescent="0.25">
      <c r="A1913" s="13" t="s">
        <v>1944</v>
      </c>
      <c r="B1913" s="13">
        <v>2004</v>
      </c>
      <c r="C1913" s="13" t="s">
        <v>35</v>
      </c>
      <c r="D1913" s="13">
        <v>3</v>
      </c>
      <c r="E1913" s="13">
        <v>0</v>
      </c>
      <c r="F1913" s="13">
        <v>24294.02</v>
      </c>
      <c r="G1913" s="13" t="s">
        <v>11</v>
      </c>
      <c r="H1913" s="13" t="s">
        <v>16</v>
      </c>
      <c r="I1913" s="13" t="s">
        <v>42</v>
      </c>
      <c r="J1913" s="32">
        <f t="shared" si="203"/>
        <v>2004</v>
      </c>
      <c r="K1913" s="32" t="str">
        <f t="shared" si="204"/>
        <v>Aug</v>
      </c>
      <c r="L1913" s="32" t="str">
        <f t="shared" si="205"/>
        <v>tier - 2</v>
      </c>
      <c r="M1913" s="32" t="str">
        <f t="shared" si="206"/>
        <v>tier - 1</v>
      </c>
      <c r="N1913" s="32" t="str">
        <f t="shared" si="207"/>
        <v>R1011</v>
      </c>
      <c r="O1913" s="13" t="str">
        <f t="shared" si="208"/>
        <v>3-Aug-2004</v>
      </c>
      <c r="P1913" s="13">
        <f t="shared" si="209"/>
        <v>18</v>
      </c>
      <c r="Q1913" s="18">
        <v>24294.02</v>
      </c>
    </row>
    <row r="1914" spans="1:17" x14ac:dyDescent="0.25">
      <c r="A1914" s="13" t="s">
        <v>1945</v>
      </c>
      <c r="B1914" s="13">
        <v>1999</v>
      </c>
      <c r="C1914" s="13" t="s">
        <v>37</v>
      </c>
      <c r="D1914" s="13">
        <v>7</v>
      </c>
      <c r="E1914" s="13">
        <v>0</v>
      </c>
      <c r="F1914" s="13">
        <v>24387.74</v>
      </c>
      <c r="G1914" s="13" t="s">
        <v>11</v>
      </c>
      <c r="H1914" s="13" t="s">
        <v>16</v>
      </c>
      <c r="I1914" s="13" t="s">
        <v>42</v>
      </c>
      <c r="J1914" s="32">
        <f t="shared" si="203"/>
        <v>1999</v>
      </c>
      <c r="K1914" s="32" t="str">
        <f t="shared" si="204"/>
        <v>Oct</v>
      </c>
      <c r="L1914" s="32" t="str">
        <f t="shared" si="205"/>
        <v>tier - 2</v>
      </c>
      <c r="M1914" s="32" t="str">
        <f t="shared" si="206"/>
        <v>tier - 1</v>
      </c>
      <c r="N1914" s="32" t="str">
        <f t="shared" si="207"/>
        <v>R1011</v>
      </c>
      <c r="O1914" s="13" t="str">
        <f t="shared" si="208"/>
        <v>7-Oct-1999</v>
      </c>
      <c r="P1914" s="13">
        <f t="shared" si="209"/>
        <v>23</v>
      </c>
      <c r="Q1914" s="18">
        <v>24387.74</v>
      </c>
    </row>
    <row r="1915" spans="1:17" x14ac:dyDescent="0.25">
      <c r="A1915" s="13" t="s">
        <v>1946</v>
      </c>
      <c r="B1915" s="13">
        <v>1970</v>
      </c>
      <c r="C1915" s="13" t="s">
        <v>15</v>
      </c>
      <c r="D1915" s="13">
        <v>30</v>
      </c>
      <c r="E1915" s="13">
        <v>0</v>
      </c>
      <c r="F1915" s="13">
        <v>24393.62</v>
      </c>
      <c r="G1915" s="13" t="s">
        <v>11</v>
      </c>
      <c r="H1915" s="13" t="s">
        <v>12</v>
      </c>
      <c r="I1915" s="13" t="s">
        <v>23</v>
      </c>
      <c r="J1915" s="32">
        <f t="shared" si="203"/>
        <v>1970</v>
      </c>
      <c r="K1915" s="32" t="str">
        <f t="shared" si="204"/>
        <v>Nov</v>
      </c>
      <c r="L1915" s="32" t="str">
        <f t="shared" si="205"/>
        <v>tier - 2</v>
      </c>
      <c r="M1915" s="32" t="str">
        <f t="shared" si="206"/>
        <v>tier - 3</v>
      </c>
      <c r="N1915" s="32" t="str">
        <f t="shared" si="207"/>
        <v>R1012</v>
      </c>
      <c r="O1915" s="13" t="str">
        <f t="shared" si="208"/>
        <v>30-Nov-1970</v>
      </c>
      <c r="P1915" s="13">
        <f t="shared" si="209"/>
        <v>52</v>
      </c>
      <c r="Q1915" s="18">
        <v>24393.62</v>
      </c>
    </row>
    <row r="1916" spans="1:17" x14ac:dyDescent="0.25">
      <c r="A1916" s="13" t="s">
        <v>1947</v>
      </c>
      <c r="B1916" s="13">
        <v>1968</v>
      </c>
      <c r="C1916" s="13" t="s">
        <v>10</v>
      </c>
      <c r="D1916" s="13">
        <v>6</v>
      </c>
      <c r="E1916" s="13">
        <v>0</v>
      </c>
      <c r="F1916" s="13">
        <v>24476.48</v>
      </c>
      <c r="G1916" s="13" t="s">
        <v>11</v>
      </c>
      <c r="H1916" s="13" t="s">
        <v>11</v>
      </c>
      <c r="I1916" s="13" t="s">
        <v>23</v>
      </c>
      <c r="J1916" s="32">
        <f t="shared" si="203"/>
        <v>1968</v>
      </c>
      <c r="K1916" s="32" t="str">
        <f t="shared" si="204"/>
        <v>Jul</v>
      </c>
      <c r="L1916" s="32" t="str">
        <f t="shared" si="205"/>
        <v>tier - 2</v>
      </c>
      <c r="M1916" s="32" t="str">
        <f t="shared" si="206"/>
        <v>tier - 2</v>
      </c>
      <c r="N1916" s="32" t="str">
        <f t="shared" si="207"/>
        <v>R1012</v>
      </c>
      <c r="O1916" s="13" t="str">
        <f t="shared" si="208"/>
        <v>6-Jul-1968</v>
      </c>
      <c r="P1916" s="13">
        <f t="shared" si="209"/>
        <v>54</v>
      </c>
      <c r="Q1916" s="18">
        <v>24476.48</v>
      </c>
    </row>
    <row r="1917" spans="1:17" x14ac:dyDescent="0.25">
      <c r="A1917" s="13" t="s">
        <v>1948</v>
      </c>
      <c r="B1917" s="13">
        <v>1961</v>
      </c>
      <c r="C1917" s="13" t="s">
        <v>37</v>
      </c>
      <c r="D1917" s="13">
        <v>21</v>
      </c>
      <c r="E1917" s="13">
        <v>0</v>
      </c>
      <c r="F1917" s="13">
        <v>24513.09</v>
      </c>
      <c r="G1917" s="13" t="s">
        <v>11</v>
      </c>
      <c r="H1917" s="13" t="s">
        <v>11</v>
      </c>
      <c r="I1917" s="13" t="s">
        <v>13</v>
      </c>
      <c r="J1917" s="32">
        <f t="shared" si="203"/>
        <v>1961</v>
      </c>
      <c r="K1917" s="32" t="str">
        <f t="shared" si="204"/>
        <v>Oct</v>
      </c>
      <c r="L1917" s="32" t="str">
        <f t="shared" si="205"/>
        <v>tier - 2</v>
      </c>
      <c r="M1917" s="32" t="str">
        <f t="shared" si="206"/>
        <v>tier - 2</v>
      </c>
      <c r="N1917" s="32" t="str">
        <f t="shared" si="207"/>
        <v>R1013</v>
      </c>
      <c r="O1917" s="13" t="str">
        <f t="shared" si="208"/>
        <v>21-Oct-1961</v>
      </c>
      <c r="P1917" s="13">
        <f t="shared" si="209"/>
        <v>61</v>
      </c>
      <c r="Q1917" s="18">
        <v>24513.09</v>
      </c>
    </row>
    <row r="1918" spans="1:17" x14ac:dyDescent="0.25">
      <c r="A1918" s="13" t="s">
        <v>1949</v>
      </c>
      <c r="B1918" s="13">
        <v>1972</v>
      </c>
      <c r="C1918" s="13" t="s">
        <v>20</v>
      </c>
      <c r="D1918" s="13">
        <v>14</v>
      </c>
      <c r="E1918" s="13">
        <v>1</v>
      </c>
      <c r="F1918" s="13">
        <v>24520.26</v>
      </c>
      <c r="G1918" s="13" t="s">
        <v>11</v>
      </c>
      <c r="H1918" s="13" t="s">
        <v>12</v>
      </c>
      <c r="I1918" s="13" t="s">
        <v>42</v>
      </c>
      <c r="J1918" s="32">
        <f t="shared" si="203"/>
        <v>1972</v>
      </c>
      <c r="K1918" s="32" t="str">
        <f t="shared" si="204"/>
        <v>Sep</v>
      </c>
      <c r="L1918" s="32" t="str">
        <f t="shared" si="205"/>
        <v>tier - 2</v>
      </c>
      <c r="M1918" s="32" t="str">
        <f t="shared" si="206"/>
        <v>tier - 3</v>
      </c>
      <c r="N1918" s="32" t="str">
        <f t="shared" si="207"/>
        <v>R1011</v>
      </c>
      <c r="O1918" s="13" t="str">
        <f t="shared" si="208"/>
        <v>14-Sep-1972</v>
      </c>
      <c r="P1918" s="13">
        <f t="shared" si="209"/>
        <v>50</v>
      </c>
      <c r="Q1918" s="18">
        <v>24520.26</v>
      </c>
    </row>
    <row r="1919" spans="1:17" x14ac:dyDescent="0.25">
      <c r="A1919" s="13" t="s">
        <v>1950</v>
      </c>
      <c r="B1919" s="13">
        <v>1975</v>
      </c>
      <c r="C1919" s="13" t="s">
        <v>18</v>
      </c>
      <c r="D1919" s="13">
        <v>13</v>
      </c>
      <c r="E1919" s="13">
        <v>2</v>
      </c>
      <c r="F1919" s="13">
        <v>24535.7</v>
      </c>
      <c r="G1919" s="13" t="s">
        <v>11</v>
      </c>
      <c r="H1919" s="13" t="s">
        <v>11</v>
      </c>
      <c r="I1919" s="13" t="s">
        <v>23</v>
      </c>
      <c r="J1919" s="32">
        <f t="shared" si="203"/>
        <v>1975</v>
      </c>
      <c r="K1919" s="32" t="str">
        <f t="shared" si="204"/>
        <v>Jun</v>
      </c>
      <c r="L1919" s="32" t="str">
        <f t="shared" si="205"/>
        <v>tier - 2</v>
      </c>
      <c r="M1919" s="32" t="str">
        <f t="shared" si="206"/>
        <v>tier - 2</v>
      </c>
      <c r="N1919" s="32" t="str">
        <f t="shared" si="207"/>
        <v>R1012</v>
      </c>
      <c r="O1919" s="13" t="str">
        <f t="shared" si="208"/>
        <v>13-Jun-1975</v>
      </c>
      <c r="P1919" s="13">
        <f t="shared" si="209"/>
        <v>47</v>
      </c>
      <c r="Q1919" s="18">
        <v>24535.7</v>
      </c>
    </row>
    <row r="1920" spans="1:17" x14ac:dyDescent="0.25">
      <c r="A1920" s="13" t="s">
        <v>1951</v>
      </c>
      <c r="B1920" s="13">
        <v>1976</v>
      </c>
      <c r="C1920" s="13" t="s">
        <v>37</v>
      </c>
      <c r="D1920" s="13">
        <v>12</v>
      </c>
      <c r="E1920" s="13">
        <v>0</v>
      </c>
      <c r="F1920" s="13">
        <v>24603.05</v>
      </c>
      <c r="G1920" s="13" t="s">
        <v>11</v>
      </c>
      <c r="H1920" s="13" t="s">
        <v>11</v>
      </c>
      <c r="I1920" s="13" t="s">
        <v>42</v>
      </c>
      <c r="J1920" s="32">
        <f t="shared" si="203"/>
        <v>1976</v>
      </c>
      <c r="K1920" s="32" t="str">
        <f t="shared" si="204"/>
        <v>Oct</v>
      </c>
      <c r="L1920" s="32" t="str">
        <f t="shared" si="205"/>
        <v>tier - 2</v>
      </c>
      <c r="M1920" s="32" t="str">
        <f t="shared" si="206"/>
        <v>tier - 2</v>
      </c>
      <c r="N1920" s="32" t="str">
        <f t="shared" si="207"/>
        <v>R1011</v>
      </c>
      <c r="O1920" s="13" t="str">
        <f t="shared" si="208"/>
        <v>12-Oct-1976</v>
      </c>
      <c r="P1920" s="13">
        <f t="shared" si="209"/>
        <v>46</v>
      </c>
      <c r="Q1920" s="18">
        <v>24603.05</v>
      </c>
    </row>
    <row r="1921" spans="1:17" x14ac:dyDescent="0.25">
      <c r="A1921" s="13" t="s">
        <v>1952</v>
      </c>
      <c r="B1921" s="13">
        <v>1970</v>
      </c>
      <c r="C1921" s="13" t="s">
        <v>18</v>
      </c>
      <c r="D1921" s="13">
        <v>12</v>
      </c>
      <c r="E1921" s="13">
        <v>2</v>
      </c>
      <c r="F1921" s="13">
        <v>24667.42</v>
      </c>
      <c r="G1921" s="13" t="s">
        <v>11</v>
      </c>
      <c r="H1921" s="13" t="s">
        <v>12</v>
      </c>
      <c r="I1921" s="13" t="s">
        <v>13</v>
      </c>
      <c r="J1921" s="32">
        <f t="shared" si="203"/>
        <v>1970</v>
      </c>
      <c r="K1921" s="32" t="str">
        <f t="shared" si="204"/>
        <v>Jun</v>
      </c>
      <c r="L1921" s="32" t="str">
        <f t="shared" si="205"/>
        <v>tier - 2</v>
      </c>
      <c r="M1921" s="32" t="str">
        <f t="shared" si="206"/>
        <v>tier - 3</v>
      </c>
      <c r="N1921" s="32" t="str">
        <f t="shared" si="207"/>
        <v>R1013</v>
      </c>
      <c r="O1921" s="13" t="str">
        <f t="shared" si="208"/>
        <v>12-Jun-1970</v>
      </c>
      <c r="P1921" s="13">
        <f t="shared" si="209"/>
        <v>52</v>
      </c>
      <c r="Q1921" s="18">
        <v>24667.42</v>
      </c>
    </row>
    <row r="1922" spans="1:17" x14ac:dyDescent="0.25">
      <c r="A1922" s="13" t="s">
        <v>1953</v>
      </c>
      <c r="B1922" s="13">
        <v>1996</v>
      </c>
      <c r="C1922" s="13" t="s">
        <v>35</v>
      </c>
      <c r="D1922" s="13">
        <v>28</v>
      </c>
      <c r="E1922" s="13">
        <v>4</v>
      </c>
      <c r="F1922" s="13">
        <v>24671.66</v>
      </c>
      <c r="G1922" s="13" t="s">
        <v>11</v>
      </c>
      <c r="H1922" s="13" t="s">
        <v>16</v>
      </c>
      <c r="I1922" s="13" t="s">
        <v>247</v>
      </c>
      <c r="J1922" s="32">
        <f t="shared" ref="J1922:J1985" si="210">IF(B1922="?",ROUND(AVERAGE(B:B),0),B1922)</f>
        <v>1996</v>
      </c>
      <c r="K1922" s="32" t="str">
        <f t="shared" ref="K1922:K1985" si="211">IF(C1922="?","Sep",C1922)</f>
        <v>Aug</v>
      </c>
      <c r="L1922" s="32" t="str">
        <f t="shared" si="205"/>
        <v>tier - 2</v>
      </c>
      <c r="M1922" s="32" t="str">
        <f t="shared" si="206"/>
        <v>tier - 1</v>
      </c>
      <c r="N1922" s="32" t="str">
        <f t="shared" si="207"/>
        <v>R1024</v>
      </c>
      <c r="O1922" s="13" t="str">
        <f t="shared" si="208"/>
        <v>28-Aug-1996</v>
      </c>
      <c r="P1922" s="13">
        <f t="shared" si="209"/>
        <v>26</v>
      </c>
      <c r="Q1922" s="18">
        <v>24671.66</v>
      </c>
    </row>
    <row r="1923" spans="1:17" x14ac:dyDescent="0.25">
      <c r="A1923" s="13" t="s">
        <v>1954</v>
      </c>
      <c r="B1923" s="13">
        <v>1992</v>
      </c>
      <c r="C1923" s="13" t="s">
        <v>37</v>
      </c>
      <c r="D1923" s="13">
        <v>11</v>
      </c>
      <c r="E1923" s="13">
        <v>0</v>
      </c>
      <c r="F1923" s="13">
        <v>24795.040000000001</v>
      </c>
      <c r="G1923" s="13" t="s">
        <v>11</v>
      </c>
      <c r="H1923" s="13" t="s">
        <v>12</v>
      </c>
      <c r="I1923" s="13" t="s">
        <v>42</v>
      </c>
      <c r="J1923" s="32">
        <f t="shared" si="210"/>
        <v>1992</v>
      </c>
      <c r="K1923" s="32" t="str">
        <f t="shared" si="211"/>
        <v>Oct</v>
      </c>
      <c r="L1923" s="32" t="str">
        <f t="shared" ref="L1923:L1986" si="212">IF(G1923="?",$U$3,G1923)</f>
        <v>tier - 2</v>
      </c>
      <c r="M1923" s="32" t="str">
        <f t="shared" ref="M1923:M1986" si="213">IF(H1923="?",$U$4,H1923)</f>
        <v>tier - 3</v>
      </c>
      <c r="N1923" s="32" t="str">
        <f t="shared" ref="N1923:N1986" si="214">IF(I1923="?","Unknown",I1923)</f>
        <v>R1011</v>
      </c>
      <c r="O1923" s="13" t="str">
        <f t="shared" ref="O1923:O1986" si="215">CONCATENATE(D1923&amp;"-"&amp;K1923&amp;"-"&amp;J1923)</f>
        <v>11-Oct-1992</v>
      </c>
      <c r="P1923" s="13">
        <f t="shared" ref="P1923:P1986" si="216">DATEDIF(O1923,$U$6,"Y")</f>
        <v>30</v>
      </c>
      <c r="Q1923" s="18">
        <v>24795.040000000001</v>
      </c>
    </row>
    <row r="1924" spans="1:17" x14ac:dyDescent="0.25">
      <c r="A1924" s="13" t="s">
        <v>1955</v>
      </c>
      <c r="B1924" s="13">
        <v>1994</v>
      </c>
      <c r="C1924" s="13" t="s">
        <v>20</v>
      </c>
      <c r="D1924" s="13">
        <v>9</v>
      </c>
      <c r="E1924" s="13">
        <v>0</v>
      </c>
      <c r="F1924" s="13">
        <v>24817.25</v>
      </c>
      <c r="G1924" s="13" t="s">
        <v>11</v>
      </c>
      <c r="H1924" s="13" t="s">
        <v>11</v>
      </c>
      <c r="I1924" s="13" t="s">
        <v>42</v>
      </c>
      <c r="J1924" s="32">
        <f t="shared" si="210"/>
        <v>1994</v>
      </c>
      <c r="K1924" s="32" t="str">
        <f t="shared" si="211"/>
        <v>Sep</v>
      </c>
      <c r="L1924" s="32" t="str">
        <f t="shared" si="212"/>
        <v>tier - 2</v>
      </c>
      <c r="M1924" s="32" t="str">
        <f t="shared" si="213"/>
        <v>tier - 2</v>
      </c>
      <c r="N1924" s="32" t="str">
        <f t="shared" si="214"/>
        <v>R1011</v>
      </c>
      <c r="O1924" s="13" t="str">
        <f t="shared" si="215"/>
        <v>9-Sep-1994</v>
      </c>
      <c r="P1924" s="13">
        <f t="shared" si="216"/>
        <v>28</v>
      </c>
      <c r="Q1924" s="18">
        <v>24817.25</v>
      </c>
    </row>
    <row r="1925" spans="1:17" x14ac:dyDescent="0.25">
      <c r="A1925" s="13" t="s">
        <v>1956</v>
      </c>
      <c r="B1925" s="13">
        <v>1995</v>
      </c>
      <c r="C1925" s="13" t="s">
        <v>18</v>
      </c>
      <c r="D1925" s="13">
        <v>10</v>
      </c>
      <c r="E1925" s="13">
        <v>0</v>
      </c>
      <c r="F1925" s="13">
        <v>24863.25</v>
      </c>
      <c r="G1925" s="13" t="s">
        <v>11</v>
      </c>
      <c r="H1925" s="13" t="s">
        <v>12</v>
      </c>
      <c r="I1925" s="13" t="s">
        <v>42</v>
      </c>
      <c r="J1925" s="32">
        <f t="shared" si="210"/>
        <v>1995</v>
      </c>
      <c r="K1925" s="32" t="str">
        <f t="shared" si="211"/>
        <v>Jun</v>
      </c>
      <c r="L1925" s="32" t="str">
        <f t="shared" si="212"/>
        <v>tier - 2</v>
      </c>
      <c r="M1925" s="32" t="str">
        <f t="shared" si="213"/>
        <v>tier - 3</v>
      </c>
      <c r="N1925" s="32" t="str">
        <f t="shared" si="214"/>
        <v>R1011</v>
      </c>
      <c r="O1925" s="13" t="str">
        <f t="shared" si="215"/>
        <v>10-Jun-1995</v>
      </c>
      <c r="P1925" s="13">
        <f t="shared" si="216"/>
        <v>27</v>
      </c>
      <c r="Q1925" s="18">
        <v>24863.25</v>
      </c>
    </row>
    <row r="1926" spans="1:17" x14ac:dyDescent="0.25">
      <c r="A1926" s="13" t="s">
        <v>1957</v>
      </c>
      <c r="B1926" s="13">
        <v>1970</v>
      </c>
      <c r="C1926" s="13" t="s">
        <v>15</v>
      </c>
      <c r="D1926" s="13">
        <v>26</v>
      </c>
      <c r="E1926" s="13">
        <v>3</v>
      </c>
      <c r="F1926" s="13">
        <v>24869.84</v>
      </c>
      <c r="G1926" s="13" t="s">
        <v>11</v>
      </c>
      <c r="H1926" s="13" t="s">
        <v>11</v>
      </c>
      <c r="I1926" s="13" t="s">
        <v>168</v>
      </c>
      <c r="J1926" s="32">
        <f t="shared" si="210"/>
        <v>1970</v>
      </c>
      <c r="K1926" s="32" t="str">
        <f t="shared" si="211"/>
        <v>Nov</v>
      </c>
      <c r="L1926" s="32" t="str">
        <f t="shared" si="212"/>
        <v>tier - 2</v>
      </c>
      <c r="M1926" s="32" t="str">
        <f t="shared" si="213"/>
        <v>tier - 2</v>
      </c>
      <c r="N1926" s="32" t="str">
        <f t="shared" si="214"/>
        <v>R1016</v>
      </c>
      <c r="O1926" s="13" t="str">
        <f t="shared" si="215"/>
        <v>26-Nov-1970</v>
      </c>
      <c r="P1926" s="13">
        <f t="shared" si="216"/>
        <v>52</v>
      </c>
      <c r="Q1926" s="18">
        <v>24869.84</v>
      </c>
    </row>
    <row r="1927" spans="1:17" x14ac:dyDescent="0.25">
      <c r="A1927" s="13" t="s">
        <v>1958</v>
      </c>
      <c r="B1927" s="13">
        <v>1969</v>
      </c>
      <c r="C1927" s="13" t="s">
        <v>10</v>
      </c>
      <c r="D1927" s="13">
        <v>23</v>
      </c>
      <c r="E1927" s="13">
        <v>3</v>
      </c>
      <c r="F1927" s="13">
        <v>24873.38</v>
      </c>
      <c r="G1927" s="13" t="s">
        <v>11</v>
      </c>
      <c r="H1927" s="13" t="s">
        <v>16</v>
      </c>
      <c r="I1927" s="13" t="s">
        <v>247</v>
      </c>
      <c r="J1927" s="32">
        <f t="shared" si="210"/>
        <v>1969</v>
      </c>
      <c r="K1927" s="32" t="str">
        <f t="shared" si="211"/>
        <v>Jul</v>
      </c>
      <c r="L1927" s="32" t="str">
        <f t="shared" si="212"/>
        <v>tier - 2</v>
      </c>
      <c r="M1927" s="32" t="str">
        <f t="shared" si="213"/>
        <v>tier - 1</v>
      </c>
      <c r="N1927" s="32" t="str">
        <f t="shared" si="214"/>
        <v>R1024</v>
      </c>
      <c r="O1927" s="13" t="str">
        <f t="shared" si="215"/>
        <v>23-Jul-1969</v>
      </c>
      <c r="P1927" s="13">
        <f t="shared" si="216"/>
        <v>53</v>
      </c>
      <c r="Q1927" s="18">
        <v>24873.38</v>
      </c>
    </row>
    <row r="1928" spans="1:17" x14ac:dyDescent="0.25">
      <c r="A1928" s="13" t="s">
        <v>1959</v>
      </c>
      <c r="B1928" s="13">
        <v>1987</v>
      </c>
      <c r="C1928" s="13" t="s">
        <v>18</v>
      </c>
      <c r="D1928" s="13">
        <v>14</v>
      </c>
      <c r="E1928" s="13">
        <v>2</v>
      </c>
      <c r="F1928" s="13">
        <v>24915.05</v>
      </c>
      <c r="G1928" s="13" t="s">
        <v>11</v>
      </c>
      <c r="H1928" s="13" t="s">
        <v>16</v>
      </c>
      <c r="I1928" s="13" t="s">
        <v>247</v>
      </c>
      <c r="J1928" s="32">
        <f t="shared" si="210"/>
        <v>1987</v>
      </c>
      <c r="K1928" s="32" t="str">
        <f t="shared" si="211"/>
        <v>Jun</v>
      </c>
      <c r="L1928" s="32" t="str">
        <f t="shared" si="212"/>
        <v>tier - 2</v>
      </c>
      <c r="M1928" s="32" t="str">
        <f t="shared" si="213"/>
        <v>tier - 1</v>
      </c>
      <c r="N1928" s="32" t="str">
        <f t="shared" si="214"/>
        <v>R1024</v>
      </c>
      <c r="O1928" s="13" t="str">
        <f t="shared" si="215"/>
        <v>14-Jun-1987</v>
      </c>
      <c r="P1928" s="13">
        <f t="shared" si="216"/>
        <v>35</v>
      </c>
      <c r="Q1928" s="18">
        <v>24915.05</v>
      </c>
    </row>
    <row r="1929" spans="1:17" x14ac:dyDescent="0.25">
      <c r="A1929" s="13" t="s">
        <v>1960</v>
      </c>
      <c r="B1929" s="13">
        <v>1975</v>
      </c>
      <c r="C1929" s="13" t="s">
        <v>15</v>
      </c>
      <c r="D1929" s="13">
        <v>14</v>
      </c>
      <c r="E1929" s="13">
        <v>3</v>
      </c>
      <c r="F1929" s="13">
        <v>24915.22</v>
      </c>
      <c r="G1929" s="13" t="s">
        <v>11</v>
      </c>
      <c r="H1929" s="13" t="s">
        <v>12</v>
      </c>
      <c r="I1929" s="13" t="s">
        <v>23</v>
      </c>
      <c r="J1929" s="32">
        <f t="shared" si="210"/>
        <v>1975</v>
      </c>
      <c r="K1929" s="32" t="str">
        <f t="shared" si="211"/>
        <v>Nov</v>
      </c>
      <c r="L1929" s="32" t="str">
        <f t="shared" si="212"/>
        <v>tier - 2</v>
      </c>
      <c r="M1929" s="32" t="str">
        <f t="shared" si="213"/>
        <v>tier - 3</v>
      </c>
      <c r="N1929" s="32" t="str">
        <f t="shared" si="214"/>
        <v>R1012</v>
      </c>
      <c r="O1929" s="13" t="str">
        <f t="shared" si="215"/>
        <v>14-Nov-1975</v>
      </c>
      <c r="P1929" s="13">
        <f t="shared" si="216"/>
        <v>47</v>
      </c>
      <c r="Q1929" s="18">
        <v>24915.22</v>
      </c>
    </row>
    <row r="1930" spans="1:17" x14ac:dyDescent="0.25">
      <c r="A1930" s="13" t="s">
        <v>1961</v>
      </c>
      <c r="B1930" s="13">
        <v>1995</v>
      </c>
      <c r="C1930" s="13" t="s">
        <v>30</v>
      </c>
      <c r="D1930" s="13">
        <v>4</v>
      </c>
      <c r="E1930" s="13">
        <v>0</v>
      </c>
      <c r="F1930" s="13">
        <v>25075.97</v>
      </c>
      <c r="G1930" s="13" t="s">
        <v>11</v>
      </c>
      <c r="H1930" s="13" t="s">
        <v>11</v>
      </c>
      <c r="I1930" s="13" t="s">
        <v>42</v>
      </c>
      <c r="J1930" s="32">
        <f t="shared" si="210"/>
        <v>1995</v>
      </c>
      <c r="K1930" s="32" t="str">
        <f t="shared" si="211"/>
        <v>Dec</v>
      </c>
      <c r="L1930" s="32" t="str">
        <f t="shared" si="212"/>
        <v>tier - 2</v>
      </c>
      <c r="M1930" s="32" t="str">
        <f t="shared" si="213"/>
        <v>tier - 2</v>
      </c>
      <c r="N1930" s="32" t="str">
        <f t="shared" si="214"/>
        <v>R1011</v>
      </c>
      <c r="O1930" s="13" t="str">
        <f t="shared" si="215"/>
        <v>4-Dec-1995</v>
      </c>
      <c r="P1930" s="13">
        <f t="shared" si="216"/>
        <v>27</v>
      </c>
      <c r="Q1930" s="18">
        <v>25075.97</v>
      </c>
    </row>
    <row r="1931" spans="1:17" x14ac:dyDescent="0.25">
      <c r="A1931" s="13" t="s">
        <v>1962</v>
      </c>
      <c r="B1931" s="13">
        <v>1998</v>
      </c>
      <c r="C1931" s="13" t="s">
        <v>18</v>
      </c>
      <c r="D1931" s="13">
        <v>14</v>
      </c>
      <c r="E1931" s="13">
        <v>0</v>
      </c>
      <c r="F1931" s="13">
        <v>25081.77</v>
      </c>
      <c r="G1931" s="13" t="s">
        <v>11</v>
      </c>
      <c r="H1931" s="13" t="s">
        <v>11</v>
      </c>
      <c r="I1931" s="13" t="s">
        <v>13</v>
      </c>
      <c r="J1931" s="32">
        <f t="shared" si="210"/>
        <v>1998</v>
      </c>
      <c r="K1931" s="32" t="str">
        <f t="shared" si="211"/>
        <v>Jun</v>
      </c>
      <c r="L1931" s="32" t="str">
        <f t="shared" si="212"/>
        <v>tier - 2</v>
      </c>
      <c r="M1931" s="32" t="str">
        <f t="shared" si="213"/>
        <v>tier - 2</v>
      </c>
      <c r="N1931" s="32" t="str">
        <f t="shared" si="214"/>
        <v>R1013</v>
      </c>
      <c r="O1931" s="13" t="str">
        <f t="shared" si="215"/>
        <v>14-Jun-1998</v>
      </c>
      <c r="P1931" s="13">
        <f t="shared" si="216"/>
        <v>24</v>
      </c>
      <c r="Q1931" s="18">
        <v>25081.77</v>
      </c>
    </row>
    <row r="1932" spans="1:17" x14ac:dyDescent="0.25">
      <c r="A1932" s="13" t="s">
        <v>1963</v>
      </c>
      <c r="B1932" s="13">
        <v>1998</v>
      </c>
      <c r="C1932" s="13" t="s">
        <v>15</v>
      </c>
      <c r="D1932" s="13">
        <v>24</v>
      </c>
      <c r="E1932" s="13">
        <v>0</v>
      </c>
      <c r="F1932" s="13">
        <v>25127.22</v>
      </c>
      <c r="G1932" s="13" t="s">
        <v>11</v>
      </c>
      <c r="H1932" s="13" t="s">
        <v>12</v>
      </c>
      <c r="I1932" s="13" t="s">
        <v>42</v>
      </c>
      <c r="J1932" s="32">
        <f t="shared" si="210"/>
        <v>1998</v>
      </c>
      <c r="K1932" s="32" t="str">
        <f t="shared" si="211"/>
        <v>Nov</v>
      </c>
      <c r="L1932" s="32" t="str">
        <f t="shared" si="212"/>
        <v>tier - 2</v>
      </c>
      <c r="M1932" s="32" t="str">
        <f t="shared" si="213"/>
        <v>tier - 3</v>
      </c>
      <c r="N1932" s="32" t="str">
        <f t="shared" si="214"/>
        <v>R1011</v>
      </c>
      <c r="O1932" s="13" t="str">
        <f t="shared" si="215"/>
        <v>24-Nov-1998</v>
      </c>
      <c r="P1932" s="13">
        <f t="shared" si="216"/>
        <v>24</v>
      </c>
      <c r="Q1932" s="18">
        <v>25127.22</v>
      </c>
    </row>
    <row r="1933" spans="1:17" x14ac:dyDescent="0.25">
      <c r="A1933" s="13" t="s">
        <v>1964</v>
      </c>
      <c r="B1933" s="13">
        <v>1975</v>
      </c>
      <c r="C1933" s="13" t="s">
        <v>30</v>
      </c>
      <c r="D1933" s="13">
        <v>14</v>
      </c>
      <c r="E1933" s="13">
        <v>3</v>
      </c>
      <c r="F1933" s="13">
        <v>25309.49</v>
      </c>
      <c r="G1933" s="13" t="s">
        <v>11</v>
      </c>
      <c r="H1933" s="13" t="s">
        <v>16</v>
      </c>
      <c r="I1933" s="13" t="s">
        <v>42</v>
      </c>
      <c r="J1933" s="32">
        <f t="shared" si="210"/>
        <v>1975</v>
      </c>
      <c r="K1933" s="32" t="str">
        <f t="shared" si="211"/>
        <v>Dec</v>
      </c>
      <c r="L1933" s="32" t="str">
        <f t="shared" si="212"/>
        <v>tier - 2</v>
      </c>
      <c r="M1933" s="32" t="str">
        <f t="shared" si="213"/>
        <v>tier - 1</v>
      </c>
      <c r="N1933" s="32" t="str">
        <f t="shared" si="214"/>
        <v>R1011</v>
      </c>
      <c r="O1933" s="13" t="str">
        <f t="shared" si="215"/>
        <v>14-Dec-1975</v>
      </c>
      <c r="P1933" s="13">
        <f t="shared" si="216"/>
        <v>47</v>
      </c>
      <c r="Q1933" s="18">
        <v>25309.49</v>
      </c>
    </row>
    <row r="1934" spans="1:17" x14ac:dyDescent="0.25">
      <c r="A1934" s="13" t="s">
        <v>1965</v>
      </c>
      <c r="B1934" s="13">
        <v>1972</v>
      </c>
      <c r="C1934" s="13" t="s">
        <v>20</v>
      </c>
      <c r="D1934" s="13">
        <v>26</v>
      </c>
      <c r="E1934" s="13">
        <v>2</v>
      </c>
      <c r="F1934" s="13">
        <v>25333.33</v>
      </c>
      <c r="G1934" s="13" t="s">
        <v>11</v>
      </c>
      <c r="H1934" s="13" t="s">
        <v>11</v>
      </c>
      <c r="I1934" s="13" t="s">
        <v>356</v>
      </c>
      <c r="J1934" s="32">
        <f t="shared" si="210"/>
        <v>1972</v>
      </c>
      <c r="K1934" s="32" t="str">
        <f t="shared" si="211"/>
        <v>Sep</v>
      </c>
      <c r="L1934" s="32" t="str">
        <f t="shared" si="212"/>
        <v>tier - 2</v>
      </c>
      <c r="M1934" s="32" t="str">
        <f t="shared" si="213"/>
        <v>tier - 2</v>
      </c>
      <c r="N1934" s="32" t="str">
        <f t="shared" si="214"/>
        <v>R1017</v>
      </c>
      <c r="O1934" s="13" t="str">
        <f t="shared" si="215"/>
        <v>26-Sep-1972</v>
      </c>
      <c r="P1934" s="13">
        <f t="shared" si="216"/>
        <v>50</v>
      </c>
      <c r="Q1934" s="18">
        <v>25333.33</v>
      </c>
    </row>
    <row r="1935" spans="1:17" x14ac:dyDescent="0.25">
      <c r="A1935" s="13" t="s">
        <v>1966</v>
      </c>
      <c r="B1935" s="13">
        <v>1968</v>
      </c>
      <c r="C1935" s="13" t="s">
        <v>35</v>
      </c>
      <c r="D1935" s="13">
        <v>22</v>
      </c>
      <c r="E1935" s="13">
        <v>3</v>
      </c>
      <c r="F1935" s="13">
        <v>25382.3</v>
      </c>
      <c r="G1935" s="13" t="s">
        <v>11</v>
      </c>
      <c r="H1935" s="13" t="s">
        <v>11</v>
      </c>
      <c r="I1935" s="13" t="s">
        <v>42</v>
      </c>
      <c r="J1935" s="32">
        <f t="shared" si="210"/>
        <v>1968</v>
      </c>
      <c r="K1935" s="32" t="str">
        <f t="shared" si="211"/>
        <v>Aug</v>
      </c>
      <c r="L1935" s="32" t="str">
        <f t="shared" si="212"/>
        <v>tier - 2</v>
      </c>
      <c r="M1935" s="32" t="str">
        <f t="shared" si="213"/>
        <v>tier - 2</v>
      </c>
      <c r="N1935" s="32" t="str">
        <f t="shared" si="214"/>
        <v>R1011</v>
      </c>
      <c r="O1935" s="13" t="str">
        <f t="shared" si="215"/>
        <v>22-Aug-1968</v>
      </c>
      <c r="P1935" s="13">
        <f t="shared" si="216"/>
        <v>54</v>
      </c>
      <c r="Q1935" s="18">
        <v>25382.3</v>
      </c>
    </row>
    <row r="1936" spans="1:17" x14ac:dyDescent="0.25">
      <c r="A1936" s="13" t="s">
        <v>1967</v>
      </c>
      <c r="B1936" s="13">
        <v>1968</v>
      </c>
      <c r="C1936" s="13" t="s">
        <v>30</v>
      </c>
      <c r="D1936" s="13">
        <v>11</v>
      </c>
      <c r="E1936" s="13">
        <v>1</v>
      </c>
      <c r="F1936" s="13">
        <v>25517.11</v>
      </c>
      <c r="G1936" s="13" t="s">
        <v>11</v>
      </c>
      <c r="H1936" s="13" t="s">
        <v>12</v>
      </c>
      <c r="I1936" s="13" t="s">
        <v>356</v>
      </c>
      <c r="J1936" s="32">
        <f t="shared" si="210"/>
        <v>1968</v>
      </c>
      <c r="K1936" s="32" t="str">
        <f t="shared" si="211"/>
        <v>Dec</v>
      </c>
      <c r="L1936" s="32" t="str">
        <f t="shared" si="212"/>
        <v>tier - 2</v>
      </c>
      <c r="M1936" s="32" t="str">
        <f t="shared" si="213"/>
        <v>tier - 3</v>
      </c>
      <c r="N1936" s="32" t="str">
        <f t="shared" si="214"/>
        <v>R1017</v>
      </c>
      <c r="O1936" s="13" t="str">
        <f t="shared" si="215"/>
        <v>11-Dec-1968</v>
      </c>
      <c r="P1936" s="13">
        <f t="shared" si="216"/>
        <v>54</v>
      </c>
      <c r="Q1936" s="18">
        <v>25517.11</v>
      </c>
    </row>
    <row r="1937" spans="1:17" x14ac:dyDescent="0.25">
      <c r="A1937" s="13" t="s">
        <v>1968</v>
      </c>
      <c r="B1937" s="13">
        <v>2001</v>
      </c>
      <c r="C1937" s="13" t="s">
        <v>35</v>
      </c>
      <c r="D1937" s="13">
        <v>2</v>
      </c>
      <c r="E1937" s="13">
        <v>0</v>
      </c>
      <c r="F1937" s="13">
        <v>25648.98</v>
      </c>
      <c r="G1937" s="13" t="s">
        <v>11</v>
      </c>
      <c r="H1937" s="13" t="s">
        <v>16</v>
      </c>
      <c r="I1937" s="13" t="s">
        <v>42</v>
      </c>
      <c r="J1937" s="32">
        <f t="shared" si="210"/>
        <v>2001</v>
      </c>
      <c r="K1937" s="32" t="str">
        <f t="shared" si="211"/>
        <v>Aug</v>
      </c>
      <c r="L1937" s="32" t="str">
        <f t="shared" si="212"/>
        <v>tier - 2</v>
      </c>
      <c r="M1937" s="32" t="str">
        <f t="shared" si="213"/>
        <v>tier - 1</v>
      </c>
      <c r="N1937" s="32" t="str">
        <f t="shared" si="214"/>
        <v>R1011</v>
      </c>
      <c r="O1937" s="13" t="str">
        <f t="shared" si="215"/>
        <v>2-Aug-2001</v>
      </c>
      <c r="P1937" s="13">
        <f t="shared" si="216"/>
        <v>21</v>
      </c>
      <c r="Q1937" s="18">
        <v>25648.98</v>
      </c>
    </row>
    <row r="1938" spans="1:17" x14ac:dyDescent="0.25">
      <c r="A1938" s="13" t="s">
        <v>1969</v>
      </c>
      <c r="B1938" s="13">
        <v>1972</v>
      </c>
      <c r="C1938" s="13" t="s">
        <v>10</v>
      </c>
      <c r="D1938" s="13">
        <v>17</v>
      </c>
      <c r="E1938" s="13">
        <v>0</v>
      </c>
      <c r="F1938" s="13">
        <v>25656.58</v>
      </c>
      <c r="G1938" s="13" t="s">
        <v>11</v>
      </c>
      <c r="H1938" s="13" t="s">
        <v>12</v>
      </c>
      <c r="I1938" s="13" t="s">
        <v>247</v>
      </c>
      <c r="J1938" s="32">
        <f t="shared" si="210"/>
        <v>1972</v>
      </c>
      <c r="K1938" s="32" t="str">
        <f t="shared" si="211"/>
        <v>Jul</v>
      </c>
      <c r="L1938" s="32" t="str">
        <f t="shared" si="212"/>
        <v>tier - 2</v>
      </c>
      <c r="M1938" s="32" t="str">
        <f t="shared" si="213"/>
        <v>tier - 3</v>
      </c>
      <c r="N1938" s="32" t="str">
        <f t="shared" si="214"/>
        <v>R1024</v>
      </c>
      <c r="O1938" s="13" t="str">
        <f t="shared" si="215"/>
        <v>17-Jul-1972</v>
      </c>
      <c r="P1938" s="13">
        <f t="shared" si="216"/>
        <v>50</v>
      </c>
      <c r="Q1938" s="18">
        <v>25656.58</v>
      </c>
    </row>
    <row r="1939" spans="1:17" x14ac:dyDescent="0.25">
      <c r="A1939" s="13" t="s">
        <v>1970</v>
      </c>
      <c r="B1939" s="13">
        <v>1963</v>
      </c>
      <c r="C1939" s="13" t="s">
        <v>35</v>
      </c>
      <c r="D1939" s="13">
        <v>21</v>
      </c>
      <c r="E1939" s="13">
        <v>0</v>
      </c>
      <c r="F1939" s="13">
        <v>25678.78</v>
      </c>
      <c r="G1939" s="13" t="s">
        <v>11</v>
      </c>
      <c r="H1939" s="13" t="s">
        <v>12</v>
      </c>
      <c r="I1939" s="13" t="s">
        <v>23</v>
      </c>
      <c r="J1939" s="32">
        <f t="shared" si="210"/>
        <v>1963</v>
      </c>
      <c r="K1939" s="32" t="str">
        <f t="shared" si="211"/>
        <v>Aug</v>
      </c>
      <c r="L1939" s="32" t="str">
        <f t="shared" si="212"/>
        <v>tier - 2</v>
      </c>
      <c r="M1939" s="32" t="str">
        <f t="shared" si="213"/>
        <v>tier - 3</v>
      </c>
      <c r="N1939" s="32" t="str">
        <f t="shared" si="214"/>
        <v>R1012</v>
      </c>
      <c r="O1939" s="13" t="str">
        <f t="shared" si="215"/>
        <v>21-Aug-1963</v>
      </c>
      <c r="P1939" s="13">
        <f t="shared" si="216"/>
        <v>59</v>
      </c>
      <c r="Q1939" s="18">
        <v>25678.78</v>
      </c>
    </row>
    <row r="1940" spans="1:17" x14ac:dyDescent="0.25">
      <c r="A1940" s="13" t="s">
        <v>1971</v>
      </c>
      <c r="B1940" s="13">
        <v>1970</v>
      </c>
      <c r="C1940" s="13" t="s">
        <v>30</v>
      </c>
      <c r="D1940" s="13">
        <v>3</v>
      </c>
      <c r="E1940" s="13">
        <v>3</v>
      </c>
      <c r="F1940" s="13">
        <v>25992.82</v>
      </c>
      <c r="G1940" s="13" t="s">
        <v>11</v>
      </c>
      <c r="H1940" s="13" t="s">
        <v>11</v>
      </c>
      <c r="I1940" s="13" t="s">
        <v>13</v>
      </c>
      <c r="J1940" s="32">
        <f t="shared" si="210"/>
        <v>1970</v>
      </c>
      <c r="K1940" s="32" t="str">
        <f t="shared" si="211"/>
        <v>Dec</v>
      </c>
      <c r="L1940" s="32" t="str">
        <f t="shared" si="212"/>
        <v>tier - 2</v>
      </c>
      <c r="M1940" s="32" t="str">
        <f t="shared" si="213"/>
        <v>tier - 2</v>
      </c>
      <c r="N1940" s="32" t="str">
        <f t="shared" si="214"/>
        <v>R1013</v>
      </c>
      <c r="O1940" s="13" t="str">
        <f t="shared" si="215"/>
        <v>3-Dec-1970</v>
      </c>
      <c r="P1940" s="13">
        <f t="shared" si="216"/>
        <v>52</v>
      </c>
      <c r="Q1940" s="18">
        <v>25992.82</v>
      </c>
    </row>
    <row r="1941" spans="1:17" x14ac:dyDescent="0.25">
      <c r="A1941" s="13" t="s">
        <v>1972</v>
      </c>
      <c r="B1941" s="13">
        <v>2001</v>
      </c>
      <c r="C1941" s="13" t="s">
        <v>18</v>
      </c>
      <c r="D1941" s="13">
        <v>5</v>
      </c>
      <c r="E1941" s="13">
        <v>2</v>
      </c>
      <c r="F1941" s="13">
        <v>26018.95</v>
      </c>
      <c r="G1941" s="13" t="s">
        <v>11</v>
      </c>
      <c r="H1941" s="13" t="s">
        <v>11</v>
      </c>
      <c r="I1941" s="13" t="s">
        <v>23</v>
      </c>
      <c r="J1941" s="32">
        <f t="shared" si="210"/>
        <v>2001</v>
      </c>
      <c r="K1941" s="32" t="str">
        <f t="shared" si="211"/>
        <v>Jun</v>
      </c>
      <c r="L1941" s="32" t="str">
        <f t="shared" si="212"/>
        <v>tier - 2</v>
      </c>
      <c r="M1941" s="32" t="str">
        <f t="shared" si="213"/>
        <v>tier - 2</v>
      </c>
      <c r="N1941" s="32" t="str">
        <f t="shared" si="214"/>
        <v>R1012</v>
      </c>
      <c r="O1941" s="13" t="str">
        <f t="shared" si="215"/>
        <v>5-Jun-2001</v>
      </c>
      <c r="P1941" s="13">
        <f t="shared" si="216"/>
        <v>22</v>
      </c>
      <c r="Q1941" s="18">
        <v>26018.95</v>
      </c>
    </row>
    <row r="1942" spans="1:17" x14ac:dyDescent="0.25">
      <c r="A1942" s="13" t="s">
        <v>1973</v>
      </c>
      <c r="B1942" s="13">
        <v>2000</v>
      </c>
      <c r="C1942" s="13" t="s">
        <v>30</v>
      </c>
      <c r="D1942" s="13">
        <v>26</v>
      </c>
      <c r="E1942" s="13">
        <v>0</v>
      </c>
      <c r="F1942" s="13">
        <v>26026.97</v>
      </c>
      <c r="G1942" s="13" t="s">
        <v>11</v>
      </c>
      <c r="H1942" s="13" t="s">
        <v>12</v>
      </c>
      <c r="I1942" s="13" t="s">
        <v>42</v>
      </c>
      <c r="J1942" s="32">
        <f t="shared" si="210"/>
        <v>2000</v>
      </c>
      <c r="K1942" s="32" t="str">
        <f t="shared" si="211"/>
        <v>Dec</v>
      </c>
      <c r="L1942" s="32" t="str">
        <f t="shared" si="212"/>
        <v>tier - 2</v>
      </c>
      <c r="M1942" s="32" t="str">
        <f t="shared" si="213"/>
        <v>tier - 3</v>
      </c>
      <c r="N1942" s="32" t="str">
        <f t="shared" si="214"/>
        <v>R1011</v>
      </c>
      <c r="O1942" s="13" t="str">
        <f t="shared" si="215"/>
        <v>26-Dec-2000</v>
      </c>
      <c r="P1942" s="13">
        <f t="shared" si="216"/>
        <v>22</v>
      </c>
      <c r="Q1942" s="18">
        <v>26026.97</v>
      </c>
    </row>
    <row r="1943" spans="1:17" x14ac:dyDescent="0.25">
      <c r="A1943" s="13" t="s">
        <v>1974</v>
      </c>
      <c r="B1943" s="13">
        <v>1966</v>
      </c>
      <c r="C1943" s="13" t="s">
        <v>10</v>
      </c>
      <c r="D1943" s="13">
        <v>9</v>
      </c>
      <c r="E1943" s="13">
        <v>1</v>
      </c>
      <c r="F1943" s="13">
        <v>26109.33</v>
      </c>
      <c r="G1943" s="13" t="s">
        <v>11</v>
      </c>
      <c r="H1943" s="13" t="s">
        <v>12</v>
      </c>
      <c r="I1943" s="13" t="s">
        <v>23</v>
      </c>
      <c r="J1943" s="32">
        <f t="shared" si="210"/>
        <v>1966</v>
      </c>
      <c r="K1943" s="32" t="str">
        <f t="shared" si="211"/>
        <v>Jul</v>
      </c>
      <c r="L1943" s="32" t="str">
        <f t="shared" si="212"/>
        <v>tier - 2</v>
      </c>
      <c r="M1943" s="32" t="str">
        <f t="shared" si="213"/>
        <v>tier - 3</v>
      </c>
      <c r="N1943" s="32" t="str">
        <f t="shared" si="214"/>
        <v>R1012</v>
      </c>
      <c r="O1943" s="13" t="str">
        <f t="shared" si="215"/>
        <v>9-Jul-1966</v>
      </c>
      <c r="P1943" s="13">
        <f t="shared" si="216"/>
        <v>56</v>
      </c>
      <c r="Q1943" s="18">
        <v>26109.33</v>
      </c>
    </row>
    <row r="1944" spans="1:17" x14ac:dyDescent="0.25">
      <c r="A1944" s="13" t="s">
        <v>1975</v>
      </c>
      <c r="B1944" s="13">
        <v>2002</v>
      </c>
      <c r="C1944" s="13" t="s">
        <v>37</v>
      </c>
      <c r="D1944" s="13">
        <v>11</v>
      </c>
      <c r="E1944" s="13">
        <v>0</v>
      </c>
      <c r="F1944" s="13">
        <v>26125.67</v>
      </c>
      <c r="G1944" s="13" t="s">
        <v>11</v>
      </c>
      <c r="H1944" s="13" t="s">
        <v>16</v>
      </c>
      <c r="I1944" s="13" t="s">
        <v>13</v>
      </c>
      <c r="J1944" s="32">
        <f t="shared" si="210"/>
        <v>2002</v>
      </c>
      <c r="K1944" s="32" t="str">
        <f t="shared" si="211"/>
        <v>Oct</v>
      </c>
      <c r="L1944" s="32" t="str">
        <f t="shared" si="212"/>
        <v>tier - 2</v>
      </c>
      <c r="M1944" s="32" t="str">
        <f t="shared" si="213"/>
        <v>tier - 1</v>
      </c>
      <c r="N1944" s="32" t="str">
        <f t="shared" si="214"/>
        <v>R1013</v>
      </c>
      <c r="O1944" s="13" t="str">
        <f t="shared" si="215"/>
        <v>11-Oct-2002</v>
      </c>
      <c r="P1944" s="13">
        <f t="shared" si="216"/>
        <v>20</v>
      </c>
      <c r="Q1944" s="18">
        <v>26125.67</v>
      </c>
    </row>
    <row r="1945" spans="1:17" x14ac:dyDescent="0.25">
      <c r="A1945" s="13" t="s">
        <v>1976</v>
      </c>
      <c r="B1945" s="13">
        <v>1973</v>
      </c>
      <c r="C1945" s="13" t="s">
        <v>10</v>
      </c>
      <c r="D1945" s="13">
        <v>7</v>
      </c>
      <c r="E1945" s="13">
        <v>1</v>
      </c>
      <c r="F1945" s="13">
        <v>26140.36</v>
      </c>
      <c r="G1945" s="13" t="s">
        <v>11</v>
      </c>
      <c r="H1945" s="13" t="s">
        <v>12</v>
      </c>
      <c r="I1945" s="13" t="s">
        <v>42</v>
      </c>
      <c r="J1945" s="32">
        <f t="shared" si="210"/>
        <v>1973</v>
      </c>
      <c r="K1945" s="32" t="str">
        <f t="shared" si="211"/>
        <v>Jul</v>
      </c>
      <c r="L1945" s="32" t="str">
        <f t="shared" si="212"/>
        <v>tier - 2</v>
      </c>
      <c r="M1945" s="32" t="str">
        <f t="shared" si="213"/>
        <v>tier - 3</v>
      </c>
      <c r="N1945" s="32" t="str">
        <f t="shared" si="214"/>
        <v>R1011</v>
      </c>
      <c r="O1945" s="13" t="str">
        <f t="shared" si="215"/>
        <v>7-Jul-1973</v>
      </c>
      <c r="P1945" s="13">
        <f t="shared" si="216"/>
        <v>49</v>
      </c>
      <c r="Q1945" s="18">
        <v>26140.36</v>
      </c>
    </row>
    <row r="1946" spans="1:17" x14ac:dyDescent="0.25">
      <c r="A1946" s="13" t="s">
        <v>1977</v>
      </c>
      <c r="B1946" s="13">
        <v>1975</v>
      </c>
      <c r="C1946" s="13" t="s">
        <v>18</v>
      </c>
      <c r="D1946" s="13">
        <v>4</v>
      </c>
      <c r="E1946" s="13">
        <v>1</v>
      </c>
      <c r="F1946" s="13">
        <v>26236.58</v>
      </c>
      <c r="G1946" s="13" t="s">
        <v>11</v>
      </c>
      <c r="H1946" s="13" t="s">
        <v>16</v>
      </c>
      <c r="I1946" s="13" t="s">
        <v>42</v>
      </c>
      <c r="J1946" s="32">
        <f t="shared" si="210"/>
        <v>1975</v>
      </c>
      <c r="K1946" s="32" t="str">
        <f t="shared" si="211"/>
        <v>Jun</v>
      </c>
      <c r="L1946" s="32" t="str">
        <f t="shared" si="212"/>
        <v>tier - 2</v>
      </c>
      <c r="M1946" s="32" t="str">
        <f t="shared" si="213"/>
        <v>tier - 1</v>
      </c>
      <c r="N1946" s="32" t="str">
        <f t="shared" si="214"/>
        <v>R1011</v>
      </c>
      <c r="O1946" s="13" t="str">
        <f t="shared" si="215"/>
        <v>4-Jun-1975</v>
      </c>
      <c r="P1946" s="13">
        <f t="shared" si="216"/>
        <v>48</v>
      </c>
      <c r="Q1946" s="18">
        <v>26236.58</v>
      </c>
    </row>
    <row r="1947" spans="1:17" x14ac:dyDescent="0.25">
      <c r="A1947" s="13" t="s">
        <v>1978</v>
      </c>
      <c r="B1947" s="13">
        <v>2004</v>
      </c>
      <c r="C1947" s="13" t="s">
        <v>30</v>
      </c>
      <c r="D1947" s="13">
        <v>5</v>
      </c>
      <c r="E1947" s="13">
        <v>0</v>
      </c>
      <c r="F1947" s="13">
        <v>26316.59</v>
      </c>
      <c r="G1947" s="13" t="s">
        <v>11</v>
      </c>
      <c r="H1947" s="13" t="s">
        <v>12</v>
      </c>
      <c r="I1947" s="13" t="s">
        <v>42</v>
      </c>
      <c r="J1947" s="32">
        <f t="shared" si="210"/>
        <v>2004</v>
      </c>
      <c r="K1947" s="32" t="str">
        <f t="shared" si="211"/>
        <v>Dec</v>
      </c>
      <c r="L1947" s="32" t="str">
        <f t="shared" si="212"/>
        <v>tier - 2</v>
      </c>
      <c r="M1947" s="32" t="str">
        <f t="shared" si="213"/>
        <v>tier - 3</v>
      </c>
      <c r="N1947" s="32" t="str">
        <f t="shared" si="214"/>
        <v>R1011</v>
      </c>
      <c r="O1947" s="13" t="str">
        <f t="shared" si="215"/>
        <v>5-Dec-2004</v>
      </c>
      <c r="P1947" s="13">
        <f t="shared" si="216"/>
        <v>18</v>
      </c>
      <c r="Q1947" s="18">
        <v>26316.59</v>
      </c>
    </row>
    <row r="1948" spans="1:17" x14ac:dyDescent="0.25">
      <c r="A1948" s="13" t="s">
        <v>1979</v>
      </c>
      <c r="B1948" s="13">
        <v>1974</v>
      </c>
      <c r="C1948" s="13" t="s">
        <v>20</v>
      </c>
      <c r="D1948" s="13">
        <v>21</v>
      </c>
      <c r="E1948" s="13">
        <v>1</v>
      </c>
      <c r="F1948" s="13">
        <v>26392.26</v>
      </c>
      <c r="G1948" s="13" t="s">
        <v>11</v>
      </c>
      <c r="H1948" s="13" t="s">
        <v>11</v>
      </c>
      <c r="I1948" s="13" t="s">
        <v>247</v>
      </c>
      <c r="J1948" s="32">
        <f t="shared" si="210"/>
        <v>1974</v>
      </c>
      <c r="K1948" s="32" t="str">
        <f t="shared" si="211"/>
        <v>Sep</v>
      </c>
      <c r="L1948" s="32" t="str">
        <f t="shared" si="212"/>
        <v>tier - 2</v>
      </c>
      <c r="M1948" s="32" t="str">
        <f t="shared" si="213"/>
        <v>tier - 2</v>
      </c>
      <c r="N1948" s="32" t="str">
        <f t="shared" si="214"/>
        <v>R1024</v>
      </c>
      <c r="O1948" s="13" t="str">
        <f t="shared" si="215"/>
        <v>21-Sep-1974</v>
      </c>
      <c r="P1948" s="13">
        <f t="shared" si="216"/>
        <v>48</v>
      </c>
      <c r="Q1948" s="18">
        <v>26392.26</v>
      </c>
    </row>
    <row r="1949" spans="1:17" x14ac:dyDescent="0.25">
      <c r="A1949" s="13" t="s">
        <v>1980</v>
      </c>
      <c r="B1949" s="13">
        <v>1970</v>
      </c>
      <c r="C1949" s="13" t="s">
        <v>35</v>
      </c>
      <c r="D1949" s="13">
        <v>27</v>
      </c>
      <c r="E1949" s="13">
        <v>2</v>
      </c>
      <c r="F1949" s="13">
        <v>26467.1</v>
      </c>
      <c r="G1949" s="13" t="s">
        <v>11</v>
      </c>
      <c r="H1949" s="13" t="s">
        <v>12</v>
      </c>
      <c r="I1949" s="13" t="s">
        <v>23</v>
      </c>
      <c r="J1949" s="32">
        <f t="shared" si="210"/>
        <v>1970</v>
      </c>
      <c r="K1949" s="32" t="str">
        <f t="shared" si="211"/>
        <v>Aug</v>
      </c>
      <c r="L1949" s="32" t="str">
        <f t="shared" si="212"/>
        <v>tier - 2</v>
      </c>
      <c r="M1949" s="32" t="str">
        <f t="shared" si="213"/>
        <v>tier - 3</v>
      </c>
      <c r="N1949" s="32" t="str">
        <f t="shared" si="214"/>
        <v>R1012</v>
      </c>
      <c r="O1949" s="13" t="str">
        <f t="shared" si="215"/>
        <v>27-Aug-1970</v>
      </c>
      <c r="P1949" s="13">
        <f t="shared" si="216"/>
        <v>52</v>
      </c>
      <c r="Q1949" s="18">
        <v>26467.1</v>
      </c>
    </row>
    <row r="1950" spans="1:17" x14ac:dyDescent="0.25">
      <c r="A1950" s="13" t="s">
        <v>1981</v>
      </c>
      <c r="B1950" s="13">
        <v>2004</v>
      </c>
      <c r="C1950" s="13" t="s">
        <v>20</v>
      </c>
      <c r="D1950" s="13">
        <v>5</v>
      </c>
      <c r="E1950" s="13">
        <v>0</v>
      </c>
      <c r="F1950" s="13">
        <v>26479.4</v>
      </c>
      <c r="G1950" s="13" t="s">
        <v>11</v>
      </c>
      <c r="H1950" s="13" t="s">
        <v>11</v>
      </c>
      <c r="I1950" s="13" t="s">
        <v>42</v>
      </c>
      <c r="J1950" s="32">
        <f t="shared" si="210"/>
        <v>2004</v>
      </c>
      <c r="K1950" s="32" t="str">
        <f t="shared" si="211"/>
        <v>Sep</v>
      </c>
      <c r="L1950" s="32" t="str">
        <f t="shared" si="212"/>
        <v>tier - 2</v>
      </c>
      <c r="M1950" s="32" t="str">
        <f t="shared" si="213"/>
        <v>tier - 2</v>
      </c>
      <c r="N1950" s="32" t="str">
        <f t="shared" si="214"/>
        <v>R1011</v>
      </c>
      <c r="O1950" s="13" t="str">
        <f t="shared" si="215"/>
        <v>5-Sep-2004</v>
      </c>
      <c r="P1950" s="13">
        <f t="shared" si="216"/>
        <v>18</v>
      </c>
      <c r="Q1950" s="18">
        <v>26479.4</v>
      </c>
    </row>
    <row r="1951" spans="1:17" x14ac:dyDescent="0.25">
      <c r="A1951" s="13" t="s">
        <v>1982</v>
      </c>
      <c r="B1951" s="13">
        <v>1988</v>
      </c>
      <c r="C1951" s="13" t="s">
        <v>10</v>
      </c>
      <c r="D1951" s="13">
        <v>22</v>
      </c>
      <c r="E1951" s="13">
        <v>3</v>
      </c>
      <c r="F1951" s="13">
        <v>26607.89</v>
      </c>
      <c r="G1951" s="13" t="s">
        <v>11</v>
      </c>
      <c r="H1951" s="13" t="s">
        <v>16</v>
      </c>
      <c r="I1951" s="13" t="s">
        <v>42</v>
      </c>
      <c r="J1951" s="32">
        <f t="shared" si="210"/>
        <v>1988</v>
      </c>
      <c r="K1951" s="32" t="str">
        <f t="shared" si="211"/>
        <v>Jul</v>
      </c>
      <c r="L1951" s="32" t="str">
        <f t="shared" si="212"/>
        <v>tier - 2</v>
      </c>
      <c r="M1951" s="32" t="str">
        <f t="shared" si="213"/>
        <v>tier - 1</v>
      </c>
      <c r="N1951" s="32" t="str">
        <f t="shared" si="214"/>
        <v>R1011</v>
      </c>
      <c r="O1951" s="13" t="str">
        <f t="shared" si="215"/>
        <v>22-Jul-1988</v>
      </c>
      <c r="P1951" s="13">
        <f t="shared" si="216"/>
        <v>34</v>
      </c>
      <c r="Q1951" s="18">
        <v>26607.89</v>
      </c>
    </row>
    <row r="1952" spans="1:17" x14ac:dyDescent="0.25">
      <c r="A1952" s="13" t="s">
        <v>1983</v>
      </c>
      <c r="B1952" s="13">
        <v>1991</v>
      </c>
      <c r="C1952" s="13" t="s">
        <v>35</v>
      </c>
      <c r="D1952" s="13">
        <v>22</v>
      </c>
      <c r="E1952" s="13">
        <v>3</v>
      </c>
      <c r="F1952" s="13">
        <v>26912.560000000001</v>
      </c>
      <c r="G1952" s="13" t="s">
        <v>11</v>
      </c>
      <c r="H1952" s="13" t="s">
        <v>11</v>
      </c>
      <c r="I1952" s="13" t="s">
        <v>42</v>
      </c>
      <c r="J1952" s="32">
        <f t="shared" si="210"/>
        <v>1991</v>
      </c>
      <c r="K1952" s="32" t="str">
        <f t="shared" si="211"/>
        <v>Aug</v>
      </c>
      <c r="L1952" s="32" t="str">
        <f t="shared" si="212"/>
        <v>tier - 2</v>
      </c>
      <c r="M1952" s="32" t="str">
        <f t="shared" si="213"/>
        <v>tier - 2</v>
      </c>
      <c r="N1952" s="32" t="str">
        <f t="shared" si="214"/>
        <v>R1011</v>
      </c>
      <c r="O1952" s="13" t="str">
        <f t="shared" si="215"/>
        <v>22-Aug-1991</v>
      </c>
      <c r="P1952" s="13">
        <f t="shared" si="216"/>
        <v>31</v>
      </c>
      <c r="Q1952" s="18">
        <v>26912.560000000001</v>
      </c>
    </row>
    <row r="1953" spans="1:17" x14ac:dyDescent="0.25">
      <c r="A1953" s="13" t="s">
        <v>1984</v>
      </c>
      <c r="B1953" s="13">
        <v>1958</v>
      </c>
      <c r="C1953" s="13" t="s">
        <v>30</v>
      </c>
      <c r="D1953" s="13">
        <v>25</v>
      </c>
      <c r="E1953" s="13">
        <v>0</v>
      </c>
      <c r="F1953" s="13">
        <v>26926.51</v>
      </c>
      <c r="G1953" s="13" t="s">
        <v>11</v>
      </c>
      <c r="H1953" s="13" t="s">
        <v>16</v>
      </c>
      <c r="I1953" s="13" t="s">
        <v>13</v>
      </c>
      <c r="J1953" s="32">
        <f t="shared" si="210"/>
        <v>1958</v>
      </c>
      <c r="K1953" s="32" t="str">
        <f t="shared" si="211"/>
        <v>Dec</v>
      </c>
      <c r="L1953" s="32" t="str">
        <f t="shared" si="212"/>
        <v>tier - 2</v>
      </c>
      <c r="M1953" s="32" t="str">
        <f t="shared" si="213"/>
        <v>tier - 1</v>
      </c>
      <c r="N1953" s="32" t="str">
        <f t="shared" si="214"/>
        <v>R1013</v>
      </c>
      <c r="O1953" s="13" t="str">
        <f t="shared" si="215"/>
        <v>25-Dec-1958</v>
      </c>
      <c r="P1953" s="13">
        <f t="shared" si="216"/>
        <v>64</v>
      </c>
      <c r="Q1953" s="18">
        <v>26926.51</v>
      </c>
    </row>
    <row r="1954" spans="1:17" x14ac:dyDescent="0.25">
      <c r="A1954" s="13" t="s">
        <v>1985</v>
      </c>
      <c r="B1954" s="13">
        <v>2002</v>
      </c>
      <c r="C1954" s="13" t="s">
        <v>18</v>
      </c>
      <c r="D1954" s="13">
        <v>17</v>
      </c>
      <c r="E1954" s="13">
        <v>0</v>
      </c>
      <c r="F1954" s="13">
        <v>26927.69</v>
      </c>
      <c r="G1954" s="13" t="s">
        <v>11</v>
      </c>
      <c r="H1954" s="13" t="s">
        <v>11</v>
      </c>
      <c r="I1954" s="13" t="s">
        <v>42</v>
      </c>
      <c r="J1954" s="32">
        <f t="shared" si="210"/>
        <v>2002</v>
      </c>
      <c r="K1954" s="32" t="str">
        <f t="shared" si="211"/>
        <v>Jun</v>
      </c>
      <c r="L1954" s="32" t="str">
        <f t="shared" si="212"/>
        <v>tier - 2</v>
      </c>
      <c r="M1954" s="32" t="str">
        <f t="shared" si="213"/>
        <v>tier - 2</v>
      </c>
      <c r="N1954" s="32" t="str">
        <f t="shared" si="214"/>
        <v>R1011</v>
      </c>
      <c r="O1954" s="13" t="str">
        <f t="shared" si="215"/>
        <v>17-Jun-2002</v>
      </c>
      <c r="P1954" s="13">
        <f t="shared" si="216"/>
        <v>20</v>
      </c>
      <c r="Q1954" s="18">
        <v>26927.69</v>
      </c>
    </row>
    <row r="1955" spans="1:17" x14ac:dyDescent="0.25">
      <c r="A1955" s="13" t="s">
        <v>1986</v>
      </c>
      <c r="B1955" s="13">
        <v>2000</v>
      </c>
      <c r="C1955" s="13" t="s">
        <v>15</v>
      </c>
      <c r="D1955" s="13">
        <v>9</v>
      </c>
      <c r="E1955" s="13">
        <v>0</v>
      </c>
      <c r="F1955" s="13">
        <v>26936.98</v>
      </c>
      <c r="G1955" s="13" t="s">
        <v>11</v>
      </c>
      <c r="H1955" s="13" t="s">
        <v>12</v>
      </c>
      <c r="I1955" s="13" t="s">
        <v>42</v>
      </c>
      <c r="J1955" s="32">
        <f t="shared" si="210"/>
        <v>2000</v>
      </c>
      <c r="K1955" s="32" t="str">
        <f t="shared" si="211"/>
        <v>Nov</v>
      </c>
      <c r="L1955" s="32" t="str">
        <f t="shared" si="212"/>
        <v>tier - 2</v>
      </c>
      <c r="M1955" s="32" t="str">
        <f t="shared" si="213"/>
        <v>tier - 3</v>
      </c>
      <c r="N1955" s="32" t="str">
        <f t="shared" si="214"/>
        <v>R1011</v>
      </c>
      <c r="O1955" s="13" t="str">
        <f t="shared" si="215"/>
        <v>9-Nov-2000</v>
      </c>
      <c r="P1955" s="13">
        <f t="shared" si="216"/>
        <v>22</v>
      </c>
      <c r="Q1955" s="18">
        <v>26936.98</v>
      </c>
    </row>
    <row r="1956" spans="1:17" x14ac:dyDescent="0.25">
      <c r="A1956" s="13" t="s">
        <v>1987</v>
      </c>
      <c r="B1956" s="13">
        <v>1960</v>
      </c>
      <c r="C1956" s="13" t="s">
        <v>10</v>
      </c>
      <c r="D1956" s="13">
        <v>9</v>
      </c>
      <c r="E1956" s="13">
        <v>1</v>
      </c>
      <c r="F1956" s="13">
        <v>27000.98</v>
      </c>
      <c r="G1956" s="13" t="s">
        <v>11</v>
      </c>
      <c r="H1956" s="13" t="s">
        <v>11</v>
      </c>
      <c r="I1956" s="13" t="s">
        <v>13</v>
      </c>
      <c r="J1956" s="32">
        <f t="shared" si="210"/>
        <v>1960</v>
      </c>
      <c r="K1956" s="32" t="str">
        <f t="shared" si="211"/>
        <v>Jul</v>
      </c>
      <c r="L1956" s="32" t="str">
        <f t="shared" si="212"/>
        <v>tier - 2</v>
      </c>
      <c r="M1956" s="32" t="str">
        <f t="shared" si="213"/>
        <v>tier - 2</v>
      </c>
      <c r="N1956" s="32" t="str">
        <f t="shared" si="214"/>
        <v>R1013</v>
      </c>
      <c r="O1956" s="13" t="str">
        <f t="shared" si="215"/>
        <v>9-Jul-1960</v>
      </c>
      <c r="P1956" s="13">
        <f t="shared" si="216"/>
        <v>62</v>
      </c>
      <c r="Q1956" s="18">
        <v>27000.98</v>
      </c>
    </row>
    <row r="1957" spans="1:17" x14ac:dyDescent="0.25">
      <c r="A1957" s="13" t="s">
        <v>1988</v>
      </c>
      <c r="B1957" s="13">
        <v>1958</v>
      </c>
      <c r="C1957" s="13" t="s">
        <v>18</v>
      </c>
      <c r="D1957" s="13">
        <v>30</v>
      </c>
      <c r="E1957" s="13">
        <v>0</v>
      </c>
      <c r="F1957" s="13">
        <v>27037.91</v>
      </c>
      <c r="G1957" s="13" t="s">
        <v>11</v>
      </c>
      <c r="H1957" s="13" t="s">
        <v>11</v>
      </c>
      <c r="I1957" s="13" t="s">
        <v>13</v>
      </c>
      <c r="J1957" s="32">
        <f t="shared" si="210"/>
        <v>1958</v>
      </c>
      <c r="K1957" s="32" t="str">
        <f t="shared" si="211"/>
        <v>Jun</v>
      </c>
      <c r="L1957" s="32" t="str">
        <f t="shared" si="212"/>
        <v>tier - 2</v>
      </c>
      <c r="M1957" s="32" t="str">
        <f t="shared" si="213"/>
        <v>tier - 2</v>
      </c>
      <c r="N1957" s="32" t="str">
        <f t="shared" si="214"/>
        <v>R1013</v>
      </c>
      <c r="O1957" s="13" t="str">
        <f t="shared" si="215"/>
        <v>30-Jun-1958</v>
      </c>
      <c r="P1957" s="13">
        <f t="shared" si="216"/>
        <v>64</v>
      </c>
      <c r="Q1957" s="18">
        <v>27037.91</v>
      </c>
    </row>
    <row r="1958" spans="1:17" x14ac:dyDescent="0.25">
      <c r="A1958" s="13" t="s">
        <v>1989</v>
      </c>
      <c r="B1958" s="13">
        <v>1994</v>
      </c>
      <c r="C1958" s="13" t="s">
        <v>10</v>
      </c>
      <c r="D1958" s="13">
        <v>2</v>
      </c>
      <c r="E1958" s="13">
        <v>0</v>
      </c>
      <c r="F1958" s="13">
        <v>27080.639999999999</v>
      </c>
      <c r="G1958" s="13" t="s">
        <v>11</v>
      </c>
      <c r="H1958" s="13" t="s">
        <v>11</v>
      </c>
      <c r="I1958" s="13" t="s">
        <v>42</v>
      </c>
      <c r="J1958" s="32">
        <f t="shared" si="210"/>
        <v>1994</v>
      </c>
      <c r="K1958" s="32" t="str">
        <f t="shared" si="211"/>
        <v>Jul</v>
      </c>
      <c r="L1958" s="32" t="str">
        <f t="shared" si="212"/>
        <v>tier - 2</v>
      </c>
      <c r="M1958" s="32" t="str">
        <f t="shared" si="213"/>
        <v>tier - 2</v>
      </c>
      <c r="N1958" s="32" t="str">
        <f t="shared" si="214"/>
        <v>R1011</v>
      </c>
      <c r="O1958" s="13" t="str">
        <f t="shared" si="215"/>
        <v>2-Jul-1994</v>
      </c>
      <c r="P1958" s="13">
        <f t="shared" si="216"/>
        <v>28</v>
      </c>
      <c r="Q1958" s="18">
        <v>27080.639999999999</v>
      </c>
    </row>
    <row r="1959" spans="1:17" x14ac:dyDescent="0.25">
      <c r="A1959" s="13" t="s">
        <v>1990</v>
      </c>
      <c r="B1959" s="13">
        <v>1990</v>
      </c>
      <c r="C1959" s="13" t="s">
        <v>30</v>
      </c>
      <c r="D1959" s="13">
        <v>13</v>
      </c>
      <c r="E1959" s="13">
        <v>3</v>
      </c>
      <c r="F1959" s="13">
        <v>27092.38</v>
      </c>
      <c r="G1959" s="13" t="s">
        <v>11</v>
      </c>
      <c r="H1959" s="13" t="s">
        <v>12</v>
      </c>
      <c r="I1959" s="13" t="s">
        <v>42</v>
      </c>
      <c r="J1959" s="32">
        <f t="shared" si="210"/>
        <v>1990</v>
      </c>
      <c r="K1959" s="32" t="str">
        <f t="shared" si="211"/>
        <v>Dec</v>
      </c>
      <c r="L1959" s="32" t="str">
        <f t="shared" si="212"/>
        <v>tier - 2</v>
      </c>
      <c r="M1959" s="32" t="str">
        <f t="shared" si="213"/>
        <v>tier - 3</v>
      </c>
      <c r="N1959" s="32" t="str">
        <f t="shared" si="214"/>
        <v>R1011</v>
      </c>
      <c r="O1959" s="13" t="str">
        <f t="shared" si="215"/>
        <v>13-Dec-1990</v>
      </c>
      <c r="P1959" s="13">
        <f t="shared" si="216"/>
        <v>32</v>
      </c>
      <c r="Q1959" s="18">
        <v>27092.38</v>
      </c>
    </row>
    <row r="1960" spans="1:17" x14ac:dyDescent="0.25">
      <c r="A1960" s="13" t="s">
        <v>1991</v>
      </c>
      <c r="B1960" s="13">
        <v>1970</v>
      </c>
      <c r="C1960" s="13" t="s">
        <v>37</v>
      </c>
      <c r="D1960" s="13">
        <v>2</v>
      </c>
      <c r="E1960" s="13">
        <v>0</v>
      </c>
      <c r="F1960" s="13">
        <v>27117.99</v>
      </c>
      <c r="G1960" s="13" t="s">
        <v>11</v>
      </c>
      <c r="H1960" s="13" t="s">
        <v>11</v>
      </c>
      <c r="I1960" s="13" t="s">
        <v>13</v>
      </c>
      <c r="J1960" s="32">
        <f t="shared" si="210"/>
        <v>1970</v>
      </c>
      <c r="K1960" s="32" t="str">
        <f t="shared" si="211"/>
        <v>Oct</v>
      </c>
      <c r="L1960" s="32" t="str">
        <f t="shared" si="212"/>
        <v>tier - 2</v>
      </c>
      <c r="M1960" s="32" t="str">
        <f t="shared" si="213"/>
        <v>tier - 2</v>
      </c>
      <c r="N1960" s="32" t="str">
        <f t="shared" si="214"/>
        <v>R1013</v>
      </c>
      <c r="O1960" s="13" t="str">
        <f t="shared" si="215"/>
        <v>2-Oct-1970</v>
      </c>
      <c r="P1960" s="13">
        <f t="shared" si="216"/>
        <v>52</v>
      </c>
      <c r="Q1960" s="18">
        <v>27117.99</v>
      </c>
    </row>
    <row r="1961" spans="1:17" x14ac:dyDescent="0.25">
      <c r="A1961" s="13" t="s">
        <v>1992</v>
      </c>
      <c r="B1961" s="13">
        <v>1965</v>
      </c>
      <c r="C1961" s="13" t="s">
        <v>30</v>
      </c>
      <c r="D1961" s="13">
        <v>21</v>
      </c>
      <c r="E1961" s="13">
        <v>0</v>
      </c>
      <c r="F1961" s="13">
        <v>27218.44</v>
      </c>
      <c r="G1961" s="13" t="s">
        <v>11</v>
      </c>
      <c r="H1961" s="13" t="s">
        <v>16</v>
      </c>
      <c r="I1961" s="13" t="s">
        <v>356</v>
      </c>
      <c r="J1961" s="32">
        <f t="shared" si="210"/>
        <v>1965</v>
      </c>
      <c r="K1961" s="32" t="str">
        <f t="shared" si="211"/>
        <v>Dec</v>
      </c>
      <c r="L1961" s="32" t="str">
        <f t="shared" si="212"/>
        <v>tier - 2</v>
      </c>
      <c r="M1961" s="32" t="str">
        <f t="shared" si="213"/>
        <v>tier - 1</v>
      </c>
      <c r="N1961" s="32" t="str">
        <f t="shared" si="214"/>
        <v>R1017</v>
      </c>
      <c r="O1961" s="13" t="str">
        <f t="shared" si="215"/>
        <v>21-Dec-1965</v>
      </c>
      <c r="P1961" s="13">
        <f t="shared" si="216"/>
        <v>57</v>
      </c>
      <c r="Q1961" s="18">
        <v>27218.44</v>
      </c>
    </row>
    <row r="1962" spans="1:17" x14ac:dyDescent="0.25">
      <c r="A1962" s="13" t="s">
        <v>1993</v>
      </c>
      <c r="B1962" s="13">
        <v>1999</v>
      </c>
      <c r="C1962" s="13" t="s">
        <v>30</v>
      </c>
      <c r="D1962" s="13">
        <v>2</v>
      </c>
      <c r="E1962" s="13">
        <v>0</v>
      </c>
      <c r="F1962" s="13">
        <v>27236.959999999999</v>
      </c>
      <c r="G1962" s="13" t="s">
        <v>11</v>
      </c>
      <c r="H1962" s="13" t="s">
        <v>16</v>
      </c>
      <c r="I1962" s="13" t="s">
        <v>42</v>
      </c>
      <c r="J1962" s="32">
        <f t="shared" si="210"/>
        <v>1999</v>
      </c>
      <c r="K1962" s="32" t="str">
        <f t="shared" si="211"/>
        <v>Dec</v>
      </c>
      <c r="L1962" s="32" t="str">
        <f t="shared" si="212"/>
        <v>tier - 2</v>
      </c>
      <c r="M1962" s="32" t="str">
        <f t="shared" si="213"/>
        <v>tier - 1</v>
      </c>
      <c r="N1962" s="32" t="str">
        <f t="shared" si="214"/>
        <v>R1011</v>
      </c>
      <c r="O1962" s="13" t="str">
        <f t="shared" si="215"/>
        <v>2-Dec-1999</v>
      </c>
      <c r="P1962" s="13">
        <f t="shared" si="216"/>
        <v>23</v>
      </c>
      <c r="Q1962" s="18">
        <v>27236.959999999999</v>
      </c>
    </row>
    <row r="1963" spans="1:17" x14ac:dyDescent="0.25">
      <c r="A1963" s="13" t="s">
        <v>1994</v>
      </c>
      <c r="B1963" s="13">
        <v>1968</v>
      </c>
      <c r="C1963" s="13" t="s">
        <v>18</v>
      </c>
      <c r="D1963" s="13">
        <v>6</v>
      </c>
      <c r="E1963" s="13">
        <v>3</v>
      </c>
      <c r="F1963" s="13">
        <v>27322.73</v>
      </c>
      <c r="G1963" s="13" t="s">
        <v>11</v>
      </c>
      <c r="H1963" s="13" t="s">
        <v>11</v>
      </c>
      <c r="I1963" s="13" t="s">
        <v>13</v>
      </c>
      <c r="J1963" s="32">
        <f t="shared" si="210"/>
        <v>1968</v>
      </c>
      <c r="K1963" s="32" t="str">
        <f t="shared" si="211"/>
        <v>Jun</v>
      </c>
      <c r="L1963" s="32" t="str">
        <f t="shared" si="212"/>
        <v>tier - 2</v>
      </c>
      <c r="M1963" s="32" t="str">
        <f t="shared" si="213"/>
        <v>tier - 2</v>
      </c>
      <c r="N1963" s="32" t="str">
        <f t="shared" si="214"/>
        <v>R1013</v>
      </c>
      <c r="O1963" s="13" t="str">
        <f t="shared" si="215"/>
        <v>6-Jun-1968</v>
      </c>
      <c r="P1963" s="13">
        <f t="shared" si="216"/>
        <v>55</v>
      </c>
      <c r="Q1963" s="18">
        <v>27322.73</v>
      </c>
    </row>
    <row r="1964" spans="1:17" x14ac:dyDescent="0.25">
      <c r="A1964" s="13" t="s">
        <v>1995</v>
      </c>
      <c r="B1964" s="13">
        <v>1969</v>
      </c>
      <c r="C1964" s="13" t="s">
        <v>37</v>
      </c>
      <c r="D1964" s="13">
        <v>16</v>
      </c>
      <c r="E1964" s="13">
        <v>0</v>
      </c>
      <c r="F1964" s="13">
        <v>27346.04</v>
      </c>
      <c r="G1964" s="13" t="s">
        <v>11</v>
      </c>
      <c r="H1964" s="13" t="s">
        <v>11</v>
      </c>
      <c r="I1964" s="13" t="s">
        <v>13</v>
      </c>
      <c r="J1964" s="32">
        <f t="shared" si="210"/>
        <v>1969</v>
      </c>
      <c r="K1964" s="32" t="str">
        <f t="shared" si="211"/>
        <v>Oct</v>
      </c>
      <c r="L1964" s="32" t="str">
        <f t="shared" si="212"/>
        <v>tier - 2</v>
      </c>
      <c r="M1964" s="32" t="str">
        <f t="shared" si="213"/>
        <v>tier - 2</v>
      </c>
      <c r="N1964" s="32" t="str">
        <f t="shared" si="214"/>
        <v>R1013</v>
      </c>
      <c r="O1964" s="13" t="str">
        <f t="shared" si="215"/>
        <v>16-Oct-1969</v>
      </c>
      <c r="P1964" s="13">
        <f t="shared" si="216"/>
        <v>53</v>
      </c>
      <c r="Q1964" s="18">
        <v>27346.04</v>
      </c>
    </row>
    <row r="1965" spans="1:17" x14ac:dyDescent="0.25">
      <c r="A1965" s="13" t="s">
        <v>1996</v>
      </c>
      <c r="B1965" s="13">
        <v>1988</v>
      </c>
      <c r="C1965" s="13" t="s">
        <v>20</v>
      </c>
      <c r="D1965" s="13">
        <v>15</v>
      </c>
      <c r="E1965" s="13">
        <v>2</v>
      </c>
      <c r="F1965" s="13">
        <v>27375.9</v>
      </c>
      <c r="G1965" s="13" t="s">
        <v>11</v>
      </c>
      <c r="H1965" s="13" t="s">
        <v>12</v>
      </c>
      <c r="I1965" s="13" t="s">
        <v>164</v>
      </c>
      <c r="J1965" s="32">
        <f t="shared" si="210"/>
        <v>1988</v>
      </c>
      <c r="K1965" s="32" t="str">
        <f t="shared" si="211"/>
        <v>Sep</v>
      </c>
      <c r="L1965" s="32" t="str">
        <f t="shared" si="212"/>
        <v>tier - 2</v>
      </c>
      <c r="M1965" s="32" t="str">
        <f t="shared" si="213"/>
        <v>tier - 3</v>
      </c>
      <c r="N1965" s="32" t="str">
        <f t="shared" si="214"/>
        <v>R1015</v>
      </c>
      <c r="O1965" s="13" t="str">
        <f t="shared" si="215"/>
        <v>15-Sep-1988</v>
      </c>
      <c r="P1965" s="13">
        <f t="shared" si="216"/>
        <v>34</v>
      </c>
      <c r="Q1965" s="18">
        <v>27375.9</v>
      </c>
    </row>
    <row r="1966" spans="1:17" x14ac:dyDescent="0.25">
      <c r="A1966" s="13" t="s">
        <v>1997</v>
      </c>
      <c r="B1966" s="13">
        <v>1985</v>
      </c>
      <c r="C1966" s="13" t="s">
        <v>30</v>
      </c>
      <c r="D1966" s="13">
        <v>5</v>
      </c>
      <c r="E1966" s="13">
        <v>3</v>
      </c>
      <c r="F1966" s="13">
        <v>27432.73</v>
      </c>
      <c r="G1966" s="13" t="s">
        <v>11</v>
      </c>
      <c r="H1966" s="13" t="s">
        <v>16</v>
      </c>
      <c r="I1966" s="13" t="s">
        <v>42</v>
      </c>
      <c r="J1966" s="32">
        <f t="shared" si="210"/>
        <v>1985</v>
      </c>
      <c r="K1966" s="32" t="str">
        <f t="shared" si="211"/>
        <v>Dec</v>
      </c>
      <c r="L1966" s="32" t="str">
        <f t="shared" si="212"/>
        <v>tier - 2</v>
      </c>
      <c r="M1966" s="32" t="str">
        <f t="shared" si="213"/>
        <v>tier - 1</v>
      </c>
      <c r="N1966" s="32" t="str">
        <f t="shared" si="214"/>
        <v>R1011</v>
      </c>
      <c r="O1966" s="13" t="str">
        <f t="shared" si="215"/>
        <v>5-Dec-1985</v>
      </c>
      <c r="P1966" s="13">
        <f t="shared" si="216"/>
        <v>37</v>
      </c>
      <c r="Q1966" s="18">
        <v>27432.73</v>
      </c>
    </row>
    <row r="1967" spans="1:17" x14ac:dyDescent="0.25">
      <c r="A1967" s="13" t="s">
        <v>1998</v>
      </c>
      <c r="B1967" s="13">
        <v>1981</v>
      </c>
      <c r="C1967" s="13" t="s">
        <v>37</v>
      </c>
      <c r="D1967" s="13">
        <v>3</v>
      </c>
      <c r="E1967" s="13">
        <v>1</v>
      </c>
      <c r="F1967" s="13">
        <v>27495.59</v>
      </c>
      <c r="G1967" s="13" t="s">
        <v>11</v>
      </c>
      <c r="H1967" s="13" t="s">
        <v>16</v>
      </c>
      <c r="I1967" s="13" t="s">
        <v>42</v>
      </c>
      <c r="J1967" s="32">
        <f t="shared" si="210"/>
        <v>1981</v>
      </c>
      <c r="K1967" s="32" t="str">
        <f t="shared" si="211"/>
        <v>Oct</v>
      </c>
      <c r="L1967" s="32" t="str">
        <f t="shared" si="212"/>
        <v>tier - 2</v>
      </c>
      <c r="M1967" s="32" t="str">
        <f t="shared" si="213"/>
        <v>tier - 1</v>
      </c>
      <c r="N1967" s="32" t="str">
        <f t="shared" si="214"/>
        <v>R1011</v>
      </c>
      <c r="O1967" s="13" t="str">
        <f t="shared" si="215"/>
        <v>3-Oct-1981</v>
      </c>
      <c r="P1967" s="13">
        <f t="shared" si="216"/>
        <v>41</v>
      </c>
      <c r="Q1967" s="18">
        <v>27495.59</v>
      </c>
    </row>
    <row r="1968" spans="1:17" x14ac:dyDescent="0.25">
      <c r="A1968" s="13" t="s">
        <v>1999</v>
      </c>
      <c r="B1968" s="13">
        <v>1965</v>
      </c>
      <c r="C1968" s="13" t="s">
        <v>37</v>
      </c>
      <c r="D1968" s="13">
        <v>19</v>
      </c>
      <c r="E1968" s="13">
        <v>0</v>
      </c>
      <c r="F1968" s="13">
        <v>27533.91</v>
      </c>
      <c r="G1968" s="13" t="s">
        <v>11</v>
      </c>
      <c r="H1968" s="13" t="s">
        <v>12</v>
      </c>
      <c r="I1968" s="13" t="s">
        <v>13</v>
      </c>
      <c r="J1968" s="32">
        <f t="shared" si="210"/>
        <v>1965</v>
      </c>
      <c r="K1968" s="32" t="str">
        <f t="shared" si="211"/>
        <v>Oct</v>
      </c>
      <c r="L1968" s="32" t="str">
        <f t="shared" si="212"/>
        <v>tier - 2</v>
      </c>
      <c r="M1968" s="32" t="str">
        <f t="shared" si="213"/>
        <v>tier - 3</v>
      </c>
      <c r="N1968" s="32" t="str">
        <f t="shared" si="214"/>
        <v>R1013</v>
      </c>
      <c r="O1968" s="13" t="str">
        <f t="shared" si="215"/>
        <v>19-Oct-1965</v>
      </c>
      <c r="P1968" s="13">
        <f t="shared" si="216"/>
        <v>57</v>
      </c>
      <c r="Q1968" s="18">
        <v>27533.91</v>
      </c>
    </row>
    <row r="1969" spans="1:17" x14ac:dyDescent="0.25">
      <c r="A1969" s="13" t="s">
        <v>2000</v>
      </c>
      <c r="B1969" s="13">
        <v>1984</v>
      </c>
      <c r="C1969" s="13" t="s">
        <v>10</v>
      </c>
      <c r="D1969" s="13">
        <v>22</v>
      </c>
      <c r="E1969" s="13">
        <v>3</v>
      </c>
      <c r="F1969" s="13">
        <v>27534.53</v>
      </c>
      <c r="G1969" s="13" t="s">
        <v>11</v>
      </c>
      <c r="H1969" s="13" t="s">
        <v>11</v>
      </c>
      <c r="I1969" s="13" t="s">
        <v>42</v>
      </c>
      <c r="J1969" s="32">
        <f t="shared" si="210"/>
        <v>1984</v>
      </c>
      <c r="K1969" s="32" t="str">
        <f t="shared" si="211"/>
        <v>Jul</v>
      </c>
      <c r="L1969" s="32" t="str">
        <f t="shared" si="212"/>
        <v>tier - 2</v>
      </c>
      <c r="M1969" s="32" t="str">
        <f t="shared" si="213"/>
        <v>tier - 2</v>
      </c>
      <c r="N1969" s="32" t="str">
        <f t="shared" si="214"/>
        <v>R1011</v>
      </c>
      <c r="O1969" s="13" t="str">
        <f t="shared" si="215"/>
        <v>22-Jul-1984</v>
      </c>
      <c r="P1969" s="13">
        <f t="shared" si="216"/>
        <v>38</v>
      </c>
      <c r="Q1969" s="18">
        <v>27534.53</v>
      </c>
    </row>
    <row r="1970" spans="1:17" x14ac:dyDescent="0.25">
      <c r="A1970" s="13" t="s">
        <v>2001</v>
      </c>
      <c r="B1970" s="13">
        <v>1985</v>
      </c>
      <c r="C1970" s="13" t="s">
        <v>15</v>
      </c>
      <c r="D1970" s="13">
        <v>6</v>
      </c>
      <c r="E1970" s="13">
        <v>3</v>
      </c>
      <c r="F1970" s="13">
        <v>27598.93</v>
      </c>
      <c r="G1970" s="13" t="s">
        <v>11</v>
      </c>
      <c r="H1970" s="13" t="s">
        <v>16</v>
      </c>
      <c r="I1970" s="13" t="s">
        <v>42</v>
      </c>
      <c r="J1970" s="32">
        <f t="shared" si="210"/>
        <v>1985</v>
      </c>
      <c r="K1970" s="32" t="str">
        <f t="shared" si="211"/>
        <v>Nov</v>
      </c>
      <c r="L1970" s="32" t="str">
        <f t="shared" si="212"/>
        <v>tier - 2</v>
      </c>
      <c r="M1970" s="32" t="str">
        <f t="shared" si="213"/>
        <v>tier - 1</v>
      </c>
      <c r="N1970" s="32" t="str">
        <f t="shared" si="214"/>
        <v>R1011</v>
      </c>
      <c r="O1970" s="13" t="str">
        <f t="shared" si="215"/>
        <v>6-Nov-1985</v>
      </c>
      <c r="P1970" s="13">
        <f t="shared" si="216"/>
        <v>37</v>
      </c>
      <c r="Q1970" s="18">
        <v>27598.93</v>
      </c>
    </row>
    <row r="1971" spans="1:17" x14ac:dyDescent="0.25">
      <c r="A1971" s="13" t="s">
        <v>2002</v>
      </c>
      <c r="B1971" s="13">
        <v>1992</v>
      </c>
      <c r="C1971" s="13" t="s">
        <v>18</v>
      </c>
      <c r="D1971" s="13">
        <v>11</v>
      </c>
      <c r="E1971" s="13">
        <v>0</v>
      </c>
      <c r="F1971" s="13">
        <v>27614.71</v>
      </c>
      <c r="G1971" s="13" t="s">
        <v>11</v>
      </c>
      <c r="H1971" s="13" t="s">
        <v>12</v>
      </c>
      <c r="I1971" s="13" t="s">
        <v>42</v>
      </c>
      <c r="J1971" s="32">
        <f t="shared" si="210"/>
        <v>1992</v>
      </c>
      <c r="K1971" s="32" t="str">
        <f t="shared" si="211"/>
        <v>Jun</v>
      </c>
      <c r="L1971" s="32" t="str">
        <f t="shared" si="212"/>
        <v>tier - 2</v>
      </c>
      <c r="M1971" s="32" t="str">
        <f t="shared" si="213"/>
        <v>tier - 3</v>
      </c>
      <c r="N1971" s="32" t="str">
        <f t="shared" si="214"/>
        <v>R1011</v>
      </c>
      <c r="O1971" s="13" t="str">
        <f t="shared" si="215"/>
        <v>11-Jun-1992</v>
      </c>
      <c r="P1971" s="13">
        <f t="shared" si="216"/>
        <v>30</v>
      </c>
      <c r="Q1971" s="18">
        <v>27614.71</v>
      </c>
    </row>
    <row r="1972" spans="1:17" x14ac:dyDescent="0.25">
      <c r="A1972" s="13" t="s">
        <v>2003</v>
      </c>
      <c r="B1972" s="13">
        <v>1997</v>
      </c>
      <c r="C1972" s="13" t="s">
        <v>20</v>
      </c>
      <c r="D1972" s="13">
        <v>9</v>
      </c>
      <c r="E1972" s="13">
        <v>0</v>
      </c>
      <c r="F1972" s="13">
        <v>27619.360000000001</v>
      </c>
      <c r="G1972" s="13" t="s">
        <v>11</v>
      </c>
      <c r="H1972" s="13" t="s">
        <v>12</v>
      </c>
      <c r="I1972" s="13" t="s">
        <v>42</v>
      </c>
      <c r="J1972" s="32">
        <f t="shared" si="210"/>
        <v>1997</v>
      </c>
      <c r="K1972" s="32" t="str">
        <f t="shared" si="211"/>
        <v>Sep</v>
      </c>
      <c r="L1972" s="32" t="str">
        <f t="shared" si="212"/>
        <v>tier - 2</v>
      </c>
      <c r="M1972" s="32" t="str">
        <f t="shared" si="213"/>
        <v>tier - 3</v>
      </c>
      <c r="N1972" s="32" t="str">
        <f t="shared" si="214"/>
        <v>R1011</v>
      </c>
      <c r="O1972" s="13" t="str">
        <f t="shared" si="215"/>
        <v>9-Sep-1997</v>
      </c>
      <c r="P1972" s="13">
        <f t="shared" si="216"/>
        <v>25</v>
      </c>
      <c r="Q1972" s="18">
        <v>27619.360000000001</v>
      </c>
    </row>
    <row r="1973" spans="1:17" x14ac:dyDescent="0.25">
      <c r="A1973" s="13" t="s">
        <v>2004</v>
      </c>
      <c r="B1973" s="13">
        <v>1997</v>
      </c>
      <c r="C1973" s="13" t="s">
        <v>37</v>
      </c>
      <c r="D1973" s="13">
        <v>7</v>
      </c>
      <c r="E1973" s="13">
        <v>0</v>
      </c>
      <c r="F1973" s="13">
        <v>27625.17</v>
      </c>
      <c r="G1973" s="13" t="s">
        <v>16</v>
      </c>
      <c r="H1973" s="13" t="s">
        <v>16</v>
      </c>
      <c r="I1973" s="13" t="s">
        <v>42</v>
      </c>
      <c r="J1973" s="32">
        <f t="shared" si="210"/>
        <v>1997</v>
      </c>
      <c r="K1973" s="32" t="str">
        <f t="shared" si="211"/>
        <v>Oct</v>
      </c>
      <c r="L1973" s="32" t="str">
        <f t="shared" si="212"/>
        <v>tier - 1</v>
      </c>
      <c r="M1973" s="32" t="str">
        <f t="shared" si="213"/>
        <v>tier - 1</v>
      </c>
      <c r="N1973" s="32" t="str">
        <f t="shared" si="214"/>
        <v>R1011</v>
      </c>
      <c r="O1973" s="13" t="str">
        <f t="shared" si="215"/>
        <v>7-Oct-1997</v>
      </c>
      <c r="P1973" s="13">
        <f t="shared" si="216"/>
        <v>25</v>
      </c>
      <c r="Q1973" s="18">
        <v>27625.17</v>
      </c>
    </row>
    <row r="1974" spans="1:17" x14ac:dyDescent="0.25">
      <c r="A1974" s="13" t="s">
        <v>2005</v>
      </c>
      <c r="B1974" s="13">
        <v>1992</v>
      </c>
      <c r="C1974" s="13" t="s">
        <v>10</v>
      </c>
      <c r="D1974" s="13">
        <v>3</v>
      </c>
      <c r="E1974" s="13">
        <v>0</v>
      </c>
      <c r="F1974" s="13">
        <v>27696.11</v>
      </c>
      <c r="G1974" s="13" t="s">
        <v>16</v>
      </c>
      <c r="H1974" s="13" t="s">
        <v>11</v>
      </c>
      <c r="I1974" s="13" t="s">
        <v>42</v>
      </c>
      <c r="J1974" s="32">
        <f t="shared" si="210"/>
        <v>1992</v>
      </c>
      <c r="K1974" s="32" t="str">
        <f t="shared" si="211"/>
        <v>Jul</v>
      </c>
      <c r="L1974" s="32" t="str">
        <f t="shared" si="212"/>
        <v>tier - 1</v>
      </c>
      <c r="M1974" s="32" t="str">
        <f t="shared" si="213"/>
        <v>tier - 2</v>
      </c>
      <c r="N1974" s="32" t="str">
        <f t="shared" si="214"/>
        <v>R1011</v>
      </c>
      <c r="O1974" s="13" t="str">
        <f t="shared" si="215"/>
        <v>3-Jul-1992</v>
      </c>
      <c r="P1974" s="13">
        <f t="shared" si="216"/>
        <v>30</v>
      </c>
      <c r="Q1974" s="18">
        <v>27696.11</v>
      </c>
    </row>
    <row r="1975" spans="1:17" x14ac:dyDescent="0.25">
      <c r="A1975" s="13" t="s">
        <v>2006</v>
      </c>
      <c r="B1975" s="13">
        <v>2002</v>
      </c>
      <c r="C1975" s="13" t="s">
        <v>30</v>
      </c>
      <c r="D1975" s="13">
        <v>6</v>
      </c>
      <c r="E1975" s="13">
        <v>1</v>
      </c>
      <c r="F1975" s="13">
        <v>27724.29</v>
      </c>
      <c r="G1975" s="13" t="s">
        <v>16</v>
      </c>
      <c r="H1975" s="13" t="s">
        <v>12</v>
      </c>
      <c r="I1975" s="13" t="s">
        <v>13</v>
      </c>
      <c r="J1975" s="32">
        <f t="shared" si="210"/>
        <v>2002</v>
      </c>
      <c r="K1975" s="32" t="str">
        <f t="shared" si="211"/>
        <v>Dec</v>
      </c>
      <c r="L1975" s="32" t="str">
        <f t="shared" si="212"/>
        <v>tier - 1</v>
      </c>
      <c r="M1975" s="32" t="str">
        <f t="shared" si="213"/>
        <v>tier - 3</v>
      </c>
      <c r="N1975" s="32" t="str">
        <f t="shared" si="214"/>
        <v>R1013</v>
      </c>
      <c r="O1975" s="13" t="str">
        <f t="shared" si="215"/>
        <v>6-Dec-2002</v>
      </c>
      <c r="P1975" s="13">
        <f t="shared" si="216"/>
        <v>20</v>
      </c>
      <c r="Q1975" s="18">
        <v>27724.29</v>
      </c>
    </row>
    <row r="1976" spans="1:17" x14ac:dyDescent="0.25">
      <c r="A1976" s="13" t="s">
        <v>2007</v>
      </c>
      <c r="B1976" s="13">
        <v>1960</v>
      </c>
      <c r="C1976" s="13" t="s">
        <v>10</v>
      </c>
      <c r="D1976" s="13">
        <v>6</v>
      </c>
      <c r="E1976" s="13">
        <v>0</v>
      </c>
      <c r="F1976" s="13">
        <v>27808.73</v>
      </c>
      <c r="G1976" s="13" t="s">
        <v>16</v>
      </c>
      <c r="H1976" s="13" t="s">
        <v>16</v>
      </c>
      <c r="I1976" s="13" t="s">
        <v>13</v>
      </c>
      <c r="J1976" s="32">
        <f t="shared" si="210"/>
        <v>1960</v>
      </c>
      <c r="K1976" s="32" t="str">
        <f t="shared" si="211"/>
        <v>Jul</v>
      </c>
      <c r="L1976" s="32" t="str">
        <f t="shared" si="212"/>
        <v>tier - 1</v>
      </c>
      <c r="M1976" s="32" t="str">
        <f t="shared" si="213"/>
        <v>tier - 1</v>
      </c>
      <c r="N1976" s="32" t="str">
        <f t="shared" si="214"/>
        <v>R1013</v>
      </c>
      <c r="O1976" s="13" t="str">
        <f t="shared" si="215"/>
        <v>6-Jul-1960</v>
      </c>
      <c r="P1976" s="13">
        <f t="shared" si="216"/>
        <v>62</v>
      </c>
      <c r="Q1976" s="18">
        <v>27808.73</v>
      </c>
    </row>
    <row r="1977" spans="1:17" x14ac:dyDescent="0.25">
      <c r="A1977" s="13" t="s">
        <v>2008</v>
      </c>
      <c r="B1977" s="13">
        <v>1985</v>
      </c>
      <c r="C1977" s="13" t="s">
        <v>30</v>
      </c>
      <c r="D1977" s="13">
        <v>4</v>
      </c>
      <c r="E1977" s="13">
        <v>3</v>
      </c>
      <c r="F1977" s="13">
        <v>27849.94</v>
      </c>
      <c r="G1977" s="13" t="s">
        <v>16</v>
      </c>
      <c r="H1977" s="13" t="s">
        <v>16</v>
      </c>
      <c r="I1977" s="13" t="s">
        <v>42</v>
      </c>
      <c r="J1977" s="32">
        <f t="shared" si="210"/>
        <v>1985</v>
      </c>
      <c r="K1977" s="32" t="str">
        <f t="shared" si="211"/>
        <v>Dec</v>
      </c>
      <c r="L1977" s="32" t="str">
        <f t="shared" si="212"/>
        <v>tier - 1</v>
      </c>
      <c r="M1977" s="32" t="str">
        <f t="shared" si="213"/>
        <v>tier - 1</v>
      </c>
      <c r="N1977" s="32" t="str">
        <f t="shared" si="214"/>
        <v>R1011</v>
      </c>
      <c r="O1977" s="13" t="str">
        <f t="shared" si="215"/>
        <v>4-Dec-1985</v>
      </c>
      <c r="P1977" s="13">
        <f t="shared" si="216"/>
        <v>37</v>
      </c>
      <c r="Q1977" s="18">
        <v>27849.94</v>
      </c>
    </row>
    <row r="1978" spans="1:17" x14ac:dyDescent="0.25">
      <c r="A1978" s="13" t="s">
        <v>2009</v>
      </c>
      <c r="B1978" s="13">
        <v>1989</v>
      </c>
      <c r="C1978" s="13" t="s">
        <v>15</v>
      </c>
      <c r="D1978" s="13">
        <v>21</v>
      </c>
      <c r="E1978" s="13">
        <v>3</v>
      </c>
      <c r="F1978" s="13">
        <v>27925.86</v>
      </c>
      <c r="G1978" s="13" t="s">
        <v>16</v>
      </c>
      <c r="H1978" s="13" t="s">
        <v>11</v>
      </c>
      <c r="I1978" s="13" t="s">
        <v>42</v>
      </c>
      <c r="J1978" s="32">
        <f t="shared" si="210"/>
        <v>1989</v>
      </c>
      <c r="K1978" s="32" t="str">
        <f t="shared" si="211"/>
        <v>Nov</v>
      </c>
      <c r="L1978" s="32" t="str">
        <f t="shared" si="212"/>
        <v>tier - 1</v>
      </c>
      <c r="M1978" s="32" t="str">
        <f t="shared" si="213"/>
        <v>tier - 2</v>
      </c>
      <c r="N1978" s="32" t="str">
        <f t="shared" si="214"/>
        <v>R1011</v>
      </c>
      <c r="O1978" s="13" t="str">
        <f t="shared" si="215"/>
        <v>21-Nov-1989</v>
      </c>
      <c r="P1978" s="13">
        <f t="shared" si="216"/>
        <v>33</v>
      </c>
      <c r="Q1978" s="18">
        <v>27925.86</v>
      </c>
    </row>
    <row r="1979" spans="1:17" x14ac:dyDescent="0.25">
      <c r="A1979" s="13" t="s">
        <v>2010</v>
      </c>
      <c r="B1979" s="13">
        <v>1991</v>
      </c>
      <c r="C1979" s="13" t="s">
        <v>18</v>
      </c>
      <c r="D1979" s="13">
        <v>4</v>
      </c>
      <c r="E1979" s="13">
        <v>3</v>
      </c>
      <c r="F1979" s="13">
        <v>27931.11</v>
      </c>
      <c r="G1979" s="13" t="s">
        <v>16</v>
      </c>
      <c r="H1979" s="13" t="s">
        <v>12</v>
      </c>
      <c r="I1979" s="13" t="s">
        <v>42</v>
      </c>
      <c r="J1979" s="32">
        <f t="shared" si="210"/>
        <v>1991</v>
      </c>
      <c r="K1979" s="32" t="str">
        <f t="shared" si="211"/>
        <v>Jun</v>
      </c>
      <c r="L1979" s="32" t="str">
        <f t="shared" si="212"/>
        <v>tier - 1</v>
      </c>
      <c r="M1979" s="32" t="str">
        <f t="shared" si="213"/>
        <v>tier - 3</v>
      </c>
      <c r="N1979" s="32" t="str">
        <f t="shared" si="214"/>
        <v>R1011</v>
      </c>
      <c r="O1979" s="13" t="str">
        <f t="shared" si="215"/>
        <v>4-Jun-1991</v>
      </c>
      <c r="P1979" s="13">
        <f t="shared" si="216"/>
        <v>32</v>
      </c>
      <c r="Q1979" s="18">
        <v>27931.11</v>
      </c>
    </row>
    <row r="1980" spans="1:17" x14ac:dyDescent="0.25">
      <c r="A1980" s="13" t="s">
        <v>2011</v>
      </c>
      <c r="B1980" s="13">
        <v>1961</v>
      </c>
      <c r="C1980" s="13" t="s">
        <v>10</v>
      </c>
      <c r="D1980" s="13">
        <v>28</v>
      </c>
      <c r="E1980" s="13">
        <v>3</v>
      </c>
      <c r="F1980" s="13">
        <v>27941.29</v>
      </c>
      <c r="G1980" s="13" t="s">
        <v>16</v>
      </c>
      <c r="H1980" s="13" t="s">
        <v>12</v>
      </c>
      <c r="I1980" s="13" t="s">
        <v>42</v>
      </c>
      <c r="J1980" s="32">
        <f t="shared" si="210"/>
        <v>1961</v>
      </c>
      <c r="K1980" s="32" t="str">
        <f t="shared" si="211"/>
        <v>Jul</v>
      </c>
      <c r="L1980" s="32" t="str">
        <f t="shared" si="212"/>
        <v>tier - 1</v>
      </c>
      <c r="M1980" s="32" t="str">
        <f t="shared" si="213"/>
        <v>tier - 3</v>
      </c>
      <c r="N1980" s="32" t="str">
        <f t="shared" si="214"/>
        <v>R1011</v>
      </c>
      <c r="O1980" s="13" t="str">
        <f t="shared" si="215"/>
        <v>28-Jul-1961</v>
      </c>
      <c r="P1980" s="13">
        <f t="shared" si="216"/>
        <v>61</v>
      </c>
      <c r="Q1980" s="18">
        <v>27941.29</v>
      </c>
    </row>
    <row r="1981" spans="1:17" x14ac:dyDescent="0.25">
      <c r="A1981" s="13" t="s">
        <v>2012</v>
      </c>
      <c r="B1981" s="13">
        <v>1999</v>
      </c>
      <c r="C1981" s="13" t="s">
        <v>30</v>
      </c>
      <c r="D1981" s="13">
        <v>21</v>
      </c>
      <c r="E1981" s="13">
        <v>0</v>
      </c>
      <c r="F1981" s="13">
        <v>27980.77</v>
      </c>
      <c r="G1981" s="13" t="s">
        <v>16</v>
      </c>
      <c r="H1981" s="13" t="s">
        <v>16</v>
      </c>
      <c r="I1981" s="13" t="s">
        <v>42</v>
      </c>
      <c r="J1981" s="32">
        <f t="shared" si="210"/>
        <v>1999</v>
      </c>
      <c r="K1981" s="32" t="str">
        <f t="shared" si="211"/>
        <v>Dec</v>
      </c>
      <c r="L1981" s="32" t="str">
        <f t="shared" si="212"/>
        <v>tier - 1</v>
      </c>
      <c r="M1981" s="32" t="str">
        <f t="shared" si="213"/>
        <v>tier - 1</v>
      </c>
      <c r="N1981" s="32" t="str">
        <f t="shared" si="214"/>
        <v>R1011</v>
      </c>
      <c r="O1981" s="13" t="str">
        <f t="shared" si="215"/>
        <v>21-Dec-1999</v>
      </c>
      <c r="P1981" s="13">
        <f t="shared" si="216"/>
        <v>23</v>
      </c>
      <c r="Q1981" s="18">
        <v>27980.77</v>
      </c>
    </row>
    <row r="1982" spans="1:17" x14ac:dyDescent="0.25">
      <c r="A1982" s="13" t="s">
        <v>2013</v>
      </c>
      <c r="B1982" s="13">
        <v>1985</v>
      </c>
      <c r="C1982" s="13" t="s">
        <v>15</v>
      </c>
      <c r="D1982" s="13">
        <v>29</v>
      </c>
      <c r="E1982" s="13">
        <v>3</v>
      </c>
      <c r="F1982" s="13">
        <v>28006.94</v>
      </c>
      <c r="G1982" s="13" t="s">
        <v>16</v>
      </c>
      <c r="H1982" s="13" t="s">
        <v>11</v>
      </c>
      <c r="I1982" s="13" t="s">
        <v>42</v>
      </c>
      <c r="J1982" s="32">
        <f t="shared" si="210"/>
        <v>1985</v>
      </c>
      <c r="K1982" s="32" t="str">
        <f t="shared" si="211"/>
        <v>Nov</v>
      </c>
      <c r="L1982" s="32" t="str">
        <f t="shared" si="212"/>
        <v>tier - 1</v>
      </c>
      <c r="M1982" s="32" t="str">
        <f t="shared" si="213"/>
        <v>tier - 2</v>
      </c>
      <c r="N1982" s="32" t="str">
        <f t="shared" si="214"/>
        <v>R1011</v>
      </c>
      <c r="O1982" s="13" t="str">
        <f t="shared" si="215"/>
        <v>29-Nov-1985</v>
      </c>
      <c r="P1982" s="13">
        <f t="shared" si="216"/>
        <v>37</v>
      </c>
      <c r="Q1982" s="18">
        <v>28006.94</v>
      </c>
    </row>
    <row r="1983" spans="1:17" x14ac:dyDescent="0.25">
      <c r="A1983" s="13" t="s">
        <v>2014</v>
      </c>
      <c r="B1983" s="13">
        <v>1960</v>
      </c>
      <c r="C1983" s="13" t="s">
        <v>15</v>
      </c>
      <c r="D1983" s="13">
        <v>22</v>
      </c>
      <c r="E1983" s="13">
        <v>0</v>
      </c>
      <c r="F1983" s="13">
        <v>28101.33</v>
      </c>
      <c r="G1983" s="13" t="s">
        <v>16</v>
      </c>
      <c r="H1983" s="13" t="s">
        <v>11</v>
      </c>
      <c r="I1983" s="13" t="s">
        <v>166</v>
      </c>
      <c r="J1983" s="32">
        <f t="shared" si="210"/>
        <v>1960</v>
      </c>
      <c r="K1983" s="32" t="str">
        <f t="shared" si="211"/>
        <v>Nov</v>
      </c>
      <c r="L1983" s="32" t="str">
        <f t="shared" si="212"/>
        <v>tier - 1</v>
      </c>
      <c r="M1983" s="32" t="str">
        <f t="shared" si="213"/>
        <v>tier - 2</v>
      </c>
      <c r="N1983" s="32" t="str">
        <f t="shared" si="214"/>
        <v>R1019</v>
      </c>
      <c r="O1983" s="13" t="str">
        <f t="shared" si="215"/>
        <v>22-Nov-1960</v>
      </c>
      <c r="P1983" s="13">
        <f t="shared" si="216"/>
        <v>62</v>
      </c>
      <c r="Q1983" s="18">
        <v>28101.33</v>
      </c>
    </row>
    <row r="1984" spans="1:17" x14ac:dyDescent="0.25">
      <c r="A1984" s="13" t="s">
        <v>2015</v>
      </c>
      <c r="B1984" s="13">
        <v>1999</v>
      </c>
      <c r="C1984" s="13" t="s">
        <v>20</v>
      </c>
      <c r="D1984" s="13">
        <v>6</v>
      </c>
      <c r="E1984" s="13">
        <v>0</v>
      </c>
      <c r="F1984" s="13">
        <v>28245.34</v>
      </c>
      <c r="G1984" s="13" t="s">
        <v>16</v>
      </c>
      <c r="H1984" s="13" t="s">
        <v>12</v>
      </c>
      <c r="I1984" s="13" t="s">
        <v>42</v>
      </c>
      <c r="J1984" s="32">
        <f t="shared" si="210"/>
        <v>1999</v>
      </c>
      <c r="K1984" s="32" t="str">
        <f t="shared" si="211"/>
        <v>Sep</v>
      </c>
      <c r="L1984" s="32" t="str">
        <f t="shared" si="212"/>
        <v>tier - 1</v>
      </c>
      <c r="M1984" s="32" t="str">
        <f t="shared" si="213"/>
        <v>tier - 3</v>
      </c>
      <c r="N1984" s="32" t="str">
        <f t="shared" si="214"/>
        <v>R1011</v>
      </c>
      <c r="O1984" s="13" t="str">
        <f t="shared" si="215"/>
        <v>6-Sep-1999</v>
      </c>
      <c r="P1984" s="13">
        <f t="shared" si="216"/>
        <v>23</v>
      </c>
      <c r="Q1984" s="18">
        <v>28245.34</v>
      </c>
    </row>
    <row r="1985" spans="1:17" x14ac:dyDescent="0.25">
      <c r="A1985" s="13" t="s">
        <v>2016</v>
      </c>
      <c r="B1985" s="13">
        <v>1963</v>
      </c>
      <c r="C1985" s="13" t="s">
        <v>15</v>
      </c>
      <c r="D1985" s="13">
        <v>25</v>
      </c>
      <c r="E1985" s="13">
        <v>1</v>
      </c>
      <c r="F1985" s="13">
        <v>28287.9</v>
      </c>
      <c r="G1985" s="13" t="s">
        <v>16</v>
      </c>
      <c r="H1985" s="13" t="s">
        <v>16</v>
      </c>
      <c r="I1985" s="13" t="s">
        <v>13</v>
      </c>
      <c r="J1985" s="32">
        <f t="shared" si="210"/>
        <v>1963</v>
      </c>
      <c r="K1985" s="32" t="str">
        <f t="shared" si="211"/>
        <v>Nov</v>
      </c>
      <c r="L1985" s="32" t="str">
        <f t="shared" si="212"/>
        <v>tier - 1</v>
      </c>
      <c r="M1985" s="32" t="str">
        <f t="shared" si="213"/>
        <v>tier - 1</v>
      </c>
      <c r="N1985" s="32" t="str">
        <f t="shared" si="214"/>
        <v>R1013</v>
      </c>
      <c r="O1985" s="13" t="str">
        <f t="shared" si="215"/>
        <v>25-Nov-1963</v>
      </c>
      <c r="P1985" s="13">
        <f t="shared" si="216"/>
        <v>59</v>
      </c>
      <c r="Q1985" s="18">
        <v>28287.9</v>
      </c>
    </row>
    <row r="1986" spans="1:17" x14ac:dyDescent="0.25">
      <c r="A1986" s="13" t="s">
        <v>2017</v>
      </c>
      <c r="B1986" s="13">
        <v>1990</v>
      </c>
      <c r="C1986" s="13" t="s">
        <v>30</v>
      </c>
      <c r="D1986" s="13">
        <v>24</v>
      </c>
      <c r="E1986" s="13">
        <v>3</v>
      </c>
      <c r="F1986" s="13">
        <v>28302.33</v>
      </c>
      <c r="G1986" s="13" t="s">
        <v>16</v>
      </c>
      <c r="H1986" s="13" t="s">
        <v>11</v>
      </c>
      <c r="I1986" s="13" t="s">
        <v>42</v>
      </c>
      <c r="J1986" s="32">
        <f t="shared" ref="J1986:J2049" si="217">IF(B1986="?",ROUND(AVERAGE(B:B),0),B1986)</f>
        <v>1990</v>
      </c>
      <c r="K1986" s="32" t="str">
        <f t="shared" ref="K1986:K2049" si="218">IF(C1986="?","Sep",C1986)</f>
        <v>Dec</v>
      </c>
      <c r="L1986" s="32" t="str">
        <f t="shared" si="212"/>
        <v>tier - 1</v>
      </c>
      <c r="M1986" s="32" t="str">
        <f t="shared" si="213"/>
        <v>tier - 2</v>
      </c>
      <c r="N1986" s="32" t="str">
        <f t="shared" si="214"/>
        <v>R1011</v>
      </c>
      <c r="O1986" s="13" t="str">
        <f t="shared" si="215"/>
        <v>24-Dec-1990</v>
      </c>
      <c r="P1986" s="13">
        <f t="shared" si="216"/>
        <v>32</v>
      </c>
      <c r="Q1986" s="18">
        <v>28302.33</v>
      </c>
    </row>
    <row r="1987" spans="1:17" x14ac:dyDescent="0.25">
      <c r="A1987" s="13" t="s">
        <v>2018</v>
      </c>
      <c r="B1987" s="13">
        <v>1977</v>
      </c>
      <c r="C1987" s="13" t="s">
        <v>30</v>
      </c>
      <c r="D1987" s="13">
        <v>2</v>
      </c>
      <c r="E1987" s="13">
        <v>1</v>
      </c>
      <c r="F1987" s="13">
        <v>28340.19</v>
      </c>
      <c r="G1987" s="13" t="s">
        <v>16</v>
      </c>
      <c r="H1987" s="13" t="s">
        <v>11</v>
      </c>
      <c r="I1987" s="13" t="s">
        <v>23</v>
      </c>
      <c r="J1987" s="32">
        <f t="shared" si="217"/>
        <v>1977</v>
      </c>
      <c r="K1987" s="32" t="str">
        <f t="shared" si="218"/>
        <v>Dec</v>
      </c>
      <c r="L1987" s="32" t="str">
        <f t="shared" ref="L1987:L2050" si="219">IF(G1987="?",$U$3,G1987)</f>
        <v>tier - 1</v>
      </c>
      <c r="M1987" s="32" t="str">
        <f t="shared" ref="M1987:M2050" si="220">IF(H1987="?",$U$4,H1987)</f>
        <v>tier - 2</v>
      </c>
      <c r="N1987" s="32" t="str">
        <f t="shared" ref="N1987:N2050" si="221">IF(I1987="?","Unknown",I1987)</f>
        <v>R1012</v>
      </c>
      <c r="O1987" s="13" t="str">
        <f t="shared" ref="O1987:O2050" si="222">CONCATENATE(D1987&amp;"-"&amp;K1987&amp;"-"&amp;J1987)</f>
        <v>2-Dec-1977</v>
      </c>
      <c r="P1987" s="13">
        <f t="shared" ref="P1987:P2050" si="223">DATEDIF(O1987,$U$6,"Y")</f>
        <v>45</v>
      </c>
      <c r="Q1987" s="18">
        <v>28340.19</v>
      </c>
    </row>
    <row r="1988" spans="1:17" x14ac:dyDescent="0.25">
      <c r="A1988" s="13" t="s">
        <v>2019</v>
      </c>
      <c r="B1988" s="13">
        <v>1974</v>
      </c>
      <c r="C1988" s="13" t="s">
        <v>20</v>
      </c>
      <c r="D1988" s="13">
        <v>16</v>
      </c>
      <c r="E1988" s="13">
        <v>1</v>
      </c>
      <c r="F1988" s="13">
        <v>28468.92</v>
      </c>
      <c r="G1988" s="13" t="s">
        <v>16</v>
      </c>
      <c r="H1988" s="13" t="s">
        <v>16</v>
      </c>
      <c r="I1988" s="13" t="s">
        <v>23</v>
      </c>
      <c r="J1988" s="32">
        <f t="shared" si="217"/>
        <v>1974</v>
      </c>
      <c r="K1988" s="32" t="str">
        <f t="shared" si="218"/>
        <v>Sep</v>
      </c>
      <c r="L1988" s="32" t="str">
        <f t="shared" si="219"/>
        <v>tier - 1</v>
      </c>
      <c r="M1988" s="32" t="str">
        <f t="shared" si="220"/>
        <v>tier - 1</v>
      </c>
      <c r="N1988" s="32" t="str">
        <f t="shared" si="221"/>
        <v>R1012</v>
      </c>
      <c r="O1988" s="13" t="str">
        <f t="shared" si="222"/>
        <v>16-Sep-1974</v>
      </c>
      <c r="P1988" s="13">
        <f t="shared" si="223"/>
        <v>48</v>
      </c>
      <c r="Q1988" s="18">
        <v>28468.92</v>
      </c>
    </row>
    <row r="1989" spans="1:17" x14ac:dyDescent="0.25">
      <c r="A1989" s="13" t="s">
        <v>2020</v>
      </c>
      <c r="B1989" s="13">
        <v>1982</v>
      </c>
      <c r="C1989" s="13" t="s">
        <v>30</v>
      </c>
      <c r="D1989" s="13">
        <v>11</v>
      </c>
      <c r="E1989" s="13">
        <v>1</v>
      </c>
      <c r="F1989" s="13">
        <v>28476.73</v>
      </c>
      <c r="G1989" s="13" t="s">
        <v>16</v>
      </c>
      <c r="H1989" s="13" t="s">
        <v>11</v>
      </c>
      <c r="I1989" s="13" t="s">
        <v>23</v>
      </c>
      <c r="J1989" s="32">
        <f t="shared" si="217"/>
        <v>1982</v>
      </c>
      <c r="K1989" s="32" t="str">
        <f t="shared" si="218"/>
        <v>Dec</v>
      </c>
      <c r="L1989" s="32" t="str">
        <f t="shared" si="219"/>
        <v>tier - 1</v>
      </c>
      <c r="M1989" s="32" t="str">
        <f t="shared" si="220"/>
        <v>tier - 2</v>
      </c>
      <c r="N1989" s="32" t="str">
        <f t="shared" si="221"/>
        <v>R1012</v>
      </c>
      <c r="O1989" s="13" t="str">
        <f t="shared" si="222"/>
        <v>11-Dec-1982</v>
      </c>
      <c r="P1989" s="13">
        <f t="shared" si="223"/>
        <v>40</v>
      </c>
      <c r="Q1989" s="18">
        <v>28476.73</v>
      </c>
    </row>
    <row r="1990" spans="1:17" x14ac:dyDescent="0.25">
      <c r="A1990" s="13" t="s">
        <v>2021</v>
      </c>
      <c r="B1990" s="13">
        <v>1985</v>
      </c>
      <c r="C1990" s="13" t="s">
        <v>20</v>
      </c>
      <c r="D1990" s="13">
        <v>27</v>
      </c>
      <c r="E1990" s="13">
        <v>3</v>
      </c>
      <c r="F1990" s="13">
        <v>28542.86</v>
      </c>
      <c r="G1990" s="13" t="s">
        <v>16</v>
      </c>
      <c r="H1990" s="13" t="s">
        <v>12</v>
      </c>
      <c r="I1990" s="13" t="s">
        <v>42</v>
      </c>
      <c r="J1990" s="32">
        <f t="shared" si="217"/>
        <v>1985</v>
      </c>
      <c r="K1990" s="32" t="str">
        <f t="shared" si="218"/>
        <v>Sep</v>
      </c>
      <c r="L1990" s="32" t="str">
        <f t="shared" si="219"/>
        <v>tier - 1</v>
      </c>
      <c r="M1990" s="32" t="str">
        <f t="shared" si="220"/>
        <v>tier - 3</v>
      </c>
      <c r="N1990" s="32" t="str">
        <f t="shared" si="221"/>
        <v>R1011</v>
      </c>
      <c r="O1990" s="13" t="str">
        <f t="shared" si="222"/>
        <v>27-Sep-1985</v>
      </c>
      <c r="P1990" s="13">
        <f t="shared" si="223"/>
        <v>37</v>
      </c>
      <c r="Q1990" s="18">
        <v>28542.86</v>
      </c>
    </row>
    <row r="1991" spans="1:17" x14ac:dyDescent="0.25">
      <c r="A1991" s="13" t="s">
        <v>2022</v>
      </c>
      <c r="B1991" s="13">
        <v>1990</v>
      </c>
      <c r="C1991" s="13" t="s">
        <v>30</v>
      </c>
      <c r="D1991" s="13">
        <v>5</v>
      </c>
      <c r="E1991" s="13">
        <v>3</v>
      </c>
      <c r="F1991" s="13">
        <v>28716.14</v>
      </c>
      <c r="G1991" s="13" t="s">
        <v>16</v>
      </c>
      <c r="H1991" s="13" t="s">
        <v>12</v>
      </c>
      <c r="I1991" s="13" t="s">
        <v>42</v>
      </c>
      <c r="J1991" s="32">
        <f t="shared" si="217"/>
        <v>1990</v>
      </c>
      <c r="K1991" s="32" t="str">
        <f t="shared" si="218"/>
        <v>Dec</v>
      </c>
      <c r="L1991" s="32" t="str">
        <f t="shared" si="219"/>
        <v>tier - 1</v>
      </c>
      <c r="M1991" s="32" t="str">
        <f t="shared" si="220"/>
        <v>tier - 3</v>
      </c>
      <c r="N1991" s="32" t="str">
        <f t="shared" si="221"/>
        <v>R1011</v>
      </c>
      <c r="O1991" s="13" t="str">
        <f t="shared" si="222"/>
        <v>5-Dec-1990</v>
      </c>
      <c r="P1991" s="13">
        <f t="shared" si="223"/>
        <v>32</v>
      </c>
      <c r="Q1991" s="18">
        <v>28716.14</v>
      </c>
    </row>
    <row r="1992" spans="1:17" x14ac:dyDescent="0.25">
      <c r="A1992" s="13" t="s">
        <v>2023</v>
      </c>
      <c r="B1992" s="13">
        <v>1961</v>
      </c>
      <c r="C1992" s="13" t="s">
        <v>35</v>
      </c>
      <c r="D1992" s="13">
        <v>3</v>
      </c>
      <c r="E1992" s="13">
        <v>1</v>
      </c>
      <c r="F1992" s="13">
        <v>28868.66</v>
      </c>
      <c r="G1992" s="13" t="s">
        <v>16</v>
      </c>
      <c r="H1992" s="13" t="s">
        <v>11</v>
      </c>
      <c r="I1992" s="13" t="s">
        <v>23</v>
      </c>
      <c r="J1992" s="32">
        <f t="shared" si="217"/>
        <v>1961</v>
      </c>
      <c r="K1992" s="32" t="str">
        <f t="shared" si="218"/>
        <v>Aug</v>
      </c>
      <c r="L1992" s="32" t="str">
        <f t="shared" si="219"/>
        <v>tier - 1</v>
      </c>
      <c r="M1992" s="32" t="str">
        <f t="shared" si="220"/>
        <v>tier - 2</v>
      </c>
      <c r="N1992" s="32" t="str">
        <f t="shared" si="221"/>
        <v>R1012</v>
      </c>
      <c r="O1992" s="13" t="str">
        <f t="shared" si="222"/>
        <v>3-Aug-1961</v>
      </c>
      <c r="P1992" s="13">
        <f t="shared" si="223"/>
        <v>61</v>
      </c>
      <c r="Q1992" s="18">
        <v>28868.66</v>
      </c>
    </row>
    <row r="1993" spans="1:17" x14ac:dyDescent="0.25">
      <c r="A1993" s="13" t="s">
        <v>2024</v>
      </c>
      <c r="B1993" s="13">
        <v>1962</v>
      </c>
      <c r="C1993" s="13" t="s">
        <v>10</v>
      </c>
      <c r="D1993" s="13">
        <v>25</v>
      </c>
      <c r="E1993" s="13">
        <v>0</v>
      </c>
      <c r="F1993" s="13">
        <v>28923.14</v>
      </c>
      <c r="G1993" s="13" t="s">
        <v>16</v>
      </c>
      <c r="H1993" s="13" t="s">
        <v>16</v>
      </c>
      <c r="I1993" s="13" t="s">
        <v>23</v>
      </c>
      <c r="J1993" s="32">
        <f t="shared" si="217"/>
        <v>1962</v>
      </c>
      <c r="K1993" s="32" t="str">
        <f t="shared" si="218"/>
        <v>Jul</v>
      </c>
      <c r="L1993" s="32" t="str">
        <f t="shared" si="219"/>
        <v>tier - 1</v>
      </c>
      <c r="M1993" s="32" t="str">
        <f t="shared" si="220"/>
        <v>tier - 1</v>
      </c>
      <c r="N1993" s="32" t="str">
        <f t="shared" si="221"/>
        <v>R1012</v>
      </c>
      <c r="O1993" s="13" t="str">
        <f t="shared" si="222"/>
        <v>25-Jul-1962</v>
      </c>
      <c r="P1993" s="13">
        <f t="shared" si="223"/>
        <v>60</v>
      </c>
      <c r="Q1993" s="18">
        <v>28923.14</v>
      </c>
    </row>
    <row r="1994" spans="1:17" x14ac:dyDescent="0.25">
      <c r="A1994" s="13" t="s">
        <v>2025</v>
      </c>
      <c r="B1994" s="13">
        <v>1959</v>
      </c>
      <c r="C1994" s="13" t="s">
        <v>30</v>
      </c>
      <c r="D1994" s="13">
        <v>5</v>
      </c>
      <c r="E1994" s="13">
        <v>0</v>
      </c>
      <c r="F1994" s="13">
        <v>28950.47</v>
      </c>
      <c r="G1994" s="13" t="s">
        <v>16</v>
      </c>
      <c r="H1994" s="13" t="s">
        <v>16</v>
      </c>
      <c r="I1994" s="13" t="s">
        <v>23</v>
      </c>
      <c r="J1994" s="32">
        <f t="shared" si="217"/>
        <v>1959</v>
      </c>
      <c r="K1994" s="32" t="str">
        <f t="shared" si="218"/>
        <v>Dec</v>
      </c>
      <c r="L1994" s="32" t="str">
        <f t="shared" si="219"/>
        <v>tier - 1</v>
      </c>
      <c r="M1994" s="32" t="str">
        <f t="shared" si="220"/>
        <v>tier - 1</v>
      </c>
      <c r="N1994" s="32" t="str">
        <f t="shared" si="221"/>
        <v>R1012</v>
      </c>
      <c r="O1994" s="13" t="str">
        <f t="shared" si="222"/>
        <v>5-Dec-1959</v>
      </c>
      <c r="P1994" s="13">
        <f t="shared" si="223"/>
        <v>63</v>
      </c>
      <c r="Q1994" s="18">
        <v>28950.47</v>
      </c>
    </row>
    <row r="1995" spans="1:17" x14ac:dyDescent="0.25">
      <c r="A1995" s="13" t="s">
        <v>2026</v>
      </c>
      <c r="B1995" s="13">
        <v>2003</v>
      </c>
      <c r="C1995" s="13" t="s">
        <v>20</v>
      </c>
      <c r="D1995" s="13">
        <v>1</v>
      </c>
      <c r="E1995" s="13">
        <v>0</v>
      </c>
      <c r="F1995" s="13">
        <v>28998.68</v>
      </c>
      <c r="G1995" s="13" t="s">
        <v>16</v>
      </c>
      <c r="H1995" s="13" t="s">
        <v>12</v>
      </c>
      <c r="I1995" s="13" t="s">
        <v>42</v>
      </c>
      <c r="J1995" s="32">
        <f t="shared" si="217"/>
        <v>2003</v>
      </c>
      <c r="K1995" s="32" t="str">
        <f t="shared" si="218"/>
        <v>Sep</v>
      </c>
      <c r="L1995" s="32" t="str">
        <f t="shared" si="219"/>
        <v>tier - 1</v>
      </c>
      <c r="M1995" s="32" t="str">
        <f t="shared" si="220"/>
        <v>tier - 3</v>
      </c>
      <c r="N1995" s="32" t="str">
        <f t="shared" si="221"/>
        <v>R1011</v>
      </c>
      <c r="O1995" s="13" t="str">
        <f t="shared" si="222"/>
        <v>1-Sep-2003</v>
      </c>
      <c r="P1995" s="13">
        <f t="shared" si="223"/>
        <v>19</v>
      </c>
      <c r="Q1995" s="18">
        <v>28998.68</v>
      </c>
    </row>
    <row r="1996" spans="1:17" x14ac:dyDescent="0.25">
      <c r="A1996" s="13" t="s">
        <v>2027</v>
      </c>
      <c r="B1996" s="13">
        <v>1992</v>
      </c>
      <c r="C1996" s="13" t="s">
        <v>10</v>
      </c>
      <c r="D1996" s="13">
        <v>7</v>
      </c>
      <c r="E1996" s="13">
        <v>0</v>
      </c>
      <c r="F1996" s="13">
        <v>29007.82</v>
      </c>
      <c r="G1996" s="13" t="s">
        <v>16</v>
      </c>
      <c r="H1996" s="13" t="s">
        <v>12</v>
      </c>
      <c r="I1996" s="13" t="s">
        <v>42</v>
      </c>
      <c r="J1996" s="32">
        <f t="shared" si="217"/>
        <v>1992</v>
      </c>
      <c r="K1996" s="32" t="str">
        <f t="shared" si="218"/>
        <v>Jul</v>
      </c>
      <c r="L1996" s="32" t="str">
        <f t="shared" si="219"/>
        <v>tier - 1</v>
      </c>
      <c r="M1996" s="32" t="str">
        <f t="shared" si="220"/>
        <v>tier - 3</v>
      </c>
      <c r="N1996" s="32" t="str">
        <f t="shared" si="221"/>
        <v>R1011</v>
      </c>
      <c r="O1996" s="13" t="str">
        <f t="shared" si="222"/>
        <v>7-Jul-1992</v>
      </c>
      <c r="P1996" s="13">
        <f t="shared" si="223"/>
        <v>30</v>
      </c>
      <c r="Q1996" s="18">
        <v>29007.82</v>
      </c>
    </row>
    <row r="1997" spans="1:17" x14ac:dyDescent="0.25">
      <c r="A1997" s="13" t="s">
        <v>2028</v>
      </c>
      <c r="B1997" s="13">
        <v>1980</v>
      </c>
      <c r="C1997" s="13" t="s">
        <v>10</v>
      </c>
      <c r="D1997" s="13">
        <v>14</v>
      </c>
      <c r="E1997" s="13">
        <v>2</v>
      </c>
      <c r="F1997" s="13">
        <v>29114.21</v>
      </c>
      <c r="G1997" s="13" t="s">
        <v>16</v>
      </c>
      <c r="H1997" s="13" t="s">
        <v>12</v>
      </c>
      <c r="I1997" s="13" t="s">
        <v>42</v>
      </c>
      <c r="J1997" s="32">
        <f t="shared" si="217"/>
        <v>1980</v>
      </c>
      <c r="K1997" s="32" t="str">
        <f t="shared" si="218"/>
        <v>Jul</v>
      </c>
      <c r="L1997" s="32" t="str">
        <f t="shared" si="219"/>
        <v>tier - 1</v>
      </c>
      <c r="M1997" s="32" t="str">
        <f t="shared" si="220"/>
        <v>tier - 3</v>
      </c>
      <c r="N1997" s="32" t="str">
        <f t="shared" si="221"/>
        <v>R1011</v>
      </c>
      <c r="O1997" s="13" t="str">
        <f t="shared" si="222"/>
        <v>14-Jul-1980</v>
      </c>
      <c r="P1997" s="13">
        <f t="shared" si="223"/>
        <v>42</v>
      </c>
      <c r="Q1997" s="18">
        <v>29114.21</v>
      </c>
    </row>
    <row r="1998" spans="1:17" x14ac:dyDescent="0.25">
      <c r="A1998" s="13" t="s">
        <v>2029</v>
      </c>
      <c r="B1998" s="13">
        <v>1978</v>
      </c>
      <c r="C1998" s="13" t="s">
        <v>15</v>
      </c>
      <c r="D1998" s="13">
        <v>29</v>
      </c>
      <c r="E1998" s="13">
        <v>2</v>
      </c>
      <c r="F1998" s="13">
        <v>29114.77</v>
      </c>
      <c r="G1998" s="13" t="s">
        <v>16</v>
      </c>
      <c r="H1998" s="13" t="s">
        <v>16</v>
      </c>
      <c r="I1998" s="13" t="s">
        <v>42</v>
      </c>
      <c r="J1998" s="32">
        <f t="shared" si="217"/>
        <v>1978</v>
      </c>
      <c r="K1998" s="32" t="str">
        <f t="shared" si="218"/>
        <v>Nov</v>
      </c>
      <c r="L1998" s="32" t="str">
        <f t="shared" si="219"/>
        <v>tier - 1</v>
      </c>
      <c r="M1998" s="32" t="str">
        <f t="shared" si="220"/>
        <v>tier - 1</v>
      </c>
      <c r="N1998" s="32" t="str">
        <f t="shared" si="221"/>
        <v>R1011</v>
      </c>
      <c r="O1998" s="13" t="str">
        <f t="shared" si="222"/>
        <v>29-Nov-1978</v>
      </c>
      <c r="P1998" s="13">
        <f t="shared" si="223"/>
        <v>44</v>
      </c>
      <c r="Q1998" s="18">
        <v>29114.77</v>
      </c>
    </row>
    <row r="1999" spans="1:17" x14ac:dyDescent="0.25">
      <c r="A1999" s="13" t="s">
        <v>2030</v>
      </c>
      <c r="B1999" s="13">
        <v>1961</v>
      </c>
      <c r="C1999" s="13" t="s">
        <v>30</v>
      </c>
      <c r="D1999" s="13">
        <v>24</v>
      </c>
      <c r="E1999" s="13">
        <v>0</v>
      </c>
      <c r="F1999" s="13">
        <v>29141.360000000001</v>
      </c>
      <c r="G1999" s="13" t="s">
        <v>16</v>
      </c>
      <c r="H1999" s="13" t="s">
        <v>12</v>
      </c>
      <c r="I1999" s="13" t="s">
        <v>23</v>
      </c>
      <c r="J1999" s="32">
        <f t="shared" si="217"/>
        <v>1961</v>
      </c>
      <c r="K1999" s="32" t="str">
        <f t="shared" si="218"/>
        <v>Dec</v>
      </c>
      <c r="L1999" s="32" t="str">
        <f t="shared" si="219"/>
        <v>tier - 1</v>
      </c>
      <c r="M1999" s="32" t="str">
        <f t="shared" si="220"/>
        <v>tier - 3</v>
      </c>
      <c r="N1999" s="32" t="str">
        <f t="shared" si="221"/>
        <v>R1012</v>
      </c>
      <c r="O1999" s="13" t="str">
        <f t="shared" si="222"/>
        <v>24-Dec-1961</v>
      </c>
      <c r="P1999" s="13">
        <f t="shared" si="223"/>
        <v>61</v>
      </c>
      <c r="Q1999" s="18">
        <v>29141.360000000001</v>
      </c>
    </row>
    <row r="2000" spans="1:17" x14ac:dyDescent="0.25">
      <c r="A2000" s="13" t="s">
        <v>2031</v>
      </c>
      <c r="B2000" s="13">
        <v>1976</v>
      </c>
      <c r="C2000" s="13" t="s">
        <v>15</v>
      </c>
      <c r="D2000" s="13">
        <v>8</v>
      </c>
      <c r="E2000" s="13">
        <v>2</v>
      </c>
      <c r="F2000" s="13">
        <v>29160.39</v>
      </c>
      <c r="G2000" s="13" t="s">
        <v>16</v>
      </c>
      <c r="H2000" s="13" t="s">
        <v>11</v>
      </c>
      <c r="I2000" s="13" t="s">
        <v>42</v>
      </c>
      <c r="J2000" s="32">
        <f t="shared" si="217"/>
        <v>1976</v>
      </c>
      <c r="K2000" s="32" t="str">
        <f t="shared" si="218"/>
        <v>Nov</v>
      </c>
      <c r="L2000" s="32" t="str">
        <f t="shared" si="219"/>
        <v>tier - 1</v>
      </c>
      <c r="M2000" s="32" t="str">
        <f t="shared" si="220"/>
        <v>tier - 2</v>
      </c>
      <c r="N2000" s="32" t="str">
        <f t="shared" si="221"/>
        <v>R1011</v>
      </c>
      <c r="O2000" s="13" t="str">
        <f t="shared" si="222"/>
        <v>8-Nov-1976</v>
      </c>
      <c r="P2000" s="13">
        <f t="shared" si="223"/>
        <v>46</v>
      </c>
      <c r="Q2000" s="18">
        <v>29160.39</v>
      </c>
    </row>
    <row r="2001" spans="1:17" x14ac:dyDescent="0.25">
      <c r="A2001" s="13" t="s">
        <v>2032</v>
      </c>
      <c r="B2001" s="13">
        <v>1969</v>
      </c>
      <c r="C2001" s="13" t="s">
        <v>10</v>
      </c>
      <c r="D2001" s="13">
        <v>9</v>
      </c>
      <c r="E2001" s="13">
        <v>2</v>
      </c>
      <c r="F2001" s="13">
        <v>29186.48</v>
      </c>
      <c r="G2001" s="13" t="s">
        <v>16</v>
      </c>
      <c r="H2001" s="13" t="s">
        <v>12</v>
      </c>
      <c r="I2001" s="13" t="s">
        <v>247</v>
      </c>
      <c r="J2001" s="32">
        <f t="shared" si="217"/>
        <v>1969</v>
      </c>
      <c r="K2001" s="32" t="str">
        <f t="shared" si="218"/>
        <v>Jul</v>
      </c>
      <c r="L2001" s="32" t="str">
        <f t="shared" si="219"/>
        <v>tier - 1</v>
      </c>
      <c r="M2001" s="32" t="str">
        <f t="shared" si="220"/>
        <v>tier - 3</v>
      </c>
      <c r="N2001" s="32" t="str">
        <f t="shared" si="221"/>
        <v>R1024</v>
      </c>
      <c r="O2001" s="13" t="str">
        <f t="shared" si="222"/>
        <v>9-Jul-1969</v>
      </c>
      <c r="P2001" s="13">
        <f t="shared" si="223"/>
        <v>53</v>
      </c>
      <c r="Q2001" s="18">
        <v>29186.48</v>
      </c>
    </row>
    <row r="2002" spans="1:17" x14ac:dyDescent="0.25">
      <c r="A2002" s="13" t="s">
        <v>2033</v>
      </c>
      <c r="B2002" s="13">
        <v>1978</v>
      </c>
      <c r="C2002" s="13" t="s">
        <v>10</v>
      </c>
      <c r="D2002" s="13">
        <v>21</v>
      </c>
      <c r="E2002" s="13">
        <v>2</v>
      </c>
      <c r="F2002" s="13">
        <v>29227.599999999999</v>
      </c>
      <c r="G2002" s="13" t="s">
        <v>16</v>
      </c>
      <c r="H2002" s="13" t="s">
        <v>12</v>
      </c>
      <c r="I2002" s="13" t="s">
        <v>23</v>
      </c>
      <c r="J2002" s="32">
        <f t="shared" si="217"/>
        <v>1978</v>
      </c>
      <c r="K2002" s="32" t="str">
        <f t="shared" si="218"/>
        <v>Jul</v>
      </c>
      <c r="L2002" s="32" t="str">
        <f t="shared" si="219"/>
        <v>tier - 1</v>
      </c>
      <c r="M2002" s="32" t="str">
        <f t="shared" si="220"/>
        <v>tier - 3</v>
      </c>
      <c r="N2002" s="32" t="str">
        <f t="shared" si="221"/>
        <v>R1012</v>
      </c>
      <c r="O2002" s="13" t="str">
        <f t="shared" si="222"/>
        <v>21-Jul-1978</v>
      </c>
      <c r="P2002" s="13">
        <f t="shared" si="223"/>
        <v>44</v>
      </c>
      <c r="Q2002" s="18">
        <v>29227.599999999999</v>
      </c>
    </row>
    <row r="2003" spans="1:17" x14ac:dyDescent="0.25">
      <c r="A2003" s="13" t="s">
        <v>2034</v>
      </c>
      <c r="B2003" s="13">
        <v>1958</v>
      </c>
      <c r="C2003" s="13" t="s">
        <v>18</v>
      </c>
      <c r="D2003" s="13">
        <v>5</v>
      </c>
      <c r="E2003" s="13">
        <v>0</v>
      </c>
      <c r="F2003" s="13">
        <v>29330.98</v>
      </c>
      <c r="G2003" s="13" t="s">
        <v>16</v>
      </c>
      <c r="H2003" s="13" t="s">
        <v>11</v>
      </c>
      <c r="I2003" s="13" t="s">
        <v>23</v>
      </c>
      <c r="J2003" s="32">
        <f t="shared" si="217"/>
        <v>1958</v>
      </c>
      <c r="K2003" s="32" t="str">
        <f t="shared" si="218"/>
        <v>Jun</v>
      </c>
      <c r="L2003" s="32" t="str">
        <f t="shared" si="219"/>
        <v>tier - 1</v>
      </c>
      <c r="M2003" s="32" t="str">
        <f t="shared" si="220"/>
        <v>tier - 2</v>
      </c>
      <c r="N2003" s="32" t="str">
        <f t="shared" si="221"/>
        <v>R1012</v>
      </c>
      <c r="O2003" s="13" t="str">
        <f t="shared" si="222"/>
        <v>5-Jun-1958</v>
      </c>
      <c r="P2003" s="13">
        <f t="shared" si="223"/>
        <v>65</v>
      </c>
      <c r="Q2003" s="18">
        <v>29330.98</v>
      </c>
    </row>
    <row r="2004" spans="1:17" x14ac:dyDescent="0.25">
      <c r="A2004" s="13" t="s">
        <v>2035</v>
      </c>
      <c r="B2004" s="13">
        <v>1985</v>
      </c>
      <c r="C2004" s="13" t="s">
        <v>15</v>
      </c>
      <c r="D2004" s="13">
        <v>7</v>
      </c>
      <c r="E2004" s="13">
        <v>3</v>
      </c>
      <c r="F2004" s="13">
        <v>29352.560000000001</v>
      </c>
      <c r="G2004" s="13" t="s">
        <v>16</v>
      </c>
      <c r="H2004" s="13" t="s">
        <v>16</v>
      </c>
      <c r="I2004" s="13" t="s">
        <v>42</v>
      </c>
      <c r="J2004" s="32">
        <f t="shared" si="217"/>
        <v>1985</v>
      </c>
      <c r="K2004" s="32" t="str">
        <f t="shared" si="218"/>
        <v>Nov</v>
      </c>
      <c r="L2004" s="32" t="str">
        <f t="shared" si="219"/>
        <v>tier - 1</v>
      </c>
      <c r="M2004" s="32" t="str">
        <f t="shared" si="220"/>
        <v>tier - 1</v>
      </c>
      <c r="N2004" s="32" t="str">
        <f t="shared" si="221"/>
        <v>R1011</v>
      </c>
      <c r="O2004" s="13" t="str">
        <f t="shared" si="222"/>
        <v>7-Nov-1985</v>
      </c>
      <c r="P2004" s="13">
        <f t="shared" si="223"/>
        <v>37</v>
      </c>
      <c r="Q2004" s="18">
        <v>29352.560000000001</v>
      </c>
    </row>
    <row r="2005" spans="1:17" x14ac:dyDescent="0.25">
      <c r="A2005" s="13" t="s">
        <v>2036</v>
      </c>
      <c r="B2005" s="13">
        <v>1987</v>
      </c>
      <c r="C2005" s="13" t="s">
        <v>10</v>
      </c>
      <c r="D2005" s="13">
        <v>16</v>
      </c>
      <c r="E2005" s="13">
        <v>3</v>
      </c>
      <c r="F2005" s="13">
        <v>29443.59</v>
      </c>
      <c r="G2005" s="13" t="s">
        <v>16</v>
      </c>
      <c r="H2005" s="13" t="s">
        <v>16</v>
      </c>
      <c r="I2005" s="13" t="s">
        <v>42</v>
      </c>
      <c r="J2005" s="32">
        <f t="shared" si="217"/>
        <v>1987</v>
      </c>
      <c r="K2005" s="32" t="str">
        <f t="shared" si="218"/>
        <v>Jul</v>
      </c>
      <c r="L2005" s="32" t="str">
        <f t="shared" si="219"/>
        <v>tier - 1</v>
      </c>
      <c r="M2005" s="32" t="str">
        <f t="shared" si="220"/>
        <v>tier - 1</v>
      </c>
      <c r="N2005" s="32" t="str">
        <f t="shared" si="221"/>
        <v>R1011</v>
      </c>
      <c r="O2005" s="13" t="str">
        <f t="shared" si="222"/>
        <v>16-Jul-1987</v>
      </c>
      <c r="P2005" s="13">
        <f t="shared" si="223"/>
        <v>35</v>
      </c>
      <c r="Q2005" s="18">
        <v>29443.59</v>
      </c>
    </row>
    <row r="2006" spans="1:17" x14ac:dyDescent="0.25">
      <c r="A2006" s="13" t="s">
        <v>2037</v>
      </c>
      <c r="B2006" s="13">
        <v>1959</v>
      </c>
      <c r="C2006" s="13" t="s">
        <v>37</v>
      </c>
      <c r="D2006" s="13">
        <v>20</v>
      </c>
      <c r="E2006" s="13">
        <v>0</v>
      </c>
      <c r="F2006" s="13">
        <v>29523.17</v>
      </c>
      <c r="G2006" s="13" t="s">
        <v>16</v>
      </c>
      <c r="H2006" s="13" t="s">
        <v>11</v>
      </c>
      <c r="I2006" s="13" t="s">
        <v>247</v>
      </c>
      <c r="J2006" s="32">
        <f t="shared" si="217"/>
        <v>1959</v>
      </c>
      <c r="K2006" s="32" t="str">
        <f t="shared" si="218"/>
        <v>Oct</v>
      </c>
      <c r="L2006" s="32" t="str">
        <f t="shared" si="219"/>
        <v>tier - 1</v>
      </c>
      <c r="M2006" s="32" t="str">
        <f t="shared" si="220"/>
        <v>tier - 2</v>
      </c>
      <c r="N2006" s="32" t="str">
        <f t="shared" si="221"/>
        <v>R1024</v>
      </c>
      <c r="O2006" s="13" t="str">
        <f t="shared" si="222"/>
        <v>20-Oct-1959</v>
      </c>
      <c r="P2006" s="13">
        <f t="shared" si="223"/>
        <v>63</v>
      </c>
      <c r="Q2006" s="18">
        <v>29523.17</v>
      </c>
    </row>
    <row r="2007" spans="1:17" x14ac:dyDescent="0.25">
      <c r="A2007" s="13" t="s">
        <v>2038</v>
      </c>
      <c r="B2007" s="13">
        <v>1975</v>
      </c>
      <c r="C2007" s="13" t="s">
        <v>15</v>
      </c>
      <c r="D2007" s="13">
        <v>3</v>
      </c>
      <c r="E2007" s="13">
        <v>1</v>
      </c>
      <c r="F2007" s="13">
        <v>29583.8</v>
      </c>
      <c r="G2007" s="13" t="s">
        <v>16</v>
      </c>
      <c r="H2007" s="13" t="s">
        <v>16</v>
      </c>
      <c r="I2007" s="13" t="s">
        <v>42</v>
      </c>
      <c r="J2007" s="32">
        <f t="shared" si="217"/>
        <v>1975</v>
      </c>
      <c r="K2007" s="32" t="str">
        <f t="shared" si="218"/>
        <v>Nov</v>
      </c>
      <c r="L2007" s="32" t="str">
        <f t="shared" si="219"/>
        <v>tier - 1</v>
      </c>
      <c r="M2007" s="32" t="str">
        <f t="shared" si="220"/>
        <v>tier - 1</v>
      </c>
      <c r="N2007" s="32" t="str">
        <f t="shared" si="221"/>
        <v>R1011</v>
      </c>
      <c r="O2007" s="13" t="str">
        <f t="shared" si="222"/>
        <v>3-Nov-1975</v>
      </c>
      <c r="P2007" s="13">
        <f t="shared" si="223"/>
        <v>47</v>
      </c>
      <c r="Q2007" s="18">
        <v>29583.8</v>
      </c>
    </row>
    <row r="2008" spans="1:17" x14ac:dyDescent="0.25">
      <c r="A2008" s="13" t="s">
        <v>2039</v>
      </c>
      <c r="B2008" s="13">
        <v>1993</v>
      </c>
      <c r="C2008" s="13" t="s">
        <v>10</v>
      </c>
      <c r="D2008" s="13">
        <v>27</v>
      </c>
      <c r="E2008" s="13">
        <v>0</v>
      </c>
      <c r="F2008" s="13">
        <v>29622.69</v>
      </c>
      <c r="G2008" s="13" t="s">
        <v>16</v>
      </c>
      <c r="H2008" s="13" t="s">
        <v>16</v>
      </c>
      <c r="I2008" s="13" t="s">
        <v>42</v>
      </c>
      <c r="J2008" s="32">
        <f t="shared" si="217"/>
        <v>1993</v>
      </c>
      <c r="K2008" s="32" t="str">
        <f t="shared" si="218"/>
        <v>Jul</v>
      </c>
      <c r="L2008" s="32" t="str">
        <f t="shared" si="219"/>
        <v>tier - 1</v>
      </c>
      <c r="M2008" s="32" t="str">
        <f t="shared" si="220"/>
        <v>tier - 1</v>
      </c>
      <c r="N2008" s="32" t="str">
        <f t="shared" si="221"/>
        <v>R1011</v>
      </c>
      <c r="O2008" s="13" t="str">
        <f t="shared" si="222"/>
        <v>27-Jul-1993</v>
      </c>
      <c r="P2008" s="13">
        <f t="shared" si="223"/>
        <v>29</v>
      </c>
      <c r="Q2008" s="18">
        <v>29622.69</v>
      </c>
    </row>
    <row r="2009" spans="1:17" x14ac:dyDescent="0.25">
      <c r="A2009" s="13" t="s">
        <v>2040</v>
      </c>
      <c r="B2009" s="13">
        <v>1973</v>
      </c>
      <c r="C2009" s="13" t="s">
        <v>35</v>
      </c>
      <c r="D2009" s="13">
        <v>23</v>
      </c>
      <c r="E2009" s="13">
        <v>0</v>
      </c>
      <c r="F2009" s="13">
        <v>29757.69</v>
      </c>
      <c r="G2009" s="13" t="s">
        <v>16</v>
      </c>
      <c r="H2009" s="13" t="s">
        <v>12</v>
      </c>
      <c r="I2009" s="13" t="s">
        <v>42</v>
      </c>
      <c r="J2009" s="32">
        <f t="shared" si="217"/>
        <v>1973</v>
      </c>
      <c r="K2009" s="32" t="str">
        <f t="shared" si="218"/>
        <v>Aug</v>
      </c>
      <c r="L2009" s="32" t="str">
        <f t="shared" si="219"/>
        <v>tier - 1</v>
      </c>
      <c r="M2009" s="32" t="str">
        <f t="shared" si="220"/>
        <v>tier - 3</v>
      </c>
      <c r="N2009" s="32" t="str">
        <f t="shared" si="221"/>
        <v>R1011</v>
      </c>
      <c r="O2009" s="13" t="str">
        <f t="shared" si="222"/>
        <v>23-Aug-1973</v>
      </c>
      <c r="P2009" s="13">
        <f t="shared" si="223"/>
        <v>49</v>
      </c>
      <c r="Q2009" s="18">
        <v>29757.69</v>
      </c>
    </row>
    <row r="2010" spans="1:17" x14ac:dyDescent="0.25">
      <c r="A2010" s="13" t="s">
        <v>2041</v>
      </c>
      <c r="B2010" s="13">
        <v>1998</v>
      </c>
      <c r="C2010" s="13" t="s">
        <v>18</v>
      </c>
      <c r="D2010" s="13">
        <v>20</v>
      </c>
      <c r="E2010" s="13">
        <v>0</v>
      </c>
      <c r="F2010" s="13">
        <v>29760.6</v>
      </c>
      <c r="G2010" s="13" t="s">
        <v>16</v>
      </c>
      <c r="H2010" s="13" t="s">
        <v>11</v>
      </c>
      <c r="I2010" s="13" t="s">
        <v>42</v>
      </c>
      <c r="J2010" s="32">
        <f t="shared" si="217"/>
        <v>1998</v>
      </c>
      <c r="K2010" s="32" t="str">
        <f t="shared" si="218"/>
        <v>Jun</v>
      </c>
      <c r="L2010" s="32" t="str">
        <f t="shared" si="219"/>
        <v>tier - 1</v>
      </c>
      <c r="M2010" s="32" t="str">
        <f t="shared" si="220"/>
        <v>tier - 2</v>
      </c>
      <c r="N2010" s="32" t="str">
        <f t="shared" si="221"/>
        <v>R1011</v>
      </c>
      <c r="O2010" s="13" t="str">
        <f t="shared" si="222"/>
        <v>20-Jun-1998</v>
      </c>
      <c r="P2010" s="13">
        <f t="shared" si="223"/>
        <v>24</v>
      </c>
      <c r="Q2010" s="18">
        <v>29760.6</v>
      </c>
    </row>
    <row r="2011" spans="1:17" x14ac:dyDescent="0.25">
      <c r="A2011" s="13" t="s">
        <v>2042</v>
      </c>
      <c r="B2011" s="13">
        <v>1981</v>
      </c>
      <c r="C2011" s="13" t="s">
        <v>35</v>
      </c>
      <c r="D2011" s="13">
        <v>13</v>
      </c>
      <c r="E2011" s="13">
        <v>1</v>
      </c>
      <c r="F2011" s="13">
        <v>29816.639999999999</v>
      </c>
      <c r="G2011" s="13" t="s">
        <v>16</v>
      </c>
      <c r="H2011" s="13" t="s">
        <v>11</v>
      </c>
      <c r="I2011" s="13" t="s">
        <v>42</v>
      </c>
      <c r="J2011" s="32">
        <f t="shared" si="217"/>
        <v>1981</v>
      </c>
      <c r="K2011" s="32" t="str">
        <f t="shared" si="218"/>
        <v>Aug</v>
      </c>
      <c r="L2011" s="32" t="str">
        <f t="shared" si="219"/>
        <v>tier - 1</v>
      </c>
      <c r="M2011" s="32" t="str">
        <f t="shared" si="220"/>
        <v>tier - 2</v>
      </c>
      <c r="N2011" s="32" t="str">
        <f t="shared" si="221"/>
        <v>R1011</v>
      </c>
      <c r="O2011" s="13" t="str">
        <f t="shared" si="222"/>
        <v>13-Aug-1981</v>
      </c>
      <c r="P2011" s="13">
        <f t="shared" si="223"/>
        <v>41</v>
      </c>
      <c r="Q2011" s="18">
        <v>29816.639999999999</v>
      </c>
    </row>
    <row r="2012" spans="1:17" x14ac:dyDescent="0.25">
      <c r="A2012" s="13" t="s">
        <v>2043</v>
      </c>
      <c r="B2012" s="13">
        <v>1982</v>
      </c>
      <c r="C2012" s="13" t="s">
        <v>37</v>
      </c>
      <c r="D2012" s="13">
        <v>29</v>
      </c>
      <c r="E2012" s="13">
        <v>3</v>
      </c>
      <c r="F2012" s="13">
        <v>29818.76</v>
      </c>
      <c r="G2012" s="13" t="s">
        <v>16</v>
      </c>
      <c r="H2012" s="13" t="s">
        <v>16</v>
      </c>
      <c r="I2012" s="13" t="s">
        <v>23</v>
      </c>
      <c r="J2012" s="32">
        <f t="shared" si="217"/>
        <v>1982</v>
      </c>
      <c r="K2012" s="32" t="str">
        <f t="shared" si="218"/>
        <v>Oct</v>
      </c>
      <c r="L2012" s="32" t="str">
        <f t="shared" si="219"/>
        <v>tier - 1</v>
      </c>
      <c r="M2012" s="32" t="str">
        <f t="shared" si="220"/>
        <v>tier - 1</v>
      </c>
      <c r="N2012" s="32" t="str">
        <f t="shared" si="221"/>
        <v>R1012</v>
      </c>
      <c r="O2012" s="13" t="str">
        <f t="shared" si="222"/>
        <v>29-Oct-1982</v>
      </c>
      <c r="P2012" s="13">
        <f t="shared" si="223"/>
        <v>40</v>
      </c>
      <c r="Q2012" s="18">
        <v>29818.76</v>
      </c>
    </row>
    <row r="2013" spans="1:17" x14ac:dyDescent="0.25">
      <c r="A2013" s="13" t="s">
        <v>2044</v>
      </c>
      <c r="B2013" s="13">
        <v>1989</v>
      </c>
      <c r="C2013" s="13" t="s">
        <v>30</v>
      </c>
      <c r="D2013" s="13">
        <v>30</v>
      </c>
      <c r="E2013" s="13">
        <v>3</v>
      </c>
      <c r="F2013" s="13">
        <v>29852.48</v>
      </c>
      <c r="G2013" s="13" t="s">
        <v>16</v>
      </c>
      <c r="H2013" s="13" t="s">
        <v>12</v>
      </c>
      <c r="I2013" s="13" t="s">
        <v>42</v>
      </c>
      <c r="J2013" s="32">
        <f t="shared" si="217"/>
        <v>1989</v>
      </c>
      <c r="K2013" s="32" t="str">
        <f t="shared" si="218"/>
        <v>Dec</v>
      </c>
      <c r="L2013" s="32" t="str">
        <f t="shared" si="219"/>
        <v>tier - 1</v>
      </c>
      <c r="M2013" s="32" t="str">
        <f t="shared" si="220"/>
        <v>tier - 3</v>
      </c>
      <c r="N2013" s="32" t="str">
        <f t="shared" si="221"/>
        <v>R1011</v>
      </c>
      <c r="O2013" s="13" t="str">
        <f t="shared" si="222"/>
        <v>30-Dec-1989</v>
      </c>
      <c r="P2013" s="13">
        <f t="shared" si="223"/>
        <v>33</v>
      </c>
      <c r="Q2013" s="18">
        <v>29852.48</v>
      </c>
    </row>
    <row r="2014" spans="1:17" x14ac:dyDescent="0.25">
      <c r="A2014" s="13" t="s">
        <v>2045</v>
      </c>
      <c r="B2014" s="13">
        <v>1975</v>
      </c>
      <c r="C2014" s="13" t="s">
        <v>35</v>
      </c>
      <c r="D2014" s="13">
        <v>19</v>
      </c>
      <c r="E2014" s="13">
        <v>1</v>
      </c>
      <c r="F2014" s="13">
        <v>29899.25</v>
      </c>
      <c r="G2014" s="13" t="s">
        <v>16</v>
      </c>
      <c r="H2014" s="13" t="s">
        <v>12</v>
      </c>
      <c r="I2014" s="13" t="s">
        <v>42</v>
      </c>
      <c r="J2014" s="32">
        <f t="shared" si="217"/>
        <v>1975</v>
      </c>
      <c r="K2014" s="32" t="str">
        <f t="shared" si="218"/>
        <v>Aug</v>
      </c>
      <c r="L2014" s="32" t="str">
        <f t="shared" si="219"/>
        <v>tier - 1</v>
      </c>
      <c r="M2014" s="32" t="str">
        <f t="shared" si="220"/>
        <v>tier - 3</v>
      </c>
      <c r="N2014" s="32" t="str">
        <f t="shared" si="221"/>
        <v>R1011</v>
      </c>
      <c r="O2014" s="13" t="str">
        <f t="shared" si="222"/>
        <v>19-Aug-1975</v>
      </c>
      <c r="P2014" s="13">
        <f t="shared" si="223"/>
        <v>47</v>
      </c>
      <c r="Q2014" s="18">
        <v>29899.25</v>
      </c>
    </row>
    <row r="2015" spans="1:17" x14ac:dyDescent="0.25">
      <c r="A2015" s="13" t="s">
        <v>2046</v>
      </c>
      <c r="B2015" s="13">
        <v>1988</v>
      </c>
      <c r="C2015" s="13" t="s">
        <v>30</v>
      </c>
      <c r="D2015" s="13">
        <v>30</v>
      </c>
      <c r="E2015" s="13">
        <v>3</v>
      </c>
      <c r="F2015" s="13">
        <v>29929.56</v>
      </c>
      <c r="G2015" s="13" t="s">
        <v>16</v>
      </c>
      <c r="H2015" s="13" t="s">
        <v>16</v>
      </c>
      <c r="I2015" s="13" t="s">
        <v>42</v>
      </c>
      <c r="J2015" s="32">
        <f t="shared" si="217"/>
        <v>1988</v>
      </c>
      <c r="K2015" s="32" t="str">
        <f t="shared" si="218"/>
        <v>Dec</v>
      </c>
      <c r="L2015" s="32" t="str">
        <f t="shared" si="219"/>
        <v>tier - 1</v>
      </c>
      <c r="M2015" s="32" t="str">
        <f t="shared" si="220"/>
        <v>tier - 1</v>
      </c>
      <c r="N2015" s="32" t="str">
        <f t="shared" si="221"/>
        <v>R1011</v>
      </c>
      <c r="O2015" s="13" t="str">
        <f t="shared" si="222"/>
        <v>30-Dec-1988</v>
      </c>
      <c r="P2015" s="13">
        <f t="shared" si="223"/>
        <v>34</v>
      </c>
      <c r="Q2015" s="18">
        <v>29929.56</v>
      </c>
    </row>
    <row r="2016" spans="1:17" x14ac:dyDescent="0.25">
      <c r="A2016" s="13" t="s">
        <v>2047</v>
      </c>
      <c r="B2016" s="13">
        <v>1976</v>
      </c>
      <c r="C2016" s="13" t="s">
        <v>18</v>
      </c>
      <c r="D2016" s="13">
        <v>12</v>
      </c>
      <c r="E2016" s="13">
        <v>2</v>
      </c>
      <c r="F2016" s="13">
        <v>29933.75</v>
      </c>
      <c r="G2016" s="13" t="s">
        <v>16</v>
      </c>
      <c r="H2016" s="13" t="s">
        <v>16</v>
      </c>
      <c r="I2016" s="13" t="s">
        <v>42</v>
      </c>
      <c r="J2016" s="32">
        <f t="shared" si="217"/>
        <v>1976</v>
      </c>
      <c r="K2016" s="32" t="str">
        <f t="shared" si="218"/>
        <v>Jun</v>
      </c>
      <c r="L2016" s="32" t="str">
        <f t="shared" si="219"/>
        <v>tier - 1</v>
      </c>
      <c r="M2016" s="32" t="str">
        <f t="shared" si="220"/>
        <v>tier - 1</v>
      </c>
      <c r="N2016" s="32" t="str">
        <f t="shared" si="221"/>
        <v>R1011</v>
      </c>
      <c r="O2016" s="13" t="str">
        <f t="shared" si="222"/>
        <v>12-Jun-1976</v>
      </c>
      <c r="P2016" s="13">
        <f t="shared" si="223"/>
        <v>46</v>
      </c>
      <c r="Q2016" s="18">
        <v>29933.75</v>
      </c>
    </row>
    <row r="2017" spans="1:17" x14ac:dyDescent="0.25">
      <c r="A2017" s="13" t="s">
        <v>2048</v>
      </c>
      <c r="B2017" s="13">
        <v>1991</v>
      </c>
      <c r="C2017" s="13" t="s">
        <v>37</v>
      </c>
      <c r="D2017" s="13">
        <v>5</v>
      </c>
      <c r="E2017" s="13">
        <v>3</v>
      </c>
      <c r="F2017" s="13">
        <v>29969.67</v>
      </c>
      <c r="G2017" s="13" t="s">
        <v>16</v>
      </c>
      <c r="H2017" s="13" t="s">
        <v>16</v>
      </c>
      <c r="I2017" s="13" t="s">
        <v>42</v>
      </c>
      <c r="J2017" s="32">
        <f t="shared" si="217"/>
        <v>1991</v>
      </c>
      <c r="K2017" s="32" t="str">
        <f t="shared" si="218"/>
        <v>Oct</v>
      </c>
      <c r="L2017" s="32" t="str">
        <f t="shared" si="219"/>
        <v>tier - 1</v>
      </c>
      <c r="M2017" s="32" t="str">
        <f t="shared" si="220"/>
        <v>tier - 1</v>
      </c>
      <c r="N2017" s="32" t="str">
        <f t="shared" si="221"/>
        <v>R1011</v>
      </c>
      <c r="O2017" s="13" t="str">
        <f t="shared" si="222"/>
        <v>5-Oct-1991</v>
      </c>
      <c r="P2017" s="13">
        <f t="shared" si="223"/>
        <v>31</v>
      </c>
      <c r="Q2017" s="18">
        <v>29969.67</v>
      </c>
    </row>
    <row r="2018" spans="1:17" x14ac:dyDescent="0.25">
      <c r="A2018" s="13" t="s">
        <v>2049</v>
      </c>
      <c r="B2018" s="13">
        <v>1981</v>
      </c>
      <c r="C2018" s="13" t="s">
        <v>35</v>
      </c>
      <c r="D2018" s="13">
        <v>4</v>
      </c>
      <c r="E2018" s="13">
        <v>1</v>
      </c>
      <c r="F2018" s="13">
        <v>30026.87</v>
      </c>
      <c r="G2018" s="13" t="s">
        <v>11</v>
      </c>
      <c r="H2018" s="13" t="s">
        <v>12</v>
      </c>
      <c r="I2018" s="13" t="s">
        <v>23</v>
      </c>
      <c r="J2018" s="32">
        <f t="shared" si="217"/>
        <v>1981</v>
      </c>
      <c r="K2018" s="32" t="str">
        <f t="shared" si="218"/>
        <v>Aug</v>
      </c>
      <c r="L2018" s="32" t="str">
        <f t="shared" si="219"/>
        <v>tier - 2</v>
      </c>
      <c r="M2018" s="32" t="str">
        <f t="shared" si="220"/>
        <v>tier - 3</v>
      </c>
      <c r="N2018" s="32" t="str">
        <f t="shared" si="221"/>
        <v>R1012</v>
      </c>
      <c r="O2018" s="13" t="str">
        <f t="shared" si="222"/>
        <v>4-Aug-1981</v>
      </c>
      <c r="P2018" s="13">
        <f t="shared" si="223"/>
        <v>41</v>
      </c>
      <c r="Q2018" s="18">
        <v>30026.87</v>
      </c>
    </row>
    <row r="2019" spans="1:17" x14ac:dyDescent="0.25">
      <c r="A2019" s="13" t="s">
        <v>2050</v>
      </c>
      <c r="B2019" s="13">
        <v>1967</v>
      </c>
      <c r="C2019" s="13" t="s">
        <v>18</v>
      </c>
      <c r="D2019" s="13">
        <v>16</v>
      </c>
      <c r="E2019" s="13">
        <v>3</v>
      </c>
      <c r="F2019" s="13">
        <v>30063.58</v>
      </c>
      <c r="G2019" s="13" t="s">
        <v>16</v>
      </c>
      <c r="H2019" s="13" t="s">
        <v>16</v>
      </c>
      <c r="I2019" s="13" t="s">
        <v>23</v>
      </c>
      <c r="J2019" s="32">
        <f t="shared" si="217"/>
        <v>1967</v>
      </c>
      <c r="K2019" s="32" t="str">
        <f t="shared" si="218"/>
        <v>Jun</v>
      </c>
      <c r="L2019" s="32" t="str">
        <f t="shared" si="219"/>
        <v>tier - 1</v>
      </c>
      <c r="M2019" s="32" t="str">
        <f t="shared" si="220"/>
        <v>tier - 1</v>
      </c>
      <c r="N2019" s="32" t="str">
        <f t="shared" si="221"/>
        <v>R1012</v>
      </c>
      <c r="O2019" s="13" t="str">
        <f t="shared" si="222"/>
        <v>16-Jun-1967</v>
      </c>
      <c r="P2019" s="13">
        <f t="shared" si="223"/>
        <v>55</v>
      </c>
      <c r="Q2019" s="18">
        <v>30063.58</v>
      </c>
    </row>
    <row r="2020" spans="1:17" x14ac:dyDescent="0.25">
      <c r="A2020" s="13" t="s">
        <v>2051</v>
      </c>
      <c r="B2020" s="13">
        <v>1979</v>
      </c>
      <c r="C2020" s="13" t="s">
        <v>20</v>
      </c>
      <c r="D2020" s="13">
        <v>2</v>
      </c>
      <c r="E2020" s="13">
        <v>2</v>
      </c>
      <c r="F2020" s="13">
        <v>30095.97</v>
      </c>
      <c r="G2020" s="13" t="s">
        <v>11</v>
      </c>
      <c r="H2020" s="13" t="s">
        <v>12</v>
      </c>
      <c r="I2020" s="13" t="s">
        <v>42</v>
      </c>
      <c r="J2020" s="32">
        <f t="shared" si="217"/>
        <v>1979</v>
      </c>
      <c r="K2020" s="32" t="str">
        <f t="shared" si="218"/>
        <v>Sep</v>
      </c>
      <c r="L2020" s="32" t="str">
        <f t="shared" si="219"/>
        <v>tier - 2</v>
      </c>
      <c r="M2020" s="32" t="str">
        <f t="shared" si="220"/>
        <v>tier - 3</v>
      </c>
      <c r="N2020" s="32" t="str">
        <f t="shared" si="221"/>
        <v>R1011</v>
      </c>
      <c r="O2020" s="13" t="str">
        <f t="shared" si="222"/>
        <v>2-Sep-1979</v>
      </c>
      <c r="P2020" s="13">
        <f t="shared" si="223"/>
        <v>43</v>
      </c>
      <c r="Q2020" s="18">
        <v>30095.97</v>
      </c>
    </row>
    <row r="2021" spans="1:17" x14ac:dyDescent="0.25">
      <c r="A2021" s="13" t="s">
        <v>2052</v>
      </c>
      <c r="B2021" s="13">
        <v>1971</v>
      </c>
      <c r="C2021" s="13" t="s">
        <v>30</v>
      </c>
      <c r="D2021" s="13">
        <v>25</v>
      </c>
      <c r="E2021" s="13">
        <v>0</v>
      </c>
      <c r="F2021" s="13">
        <v>30134.75</v>
      </c>
      <c r="G2021" s="13" t="s">
        <v>11</v>
      </c>
      <c r="H2021" s="13" t="s">
        <v>12</v>
      </c>
      <c r="I2021" s="13" t="s">
        <v>42</v>
      </c>
      <c r="J2021" s="32">
        <f t="shared" si="217"/>
        <v>1971</v>
      </c>
      <c r="K2021" s="32" t="str">
        <f t="shared" si="218"/>
        <v>Dec</v>
      </c>
      <c r="L2021" s="32" t="str">
        <f t="shared" si="219"/>
        <v>tier - 2</v>
      </c>
      <c r="M2021" s="32" t="str">
        <f t="shared" si="220"/>
        <v>tier - 3</v>
      </c>
      <c r="N2021" s="32" t="str">
        <f t="shared" si="221"/>
        <v>R1011</v>
      </c>
      <c r="O2021" s="13" t="str">
        <f t="shared" si="222"/>
        <v>25-Dec-1971</v>
      </c>
      <c r="P2021" s="13">
        <f t="shared" si="223"/>
        <v>51</v>
      </c>
      <c r="Q2021" s="18">
        <v>30134.75</v>
      </c>
    </row>
    <row r="2022" spans="1:17" x14ac:dyDescent="0.25">
      <c r="A2022" s="13" t="s">
        <v>2053</v>
      </c>
      <c r="B2022" s="13">
        <v>1958</v>
      </c>
      <c r="C2022" s="13" t="s">
        <v>35</v>
      </c>
      <c r="D2022" s="13">
        <v>11</v>
      </c>
      <c r="E2022" s="13">
        <v>1</v>
      </c>
      <c r="F2022" s="13">
        <v>30166.62</v>
      </c>
      <c r="G2022" s="13" t="s">
        <v>16</v>
      </c>
      <c r="H2022" s="13" t="s">
        <v>12</v>
      </c>
      <c r="I2022" s="13" t="s">
        <v>23</v>
      </c>
      <c r="J2022" s="32">
        <f t="shared" si="217"/>
        <v>1958</v>
      </c>
      <c r="K2022" s="32" t="str">
        <f t="shared" si="218"/>
        <v>Aug</v>
      </c>
      <c r="L2022" s="32" t="str">
        <f t="shared" si="219"/>
        <v>tier - 1</v>
      </c>
      <c r="M2022" s="32" t="str">
        <f t="shared" si="220"/>
        <v>tier - 3</v>
      </c>
      <c r="N2022" s="32" t="str">
        <f t="shared" si="221"/>
        <v>R1012</v>
      </c>
      <c r="O2022" s="13" t="str">
        <f t="shared" si="222"/>
        <v>11-Aug-1958</v>
      </c>
      <c r="P2022" s="13">
        <f t="shared" si="223"/>
        <v>64</v>
      </c>
      <c r="Q2022" s="18">
        <v>30166.62</v>
      </c>
    </row>
    <row r="2023" spans="1:17" x14ac:dyDescent="0.25">
      <c r="A2023" s="13" t="s">
        <v>2054</v>
      </c>
      <c r="B2023" s="13">
        <v>1963</v>
      </c>
      <c r="C2023" s="13" t="s">
        <v>20</v>
      </c>
      <c r="D2023" s="13">
        <v>13</v>
      </c>
      <c r="E2023" s="13">
        <v>3</v>
      </c>
      <c r="F2023" s="13">
        <v>30184.94</v>
      </c>
      <c r="G2023" s="13" t="s">
        <v>16</v>
      </c>
      <c r="H2023" s="13" t="s">
        <v>16</v>
      </c>
      <c r="I2023" s="13" t="s">
        <v>276</v>
      </c>
      <c r="J2023" s="32">
        <f t="shared" si="217"/>
        <v>1963</v>
      </c>
      <c r="K2023" s="32" t="str">
        <f t="shared" si="218"/>
        <v>Sep</v>
      </c>
      <c r="L2023" s="32" t="str">
        <f t="shared" si="219"/>
        <v>tier - 1</v>
      </c>
      <c r="M2023" s="32" t="str">
        <f t="shared" si="220"/>
        <v>tier - 1</v>
      </c>
      <c r="N2023" s="32" t="str">
        <f t="shared" si="221"/>
        <v>R1014</v>
      </c>
      <c r="O2023" s="13" t="str">
        <f t="shared" si="222"/>
        <v>13-Sep-1963</v>
      </c>
      <c r="P2023" s="13">
        <f t="shared" si="223"/>
        <v>59</v>
      </c>
      <c r="Q2023" s="18">
        <v>30184.94</v>
      </c>
    </row>
    <row r="2024" spans="1:17" x14ac:dyDescent="0.25">
      <c r="A2024" s="13" t="s">
        <v>2055</v>
      </c>
      <c r="B2024" s="13">
        <v>1962</v>
      </c>
      <c r="C2024" s="13" t="s">
        <v>20</v>
      </c>
      <c r="D2024" s="13">
        <v>15</v>
      </c>
      <c r="E2024" s="13">
        <v>0</v>
      </c>
      <c r="F2024" s="13">
        <v>30260</v>
      </c>
      <c r="G2024" s="13" t="s">
        <v>16</v>
      </c>
      <c r="H2024" s="13" t="s">
        <v>16</v>
      </c>
      <c r="I2024" s="13" t="s">
        <v>276</v>
      </c>
      <c r="J2024" s="32">
        <f t="shared" si="217"/>
        <v>1962</v>
      </c>
      <c r="K2024" s="32" t="str">
        <f t="shared" si="218"/>
        <v>Sep</v>
      </c>
      <c r="L2024" s="32" t="str">
        <f t="shared" si="219"/>
        <v>tier - 1</v>
      </c>
      <c r="M2024" s="32" t="str">
        <f t="shared" si="220"/>
        <v>tier - 1</v>
      </c>
      <c r="N2024" s="32" t="str">
        <f t="shared" si="221"/>
        <v>R1014</v>
      </c>
      <c r="O2024" s="13" t="str">
        <f t="shared" si="222"/>
        <v>15-Sep-1962</v>
      </c>
      <c r="P2024" s="13">
        <f t="shared" si="223"/>
        <v>60</v>
      </c>
      <c r="Q2024" s="18">
        <v>30260</v>
      </c>
    </row>
    <row r="2025" spans="1:17" x14ac:dyDescent="0.25">
      <c r="A2025" s="13" t="s">
        <v>2056</v>
      </c>
      <c r="B2025" s="13">
        <v>1972</v>
      </c>
      <c r="C2025" s="13" t="s">
        <v>10</v>
      </c>
      <c r="D2025" s="13">
        <v>24</v>
      </c>
      <c r="E2025" s="13">
        <v>2</v>
      </c>
      <c r="F2025" s="13">
        <v>30284.639999999999</v>
      </c>
      <c r="G2025" s="13" t="s">
        <v>16</v>
      </c>
      <c r="H2025" s="13" t="s">
        <v>16</v>
      </c>
      <c r="I2025" s="13" t="s">
        <v>23</v>
      </c>
      <c r="J2025" s="32">
        <f t="shared" si="217"/>
        <v>1972</v>
      </c>
      <c r="K2025" s="32" t="str">
        <f t="shared" si="218"/>
        <v>Jul</v>
      </c>
      <c r="L2025" s="32" t="str">
        <f t="shared" si="219"/>
        <v>tier - 1</v>
      </c>
      <c r="M2025" s="32" t="str">
        <f t="shared" si="220"/>
        <v>tier - 1</v>
      </c>
      <c r="N2025" s="32" t="str">
        <f t="shared" si="221"/>
        <v>R1012</v>
      </c>
      <c r="O2025" s="13" t="str">
        <f t="shared" si="222"/>
        <v>24-Jul-1972</v>
      </c>
      <c r="P2025" s="13">
        <f t="shared" si="223"/>
        <v>50</v>
      </c>
      <c r="Q2025" s="18">
        <v>30284.639999999999</v>
      </c>
    </row>
    <row r="2026" spans="1:17" x14ac:dyDescent="0.25">
      <c r="A2026" s="13" t="s">
        <v>2057</v>
      </c>
      <c r="B2026" s="13">
        <v>2004</v>
      </c>
      <c r="C2026" s="13" t="s">
        <v>18</v>
      </c>
      <c r="D2026" s="13">
        <v>1</v>
      </c>
      <c r="E2026" s="13">
        <v>0</v>
      </c>
      <c r="F2026" s="13">
        <v>30328.27</v>
      </c>
      <c r="G2026" s="13" t="s">
        <v>11</v>
      </c>
      <c r="H2026" s="13" t="s">
        <v>11</v>
      </c>
      <c r="I2026" s="13" t="s">
        <v>42</v>
      </c>
      <c r="J2026" s="32">
        <f t="shared" si="217"/>
        <v>2004</v>
      </c>
      <c r="K2026" s="32" t="str">
        <f t="shared" si="218"/>
        <v>Jun</v>
      </c>
      <c r="L2026" s="32" t="str">
        <f t="shared" si="219"/>
        <v>tier - 2</v>
      </c>
      <c r="M2026" s="32" t="str">
        <f t="shared" si="220"/>
        <v>tier - 2</v>
      </c>
      <c r="N2026" s="32" t="str">
        <f t="shared" si="221"/>
        <v>R1011</v>
      </c>
      <c r="O2026" s="13" t="str">
        <f t="shared" si="222"/>
        <v>1-Jun-2004</v>
      </c>
      <c r="P2026" s="13">
        <f t="shared" si="223"/>
        <v>19</v>
      </c>
      <c r="Q2026" s="18">
        <v>30328.27</v>
      </c>
    </row>
    <row r="2027" spans="1:17" x14ac:dyDescent="0.25">
      <c r="A2027" s="13" t="s">
        <v>2058</v>
      </c>
      <c r="B2027" s="13">
        <v>1969</v>
      </c>
      <c r="C2027" s="13" t="s">
        <v>10</v>
      </c>
      <c r="D2027" s="13">
        <v>30</v>
      </c>
      <c r="E2027" s="13">
        <v>0</v>
      </c>
      <c r="F2027" s="13">
        <v>30366.93</v>
      </c>
      <c r="G2027" s="13" t="s">
        <v>11</v>
      </c>
      <c r="H2027" s="13" t="s">
        <v>11</v>
      </c>
      <c r="I2027" s="13" t="s">
        <v>42</v>
      </c>
      <c r="J2027" s="32">
        <f t="shared" si="217"/>
        <v>1969</v>
      </c>
      <c r="K2027" s="32" t="str">
        <f t="shared" si="218"/>
        <v>Jul</v>
      </c>
      <c r="L2027" s="32" t="str">
        <f t="shared" si="219"/>
        <v>tier - 2</v>
      </c>
      <c r="M2027" s="32" t="str">
        <f t="shared" si="220"/>
        <v>tier - 2</v>
      </c>
      <c r="N2027" s="32" t="str">
        <f t="shared" si="221"/>
        <v>R1011</v>
      </c>
      <c r="O2027" s="13" t="str">
        <f t="shared" si="222"/>
        <v>30-Jul-1969</v>
      </c>
      <c r="P2027" s="13">
        <f t="shared" si="223"/>
        <v>53</v>
      </c>
      <c r="Q2027" s="18">
        <v>30366.93</v>
      </c>
    </row>
    <row r="2028" spans="1:17" x14ac:dyDescent="0.25">
      <c r="A2028" s="13" t="s">
        <v>2059</v>
      </c>
      <c r="B2028" s="13">
        <v>1976</v>
      </c>
      <c r="C2028" s="13" t="s">
        <v>20</v>
      </c>
      <c r="D2028" s="13">
        <v>3</v>
      </c>
      <c r="E2028" s="13">
        <v>2</v>
      </c>
      <c r="F2028" s="13">
        <v>30409.53</v>
      </c>
      <c r="G2028" s="13" t="s">
        <v>11</v>
      </c>
      <c r="H2028" s="13" t="s">
        <v>12</v>
      </c>
      <c r="I2028" s="13" t="s">
        <v>23</v>
      </c>
      <c r="J2028" s="32">
        <f t="shared" si="217"/>
        <v>1976</v>
      </c>
      <c r="K2028" s="32" t="str">
        <f t="shared" si="218"/>
        <v>Sep</v>
      </c>
      <c r="L2028" s="32" t="str">
        <f t="shared" si="219"/>
        <v>tier - 2</v>
      </c>
      <c r="M2028" s="32" t="str">
        <f t="shared" si="220"/>
        <v>tier - 3</v>
      </c>
      <c r="N2028" s="32" t="str">
        <f t="shared" si="221"/>
        <v>R1012</v>
      </c>
      <c r="O2028" s="13" t="str">
        <f t="shared" si="222"/>
        <v>3-Sep-1976</v>
      </c>
      <c r="P2028" s="13">
        <f t="shared" si="223"/>
        <v>46</v>
      </c>
      <c r="Q2028" s="18">
        <v>30409.53</v>
      </c>
    </row>
    <row r="2029" spans="1:17" x14ac:dyDescent="0.25">
      <c r="A2029" s="13" t="s">
        <v>2060</v>
      </c>
      <c r="B2029" s="13">
        <v>1998</v>
      </c>
      <c r="C2029" s="13" t="s">
        <v>37</v>
      </c>
      <c r="D2029" s="13">
        <v>28</v>
      </c>
      <c r="E2029" s="13">
        <v>0</v>
      </c>
      <c r="F2029" s="13">
        <v>30422.03</v>
      </c>
      <c r="G2029" s="13" t="s">
        <v>11</v>
      </c>
      <c r="H2029" s="13" t="s">
        <v>12</v>
      </c>
      <c r="I2029" s="13" t="s">
        <v>42</v>
      </c>
      <c r="J2029" s="32">
        <f t="shared" si="217"/>
        <v>1998</v>
      </c>
      <c r="K2029" s="32" t="str">
        <f t="shared" si="218"/>
        <v>Oct</v>
      </c>
      <c r="L2029" s="32" t="str">
        <f t="shared" si="219"/>
        <v>tier - 2</v>
      </c>
      <c r="M2029" s="32" t="str">
        <f t="shared" si="220"/>
        <v>tier - 3</v>
      </c>
      <c r="N2029" s="32" t="str">
        <f t="shared" si="221"/>
        <v>R1011</v>
      </c>
      <c r="O2029" s="13" t="str">
        <f t="shared" si="222"/>
        <v>28-Oct-1998</v>
      </c>
      <c r="P2029" s="13">
        <f t="shared" si="223"/>
        <v>24</v>
      </c>
      <c r="Q2029" s="18">
        <v>30422.03</v>
      </c>
    </row>
    <row r="2030" spans="1:17" x14ac:dyDescent="0.25">
      <c r="A2030" s="13" t="s">
        <v>2061</v>
      </c>
      <c r="B2030" s="13">
        <v>1983</v>
      </c>
      <c r="C2030" s="13" t="s">
        <v>20</v>
      </c>
      <c r="D2030" s="13">
        <v>3</v>
      </c>
      <c r="E2030" s="13">
        <v>3</v>
      </c>
      <c r="F2030" s="13">
        <v>30457.37</v>
      </c>
      <c r="G2030" s="13" t="s">
        <v>11</v>
      </c>
      <c r="H2030" s="13" t="s">
        <v>16</v>
      </c>
      <c r="I2030" s="13" t="s">
        <v>23</v>
      </c>
      <c r="J2030" s="32">
        <f t="shared" si="217"/>
        <v>1983</v>
      </c>
      <c r="K2030" s="32" t="str">
        <f t="shared" si="218"/>
        <v>Sep</v>
      </c>
      <c r="L2030" s="32" t="str">
        <f t="shared" si="219"/>
        <v>tier - 2</v>
      </c>
      <c r="M2030" s="32" t="str">
        <f t="shared" si="220"/>
        <v>tier - 1</v>
      </c>
      <c r="N2030" s="32" t="str">
        <f t="shared" si="221"/>
        <v>R1012</v>
      </c>
      <c r="O2030" s="13" t="str">
        <f t="shared" si="222"/>
        <v>3-Sep-1983</v>
      </c>
      <c r="P2030" s="13">
        <f t="shared" si="223"/>
        <v>39</v>
      </c>
      <c r="Q2030" s="18">
        <v>30457.37</v>
      </c>
    </row>
    <row r="2031" spans="1:17" x14ac:dyDescent="0.25">
      <c r="A2031" s="13" t="s">
        <v>2062</v>
      </c>
      <c r="B2031" s="13">
        <v>1986</v>
      </c>
      <c r="C2031" s="13" t="s">
        <v>35</v>
      </c>
      <c r="D2031" s="13">
        <v>10</v>
      </c>
      <c r="E2031" s="13">
        <v>3</v>
      </c>
      <c r="F2031" s="13">
        <v>30530.5</v>
      </c>
      <c r="G2031" s="13" t="s">
        <v>11</v>
      </c>
      <c r="H2031" s="13" t="s">
        <v>16</v>
      </c>
      <c r="I2031" s="13" t="s">
        <v>42</v>
      </c>
      <c r="J2031" s="32">
        <f t="shared" si="217"/>
        <v>1986</v>
      </c>
      <c r="K2031" s="32" t="str">
        <f t="shared" si="218"/>
        <v>Aug</v>
      </c>
      <c r="L2031" s="32" t="str">
        <f t="shared" si="219"/>
        <v>tier - 2</v>
      </c>
      <c r="M2031" s="32" t="str">
        <f t="shared" si="220"/>
        <v>tier - 1</v>
      </c>
      <c r="N2031" s="32" t="str">
        <f t="shared" si="221"/>
        <v>R1011</v>
      </c>
      <c r="O2031" s="13" t="str">
        <f t="shared" si="222"/>
        <v>10-Aug-1986</v>
      </c>
      <c r="P2031" s="13">
        <f t="shared" si="223"/>
        <v>36</v>
      </c>
      <c r="Q2031" s="18">
        <v>30530.5</v>
      </c>
    </row>
    <row r="2032" spans="1:17" x14ac:dyDescent="0.25">
      <c r="A2032" s="13" t="s">
        <v>2063</v>
      </c>
      <c r="B2032" s="13">
        <v>1970</v>
      </c>
      <c r="C2032" s="13" t="s">
        <v>15</v>
      </c>
      <c r="D2032" s="13">
        <v>11</v>
      </c>
      <c r="E2032" s="13">
        <v>0</v>
      </c>
      <c r="F2032" s="13">
        <v>30625.65</v>
      </c>
      <c r="G2032" s="13" t="s">
        <v>11</v>
      </c>
      <c r="H2032" s="13" t="s">
        <v>12</v>
      </c>
      <c r="I2032" s="13" t="s">
        <v>42</v>
      </c>
      <c r="J2032" s="32">
        <f t="shared" si="217"/>
        <v>1970</v>
      </c>
      <c r="K2032" s="32" t="str">
        <f t="shared" si="218"/>
        <v>Nov</v>
      </c>
      <c r="L2032" s="32" t="str">
        <f t="shared" si="219"/>
        <v>tier - 2</v>
      </c>
      <c r="M2032" s="32" t="str">
        <f t="shared" si="220"/>
        <v>tier - 3</v>
      </c>
      <c r="N2032" s="32" t="str">
        <f t="shared" si="221"/>
        <v>R1011</v>
      </c>
      <c r="O2032" s="13" t="str">
        <f t="shared" si="222"/>
        <v>11-Nov-1970</v>
      </c>
      <c r="P2032" s="13">
        <f t="shared" si="223"/>
        <v>52</v>
      </c>
      <c r="Q2032" s="18">
        <v>30625.65</v>
      </c>
    </row>
    <row r="2033" spans="1:17" x14ac:dyDescent="0.25">
      <c r="A2033" s="13" t="s">
        <v>2064</v>
      </c>
      <c r="B2033" s="13">
        <v>1999</v>
      </c>
      <c r="C2033" s="13" t="s">
        <v>20</v>
      </c>
      <c r="D2033" s="13">
        <v>21</v>
      </c>
      <c r="E2033" s="13">
        <v>0</v>
      </c>
      <c r="F2033" s="13">
        <v>30697.71</v>
      </c>
      <c r="G2033" s="13" t="s">
        <v>16</v>
      </c>
      <c r="H2033" s="13" t="s">
        <v>11</v>
      </c>
      <c r="I2033" s="13" t="s">
        <v>42</v>
      </c>
      <c r="J2033" s="32">
        <f t="shared" si="217"/>
        <v>1999</v>
      </c>
      <c r="K2033" s="32" t="str">
        <f t="shared" si="218"/>
        <v>Sep</v>
      </c>
      <c r="L2033" s="32" t="str">
        <f t="shared" si="219"/>
        <v>tier - 1</v>
      </c>
      <c r="M2033" s="32" t="str">
        <f t="shared" si="220"/>
        <v>tier - 2</v>
      </c>
      <c r="N2033" s="32" t="str">
        <f t="shared" si="221"/>
        <v>R1011</v>
      </c>
      <c r="O2033" s="13" t="str">
        <f t="shared" si="222"/>
        <v>21-Sep-1999</v>
      </c>
      <c r="P2033" s="13">
        <f t="shared" si="223"/>
        <v>23</v>
      </c>
      <c r="Q2033" s="18">
        <v>30697.71</v>
      </c>
    </row>
    <row r="2034" spans="1:17" x14ac:dyDescent="0.25">
      <c r="A2034" s="13" t="s">
        <v>2065</v>
      </c>
      <c r="B2034" s="13">
        <v>1983</v>
      </c>
      <c r="C2034" s="13" t="s">
        <v>30</v>
      </c>
      <c r="D2034" s="13">
        <v>21</v>
      </c>
      <c r="E2034" s="13">
        <v>3</v>
      </c>
      <c r="F2034" s="13">
        <v>30724.44</v>
      </c>
      <c r="G2034" s="13" t="s">
        <v>11</v>
      </c>
      <c r="H2034" s="13" t="s">
        <v>12</v>
      </c>
      <c r="I2034" s="13" t="s">
        <v>42</v>
      </c>
      <c r="J2034" s="32">
        <f t="shared" si="217"/>
        <v>1983</v>
      </c>
      <c r="K2034" s="32" t="str">
        <f t="shared" si="218"/>
        <v>Dec</v>
      </c>
      <c r="L2034" s="32" t="str">
        <f t="shared" si="219"/>
        <v>tier - 2</v>
      </c>
      <c r="M2034" s="32" t="str">
        <f t="shared" si="220"/>
        <v>tier - 3</v>
      </c>
      <c r="N2034" s="32" t="str">
        <f t="shared" si="221"/>
        <v>R1011</v>
      </c>
      <c r="O2034" s="13" t="str">
        <f t="shared" si="222"/>
        <v>21-Dec-1983</v>
      </c>
      <c r="P2034" s="13">
        <f t="shared" si="223"/>
        <v>39</v>
      </c>
      <c r="Q2034" s="18">
        <v>30724.44</v>
      </c>
    </row>
    <row r="2035" spans="1:17" x14ac:dyDescent="0.25">
      <c r="A2035" s="13" t="s">
        <v>2066</v>
      </c>
      <c r="B2035" s="13">
        <v>1988</v>
      </c>
      <c r="C2035" s="13" t="s">
        <v>20</v>
      </c>
      <c r="D2035" s="13">
        <v>5</v>
      </c>
      <c r="E2035" s="13">
        <v>3</v>
      </c>
      <c r="F2035" s="13">
        <v>30763.01</v>
      </c>
      <c r="G2035" s="13" t="s">
        <v>11</v>
      </c>
      <c r="H2035" s="13" t="s">
        <v>16</v>
      </c>
      <c r="I2035" s="13" t="s">
        <v>42</v>
      </c>
      <c r="J2035" s="32">
        <f t="shared" si="217"/>
        <v>1988</v>
      </c>
      <c r="K2035" s="32" t="str">
        <f t="shared" si="218"/>
        <v>Sep</v>
      </c>
      <c r="L2035" s="32" t="str">
        <f t="shared" si="219"/>
        <v>tier - 2</v>
      </c>
      <c r="M2035" s="32" t="str">
        <f t="shared" si="220"/>
        <v>tier - 1</v>
      </c>
      <c r="N2035" s="32" t="str">
        <f t="shared" si="221"/>
        <v>R1011</v>
      </c>
      <c r="O2035" s="13" t="str">
        <f t="shared" si="222"/>
        <v>5-Sep-1988</v>
      </c>
      <c r="P2035" s="13">
        <f t="shared" si="223"/>
        <v>34</v>
      </c>
      <c r="Q2035" s="18">
        <v>30763.01</v>
      </c>
    </row>
    <row r="2036" spans="1:17" x14ac:dyDescent="0.25">
      <c r="A2036" s="13" t="s">
        <v>2067</v>
      </c>
      <c r="B2036" s="13">
        <v>1961</v>
      </c>
      <c r="C2036" s="13" t="s">
        <v>20</v>
      </c>
      <c r="D2036" s="13">
        <v>9</v>
      </c>
      <c r="E2036" s="13">
        <v>3</v>
      </c>
      <c r="F2036" s="13">
        <v>30942.19</v>
      </c>
      <c r="G2036" s="13" t="s">
        <v>11</v>
      </c>
      <c r="H2036" s="13" t="s">
        <v>11</v>
      </c>
      <c r="I2036" s="13" t="s">
        <v>13</v>
      </c>
      <c r="J2036" s="32">
        <f t="shared" si="217"/>
        <v>1961</v>
      </c>
      <c r="K2036" s="32" t="str">
        <f t="shared" si="218"/>
        <v>Sep</v>
      </c>
      <c r="L2036" s="32" t="str">
        <f t="shared" si="219"/>
        <v>tier - 2</v>
      </c>
      <c r="M2036" s="32" t="str">
        <f t="shared" si="220"/>
        <v>tier - 2</v>
      </c>
      <c r="N2036" s="32" t="str">
        <f t="shared" si="221"/>
        <v>R1013</v>
      </c>
      <c r="O2036" s="13" t="str">
        <f t="shared" si="222"/>
        <v>9-Sep-1961</v>
      </c>
      <c r="P2036" s="13">
        <f t="shared" si="223"/>
        <v>61</v>
      </c>
      <c r="Q2036" s="18">
        <v>30942.19</v>
      </c>
    </row>
    <row r="2037" spans="1:17" x14ac:dyDescent="0.25">
      <c r="A2037" s="13" t="s">
        <v>2068</v>
      </c>
      <c r="B2037" s="13">
        <v>2004</v>
      </c>
      <c r="C2037" s="13" t="s">
        <v>15</v>
      </c>
      <c r="D2037" s="13">
        <v>9</v>
      </c>
      <c r="E2037" s="13">
        <v>0</v>
      </c>
      <c r="F2037" s="13">
        <v>31196.61</v>
      </c>
      <c r="G2037" s="13" t="s">
        <v>11</v>
      </c>
      <c r="H2037" s="13" t="s">
        <v>16</v>
      </c>
      <c r="I2037" s="13" t="s">
        <v>42</v>
      </c>
      <c r="J2037" s="32">
        <f t="shared" si="217"/>
        <v>2004</v>
      </c>
      <c r="K2037" s="32" t="str">
        <f t="shared" si="218"/>
        <v>Nov</v>
      </c>
      <c r="L2037" s="32" t="str">
        <f t="shared" si="219"/>
        <v>tier - 2</v>
      </c>
      <c r="M2037" s="32" t="str">
        <f t="shared" si="220"/>
        <v>tier - 1</v>
      </c>
      <c r="N2037" s="32" t="str">
        <f t="shared" si="221"/>
        <v>R1011</v>
      </c>
      <c r="O2037" s="13" t="str">
        <f t="shared" si="222"/>
        <v>9-Nov-2004</v>
      </c>
      <c r="P2037" s="13">
        <f t="shared" si="223"/>
        <v>18</v>
      </c>
      <c r="Q2037" s="18">
        <v>31196.61</v>
      </c>
    </row>
    <row r="2038" spans="1:17" x14ac:dyDescent="0.25">
      <c r="A2038" s="13" t="s">
        <v>2069</v>
      </c>
      <c r="B2038" s="13">
        <v>2000</v>
      </c>
      <c r="C2038" s="13" t="s">
        <v>10</v>
      </c>
      <c r="D2038" s="13">
        <v>22</v>
      </c>
      <c r="E2038" s="13">
        <v>0</v>
      </c>
      <c r="F2038" s="13">
        <v>31234.560000000001</v>
      </c>
      <c r="G2038" s="13" t="s">
        <v>16</v>
      </c>
      <c r="H2038" s="13" t="s">
        <v>16</v>
      </c>
      <c r="I2038" s="13" t="s">
        <v>42</v>
      </c>
      <c r="J2038" s="32">
        <f t="shared" si="217"/>
        <v>2000</v>
      </c>
      <c r="K2038" s="32" t="str">
        <f t="shared" si="218"/>
        <v>Jul</v>
      </c>
      <c r="L2038" s="32" t="str">
        <f t="shared" si="219"/>
        <v>tier - 1</v>
      </c>
      <c r="M2038" s="32" t="str">
        <f t="shared" si="220"/>
        <v>tier - 1</v>
      </c>
      <c r="N2038" s="32" t="str">
        <f t="shared" si="221"/>
        <v>R1011</v>
      </c>
      <c r="O2038" s="13" t="str">
        <f t="shared" si="222"/>
        <v>22-Jul-2000</v>
      </c>
      <c r="P2038" s="13">
        <f t="shared" si="223"/>
        <v>22</v>
      </c>
      <c r="Q2038" s="18">
        <v>31234.560000000001</v>
      </c>
    </row>
    <row r="2039" spans="1:17" x14ac:dyDescent="0.25">
      <c r="A2039" s="13" t="s">
        <v>2070</v>
      </c>
      <c r="B2039" s="13">
        <v>1968</v>
      </c>
      <c r="C2039" s="13" t="s">
        <v>10</v>
      </c>
      <c r="D2039" s="13">
        <v>9</v>
      </c>
      <c r="E2039" s="13">
        <v>0</v>
      </c>
      <c r="F2039" s="13">
        <v>31322.53</v>
      </c>
      <c r="G2039" s="13" t="s">
        <v>11</v>
      </c>
      <c r="H2039" s="13" t="s">
        <v>16</v>
      </c>
      <c r="I2039" s="13" t="s">
        <v>42</v>
      </c>
      <c r="J2039" s="32">
        <f t="shared" si="217"/>
        <v>1968</v>
      </c>
      <c r="K2039" s="32" t="str">
        <f t="shared" si="218"/>
        <v>Jul</v>
      </c>
      <c r="L2039" s="32" t="str">
        <f t="shared" si="219"/>
        <v>tier - 2</v>
      </c>
      <c r="M2039" s="32" t="str">
        <f t="shared" si="220"/>
        <v>tier - 1</v>
      </c>
      <c r="N2039" s="32" t="str">
        <f t="shared" si="221"/>
        <v>R1011</v>
      </c>
      <c r="O2039" s="13" t="str">
        <f t="shared" si="222"/>
        <v>9-Jul-1968</v>
      </c>
      <c r="P2039" s="13">
        <f t="shared" si="223"/>
        <v>54</v>
      </c>
      <c r="Q2039" s="18">
        <v>31322.53</v>
      </c>
    </row>
    <row r="2040" spans="1:17" x14ac:dyDescent="0.25">
      <c r="A2040" s="13" t="s">
        <v>2071</v>
      </c>
      <c r="B2040" s="13">
        <v>1995</v>
      </c>
      <c r="C2040" s="13" t="s">
        <v>20</v>
      </c>
      <c r="D2040" s="13">
        <v>27</v>
      </c>
      <c r="E2040" s="13">
        <v>0</v>
      </c>
      <c r="F2040" s="13">
        <v>31328.27</v>
      </c>
      <c r="G2040" s="13" t="s">
        <v>11</v>
      </c>
      <c r="H2040" s="13" t="s">
        <v>11</v>
      </c>
      <c r="I2040" s="13" t="s">
        <v>42</v>
      </c>
      <c r="J2040" s="32">
        <f t="shared" si="217"/>
        <v>1995</v>
      </c>
      <c r="K2040" s="32" t="str">
        <f t="shared" si="218"/>
        <v>Sep</v>
      </c>
      <c r="L2040" s="32" t="str">
        <f t="shared" si="219"/>
        <v>tier - 2</v>
      </c>
      <c r="M2040" s="32" t="str">
        <f t="shared" si="220"/>
        <v>tier - 2</v>
      </c>
      <c r="N2040" s="32" t="str">
        <f t="shared" si="221"/>
        <v>R1011</v>
      </c>
      <c r="O2040" s="13" t="str">
        <f t="shared" si="222"/>
        <v>27-Sep-1995</v>
      </c>
      <c r="P2040" s="13">
        <f t="shared" si="223"/>
        <v>27</v>
      </c>
      <c r="Q2040" s="18">
        <v>31328.27</v>
      </c>
    </row>
    <row r="2041" spans="1:17" x14ac:dyDescent="0.25">
      <c r="A2041" s="13" t="s">
        <v>2072</v>
      </c>
      <c r="B2041" s="13">
        <v>1974</v>
      </c>
      <c r="C2041" s="13" t="s">
        <v>37</v>
      </c>
      <c r="D2041" s="13">
        <v>8</v>
      </c>
      <c r="E2041" s="13">
        <v>0</v>
      </c>
      <c r="F2041" s="13">
        <v>31368.81</v>
      </c>
      <c r="G2041" s="13" t="s">
        <v>11</v>
      </c>
      <c r="H2041" s="13" t="s">
        <v>12</v>
      </c>
      <c r="I2041" s="13" t="s">
        <v>42</v>
      </c>
      <c r="J2041" s="32">
        <f t="shared" si="217"/>
        <v>1974</v>
      </c>
      <c r="K2041" s="32" t="str">
        <f t="shared" si="218"/>
        <v>Oct</v>
      </c>
      <c r="L2041" s="32" t="str">
        <f t="shared" si="219"/>
        <v>tier - 2</v>
      </c>
      <c r="M2041" s="32" t="str">
        <f t="shared" si="220"/>
        <v>tier - 3</v>
      </c>
      <c r="N2041" s="32" t="str">
        <f t="shared" si="221"/>
        <v>R1011</v>
      </c>
      <c r="O2041" s="13" t="str">
        <f t="shared" si="222"/>
        <v>8-Oct-1974</v>
      </c>
      <c r="P2041" s="13">
        <f t="shared" si="223"/>
        <v>48</v>
      </c>
      <c r="Q2041" s="18">
        <v>31368.81</v>
      </c>
    </row>
    <row r="2042" spans="1:17" x14ac:dyDescent="0.25">
      <c r="A2042" s="13" t="s">
        <v>2073</v>
      </c>
      <c r="B2042" s="13">
        <v>1975</v>
      </c>
      <c r="C2042" s="13" t="s">
        <v>37</v>
      </c>
      <c r="D2042" s="13">
        <v>29</v>
      </c>
      <c r="E2042" s="13">
        <v>1</v>
      </c>
      <c r="F2042" s="13">
        <v>31591.82</v>
      </c>
      <c r="G2042" s="13" t="s">
        <v>11</v>
      </c>
      <c r="H2042" s="13" t="s">
        <v>16</v>
      </c>
      <c r="I2042" s="13" t="s">
        <v>42</v>
      </c>
      <c r="J2042" s="32">
        <f t="shared" si="217"/>
        <v>1975</v>
      </c>
      <c r="K2042" s="32" t="str">
        <f t="shared" si="218"/>
        <v>Oct</v>
      </c>
      <c r="L2042" s="32" t="str">
        <f t="shared" si="219"/>
        <v>tier - 2</v>
      </c>
      <c r="M2042" s="32" t="str">
        <f t="shared" si="220"/>
        <v>tier - 1</v>
      </c>
      <c r="N2042" s="32" t="str">
        <f t="shared" si="221"/>
        <v>R1011</v>
      </c>
      <c r="O2042" s="13" t="str">
        <f t="shared" si="222"/>
        <v>29-Oct-1975</v>
      </c>
      <c r="P2042" s="13">
        <f t="shared" si="223"/>
        <v>47</v>
      </c>
      <c r="Q2042" s="18">
        <v>31591.82</v>
      </c>
    </row>
    <row r="2043" spans="1:17" x14ac:dyDescent="0.25">
      <c r="A2043" s="13" t="s">
        <v>2074</v>
      </c>
      <c r="B2043" s="13">
        <v>1960</v>
      </c>
      <c r="C2043" s="13" t="s">
        <v>30</v>
      </c>
      <c r="D2043" s="13">
        <v>13</v>
      </c>
      <c r="E2043" s="13">
        <v>1</v>
      </c>
      <c r="F2043" s="13">
        <v>31620</v>
      </c>
      <c r="G2043" s="13" t="s">
        <v>11</v>
      </c>
      <c r="H2043" s="13" t="s">
        <v>16</v>
      </c>
      <c r="I2043" s="13" t="s">
        <v>247</v>
      </c>
      <c r="J2043" s="32">
        <f t="shared" si="217"/>
        <v>1960</v>
      </c>
      <c r="K2043" s="32" t="str">
        <f t="shared" si="218"/>
        <v>Dec</v>
      </c>
      <c r="L2043" s="32" t="str">
        <f t="shared" si="219"/>
        <v>tier - 2</v>
      </c>
      <c r="M2043" s="32" t="str">
        <f t="shared" si="220"/>
        <v>tier - 1</v>
      </c>
      <c r="N2043" s="32" t="str">
        <f t="shared" si="221"/>
        <v>R1024</v>
      </c>
      <c r="O2043" s="13" t="str">
        <f t="shared" si="222"/>
        <v>13-Dec-1960</v>
      </c>
      <c r="P2043" s="13">
        <f t="shared" si="223"/>
        <v>62</v>
      </c>
      <c r="Q2043" s="18">
        <v>31620</v>
      </c>
    </row>
    <row r="2044" spans="1:17" x14ac:dyDescent="0.25">
      <c r="A2044" s="13" t="s">
        <v>2075</v>
      </c>
      <c r="B2044" s="13">
        <v>1977</v>
      </c>
      <c r="C2044" s="13" t="s">
        <v>37</v>
      </c>
      <c r="D2044" s="13">
        <v>14</v>
      </c>
      <c r="E2044" s="13">
        <v>2</v>
      </c>
      <c r="F2044" s="13">
        <v>31736.7</v>
      </c>
      <c r="G2044" s="13" t="s">
        <v>11</v>
      </c>
      <c r="H2044" s="13" t="s">
        <v>11</v>
      </c>
      <c r="I2044" s="13" t="s">
        <v>23</v>
      </c>
      <c r="J2044" s="32">
        <f t="shared" si="217"/>
        <v>1977</v>
      </c>
      <c r="K2044" s="32" t="str">
        <f t="shared" si="218"/>
        <v>Oct</v>
      </c>
      <c r="L2044" s="32" t="str">
        <f t="shared" si="219"/>
        <v>tier - 2</v>
      </c>
      <c r="M2044" s="32" t="str">
        <f t="shared" si="220"/>
        <v>tier - 2</v>
      </c>
      <c r="N2044" s="32" t="str">
        <f t="shared" si="221"/>
        <v>R1012</v>
      </c>
      <c r="O2044" s="13" t="str">
        <f t="shared" si="222"/>
        <v>14-Oct-1977</v>
      </c>
      <c r="P2044" s="13">
        <f t="shared" si="223"/>
        <v>45</v>
      </c>
      <c r="Q2044" s="18">
        <v>31736.7</v>
      </c>
    </row>
    <row r="2045" spans="1:17" x14ac:dyDescent="0.25">
      <c r="A2045" s="13" t="s">
        <v>2076</v>
      </c>
      <c r="B2045" s="13">
        <v>1984</v>
      </c>
      <c r="C2045" s="13" t="s">
        <v>20</v>
      </c>
      <c r="D2045" s="13">
        <v>10</v>
      </c>
      <c r="E2045" s="13">
        <v>3</v>
      </c>
      <c r="F2045" s="13">
        <v>31743.919999999998</v>
      </c>
      <c r="G2045" s="13" t="s">
        <v>11</v>
      </c>
      <c r="H2045" s="13" t="s">
        <v>16</v>
      </c>
      <c r="I2045" s="13" t="s">
        <v>42</v>
      </c>
      <c r="J2045" s="32">
        <f t="shared" si="217"/>
        <v>1984</v>
      </c>
      <c r="K2045" s="32" t="str">
        <f t="shared" si="218"/>
        <v>Sep</v>
      </c>
      <c r="L2045" s="32" t="str">
        <f t="shared" si="219"/>
        <v>tier - 2</v>
      </c>
      <c r="M2045" s="32" t="str">
        <f t="shared" si="220"/>
        <v>tier - 1</v>
      </c>
      <c r="N2045" s="32" t="str">
        <f t="shared" si="221"/>
        <v>R1011</v>
      </c>
      <c r="O2045" s="13" t="str">
        <f t="shared" si="222"/>
        <v>10-Sep-1984</v>
      </c>
      <c r="P2045" s="13">
        <f t="shared" si="223"/>
        <v>38</v>
      </c>
      <c r="Q2045" s="18">
        <v>31743.919999999998</v>
      </c>
    </row>
    <row r="2046" spans="1:17" x14ac:dyDescent="0.25">
      <c r="A2046" s="13" t="s">
        <v>2077</v>
      </c>
      <c r="B2046" s="13">
        <v>1975</v>
      </c>
      <c r="C2046" s="13" t="s">
        <v>20</v>
      </c>
      <c r="D2046" s="13">
        <v>25</v>
      </c>
      <c r="E2046" s="13">
        <v>1</v>
      </c>
      <c r="F2046" s="13">
        <v>31897.1</v>
      </c>
      <c r="G2046" s="13" t="s">
        <v>11</v>
      </c>
      <c r="H2046" s="13" t="s">
        <v>12</v>
      </c>
      <c r="I2046" s="13" t="s">
        <v>42</v>
      </c>
      <c r="J2046" s="32">
        <f t="shared" si="217"/>
        <v>1975</v>
      </c>
      <c r="K2046" s="32" t="str">
        <f t="shared" si="218"/>
        <v>Sep</v>
      </c>
      <c r="L2046" s="32" t="str">
        <f t="shared" si="219"/>
        <v>tier - 2</v>
      </c>
      <c r="M2046" s="32" t="str">
        <f t="shared" si="220"/>
        <v>tier - 3</v>
      </c>
      <c r="N2046" s="32" t="str">
        <f t="shared" si="221"/>
        <v>R1011</v>
      </c>
      <c r="O2046" s="13" t="str">
        <f t="shared" si="222"/>
        <v>25-Sep-1975</v>
      </c>
      <c r="P2046" s="13">
        <f t="shared" si="223"/>
        <v>47</v>
      </c>
      <c r="Q2046" s="18">
        <v>31897.1</v>
      </c>
    </row>
    <row r="2047" spans="1:17" x14ac:dyDescent="0.25">
      <c r="A2047" s="13" t="s">
        <v>2078</v>
      </c>
      <c r="B2047" s="13">
        <v>1972</v>
      </c>
      <c r="C2047" s="13" t="s">
        <v>20</v>
      </c>
      <c r="D2047" s="13">
        <v>21</v>
      </c>
      <c r="E2047" s="13">
        <v>0</v>
      </c>
      <c r="F2047" s="13">
        <v>31980.89</v>
      </c>
      <c r="G2047" s="13" t="s">
        <v>11</v>
      </c>
      <c r="H2047" s="13" t="s">
        <v>16</v>
      </c>
      <c r="I2047" s="13" t="s">
        <v>42</v>
      </c>
      <c r="J2047" s="32">
        <f t="shared" si="217"/>
        <v>1972</v>
      </c>
      <c r="K2047" s="32" t="str">
        <f t="shared" si="218"/>
        <v>Sep</v>
      </c>
      <c r="L2047" s="32" t="str">
        <f t="shared" si="219"/>
        <v>tier - 2</v>
      </c>
      <c r="M2047" s="32" t="str">
        <f t="shared" si="220"/>
        <v>tier - 1</v>
      </c>
      <c r="N2047" s="32" t="str">
        <f t="shared" si="221"/>
        <v>R1011</v>
      </c>
      <c r="O2047" s="13" t="str">
        <f t="shared" si="222"/>
        <v>21-Sep-1972</v>
      </c>
      <c r="P2047" s="13">
        <f t="shared" si="223"/>
        <v>50</v>
      </c>
      <c r="Q2047" s="18">
        <v>31980.89</v>
      </c>
    </row>
    <row r="2048" spans="1:17" x14ac:dyDescent="0.25">
      <c r="A2048" s="13" t="s">
        <v>2079</v>
      </c>
      <c r="B2048" s="13">
        <v>1993</v>
      </c>
      <c r="C2048" s="13" t="s">
        <v>20</v>
      </c>
      <c r="D2048" s="13">
        <v>13</v>
      </c>
      <c r="E2048" s="13">
        <v>0</v>
      </c>
      <c r="F2048" s="13">
        <v>32086.21</v>
      </c>
      <c r="G2048" s="13" t="s">
        <v>16</v>
      </c>
      <c r="H2048" s="13" t="s">
        <v>12</v>
      </c>
      <c r="I2048" s="13" t="s">
        <v>42</v>
      </c>
      <c r="J2048" s="32">
        <f t="shared" si="217"/>
        <v>1993</v>
      </c>
      <c r="K2048" s="32" t="str">
        <f t="shared" si="218"/>
        <v>Sep</v>
      </c>
      <c r="L2048" s="32" t="str">
        <f t="shared" si="219"/>
        <v>tier - 1</v>
      </c>
      <c r="M2048" s="32" t="str">
        <f t="shared" si="220"/>
        <v>tier - 3</v>
      </c>
      <c r="N2048" s="32" t="str">
        <f t="shared" si="221"/>
        <v>R1011</v>
      </c>
      <c r="O2048" s="13" t="str">
        <f t="shared" si="222"/>
        <v>13-Sep-1993</v>
      </c>
      <c r="P2048" s="13">
        <f t="shared" si="223"/>
        <v>29</v>
      </c>
      <c r="Q2048" s="18">
        <v>32086.21</v>
      </c>
    </row>
    <row r="2049" spans="1:17" x14ac:dyDescent="0.25">
      <c r="A2049" s="13" t="s">
        <v>2080</v>
      </c>
      <c r="B2049" s="13">
        <v>1978</v>
      </c>
      <c r="C2049" s="13" t="s">
        <v>15</v>
      </c>
      <c r="D2049" s="13">
        <v>10</v>
      </c>
      <c r="E2049" s="13">
        <v>2</v>
      </c>
      <c r="F2049" s="13">
        <v>32108.66</v>
      </c>
      <c r="G2049" s="13" t="s">
        <v>16</v>
      </c>
      <c r="H2049" s="13" t="s">
        <v>12</v>
      </c>
      <c r="I2049" s="13" t="s">
        <v>356</v>
      </c>
      <c r="J2049" s="32">
        <f t="shared" si="217"/>
        <v>1978</v>
      </c>
      <c r="K2049" s="32" t="str">
        <f t="shared" si="218"/>
        <v>Nov</v>
      </c>
      <c r="L2049" s="32" t="str">
        <f t="shared" si="219"/>
        <v>tier - 1</v>
      </c>
      <c r="M2049" s="32" t="str">
        <f t="shared" si="220"/>
        <v>tier - 3</v>
      </c>
      <c r="N2049" s="32" t="str">
        <f t="shared" si="221"/>
        <v>R1017</v>
      </c>
      <c r="O2049" s="13" t="str">
        <f t="shared" si="222"/>
        <v>10-Nov-1978</v>
      </c>
      <c r="P2049" s="13">
        <f t="shared" si="223"/>
        <v>44</v>
      </c>
      <c r="Q2049" s="18">
        <v>32108.66</v>
      </c>
    </row>
    <row r="2050" spans="1:17" x14ac:dyDescent="0.25">
      <c r="A2050" s="13" t="s">
        <v>2081</v>
      </c>
      <c r="B2050" s="13">
        <v>1969</v>
      </c>
      <c r="C2050" s="13" t="s">
        <v>20</v>
      </c>
      <c r="D2050" s="13">
        <v>11</v>
      </c>
      <c r="E2050" s="13">
        <v>0</v>
      </c>
      <c r="F2050" s="13">
        <v>32192.76</v>
      </c>
      <c r="G2050" s="13" t="s">
        <v>16</v>
      </c>
      <c r="H2050" s="13" t="s">
        <v>11</v>
      </c>
      <c r="I2050" s="13" t="s">
        <v>42</v>
      </c>
      <c r="J2050" s="32">
        <f t="shared" ref="J2050:J2113" si="224">IF(B2050="?",ROUND(AVERAGE(B:B),0),B2050)</f>
        <v>1969</v>
      </c>
      <c r="K2050" s="32" t="str">
        <f t="shared" ref="K2050:K2113" si="225">IF(C2050="?","Sep",C2050)</f>
        <v>Sep</v>
      </c>
      <c r="L2050" s="32" t="str">
        <f t="shared" si="219"/>
        <v>tier - 1</v>
      </c>
      <c r="M2050" s="32" t="str">
        <f t="shared" si="220"/>
        <v>tier - 2</v>
      </c>
      <c r="N2050" s="32" t="str">
        <f t="shared" si="221"/>
        <v>R1011</v>
      </c>
      <c r="O2050" s="13" t="str">
        <f t="shared" si="222"/>
        <v>11-Sep-1969</v>
      </c>
      <c r="P2050" s="13">
        <f t="shared" si="223"/>
        <v>53</v>
      </c>
      <c r="Q2050" s="18">
        <v>32192.76</v>
      </c>
    </row>
    <row r="2051" spans="1:17" x14ac:dyDescent="0.25">
      <c r="A2051" s="13" t="s">
        <v>2082</v>
      </c>
      <c r="B2051" s="13">
        <v>1994</v>
      </c>
      <c r="C2051" s="13" t="s">
        <v>20</v>
      </c>
      <c r="D2051" s="13">
        <v>8</v>
      </c>
      <c r="E2051" s="13">
        <v>0</v>
      </c>
      <c r="F2051" s="13">
        <v>32222.81</v>
      </c>
      <c r="G2051" s="13" t="s">
        <v>11</v>
      </c>
      <c r="H2051" s="13" t="s">
        <v>16</v>
      </c>
      <c r="I2051" s="13" t="s">
        <v>42</v>
      </c>
      <c r="J2051" s="32">
        <f t="shared" si="224"/>
        <v>1994</v>
      </c>
      <c r="K2051" s="32" t="str">
        <f t="shared" si="225"/>
        <v>Sep</v>
      </c>
      <c r="L2051" s="32" t="str">
        <f t="shared" ref="L2051:L2114" si="226">IF(G2051="?",$U$3,G2051)</f>
        <v>tier - 2</v>
      </c>
      <c r="M2051" s="32" t="str">
        <f t="shared" ref="M2051:M2114" si="227">IF(H2051="?",$U$4,H2051)</f>
        <v>tier - 1</v>
      </c>
      <c r="N2051" s="32" t="str">
        <f t="shared" ref="N2051:N2114" si="228">IF(I2051="?","Unknown",I2051)</f>
        <v>R1011</v>
      </c>
      <c r="O2051" s="13" t="str">
        <f t="shared" ref="O2051:O2114" si="229">CONCATENATE(D2051&amp;"-"&amp;K2051&amp;"-"&amp;J2051)</f>
        <v>8-Sep-1994</v>
      </c>
      <c r="P2051" s="13">
        <f t="shared" ref="P2051:P2114" si="230">DATEDIF(O2051,$U$6,"Y")</f>
        <v>28</v>
      </c>
      <c r="Q2051" s="18">
        <v>32222.81</v>
      </c>
    </row>
    <row r="2052" spans="1:17" x14ac:dyDescent="0.25">
      <c r="A2052" s="13" t="s">
        <v>2083</v>
      </c>
      <c r="B2052" s="13">
        <v>1975</v>
      </c>
      <c r="C2052" s="13" t="s">
        <v>30</v>
      </c>
      <c r="D2052" s="13">
        <v>17</v>
      </c>
      <c r="E2052" s="13">
        <v>1</v>
      </c>
      <c r="F2052" s="13">
        <v>32259.96</v>
      </c>
      <c r="G2052" s="13" t="s">
        <v>11</v>
      </c>
      <c r="H2052" s="13" t="s">
        <v>12</v>
      </c>
      <c r="I2052" s="13" t="s">
        <v>23</v>
      </c>
      <c r="J2052" s="32">
        <f t="shared" si="224"/>
        <v>1975</v>
      </c>
      <c r="K2052" s="32" t="str">
        <f t="shared" si="225"/>
        <v>Dec</v>
      </c>
      <c r="L2052" s="32" t="str">
        <f t="shared" si="226"/>
        <v>tier - 2</v>
      </c>
      <c r="M2052" s="32" t="str">
        <f t="shared" si="227"/>
        <v>tier - 3</v>
      </c>
      <c r="N2052" s="32" t="str">
        <f t="shared" si="228"/>
        <v>R1012</v>
      </c>
      <c r="O2052" s="13" t="str">
        <f t="shared" si="229"/>
        <v>17-Dec-1975</v>
      </c>
      <c r="P2052" s="13">
        <f t="shared" si="230"/>
        <v>47</v>
      </c>
      <c r="Q2052" s="18">
        <v>32259.96</v>
      </c>
    </row>
    <row r="2053" spans="1:17" x14ac:dyDescent="0.25">
      <c r="A2053" s="13" t="s">
        <v>2084</v>
      </c>
      <c r="B2053" s="13">
        <v>1986</v>
      </c>
      <c r="C2053" s="13" t="s">
        <v>30</v>
      </c>
      <c r="D2053" s="13">
        <v>2</v>
      </c>
      <c r="E2053" s="13">
        <v>3</v>
      </c>
      <c r="F2053" s="13">
        <v>32288.49</v>
      </c>
      <c r="G2053" s="13" t="s">
        <v>11</v>
      </c>
      <c r="H2053" s="13" t="s">
        <v>11</v>
      </c>
      <c r="I2053" s="13" t="s">
        <v>42</v>
      </c>
      <c r="J2053" s="32">
        <f t="shared" si="224"/>
        <v>1986</v>
      </c>
      <c r="K2053" s="32" t="str">
        <f t="shared" si="225"/>
        <v>Dec</v>
      </c>
      <c r="L2053" s="32" t="str">
        <f t="shared" si="226"/>
        <v>tier - 2</v>
      </c>
      <c r="M2053" s="32" t="str">
        <f t="shared" si="227"/>
        <v>tier - 2</v>
      </c>
      <c r="N2053" s="32" t="str">
        <f t="shared" si="228"/>
        <v>R1011</v>
      </c>
      <c r="O2053" s="13" t="str">
        <f t="shared" si="229"/>
        <v>2-Dec-1986</v>
      </c>
      <c r="P2053" s="13">
        <f t="shared" si="230"/>
        <v>36</v>
      </c>
      <c r="Q2053" s="18">
        <v>32288.49</v>
      </c>
    </row>
    <row r="2054" spans="1:17" x14ac:dyDescent="0.25">
      <c r="A2054" s="13" t="s">
        <v>2085</v>
      </c>
      <c r="B2054" s="13">
        <v>1972</v>
      </c>
      <c r="C2054" s="13" t="s">
        <v>37</v>
      </c>
      <c r="D2054" s="13">
        <v>19</v>
      </c>
      <c r="E2054" s="13">
        <v>0</v>
      </c>
      <c r="F2054" s="13">
        <v>32428.63</v>
      </c>
      <c r="G2054" s="13" t="s">
        <v>11</v>
      </c>
      <c r="H2054" s="13" t="s">
        <v>11</v>
      </c>
      <c r="I2054" s="13" t="s">
        <v>42</v>
      </c>
      <c r="J2054" s="32">
        <f t="shared" si="224"/>
        <v>1972</v>
      </c>
      <c r="K2054" s="32" t="str">
        <f t="shared" si="225"/>
        <v>Oct</v>
      </c>
      <c r="L2054" s="32" t="str">
        <f t="shared" si="226"/>
        <v>tier - 2</v>
      </c>
      <c r="M2054" s="32" t="str">
        <f t="shared" si="227"/>
        <v>tier - 2</v>
      </c>
      <c r="N2054" s="32" t="str">
        <f t="shared" si="228"/>
        <v>R1011</v>
      </c>
      <c r="O2054" s="13" t="str">
        <f t="shared" si="229"/>
        <v>19-Oct-1972</v>
      </c>
      <c r="P2054" s="13">
        <f t="shared" si="230"/>
        <v>50</v>
      </c>
      <c r="Q2054" s="18">
        <v>32428.63</v>
      </c>
    </row>
    <row r="2055" spans="1:17" x14ac:dyDescent="0.25">
      <c r="A2055" s="13" t="s">
        <v>2086</v>
      </c>
      <c r="B2055" s="13">
        <v>1976</v>
      </c>
      <c r="C2055" s="13" t="s">
        <v>35</v>
      </c>
      <c r="D2055" s="13">
        <v>9</v>
      </c>
      <c r="E2055" s="13">
        <v>2</v>
      </c>
      <c r="F2055" s="13">
        <v>32430.22</v>
      </c>
      <c r="G2055" s="13" t="s">
        <v>11</v>
      </c>
      <c r="H2055" s="13" t="s">
        <v>12</v>
      </c>
      <c r="I2055" s="13" t="s">
        <v>42</v>
      </c>
      <c r="J2055" s="32">
        <f t="shared" si="224"/>
        <v>1976</v>
      </c>
      <c r="K2055" s="32" t="str">
        <f t="shared" si="225"/>
        <v>Aug</v>
      </c>
      <c r="L2055" s="32" t="str">
        <f t="shared" si="226"/>
        <v>tier - 2</v>
      </c>
      <c r="M2055" s="32" t="str">
        <f t="shared" si="227"/>
        <v>tier - 3</v>
      </c>
      <c r="N2055" s="32" t="str">
        <f t="shared" si="228"/>
        <v>R1011</v>
      </c>
      <c r="O2055" s="13" t="str">
        <f t="shared" si="229"/>
        <v>9-Aug-1976</v>
      </c>
      <c r="P2055" s="13">
        <f t="shared" si="230"/>
        <v>46</v>
      </c>
      <c r="Q2055" s="18">
        <v>32430.22</v>
      </c>
    </row>
    <row r="2056" spans="1:17" x14ac:dyDescent="0.25">
      <c r="A2056" s="13" t="s">
        <v>2087</v>
      </c>
      <c r="B2056" s="13">
        <v>1981</v>
      </c>
      <c r="C2056" s="13" t="s">
        <v>20</v>
      </c>
      <c r="D2056" s="13">
        <v>27</v>
      </c>
      <c r="E2056" s="13">
        <v>1</v>
      </c>
      <c r="F2056" s="13">
        <v>32462.35</v>
      </c>
      <c r="G2056" s="13" t="s">
        <v>11</v>
      </c>
      <c r="H2056" s="13" t="s">
        <v>11</v>
      </c>
      <c r="I2056" s="13" t="s">
        <v>42</v>
      </c>
      <c r="J2056" s="32">
        <f t="shared" si="224"/>
        <v>1981</v>
      </c>
      <c r="K2056" s="32" t="str">
        <f t="shared" si="225"/>
        <v>Sep</v>
      </c>
      <c r="L2056" s="32" t="str">
        <f t="shared" si="226"/>
        <v>tier - 2</v>
      </c>
      <c r="M2056" s="32" t="str">
        <f t="shared" si="227"/>
        <v>tier - 2</v>
      </c>
      <c r="N2056" s="32" t="str">
        <f t="shared" si="228"/>
        <v>R1011</v>
      </c>
      <c r="O2056" s="13" t="str">
        <f t="shared" si="229"/>
        <v>27-Sep-1981</v>
      </c>
      <c r="P2056" s="13">
        <f t="shared" si="230"/>
        <v>41</v>
      </c>
      <c r="Q2056" s="18">
        <v>32462.35</v>
      </c>
    </row>
    <row r="2057" spans="1:17" x14ac:dyDescent="0.25">
      <c r="A2057" s="13" t="s">
        <v>2088</v>
      </c>
      <c r="B2057" s="13">
        <v>1976</v>
      </c>
      <c r="C2057" s="13" t="s">
        <v>20</v>
      </c>
      <c r="D2057" s="13">
        <v>19</v>
      </c>
      <c r="E2057" s="13">
        <v>2</v>
      </c>
      <c r="F2057" s="13">
        <v>32485.46</v>
      </c>
      <c r="G2057" s="13" t="s">
        <v>11</v>
      </c>
      <c r="H2057" s="13" t="s">
        <v>16</v>
      </c>
      <c r="I2057" s="13" t="s">
        <v>42</v>
      </c>
      <c r="J2057" s="32">
        <f t="shared" si="224"/>
        <v>1976</v>
      </c>
      <c r="K2057" s="32" t="str">
        <f t="shared" si="225"/>
        <v>Sep</v>
      </c>
      <c r="L2057" s="32" t="str">
        <f t="shared" si="226"/>
        <v>tier - 2</v>
      </c>
      <c r="M2057" s="32" t="str">
        <f t="shared" si="227"/>
        <v>tier - 1</v>
      </c>
      <c r="N2057" s="32" t="str">
        <f t="shared" si="228"/>
        <v>R1011</v>
      </c>
      <c r="O2057" s="13" t="str">
        <f t="shared" si="229"/>
        <v>19-Sep-1976</v>
      </c>
      <c r="P2057" s="13">
        <f t="shared" si="230"/>
        <v>46</v>
      </c>
      <c r="Q2057" s="18">
        <v>32485.46</v>
      </c>
    </row>
    <row r="2058" spans="1:17" x14ac:dyDescent="0.25">
      <c r="A2058" s="13" t="s">
        <v>2089</v>
      </c>
      <c r="B2058" s="13">
        <v>2003</v>
      </c>
      <c r="C2058" s="13" t="s">
        <v>37</v>
      </c>
      <c r="D2058" s="13">
        <v>8</v>
      </c>
      <c r="E2058" s="13">
        <v>0</v>
      </c>
      <c r="F2058" s="13">
        <v>32548.34</v>
      </c>
      <c r="G2058" s="13" t="s">
        <v>16</v>
      </c>
      <c r="H2058" s="13" t="s">
        <v>11</v>
      </c>
      <c r="I2058" s="13" t="s">
        <v>13</v>
      </c>
      <c r="J2058" s="32">
        <f t="shared" si="224"/>
        <v>2003</v>
      </c>
      <c r="K2058" s="32" t="str">
        <f t="shared" si="225"/>
        <v>Oct</v>
      </c>
      <c r="L2058" s="32" t="str">
        <f t="shared" si="226"/>
        <v>tier - 1</v>
      </c>
      <c r="M2058" s="32" t="str">
        <f t="shared" si="227"/>
        <v>tier - 2</v>
      </c>
      <c r="N2058" s="32" t="str">
        <f t="shared" si="228"/>
        <v>R1013</v>
      </c>
      <c r="O2058" s="13" t="str">
        <f t="shared" si="229"/>
        <v>8-Oct-2003</v>
      </c>
      <c r="P2058" s="13">
        <f t="shared" si="230"/>
        <v>19</v>
      </c>
      <c r="Q2058" s="18">
        <v>32548.34</v>
      </c>
    </row>
    <row r="2059" spans="1:17" x14ac:dyDescent="0.25">
      <c r="A2059" s="13" t="s">
        <v>2090</v>
      </c>
      <c r="B2059" s="13">
        <v>1990</v>
      </c>
      <c r="C2059" s="13" t="s">
        <v>10</v>
      </c>
      <c r="D2059" s="13">
        <v>13</v>
      </c>
      <c r="E2059" s="13">
        <v>3</v>
      </c>
      <c r="F2059" s="13">
        <v>32672.11</v>
      </c>
      <c r="G2059" s="13" t="s">
        <v>16</v>
      </c>
      <c r="H2059" s="13" t="s">
        <v>16</v>
      </c>
      <c r="I2059" s="13" t="s">
        <v>42</v>
      </c>
      <c r="J2059" s="32">
        <f t="shared" si="224"/>
        <v>1990</v>
      </c>
      <c r="K2059" s="32" t="str">
        <f t="shared" si="225"/>
        <v>Jul</v>
      </c>
      <c r="L2059" s="32" t="str">
        <f t="shared" si="226"/>
        <v>tier - 1</v>
      </c>
      <c r="M2059" s="32" t="str">
        <f t="shared" si="227"/>
        <v>tier - 1</v>
      </c>
      <c r="N2059" s="32" t="str">
        <f t="shared" si="228"/>
        <v>R1011</v>
      </c>
      <c r="O2059" s="13" t="str">
        <f t="shared" si="229"/>
        <v>13-Jul-1990</v>
      </c>
      <c r="P2059" s="13">
        <f t="shared" si="230"/>
        <v>32</v>
      </c>
      <c r="Q2059" s="18">
        <v>32672.11</v>
      </c>
    </row>
    <row r="2060" spans="1:17" x14ac:dyDescent="0.25">
      <c r="A2060" s="13" t="s">
        <v>2091</v>
      </c>
      <c r="B2060" s="13">
        <v>1968</v>
      </c>
      <c r="C2060" s="13" t="s">
        <v>15</v>
      </c>
      <c r="D2060" s="13">
        <v>1</v>
      </c>
      <c r="E2060" s="13">
        <v>0</v>
      </c>
      <c r="F2060" s="13">
        <v>32686.080000000002</v>
      </c>
      <c r="G2060" s="13" t="s">
        <v>11</v>
      </c>
      <c r="H2060" s="13" t="s">
        <v>12</v>
      </c>
      <c r="I2060" s="13" t="s">
        <v>42</v>
      </c>
      <c r="J2060" s="32">
        <f t="shared" si="224"/>
        <v>1968</v>
      </c>
      <c r="K2060" s="32" t="str">
        <f t="shared" si="225"/>
        <v>Nov</v>
      </c>
      <c r="L2060" s="32" t="str">
        <f t="shared" si="226"/>
        <v>tier - 2</v>
      </c>
      <c r="M2060" s="32" t="str">
        <f t="shared" si="227"/>
        <v>tier - 3</v>
      </c>
      <c r="N2060" s="32" t="str">
        <f t="shared" si="228"/>
        <v>R1011</v>
      </c>
      <c r="O2060" s="13" t="str">
        <f t="shared" si="229"/>
        <v>1-Nov-1968</v>
      </c>
      <c r="P2060" s="13">
        <f t="shared" si="230"/>
        <v>54</v>
      </c>
      <c r="Q2060" s="18">
        <v>32686.080000000002</v>
      </c>
    </row>
    <row r="2061" spans="1:17" x14ac:dyDescent="0.25">
      <c r="A2061" s="13" t="s">
        <v>2092</v>
      </c>
      <c r="B2061" s="13">
        <v>1990</v>
      </c>
      <c r="C2061" s="13" t="s">
        <v>20</v>
      </c>
      <c r="D2061" s="13">
        <v>30</v>
      </c>
      <c r="E2061" s="13">
        <v>3</v>
      </c>
      <c r="F2061" s="13">
        <v>32716.2</v>
      </c>
      <c r="G2061" s="13" t="s">
        <v>16</v>
      </c>
      <c r="H2061" s="13" t="s">
        <v>11</v>
      </c>
      <c r="I2061" s="13" t="s">
        <v>42</v>
      </c>
      <c r="J2061" s="32">
        <f t="shared" si="224"/>
        <v>1990</v>
      </c>
      <c r="K2061" s="32" t="str">
        <f t="shared" si="225"/>
        <v>Sep</v>
      </c>
      <c r="L2061" s="32" t="str">
        <f t="shared" si="226"/>
        <v>tier - 1</v>
      </c>
      <c r="M2061" s="32" t="str">
        <f t="shared" si="227"/>
        <v>tier - 2</v>
      </c>
      <c r="N2061" s="32" t="str">
        <f t="shared" si="228"/>
        <v>R1011</v>
      </c>
      <c r="O2061" s="13" t="str">
        <f t="shared" si="229"/>
        <v>30-Sep-1990</v>
      </c>
      <c r="P2061" s="13">
        <f t="shared" si="230"/>
        <v>32</v>
      </c>
      <c r="Q2061" s="18">
        <v>32716.2</v>
      </c>
    </row>
    <row r="2062" spans="1:17" x14ac:dyDescent="0.25">
      <c r="A2062" s="13" t="s">
        <v>2093</v>
      </c>
      <c r="B2062" s="13">
        <v>1990</v>
      </c>
      <c r="C2062" s="13" t="s">
        <v>10</v>
      </c>
      <c r="D2062" s="13">
        <v>9</v>
      </c>
      <c r="E2062" s="13">
        <v>2</v>
      </c>
      <c r="F2062" s="13">
        <v>32734.19</v>
      </c>
      <c r="G2062" s="13" t="s">
        <v>11</v>
      </c>
      <c r="H2062" s="13" t="s">
        <v>16</v>
      </c>
      <c r="I2062" s="13" t="s">
        <v>23</v>
      </c>
      <c r="J2062" s="32">
        <f t="shared" si="224"/>
        <v>1990</v>
      </c>
      <c r="K2062" s="32" t="str">
        <f t="shared" si="225"/>
        <v>Jul</v>
      </c>
      <c r="L2062" s="32" t="str">
        <f t="shared" si="226"/>
        <v>tier - 2</v>
      </c>
      <c r="M2062" s="32" t="str">
        <f t="shared" si="227"/>
        <v>tier - 1</v>
      </c>
      <c r="N2062" s="32" t="str">
        <f t="shared" si="228"/>
        <v>R1012</v>
      </c>
      <c r="O2062" s="13" t="str">
        <f t="shared" si="229"/>
        <v>9-Jul-1990</v>
      </c>
      <c r="P2062" s="13">
        <f t="shared" si="230"/>
        <v>32</v>
      </c>
      <c r="Q2062" s="18">
        <v>32734.19</v>
      </c>
    </row>
    <row r="2063" spans="1:17" x14ac:dyDescent="0.25">
      <c r="A2063" s="13" t="s">
        <v>2094</v>
      </c>
      <c r="B2063" s="13">
        <v>1974</v>
      </c>
      <c r="C2063" s="13" t="s">
        <v>30</v>
      </c>
      <c r="D2063" s="13">
        <v>6</v>
      </c>
      <c r="E2063" s="13">
        <v>0</v>
      </c>
      <c r="F2063" s="13">
        <v>32760.48</v>
      </c>
      <c r="G2063" s="13" t="s">
        <v>16</v>
      </c>
      <c r="H2063" s="13" t="s">
        <v>16</v>
      </c>
      <c r="I2063" s="13" t="s">
        <v>42</v>
      </c>
      <c r="J2063" s="32">
        <f t="shared" si="224"/>
        <v>1974</v>
      </c>
      <c r="K2063" s="32" t="str">
        <f t="shared" si="225"/>
        <v>Dec</v>
      </c>
      <c r="L2063" s="32" t="str">
        <f t="shared" si="226"/>
        <v>tier - 1</v>
      </c>
      <c r="M2063" s="32" t="str">
        <f t="shared" si="227"/>
        <v>tier - 1</v>
      </c>
      <c r="N2063" s="32" t="str">
        <f t="shared" si="228"/>
        <v>R1011</v>
      </c>
      <c r="O2063" s="13" t="str">
        <f t="shared" si="229"/>
        <v>6-Dec-1974</v>
      </c>
      <c r="P2063" s="13">
        <f t="shared" si="230"/>
        <v>48</v>
      </c>
      <c r="Q2063" s="18">
        <v>32760.48</v>
      </c>
    </row>
    <row r="2064" spans="1:17" x14ac:dyDescent="0.25">
      <c r="A2064" s="13" t="s">
        <v>2095</v>
      </c>
      <c r="B2064" s="13">
        <v>1972</v>
      </c>
      <c r="C2064" s="13" t="s">
        <v>15</v>
      </c>
      <c r="D2064" s="13">
        <v>7</v>
      </c>
      <c r="E2064" s="13">
        <v>0</v>
      </c>
      <c r="F2064" s="13">
        <v>32765.33</v>
      </c>
      <c r="G2064" s="13" t="s">
        <v>11</v>
      </c>
      <c r="H2064" s="13" t="s">
        <v>11</v>
      </c>
      <c r="I2064" s="13" t="s">
        <v>23</v>
      </c>
      <c r="J2064" s="32">
        <f t="shared" si="224"/>
        <v>1972</v>
      </c>
      <c r="K2064" s="32" t="str">
        <f t="shared" si="225"/>
        <v>Nov</v>
      </c>
      <c r="L2064" s="32" t="str">
        <f t="shared" si="226"/>
        <v>tier - 2</v>
      </c>
      <c r="M2064" s="32" t="str">
        <f t="shared" si="227"/>
        <v>tier - 2</v>
      </c>
      <c r="N2064" s="32" t="str">
        <f t="shared" si="228"/>
        <v>R1012</v>
      </c>
      <c r="O2064" s="13" t="str">
        <f t="shared" si="229"/>
        <v>7-Nov-1972</v>
      </c>
      <c r="P2064" s="13">
        <f t="shared" si="230"/>
        <v>50</v>
      </c>
      <c r="Q2064" s="18">
        <v>32765.33</v>
      </c>
    </row>
    <row r="2065" spans="1:17" x14ac:dyDescent="0.25">
      <c r="A2065" s="13" t="s">
        <v>2096</v>
      </c>
      <c r="B2065" s="13">
        <v>1980</v>
      </c>
      <c r="C2065" s="13" t="s">
        <v>30</v>
      </c>
      <c r="D2065" s="13">
        <v>12</v>
      </c>
      <c r="E2065" s="13">
        <v>3</v>
      </c>
      <c r="F2065" s="13">
        <v>32787.46</v>
      </c>
      <c r="G2065" s="13" t="s">
        <v>16</v>
      </c>
      <c r="H2065" s="13" t="s">
        <v>12</v>
      </c>
      <c r="I2065" s="13" t="s">
        <v>23</v>
      </c>
      <c r="J2065" s="32">
        <f t="shared" si="224"/>
        <v>1980</v>
      </c>
      <c r="K2065" s="32" t="str">
        <f t="shared" si="225"/>
        <v>Dec</v>
      </c>
      <c r="L2065" s="32" t="str">
        <f t="shared" si="226"/>
        <v>tier - 1</v>
      </c>
      <c r="M2065" s="32" t="str">
        <f t="shared" si="227"/>
        <v>tier - 3</v>
      </c>
      <c r="N2065" s="32" t="str">
        <f t="shared" si="228"/>
        <v>R1012</v>
      </c>
      <c r="O2065" s="13" t="str">
        <f t="shared" si="229"/>
        <v>12-Dec-1980</v>
      </c>
      <c r="P2065" s="13">
        <f t="shared" si="230"/>
        <v>42</v>
      </c>
      <c r="Q2065" s="18">
        <v>32787.46</v>
      </c>
    </row>
    <row r="2066" spans="1:17" x14ac:dyDescent="0.25">
      <c r="A2066" s="13" t="s">
        <v>2097</v>
      </c>
      <c r="B2066" s="13">
        <v>1995</v>
      </c>
      <c r="C2066" s="13" t="s">
        <v>30</v>
      </c>
      <c r="D2066" s="13">
        <v>4</v>
      </c>
      <c r="E2066" s="13">
        <v>0</v>
      </c>
      <c r="F2066" s="13">
        <v>32827.51</v>
      </c>
      <c r="G2066" s="13" t="s">
        <v>16</v>
      </c>
      <c r="H2066" s="13" t="s">
        <v>11</v>
      </c>
      <c r="I2066" s="13" t="s">
        <v>42</v>
      </c>
      <c r="J2066" s="32">
        <f t="shared" si="224"/>
        <v>1995</v>
      </c>
      <c r="K2066" s="32" t="str">
        <f t="shared" si="225"/>
        <v>Dec</v>
      </c>
      <c r="L2066" s="32" t="str">
        <f t="shared" si="226"/>
        <v>tier - 1</v>
      </c>
      <c r="M2066" s="32" t="str">
        <f t="shared" si="227"/>
        <v>tier - 2</v>
      </c>
      <c r="N2066" s="32" t="str">
        <f t="shared" si="228"/>
        <v>R1011</v>
      </c>
      <c r="O2066" s="13" t="str">
        <f t="shared" si="229"/>
        <v>4-Dec-1995</v>
      </c>
      <c r="P2066" s="13">
        <f t="shared" si="230"/>
        <v>27</v>
      </c>
      <c r="Q2066" s="18">
        <v>32827.51</v>
      </c>
    </row>
    <row r="2067" spans="1:17" x14ac:dyDescent="0.25">
      <c r="A2067" s="13" t="s">
        <v>2098</v>
      </c>
      <c r="B2067" s="13">
        <v>1981</v>
      </c>
      <c r="C2067" s="13" t="s">
        <v>15</v>
      </c>
      <c r="D2067" s="13">
        <v>17</v>
      </c>
      <c r="E2067" s="13">
        <v>1</v>
      </c>
      <c r="F2067" s="13">
        <v>32906.69</v>
      </c>
      <c r="G2067" s="13" t="s">
        <v>11</v>
      </c>
      <c r="H2067" s="13" t="s">
        <v>12</v>
      </c>
      <c r="I2067" s="13" t="s">
        <v>42</v>
      </c>
      <c r="J2067" s="32">
        <f t="shared" si="224"/>
        <v>1981</v>
      </c>
      <c r="K2067" s="32" t="str">
        <f t="shared" si="225"/>
        <v>Nov</v>
      </c>
      <c r="L2067" s="32" t="str">
        <f t="shared" si="226"/>
        <v>tier - 2</v>
      </c>
      <c r="M2067" s="32" t="str">
        <f t="shared" si="227"/>
        <v>tier - 3</v>
      </c>
      <c r="N2067" s="32" t="str">
        <f t="shared" si="228"/>
        <v>R1011</v>
      </c>
      <c r="O2067" s="13" t="str">
        <f t="shared" si="229"/>
        <v>17-Nov-1981</v>
      </c>
      <c r="P2067" s="13">
        <f t="shared" si="230"/>
        <v>41</v>
      </c>
      <c r="Q2067" s="18">
        <v>32906.69</v>
      </c>
    </row>
    <row r="2068" spans="1:17" x14ac:dyDescent="0.25">
      <c r="A2068" s="13" t="s">
        <v>2099</v>
      </c>
      <c r="B2068" s="13">
        <v>1971</v>
      </c>
      <c r="C2068" s="13" t="s">
        <v>35</v>
      </c>
      <c r="D2068" s="13">
        <v>24</v>
      </c>
      <c r="E2068" s="13">
        <v>0</v>
      </c>
      <c r="F2068" s="13">
        <v>32947.629999999997</v>
      </c>
      <c r="G2068" s="13" t="s">
        <v>11</v>
      </c>
      <c r="H2068" s="13" t="s">
        <v>16</v>
      </c>
      <c r="I2068" s="13" t="s">
        <v>42</v>
      </c>
      <c r="J2068" s="32">
        <f t="shared" si="224"/>
        <v>1971</v>
      </c>
      <c r="K2068" s="32" t="str">
        <f t="shared" si="225"/>
        <v>Aug</v>
      </c>
      <c r="L2068" s="32" t="str">
        <f t="shared" si="226"/>
        <v>tier - 2</v>
      </c>
      <c r="M2068" s="32" t="str">
        <f t="shared" si="227"/>
        <v>tier - 1</v>
      </c>
      <c r="N2068" s="32" t="str">
        <f t="shared" si="228"/>
        <v>R1011</v>
      </c>
      <c r="O2068" s="13" t="str">
        <f t="shared" si="229"/>
        <v>24-Aug-1971</v>
      </c>
      <c r="P2068" s="13">
        <f t="shared" si="230"/>
        <v>51</v>
      </c>
      <c r="Q2068" s="18">
        <v>32947.629999999997</v>
      </c>
    </row>
    <row r="2069" spans="1:17" x14ac:dyDescent="0.25">
      <c r="A2069" s="13" t="s">
        <v>2100</v>
      </c>
      <c r="B2069" s="13">
        <v>1995</v>
      </c>
      <c r="C2069" s="13" t="s">
        <v>10</v>
      </c>
      <c r="D2069" s="13">
        <v>8</v>
      </c>
      <c r="E2069" s="13">
        <v>0</v>
      </c>
      <c r="F2069" s="13">
        <v>33017.46</v>
      </c>
      <c r="G2069" s="13" t="s">
        <v>16</v>
      </c>
      <c r="H2069" s="13" t="s">
        <v>16</v>
      </c>
      <c r="I2069" s="13" t="s">
        <v>42</v>
      </c>
      <c r="J2069" s="32">
        <f t="shared" si="224"/>
        <v>1995</v>
      </c>
      <c r="K2069" s="32" t="str">
        <f t="shared" si="225"/>
        <v>Jul</v>
      </c>
      <c r="L2069" s="32" t="str">
        <f t="shared" si="226"/>
        <v>tier - 1</v>
      </c>
      <c r="M2069" s="32" t="str">
        <f t="shared" si="227"/>
        <v>tier - 1</v>
      </c>
      <c r="N2069" s="32" t="str">
        <f t="shared" si="228"/>
        <v>R1011</v>
      </c>
      <c r="O2069" s="13" t="str">
        <f t="shared" si="229"/>
        <v>8-Jul-1995</v>
      </c>
      <c r="P2069" s="13">
        <f t="shared" si="230"/>
        <v>27</v>
      </c>
      <c r="Q2069" s="18">
        <v>33017.46</v>
      </c>
    </row>
    <row r="2070" spans="1:17" x14ac:dyDescent="0.25">
      <c r="A2070" s="13" t="s">
        <v>2101</v>
      </c>
      <c r="B2070" s="13">
        <v>1967</v>
      </c>
      <c r="C2070" s="13" t="s">
        <v>10</v>
      </c>
      <c r="D2070" s="13">
        <v>10</v>
      </c>
      <c r="E2070" s="13">
        <v>0</v>
      </c>
      <c r="F2070" s="13">
        <v>33025.32</v>
      </c>
      <c r="G2070" s="13" t="s">
        <v>11</v>
      </c>
      <c r="H2070" s="13" t="s">
        <v>12</v>
      </c>
      <c r="I2070" s="13" t="s">
        <v>42</v>
      </c>
      <c r="J2070" s="32">
        <f t="shared" si="224"/>
        <v>1967</v>
      </c>
      <c r="K2070" s="32" t="str">
        <f t="shared" si="225"/>
        <v>Jul</v>
      </c>
      <c r="L2070" s="32" t="str">
        <f t="shared" si="226"/>
        <v>tier - 2</v>
      </c>
      <c r="M2070" s="32" t="str">
        <f t="shared" si="227"/>
        <v>tier - 3</v>
      </c>
      <c r="N2070" s="32" t="str">
        <f t="shared" si="228"/>
        <v>R1011</v>
      </c>
      <c r="O2070" s="13" t="str">
        <f t="shared" si="229"/>
        <v>10-Jul-1967</v>
      </c>
      <c r="P2070" s="13">
        <f t="shared" si="230"/>
        <v>55</v>
      </c>
      <c r="Q2070" s="18">
        <v>33025.32</v>
      </c>
    </row>
    <row r="2071" spans="1:17" x14ac:dyDescent="0.25">
      <c r="A2071" s="13" t="s">
        <v>2102</v>
      </c>
      <c r="B2071" s="13">
        <v>1994</v>
      </c>
      <c r="C2071" s="13" t="s">
        <v>10</v>
      </c>
      <c r="D2071" s="13">
        <v>28</v>
      </c>
      <c r="E2071" s="13">
        <v>0</v>
      </c>
      <c r="F2071" s="13">
        <v>33057.230000000003</v>
      </c>
      <c r="G2071" s="13" t="s">
        <v>16</v>
      </c>
      <c r="H2071" s="13" t="s">
        <v>11</v>
      </c>
      <c r="I2071" s="13" t="s">
        <v>42</v>
      </c>
      <c r="J2071" s="32">
        <f t="shared" si="224"/>
        <v>1994</v>
      </c>
      <c r="K2071" s="32" t="str">
        <f t="shared" si="225"/>
        <v>Jul</v>
      </c>
      <c r="L2071" s="32" t="str">
        <f t="shared" si="226"/>
        <v>tier - 1</v>
      </c>
      <c r="M2071" s="32" t="str">
        <f t="shared" si="227"/>
        <v>tier - 2</v>
      </c>
      <c r="N2071" s="32" t="str">
        <f t="shared" si="228"/>
        <v>R1011</v>
      </c>
      <c r="O2071" s="13" t="str">
        <f t="shared" si="229"/>
        <v>28-Jul-1994</v>
      </c>
      <c r="P2071" s="13">
        <f t="shared" si="230"/>
        <v>28</v>
      </c>
      <c r="Q2071" s="18">
        <v>33057.230000000003</v>
      </c>
    </row>
    <row r="2072" spans="1:17" x14ac:dyDescent="0.25">
      <c r="A2072" s="13" t="s">
        <v>2103</v>
      </c>
      <c r="B2072" s="13">
        <v>1962</v>
      </c>
      <c r="C2072" s="13" t="s">
        <v>10</v>
      </c>
      <c r="D2072" s="13">
        <v>1</v>
      </c>
      <c r="E2072" s="13">
        <v>0</v>
      </c>
      <c r="F2072" s="13">
        <v>33074.94</v>
      </c>
      <c r="G2072" s="13" t="s">
        <v>16</v>
      </c>
      <c r="H2072" s="13" t="s">
        <v>11</v>
      </c>
      <c r="I2072" s="13" t="s">
        <v>42</v>
      </c>
      <c r="J2072" s="32">
        <f t="shared" si="224"/>
        <v>1962</v>
      </c>
      <c r="K2072" s="32" t="str">
        <f t="shared" si="225"/>
        <v>Jul</v>
      </c>
      <c r="L2072" s="32" t="str">
        <f t="shared" si="226"/>
        <v>tier - 1</v>
      </c>
      <c r="M2072" s="32" t="str">
        <f t="shared" si="227"/>
        <v>tier - 2</v>
      </c>
      <c r="N2072" s="32" t="str">
        <f t="shared" si="228"/>
        <v>R1011</v>
      </c>
      <c r="O2072" s="13" t="str">
        <f t="shared" si="229"/>
        <v>1-Jul-1962</v>
      </c>
      <c r="P2072" s="13">
        <f t="shared" si="230"/>
        <v>60</v>
      </c>
      <c r="Q2072" s="18">
        <v>33074.94</v>
      </c>
    </row>
    <row r="2073" spans="1:17" x14ac:dyDescent="0.25">
      <c r="A2073" s="13" t="s">
        <v>2104</v>
      </c>
      <c r="B2073" s="13">
        <v>1969</v>
      </c>
      <c r="C2073" s="13" t="s">
        <v>37</v>
      </c>
      <c r="D2073" s="13">
        <v>30</v>
      </c>
      <c r="E2073" s="13">
        <v>0</v>
      </c>
      <c r="F2073" s="13">
        <v>33090.660000000003</v>
      </c>
      <c r="G2073" s="13" t="s">
        <v>11</v>
      </c>
      <c r="H2073" s="13" t="s">
        <v>11</v>
      </c>
      <c r="I2073" s="13" t="s">
        <v>42</v>
      </c>
      <c r="J2073" s="32">
        <f t="shared" si="224"/>
        <v>1969</v>
      </c>
      <c r="K2073" s="32" t="str">
        <f t="shared" si="225"/>
        <v>Oct</v>
      </c>
      <c r="L2073" s="32" t="str">
        <f t="shared" si="226"/>
        <v>tier - 2</v>
      </c>
      <c r="M2073" s="32" t="str">
        <f t="shared" si="227"/>
        <v>tier - 2</v>
      </c>
      <c r="N2073" s="32" t="str">
        <f t="shared" si="228"/>
        <v>R1011</v>
      </c>
      <c r="O2073" s="13" t="str">
        <f t="shared" si="229"/>
        <v>30-Oct-1969</v>
      </c>
      <c r="P2073" s="13">
        <f t="shared" si="230"/>
        <v>53</v>
      </c>
      <c r="Q2073" s="18">
        <v>33090.660000000003</v>
      </c>
    </row>
    <row r="2074" spans="1:17" x14ac:dyDescent="0.25">
      <c r="A2074" s="13" t="s">
        <v>2105</v>
      </c>
      <c r="B2074" s="13">
        <v>1985</v>
      </c>
      <c r="C2074" s="13" t="s">
        <v>10</v>
      </c>
      <c r="D2074" s="13">
        <v>15</v>
      </c>
      <c r="E2074" s="13">
        <v>3</v>
      </c>
      <c r="F2074" s="13">
        <v>33121</v>
      </c>
      <c r="G2074" s="13" t="s">
        <v>11</v>
      </c>
      <c r="H2074" s="13" t="s">
        <v>16</v>
      </c>
      <c r="I2074" s="13" t="s">
        <v>42</v>
      </c>
      <c r="J2074" s="32">
        <f t="shared" si="224"/>
        <v>1985</v>
      </c>
      <c r="K2074" s="32" t="str">
        <f t="shared" si="225"/>
        <v>Jul</v>
      </c>
      <c r="L2074" s="32" t="str">
        <f t="shared" si="226"/>
        <v>tier - 2</v>
      </c>
      <c r="M2074" s="32" t="str">
        <f t="shared" si="227"/>
        <v>tier - 1</v>
      </c>
      <c r="N2074" s="32" t="str">
        <f t="shared" si="228"/>
        <v>R1011</v>
      </c>
      <c r="O2074" s="13" t="str">
        <f t="shared" si="229"/>
        <v>15-Jul-1985</v>
      </c>
      <c r="P2074" s="13">
        <f t="shared" si="230"/>
        <v>37</v>
      </c>
      <c r="Q2074" s="18">
        <v>33121</v>
      </c>
    </row>
    <row r="2075" spans="1:17" x14ac:dyDescent="0.25">
      <c r="A2075" s="13" t="s">
        <v>2106</v>
      </c>
      <c r="B2075" s="13">
        <v>1990</v>
      </c>
      <c r="C2075" s="13" t="s">
        <v>37</v>
      </c>
      <c r="D2075" s="13">
        <v>12</v>
      </c>
      <c r="E2075" s="13">
        <v>3</v>
      </c>
      <c r="F2075" s="13">
        <v>33292.83</v>
      </c>
      <c r="G2075" s="13" t="s">
        <v>11</v>
      </c>
      <c r="H2075" s="13" t="s">
        <v>16</v>
      </c>
      <c r="I2075" s="13" t="s">
        <v>42</v>
      </c>
      <c r="J2075" s="32">
        <f t="shared" si="224"/>
        <v>1990</v>
      </c>
      <c r="K2075" s="32" t="str">
        <f t="shared" si="225"/>
        <v>Oct</v>
      </c>
      <c r="L2075" s="32" t="str">
        <f t="shared" si="226"/>
        <v>tier - 2</v>
      </c>
      <c r="M2075" s="32" t="str">
        <f t="shared" si="227"/>
        <v>tier - 1</v>
      </c>
      <c r="N2075" s="32" t="str">
        <f t="shared" si="228"/>
        <v>R1011</v>
      </c>
      <c r="O2075" s="13" t="str">
        <f t="shared" si="229"/>
        <v>12-Oct-1990</v>
      </c>
      <c r="P2075" s="13">
        <f t="shared" si="230"/>
        <v>32</v>
      </c>
      <c r="Q2075" s="18">
        <v>33292.83</v>
      </c>
    </row>
    <row r="2076" spans="1:17" x14ac:dyDescent="0.25">
      <c r="A2076" s="13" t="s">
        <v>2107</v>
      </c>
      <c r="B2076" s="13">
        <v>2003</v>
      </c>
      <c r="C2076" s="13" t="s">
        <v>15</v>
      </c>
      <c r="D2076" s="13">
        <v>28</v>
      </c>
      <c r="E2076" s="13">
        <v>0</v>
      </c>
      <c r="F2076" s="13">
        <v>33307.550000000003</v>
      </c>
      <c r="G2076" s="13" t="s">
        <v>11</v>
      </c>
      <c r="H2076" s="13" t="s">
        <v>12</v>
      </c>
      <c r="I2076" s="13" t="s">
        <v>23</v>
      </c>
      <c r="J2076" s="32">
        <f t="shared" si="224"/>
        <v>2003</v>
      </c>
      <c r="K2076" s="32" t="str">
        <f t="shared" si="225"/>
        <v>Nov</v>
      </c>
      <c r="L2076" s="32" t="str">
        <f t="shared" si="226"/>
        <v>tier - 2</v>
      </c>
      <c r="M2076" s="32" t="str">
        <f t="shared" si="227"/>
        <v>tier - 3</v>
      </c>
      <c r="N2076" s="32" t="str">
        <f t="shared" si="228"/>
        <v>R1012</v>
      </c>
      <c r="O2076" s="13" t="str">
        <f t="shared" si="229"/>
        <v>28-Nov-2003</v>
      </c>
      <c r="P2076" s="13">
        <f t="shared" si="230"/>
        <v>19</v>
      </c>
      <c r="Q2076" s="18">
        <v>33307.550000000003</v>
      </c>
    </row>
    <row r="2077" spans="1:17" x14ac:dyDescent="0.25">
      <c r="A2077" s="13" t="s">
        <v>2108</v>
      </c>
      <c r="B2077" s="13">
        <v>1972</v>
      </c>
      <c r="C2077" s="13" t="s">
        <v>20</v>
      </c>
      <c r="D2077" s="13">
        <v>5</v>
      </c>
      <c r="E2077" s="13">
        <v>0</v>
      </c>
      <c r="F2077" s="13">
        <v>33344.449999999997</v>
      </c>
      <c r="G2077" s="13" t="s">
        <v>11</v>
      </c>
      <c r="H2077" s="13" t="s">
        <v>12</v>
      </c>
      <c r="I2077" s="13" t="s">
        <v>42</v>
      </c>
      <c r="J2077" s="32">
        <f t="shared" si="224"/>
        <v>1972</v>
      </c>
      <c r="K2077" s="32" t="str">
        <f t="shared" si="225"/>
        <v>Sep</v>
      </c>
      <c r="L2077" s="32" t="str">
        <f t="shared" si="226"/>
        <v>tier - 2</v>
      </c>
      <c r="M2077" s="32" t="str">
        <f t="shared" si="227"/>
        <v>tier - 3</v>
      </c>
      <c r="N2077" s="32" t="str">
        <f t="shared" si="228"/>
        <v>R1011</v>
      </c>
      <c r="O2077" s="13" t="str">
        <f t="shared" si="229"/>
        <v>5-Sep-1972</v>
      </c>
      <c r="P2077" s="13">
        <f t="shared" si="230"/>
        <v>50</v>
      </c>
      <c r="Q2077" s="18">
        <v>33344.449999999997</v>
      </c>
    </row>
    <row r="2078" spans="1:17" x14ac:dyDescent="0.25">
      <c r="A2078" s="13" t="s">
        <v>2109</v>
      </c>
      <c r="B2078" s="13">
        <v>1985</v>
      </c>
      <c r="C2078" s="13" t="s">
        <v>30</v>
      </c>
      <c r="D2078" s="13">
        <v>7</v>
      </c>
      <c r="E2078" s="13">
        <v>3</v>
      </c>
      <c r="F2078" s="13">
        <v>33450.99</v>
      </c>
      <c r="G2078" s="13" t="s">
        <v>11</v>
      </c>
      <c r="H2078" s="13" t="s">
        <v>11</v>
      </c>
      <c r="I2078" s="13" t="s">
        <v>42</v>
      </c>
      <c r="J2078" s="32">
        <f t="shared" si="224"/>
        <v>1985</v>
      </c>
      <c r="K2078" s="32" t="str">
        <f t="shared" si="225"/>
        <v>Dec</v>
      </c>
      <c r="L2078" s="32" t="str">
        <f t="shared" si="226"/>
        <v>tier - 2</v>
      </c>
      <c r="M2078" s="32" t="str">
        <f t="shared" si="227"/>
        <v>tier - 2</v>
      </c>
      <c r="N2078" s="32" t="str">
        <f t="shared" si="228"/>
        <v>R1011</v>
      </c>
      <c r="O2078" s="13" t="str">
        <f t="shared" si="229"/>
        <v>7-Dec-1985</v>
      </c>
      <c r="P2078" s="13">
        <f t="shared" si="230"/>
        <v>37</v>
      </c>
      <c r="Q2078" s="18">
        <v>33450.99</v>
      </c>
    </row>
    <row r="2079" spans="1:17" x14ac:dyDescent="0.25">
      <c r="A2079" s="13" t="s">
        <v>2110</v>
      </c>
      <c r="B2079" s="13">
        <v>1970</v>
      </c>
      <c r="C2079" s="13" t="s">
        <v>18</v>
      </c>
      <c r="D2079" s="13">
        <v>18</v>
      </c>
      <c r="E2079" s="13">
        <v>2</v>
      </c>
      <c r="F2079" s="13">
        <v>33471.97</v>
      </c>
      <c r="G2079" s="13" t="s">
        <v>11</v>
      </c>
      <c r="H2079" s="13" t="s">
        <v>11</v>
      </c>
      <c r="I2079" s="13" t="s">
        <v>23</v>
      </c>
      <c r="J2079" s="32">
        <f t="shared" si="224"/>
        <v>1970</v>
      </c>
      <c r="K2079" s="32" t="str">
        <f t="shared" si="225"/>
        <v>Jun</v>
      </c>
      <c r="L2079" s="32" t="str">
        <f t="shared" si="226"/>
        <v>tier - 2</v>
      </c>
      <c r="M2079" s="32" t="str">
        <f t="shared" si="227"/>
        <v>tier - 2</v>
      </c>
      <c r="N2079" s="32" t="str">
        <f t="shared" si="228"/>
        <v>R1012</v>
      </c>
      <c r="O2079" s="13" t="str">
        <f t="shared" si="229"/>
        <v>18-Jun-1970</v>
      </c>
      <c r="P2079" s="13">
        <f t="shared" si="230"/>
        <v>52</v>
      </c>
      <c r="Q2079" s="18">
        <v>33471.97</v>
      </c>
    </row>
    <row r="2080" spans="1:17" x14ac:dyDescent="0.25">
      <c r="A2080" s="13" t="s">
        <v>2111</v>
      </c>
      <c r="B2080" s="13">
        <v>2002</v>
      </c>
      <c r="C2080" s="13" t="s">
        <v>35</v>
      </c>
      <c r="D2080" s="13">
        <v>25</v>
      </c>
      <c r="E2080" s="13">
        <v>0</v>
      </c>
      <c r="F2080" s="13">
        <v>33475.82</v>
      </c>
      <c r="G2080" s="13" t="s">
        <v>16</v>
      </c>
      <c r="H2080" s="13" t="s">
        <v>16</v>
      </c>
      <c r="I2080" s="13" t="s">
        <v>170</v>
      </c>
      <c r="J2080" s="32">
        <f t="shared" si="224"/>
        <v>2002</v>
      </c>
      <c r="K2080" s="32" t="str">
        <f t="shared" si="225"/>
        <v>Aug</v>
      </c>
      <c r="L2080" s="32" t="str">
        <f t="shared" si="226"/>
        <v>tier - 1</v>
      </c>
      <c r="M2080" s="32" t="str">
        <f t="shared" si="227"/>
        <v>tier - 1</v>
      </c>
      <c r="N2080" s="32" t="str">
        <f t="shared" si="228"/>
        <v>R1018</v>
      </c>
      <c r="O2080" s="13" t="str">
        <f t="shared" si="229"/>
        <v>25-Aug-2002</v>
      </c>
      <c r="P2080" s="13">
        <f t="shared" si="230"/>
        <v>20</v>
      </c>
      <c r="Q2080" s="18">
        <v>33475.82</v>
      </c>
    </row>
    <row r="2081" spans="1:17" x14ac:dyDescent="0.25">
      <c r="A2081" s="13" t="s">
        <v>2112</v>
      </c>
      <c r="B2081" s="13">
        <v>1984</v>
      </c>
      <c r="C2081" s="13" t="s">
        <v>10</v>
      </c>
      <c r="D2081" s="13">
        <v>22</v>
      </c>
      <c r="E2081" s="13">
        <v>3</v>
      </c>
      <c r="F2081" s="13">
        <v>33527.1</v>
      </c>
      <c r="G2081" s="13" t="s">
        <v>11</v>
      </c>
      <c r="H2081" s="13" t="s">
        <v>12</v>
      </c>
      <c r="I2081" s="13" t="s">
        <v>42</v>
      </c>
      <c r="J2081" s="32">
        <f t="shared" si="224"/>
        <v>1984</v>
      </c>
      <c r="K2081" s="32" t="str">
        <f t="shared" si="225"/>
        <v>Jul</v>
      </c>
      <c r="L2081" s="32" t="str">
        <f t="shared" si="226"/>
        <v>tier - 2</v>
      </c>
      <c r="M2081" s="32" t="str">
        <f t="shared" si="227"/>
        <v>tier - 3</v>
      </c>
      <c r="N2081" s="32" t="str">
        <f t="shared" si="228"/>
        <v>R1011</v>
      </c>
      <c r="O2081" s="13" t="str">
        <f t="shared" si="229"/>
        <v>22-Jul-1984</v>
      </c>
      <c r="P2081" s="13">
        <f t="shared" si="230"/>
        <v>38</v>
      </c>
      <c r="Q2081" s="18">
        <v>33527.1</v>
      </c>
    </row>
    <row r="2082" spans="1:17" x14ac:dyDescent="0.25">
      <c r="A2082" s="13" t="s">
        <v>2113</v>
      </c>
      <c r="B2082" s="13">
        <v>2003</v>
      </c>
      <c r="C2082" s="13" t="s">
        <v>20</v>
      </c>
      <c r="D2082" s="13">
        <v>9</v>
      </c>
      <c r="E2082" s="13">
        <v>0</v>
      </c>
      <c r="F2082" s="13">
        <v>33611.71</v>
      </c>
      <c r="G2082" s="13" t="s">
        <v>16</v>
      </c>
      <c r="H2082" s="13" t="s">
        <v>11</v>
      </c>
      <c r="I2082" s="13" t="s">
        <v>42</v>
      </c>
      <c r="J2082" s="32">
        <f t="shared" si="224"/>
        <v>2003</v>
      </c>
      <c r="K2082" s="32" t="str">
        <f t="shared" si="225"/>
        <v>Sep</v>
      </c>
      <c r="L2082" s="32" t="str">
        <f t="shared" si="226"/>
        <v>tier - 1</v>
      </c>
      <c r="M2082" s="32" t="str">
        <f t="shared" si="227"/>
        <v>tier - 2</v>
      </c>
      <c r="N2082" s="32" t="str">
        <f t="shared" si="228"/>
        <v>R1011</v>
      </c>
      <c r="O2082" s="13" t="str">
        <f t="shared" si="229"/>
        <v>9-Sep-2003</v>
      </c>
      <c r="P2082" s="13">
        <f t="shared" si="230"/>
        <v>19</v>
      </c>
      <c r="Q2082" s="18">
        <v>33611.71</v>
      </c>
    </row>
    <row r="2083" spans="1:17" x14ac:dyDescent="0.25">
      <c r="A2083" s="13" t="s">
        <v>2114</v>
      </c>
      <c r="B2083" s="13">
        <v>1993</v>
      </c>
      <c r="C2083" s="13" t="s">
        <v>15</v>
      </c>
      <c r="D2083" s="13">
        <v>28</v>
      </c>
      <c r="E2083" s="13">
        <v>0</v>
      </c>
      <c r="F2083" s="13">
        <v>33707.550000000003</v>
      </c>
      <c r="G2083" s="13" t="s">
        <v>11</v>
      </c>
      <c r="H2083" s="13" t="s">
        <v>11</v>
      </c>
      <c r="I2083" s="13" t="s">
        <v>42</v>
      </c>
      <c r="J2083" s="32">
        <f t="shared" si="224"/>
        <v>1993</v>
      </c>
      <c r="K2083" s="32" t="str">
        <f t="shared" si="225"/>
        <v>Nov</v>
      </c>
      <c r="L2083" s="32" t="str">
        <f t="shared" si="226"/>
        <v>tier - 2</v>
      </c>
      <c r="M2083" s="32" t="str">
        <f t="shared" si="227"/>
        <v>tier - 2</v>
      </c>
      <c r="N2083" s="32" t="str">
        <f t="shared" si="228"/>
        <v>R1011</v>
      </c>
      <c r="O2083" s="13" t="str">
        <f t="shared" si="229"/>
        <v>28-Nov-1993</v>
      </c>
      <c r="P2083" s="13">
        <f t="shared" si="230"/>
        <v>29</v>
      </c>
      <c r="Q2083" s="18">
        <v>33707.550000000003</v>
      </c>
    </row>
    <row r="2084" spans="1:17" x14ac:dyDescent="0.25">
      <c r="A2084" s="13" t="s">
        <v>2115</v>
      </c>
      <c r="B2084" s="13">
        <v>2004</v>
      </c>
      <c r="C2084" s="13" t="s">
        <v>15</v>
      </c>
      <c r="D2084" s="13">
        <v>1</v>
      </c>
      <c r="E2084" s="13">
        <v>0</v>
      </c>
      <c r="F2084" s="13">
        <v>33732.69</v>
      </c>
      <c r="G2084" s="13" t="s">
        <v>16</v>
      </c>
      <c r="H2084" s="13" t="s">
        <v>16</v>
      </c>
      <c r="I2084" s="13" t="s">
        <v>356</v>
      </c>
      <c r="J2084" s="32">
        <f t="shared" si="224"/>
        <v>2004</v>
      </c>
      <c r="K2084" s="32" t="str">
        <f t="shared" si="225"/>
        <v>Nov</v>
      </c>
      <c r="L2084" s="32" t="str">
        <f t="shared" si="226"/>
        <v>tier - 1</v>
      </c>
      <c r="M2084" s="32" t="str">
        <f t="shared" si="227"/>
        <v>tier - 1</v>
      </c>
      <c r="N2084" s="32" t="str">
        <f t="shared" si="228"/>
        <v>R1017</v>
      </c>
      <c r="O2084" s="13" t="str">
        <f t="shared" si="229"/>
        <v>1-Nov-2004</v>
      </c>
      <c r="P2084" s="13">
        <f t="shared" si="230"/>
        <v>18</v>
      </c>
      <c r="Q2084" s="18">
        <v>33732.69</v>
      </c>
    </row>
    <row r="2085" spans="1:17" x14ac:dyDescent="0.25">
      <c r="A2085" s="13" t="s">
        <v>2116</v>
      </c>
      <c r="B2085" s="13">
        <v>2003</v>
      </c>
      <c r="C2085" s="13" t="s">
        <v>20</v>
      </c>
      <c r="D2085" s="13">
        <v>12</v>
      </c>
      <c r="E2085" s="13">
        <v>0</v>
      </c>
      <c r="F2085" s="13">
        <v>33750.29</v>
      </c>
      <c r="G2085" s="13" t="s">
        <v>16</v>
      </c>
      <c r="H2085" s="13" t="s">
        <v>12</v>
      </c>
      <c r="I2085" s="13" t="s">
        <v>23</v>
      </c>
      <c r="J2085" s="32">
        <f t="shared" si="224"/>
        <v>2003</v>
      </c>
      <c r="K2085" s="32" t="str">
        <f t="shared" si="225"/>
        <v>Sep</v>
      </c>
      <c r="L2085" s="32" t="str">
        <f t="shared" si="226"/>
        <v>tier - 1</v>
      </c>
      <c r="M2085" s="32" t="str">
        <f t="shared" si="227"/>
        <v>tier - 3</v>
      </c>
      <c r="N2085" s="32" t="str">
        <f t="shared" si="228"/>
        <v>R1012</v>
      </c>
      <c r="O2085" s="13" t="str">
        <f t="shared" si="229"/>
        <v>12-Sep-2003</v>
      </c>
      <c r="P2085" s="13">
        <f t="shared" si="230"/>
        <v>19</v>
      </c>
      <c r="Q2085" s="18">
        <v>33750.29</v>
      </c>
    </row>
    <row r="2086" spans="1:17" x14ac:dyDescent="0.25">
      <c r="A2086" s="13" t="s">
        <v>2117</v>
      </c>
      <c r="B2086" s="13">
        <v>1962</v>
      </c>
      <c r="C2086" s="13" t="s">
        <v>30</v>
      </c>
      <c r="D2086" s="13">
        <v>11</v>
      </c>
      <c r="E2086" s="13">
        <v>0</v>
      </c>
      <c r="F2086" s="13">
        <v>33753.32</v>
      </c>
      <c r="G2086" s="13" t="s">
        <v>16</v>
      </c>
      <c r="H2086" s="13" t="s">
        <v>12</v>
      </c>
      <c r="I2086" s="13" t="s">
        <v>42</v>
      </c>
      <c r="J2086" s="32">
        <f t="shared" si="224"/>
        <v>1962</v>
      </c>
      <c r="K2086" s="32" t="str">
        <f t="shared" si="225"/>
        <v>Dec</v>
      </c>
      <c r="L2086" s="32" t="str">
        <f t="shared" si="226"/>
        <v>tier - 1</v>
      </c>
      <c r="M2086" s="32" t="str">
        <f t="shared" si="227"/>
        <v>tier - 3</v>
      </c>
      <c r="N2086" s="32" t="str">
        <f t="shared" si="228"/>
        <v>R1011</v>
      </c>
      <c r="O2086" s="13" t="str">
        <f t="shared" si="229"/>
        <v>11-Dec-1962</v>
      </c>
      <c r="P2086" s="13">
        <f t="shared" si="230"/>
        <v>60</v>
      </c>
      <c r="Q2086" s="18">
        <v>33753.32</v>
      </c>
    </row>
    <row r="2087" spans="1:17" x14ac:dyDescent="0.25">
      <c r="A2087" s="13" t="s">
        <v>2118</v>
      </c>
      <c r="B2087" s="13">
        <v>2000</v>
      </c>
      <c r="C2087" s="13" t="s">
        <v>37</v>
      </c>
      <c r="D2087" s="13">
        <v>26</v>
      </c>
      <c r="E2087" s="13">
        <v>0</v>
      </c>
      <c r="F2087" s="13">
        <v>33829.39</v>
      </c>
      <c r="G2087" s="13" t="s">
        <v>11</v>
      </c>
      <c r="H2087" s="13" t="s">
        <v>12</v>
      </c>
      <c r="I2087" s="13" t="s">
        <v>42</v>
      </c>
      <c r="J2087" s="32">
        <f t="shared" si="224"/>
        <v>2000</v>
      </c>
      <c r="K2087" s="32" t="str">
        <f t="shared" si="225"/>
        <v>Oct</v>
      </c>
      <c r="L2087" s="32" t="str">
        <f t="shared" si="226"/>
        <v>tier - 2</v>
      </c>
      <c r="M2087" s="32" t="str">
        <f t="shared" si="227"/>
        <v>tier - 3</v>
      </c>
      <c r="N2087" s="32" t="str">
        <f t="shared" si="228"/>
        <v>R1011</v>
      </c>
      <c r="O2087" s="13" t="str">
        <f t="shared" si="229"/>
        <v>26-Oct-2000</v>
      </c>
      <c r="P2087" s="13">
        <f t="shared" si="230"/>
        <v>22</v>
      </c>
      <c r="Q2087" s="18">
        <v>33829.39</v>
      </c>
    </row>
    <row r="2088" spans="1:17" x14ac:dyDescent="0.25">
      <c r="A2088" s="13" t="s">
        <v>2119</v>
      </c>
      <c r="B2088" s="13">
        <v>1997</v>
      </c>
      <c r="C2088" s="13" t="s">
        <v>35</v>
      </c>
      <c r="D2088" s="13">
        <v>9</v>
      </c>
      <c r="E2088" s="13">
        <v>0</v>
      </c>
      <c r="F2088" s="13">
        <v>33900.65</v>
      </c>
      <c r="G2088" s="13" t="s">
        <v>11</v>
      </c>
      <c r="H2088" s="13" t="s">
        <v>12</v>
      </c>
      <c r="I2088" s="13" t="s">
        <v>42</v>
      </c>
      <c r="J2088" s="32">
        <f t="shared" si="224"/>
        <v>1997</v>
      </c>
      <c r="K2088" s="32" t="str">
        <f t="shared" si="225"/>
        <v>Aug</v>
      </c>
      <c r="L2088" s="32" t="str">
        <f t="shared" si="226"/>
        <v>tier - 2</v>
      </c>
      <c r="M2088" s="32" t="str">
        <f t="shared" si="227"/>
        <v>tier - 3</v>
      </c>
      <c r="N2088" s="32" t="str">
        <f t="shared" si="228"/>
        <v>R1011</v>
      </c>
      <c r="O2088" s="13" t="str">
        <f t="shared" si="229"/>
        <v>9-Aug-1997</v>
      </c>
      <c r="P2088" s="13">
        <f t="shared" si="230"/>
        <v>25</v>
      </c>
      <c r="Q2088" s="18">
        <v>33900.65</v>
      </c>
    </row>
    <row r="2089" spans="1:17" x14ac:dyDescent="0.25">
      <c r="A2089" s="13" t="s">
        <v>2120</v>
      </c>
      <c r="B2089" s="13">
        <v>2000</v>
      </c>
      <c r="C2089" s="13" t="s">
        <v>30</v>
      </c>
      <c r="D2089" s="13">
        <v>27</v>
      </c>
      <c r="E2089" s="13">
        <v>0</v>
      </c>
      <c r="F2089" s="13">
        <v>33907.550000000003</v>
      </c>
      <c r="G2089" s="13" t="s">
        <v>11</v>
      </c>
      <c r="H2089" s="13" t="s">
        <v>11</v>
      </c>
      <c r="I2089" s="13" t="s">
        <v>23</v>
      </c>
      <c r="J2089" s="32">
        <f t="shared" si="224"/>
        <v>2000</v>
      </c>
      <c r="K2089" s="32" t="str">
        <f t="shared" si="225"/>
        <v>Dec</v>
      </c>
      <c r="L2089" s="32" t="str">
        <f t="shared" si="226"/>
        <v>tier - 2</v>
      </c>
      <c r="M2089" s="32" t="str">
        <f t="shared" si="227"/>
        <v>tier - 2</v>
      </c>
      <c r="N2089" s="32" t="str">
        <f t="shared" si="228"/>
        <v>R1012</v>
      </c>
      <c r="O2089" s="13" t="str">
        <f t="shared" si="229"/>
        <v>27-Dec-2000</v>
      </c>
      <c r="P2089" s="13">
        <f t="shared" si="230"/>
        <v>22</v>
      </c>
      <c r="Q2089" s="18">
        <v>33907.550000000003</v>
      </c>
    </row>
    <row r="2090" spans="1:17" x14ac:dyDescent="0.25">
      <c r="A2090" s="13" t="s">
        <v>2121</v>
      </c>
      <c r="B2090" s="13">
        <v>1994</v>
      </c>
      <c r="C2090" s="13" t="s">
        <v>20</v>
      </c>
      <c r="D2090" s="13">
        <v>25</v>
      </c>
      <c r="E2090" s="13">
        <v>0</v>
      </c>
      <c r="F2090" s="13">
        <v>33975.47</v>
      </c>
      <c r="G2090" s="13" t="s">
        <v>11</v>
      </c>
      <c r="H2090" s="13" t="s">
        <v>11</v>
      </c>
      <c r="I2090" s="13" t="s">
        <v>42</v>
      </c>
      <c r="J2090" s="32">
        <f t="shared" si="224"/>
        <v>1994</v>
      </c>
      <c r="K2090" s="32" t="str">
        <f t="shared" si="225"/>
        <v>Sep</v>
      </c>
      <c r="L2090" s="32" t="str">
        <f t="shared" si="226"/>
        <v>tier - 2</v>
      </c>
      <c r="M2090" s="32" t="str">
        <f t="shared" si="227"/>
        <v>tier - 2</v>
      </c>
      <c r="N2090" s="32" t="str">
        <f t="shared" si="228"/>
        <v>R1011</v>
      </c>
      <c r="O2090" s="13" t="str">
        <f t="shared" si="229"/>
        <v>25-Sep-1994</v>
      </c>
      <c r="P2090" s="13">
        <f t="shared" si="230"/>
        <v>28</v>
      </c>
      <c r="Q2090" s="18">
        <v>33975.47</v>
      </c>
    </row>
    <row r="2091" spans="1:17" x14ac:dyDescent="0.25">
      <c r="A2091" s="13" t="s">
        <v>2122</v>
      </c>
      <c r="B2091" s="13">
        <v>1972</v>
      </c>
      <c r="C2091" s="13" t="s">
        <v>10</v>
      </c>
      <c r="D2091" s="13">
        <v>26</v>
      </c>
      <c r="E2091" s="13">
        <v>0</v>
      </c>
      <c r="F2091" s="13">
        <v>34053.360000000001</v>
      </c>
      <c r="G2091" s="13" t="s">
        <v>11</v>
      </c>
      <c r="H2091" s="13" t="s">
        <v>11</v>
      </c>
      <c r="I2091" s="13" t="s">
        <v>42</v>
      </c>
      <c r="J2091" s="32">
        <f t="shared" si="224"/>
        <v>1972</v>
      </c>
      <c r="K2091" s="32" t="str">
        <f t="shared" si="225"/>
        <v>Jul</v>
      </c>
      <c r="L2091" s="32" t="str">
        <f t="shared" si="226"/>
        <v>tier - 2</v>
      </c>
      <c r="M2091" s="32" t="str">
        <f t="shared" si="227"/>
        <v>tier - 2</v>
      </c>
      <c r="N2091" s="32" t="str">
        <f t="shared" si="228"/>
        <v>R1011</v>
      </c>
      <c r="O2091" s="13" t="str">
        <f t="shared" si="229"/>
        <v>26-Jul-1972</v>
      </c>
      <c r="P2091" s="13">
        <f t="shared" si="230"/>
        <v>50</v>
      </c>
      <c r="Q2091" s="18">
        <v>34053.360000000001</v>
      </c>
    </row>
    <row r="2092" spans="1:17" x14ac:dyDescent="0.25">
      <c r="A2092" s="13" t="s">
        <v>2123</v>
      </c>
      <c r="B2092" s="13">
        <v>2002</v>
      </c>
      <c r="C2092" s="13" t="s">
        <v>30</v>
      </c>
      <c r="D2092" s="13">
        <v>26</v>
      </c>
      <c r="E2092" s="13">
        <v>0</v>
      </c>
      <c r="F2092" s="13">
        <v>34084.68</v>
      </c>
      <c r="G2092" s="13" t="s">
        <v>11</v>
      </c>
      <c r="H2092" s="13" t="s">
        <v>12</v>
      </c>
      <c r="I2092" s="13" t="s">
        <v>42</v>
      </c>
      <c r="J2092" s="32">
        <f t="shared" si="224"/>
        <v>2002</v>
      </c>
      <c r="K2092" s="32" t="str">
        <f t="shared" si="225"/>
        <v>Dec</v>
      </c>
      <c r="L2092" s="32" t="str">
        <f t="shared" si="226"/>
        <v>tier - 2</v>
      </c>
      <c r="M2092" s="32" t="str">
        <f t="shared" si="227"/>
        <v>tier - 3</v>
      </c>
      <c r="N2092" s="32" t="str">
        <f t="shared" si="228"/>
        <v>R1011</v>
      </c>
      <c r="O2092" s="13" t="str">
        <f t="shared" si="229"/>
        <v>26-Dec-2002</v>
      </c>
      <c r="P2092" s="13">
        <f t="shared" si="230"/>
        <v>20</v>
      </c>
      <c r="Q2092" s="18">
        <v>34084.68</v>
      </c>
    </row>
    <row r="2093" spans="1:17" x14ac:dyDescent="0.25">
      <c r="A2093" s="13" t="s">
        <v>2124</v>
      </c>
      <c r="B2093" s="13">
        <v>1999</v>
      </c>
      <c r="C2093" s="13" t="s">
        <v>15</v>
      </c>
      <c r="D2093" s="13">
        <v>6</v>
      </c>
      <c r="E2093" s="13">
        <v>0</v>
      </c>
      <c r="F2093" s="13">
        <v>34166.269999999997</v>
      </c>
      <c r="G2093" s="13" t="s">
        <v>11</v>
      </c>
      <c r="H2093" s="13" t="s">
        <v>12</v>
      </c>
      <c r="I2093" s="13" t="s">
        <v>42</v>
      </c>
      <c r="J2093" s="32">
        <f t="shared" si="224"/>
        <v>1999</v>
      </c>
      <c r="K2093" s="32" t="str">
        <f t="shared" si="225"/>
        <v>Nov</v>
      </c>
      <c r="L2093" s="32" t="str">
        <f t="shared" si="226"/>
        <v>tier - 2</v>
      </c>
      <c r="M2093" s="32" t="str">
        <f t="shared" si="227"/>
        <v>tier - 3</v>
      </c>
      <c r="N2093" s="32" t="str">
        <f t="shared" si="228"/>
        <v>R1011</v>
      </c>
      <c r="O2093" s="13" t="str">
        <f t="shared" si="229"/>
        <v>6-Nov-1999</v>
      </c>
      <c r="P2093" s="13">
        <f t="shared" si="230"/>
        <v>23</v>
      </c>
      <c r="Q2093" s="18">
        <v>34166.269999999997</v>
      </c>
    </row>
    <row r="2094" spans="1:17" x14ac:dyDescent="0.25">
      <c r="A2094" s="13" t="s">
        <v>2125</v>
      </c>
      <c r="B2094" s="13">
        <v>1971</v>
      </c>
      <c r="C2094" s="13" t="s">
        <v>35</v>
      </c>
      <c r="D2094" s="13">
        <v>25</v>
      </c>
      <c r="E2094" s="13">
        <v>0</v>
      </c>
      <c r="F2094" s="13">
        <v>34205.07</v>
      </c>
      <c r="G2094" s="13" t="s">
        <v>11</v>
      </c>
      <c r="H2094" s="13" t="s">
        <v>11</v>
      </c>
      <c r="I2094" s="13" t="s">
        <v>42</v>
      </c>
      <c r="J2094" s="32">
        <f t="shared" si="224"/>
        <v>1971</v>
      </c>
      <c r="K2094" s="32" t="str">
        <f t="shared" si="225"/>
        <v>Aug</v>
      </c>
      <c r="L2094" s="32" t="str">
        <f t="shared" si="226"/>
        <v>tier - 2</v>
      </c>
      <c r="M2094" s="32" t="str">
        <f t="shared" si="227"/>
        <v>tier - 2</v>
      </c>
      <c r="N2094" s="32" t="str">
        <f t="shared" si="228"/>
        <v>R1011</v>
      </c>
      <c r="O2094" s="13" t="str">
        <f t="shared" si="229"/>
        <v>25-Aug-1971</v>
      </c>
      <c r="P2094" s="13">
        <f t="shared" si="230"/>
        <v>51</v>
      </c>
      <c r="Q2094" s="18">
        <v>34205.07</v>
      </c>
    </row>
    <row r="2095" spans="1:17" x14ac:dyDescent="0.25">
      <c r="A2095" s="13" t="s">
        <v>2126</v>
      </c>
      <c r="B2095" s="13">
        <v>1975</v>
      </c>
      <c r="C2095" s="13" t="s">
        <v>10</v>
      </c>
      <c r="D2095" s="13">
        <v>21</v>
      </c>
      <c r="E2095" s="13">
        <v>1</v>
      </c>
      <c r="F2095" s="13">
        <v>34210.33</v>
      </c>
      <c r="G2095" s="13" t="s">
        <v>11</v>
      </c>
      <c r="H2095" s="13" t="s">
        <v>16</v>
      </c>
      <c r="I2095" s="13" t="s">
        <v>23</v>
      </c>
      <c r="J2095" s="32">
        <f t="shared" si="224"/>
        <v>1975</v>
      </c>
      <c r="K2095" s="32" t="str">
        <f t="shared" si="225"/>
        <v>Jul</v>
      </c>
      <c r="L2095" s="32" t="str">
        <f t="shared" si="226"/>
        <v>tier - 2</v>
      </c>
      <c r="M2095" s="32" t="str">
        <f t="shared" si="227"/>
        <v>tier - 1</v>
      </c>
      <c r="N2095" s="32" t="str">
        <f t="shared" si="228"/>
        <v>R1012</v>
      </c>
      <c r="O2095" s="13" t="str">
        <f t="shared" si="229"/>
        <v>21-Jul-1975</v>
      </c>
      <c r="P2095" s="13">
        <f t="shared" si="230"/>
        <v>47</v>
      </c>
      <c r="Q2095" s="18">
        <v>34210.33</v>
      </c>
    </row>
    <row r="2096" spans="1:17" x14ac:dyDescent="0.25">
      <c r="A2096" s="13" t="s">
        <v>2127</v>
      </c>
      <c r="B2096" s="13">
        <v>1962</v>
      </c>
      <c r="C2096" s="13" t="s">
        <v>10</v>
      </c>
      <c r="D2096" s="13">
        <v>5</v>
      </c>
      <c r="E2096" s="13">
        <v>0</v>
      </c>
      <c r="F2096" s="13">
        <v>34218.019999999997</v>
      </c>
      <c r="G2096" s="13" t="s">
        <v>16</v>
      </c>
      <c r="H2096" s="13" t="s">
        <v>16</v>
      </c>
      <c r="I2096" s="13" t="s">
        <v>42</v>
      </c>
      <c r="J2096" s="32">
        <f t="shared" si="224"/>
        <v>1962</v>
      </c>
      <c r="K2096" s="32" t="str">
        <f t="shared" si="225"/>
        <v>Jul</v>
      </c>
      <c r="L2096" s="32" t="str">
        <f t="shared" si="226"/>
        <v>tier - 1</v>
      </c>
      <c r="M2096" s="32" t="str">
        <f t="shared" si="227"/>
        <v>tier - 1</v>
      </c>
      <c r="N2096" s="32" t="str">
        <f t="shared" si="228"/>
        <v>R1011</v>
      </c>
      <c r="O2096" s="13" t="str">
        <f t="shared" si="229"/>
        <v>5-Jul-1962</v>
      </c>
      <c r="P2096" s="13">
        <f t="shared" si="230"/>
        <v>60</v>
      </c>
      <c r="Q2096" s="18">
        <v>34218.019999999997</v>
      </c>
    </row>
    <row r="2097" spans="1:17" x14ac:dyDescent="0.25">
      <c r="A2097" s="13" t="s">
        <v>2128</v>
      </c>
      <c r="B2097" s="13">
        <v>1998</v>
      </c>
      <c r="C2097" s="13" t="s">
        <v>18</v>
      </c>
      <c r="D2097" s="13">
        <v>11</v>
      </c>
      <c r="E2097" s="13">
        <v>0</v>
      </c>
      <c r="F2097" s="13">
        <v>34254.050000000003</v>
      </c>
      <c r="G2097" s="13" t="s">
        <v>16</v>
      </c>
      <c r="H2097" s="13" t="s">
        <v>12</v>
      </c>
      <c r="I2097" s="13" t="s">
        <v>166</v>
      </c>
      <c r="J2097" s="32">
        <f t="shared" si="224"/>
        <v>1998</v>
      </c>
      <c r="K2097" s="32" t="str">
        <f t="shared" si="225"/>
        <v>Jun</v>
      </c>
      <c r="L2097" s="32" t="str">
        <f t="shared" si="226"/>
        <v>tier - 1</v>
      </c>
      <c r="M2097" s="32" t="str">
        <f t="shared" si="227"/>
        <v>tier - 3</v>
      </c>
      <c r="N2097" s="32" t="str">
        <f t="shared" si="228"/>
        <v>R1019</v>
      </c>
      <c r="O2097" s="13" t="str">
        <f t="shared" si="229"/>
        <v>11-Jun-1998</v>
      </c>
      <c r="P2097" s="13">
        <f t="shared" si="230"/>
        <v>24</v>
      </c>
      <c r="Q2097" s="18">
        <v>34254.050000000003</v>
      </c>
    </row>
    <row r="2098" spans="1:17" x14ac:dyDescent="0.25">
      <c r="A2098" s="13" t="s">
        <v>2129</v>
      </c>
      <c r="B2098" s="13">
        <v>1995</v>
      </c>
      <c r="C2098" s="13" t="s">
        <v>37</v>
      </c>
      <c r="D2098" s="13">
        <v>30</v>
      </c>
      <c r="E2098" s="13">
        <v>0</v>
      </c>
      <c r="F2098" s="13">
        <v>34289.43</v>
      </c>
      <c r="G2098" s="13" t="s">
        <v>16</v>
      </c>
      <c r="H2098" s="13" t="s">
        <v>16</v>
      </c>
      <c r="I2098" s="13" t="s">
        <v>42</v>
      </c>
      <c r="J2098" s="32">
        <f t="shared" si="224"/>
        <v>1995</v>
      </c>
      <c r="K2098" s="32" t="str">
        <f t="shared" si="225"/>
        <v>Oct</v>
      </c>
      <c r="L2098" s="32" t="str">
        <f t="shared" si="226"/>
        <v>tier - 1</v>
      </c>
      <c r="M2098" s="32" t="str">
        <f t="shared" si="227"/>
        <v>tier - 1</v>
      </c>
      <c r="N2098" s="32" t="str">
        <f t="shared" si="228"/>
        <v>R1011</v>
      </c>
      <c r="O2098" s="13" t="str">
        <f t="shared" si="229"/>
        <v>30-Oct-1995</v>
      </c>
      <c r="P2098" s="13">
        <f t="shared" si="230"/>
        <v>27</v>
      </c>
      <c r="Q2098" s="18">
        <v>34289.43</v>
      </c>
    </row>
    <row r="2099" spans="1:17" x14ac:dyDescent="0.25">
      <c r="A2099" s="13" t="s">
        <v>2130</v>
      </c>
      <c r="B2099" s="13">
        <v>1986</v>
      </c>
      <c r="C2099" s="13" t="s">
        <v>37</v>
      </c>
      <c r="D2099" s="13">
        <v>11</v>
      </c>
      <c r="E2099" s="13">
        <v>3</v>
      </c>
      <c r="F2099" s="13">
        <v>34293.120000000003</v>
      </c>
      <c r="G2099" s="13" t="s">
        <v>16</v>
      </c>
      <c r="H2099" s="13" t="s">
        <v>11</v>
      </c>
      <c r="I2099" s="13" t="s">
        <v>42</v>
      </c>
      <c r="J2099" s="32">
        <f t="shared" si="224"/>
        <v>1986</v>
      </c>
      <c r="K2099" s="32" t="str">
        <f t="shared" si="225"/>
        <v>Oct</v>
      </c>
      <c r="L2099" s="32" t="str">
        <f t="shared" si="226"/>
        <v>tier - 1</v>
      </c>
      <c r="M2099" s="32" t="str">
        <f t="shared" si="227"/>
        <v>tier - 2</v>
      </c>
      <c r="N2099" s="32" t="str">
        <f t="shared" si="228"/>
        <v>R1011</v>
      </c>
      <c r="O2099" s="13" t="str">
        <f t="shared" si="229"/>
        <v>11-Oct-1986</v>
      </c>
      <c r="P2099" s="13">
        <f t="shared" si="230"/>
        <v>36</v>
      </c>
      <c r="Q2099" s="18">
        <v>34293.120000000003</v>
      </c>
    </row>
    <row r="2100" spans="1:17" x14ac:dyDescent="0.25">
      <c r="A2100" s="13" t="s">
        <v>2131</v>
      </c>
      <c r="B2100" s="13">
        <v>2004</v>
      </c>
      <c r="C2100" s="13" t="s">
        <v>15</v>
      </c>
      <c r="D2100" s="13">
        <v>1</v>
      </c>
      <c r="E2100" s="13">
        <v>2</v>
      </c>
      <c r="F2100" s="13">
        <v>34303.17</v>
      </c>
      <c r="G2100" s="13" t="s">
        <v>16</v>
      </c>
      <c r="H2100" s="13" t="s">
        <v>12</v>
      </c>
      <c r="I2100" s="13" t="s">
        <v>13</v>
      </c>
      <c r="J2100" s="32">
        <f t="shared" si="224"/>
        <v>2004</v>
      </c>
      <c r="K2100" s="32" t="str">
        <f t="shared" si="225"/>
        <v>Nov</v>
      </c>
      <c r="L2100" s="32" t="str">
        <f t="shared" si="226"/>
        <v>tier - 1</v>
      </c>
      <c r="M2100" s="32" t="str">
        <f t="shared" si="227"/>
        <v>tier - 3</v>
      </c>
      <c r="N2100" s="32" t="str">
        <f t="shared" si="228"/>
        <v>R1013</v>
      </c>
      <c r="O2100" s="13" t="str">
        <f t="shared" si="229"/>
        <v>1-Nov-2004</v>
      </c>
      <c r="P2100" s="13">
        <f t="shared" si="230"/>
        <v>18</v>
      </c>
      <c r="Q2100" s="18">
        <v>34303.17</v>
      </c>
    </row>
    <row r="2101" spans="1:17" x14ac:dyDescent="0.25">
      <c r="A2101" s="13" t="s">
        <v>2132</v>
      </c>
      <c r="B2101" s="13">
        <v>1983</v>
      </c>
      <c r="C2101" s="13" t="s">
        <v>37</v>
      </c>
      <c r="D2101" s="13">
        <v>2</v>
      </c>
      <c r="E2101" s="13">
        <v>3</v>
      </c>
      <c r="F2101" s="13">
        <v>34307.22</v>
      </c>
      <c r="G2101" s="13" t="s">
        <v>11</v>
      </c>
      <c r="H2101" s="13" t="s">
        <v>11</v>
      </c>
      <c r="I2101" s="13" t="s">
        <v>23</v>
      </c>
      <c r="J2101" s="32">
        <f t="shared" si="224"/>
        <v>1983</v>
      </c>
      <c r="K2101" s="32" t="str">
        <f t="shared" si="225"/>
        <v>Oct</v>
      </c>
      <c r="L2101" s="32" t="str">
        <f t="shared" si="226"/>
        <v>tier - 2</v>
      </c>
      <c r="M2101" s="32" t="str">
        <f t="shared" si="227"/>
        <v>tier - 2</v>
      </c>
      <c r="N2101" s="32" t="str">
        <f t="shared" si="228"/>
        <v>R1012</v>
      </c>
      <c r="O2101" s="13" t="str">
        <f t="shared" si="229"/>
        <v>2-Oct-1983</v>
      </c>
      <c r="P2101" s="13">
        <f t="shared" si="230"/>
        <v>39</v>
      </c>
      <c r="Q2101" s="18">
        <v>34307.22</v>
      </c>
    </row>
    <row r="2102" spans="1:17" x14ac:dyDescent="0.25">
      <c r="A2102" s="13" t="s">
        <v>2133</v>
      </c>
      <c r="B2102" s="13">
        <v>1984</v>
      </c>
      <c r="C2102" s="13" t="s">
        <v>37</v>
      </c>
      <c r="D2102" s="13">
        <v>1</v>
      </c>
      <c r="E2102" s="13">
        <v>3</v>
      </c>
      <c r="F2102" s="13">
        <v>34402.22</v>
      </c>
      <c r="G2102" s="13" t="s">
        <v>11</v>
      </c>
      <c r="H2102" s="13" t="s">
        <v>12</v>
      </c>
      <c r="I2102" s="13" t="s">
        <v>42</v>
      </c>
      <c r="J2102" s="32">
        <f t="shared" si="224"/>
        <v>1984</v>
      </c>
      <c r="K2102" s="32" t="str">
        <f t="shared" si="225"/>
        <v>Oct</v>
      </c>
      <c r="L2102" s="32" t="str">
        <f t="shared" si="226"/>
        <v>tier - 2</v>
      </c>
      <c r="M2102" s="32" t="str">
        <f t="shared" si="227"/>
        <v>tier - 3</v>
      </c>
      <c r="N2102" s="32" t="str">
        <f t="shared" si="228"/>
        <v>R1011</v>
      </c>
      <c r="O2102" s="13" t="str">
        <f t="shared" si="229"/>
        <v>1-Oct-1984</v>
      </c>
      <c r="P2102" s="13">
        <f t="shared" si="230"/>
        <v>38</v>
      </c>
      <c r="Q2102" s="18">
        <v>34402.22</v>
      </c>
    </row>
    <row r="2103" spans="1:17" x14ac:dyDescent="0.25">
      <c r="A2103" s="13" t="s">
        <v>2134</v>
      </c>
      <c r="B2103" s="13">
        <v>2003</v>
      </c>
      <c r="C2103" s="13" t="s">
        <v>37</v>
      </c>
      <c r="D2103" s="13">
        <v>5</v>
      </c>
      <c r="E2103" s="13">
        <v>0</v>
      </c>
      <c r="F2103" s="13">
        <v>34439.86</v>
      </c>
      <c r="G2103" s="13" t="s">
        <v>11</v>
      </c>
      <c r="H2103" s="13" t="s">
        <v>16</v>
      </c>
      <c r="I2103" s="13" t="s">
        <v>13</v>
      </c>
      <c r="J2103" s="32">
        <f t="shared" si="224"/>
        <v>2003</v>
      </c>
      <c r="K2103" s="32" t="str">
        <f t="shared" si="225"/>
        <v>Oct</v>
      </c>
      <c r="L2103" s="32" t="str">
        <f t="shared" si="226"/>
        <v>tier - 2</v>
      </c>
      <c r="M2103" s="32" t="str">
        <f t="shared" si="227"/>
        <v>tier - 1</v>
      </c>
      <c r="N2103" s="32" t="str">
        <f t="shared" si="228"/>
        <v>R1013</v>
      </c>
      <c r="O2103" s="13" t="str">
        <f t="shared" si="229"/>
        <v>5-Oct-2003</v>
      </c>
      <c r="P2103" s="13">
        <f t="shared" si="230"/>
        <v>19</v>
      </c>
      <c r="Q2103" s="18">
        <v>34439.86</v>
      </c>
    </row>
    <row r="2104" spans="1:17" x14ac:dyDescent="0.25">
      <c r="A2104" s="13" t="s">
        <v>2135</v>
      </c>
      <c r="B2104" s="13">
        <v>1990</v>
      </c>
      <c r="C2104" s="13" t="s">
        <v>20</v>
      </c>
      <c r="D2104" s="13">
        <v>24</v>
      </c>
      <c r="E2104" s="13">
        <v>3</v>
      </c>
      <c r="F2104" s="13">
        <v>34456.269999999997</v>
      </c>
      <c r="G2104" s="13" t="s">
        <v>16</v>
      </c>
      <c r="H2104" s="13" t="s">
        <v>11</v>
      </c>
      <c r="I2104" s="13" t="s">
        <v>42</v>
      </c>
      <c r="J2104" s="32">
        <f t="shared" si="224"/>
        <v>1990</v>
      </c>
      <c r="K2104" s="32" t="str">
        <f t="shared" si="225"/>
        <v>Sep</v>
      </c>
      <c r="L2104" s="32" t="str">
        <f t="shared" si="226"/>
        <v>tier - 1</v>
      </c>
      <c r="M2104" s="32" t="str">
        <f t="shared" si="227"/>
        <v>tier - 2</v>
      </c>
      <c r="N2104" s="32" t="str">
        <f t="shared" si="228"/>
        <v>R1011</v>
      </c>
      <c r="O2104" s="13" t="str">
        <f t="shared" si="229"/>
        <v>24-Sep-1990</v>
      </c>
      <c r="P2104" s="13">
        <f t="shared" si="230"/>
        <v>32</v>
      </c>
      <c r="Q2104" s="18">
        <v>34456.269999999997</v>
      </c>
    </row>
    <row r="2105" spans="1:17" x14ac:dyDescent="0.25">
      <c r="A2105" s="13" t="s">
        <v>2136</v>
      </c>
      <c r="B2105" s="13">
        <v>1998</v>
      </c>
      <c r="C2105" s="13" t="s">
        <v>18</v>
      </c>
      <c r="D2105" s="13">
        <v>24</v>
      </c>
      <c r="E2105" s="13">
        <v>0</v>
      </c>
      <c r="F2105" s="13">
        <v>34472.839999999997</v>
      </c>
      <c r="G2105" s="13" t="s">
        <v>16</v>
      </c>
      <c r="H2105" s="13" t="s">
        <v>12</v>
      </c>
      <c r="I2105" s="13" t="s">
        <v>42</v>
      </c>
      <c r="J2105" s="32">
        <f t="shared" si="224"/>
        <v>1998</v>
      </c>
      <c r="K2105" s="32" t="str">
        <f t="shared" si="225"/>
        <v>Jun</v>
      </c>
      <c r="L2105" s="32" t="str">
        <f t="shared" si="226"/>
        <v>tier - 1</v>
      </c>
      <c r="M2105" s="32" t="str">
        <f t="shared" si="227"/>
        <v>tier - 3</v>
      </c>
      <c r="N2105" s="32" t="str">
        <f t="shared" si="228"/>
        <v>R1011</v>
      </c>
      <c r="O2105" s="13" t="str">
        <f t="shared" si="229"/>
        <v>24-Jun-1998</v>
      </c>
      <c r="P2105" s="13">
        <f t="shared" si="230"/>
        <v>24</v>
      </c>
      <c r="Q2105" s="18">
        <v>34472.839999999997</v>
      </c>
    </row>
    <row r="2106" spans="1:17" x14ac:dyDescent="0.25">
      <c r="A2106" s="13" t="s">
        <v>2137</v>
      </c>
      <c r="B2106" s="13">
        <v>1976</v>
      </c>
      <c r="C2106" s="13" t="s">
        <v>15</v>
      </c>
      <c r="D2106" s="13">
        <v>25</v>
      </c>
      <c r="E2106" s="13">
        <v>2</v>
      </c>
      <c r="F2106" s="13">
        <v>34543.39</v>
      </c>
      <c r="G2106" s="13" t="s">
        <v>11</v>
      </c>
      <c r="H2106" s="13" t="s">
        <v>12</v>
      </c>
      <c r="I2106" s="13" t="s">
        <v>42</v>
      </c>
      <c r="J2106" s="32">
        <f t="shared" si="224"/>
        <v>1976</v>
      </c>
      <c r="K2106" s="32" t="str">
        <f t="shared" si="225"/>
        <v>Nov</v>
      </c>
      <c r="L2106" s="32" t="str">
        <f t="shared" si="226"/>
        <v>tier - 2</v>
      </c>
      <c r="M2106" s="32" t="str">
        <f t="shared" si="227"/>
        <v>tier - 3</v>
      </c>
      <c r="N2106" s="32" t="str">
        <f t="shared" si="228"/>
        <v>R1011</v>
      </c>
      <c r="O2106" s="13" t="str">
        <f t="shared" si="229"/>
        <v>25-Nov-1976</v>
      </c>
      <c r="P2106" s="13">
        <f t="shared" si="230"/>
        <v>46</v>
      </c>
      <c r="Q2106" s="18">
        <v>34543.39</v>
      </c>
    </row>
    <row r="2107" spans="1:17" x14ac:dyDescent="0.25">
      <c r="A2107" s="13" t="s">
        <v>2138</v>
      </c>
      <c r="B2107" s="13">
        <v>2004</v>
      </c>
      <c r="C2107" s="13" t="s">
        <v>37</v>
      </c>
      <c r="D2107" s="13">
        <v>9</v>
      </c>
      <c r="E2107" s="13">
        <v>0</v>
      </c>
      <c r="F2107" s="13">
        <v>34617.839999999997</v>
      </c>
      <c r="G2107" s="13" t="s">
        <v>16</v>
      </c>
      <c r="H2107" s="13" t="s">
        <v>12</v>
      </c>
      <c r="I2107" s="13" t="s">
        <v>168</v>
      </c>
      <c r="J2107" s="32">
        <f t="shared" si="224"/>
        <v>2004</v>
      </c>
      <c r="K2107" s="32" t="str">
        <f t="shared" si="225"/>
        <v>Oct</v>
      </c>
      <c r="L2107" s="32" t="str">
        <f t="shared" si="226"/>
        <v>tier - 1</v>
      </c>
      <c r="M2107" s="32" t="str">
        <f t="shared" si="227"/>
        <v>tier - 3</v>
      </c>
      <c r="N2107" s="32" t="str">
        <f t="shared" si="228"/>
        <v>R1016</v>
      </c>
      <c r="O2107" s="13" t="str">
        <f t="shared" si="229"/>
        <v>9-Oct-2004</v>
      </c>
      <c r="P2107" s="13">
        <f t="shared" si="230"/>
        <v>18</v>
      </c>
      <c r="Q2107" s="18">
        <v>34617.839999999997</v>
      </c>
    </row>
    <row r="2108" spans="1:17" x14ac:dyDescent="0.25">
      <c r="A2108" s="13" t="s">
        <v>2139</v>
      </c>
      <c r="B2108" s="13">
        <v>1994</v>
      </c>
      <c r="C2108" s="13" t="s">
        <v>10</v>
      </c>
      <c r="D2108" s="13">
        <v>7</v>
      </c>
      <c r="E2108" s="13">
        <v>0</v>
      </c>
      <c r="F2108" s="13">
        <v>34672.15</v>
      </c>
      <c r="G2108" s="13" t="s">
        <v>16</v>
      </c>
      <c r="H2108" s="13" t="s">
        <v>12</v>
      </c>
      <c r="I2108" s="13" t="s">
        <v>13</v>
      </c>
      <c r="J2108" s="32">
        <f t="shared" si="224"/>
        <v>1994</v>
      </c>
      <c r="K2108" s="32" t="str">
        <f t="shared" si="225"/>
        <v>Jul</v>
      </c>
      <c r="L2108" s="32" t="str">
        <f t="shared" si="226"/>
        <v>tier - 1</v>
      </c>
      <c r="M2108" s="32" t="str">
        <f t="shared" si="227"/>
        <v>tier - 3</v>
      </c>
      <c r="N2108" s="32" t="str">
        <f t="shared" si="228"/>
        <v>R1013</v>
      </c>
      <c r="O2108" s="13" t="str">
        <f t="shared" si="229"/>
        <v>7-Jul-1994</v>
      </c>
      <c r="P2108" s="13">
        <f t="shared" si="230"/>
        <v>28</v>
      </c>
      <c r="Q2108" s="18">
        <v>34672.15</v>
      </c>
    </row>
    <row r="2109" spans="1:17" x14ac:dyDescent="0.25">
      <c r="A2109" s="13" t="s">
        <v>2140</v>
      </c>
      <c r="B2109" s="13">
        <v>2003</v>
      </c>
      <c r="C2109" s="13" t="s">
        <v>10</v>
      </c>
      <c r="D2109" s="13">
        <v>3</v>
      </c>
      <c r="E2109" s="13">
        <v>0</v>
      </c>
      <c r="F2109" s="13">
        <v>34779.620000000003</v>
      </c>
      <c r="G2109" s="13" t="s">
        <v>16</v>
      </c>
      <c r="H2109" s="13" t="s">
        <v>11</v>
      </c>
      <c r="I2109" s="13" t="s">
        <v>42</v>
      </c>
      <c r="J2109" s="32">
        <f t="shared" si="224"/>
        <v>2003</v>
      </c>
      <c r="K2109" s="32" t="str">
        <f t="shared" si="225"/>
        <v>Jul</v>
      </c>
      <c r="L2109" s="32" t="str">
        <f t="shared" si="226"/>
        <v>tier - 1</v>
      </c>
      <c r="M2109" s="32" t="str">
        <f t="shared" si="227"/>
        <v>tier - 2</v>
      </c>
      <c r="N2109" s="32" t="str">
        <f t="shared" si="228"/>
        <v>R1011</v>
      </c>
      <c r="O2109" s="13" t="str">
        <f t="shared" si="229"/>
        <v>3-Jul-2003</v>
      </c>
      <c r="P2109" s="13">
        <f t="shared" si="230"/>
        <v>19</v>
      </c>
      <c r="Q2109" s="18">
        <v>34779.620000000003</v>
      </c>
    </row>
    <row r="2110" spans="1:17" x14ac:dyDescent="0.25">
      <c r="A2110" s="13" t="s">
        <v>2141</v>
      </c>
      <c r="B2110" s="13">
        <v>1995</v>
      </c>
      <c r="C2110" s="13" t="s">
        <v>30</v>
      </c>
      <c r="D2110" s="13">
        <v>27</v>
      </c>
      <c r="E2110" s="13">
        <v>1</v>
      </c>
      <c r="F2110" s="13">
        <v>34806.47</v>
      </c>
      <c r="G2110" s="13" t="s">
        <v>16</v>
      </c>
      <c r="H2110" s="13" t="s">
        <v>11</v>
      </c>
      <c r="I2110" s="13" t="s">
        <v>13</v>
      </c>
      <c r="J2110" s="32">
        <f t="shared" si="224"/>
        <v>1995</v>
      </c>
      <c r="K2110" s="32" t="str">
        <f t="shared" si="225"/>
        <v>Dec</v>
      </c>
      <c r="L2110" s="32" t="str">
        <f t="shared" si="226"/>
        <v>tier - 1</v>
      </c>
      <c r="M2110" s="32" t="str">
        <f t="shared" si="227"/>
        <v>tier - 2</v>
      </c>
      <c r="N2110" s="32" t="str">
        <f t="shared" si="228"/>
        <v>R1013</v>
      </c>
      <c r="O2110" s="13" t="str">
        <f t="shared" si="229"/>
        <v>27-Dec-1995</v>
      </c>
      <c r="P2110" s="13">
        <f t="shared" si="230"/>
        <v>27</v>
      </c>
      <c r="Q2110" s="18">
        <v>34806.47</v>
      </c>
    </row>
    <row r="2111" spans="1:17" x14ac:dyDescent="0.25">
      <c r="A2111" s="13" t="s">
        <v>2142</v>
      </c>
      <c r="B2111" s="13">
        <v>2003</v>
      </c>
      <c r="C2111" s="13" t="s">
        <v>20</v>
      </c>
      <c r="D2111" s="13">
        <v>17</v>
      </c>
      <c r="E2111" s="13">
        <v>0</v>
      </c>
      <c r="F2111" s="13">
        <v>34828.65</v>
      </c>
      <c r="G2111" s="13" t="s">
        <v>16</v>
      </c>
      <c r="H2111" s="13" t="s">
        <v>12</v>
      </c>
      <c r="I2111" s="13" t="s">
        <v>42</v>
      </c>
      <c r="J2111" s="32">
        <f t="shared" si="224"/>
        <v>2003</v>
      </c>
      <c r="K2111" s="32" t="str">
        <f t="shared" si="225"/>
        <v>Sep</v>
      </c>
      <c r="L2111" s="32" t="str">
        <f t="shared" si="226"/>
        <v>tier - 1</v>
      </c>
      <c r="M2111" s="32" t="str">
        <f t="shared" si="227"/>
        <v>tier - 3</v>
      </c>
      <c r="N2111" s="32" t="str">
        <f t="shared" si="228"/>
        <v>R1011</v>
      </c>
      <c r="O2111" s="13" t="str">
        <f t="shared" si="229"/>
        <v>17-Sep-2003</v>
      </c>
      <c r="P2111" s="13">
        <f t="shared" si="230"/>
        <v>19</v>
      </c>
      <c r="Q2111" s="18">
        <v>34828.65</v>
      </c>
    </row>
    <row r="2112" spans="1:17" x14ac:dyDescent="0.25">
      <c r="A2112" s="13" t="s">
        <v>2143</v>
      </c>
      <c r="B2112" s="13">
        <v>1995</v>
      </c>
      <c r="C2112" s="13" t="s">
        <v>37</v>
      </c>
      <c r="D2112" s="13">
        <v>17</v>
      </c>
      <c r="E2112" s="13">
        <v>0</v>
      </c>
      <c r="F2112" s="13">
        <v>34838.870000000003</v>
      </c>
      <c r="G2112" s="13" t="s">
        <v>11</v>
      </c>
      <c r="H2112" s="13" t="s">
        <v>12</v>
      </c>
      <c r="I2112" s="13" t="s">
        <v>42</v>
      </c>
      <c r="J2112" s="32">
        <f t="shared" si="224"/>
        <v>1995</v>
      </c>
      <c r="K2112" s="32" t="str">
        <f t="shared" si="225"/>
        <v>Oct</v>
      </c>
      <c r="L2112" s="32" t="str">
        <f t="shared" si="226"/>
        <v>tier - 2</v>
      </c>
      <c r="M2112" s="32" t="str">
        <f t="shared" si="227"/>
        <v>tier - 3</v>
      </c>
      <c r="N2112" s="32" t="str">
        <f t="shared" si="228"/>
        <v>R1011</v>
      </c>
      <c r="O2112" s="13" t="str">
        <f t="shared" si="229"/>
        <v>17-Oct-1995</v>
      </c>
      <c r="P2112" s="13">
        <f t="shared" si="230"/>
        <v>27</v>
      </c>
      <c r="Q2112" s="18">
        <v>34838.870000000003</v>
      </c>
    </row>
    <row r="2113" spans="1:17" x14ac:dyDescent="0.25">
      <c r="A2113" s="13" t="s">
        <v>2144</v>
      </c>
      <c r="B2113" s="13">
        <v>1983</v>
      </c>
      <c r="C2113" s="13" t="s">
        <v>10</v>
      </c>
      <c r="D2113" s="13">
        <v>29</v>
      </c>
      <c r="E2113" s="13">
        <v>3</v>
      </c>
      <c r="F2113" s="13">
        <v>34940.61</v>
      </c>
      <c r="G2113" s="13" t="s">
        <v>11</v>
      </c>
      <c r="H2113" s="13" t="s">
        <v>12</v>
      </c>
      <c r="I2113" s="13" t="s">
        <v>42</v>
      </c>
      <c r="J2113" s="32">
        <f t="shared" si="224"/>
        <v>1983</v>
      </c>
      <c r="K2113" s="32" t="str">
        <f t="shared" si="225"/>
        <v>Jul</v>
      </c>
      <c r="L2113" s="32" t="str">
        <f t="shared" si="226"/>
        <v>tier - 2</v>
      </c>
      <c r="M2113" s="32" t="str">
        <f t="shared" si="227"/>
        <v>tier - 3</v>
      </c>
      <c r="N2113" s="32" t="str">
        <f t="shared" si="228"/>
        <v>R1011</v>
      </c>
      <c r="O2113" s="13" t="str">
        <f t="shared" si="229"/>
        <v>29-Jul-1983</v>
      </c>
      <c r="P2113" s="13">
        <f t="shared" si="230"/>
        <v>39</v>
      </c>
      <c r="Q2113" s="18">
        <v>34940.61</v>
      </c>
    </row>
    <row r="2114" spans="1:17" x14ac:dyDescent="0.25">
      <c r="A2114" s="13" t="s">
        <v>2145</v>
      </c>
      <c r="B2114" s="13">
        <v>1967</v>
      </c>
      <c r="C2114" s="13" t="s">
        <v>37</v>
      </c>
      <c r="D2114" s="13">
        <v>7</v>
      </c>
      <c r="E2114" s="13">
        <v>0</v>
      </c>
      <c r="F2114" s="13">
        <v>34975.68</v>
      </c>
      <c r="G2114" s="13" t="s">
        <v>11</v>
      </c>
      <c r="H2114" s="13" t="s">
        <v>11</v>
      </c>
      <c r="I2114" s="13" t="s">
        <v>42</v>
      </c>
      <c r="J2114" s="32">
        <f t="shared" ref="J2114:J2177" si="231">IF(B2114="?",ROUND(AVERAGE(B:B),0),B2114)</f>
        <v>1967</v>
      </c>
      <c r="K2114" s="32" t="str">
        <f t="shared" ref="K2114:K2177" si="232">IF(C2114="?","Sep",C2114)</f>
        <v>Oct</v>
      </c>
      <c r="L2114" s="32" t="str">
        <f t="shared" si="226"/>
        <v>tier - 2</v>
      </c>
      <c r="M2114" s="32" t="str">
        <f t="shared" si="227"/>
        <v>tier - 2</v>
      </c>
      <c r="N2114" s="32" t="str">
        <f t="shared" si="228"/>
        <v>R1011</v>
      </c>
      <c r="O2114" s="13" t="str">
        <f t="shared" si="229"/>
        <v>7-Oct-1967</v>
      </c>
      <c r="P2114" s="13">
        <f t="shared" si="230"/>
        <v>55</v>
      </c>
      <c r="Q2114" s="18">
        <v>34975.68</v>
      </c>
    </row>
    <row r="2115" spans="1:17" x14ac:dyDescent="0.25">
      <c r="A2115" s="13" t="s">
        <v>2146</v>
      </c>
      <c r="B2115" s="13">
        <v>1998</v>
      </c>
      <c r="C2115" s="13" t="s">
        <v>35</v>
      </c>
      <c r="D2115" s="13">
        <v>22</v>
      </c>
      <c r="E2115" s="13">
        <v>0</v>
      </c>
      <c r="F2115" s="13">
        <v>34976.42</v>
      </c>
      <c r="G2115" s="13" t="s">
        <v>11</v>
      </c>
      <c r="H2115" s="13" t="s">
        <v>16</v>
      </c>
      <c r="I2115" s="13" t="s">
        <v>42</v>
      </c>
      <c r="J2115" s="32">
        <f t="shared" si="231"/>
        <v>1998</v>
      </c>
      <c r="K2115" s="32" t="str">
        <f t="shared" si="232"/>
        <v>Aug</v>
      </c>
      <c r="L2115" s="32" t="str">
        <f t="shared" ref="L2115:L2178" si="233">IF(G2115="?",$U$3,G2115)</f>
        <v>tier - 2</v>
      </c>
      <c r="M2115" s="32" t="str">
        <f t="shared" ref="M2115:M2178" si="234">IF(H2115="?",$U$4,H2115)</f>
        <v>tier - 1</v>
      </c>
      <c r="N2115" s="32" t="str">
        <f t="shared" ref="N2115:N2178" si="235">IF(I2115="?","Unknown",I2115)</f>
        <v>R1011</v>
      </c>
      <c r="O2115" s="13" t="str">
        <f t="shared" ref="O2115:O2178" si="236">CONCATENATE(D2115&amp;"-"&amp;K2115&amp;"-"&amp;J2115)</f>
        <v>22-Aug-1998</v>
      </c>
      <c r="P2115" s="13">
        <f t="shared" ref="P2115:P2178" si="237">DATEDIF(O2115,$U$6,"Y")</f>
        <v>24</v>
      </c>
      <c r="Q2115" s="18">
        <v>34976.42</v>
      </c>
    </row>
    <row r="2116" spans="1:17" x14ac:dyDescent="0.25">
      <c r="A2116" s="13" t="s">
        <v>2147</v>
      </c>
      <c r="B2116" s="13">
        <v>1997</v>
      </c>
      <c r="C2116" s="13" t="s">
        <v>35</v>
      </c>
      <c r="D2116" s="13">
        <v>22</v>
      </c>
      <c r="E2116" s="13">
        <v>0</v>
      </c>
      <c r="F2116" s="13">
        <v>34979.86</v>
      </c>
      <c r="G2116" s="13" t="s">
        <v>11</v>
      </c>
      <c r="H2116" s="13" t="s">
        <v>11</v>
      </c>
      <c r="I2116" s="13" t="s">
        <v>42</v>
      </c>
      <c r="J2116" s="32">
        <f t="shared" si="231"/>
        <v>1997</v>
      </c>
      <c r="K2116" s="32" t="str">
        <f t="shared" si="232"/>
        <v>Aug</v>
      </c>
      <c r="L2116" s="32" t="str">
        <f t="shared" si="233"/>
        <v>tier - 2</v>
      </c>
      <c r="M2116" s="32" t="str">
        <f t="shared" si="234"/>
        <v>tier - 2</v>
      </c>
      <c r="N2116" s="32" t="str">
        <f t="shared" si="235"/>
        <v>R1011</v>
      </c>
      <c r="O2116" s="13" t="str">
        <f t="shared" si="236"/>
        <v>22-Aug-1997</v>
      </c>
      <c r="P2116" s="13">
        <f t="shared" si="237"/>
        <v>25</v>
      </c>
      <c r="Q2116" s="18">
        <v>34979.86</v>
      </c>
    </row>
    <row r="2117" spans="1:17" x14ac:dyDescent="0.25">
      <c r="A2117" s="13" t="s">
        <v>2148</v>
      </c>
      <c r="B2117" s="13">
        <v>1982</v>
      </c>
      <c r="C2117" s="13" t="s">
        <v>10</v>
      </c>
      <c r="D2117" s="13">
        <v>5</v>
      </c>
      <c r="E2117" s="13">
        <v>3</v>
      </c>
      <c r="F2117" s="13">
        <v>35000.730000000003</v>
      </c>
      <c r="G2117" s="13" t="s">
        <v>11</v>
      </c>
      <c r="H2117" s="13" t="s">
        <v>12</v>
      </c>
      <c r="I2117" s="13" t="s">
        <v>42</v>
      </c>
      <c r="J2117" s="32">
        <f t="shared" si="231"/>
        <v>1982</v>
      </c>
      <c r="K2117" s="32" t="str">
        <f t="shared" si="232"/>
        <v>Jul</v>
      </c>
      <c r="L2117" s="32" t="str">
        <f t="shared" si="233"/>
        <v>tier - 2</v>
      </c>
      <c r="M2117" s="32" t="str">
        <f t="shared" si="234"/>
        <v>tier - 3</v>
      </c>
      <c r="N2117" s="32" t="str">
        <f t="shared" si="235"/>
        <v>R1011</v>
      </c>
      <c r="O2117" s="13" t="str">
        <f t="shared" si="236"/>
        <v>5-Jul-1982</v>
      </c>
      <c r="P2117" s="13">
        <f t="shared" si="237"/>
        <v>40</v>
      </c>
      <c r="Q2117" s="18">
        <v>35000.730000000003</v>
      </c>
    </row>
    <row r="2118" spans="1:17" x14ac:dyDescent="0.25">
      <c r="A2118" s="13" t="s">
        <v>2149</v>
      </c>
      <c r="B2118" s="13">
        <v>1975</v>
      </c>
      <c r="C2118" s="13" t="s">
        <v>35</v>
      </c>
      <c r="D2118" s="13">
        <v>29</v>
      </c>
      <c r="E2118" s="13">
        <v>1</v>
      </c>
      <c r="F2118" s="13">
        <v>35050.620000000003</v>
      </c>
      <c r="G2118" s="13" t="s">
        <v>11</v>
      </c>
      <c r="H2118" s="13" t="s">
        <v>16</v>
      </c>
      <c r="I2118" s="13" t="s">
        <v>42</v>
      </c>
      <c r="J2118" s="32">
        <f t="shared" si="231"/>
        <v>1975</v>
      </c>
      <c r="K2118" s="32" t="str">
        <f t="shared" si="232"/>
        <v>Aug</v>
      </c>
      <c r="L2118" s="32" t="str">
        <f t="shared" si="233"/>
        <v>tier - 2</v>
      </c>
      <c r="M2118" s="32" t="str">
        <f t="shared" si="234"/>
        <v>tier - 1</v>
      </c>
      <c r="N2118" s="32" t="str">
        <f t="shared" si="235"/>
        <v>R1011</v>
      </c>
      <c r="O2118" s="13" t="str">
        <f t="shared" si="236"/>
        <v>29-Aug-1975</v>
      </c>
      <c r="P2118" s="13">
        <f t="shared" si="237"/>
        <v>47</v>
      </c>
      <c r="Q2118" s="18">
        <v>35050.620000000003</v>
      </c>
    </row>
    <row r="2119" spans="1:17" x14ac:dyDescent="0.25">
      <c r="A2119" s="13" t="s">
        <v>2150</v>
      </c>
      <c r="B2119" s="13">
        <v>1977</v>
      </c>
      <c r="C2119" s="13" t="s">
        <v>18</v>
      </c>
      <c r="D2119" s="13">
        <v>29</v>
      </c>
      <c r="E2119" s="13">
        <v>0</v>
      </c>
      <c r="F2119" s="13">
        <v>35069.370000000003</v>
      </c>
      <c r="G2119" s="13" t="s">
        <v>16</v>
      </c>
      <c r="H2119" s="13" t="s">
        <v>16</v>
      </c>
      <c r="I2119" s="13" t="s">
        <v>356</v>
      </c>
      <c r="J2119" s="32">
        <f t="shared" si="231"/>
        <v>1977</v>
      </c>
      <c r="K2119" s="32" t="str">
        <f t="shared" si="232"/>
        <v>Jun</v>
      </c>
      <c r="L2119" s="32" t="str">
        <f t="shared" si="233"/>
        <v>tier - 1</v>
      </c>
      <c r="M2119" s="32" t="str">
        <f t="shared" si="234"/>
        <v>tier - 1</v>
      </c>
      <c r="N2119" s="32" t="str">
        <f t="shared" si="235"/>
        <v>R1017</v>
      </c>
      <c r="O2119" s="13" t="str">
        <f t="shared" si="236"/>
        <v>29-Jun-1977</v>
      </c>
      <c r="P2119" s="13">
        <f t="shared" si="237"/>
        <v>45</v>
      </c>
      <c r="Q2119" s="18">
        <v>35069.370000000003</v>
      </c>
    </row>
    <row r="2120" spans="1:17" x14ac:dyDescent="0.25">
      <c r="A2120" s="13" t="s">
        <v>2151</v>
      </c>
      <c r="B2120" s="13">
        <v>1998</v>
      </c>
      <c r="C2120" s="13" t="s">
        <v>30</v>
      </c>
      <c r="D2120" s="13">
        <v>22</v>
      </c>
      <c r="E2120" s="13">
        <v>0</v>
      </c>
      <c r="F2120" s="13">
        <v>35147.53</v>
      </c>
      <c r="G2120" s="13" t="s">
        <v>16</v>
      </c>
      <c r="H2120" s="13" t="s">
        <v>16</v>
      </c>
      <c r="I2120" s="13" t="s">
        <v>168</v>
      </c>
      <c r="J2120" s="32">
        <f t="shared" si="231"/>
        <v>1998</v>
      </c>
      <c r="K2120" s="32" t="str">
        <f t="shared" si="232"/>
        <v>Dec</v>
      </c>
      <c r="L2120" s="32" t="str">
        <f t="shared" si="233"/>
        <v>tier - 1</v>
      </c>
      <c r="M2120" s="32" t="str">
        <f t="shared" si="234"/>
        <v>tier - 1</v>
      </c>
      <c r="N2120" s="32" t="str">
        <f t="shared" si="235"/>
        <v>R1016</v>
      </c>
      <c r="O2120" s="13" t="str">
        <f t="shared" si="236"/>
        <v>22-Dec-1998</v>
      </c>
      <c r="P2120" s="13">
        <f t="shared" si="237"/>
        <v>24</v>
      </c>
      <c r="Q2120" s="18">
        <v>35147.53</v>
      </c>
    </row>
    <row r="2121" spans="1:17" x14ac:dyDescent="0.25">
      <c r="A2121" s="13" t="s">
        <v>2152</v>
      </c>
      <c r="B2121" s="13">
        <v>1967</v>
      </c>
      <c r="C2121" s="13" t="s">
        <v>30</v>
      </c>
      <c r="D2121" s="13">
        <v>30</v>
      </c>
      <c r="E2121" s="13">
        <v>1</v>
      </c>
      <c r="F2121" s="13">
        <v>35160.129999999997</v>
      </c>
      <c r="G2121" s="13" t="s">
        <v>11</v>
      </c>
      <c r="H2121" s="13" t="s">
        <v>11</v>
      </c>
      <c r="I2121" s="13" t="s">
        <v>42</v>
      </c>
      <c r="J2121" s="32">
        <f t="shared" si="231"/>
        <v>1967</v>
      </c>
      <c r="K2121" s="32" t="str">
        <f t="shared" si="232"/>
        <v>Dec</v>
      </c>
      <c r="L2121" s="32" t="str">
        <f t="shared" si="233"/>
        <v>tier - 2</v>
      </c>
      <c r="M2121" s="32" t="str">
        <f t="shared" si="234"/>
        <v>tier - 2</v>
      </c>
      <c r="N2121" s="32" t="str">
        <f t="shared" si="235"/>
        <v>R1011</v>
      </c>
      <c r="O2121" s="13" t="str">
        <f t="shared" si="236"/>
        <v>30-Dec-1967</v>
      </c>
      <c r="P2121" s="13">
        <f t="shared" si="237"/>
        <v>55</v>
      </c>
      <c r="Q2121" s="18">
        <v>35160.129999999997</v>
      </c>
    </row>
    <row r="2122" spans="1:17" x14ac:dyDescent="0.25">
      <c r="A2122" s="13" t="s">
        <v>2153</v>
      </c>
      <c r="B2122" s="13">
        <v>1997</v>
      </c>
      <c r="C2122" s="13" t="s">
        <v>10</v>
      </c>
      <c r="D2122" s="13">
        <v>9</v>
      </c>
      <c r="E2122" s="13">
        <v>0</v>
      </c>
      <c r="F2122" s="13">
        <v>35302.089999999997</v>
      </c>
      <c r="G2122" s="13" t="s">
        <v>16</v>
      </c>
      <c r="H2122" s="13" t="s">
        <v>11</v>
      </c>
      <c r="I2122" s="13" t="s">
        <v>42</v>
      </c>
      <c r="J2122" s="32">
        <f t="shared" si="231"/>
        <v>1997</v>
      </c>
      <c r="K2122" s="32" t="str">
        <f t="shared" si="232"/>
        <v>Jul</v>
      </c>
      <c r="L2122" s="32" t="str">
        <f t="shared" si="233"/>
        <v>tier - 1</v>
      </c>
      <c r="M2122" s="32" t="str">
        <f t="shared" si="234"/>
        <v>tier - 2</v>
      </c>
      <c r="N2122" s="32" t="str">
        <f t="shared" si="235"/>
        <v>R1011</v>
      </c>
      <c r="O2122" s="13" t="str">
        <f t="shared" si="236"/>
        <v>9-Jul-1997</v>
      </c>
      <c r="P2122" s="13">
        <f t="shared" si="237"/>
        <v>25</v>
      </c>
      <c r="Q2122" s="18">
        <v>35302.089999999997</v>
      </c>
    </row>
    <row r="2123" spans="1:17" x14ac:dyDescent="0.25">
      <c r="A2123" s="13" t="s">
        <v>2154</v>
      </c>
      <c r="B2123" s="13">
        <v>1988</v>
      </c>
      <c r="C2123" s="13" t="s">
        <v>20</v>
      </c>
      <c r="D2123" s="13">
        <v>19</v>
      </c>
      <c r="E2123" s="13">
        <v>3</v>
      </c>
      <c r="F2123" s="13">
        <v>35315.96</v>
      </c>
      <c r="G2123" s="13" t="s">
        <v>11</v>
      </c>
      <c r="H2123" s="13" t="s">
        <v>16</v>
      </c>
      <c r="I2123" s="13" t="s">
        <v>42</v>
      </c>
      <c r="J2123" s="32">
        <f t="shared" si="231"/>
        <v>1988</v>
      </c>
      <c r="K2123" s="32" t="str">
        <f t="shared" si="232"/>
        <v>Sep</v>
      </c>
      <c r="L2123" s="32" t="str">
        <f t="shared" si="233"/>
        <v>tier - 2</v>
      </c>
      <c r="M2123" s="32" t="str">
        <f t="shared" si="234"/>
        <v>tier - 1</v>
      </c>
      <c r="N2123" s="32" t="str">
        <f t="shared" si="235"/>
        <v>R1011</v>
      </c>
      <c r="O2123" s="13" t="str">
        <f t="shared" si="236"/>
        <v>19-Sep-1988</v>
      </c>
      <c r="P2123" s="13">
        <f t="shared" si="237"/>
        <v>34</v>
      </c>
      <c r="Q2123" s="18">
        <v>35315.96</v>
      </c>
    </row>
    <row r="2124" spans="1:17" x14ac:dyDescent="0.25">
      <c r="A2124" s="13" t="s">
        <v>2155</v>
      </c>
      <c r="B2124" s="13">
        <v>1971</v>
      </c>
      <c r="C2124" s="13" t="s">
        <v>20</v>
      </c>
      <c r="D2124" s="13">
        <v>22</v>
      </c>
      <c r="E2124" s="13">
        <v>0</v>
      </c>
      <c r="F2124" s="13">
        <v>35345.730000000003</v>
      </c>
      <c r="G2124" s="13" t="s">
        <v>11</v>
      </c>
      <c r="H2124" s="13" t="s">
        <v>12</v>
      </c>
      <c r="I2124" s="13" t="s">
        <v>42</v>
      </c>
      <c r="J2124" s="32">
        <f t="shared" si="231"/>
        <v>1971</v>
      </c>
      <c r="K2124" s="32" t="str">
        <f t="shared" si="232"/>
        <v>Sep</v>
      </c>
      <c r="L2124" s="32" t="str">
        <f t="shared" si="233"/>
        <v>tier - 2</v>
      </c>
      <c r="M2124" s="32" t="str">
        <f t="shared" si="234"/>
        <v>tier - 3</v>
      </c>
      <c r="N2124" s="32" t="str">
        <f t="shared" si="235"/>
        <v>R1011</v>
      </c>
      <c r="O2124" s="13" t="str">
        <f t="shared" si="236"/>
        <v>22-Sep-1971</v>
      </c>
      <c r="P2124" s="13">
        <f t="shared" si="237"/>
        <v>51</v>
      </c>
      <c r="Q2124" s="18">
        <v>35345.730000000003</v>
      </c>
    </row>
    <row r="2125" spans="1:17" x14ac:dyDescent="0.25">
      <c r="A2125" s="13" t="s">
        <v>2156</v>
      </c>
      <c r="B2125" s="13">
        <v>1988</v>
      </c>
      <c r="C2125" s="13" t="s">
        <v>15</v>
      </c>
      <c r="D2125" s="13">
        <v>20</v>
      </c>
      <c r="E2125" s="13">
        <v>0</v>
      </c>
      <c r="F2125" s="13">
        <v>35491.64</v>
      </c>
      <c r="G2125" s="13" t="s">
        <v>16</v>
      </c>
      <c r="H2125" s="13" t="s">
        <v>11</v>
      </c>
      <c r="I2125" s="13" t="s">
        <v>42</v>
      </c>
      <c r="J2125" s="32">
        <f t="shared" si="231"/>
        <v>1988</v>
      </c>
      <c r="K2125" s="32" t="str">
        <f t="shared" si="232"/>
        <v>Nov</v>
      </c>
      <c r="L2125" s="32" t="str">
        <f t="shared" si="233"/>
        <v>tier - 1</v>
      </c>
      <c r="M2125" s="32" t="str">
        <f t="shared" si="234"/>
        <v>tier - 2</v>
      </c>
      <c r="N2125" s="32" t="str">
        <f t="shared" si="235"/>
        <v>R1011</v>
      </c>
      <c r="O2125" s="13" t="str">
        <f t="shared" si="236"/>
        <v>20-Nov-1988</v>
      </c>
      <c r="P2125" s="13">
        <f t="shared" si="237"/>
        <v>34</v>
      </c>
      <c r="Q2125" s="18">
        <v>35491.64</v>
      </c>
    </row>
    <row r="2126" spans="1:17" x14ac:dyDescent="0.25">
      <c r="A2126" s="13" t="s">
        <v>2157</v>
      </c>
      <c r="B2126" s="13">
        <v>1973</v>
      </c>
      <c r="C2126" s="13" t="s">
        <v>30</v>
      </c>
      <c r="D2126" s="13">
        <v>16</v>
      </c>
      <c r="E2126" s="13">
        <v>0</v>
      </c>
      <c r="F2126" s="13">
        <v>35517.19</v>
      </c>
      <c r="G2126" s="13" t="s">
        <v>11</v>
      </c>
      <c r="H2126" s="13" t="s">
        <v>11</v>
      </c>
      <c r="I2126" s="13" t="s">
        <v>42</v>
      </c>
      <c r="J2126" s="32">
        <f t="shared" si="231"/>
        <v>1973</v>
      </c>
      <c r="K2126" s="32" t="str">
        <f t="shared" si="232"/>
        <v>Dec</v>
      </c>
      <c r="L2126" s="32" t="str">
        <f t="shared" si="233"/>
        <v>tier - 2</v>
      </c>
      <c r="M2126" s="32" t="str">
        <f t="shared" si="234"/>
        <v>tier - 2</v>
      </c>
      <c r="N2126" s="32" t="str">
        <f t="shared" si="235"/>
        <v>R1011</v>
      </c>
      <c r="O2126" s="13" t="str">
        <f t="shared" si="236"/>
        <v>16-Dec-1973</v>
      </c>
      <c r="P2126" s="13">
        <f t="shared" si="237"/>
        <v>49</v>
      </c>
      <c r="Q2126" s="18">
        <v>35517.19</v>
      </c>
    </row>
    <row r="2127" spans="1:17" x14ac:dyDescent="0.25">
      <c r="A2127" s="13" t="s">
        <v>2158</v>
      </c>
      <c r="B2127" s="13">
        <v>1992</v>
      </c>
      <c r="C2127" s="13" t="s">
        <v>20</v>
      </c>
      <c r="D2127" s="13">
        <v>13</v>
      </c>
      <c r="E2127" s="13">
        <v>0</v>
      </c>
      <c r="F2127" s="13">
        <v>35547.47</v>
      </c>
      <c r="G2127" s="13" t="s">
        <v>11</v>
      </c>
      <c r="H2127" s="13" t="s">
        <v>12</v>
      </c>
      <c r="I2127" s="13" t="s">
        <v>42</v>
      </c>
      <c r="J2127" s="32">
        <f t="shared" si="231"/>
        <v>1992</v>
      </c>
      <c r="K2127" s="32" t="str">
        <f t="shared" si="232"/>
        <v>Sep</v>
      </c>
      <c r="L2127" s="32" t="str">
        <f t="shared" si="233"/>
        <v>tier - 2</v>
      </c>
      <c r="M2127" s="32" t="str">
        <f t="shared" si="234"/>
        <v>tier - 3</v>
      </c>
      <c r="N2127" s="32" t="str">
        <f t="shared" si="235"/>
        <v>R1011</v>
      </c>
      <c r="O2127" s="13" t="str">
        <f t="shared" si="236"/>
        <v>13-Sep-1992</v>
      </c>
      <c r="P2127" s="13">
        <f t="shared" si="237"/>
        <v>30</v>
      </c>
      <c r="Q2127" s="18">
        <v>35547.47</v>
      </c>
    </row>
    <row r="2128" spans="1:17" x14ac:dyDescent="0.25">
      <c r="A2128" s="13" t="s">
        <v>2159</v>
      </c>
      <c r="B2128" s="13">
        <v>1973</v>
      </c>
      <c r="C2128" s="13" t="s">
        <v>37</v>
      </c>
      <c r="D2128" s="13">
        <v>27</v>
      </c>
      <c r="E2128" s="13">
        <v>0</v>
      </c>
      <c r="F2128" s="13">
        <v>35547.72</v>
      </c>
      <c r="G2128" s="13" t="s">
        <v>16</v>
      </c>
      <c r="H2128" s="13" t="s">
        <v>16</v>
      </c>
      <c r="I2128" s="13" t="s">
        <v>42</v>
      </c>
      <c r="J2128" s="32">
        <f t="shared" si="231"/>
        <v>1973</v>
      </c>
      <c r="K2128" s="32" t="str">
        <f t="shared" si="232"/>
        <v>Oct</v>
      </c>
      <c r="L2128" s="32" t="str">
        <f t="shared" si="233"/>
        <v>tier - 1</v>
      </c>
      <c r="M2128" s="32" t="str">
        <f t="shared" si="234"/>
        <v>tier - 1</v>
      </c>
      <c r="N2128" s="32" t="str">
        <f t="shared" si="235"/>
        <v>R1011</v>
      </c>
      <c r="O2128" s="13" t="str">
        <f t="shared" si="236"/>
        <v>27-Oct-1973</v>
      </c>
      <c r="P2128" s="13">
        <f t="shared" si="237"/>
        <v>49</v>
      </c>
      <c r="Q2128" s="18">
        <v>35547.72</v>
      </c>
    </row>
    <row r="2129" spans="1:17" x14ac:dyDescent="0.25">
      <c r="A2129" s="13" t="s">
        <v>2160</v>
      </c>
      <c r="B2129" s="13">
        <v>1964</v>
      </c>
      <c r="C2129" s="13" t="s">
        <v>35</v>
      </c>
      <c r="D2129" s="13">
        <v>29</v>
      </c>
      <c r="E2129" s="13">
        <v>0</v>
      </c>
      <c r="F2129" s="13">
        <v>35573.26</v>
      </c>
      <c r="G2129" s="13" t="s">
        <v>11</v>
      </c>
      <c r="H2129" s="13" t="s">
        <v>16</v>
      </c>
      <c r="I2129" s="13" t="s">
        <v>42</v>
      </c>
      <c r="J2129" s="32">
        <f t="shared" si="231"/>
        <v>1964</v>
      </c>
      <c r="K2129" s="32" t="str">
        <f t="shared" si="232"/>
        <v>Aug</v>
      </c>
      <c r="L2129" s="32" t="str">
        <f t="shared" si="233"/>
        <v>tier - 2</v>
      </c>
      <c r="M2129" s="32" t="str">
        <f t="shared" si="234"/>
        <v>tier - 1</v>
      </c>
      <c r="N2129" s="32" t="str">
        <f t="shared" si="235"/>
        <v>R1011</v>
      </c>
      <c r="O2129" s="13" t="str">
        <f t="shared" si="236"/>
        <v>29-Aug-1964</v>
      </c>
      <c r="P2129" s="13">
        <f t="shared" si="237"/>
        <v>58</v>
      </c>
      <c r="Q2129" s="18">
        <v>35573.26</v>
      </c>
    </row>
    <row r="2130" spans="1:17" x14ac:dyDescent="0.25">
      <c r="A2130" s="13" t="s">
        <v>2161</v>
      </c>
      <c r="B2130" s="13">
        <v>1971</v>
      </c>
      <c r="C2130" s="13" t="s">
        <v>35</v>
      </c>
      <c r="D2130" s="13">
        <v>10</v>
      </c>
      <c r="E2130" s="13">
        <v>0</v>
      </c>
      <c r="F2130" s="13">
        <v>35583.17</v>
      </c>
      <c r="G2130" s="13" t="s">
        <v>16</v>
      </c>
      <c r="H2130" s="13" t="s">
        <v>12</v>
      </c>
      <c r="I2130" s="13" t="s">
        <v>42</v>
      </c>
      <c r="J2130" s="32">
        <f t="shared" si="231"/>
        <v>1971</v>
      </c>
      <c r="K2130" s="32" t="str">
        <f t="shared" si="232"/>
        <v>Aug</v>
      </c>
      <c r="L2130" s="32" t="str">
        <f t="shared" si="233"/>
        <v>tier - 1</v>
      </c>
      <c r="M2130" s="32" t="str">
        <f t="shared" si="234"/>
        <v>tier - 3</v>
      </c>
      <c r="N2130" s="32" t="str">
        <f t="shared" si="235"/>
        <v>R1011</v>
      </c>
      <c r="O2130" s="13" t="str">
        <f t="shared" si="236"/>
        <v>10-Aug-1971</v>
      </c>
      <c r="P2130" s="13">
        <f t="shared" si="237"/>
        <v>51</v>
      </c>
      <c r="Q2130" s="18">
        <v>35583.17</v>
      </c>
    </row>
    <row r="2131" spans="1:17" x14ac:dyDescent="0.25">
      <c r="A2131" s="13" t="s">
        <v>31</v>
      </c>
      <c r="B2131" s="13">
        <v>2000</v>
      </c>
      <c r="C2131" s="13" t="s">
        <v>37</v>
      </c>
      <c r="D2131" s="13">
        <v>13</v>
      </c>
      <c r="E2131" s="13">
        <v>0</v>
      </c>
      <c r="F2131" s="13">
        <v>35585.58</v>
      </c>
      <c r="G2131" s="13" t="s">
        <v>16</v>
      </c>
      <c r="H2131" s="13" t="s">
        <v>11</v>
      </c>
      <c r="I2131" s="13" t="s">
        <v>42</v>
      </c>
      <c r="J2131" s="32">
        <f t="shared" si="231"/>
        <v>2000</v>
      </c>
      <c r="K2131" s="32" t="str">
        <f t="shared" si="232"/>
        <v>Oct</v>
      </c>
      <c r="L2131" s="32" t="str">
        <f t="shared" si="233"/>
        <v>tier - 1</v>
      </c>
      <c r="M2131" s="32" t="str">
        <f t="shared" si="234"/>
        <v>tier - 2</v>
      </c>
      <c r="N2131" s="32" t="str">
        <f t="shared" si="235"/>
        <v>R1011</v>
      </c>
      <c r="O2131" s="13" t="str">
        <f t="shared" si="236"/>
        <v>13-Oct-2000</v>
      </c>
      <c r="P2131" s="13">
        <f t="shared" si="237"/>
        <v>22</v>
      </c>
      <c r="Q2131" s="18">
        <v>35585.58</v>
      </c>
    </row>
    <row r="2132" spans="1:17" x14ac:dyDescent="0.25">
      <c r="A2132" s="13" t="s">
        <v>2162</v>
      </c>
      <c r="B2132" s="13">
        <v>2000</v>
      </c>
      <c r="C2132" s="13" t="s">
        <v>15</v>
      </c>
      <c r="D2132" s="13">
        <v>19</v>
      </c>
      <c r="E2132" s="13">
        <v>0</v>
      </c>
      <c r="F2132" s="13">
        <v>35585.58</v>
      </c>
      <c r="G2132" s="13" t="s">
        <v>11</v>
      </c>
      <c r="H2132" s="13" t="s">
        <v>12</v>
      </c>
      <c r="I2132" s="13" t="s">
        <v>42</v>
      </c>
      <c r="J2132" s="32">
        <f t="shared" si="231"/>
        <v>2000</v>
      </c>
      <c r="K2132" s="32" t="str">
        <f t="shared" si="232"/>
        <v>Nov</v>
      </c>
      <c r="L2132" s="32" t="str">
        <f t="shared" si="233"/>
        <v>tier - 2</v>
      </c>
      <c r="M2132" s="32" t="str">
        <f t="shared" si="234"/>
        <v>tier - 3</v>
      </c>
      <c r="N2132" s="32" t="str">
        <f t="shared" si="235"/>
        <v>R1011</v>
      </c>
      <c r="O2132" s="13" t="str">
        <f t="shared" si="236"/>
        <v>19-Nov-2000</v>
      </c>
      <c r="P2132" s="13">
        <f t="shared" si="237"/>
        <v>22</v>
      </c>
      <c r="Q2132" s="18">
        <v>35585.58</v>
      </c>
    </row>
    <row r="2133" spans="1:17" x14ac:dyDescent="0.25">
      <c r="A2133" s="13" t="s">
        <v>2163</v>
      </c>
      <c r="B2133" s="13">
        <v>2000</v>
      </c>
      <c r="C2133" s="13" t="s">
        <v>30</v>
      </c>
      <c r="D2133" s="13">
        <v>17</v>
      </c>
      <c r="E2133" s="13">
        <v>3</v>
      </c>
      <c r="F2133" s="13">
        <v>35595.589999999997</v>
      </c>
      <c r="G2133" s="13" t="s">
        <v>11</v>
      </c>
      <c r="H2133" s="13" t="s">
        <v>12</v>
      </c>
      <c r="I2133" s="13" t="s">
        <v>13</v>
      </c>
      <c r="J2133" s="32">
        <f t="shared" si="231"/>
        <v>2000</v>
      </c>
      <c r="K2133" s="32" t="str">
        <f t="shared" si="232"/>
        <v>Dec</v>
      </c>
      <c r="L2133" s="32" t="str">
        <f t="shared" si="233"/>
        <v>tier - 2</v>
      </c>
      <c r="M2133" s="32" t="str">
        <f t="shared" si="234"/>
        <v>tier - 3</v>
      </c>
      <c r="N2133" s="32" t="str">
        <f t="shared" si="235"/>
        <v>R1013</v>
      </c>
      <c r="O2133" s="13" t="str">
        <f t="shared" si="236"/>
        <v>17-Dec-2000</v>
      </c>
      <c r="P2133" s="13">
        <f t="shared" si="237"/>
        <v>22</v>
      </c>
      <c r="Q2133" s="18">
        <v>35595.589999999997</v>
      </c>
    </row>
    <row r="2134" spans="1:17" x14ac:dyDescent="0.25">
      <c r="A2134" s="13" t="s">
        <v>2164</v>
      </c>
      <c r="B2134" s="13">
        <v>1978</v>
      </c>
      <c r="C2134" s="13" t="s">
        <v>30</v>
      </c>
      <c r="D2134" s="13">
        <v>19</v>
      </c>
      <c r="E2134" s="13">
        <v>2</v>
      </c>
      <c r="F2134" s="13">
        <v>35701.9</v>
      </c>
      <c r="G2134" s="13" t="s">
        <v>11</v>
      </c>
      <c r="H2134" s="13" t="s">
        <v>16</v>
      </c>
      <c r="I2134" s="13" t="s">
        <v>42</v>
      </c>
      <c r="J2134" s="32">
        <f t="shared" si="231"/>
        <v>1978</v>
      </c>
      <c r="K2134" s="32" t="str">
        <f t="shared" si="232"/>
        <v>Dec</v>
      </c>
      <c r="L2134" s="32" t="str">
        <f t="shared" si="233"/>
        <v>tier - 2</v>
      </c>
      <c r="M2134" s="32" t="str">
        <f t="shared" si="234"/>
        <v>tier - 1</v>
      </c>
      <c r="N2134" s="32" t="str">
        <f t="shared" si="235"/>
        <v>R1011</v>
      </c>
      <c r="O2134" s="13" t="str">
        <f t="shared" si="236"/>
        <v>19-Dec-1978</v>
      </c>
      <c r="P2134" s="13">
        <f t="shared" si="237"/>
        <v>44</v>
      </c>
      <c r="Q2134" s="18">
        <v>35701.9</v>
      </c>
    </row>
    <row r="2135" spans="1:17" x14ac:dyDescent="0.25">
      <c r="A2135" s="13" t="s">
        <v>2165</v>
      </c>
      <c r="B2135" s="13">
        <v>1974</v>
      </c>
      <c r="C2135" s="13" t="s">
        <v>10</v>
      </c>
      <c r="D2135" s="13">
        <v>15</v>
      </c>
      <c r="E2135" s="13">
        <v>0</v>
      </c>
      <c r="F2135" s="13">
        <v>35711.39</v>
      </c>
      <c r="G2135" s="13" t="s">
        <v>11</v>
      </c>
      <c r="H2135" s="13" t="s">
        <v>12</v>
      </c>
      <c r="I2135" s="13" t="s">
        <v>23</v>
      </c>
      <c r="J2135" s="32">
        <f t="shared" si="231"/>
        <v>1974</v>
      </c>
      <c r="K2135" s="32" t="str">
        <f t="shared" si="232"/>
        <v>Jul</v>
      </c>
      <c r="L2135" s="32" t="str">
        <f t="shared" si="233"/>
        <v>tier - 2</v>
      </c>
      <c r="M2135" s="32" t="str">
        <f t="shared" si="234"/>
        <v>tier - 3</v>
      </c>
      <c r="N2135" s="32" t="str">
        <f t="shared" si="235"/>
        <v>R1012</v>
      </c>
      <c r="O2135" s="13" t="str">
        <f t="shared" si="236"/>
        <v>15-Jul-1974</v>
      </c>
      <c r="P2135" s="13">
        <f t="shared" si="237"/>
        <v>48</v>
      </c>
      <c r="Q2135" s="18">
        <v>35711.39</v>
      </c>
    </row>
    <row r="2136" spans="1:17" x14ac:dyDescent="0.25">
      <c r="A2136" s="13" t="s">
        <v>2166</v>
      </c>
      <c r="B2136" s="13">
        <v>1976</v>
      </c>
      <c r="C2136" s="13" t="s">
        <v>37</v>
      </c>
      <c r="D2136" s="13">
        <v>4</v>
      </c>
      <c r="E2136" s="13">
        <v>2</v>
      </c>
      <c r="F2136" s="13">
        <v>35733.96</v>
      </c>
      <c r="G2136" s="13" t="s">
        <v>11</v>
      </c>
      <c r="H2136" s="13" t="s">
        <v>11</v>
      </c>
      <c r="I2136" s="13" t="s">
        <v>42</v>
      </c>
      <c r="J2136" s="32">
        <f t="shared" si="231"/>
        <v>1976</v>
      </c>
      <c r="K2136" s="32" t="str">
        <f t="shared" si="232"/>
        <v>Oct</v>
      </c>
      <c r="L2136" s="32" t="str">
        <f t="shared" si="233"/>
        <v>tier - 2</v>
      </c>
      <c r="M2136" s="32" t="str">
        <f t="shared" si="234"/>
        <v>tier - 2</v>
      </c>
      <c r="N2136" s="32" t="str">
        <f t="shared" si="235"/>
        <v>R1011</v>
      </c>
      <c r="O2136" s="13" t="str">
        <f t="shared" si="236"/>
        <v>4-Oct-1976</v>
      </c>
      <c r="P2136" s="13">
        <f t="shared" si="237"/>
        <v>46</v>
      </c>
      <c r="Q2136" s="18">
        <v>35733.96</v>
      </c>
    </row>
    <row r="2137" spans="1:17" x14ac:dyDescent="0.25">
      <c r="A2137" s="13" t="s">
        <v>2167</v>
      </c>
      <c r="B2137" s="13">
        <v>1992</v>
      </c>
      <c r="C2137" s="13" t="s">
        <v>18</v>
      </c>
      <c r="D2137" s="13">
        <v>18</v>
      </c>
      <c r="E2137" s="13">
        <v>0</v>
      </c>
      <c r="F2137" s="13">
        <v>35883.269999999997</v>
      </c>
      <c r="G2137" s="13" t="s">
        <v>11</v>
      </c>
      <c r="H2137" s="13" t="s">
        <v>16</v>
      </c>
      <c r="I2137" s="13" t="s">
        <v>42</v>
      </c>
      <c r="J2137" s="32">
        <f t="shared" si="231"/>
        <v>1992</v>
      </c>
      <c r="K2137" s="32" t="str">
        <f t="shared" si="232"/>
        <v>Jun</v>
      </c>
      <c r="L2137" s="32" t="str">
        <f t="shared" si="233"/>
        <v>tier - 2</v>
      </c>
      <c r="M2137" s="32" t="str">
        <f t="shared" si="234"/>
        <v>tier - 1</v>
      </c>
      <c r="N2137" s="32" t="str">
        <f t="shared" si="235"/>
        <v>R1011</v>
      </c>
      <c r="O2137" s="13" t="str">
        <f t="shared" si="236"/>
        <v>18-Jun-1992</v>
      </c>
      <c r="P2137" s="13">
        <f t="shared" si="237"/>
        <v>30</v>
      </c>
      <c r="Q2137" s="18">
        <v>35883.269999999997</v>
      </c>
    </row>
    <row r="2138" spans="1:17" x14ac:dyDescent="0.25">
      <c r="A2138" s="13" t="s">
        <v>2168</v>
      </c>
      <c r="B2138" s="13">
        <v>1981</v>
      </c>
      <c r="C2138" s="13" t="s">
        <v>15</v>
      </c>
      <c r="D2138" s="13">
        <v>22</v>
      </c>
      <c r="E2138" s="13">
        <v>1</v>
      </c>
      <c r="F2138" s="13">
        <v>35952.65</v>
      </c>
      <c r="G2138" s="13" t="s">
        <v>16</v>
      </c>
      <c r="H2138" s="13" t="s">
        <v>12</v>
      </c>
      <c r="I2138" s="13" t="s">
        <v>42</v>
      </c>
      <c r="J2138" s="32">
        <f t="shared" si="231"/>
        <v>1981</v>
      </c>
      <c r="K2138" s="32" t="str">
        <f t="shared" si="232"/>
        <v>Nov</v>
      </c>
      <c r="L2138" s="32" t="str">
        <f t="shared" si="233"/>
        <v>tier - 1</v>
      </c>
      <c r="M2138" s="32" t="str">
        <f t="shared" si="234"/>
        <v>tier - 3</v>
      </c>
      <c r="N2138" s="32" t="str">
        <f t="shared" si="235"/>
        <v>R1011</v>
      </c>
      <c r="O2138" s="13" t="str">
        <f t="shared" si="236"/>
        <v>22-Nov-1981</v>
      </c>
      <c r="P2138" s="13">
        <f t="shared" si="237"/>
        <v>41</v>
      </c>
      <c r="Q2138" s="18">
        <v>35952.65</v>
      </c>
    </row>
    <row r="2139" spans="1:17" x14ac:dyDescent="0.25">
      <c r="A2139" s="13" t="s">
        <v>2169</v>
      </c>
      <c r="B2139" s="13">
        <v>1999</v>
      </c>
      <c r="C2139" s="13" t="s">
        <v>20</v>
      </c>
      <c r="D2139" s="13">
        <v>4</v>
      </c>
      <c r="E2139" s="13">
        <v>2</v>
      </c>
      <c r="F2139" s="13">
        <v>36021.01</v>
      </c>
      <c r="G2139" s="13" t="s">
        <v>11</v>
      </c>
      <c r="H2139" s="13" t="s">
        <v>12</v>
      </c>
      <c r="I2139" s="13" t="s">
        <v>13</v>
      </c>
      <c r="J2139" s="32">
        <f t="shared" si="231"/>
        <v>1999</v>
      </c>
      <c r="K2139" s="32" t="str">
        <f t="shared" si="232"/>
        <v>Sep</v>
      </c>
      <c r="L2139" s="32" t="str">
        <f t="shared" si="233"/>
        <v>tier - 2</v>
      </c>
      <c r="M2139" s="32" t="str">
        <f t="shared" si="234"/>
        <v>tier - 3</v>
      </c>
      <c r="N2139" s="32" t="str">
        <f t="shared" si="235"/>
        <v>R1013</v>
      </c>
      <c r="O2139" s="13" t="str">
        <f t="shared" si="236"/>
        <v>4-Sep-1999</v>
      </c>
      <c r="P2139" s="13">
        <f t="shared" si="237"/>
        <v>23</v>
      </c>
      <c r="Q2139" s="18">
        <v>36021.01</v>
      </c>
    </row>
    <row r="2140" spans="1:17" x14ac:dyDescent="0.25">
      <c r="A2140" s="13" t="s">
        <v>2170</v>
      </c>
      <c r="B2140" s="13">
        <v>1963</v>
      </c>
      <c r="C2140" s="13" t="s">
        <v>10</v>
      </c>
      <c r="D2140" s="13">
        <v>22</v>
      </c>
      <c r="E2140" s="13">
        <v>0</v>
      </c>
      <c r="F2140" s="13">
        <v>36074.339999999997</v>
      </c>
      <c r="G2140" s="13" t="s">
        <v>11</v>
      </c>
      <c r="H2140" s="13" t="s">
        <v>16</v>
      </c>
      <c r="I2140" s="13" t="s">
        <v>42</v>
      </c>
      <c r="J2140" s="32">
        <f t="shared" si="231"/>
        <v>1963</v>
      </c>
      <c r="K2140" s="32" t="str">
        <f t="shared" si="232"/>
        <v>Jul</v>
      </c>
      <c r="L2140" s="32" t="str">
        <f t="shared" si="233"/>
        <v>tier - 2</v>
      </c>
      <c r="M2140" s="32" t="str">
        <f t="shared" si="234"/>
        <v>tier - 1</v>
      </c>
      <c r="N2140" s="32" t="str">
        <f t="shared" si="235"/>
        <v>R1011</v>
      </c>
      <c r="O2140" s="13" t="str">
        <f t="shared" si="236"/>
        <v>22-Jul-1963</v>
      </c>
      <c r="P2140" s="13">
        <f t="shared" si="237"/>
        <v>59</v>
      </c>
      <c r="Q2140" s="18">
        <v>36074.339999999997</v>
      </c>
    </row>
    <row r="2141" spans="1:17" x14ac:dyDescent="0.25">
      <c r="A2141" s="13" t="s">
        <v>2171</v>
      </c>
      <c r="B2141" s="13">
        <v>1996</v>
      </c>
      <c r="C2141" s="13" t="s">
        <v>35</v>
      </c>
      <c r="D2141" s="13">
        <v>20</v>
      </c>
      <c r="E2141" s="13">
        <v>2</v>
      </c>
      <c r="F2141" s="13">
        <v>36085.22</v>
      </c>
      <c r="G2141" s="13" t="s">
        <v>16</v>
      </c>
      <c r="H2141" s="13" t="s">
        <v>16</v>
      </c>
      <c r="I2141" s="13" t="s">
        <v>42</v>
      </c>
      <c r="J2141" s="32">
        <f t="shared" si="231"/>
        <v>1996</v>
      </c>
      <c r="K2141" s="32" t="str">
        <f t="shared" si="232"/>
        <v>Aug</v>
      </c>
      <c r="L2141" s="32" t="str">
        <f t="shared" si="233"/>
        <v>tier - 1</v>
      </c>
      <c r="M2141" s="32" t="str">
        <f t="shared" si="234"/>
        <v>tier - 1</v>
      </c>
      <c r="N2141" s="32" t="str">
        <f t="shared" si="235"/>
        <v>R1011</v>
      </c>
      <c r="O2141" s="13" t="str">
        <f t="shared" si="236"/>
        <v>20-Aug-1996</v>
      </c>
      <c r="P2141" s="13">
        <f t="shared" si="237"/>
        <v>26</v>
      </c>
      <c r="Q2141" s="18">
        <v>36085.22</v>
      </c>
    </row>
    <row r="2142" spans="1:17" x14ac:dyDescent="0.25">
      <c r="A2142" s="13" t="s">
        <v>2172</v>
      </c>
      <c r="B2142" s="13">
        <v>1979</v>
      </c>
      <c r="C2142" s="13" t="s">
        <v>15</v>
      </c>
      <c r="D2142" s="13">
        <v>4</v>
      </c>
      <c r="E2142" s="13">
        <v>2</v>
      </c>
      <c r="F2142" s="13">
        <v>36090.49</v>
      </c>
      <c r="G2142" s="13" t="s">
        <v>11</v>
      </c>
      <c r="H2142" s="13" t="s">
        <v>11</v>
      </c>
      <c r="I2142" s="13" t="s">
        <v>42</v>
      </c>
      <c r="J2142" s="32">
        <f t="shared" si="231"/>
        <v>1979</v>
      </c>
      <c r="K2142" s="32" t="str">
        <f t="shared" si="232"/>
        <v>Nov</v>
      </c>
      <c r="L2142" s="32" t="str">
        <f t="shared" si="233"/>
        <v>tier - 2</v>
      </c>
      <c r="M2142" s="32" t="str">
        <f t="shared" si="234"/>
        <v>tier - 2</v>
      </c>
      <c r="N2142" s="32" t="str">
        <f t="shared" si="235"/>
        <v>R1011</v>
      </c>
      <c r="O2142" s="13" t="str">
        <f t="shared" si="236"/>
        <v>4-Nov-1979</v>
      </c>
      <c r="P2142" s="13">
        <f t="shared" si="237"/>
        <v>43</v>
      </c>
      <c r="Q2142" s="18">
        <v>36090.49</v>
      </c>
    </row>
    <row r="2143" spans="1:17" x14ac:dyDescent="0.25">
      <c r="A2143" s="13" t="s">
        <v>2173</v>
      </c>
      <c r="B2143" s="13">
        <v>1997</v>
      </c>
      <c r="C2143" s="13" t="s">
        <v>18</v>
      </c>
      <c r="D2143" s="13">
        <v>12</v>
      </c>
      <c r="E2143" s="13">
        <v>2</v>
      </c>
      <c r="F2143" s="13">
        <v>36124.57</v>
      </c>
      <c r="G2143" s="13" t="s">
        <v>16</v>
      </c>
      <c r="H2143" s="13" t="s">
        <v>12</v>
      </c>
      <c r="I2143" s="13" t="s">
        <v>13</v>
      </c>
      <c r="J2143" s="32">
        <f t="shared" si="231"/>
        <v>1997</v>
      </c>
      <c r="K2143" s="32" t="str">
        <f t="shared" si="232"/>
        <v>Jun</v>
      </c>
      <c r="L2143" s="32" t="str">
        <f t="shared" si="233"/>
        <v>tier - 1</v>
      </c>
      <c r="M2143" s="32" t="str">
        <f t="shared" si="234"/>
        <v>tier - 3</v>
      </c>
      <c r="N2143" s="32" t="str">
        <f t="shared" si="235"/>
        <v>R1013</v>
      </c>
      <c r="O2143" s="13" t="str">
        <f t="shared" si="236"/>
        <v>12-Jun-1997</v>
      </c>
      <c r="P2143" s="13">
        <f t="shared" si="237"/>
        <v>25</v>
      </c>
      <c r="Q2143" s="18">
        <v>36124.57</v>
      </c>
    </row>
    <row r="2144" spans="1:17" x14ac:dyDescent="0.25">
      <c r="A2144" s="13" t="s">
        <v>2174</v>
      </c>
      <c r="B2144" s="13">
        <v>2004</v>
      </c>
      <c r="C2144" s="13" t="s">
        <v>35</v>
      </c>
      <c r="D2144" s="13">
        <v>30</v>
      </c>
      <c r="E2144" s="13">
        <v>0</v>
      </c>
      <c r="F2144" s="13">
        <v>36149.480000000003</v>
      </c>
      <c r="G2144" s="13" t="s">
        <v>11</v>
      </c>
      <c r="H2144" s="13" t="s">
        <v>11</v>
      </c>
      <c r="I2144" s="13" t="s">
        <v>13</v>
      </c>
      <c r="J2144" s="32">
        <f t="shared" si="231"/>
        <v>2004</v>
      </c>
      <c r="K2144" s="32" t="str">
        <f t="shared" si="232"/>
        <v>Aug</v>
      </c>
      <c r="L2144" s="32" t="str">
        <f t="shared" si="233"/>
        <v>tier - 2</v>
      </c>
      <c r="M2144" s="32" t="str">
        <f t="shared" si="234"/>
        <v>tier - 2</v>
      </c>
      <c r="N2144" s="32" t="str">
        <f t="shared" si="235"/>
        <v>R1013</v>
      </c>
      <c r="O2144" s="13" t="str">
        <f t="shared" si="236"/>
        <v>30-Aug-2004</v>
      </c>
      <c r="P2144" s="13">
        <f t="shared" si="237"/>
        <v>18</v>
      </c>
      <c r="Q2144" s="18">
        <v>36149.480000000003</v>
      </c>
    </row>
    <row r="2145" spans="1:17" x14ac:dyDescent="0.25">
      <c r="A2145" s="13" t="s">
        <v>2175</v>
      </c>
      <c r="B2145" s="13">
        <v>1974</v>
      </c>
      <c r="C2145" s="13" t="s">
        <v>30</v>
      </c>
      <c r="D2145" s="13">
        <v>6</v>
      </c>
      <c r="E2145" s="13">
        <v>0</v>
      </c>
      <c r="F2145" s="13">
        <v>36182.870000000003</v>
      </c>
      <c r="G2145" s="13" t="s">
        <v>11</v>
      </c>
      <c r="H2145" s="13" t="s">
        <v>12</v>
      </c>
      <c r="I2145" s="13" t="s">
        <v>23</v>
      </c>
      <c r="J2145" s="32">
        <f t="shared" si="231"/>
        <v>1974</v>
      </c>
      <c r="K2145" s="32" t="str">
        <f t="shared" si="232"/>
        <v>Dec</v>
      </c>
      <c r="L2145" s="32" t="str">
        <f t="shared" si="233"/>
        <v>tier - 2</v>
      </c>
      <c r="M2145" s="32" t="str">
        <f t="shared" si="234"/>
        <v>tier - 3</v>
      </c>
      <c r="N2145" s="32" t="str">
        <f t="shared" si="235"/>
        <v>R1012</v>
      </c>
      <c r="O2145" s="13" t="str">
        <f t="shared" si="236"/>
        <v>6-Dec-1974</v>
      </c>
      <c r="P2145" s="13">
        <f t="shared" si="237"/>
        <v>48</v>
      </c>
      <c r="Q2145" s="18">
        <v>36182.870000000003</v>
      </c>
    </row>
    <row r="2146" spans="1:17" x14ac:dyDescent="0.25">
      <c r="A2146" s="13" t="s">
        <v>2176</v>
      </c>
      <c r="B2146" s="13">
        <v>1999</v>
      </c>
      <c r="C2146" s="13" t="s">
        <v>37</v>
      </c>
      <c r="D2146" s="13">
        <v>1</v>
      </c>
      <c r="E2146" s="13">
        <v>3</v>
      </c>
      <c r="F2146" s="13">
        <v>36189.1</v>
      </c>
      <c r="G2146" s="13" t="s">
        <v>16</v>
      </c>
      <c r="H2146" s="13" t="s">
        <v>12</v>
      </c>
      <c r="I2146" s="13" t="s">
        <v>168</v>
      </c>
      <c r="J2146" s="32">
        <f t="shared" si="231"/>
        <v>1999</v>
      </c>
      <c r="K2146" s="32" t="str">
        <f t="shared" si="232"/>
        <v>Oct</v>
      </c>
      <c r="L2146" s="32" t="str">
        <f t="shared" si="233"/>
        <v>tier - 1</v>
      </c>
      <c r="M2146" s="32" t="str">
        <f t="shared" si="234"/>
        <v>tier - 3</v>
      </c>
      <c r="N2146" s="32" t="str">
        <f t="shared" si="235"/>
        <v>R1016</v>
      </c>
      <c r="O2146" s="13" t="str">
        <f t="shared" si="236"/>
        <v>1-Oct-1999</v>
      </c>
      <c r="P2146" s="13">
        <f t="shared" si="237"/>
        <v>23</v>
      </c>
      <c r="Q2146" s="18">
        <v>36189.1</v>
      </c>
    </row>
    <row r="2147" spans="1:17" x14ac:dyDescent="0.25">
      <c r="A2147" s="13" t="s">
        <v>2177</v>
      </c>
      <c r="B2147" s="13">
        <v>1993</v>
      </c>
      <c r="C2147" s="13" t="s">
        <v>30</v>
      </c>
      <c r="D2147" s="13">
        <v>28</v>
      </c>
      <c r="E2147" s="13">
        <v>0</v>
      </c>
      <c r="F2147" s="13">
        <v>36197.699999999997</v>
      </c>
      <c r="G2147" s="13" t="s">
        <v>16</v>
      </c>
      <c r="H2147" s="13" t="s">
        <v>12</v>
      </c>
      <c r="I2147" s="13" t="s">
        <v>42</v>
      </c>
      <c r="J2147" s="32">
        <f t="shared" si="231"/>
        <v>1993</v>
      </c>
      <c r="K2147" s="32" t="str">
        <f t="shared" si="232"/>
        <v>Dec</v>
      </c>
      <c r="L2147" s="32" t="str">
        <f t="shared" si="233"/>
        <v>tier - 1</v>
      </c>
      <c r="M2147" s="32" t="str">
        <f t="shared" si="234"/>
        <v>tier - 3</v>
      </c>
      <c r="N2147" s="32" t="str">
        <f t="shared" si="235"/>
        <v>R1011</v>
      </c>
      <c r="O2147" s="13" t="str">
        <f t="shared" si="236"/>
        <v>28-Dec-1993</v>
      </c>
      <c r="P2147" s="13">
        <f t="shared" si="237"/>
        <v>29</v>
      </c>
      <c r="Q2147" s="18">
        <v>36197.699999999997</v>
      </c>
    </row>
    <row r="2148" spans="1:17" x14ac:dyDescent="0.25">
      <c r="A2148" s="13" t="s">
        <v>2178</v>
      </c>
      <c r="B2148" s="13">
        <v>2003</v>
      </c>
      <c r="C2148" s="13" t="s">
        <v>20</v>
      </c>
      <c r="D2148" s="13">
        <v>5</v>
      </c>
      <c r="E2148" s="13">
        <v>0</v>
      </c>
      <c r="F2148" s="13">
        <v>36219.410000000003</v>
      </c>
      <c r="G2148" s="13" t="s">
        <v>16</v>
      </c>
      <c r="H2148" s="13" t="s">
        <v>16</v>
      </c>
      <c r="I2148" s="13" t="s">
        <v>23</v>
      </c>
      <c r="J2148" s="32">
        <f t="shared" si="231"/>
        <v>2003</v>
      </c>
      <c r="K2148" s="32" t="str">
        <f t="shared" si="232"/>
        <v>Sep</v>
      </c>
      <c r="L2148" s="32" t="str">
        <f t="shared" si="233"/>
        <v>tier - 1</v>
      </c>
      <c r="M2148" s="32" t="str">
        <f t="shared" si="234"/>
        <v>tier - 1</v>
      </c>
      <c r="N2148" s="32" t="str">
        <f t="shared" si="235"/>
        <v>R1012</v>
      </c>
      <c r="O2148" s="13" t="str">
        <f t="shared" si="236"/>
        <v>5-Sep-2003</v>
      </c>
      <c r="P2148" s="13">
        <f t="shared" si="237"/>
        <v>19</v>
      </c>
      <c r="Q2148" s="18">
        <v>36219.410000000003</v>
      </c>
    </row>
    <row r="2149" spans="1:17" x14ac:dyDescent="0.25">
      <c r="A2149" s="13" t="s">
        <v>2179</v>
      </c>
      <c r="B2149" s="13">
        <v>2004</v>
      </c>
      <c r="C2149" s="13" t="s">
        <v>30</v>
      </c>
      <c r="D2149" s="13">
        <v>25</v>
      </c>
      <c r="E2149" s="13">
        <v>0</v>
      </c>
      <c r="F2149" s="13">
        <v>36307.800000000003</v>
      </c>
      <c r="G2149" s="13" t="s">
        <v>16</v>
      </c>
      <c r="H2149" s="13" t="s">
        <v>11</v>
      </c>
      <c r="I2149" s="13" t="s">
        <v>13</v>
      </c>
      <c r="J2149" s="32">
        <f t="shared" si="231"/>
        <v>2004</v>
      </c>
      <c r="K2149" s="32" t="str">
        <f t="shared" si="232"/>
        <v>Dec</v>
      </c>
      <c r="L2149" s="32" t="str">
        <f t="shared" si="233"/>
        <v>tier - 1</v>
      </c>
      <c r="M2149" s="32" t="str">
        <f t="shared" si="234"/>
        <v>tier - 2</v>
      </c>
      <c r="N2149" s="32" t="str">
        <f t="shared" si="235"/>
        <v>R1013</v>
      </c>
      <c r="O2149" s="13" t="str">
        <f t="shared" si="236"/>
        <v>25-Dec-2004</v>
      </c>
      <c r="P2149" s="13">
        <f t="shared" si="237"/>
        <v>18</v>
      </c>
      <c r="Q2149" s="18">
        <v>36307.800000000003</v>
      </c>
    </row>
    <row r="2150" spans="1:17" x14ac:dyDescent="0.25">
      <c r="A2150" s="13" t="s">
        <v>2180</v>
      </c>
      <c r="B2150" s="13">
        <v>1992</v>
      </c>
      <c r="C2150" s="13" t="s">
        <v>18</v>
      </c>
      <c r="D2150" s="13">
        <v>16</v>
      </c>
      <c r="E2150" s="13">
        <v>0</v>
      </c>
      <c r="F2150" s="13">
        <v>36314.050000000003</v>
      </c>
      <c r="G2150" s="13" t="s">
        <v>11</v>
      </c>
      <c r="H2150" s="13" t="s">
        <v>11</v>
      </c>
      <c r="I2150" s="13" t="s">
        <v>42</v>
      </c>
      <c r="J2150" s="32">
        <f t="shared" si="231"/>
        <v>1992</v>
      </c>
      <c r="K2150" s="32" t="str">
        <f t="shared" si="232"/>
        <v>Jun</v>
      </c>
      <c r="L2150" s="32" t="str">
        <f t="shared" si="233"/>
        <v>tier - 2</v>
      </c>
      <c r="M2150" s="32" t="str">
        <f t="shared" si="234"/>
        <v>tier - 2</v>
      </c>
      <c r="N2150" s="32" t="str">
        <f t="shared" si="235"/>
        <v>R1011</v>
      </c>
      <c r="O2150" s="13" t="str">
        <f t="shared" si="236"/>
        <v>16-Jun-1992</v>
      </c>
      <c r="P2150" s="13">
        <f t="shared" si="237"/>
        <v>30</v>
      </c>
      <c r="Q2150" s="18">
        <v>36314.050000000003</v>
      </c>
    </row>
    <row r="2151" spans="1:17" x14ac:dyDescent="0.25">
      <c r="A2151" s="13" t="s">
        <v>2181</v>
      </c>
      <c r="B2151" s="13">
        <v>1967</v>
      </c>
      <c r="C2151" s="13" t="s">
        <v>37</v>
      </c>
      <c r="D2151" s="13">
        <v>18</v>
      </c>
      <c r="E2151" s="13">
        <v>0</v>
      </c>
      <c r="F2151" s="13">
        <v>36332.449999999997</v>
      </c>
      <c r="G2151" s="13" t="s">
        <v>16</v>
      </c>
      <c r="H2151" s="13" t="s">
        <v>12</v>
      </c>
      <c r="I2151" s="13" t="s">
        <v>42</v>
      </c>
      <c r="J2151" s="32">
        <f t="shared" si="231"/>
        <v>1967</v>
      </c>
      <c r="K2151" s="32" t="str">
        <f t="shared" si="232"/>
        <v>Oct</v>
      </c>
      <c r="L2151" s="32" t="str">
        <f t="shared" si="233"/>
        <v>tier - 1</v>
      </c>
      <c r="M2151" s="32" t="str">
        <f t="shared" si="234"/>
        <v>tier - 3</v>
      </c>
      <c r="N2151" s="32" t="str">
        <f t="shared" si="235"/>
        <v>R1011</v>
      </c>
      <c r="O2151" s="13" t="str">
        <f t="shared" si="236"/>
        <v>18-Oct-1967</v>
      </c>
      <c r="P2151" s="13">
        <f t="shared" si="237"/>
        <v>55</v>
      </c>
      <c r="Q2151" s="18">
        <v>36332.449999999997</v>
      </c>
    </row>
    <row r="2152" spans="1:17" x14ac:dyDescent="0.25">
      <c r="A2152" s="13" t="s">
        <v>2182</v>
      </c>
      <c r="B2152" s="13">
        <v>1975</v>
      </c>
      <c r="C2152" s="13" t="s">
        <v>18</v>
      </c>
      <c r="D2152" s="13">
        <v>5</v>
      </c>
      <c r="E2152" s="13">
        <v>1</v>
      </c>
      <c r="F2152" s="13">
        <v>36350.71</v>
      </c>
      <c r="G2152" s="13" t="s">
        <v>16</v>
      </c>
      <c r="H2152" s="13" t="s">
        <v>11</v>
      </c>
      <c r="I2152" s="13" t="s">
        <v>42</v>
      </c>
      <c r="J2152" s="32">
        <f t="shared" si="231"/>
        <v>1975</v>
      </c>
      <c r="K2152" s="32" t="str">
        <f t="shared" si="232"/>
        <v>Jun</v>
      </c>
      <c r="L2152" s="32" t="str">
        <f t="shared" si="233"/>
        <v>tier - 1</v>
      </c>
      <c r="M2152" s="32" t="str">
        <f t="shared" si="234"/>
        <v>tier - 2</v>
      </c>
      <c r="N2152" s="32" t="str">
        <f t="shared" si="235"/>
        <v>R1011</v>
      </c>
      <c r="O2152" s="13" t="str">
        <f t="shared" si="236"/>
        <v>5-Jun-1975</v>
      </c>
      <c r="P2152" s="13">
        <f t="shared" si="237"/>
        <v>48</v>
      </c>
      <c r="Q2152" s="18">
        <v>36350.71</v>
      </c>
    </row>
    <row r="2153" spans="1:17" x14ac:dyDescent="0.25">
      <c r="A2153" s="13" t="s">
        <v>2183</v>
      </c>
      <c r="B2153" s="13">
        <v>2003</v>
      </c>
      <c r="C2153" s="13" t="s">
        <v>30</v>
      </c>
      <c r="D2153" s="13">
        <v>9</v>
      </c>
      <c r="E2153" s="13">
        <v>2</v>
      </c>
      <c r="F2153" s="13">
        <v>36397.58</v>
      </c>
      <c r="G2153" s="13" t="s">
        <v>11</v>
      </c>
      <c r="H2153" s="13" t="s">
        <v>12</v>
      </c>
      <c r="I2153" s="13" t="s">
        <v>42</v>
      </c>
      <c r="J2153" s="32">
        <f t="shared" si="231"/>
        <v>2003</v>
      </c>
      <c r="K2153" s="32" t="str">
        <f t="shared" si="232"/>
        <v>Dec</v>
      </c>
      <c r="L2153" s="32" t="str">
        <f t="shared" si="233"/>
        <v>tier - 2</v>
      </c>
      <c r="M2153" s="32" t="str">
        <f t="shared" si="234"/>
        <v>tier - 3</v>
      </c>
      <c r="N2153" s="32" t="str">
        <f t="shared" si="235"/>
        <v>R1011</v>
      </c>
      <c r="O2153" s="13" t="str">
        <f t="shared" si="236"/>
        <v>9-Dec-2003</v>
      </c>
      <c r="P2153" s="13">
        <f t="shared" si="237"/>
        <v>19</v>
      </c>
      <c r="Q2153" s="18">
        <v>36397.58</v>
      </c>
    </row>
    <row r="2154" spans="1:17" x14ac:dyDescent="0.25">
      <c r="A2154" s="13" t="s">
        <v>2184</v>
      </c>
      <c r="B2154" s="13">
        <v>1962</v>
      </c>
      <c r="C2154" s="13" t="s">
        <v>15</v>
      </c>
      <c r="D2154" s="13">
        <v>19</v>
      </c>
      <c r="E2154" s="13">
        <v>0</v>
      </c>
      <c r="F2154" s="13">
        <v>36445.550000000003</v>
      </c>
      <c r="G2154" s="13" t="s">
        <v>11</v>
      </c>
      <c r="H2154" s="13" t="s">
        <v>11</v>
      </c>
      <c r="I2154" s="13" t="s">
        <v>42</v>
      </c>
      <c r="J2154" s="32">
        <f t="shared" si="231"/>
        <v>1962</v>
      </c>
      <c r="K2154" s="32" t="str">
        <f t="shared" si="232"/>
        <v>Nov</v>
      </c>
      <c r="L2154" s="32" t="str">
        <f t="shared" si="233"/>
        <v>tier - 2</v>
      </c>
      <c r="M2154" s="32" t="str">
        <f t="shared" si="234"/>
        <v>tier - 2</v>
      </c>
      <c r="N2154" s="32" t="str">
        <f t="shared" si="235"/>
        <v>R1011</v>
      </c>
      <c r="O2154" s="13" t="str">
        <f t="shared" si="236"/>
        <v>19-Nov-1962</v>
      </c>
      <c r="P2154" s="13">
        <f t="shared" si="237"/>
        <v>60</v>
      </c>
      <c r="Q2154" s="18">
        <v>36445.550000000003</v>
      </c>
    </row>
    <row r="2155" spans="1:17" x14ac:dyDescent="0.25">
      <c r="A2155" s="13" t="s">
        <v>2185</v>
      </c>
      <c r="B2155" s="13">
        <v>1973</v>
      </c>
      <c r="C2155" s="13" t="s">
        <v>35</v>
      </c>
      <c r="D2155" s="13">
        <v>9</v>
      </c>
      <c r="E2155" s="13">
        <v>0</v>
      </c>
      <c r="F2155" s="13">
        <v>36541.550000000003</v>
      </c>
      <c r="G2155" s="13" t="s">
        <v>11</v>
      </c>
      <c r="H2155" s="13" t="s">
        <v>12</v>
      </c>
      <c r="I2155" s="13" t="s">
        <v>42</v>
      </c>
      <c r="J2155" s="32">
        <f t="shared" si="231"/>
        <v>1973</v>
      </c>
      <c r="K2155" s="32" t="str">
        <f t="shared" si="232"/>
        <v>Aug</v>
      </c>
      <c r="L2155" s="32" t="str">
        <f t="shared" si="233"/>
        <v>tier - 2</v>
      </c>
      <c r="M2155" s="32" t="str">
        <f t="shared" si="234"/>
        <v>tier - 3</v>
      </c>
      <c r="N2155" s="32" t="str">
        <f t="shared" si="235"/>
        <v>R1011</v>
      </c>
      <c r="O2155" s="13" t="str">
        <f t="shared" si="236"/>
        <v>9-Aug-1973</v>
      </c>
      <c r="P2155" s="13">
        <f t="shared" si="237"/>
        <v>49</v>
      </c>
      <c r="Q2155" s="18">
        <v>36541.550000000003</v>
      </c>
    </row>
    <row r="2156" spans="1:17" x14ac:dyDescent="0.25">
      <c r="A2156" s="13" t="s">
        <v>2186</v>
      </c>
      <c r="B2156" s="13">
        <v>1992</v>
      </c>
      <c r="C2156" s="13" t="s">
        <v>37</v>
      </c>
      <c r="D2156" s="13">
        <v>9</v>
      </c>
      <c r="E2156" s="13">
        <v>0</v>
      </c>
      <c r="F2156" s="13">
        <v>36572.800000000003</v>
      </c>
      <c r="G2156" s="13" t="s">
        <v>16</v>
      </c>
      <c r="H2156" s="13" t="s">
        <v>11</v>
      </c>
      <c r="I2156" s="13" t="s">
        <v>42</v>
      </c>
      <c r="J2156" s="32">
        <f t="shared" si="231"/>
        <v>1992</v>
      </c>
      <c r="K2156" s="32" t="str">
        <f t="shared" si="232"/>
        <v>Oct</v>
      </c>
      <c r="L2156" s="32" t="str">
        <f t="shared" si="233"/>
        <v>tier - 1</v>
      </c>
      <c r="M2156" s="32" t="str">
        <f t="shared" si="234"/>
        <v>tier - 2</v>
      </c>
      <c r="N2156" s="32" t="str">
        <f t="shared" si="235"/>
        <v>R1011</v>
      </c>
      <c r="O2156" s="13" t="str">
        <f t="shared" si="236"/>
        <v>9-Oct-1992</v>
      </c>
      <c r="P2156" s="13">
        <f t="shared" si="237"/>
        <v>30</v>
      </c>
      <c r="Q2156" s="18">
        <v>36572.800000000003</v>
      </c>
    </row>
    <row r="2157" spans="1:17" x14ac:dyDescent="0.25">
      <c r="A2157" s="13" t="s">
        <v>2187</v>
      </c>
      <c r="B2157" s="13">
        <v>1961</v>
      </c>
      <c r="C2157" s="13" t="s">
        <v>10</v>
      </c>
      <c r="D2157" s="13">
        <v>29</v>
      </c>
      <c r="E2157" s="13">
        <v>4</v>
      </c>
      <c r="F2157" s="13">
        <v>36580.28</v>
      </c>
      <c r="G2157" s="13" t="s">
        <v>11</v>
      </c>
      <c r="H2157" s="13" t="s">
        <v>11</v>
      </c>
      <c r="I2157" s="13" t="s">
        <v>13</v>
      </c>
      <c r="J2157" s="32">
        <f t="shared" si="231"/>
        <v>1961</v>
      </c>
      <c r="K2157" s="32" t="str">
        <f t="shared" si="232"/>
        <v>Jul</v>
      </c>
      <c r="L2157" s="32" t="str">
        <f t="shared" si="233"/>
        <v>tier - 2</v>
      </c>
      <c r="M2157" s="32" t="str">
        <f t="shared" si="234"/>
        <v>tier - 2</v>
      </c>
      <c r="N2157" s="32" t="str">
        <f t="shared" si="235"/>
        <v>R1013</v>
      </c>
      <c r="O2157" s="13" t="str">
        <f t="shared" si="236"/>
        <v>29-Jul-1961</v>
      </c>
      <c r="P2157" s="13">
        <f t="shared" si="237"/>
        <v>61</v>
      </c>
      <c r="Q2157" s="18">
        <v>36580.28</v>
      </c>
    </row>
    <row r="2158" spans="1:17" x14ac:dyDescent="0.25">
      <c r="A2158" s="13" t="s">
        <v>2188</v>
      </c>
      <c r="B2158" s="13">
        <v>1970</v>
      </c>
      <c r="C2158" s="13" t="s">
        <v>10</v>
      </c>
      <c r="D2158" s="13">
        <v>14</v>
      </c>
      <c r="E2158" s="13">
        <v>0</v>
      </c>
      <c r="F2158" s="13">
        <v>36786.370000000003</v>
      </c>
      <c r="G2158" s="13" t="s">
        <v>16</v>
      </c>
      <c r="H2158" s="13" t="s">
        <v>16</v>
      </c>
      <c r="I2158" s="13" t="s">
        <v>42</v>
      </c>
      <c r="J2158" s="32">
        <f t="shared" si="231"/>
        <v>1970</v>
      </c>
      <c r="K2158" s="32" t="str">
        <f t="shared" si="232"/>
        <v>Jul</v>
      </c>
      <c r="L2158" s="32" t="str">
        <f t="shared" si="233"/>
        <v>tier - 1</v>
      </c>
      <c r="M2158" s="32" t="str">
        <f t="shared" si="234"/>
        <v>tier - 1</v>
      </c>
      <c r="N2158" s="32" t="str">
        <f t="shared" si="235"/>
        <v>R1011</v>
      </c>
      <c r="O2158" s="13" t="str">
        <f t="shared" si="236"/>
        <v>14-Jul-1970</v>
      </c>
      <c r="P2158" s="13">
        <f t="shared" si="237"/>
        <v>52</v>
      </c>
      <c r="Q2158" s="18">
        <v>36786.370000000003</v>
      </c>
    </row>
    <row r="2159" spans="1:17" x14ac:dyDescent="0.25">
      <c r="A2159" s="13" t="s">
        <v>2189</v>
      </c>
      <c r="B2159" s="13">
        <v>1965</v>
      </c>
      <c r="C2159" s="13" t="s">
        <v>30</v>
      </c>
      <c r="D2159" s="13">
        <v>28</v>
      </c>
      <c r="E2159" s="13">
        <v>0</v>
      </c>
      <c r="F2159" s="13">
        <v>36795.29</v>
      </c>
      <c r="G2159" s="13" t="s">
        <v>11</v>
      </c>
      <c r="H2159" s="13" t="s">
        <v>16</v>
      </c>
      <c r="I2159" s="13" t="s">
        <v>42</v>
      </c>
      <c r="J2159" s="32">
        <f t="shared" si="231"/>
        <v>1965</v>
      </c>
      <c r="K2159" s="32" t="str">
        <f t="shared" si="232"/>
        <v>Dec</v>
      </c>
      <c r="L2159" s="32" t="str">
        <f t="shared" si="233"/>
        <v>tier - 2</v>
      </c>
      <c r="M2159" s="32" t="str">
        <f t="shared" si="234"/>
        <v>tier - 1</v>
      </c>
      <c r="N2159" s="32" t="str">
        <f t="shared" si="235"/>
        <v>R1011</v>
      </c>
      <c r="O2159" s="13" t="str">
        <f t="shared" si="236"/>
        <v>28-Dec-1965</v>
      </c>
      <c r="P2159" s="13">
        <f t="shared" si="237"/>
        <v>57</v>
      </c>
      <c r="Q2159" s="18">
        <v>36795.29</v>
      </c>
    </row>
    <row r="2160" spans="1:17" x14ac:dyDescent="0.25">
      <c r="A2160" s="13" t="s">
        <v>31</v>
      </c>
      <c r="B2160" s="13">
        <v>1992</v>
      </c>
      <c r="C2160" s="13" t="s">
        <v>37</v>
      </c>
      <c r="D2160" s="13">
        <v>6</v>
      </c>
      <c r="E2160" s="13">
        <v>0</v>
      </c>
      <c r="F2160" s="13">
        <v>36837.47</v>
      </c>
      <c r="G2160" s="13" t="s">
        <v>16</v>
      </c>
      <c r="H2160" s="13" t="s">
        <v>11</v>
      </c>
      <c r="I2160" s="13" t="s">
        <v>42</v>
      </c>
      <c r="J2160" s="32">
        <f t="shared" si="231"/>
        <v>1992</v>
      </c>
      <c r="K2160" s="32" t="str">
        <f t="shared" si="232"/>
        <v>Oct</v>
      </c>
      <c r="L2160" s="32" t="str">
        <f t="shared" si="233"/>
        <v>tier - 1</v>
      </c>
      <c r="M2160" s="32" t="str">
        <f t="shared" si="234"/>
        <v>tier - 2</v>
      </c>
      <c r="N2160" s="32" t="str">
        <f t="shared" si="235"/>
        <v>R1011</v>
      </c>
      <c r="O2160" s="13" t="str">
        <f t="shared" si="236"/>
        <v>6-Oct-1992</v>
      </c>
      <c r="P2160" s="13">
        <f t="shared" si="237"/>
        <v>30</v>
      </c>
      <c r="Q2160" s="18">
        <v>36837.47</v>
      </c>
    </row>
    <row r="2161" spans="1:17" x14ac:dyDescent="0.25">
      <c r="A2161" s="13" t="s">
        <v>2190</v>
      </c>
      <c r="B2161" s="13">
        <v>1992</v>
      </c>
      <c r="C2161" s="13" t="s">
        <v>10</v>
      </c>
      <c r="D2161" s="13">
        <v>4</v>
      </c>
      <c r="E2161" s="13">
        <v>0</v>
      </c>
      <c r="F2161" s="13">
        <v>36837.47</v>
      </c>
      <c r="G2161" s="13" t="s">
        <v>11</v>
      </c>
      <c r="H2161" s="13" t="s">
        <v>12</v>
      </c>
      <c r="I2161" s="13" t="s">
        <v>42</v>
      </c>
      <c r="J2161" s="32">
        <f t="shared" si="231"/>
        <v>1992</v>
      </c>
      <c r="K2161" s="32" t="str">
        <f t="shared" si="232"/>
        <v>Jul</v>
      </c>
      <c r="L2161" s="32" t="str">
        <f t="shared" si="233"/>
        <v>tier - 2</v>
      </c>
      <c r="M2161" s="32" t="str">
        <f t="shared" si="234"/>
        <v>tier - 3</v>
      </c>
      <c r="N2161" s="32" t="str">
        <f t="shared" si="235"/>
        <v>R1011</v>
      </c>
      <c r="O2161" s="13" t="str">
        <f t="shared" si="236"/>
        <v>4-Jul-1992</v>
      </c>
      <c r="P2161" s="13">
        <f t="shared" si="237"/>
        <v>30</v>
      </c>
      <c r="Q2161" s="18">
        <v>36837.47</v>
      </c>
    </row>
    <row r="2162" spans="1:17" x14ac:dyDescent="0.25">
      <c r="A2162" s="13" t="s">
        <v>2191</v>
      </c>
      <c r="B2162" s="13">
        <v>1972</v>
      </c>
      <c r="C2162" s="13" t="s">
        <v>30</v>
      </c>
      <c r="D2162" s="13">
        <v>5</v>
      </c>
      <c r="E2162" s="13">
        <v>0</v>
      </c>
      <c r="F2162" s="13">
        <v>36889.99</v>
      </c>
      <c r="G2162" s="13" t="s">
        <v>16</v>
      </c>
      <c r="H2162" s="13" t="s">
        <v>12</v>
      </c>
      <c r="I2162" s="13" t="s">
        <v>42</v>
      </c>
      <c r="J2162" s="32">
        <f t="shared" si="231"/>
        <v>1972</v>
      </c>
      <c r="K2162" s="32" t="str">
        <f t="shared" si="232"/>
        <v>Dec</v>
      </c>
      <c r="L2162" s="32" t="str">
        <f t="shared" si="233"/>
        <v>tier - 1</v>
      </c>
      <c r="M2162" s="32" t="str">
        <f t="shared" si="234"/>
        <v>tier - 3</v>
      </c>
      <c r="N2162" s="32" t="str">
        <f t="shared" si="235"/>
        <v>R1011</v>
      </c>
      <c r="O2162" s="13" t="str">
        <f t="shared" si="236"/>
        <v>5-Dec-1972</v>
      </c>
      <c r="P2162" s="13">
        <f t="shared" si="237"/>
        <v>50</v>
      </c>
      <c r="Q2162" s="18">
        <v>36889.99</v>
      </c>
    </row>
    <row r="2163" spans="1:17" x14ac:dyDescent="0.25">
      <c r="A2163" s="13" t="s">
        <v>2192</v>
      </c>
      <c r="B2163" s="13">
        <v>2003</v>
      </c>
      <c r="C2163" s="13" t="s">
        <v>18</v>
      </c>
      <c r="D2163" s="13">
        <v>21</v>
      </c>
      <c r="E2163" s="13">
        <v>0</v>
      </c>
      <c r="F2163" s="13">
        <v>36898.730000000003</v>
      </c>
      <c r="G2163" s="13" t="s">
        <v>11</v>
      </c>
      <c r="H2163" s="13" t="s">
        <v>16</v>
      </c>
      <c r="I2163" s="13" t="s">
        <v>23</v>
      </c>
      <c r="J2163" s="32">
        <f t="shared" si="231"/>
        <v>2003</v>
      </c>
      <c r="K2163" s="32" t="str">
        <f t="shared" si="232"/>
        <v>Jun</v>
      </c>
      <c r="L2163" s="32" t="str">
        <f t="shared" si="233"/>
        <v>tier - 2</v>
      </c>
      <c r="M2163" s="32" t="str">
        <f t="shared" si="234"/>
        <v>tier - 1</v>
      </c>
      <c r="N2163" s="32" t="str">
        <f t="shared" si="235"/>
        <v>R1012</v>
      </c>
      <c r="O2163" s="13" t="str">
        <f t="shared" si="236"/>
        <v>21-Jun-2003</v>
      </c>
      <c r="P2163" s="13">
        <f t="shared" si="237"/>
        <v>19</v>
      </c>
      <c r="Q2163" s="18">
        <v>36898.730000000003</v>
      </c>
    </row>
    <row r="2164" spans="1:17" x14ac:dyDescent="0.25">
      <c r="A2164" s="13" t="s">
        <v>2193</v>
      </c>
      <c r="B2164" s="13">
        <v>1963</v>
      </c>
      <c r="C2164" s="13" t="s">
        <v>10</v>
      </c>
      <c r="D2164" s="13">
        <v>24</v>
      </c>
      <c r="E2164" s="13">
        <v>2</v>
      </c>
      <c r="F2164" s="13">
        <v>36910.61</v>
      </c>
      <c r="G2164" s="13" t="s">
        <v>11</v>
      </c>
      <c r="H2164" s="13" t="s">
        <v>11</v>
      </c>
      <c r="I2164" s="13" t="s">
        <v>42</v>
      </c>
      <c r="J2164" s="32">
        <f t="shared" si="231"/>
        <v>1963</v>
      </c>
      <c r="K2164" s="32" t="str">
        <f t="shared" si="232"/>
        <v>Jul</v>
      </c>
      <c r="L2164" s="32" t="str">
        <f t="shared" si="233"/>
        <v>tier - 2</v>
      </c>
      <c r="M2164" s="32" t="str">
        <f t="shared" si="234"/>
        <v>tier - 2</v>
      </c>
      <c r="N2164" s="32" t="str">
        <f t="shared" si="235"/>
        <v>R1011</v>
      </c>
      <c r="O2164" s="13" t="str">
        <f t="shared" si="236"/>
        <v>24-Jul-1963</v>
      </c>
      <c r="P2164" s="13">
        <f t="shared" si="237"/>
        <v>59</v>
      </c>
      <c r="Q2164" s="18">
        <v>36910.61</v>
      </c>
    </row>
    <row r="2165" spans="1:17" x14ac:dyDescent="0.25">
      <c r="A2165" s="13" t="s">
        <v>2194</v>
      </c>
      <c r="B2165" s="13">
        <v>1991</v>
      </c>
      <c r="C2165" s="13" t="s">
        <v>18</v>
      </c>
      <c r="D2165" s="13">
        <v>10</v>
      </c>
      <c r="E2165" s="13">
        <v>3</v>
      </c>
      <c r="F2165" s="13">
        <v>36911.99</v>
      </c>
      <c r="G2165" s="13" t="s">
        <v>11</v>
      </c>
      <c r="H2165" s="13" t="s">
        <v>11</v>
      </c>
      <c r="I2165" s="13" t="s">
        <v>42</v>
      </c>
      <c r="J2165" s="32">
        <f t="shared" si="231"/>
        <v>1991</v>
      </c>
      <c r="K2165" s="32" t="str">
        <f t="shared" si="232"/>
        <v>Jun</v>
      </c>
      <c r="L2165" s="32" t="str">
        <f t="shared" si="233"/>
        <v>tier - 2</v>
      </c>
      <c r="M2165" s="32" t="str">
        <f t="shared" si="234"/>
        <v>tier - 2</v>
      </c>
      <c r="N2165" s="32" t="str">
        <f t="shared" si="235"/>
        <v>R1011</v>
      </c>
      <c r="O2165" s="13" t="str">
        <f t="shared" si="236"/>
        <v>10-Jun-1991</v>
      </c>
      <c r="P2165" s="13">
        <f t="shared" si="237"/>
        <v>31</v>
      </c>
      <c r="Q2165" s="18">
        <v>36911.99</v>
      </c>
    </row>
    <row r="2166" spans="1:17" x14ac:dyDescent="0.25">
      <c r="A2166" s="13" t="s">
        <v>2195</v>
      </c>
      <c r="B2166" s="13">
        <v>1968</v>
      </c>
      <c r="C2166" s="13" t="s">
        <v>37</v>
      </c>
      <c r="D2166" s="13">
        <v>22</v>
      </c>
      <c r="E2166" s="13">
        <v>0</v>
      </c>
      <c r="F2166" s="13">
        <v>36922.61</v>
      </c>
      <c r="G2166" s="13" t="s">
        <v>11</v>
      </c>
      <c r="H2166" s="13" t="s">
        <v>16</v>
      </c>
      <c r="I2166" s="13" t="s">
        <v>42</v>
      </c>
      <c r="J2166" s="32">
        <f t="shared" si="231"/>
        <v>1968</v>
      </c>
      <c r="K2166" s="32" t="str">
        <f t="shared" si="232"/>
        <v>Oct</v>
      </c>
      <c r="L2166" s="32" t="str">
        <f t="shared" si="233"/>
        <v>tier - 2</v>
      </c>
      <c r="M2166" s="32" t="str">
        <f t="shared" si="234"/>
        <v>tier - 1</v>
      </c>
      <c r="N2166" s="32" t="str">
        <f t="shared" si="235"/>
        <v>R1011</v>
      </c>
      <c r="O2166" s="13" t="str">
        <f t="shared" si="236"/>
        <v>22-Oct-1968</v>
      </c>
      <c r="P2166" s="13">
        <f t="shared" si="237"/>
        <v>54</v>
      </c>
      <c r="Q2166" s="18">
        <v>36922.61</v>
      </c>
    </row>
    <row r="2167" spans="1:17" x14ac:dyDescent="0.25">
      <c r="A2167" s="13" t="s">
        <v>2196</v>
      </c>
      <c r="B2167" s="13">
        <v>1977</v>
      </c>
      <c r="C2167" s="13" t="s">
        <v>35</v>
      </c>
      <c r="D2167" s="13">
        <v>13</v>
      </c>
      <c r="E2167" s="13">
        <v>2</v>
      </c>
      <c r="F2167" s="13">
        <v>36935.64</v>
      </c>
      <c r="G2167" s="13" t="s">
        <v>11</v>
      </c>
      <c r="H2167" s="13" t="s">
        <v>16</v>
      </c>
      <c r="I2167" s="13" t="s">
        <v>42</v>
      </c>
      <c r="J2167" s="32">
        <f t="shared" si="231"/>
        <v>1977</v>
      </c>
      <c r="K2167" s="32" t="str">
        <f t="shared" si="232"/>
        <v>Aug</v>
      </c>
      <c r="L2167" s="32" t="str">
        <f t="shared" si="233"/>
        <v>tier - 2</v>
      </c>
      <c r="M2167" s="32" t="str">
        <f t="shared" si="234"/>
        <v>tier - 1</v>
      </c>
      <c r="N2167" s="32" t="str">
        <f t="shared" si="235"/>
        <v>R1011</v>
      </c>
      <c r="O2167" s="13" t="str">
        <f t="shared" si="236"/>
        <v>13-Aug-1977</v>
      </c>
      <c r="P2167" s="13">
        <f t="shared" si="237"/>
        <v>45</v>
      </c>
      <c r="Q2167" s="18">
        <v>36935.64</v>
      </c>
    </row>
    <row r="2168" spans="1:17" x14ac:dyDescent="0.25">
      <c r="A2168" s="13" t="s">
        <v>2197</v>
      </c>
      <c r="B2168" s="13">
        <v>1992</v>
      </c>
      <c r="C2168" s="13" t="s">
        <v>35</v>
      </c>
      <c r="D2168" s="13">
        <v>25</v>
      </c>
      <c r="E2168" s="13">
        <v>0</v>
      </c>
      <c r="F2168" s="13">
        <v>36950.26</v>
      </c>
      <c r="G2168" s="13" t="s">
        <v>16</v>
      </c>
      <c r="H2168" s="13" t="s">
        <v>16</v>
      </c>
      <c r="I2168" s="13" t="s">
        <v>13</v>
      </c>
      <c r="J2168" s="32">
        <f t="shared" si="231"/>
        <v>1992</v>
      </c>
      <c r="K2168" s="32" t="str">
        <f t="shared" si="232"/>
        <v>Aug</v>
      </c>
      <c r="L2168" s="32" t="str">
        <f t="shared" si="233"/>
        <v>tier - 1</v>
      </c>
      <c r="M2168" s="32" t="str">
        <f t="shared" si="234"/>
        <v>tier - 1</v>
      </c>
      <c r="N2168" s="32" t="str">
        <f t="shared" si="235"/>
        <v>R1013</v>
      </c>
      <c r="O2168" s="13" t="str">
        <f t="shared" si="236"/>
        <v>25-Aug-1992</v>
      </c>
      <c r="P2168" s="13">
        <f t="shared" si="237"/>
        <v>30</v>
      </c>
      <c r="Q2168" s="18">
        <v>36950.26</v>
      </c>
    </row>
    <row r="2169" spans="1:17" x14ac:dyDescent="0.25">
      <c r="A2169" s="13" t="s">
        <v>2198</v>
      </c>
      <c r="B2169" s="13">
        <v>1992</v>
      </c>
      <c r="C2169" s="13" t="s">
        <v>20</v>
      </c>
      <c r="D2169" s="13">
        <v>13</v>
      </c>
      <c r="E2169" s="13">
        <v>0</v>
      </c>
      <c r="F2169" s="13">
        <v>36976.449999999997</v>
      </c>
      <c r="G2169" s="13" t="s">
        <v>11</v>
      </c>
      <c r="H2169" s="13" t="s">
        <v>12</v>
      </c>
      <c r="I2169" s="13" t="s">
        <v>42</v>
      </c>
      <c r="J2169" s="32">
        <f t="shared" si="231"/>
        <v>1992</v>
      </c>
      <c r="K2169" s="32" t="str">
        <f t="shared" si="232"/>
        <v>Sep</v>
      </c>
      <c r="L2169" s="32" t="str">
        <f t="shared" si="233"/>
        <v>tier - 2</v>
      </c>
      <c r="M2169" s="32" t="str">
        <f t="shared" si="234"/>
        <v>tier - 3</v>
      </c>
      <c r="N2169" s="32" t="str">
        <f t="shared" si="235"/>
        <v>R1011</v>
      </c>
      <c r="O2169" s="13" t="str">
        <f t="shared" si="236"/>
        <v>13-Sep-1992</v>
      </c>
      <c r="P2169" s="13">
        <f t="shared" si="237"/>
        <v>30</v>
      </c>
      <c r="Q2169" s="18">
        <v>36976.449999999997</v>
      </c>
    </row>
    <row r="2170" spans="1:17" x14ac:dyDescent="0.25">
      <c r="A2170" s="13" t="s">
        <v>2199</v>
      </c>
      <c r="B2170" s="13">
        <v>1991</v>
      </c>
      <c r="C2170" s="13" t="s">
        <v>15</v>
      </c>
      <c r="D2170" s="13">
        <v>1</v>
      </c>
      <c r="E2170" s="13">
        <v>3</v>
      </c>
      <c r="F2170" s="13">
        <v>37040.879999999997</v>
      </c>
      <c r="G2170" s="13" t="s">
        <v>11</v>
      </c>
      <c r="H2170" s="13" t="s">
        <v>11</v>
      </c>
      <c r="I2170" s="13" t="s">
        <v>42</v>
      </c>
      <c r="J2170" s="32">
        <f t="shared" si="231"/>
        <v>1991</v>
      </c>
      <c r="K2170" s="32" t="str">
        <f t="shared" si="232"/>
        <v>Nov</v>
      </c>
      <c r="L2170" s="32" t="str">
        <f t="shared" si="233"/>
        <v>tier - 2</v>
      </c>
      <c r="M2170" s="32" t="str">
        <f t="shared" si="234"/>
        <v>tier - 2</v>
      </c>
      <c r="N2170" s="32" t="str">
        <f t="shared" si="235"/>
        <v>R1011</v>
      </c>
      <c r="O2170" s="13" t="str">
        <f t="shared" si="236"/>
        <v>1-Nov-1991</v>
      </c>
      <c r="P2170" s="13">
        <f t="shared" si="237"/>
        <v>31</v>
      </c>
      <c r="Q2170" s="18">
        <v>37040.879999999997</v>
      </c>
    </row>
    <row r="2171" spans="1:17" x14ac:dyDescent="0.25">
      <c r="A2171" s="13" t="s">
        <v>2200</v>
      </c>
      <c r="B2171" s="13">
        <v>1988</v>
      </c>
      <c r="C2171" s="13" t="s">
        <v>30</v>
      </c>
      <c r="D2171" s="13">
        <v>17</v>
      </c>
      <c r="E2171" s="13">
        <v>3</v>
      </c>
      <c r="F2171" s="13">
        <v>37076.370000000003</v>
      </c>
      <c r="G2171" s="13" t="s">
        <v>11</v>
      </c>
      <c r="H2171" s="13" t="s">
        <v>16</v>
      </c>
      <c r="I2171" s="13" t="s">
        <v>42</v>
      </c>
      <c r="J2171" s="32">
        <f t="shared" si="231"/>
        <v>1988</v>
      </c>
      <c r="K2171" s="32" t="str">
        <f t="shared" si="232"/>
        <v>Dec</v>
      </c>
      <c r="L2171" s="32" t="str">
        <f t="shared" si="233"/>
        <v>tier - 2</v>
      </c>
      <c r="M2171" s="32" t="str">
        <f t="shared" si="234"/>
        <v>tier - 1</v>
      </c>
      <c r="N2171" s="32" t="str">
        <f t="shared" si="235"/>
        <v>R1011</v>
      </c>
      <c r="O2171" s="13" t="str">
        <f t="shared" si="236"/>
        <v>17-Dec-1988</v>
      </c>
      <c r="P2171" s="13">
        <f t="shared" si="237"/>
        <v>34</v>
      </c>
      <c r="Q2171" s="18">
        <v>37076.370000000003</v>
      </c>
    </row>
    <row r="2172" spans="1:17" x14ac:dyDescent="0.25">
      <c r="A2172" s="13" t="s">
        <v>2201</v>
      </c>
      <c r="B2172" s="13">
        <v>1989</v>
      </c>
      <c r="C2172" s="13" t="s">
        <v>18</v>
      </c>
      <c r="D2172" s="13">
        <v>10</v>
      </c>
      <c r="E2172" s="13">
        <v>0</v>
      </c>
      <c r="F2172" s="13">
        <v>37079.370000000003</v>
      </c>
      <c r="G2172" s="13" t="s">
        <v>11</v>
      </c>
      <c r="H2172" s="13" t="s">
        <v>12</v>
      </c>
      <c r="I2172" s="13" t="s">
        <v>42</v>
      </c>
      <c r="J2172" s="32">
        <f t="shared" si="231"/>
        <v>1989</v>
      </c>
      <c r="K2172" s="32" t="str">
        <f t="shared" si="232"/>
        <v>Jun</v>
      </c>
      <c r="L2172" s="32" t="str">
        <f t="shared" si="233"/>
        <v>tier - 2</v>
      </c>
      <c r="M2172" s="32" t="str">
        <f t="shared" si="234"/>
        <v>tier - 3</v>
      </c>
      <c r="N2172" s="32" t="str">
        <f t="shared" si="235"/>
        <v>R1011</v>
      </c>
      <c r="O2172" s="13" t="str">
        <f t="shared" si="236"/>
        <v>10-Jun-1989</v>
      </c>
      <c r="P2172" s="13">
        <f t="shared" si="237"/>
        <v>33</v>
      </c>
      <c r="Q2172" s="18">
        <v>37079.370000000003</v>
      </c>
    </row>
    <row r="2173" spans="1:17" x14ac:dyDescent="0.25">
      <c r="A2173" s="13" t="s">
        <v>2202</v>
      </c>
      <c r="B2173" s="13">
        <v>1995</v>
      </c>
      <c r="C2173" s="13" t="s">
        <v>37</v>
      </c>
      <c r="D2173" s="13">
        <v>30</v>
      </c>
      <c r="E2173" s="13">
        <v>0</v>
      </c>
      <c r="F2173" s="13">
        <v>37133.9</v>
      </c>
      <c r="G2173" s="13" t="s">
        <v>11</v>
      </c>
      <c r="H2173" s="13" t="s">
        <v>11</v>
      </c>
      <c r="I2173" s="13" t="s">
        <v>13</v>
      </c>
      <c r="J2173" s="32">
        <f t="shared" si="231"/>
        <v>1995</v>
      </c>
      <c r="K2173" s="32" t="str">
        <f t="shared" si="232"/>
        <v>Oct</v>
      </c>
      <c r="L2173" s="32" t="str">
        <f t="shared" si="233"/>
        <v>tier - 2</v>
      </c>
      <c r="M2173" s="32" t="str">
        <f t="shared" si="234"/>
        <v>tier - 2</v>
      </c>
      <c r="N2173" s="32" t="str">
        <f t="shared" si="235"/>
        <v>R1013</v>
      </c>
      <c r="O2173" s="13" t="str">
        <f t="shared" si="236"/>
        <v>30-Oct-1995</v>
      </c>
      <c r="P2173" s="13">
        <f t="shared" si="237"/>
        <v>27</v>
      </c>
      <c r="Q2173" s="18">
        <v>37133.9</v>
      </c>
    </row>
    <row r="2174" spans="1:17" x14ac:dyDescent="0.25">
      <c r="A2174" s="13" t="s">
        <v>2203</v>
      </c>
      <c r="B2174" s="13">
        <v>2000</v>
      </c>
      <c r="C2174" s="13" t="s">
        <v>20</v>
      </c>
      <c r="D2174" s="13">
        <v>5</v>
      </c>
      <c r="E2174" s="13">
        <v>1</v>
      </c>
      <c r="F2174" s="13">
        <v>37165.160000000003</v>
      </c>
      <c r="G2174" s="13" t="s">
        <v>16</v>
      </c>
      <c r="H2174" s="13" t="s">
        <v>12</v>
      </c>
      <c r="I2174" s="13" t="s">
        <v>31</v>
      </c>
      <c r="J2174" s="32">
        <f t="shared" si="231"/>
        <v>2000</v>
      </c>
      <c r="K2174" s="32" t="str">
        <f t="shared" si="232"/>
        <v>Sep</v>
      </c>
      <c r="L2174" s="32" t="str">
        <f t="shared" si="233"/>
        <v>tier - 1</v>
      </c>
      <c r="M2174" s="32" t="str">
        <f t="shared" si="234"/>
        <v>tier - 3</v>
      </c>
      <c r="N2174" s="32" t="str">
        <f t="shared" si="235"/>
        <v>Unknown</v>
      </c>
      <c r="O2174" s="13" t="str">
        <f t="shared" si="236"/>
        <v>5-Sep-2000</v>
      </c>
      <c r="P2174" s="13">
        <f t="shared" si="237"/>
        <v>22</v>
      </c>
      <c r="Q2174" s="18">
        <v>37165.160000000003</v>
      </c>
    </row>
    <row r="2175" spans="1:17" x14ac:dyDescent="0.25">
      <c r="A2175" s="13" t="s">
        <v>2204</v>
      </c>
      <c r="B2175" s="13">
        <v>1990</v>
      </c>
      <c r="C2175" s="13" t="s">
        <v>37</v>
      </c>
      <c r="D2175" s="13">
        <v>17</v>
      </c>
      <c r="E2175" s="13">
        <v>3</v>
      </c>
      <c r="F2175" s="13">
        <v>37251.22</v>
      </c>
      <c r="G2175" s="13" t="s">
        <v>11</v>
      </c>
      <c r="H2175" s="13" t="s">
        <v>11</v>
      </c>
      <c r="I2175" s="13" t="s">
        <v>42</v>
      </c>
      <c r="J2175" s="32">
        <f t="shared" si="231"/>
        <v>1990</v>
      </c>
      <c r="K2175" s="32" t="str">
        <f t="shared" si="232"/>
        <v>Oct</v>
      </c>
      <c r="L2175" s="32" t="str">
        <f t="shared" si="233"/>
        <v>tier - 2</v>
      </c>
      <c r="M2175" s="32" t="str">
        <f t="shared" si="234"/>
        <v>tier - 2</v>
      </c>
      <c r="N2175" s="32" t="str">
        <f t="shared" si="235"/>
        <v>R1011</v>
      </c>
      <c r="O2175" s="13" t="str">
        <f t="shared" si="236"/>
        <v>17-Oct-1990</v>
      </c>
      <c r="P2175" s="13">
        <f t="shared" si="237"/>
        <v>32</v>
      </c>
      <c r="Q2175" s="18">
        <v>37251.22</v>
      </c>
    </row>
    <row r="2176" spans="1:17" x14ac:dyDescent="0.25">
      <c r="A2176" s="13" t="s">
        <v>2205</v>
      </c>
      <c r="B2176" s="13">
        <v>1985</v>
      </c>
      <c r="C2176" s="13" t="s">
        <v>15</v>
      </c>
      <c r="D2176" s="13">
        <v>17</v>
      </c>
      <c r="E2176" s="13">
        <v>0</v>
      </c>
      <c r="F2176" s="13">
        <v>37270.15</v>
      </c>
      <c r="G2176" s="13" t="s">
        <v>11</v>
      </c>
      <c r="H2176" s="13" t="s">
        <v>16</v>
      </c>
      <c r="I2176" s="13" t="s">
        <v>247</v>
      </c>
      <c r="J2176" s="32">
        <f t="shared" si="231"/>
        <v>1985</v>
      </c>
      <c r="K2176" s="32" t="str">
        <f t="shared" si="232"/>
        <v>Nov</v>
      </c>
      <c r="L2176" s="32" t="str">
        <f t="shared" si="233"/>
        <v>tier - 2</v>
      </c>
      <c r="M2176" s="32" t="str">
        <f t="shared" si="234"/>
        <v>tier - 1</v>
      </c>
      <c r="N2176" s="32" t="str">
        <f t="shared" si="235"/>
        <v>R1024</v>
      </c>
      <c r="O2176" s="13" t="str">
        <f t="shared" si="236"/>
        <v>17-Nov-1985</v>
      </c>
      <c r="P2176" s="13">
        <f t="shared" si="237"/>
        <v>37</v>
      </c>
      <c r="Q2176" s="18">
        <v>37270.15</v>
      </c>
    </row>
    <row r="2177" spans="1:17" x14ac:dyDescent="0.25">
      <c r="A2177" s="13" t="s">
        <v>2206</v>
      </c>
      <c r="B2177" s="13">
        <v>1975</v>
      </c>
      <c r="C2177" s="13" t="s">
        <v>15</v>
      </c>
      <c r="D2177" s="13">
        <v>9</v>
      </c>
      <c r="E2177" s="13">
        <v>1</v>
      </c>
      <c r="F2177" s="13">
        <v>37272.339999999997</v>
      </c>
      <c r="G2177" s="13" t="s">
        <v>11</v>
      </c>
      <c r="H2177" s="13" t="s">
        <v>12</v>
      </c>
      <c r="I2177" s="13" t="s">
        <v>42</v>
      </c>
      <c r="J2177" s="32">
        <f t="shared" si="231"/>
        <v>1975</v>
      </c>
      <c r="K2177" s="32" t="str">
        <f t="shared" si="232"/>
        <v>Nov</v>
      </c>
      <c r="L2177" s="32" t="str">
        <f t="shared" si="233"/>
        <v>tier - 2</v>
      </c>
      <c r="M2177" s="32" t="str">
        <f t="shared" si="234"/>
        <v>tier - 3</v>
      </c>
      <c r="N2177" s="32" t="str">
        <f t="shared" si="235"/>
        <v>R1011</v>
      </c>
      <c r="O2177" s="13" t="str">
        <f t="shared" si="236"/>
        <v>9-Nov-1975</v>
      </c>
      <c r="P2177" s="13">
        <f t="shared" si="237"/>
        <v>47</v>
      </c>
      <c r="Q2177" s="18">
        <v>37272.339999999997</v>
      </c>
    </row>
    <row r="2178" spans="1:17" x14ac:dyDescent="0.25">
      <c r="A2178" s="13" t="s">
        <v>2207</v>
      </c>
      <c r="B2178" s="13">
        <v>1969</v>
      </c>
      <c r="C2178" s="13" t="s">
        <v>37</v>
      </c>
      <c r="D2178" s="13">
        <v>30</v>
      </c>
      <c r="E2178" s="13">
        <v>0</v>
      </c>
      <c r="F2178" s="13">
        <v>37277.269999999997</v>
      </c>
      <c r="G2178" s="13" t="s">
        <v>16</v>
      </c>
      <c r="H2178" s="13" t="s">
        <v>12</v>
      </c>
      <c r="I2178" s="13" t="s">
        <v>42</v>
      </c>
      <c r="J2178" s="32">
        <f t="shared" ref="J2178:J2241" si="238">IF(B2178="?",ROUND(AVERAGE(B:B),0),B2178)</f>
        <v>1969</v>
      </c>
      <c r="K2178" s="32" t="str">
        <f t="shared" ref="K2178:K2241" si="239">IF(C2178="?","Sep",C2178)</f>
        <v>Oct</v>
      </c>
      <c r="L2178" s="32" t="str">
        <f t="shared" si="233"/>
        <v>tier - 1</v>
      </c>
      <c r="M2178" s="32" t="str">
        <f t="shared" si="234"/>
        <v>tier - 3</v>
      </c>
      <c r="N2178" s="32" t="str">
        <f t="shared" si="235"/>
        <v>R1011</v>
      </c>
      <c r="O2178" s="13" t="str">
        <f t="shared" si="236"/>
        <v>30-Oct-1969</v>
      </c>
      <c r="P2178" s="13">
        <f t="shared" si="237"/>
        <v>53</v>
      </c>
      <c r="Q2178" s="18">
        <v>37277.269999999997</v>
      </c>
    </row>
    <row r="2179" spans="1:17" x14ac:dyDescent="0.25">
      <c r="A2179" s="13" t="s">
        <v>2208</v>
      </c>
      <c r="B2179" s="13">
        <v>1979</v>
      </c>
      <c r="C2179" s="13" t="s">
        <v>35</v>
      </c>
      <c r="D2179" s="13">
        <v>3</v>
      </c>
      <c r="E2179" s="13">
        <v>2</v>
      </c>
      <c r="F2179" s="13">
        <v>37425.94</v>
      </c>
      <c r="G2179" s="13" t="s">
        <v>11</v>
      </c>
      <c r="H2179" s="13" t="s">
        <v>16</v>
      </c>
      <c r="I2179" s="13" t="s">
        <v>42</v>
      </c>
      <c r="J2179" s="32">
        <f t="shared" si="238"/>
        <v>1979</v>
      </c>
      <c r="K2179" s="32" t="str">
        <f t="shared" si="239"/>
        <v>Aug</v>
      </c>
      <c r="L2179" s="32" t="str">
        <f t="shared" ref="L2179:L2242" si="240">IF(G2179="?",$U$3,G2179)</f>
        <v>tier - 2</v>
      </c>
      <c r="M2179" s="32" t="str">
        <f t="shared" ref="M2179:M2242" si="241">IF(H2179="?",$U$4,H2179)</f>
        <v>tier - 1</v>
      </c>
      <c r="N2179" s="32" t="str">
        <f t="shared" ref="N2179:N2242" si="242">IF(I2179="?","Unknown",I2179)</f>
        <v>R1011</v>
      </c>
      <c r="O2179" s="13" t="str">
        <f t="shared" ref="O2179:O2242" si="243">CONCATENATE(D2179&amp;"-"&amp;K2179&amp;"-"&amp;J2179)</f>
        <v>3-Aug-1979</v>
      </c>
      <c r="P2179" s="13">
        <f t="shared" ref="P2179:P2242" si="244">DATEDIF(O2179,$U$6,"Y")</f>
        <v>43</v>
      </c>
      <c r="Q2179" s="18">
        <v>37425.94</v>
      </c>
    </row>
    <row r="2180" spans="1:17" x14ac:dyDescent="0.25">
      <c r="A2180" s="13" t="s">
        <v>2209</v>
      </c>
      <c r="B2180" s="13">
        <v>2002</v>
      </c>
      <c r="C2180" s="13" t="s">
        <v>20</v>
      </c>
      <c r="D2180" s="13">
        <v>27</v>
      </c>
      <c r="E2180" s="13">
        <v>3</v>
      </c>
      <c r="F2180" s="13">
        <v>37465.339999999997</v>
      </c>
      <c r="G2180" s="13" t="s">
        <v>16</v>
      </c>
      <c r="H2180" s="13" t="s">
        <v>11</v>
      </c>
      <c r="I2180" s="13" t="s">
        <v>23</v>
      </c>
      <c r="J2180" s="32">
        <f t="shared" si="238"/>
        <v>2002</v>
      </c>
      <c r="K2180" s="32" t="str">
        <f t="shared" si="239"/>
        <v>Sep</v>
      </c>
      <c r="L2180" s="32" t="str">
        <f t="shared" si="240"/>
        <v>tier - 1</v>
      </c>
      <c r="M2180" s="32" t="str">
        <f t="shared" si="241"/>
        <v>tier - 2</v>
      </c>
      <c r="N2180" s="32" t="str">
        <f t="shared" si="242"/>
        <v>R1012</v>
      </c>
      <c r="O2180" s="13" t="str">
        <f t="shared" si="243"/>
        <v>27-Sep-2002</v>
      </c>
      <c r="P2180" s="13">
        <f t="shared" si="244"/>
        <v>20</v>
      </c>
      <c r="Q2180" s="18">
        <v>37465.339999999997</v>
      </c>
    </row>
    <row r="2181" spans="1:17" x14ac:dyDescent="0.25">
      <c r="A2181" s="13" t="s">
        <v>2210</v>
      </c>
      <c r="B2181" s="13">
        <v>2000</v>
      </c>
      <c r="C2181" s="13" t="s">
        <v>37</v>
      </c>
      <c r="D2181" s="13">
        <v>12</v>
      </c>
      <c r="E2181" s="13">
        <v>2</v>
      </c>
      <c r="F2181" s="13">
        <v>37484.449999999997</v>
      </c>
      <c r="G2181" s="13" t="s">
        <v>16</v>
      </c>
      <c r="H2181" s="13" t="s">
        <v>16</v>
      </c>
      <c r="I2181" s="13" t="s">
        <v>13</v>
      </c>
      <c r="J2181" s="32">
        <f t="shared" si="238"/>
        <v>2000</v>
      </c>
      <c r="K2181" s="32" t="str">
        <f t="shared" si="239"/>
        <v>Oct</v>
      </c>
      <c r="L2181" s="32" t="str">
        <f t="shared" si="240"/>
        <v>tier - 1</v>
      </c>
      <c r="M2181" s="32" t="str">
        <f t="shared" si="241"/>
        <v>tier - 1</v>
      </c>
      <c r="N2181" s="32" t="str">
        <f t="shared" si="242"/>
        <v>R1013</v>
      </c>
      <c r="O2181" s="13" t="str">
        <f t="shared" si="243"/>
        <v>12-Oct-2000</v>
      </c>
      <c r="P2181" s="13">
        <f t="shared" si="244"/>
        <v>22</v>
      </c>
      <c r="Q2181" s="18">
        <v>37484.449999999997</v>
      </c>
    </row>
    <row r="2182" spans="1:17" x14ac:dyDescent="0.25">
      <c r="A2182" s="13" t="s">
        <v>2211</v>
      </c>
      <c r="B2182" s="13">
        <v>1990</v>
      </c>
      <c r="C2182" s="13" t="s">
        <v>15</v>
      </c>
      <c r="D2182" s="13">
        <v>16</v>
      </c>
      <c r="E2182" s="13">
        <v>1</v>
      </c>
      <c r="F2182" s="13">
        <v>37607.53</v>
      </c>
      <c r="G2182" s="13" t="s">
        <v>16</v>
      </c>
      <c r="H2182" s="13" t="s">
        <v>11</v>
      </c>
      <c r="I2182" s="13" t="s">
        <v>166</v>
      </c>
      <c r="J2182" s="32">
        <f t="shared" si="238"/>
        <v>1990</v>
      </c>
      <c r="K2182" s="32" t="str">
        <f t="shared" si="239"/>
        <v>Nov</v>
      </c>
      <c r="L2182" s="32" t="str">
        <f t="shared" si="240"/>
        <v>tier - 1</v>
      </c>
      <c r="M2182" s="32" t="str">
        <f t="shared" si="241"/>
        <v>tier - 2</v>
      </c>
      <c r="N2182" s="32" t="str">
        <f t="shared" si="242"/>
        <v>R1019</v>
      </c>
      <c r="O2182" s="13" t="str">
        <f t="shared" si="243"/>
        <v>16-Nov-1990</v>
      </c>
      <c r="P2182" s="13">
        <f t="shared" si="244"/>
        <v>32</v>
      </c>
      <c r="Q2182" s="18">
        <v>37607.53</v>
      </c>
    </row>
    <row r="2183" spans="1:17" x14ac:dyDescent="0.25">
      <c r="A2183" s="13" t="s">
        <v>2212</v>
      </c>
      <c r="B2183" s="13">
        <v>1982</v>
      </c>
      <c r="C2183" s="13" t="s">
        <v>18</v>
      </c>
      <c r="D2183" s="13">
        <v>20</v>
      </c>
      <c r="E2183" s="13">
        <v>3</v>
      </c>
      <c r="F2183" s="13">
        <v>37650.74</v>
      </c>
      <c r="G2183" s="13" t="s">
        <v>11</v>
      </c>
      <c r="H2183" s="13" t="s">
        <v>11</v>
      </c>
      <c r="I2183" s="13" t="s">
        <v>23</v>
      </c>
      <c r="J2183" s="32">
        <f t="shared" si="238"/>
        <v>1982</v>
      </c>
      <c r="K2183" s="32" t="str">
        <f t="shared" si="239"/>
        <v>Jun</v>
      </c>
      <c r="L2183" s="32" t="str">
        <f t="shared" si="240"/>
        <v>tier - 2</v>
      </c>
      <c r="M2183" s="32" t="str">
        <f t="shared" si="241"/>
        <v>tier - 2</v>
      </c>
      <c r="N2183" s="32" t="str">
        <f t="shared" si="242"/>
        <v>R1012</v>
      </c>
      <c r="O2183" s="13" t="str">
        <f t="shared" si="243"/>
        <v>20-Jun-1982</v>
      </c>
      <c r="P2183" s="13">
        <f t="shared" si="244"/>
        <v>40</v>
      </c>
      <c r="Q2183" s="18">
        <v>37650.74</v>
      </c>
    </row>
    <row r="2184" spans="1:17" x14ac:dyDescent="0.25">
      <c r="A2184" s="13" t="s">
        <v>2213</v>
      </c>
      <c r="B2184" s="13">
        <v>1970</v>
      </c>
      <c r="C2184" s="13" t="s">
        <v>37</v>
      </c>
      <c r="D2184" s="13">
        <v>28</v>
      </c>
      <c r="E2184" s="13">
        <v>0</v>
      </c>
      <c r="F2184" s="13">
        <v>37675.06</v>
      </c>
      <c r="G2184" s="13" t="s">
        <v>11</v>
      </c>
      <c r="H2184" s="13" t="s">
        <v>12</v>
      </c>
      <c r="I2184" s="13" t="s">
        <v>42</v>
      </c>
      <c r="J2184" s="32">
        <f t="shared" si="238"/>
        <v>1970</v>
      </c>
      <c r="K2184" s="32" t="str">
        <f t="shared" si="239"/>
        <v>Oct</v>
      </c>
      <c r="L2184" s="32" t="str">
        <f t="shared" si="240"/>
        <v>tier - 2</v>
      </c>
      <c r="M2184" s="32" t="str">
        <f t="shared" si="241"/>
        <v>tier - 3</v>
      </c>
      <c r="N2184" s="32" t="str">
        <f t="shared" si="242"/>
        <v>R1011</v>
      </c>
      <c r="O2184" s="13" t="str">
        <f t="shared" si="243"/>
        <v>28-Oct-1970</v>
      </c>
      <c r="P2184" s="13">
        <f t="shared" si="244"/>
        <v>52</v>
      </c>
      <c r="Q2184" s="18">
        <v>37675.06</v>
      </c>
    </row>
    <row r="2185" spans="1:17" x14ac:dyDescent="0.25">
      <c r="A2185" s="13" t="s">
        <v>2214</v>
      </c>
      <c r="B2185" s="13">
        <v>1988</v>
      </c>
      <c r="C2185" s="13" t="s">
        <v>37</v>
      </c>
      <c r="D2185" s="13">
        <v>10</v>
      </c>
      <c r="E2185" s="13">
        <v>1</v>
      </c>
      <c r="F2185" s="13">
        <v>37701.879999999997</v>
      </c>
      <c r="G2185" s="13" t="s">
        <v>11</v>
      </c>
      <c r="H2185" s="13" t="s">
        <v>12</v>
      </c>
      <c r="I2185" s="13" t="s">
        <v>249</v>
      </c>
      <c r="J2185" s="32">
        <f t="shared" si="238"/>
        <v>1988</v>
      </c>
      <c r="K2185" s="32" t="str">
        <f t="shared" si="239"/>
        <v>Oct</v>
      </c>
      <c r="L2185" s="32" t="str">
        <f t="shared" si="240"/>
        <v>tier - 2</v>
      </c>
      <c r="M2185" s="32" t="str">
        <f t="shared" si="241"/>
        <v>tier - 3</v>
      </c>
      <c r="N2185" s="32" t="str">
        <f t="shared" si="242"/>
        <v>R1023</v>
      </c>
      <c r="O2185" s="13" t="str">
        <f t="shared" si="243"/>
        <v>10-Oct-1988</v>
      </c>
      <c r="P2185" s="13">
        <f t="shared" si="244"/>
        <v>34</v>
      </c>
      <c r="Q2185" s="18">
        <v>37701.879999999997</v>
      </c>
    </row>
    <row r="2186" spans="1:17" x14ac:dyDescent="0.25">
      <c r="A2186" s="13" t="s">
        <v>2215</v>
      </c>
      <c r="B2186" s="13">
        <v>1976</v>
      </c>
      <c r="C2186" s="13" t="s">
        <v>20</v>
      </c>
      <c r="D2186" s="13">
        <v>18</v>
      </c>
      <c r="E2186" s="13">
        <v>2</v>
      </c>
      <c r="F2186" s="13">
        <v>37735.199999999997</v>
      </c>
      <c r="G2186" s="13" t="s">
        <v>11</v>
      </c>
      <c r="H2186" s="13" t="s">
        <v>11</v>
      </c>
      <c r="I2186" s="13" t="s">
        <v>42</v>
      </c>
      <c r="J2186" s="32">
        <f t="shared" si="238"/>
        <v>1976</v>
      </c>
      <c r="K2186" s="32" t="str">
        <f t="shared" si="239"/>
        <v>Sep</v>
      </c>
      <c r="L2186" s="32" t="str">
        <f t="shared" si="240"/>
        <v>tier - 2</v>
      </c>
      <c r="M2186" s="32" t="str">
        <f t="shared" si="241"/>
        <v>tier - 2</v>
      </c>
      <c r="N2186" s="32" t="str">
        <f t="shared" si="242"/>
        <v>R1011</v>
      </c>
      <c r="O2186" s="13" t="str">
        <f t="shared" si="243"/>
        <v>18-Sep-1976</v>
      </c>
      <c r="P2186" s="13">
        <f t="shared" si="244"/>
        <v>46</v>
      </c>
      <c r="Q2186" s="18">
        <v>37735.199999999997</v>
      </c>
    </row>
    <row r="2187" spans="1:17" x14ac:dyDescent="0.25">
      <c r="A2187" s="13" t="s">
        <v>2216</v>
      </c>
      <c r="B2187" s="13">
        <v>1986</v>
      </c>
      <c r="C2187" s="13" t="s">
        <v>35</v>
      </c>
      <c r="D2187" s="13">
        <v>15</v>
      </c>
      <c r="E2187" s="13">
        <v>0</v>
      </c>
      <c r="F2187" s="13">
        <v>37742.58</v>
      </c>
      <c r="G2187" s="13" t="s">
        <v>16</v>
      </c>
      <c r="H2187" s="13" t="s">
        <v>16</v>
      </c>
      <c r="I2187" s="13" t="s">
        <v>13</v>
      </c>
      <c r="J2187" s="32">
        <f t="shared" si="238"/>
        <v>1986</v>
      </c>
      <c r="K2187" s="32" t="str">
        <f t="shared" si="239"/>
        <v>Aug</v>
      </c>
      <c r="L2187" s="32" t="str">
        <f t="shared" si="240"/>
        <v>tier - 1</v>
      </c>
      <c r="M2187" s="32" t="str">
        <f t="shared" si="241"/>
        <v>tier - 1</v>
      </c>
      <c r="N2187" s="32" t="str">
        <f t="shared" si="242"/>
        <v>R1013</v>
      </c>
      <c r="O2187" s="13" t="str">
        <f t="shared" si="243"/>
        <v>15-Aug-1986</v>
      </c>
      <c r="P2187" s="13">
        <f t="shared" si="244"/>
        <v>36</v>
      </c>
      <c r="Q2187" s="18">
        <v>37742.58</v>
      </c>
    </row>
    <row r="2188" spans="1:17" x14ac:dyDescent="0.25">
      <c r="A2188" s="13" t="s">
        <v>2217</v>
      </c>
      <c r="B2188" s="13">
        <v>1983</v>
      </c>
      <c r="C2188" s="13" t="s">
        <v>10</v>
      </c>
      <c r="D2188" s="13">
        <v>26</v>
      </c>
      <c r="E2188" s="13">
        <v>3</v>
      </c>
      <c r="F2188" s="13">
        <v>37800.980000000003</v>
      </c>
      <c r="G2188" s="13" t="s">
        <v>11</v>
      </c>
      <c r="H2188" s="13" t="s">
        <v>11</v>
      </c>
      <c r="I2188" s="13" t="s">
        <v>42</v>
      </c>
      <c r="J2188" s="32">
        <f t="shared" si="238"/>
        <v>1983</v>
      </c>
      <c r="K2188" s="32" t="str">
        <f t="shared" si="239"/>
        <v>Jul</v>
      </c>
      <c r="L2188" s="32" t="str">
        <f t="shared" si="240"/>
        <v>tier - 2</v>
      </c>
      <c r="M2188" s="32" t="str">
        <f t="shared" si="241"/>
        <v>tier - 2</v>
      </c>
      <c r="N2188" s="32" t="str">
        <f t="shared" si="242"/>
        <v>R1011</v>
      </c>
      <c r="O2188" s="13" t="str">
        <f t="shared" si="243"/>
        <v>26-Jul-1983</v>
      </c>
      <c r="P2188" s="13">
        <f t="shared" si="244"/>
        <v>39</v>
      </c>
      <c r="Q2188" s="18">
        <v>37800.980000000003</v>
      </c>
    </row>
    <row r="2189" spans="1:17" x14ac:dyDescent="0.25">
      <c r="A2189" s="13" t="s">
        <v>2218</v>
      </c>
      <c r="B2189" s="13">
        <v>1979</v>
      </c>
      <c r="C2189" s="13" t="s">
        <v>20</v>
      </c>
      <c r="D2189" s="13">
        <v>9</v>
      </c>
      <c r="E2189" s="13">
        <v>0</v>
      </c>
      <c r="F2189" s="13">
        <v>37829.72</v>
      </c>
      <c r="G2189" s="13" t="s">
        <v>16</v>
      </c>
      <c r="H2189" s="13" t="s">
        <v>11</v>
      </c>
      <c r="I2189" s="13" t="s">
        <v>42</v>
      </c>
      <c r="J2189" s="32">
        <f t="shared" si="238"/>
        <v>1979</v>
      </c>
      <c r="K2189" s="32" t="str">
        <f t="shared" si="239"/>
        <v>Sep</v>
      </c>
      <c r="L2189" s="32" t="str">
        <f t="shared" si="240"/>
        <v>tier - 1</v>
      </c>
      <c r="M2189" s="32" t="str">
        <f t="shared" si="241"/>
        <v>tier - 2</v>
      </c>
      <c r="N2189" s="32" t="str">
        <f t="shared" si="242"/>
        <v>R1011</v>
      </c>
      <c r="O2189" s="13" t="str">
        <f t="shared" si="243"/>
        <v>9-Sep-1979</v>
      </c>
      <c r="P2189" s="13">
        <f t="shared" si="244"/>
        <v>43</v>
      </c>
      <c r="Q2189" s="18">
        <v>37829.72</v>
      </c>
    </row>
    <row r="2190" spans="1:17" x14ac:dyDescent="0.25">
      <c r="A2190" s="13" t="s">
        <v>2219</v>
      </c>
      <c r="B2190" s="13">
        <v>1998</v>
      </c>
      <c r="C2190" s="13" t="s">
        <v>10</v>
      </c>
      <c r="D2190" s="13">
        <v>29</v>
      </c>
      <c r="E2190" s="13">
        <v>0</v>
      </c>
      <c r="F2190" s="13">
        <v>38126.25</v>
      </c>
      <c r="G2190" s="13" t="s">
        <v>16</v>
      </c>
      <c r="H2190" s="13" t="s">
        <v>12</v>
      </c>
      <c r="I2190" s="13" t="s">
        <v>13</v>
      </c>
      <c r="J2190" s="32">
        <f t="shared" si="238"/>
        <v>1998</v>
      </c>
      <c r="K2190" s="32" t="str">
        <f t="shared" si="239"/>
        <v>Jul</v>
      </c>
      <c r="L2190" s="32" t="str">
        <f t="shared" si="240"/>
        <v>tier - 1</v>
      </c>
      <c r="M2190" s="32" t="str">
        <f t="shared" si="241"/>
        <v>tier - 3</v>
      </c>
      <c r="N2190" s="32" t="str">
        <f t="shared" si="242"/>
        <v>R1013</v>
      </c>
      <c r="O2190" s="13" t="str">
        <f t="shared" si="243"/>
        <v>29-Jul-1998</v>
      </c>
      <c r="P2190" s="13">
        <f t="shared" si="244"/>
        <v>24</v>
      </c>
      <c r="Q2190" s="18">
        <v>38126.25</v>
      </c>
    </row>
    <row r="2191" spans="1:17" x14ac:dyDescent="0.25">
      <c r="A2191" s="13" t="s">
        <v>2220</v>
      </c>
      <c r="B2191" s="13">
        <v>1972</v>
      </c>
      <c r="C2191" s="13" t="s">
        <v>15</v>
      </c>
      <c r="D2191" s="13">
        <v>19</v>
      </c>
      <c r="E2191" s="13">
        <v>0</v>
      </c>
      <c r="F2191" s="13">
        <v>38189.1</v>
      </c>
      <c r="G2191" s="13" t="s">
        <v>11</v>
      </c>
      <c r="H2191" s="13" t="s">
        <v>11</v>
      </c>
      <c r="I2191" s="13" t="s">
        <v>42</v>
      </c>
      <c r="J2191" s="32">
        <f t="shared" si="238"/>
        <v>1972</v>
      </c>
      <c r="K2191" s="32" t="str">
        <f t="shared" si="239"/>
        <v>Nov</v>
      </c>
      <c r="L2191" s="32" t="str">
        <f t="shared" si="240"/>
        <v>tier - 2</v>
      </c>
      <c r="M2191" s="32" t="str">
        <f t="shared" si="241"/>
        <v>tier - 2</v>
      </c>
      <c r="N2191" s="32" t="str">
        <f t="shared" si="242"/>
        <v>R1011</v>
      </c>
      <c r="O2191" s="13" t="str">
        <f t="shared" si="243"/>
        <v>19-Nov-1972</v>
      </c>
      <c r="P2191" s="13">
        <f t="shared" si="244"/>
        <v>50</v>
      </c>
      <c r="Q2191" s="18">
        <v>38189.1</v>
      </c>
    </row>
    <row r="2192" spans="1:17" x14ac:dyDescent="0.25">
      <c r="A2192" s="13" t="s">
        <v>2221</v>
      </c>
      <c r="B2192" s="13">
        <v>1989</v>
      </c>
      <c r="C2192" s="13" t="s">
        <v>20</v>
      </c>
      <c r="D2192" s="13">
        <v>8</v>
      </c>
      <c r="E2192" s="13">
        <v>3</v>
      </c>
      <c r="F2192" s="13">
        <v>38237.339999999997</v>
      </c>
      <c r="G2192" s="13" t="s">
        <v>11</v>
      </c>
      <c r="H2192" s="13" t="s">
        <v>12</v>
      </c>
      <c r="I2192" s="13" t="s">
        <v>42</v>
      </c>
      <c r="J2192" s="32">
        <f t="shared" si="238"/>
        <v>1989</v>
      </c>
      <c r="K2192" s="32" t="str">
        <f t="shared" si="239"/>
        <v>Sep</v>
      </c>
      <c r="L2192" s="32" t="str">
        <f t="shared" si="240"/>
        <v>tier - 2</v>
      </c>
      <c r="M2192" s="32" t="str">
        <f t="shared" si="241"/>
        <v>tier - 3</v>
      </c>
      <c r="N2192" s="32" t="str">
        <f t="shared" si="242"/>
        <v>R1011</v>
      </c>
      <c r="O2192" s="13" t="str">
        <f t="shared" si="243"/>
        <v>8-Sep-1989</v>
      </c>
      <c r="P2192" s="13">
        <f t="shared" si="244"/>
        <v>33</v>
      </c>
      <c r="Q2192" s="18">
        <v>38237.339999999997</v>
      </c>
    </row>
    <row r="2193" spans="1:17" x14ac:dyDescent="0.25">
      <c r="A2193" s="13" t="s">
        <v>2222</v>
      </c>
      <c r="B2193" s="13">
        <v>1964</v>
      </c>
      <c r="C2193" s="13" t="s">
        <v>18</v>
      </c>
      <c r="D2193" s="13">
        <v>16</v>
      </c>
      <c r="E2193" s="13">
        <v>0</v>
      </c>
      <c r="F2193" s="13">
        <v>38241.74</v>
      </c>
      <c r="G2193" s="13" t="s">
        <v>11</v>
      </c>
      <c r="H2193" s="13" t="s">
        <v>12</v>
      </c>
      <c r="I2193" s="13" t="s">
        <v>42</v>
      </c>
      <c r="J2193" s="32">
        <f t="shared" si="238"/>
        <v>1964</v>
      </c>
      <c r="K2193" s="32" t="str">
        <f t="shared" si="239"/>
        <v>Jun</v>
      </c>
      <c r="L2193" s="32" t="str">
        <f t="shared" si="240"/>
        <v>tier - 2</v>
      </c>
      <c r="M2193" s="32" t="str">
        <f t="shared" si="241"/>
        <v>tier - 3</v>
      </c>
      <c r="N2193" s="32" t="str">
        <f t="shared" si="242"/>
        <v>R1011</v>
      </c>
      <c r="O2193" s="13" t="str">
        <f t="shared" si="243"/>
        <v>16-Jun-1964</v>
      </c>
      <c r="P2193" s="13">
        <f t="shared" si="244"/>
        <v>58</v>
      </c>
      <c r="Q2193" s="18">
        <v>38241.74</v>
      </c>
    </row>
    <row r="2194" spans="1:17" x14ac:dyDescent="0.25">
      <c r="A2194" s="13" t="s">
        <v>2223</v>
      </c>
      <c r="B2194" s="13">
        <v>1980</v>
      </c>
      <c r="C2194" s="13" t="s">
        <v>35</v>
      </c>
      <c r="D2194" s="13">
        <v>16</v>
      </c>
      <c r="E2194" s="13">
        <v>1</v>
      </c>
      <c r="F2194" s="13">
        <v>38245.589999999997</v>
      </c>
      <c r="G2194" s="13" t="s">
        <v>16</v>
      </c>
      <c r="H2194" s="13" t="s">
        <v>11</v>
      </c>
      <c r="I2194" s="13" t="s">
        <v>13</v>
      </c>
      <c r="J2194" s="32">
        <f t="shared" si="238"/>
        <v>1980</v>
      </c>
      <c r="K2194" s="32" t="str">
        <f t="shared" si="239"/>
        <v>Aug</v>
      </c>
      <c r="L2194" s="32" t="str">
        <f t="shared" si="240"/>
        <v>tier - 1</v>
      </c>
      <c r="M2194" s="32" t="str">
        <f t="shared" si="241"/>
        <v>tier - 2</v>
      </c>
      <c r="N2194" s="32" t="str">
        <f t="shared" si="242"/>
        <v>R1013</v>
      </c>
      <c r="O2194" s="13" t="str">
        <f t="shared" si="243"/>
        <v>16-Aug-1980</v>
      </c>
      <c r="P2194" s="13">
        <f t="shared" si="244"/>
        <v>42</v>
      </c>
      <c r="Q2194" s="18">
        <v>38245.589999999997</v>
      </c>
    </row>
    <row r="2195" spans="1:17" x14ac:dyDescent="0.25">
      <c r="A2195" s="13" t="s">
        <v>2224</v>
      </c>
      <c r="B2195" s="13">
        <v>1989</v>
      </c>
      <c r="C2195" s="13" t="s">
        <v>37</v>
      </c>
      <c r="D2195" s="13">
        <v>30</v>
      </c>
      <c r="E2195" s="13">
        <v>1</v>
      </c>
      <c r="F2195" s="13">
        <v>38282.75</v>
      </c>
      <c r="G2195" s="13" t="s">
        <v>16</v>
      </c>
      <c r="H2195" s="13" t="s">
        <v>11</v>
      </c>
      <c r="I2195" s="13" t="s">
        <v>13</v>
      </c>
      <c r="J2195" s="32">
        <f t="shared" si="238"/>
        <v>1989</v>
      </c>
      <c r="K2195" s="32" t="str">
        <f t="shared" si="239"/>
        <v>Oct</v>
      </c>
      <c r="L2195" s="32" t="str">
        <f t="shared" si="240"/>
        <v>tier - 1</v>
      </c>
      <c r="M2195" s="32" t="str">
        <f t="shared" si="241"/>
        <v>tier - 2</v>
      </c>
      <c r="N2195" s="32" t="str">
        <f t="shared" si="242"/>
        <v>R1013</v>
      </c>
      <c r="O2195" s="13" t="str">
        <f t="shared" si="243"/>
        <v>30-Oct-1989</v>
      </c>
      <c r="P2195" s="13">
        <f t="shared" si="244"/>
        <v>33</v>
      </c>
      <c r="Q2195" s="18">
        <v>38282.75</v>
      </c>
    </row>
    <row r="2196" spans="1:17" x14ac:dyDescent="0.25">
      <c r="A2196" s="13" t="s">
        <v>2225</v>
      </c>
      <c r="B2196" s="13">
        <v>1980</v>
      </c>
      <c r="C2196" s="13" t="s">
        <v>18</v>
      </c>
      <c r="D2196" s="13">
        <v>12</v>
      </c>
      <c r="E2196" s="13">
        <v>2</v>
      </c>
      <c r="F2196" s="13">
        <v>38313.129999999997</v>
      </c>
      <c r="G2196" s="13" t="s">
        <v>16</v>
      </c>
      <c r="H2196" s="13" t="s">
        <v>12</v>
      </c>
      <c r="I2196" s="13" t="s">
        <v>42</v>
      </c>
      <c r="J2196" s="32">
        <f t="shared" si="238"/>
        <v>1980</v>
      </c>
      <c r="K2196" s="32" t="str">
        <f t="shared" si="239"/>
        <v>Jun</v>
      </c>
      <c r="L2196" s="32" t="str">
        <f t="shared" si="240"/>
        <v>tier - 1</v>
      </c>
      <c r="M2196" s="32" t="str">
        <f t="shared" si="241"/>
        <v>tier - 3</v>
      </c>
      <c r="N2196" s="32" t="str">
        <f t="shared" si="242"/>
        <v>R1011</v>
      </c>
      <c r="O2196" s="13" t="str">
        <f t="shared" si="243"/>
        <v>12-Jun-1980</v>
      </c>
      <c r="P2196" s="13">
        <f t="shared" si="244"/>
        <v>42</v>
      </c>
      <c r="Q2196" s="18">
        <v>38313.129999999997</v>
      </c>
    </row>
    <row r="2197" spans="1:17" x14ac:dyDescent="0.25">
      <c r="A2197" s="13" t="s">
        <v>2226</v>
      </c>
      <c r="B2197" s="13">
        <v>2002</v>
      </c>
      <c r="C2197" s="13" t="s">
        <v>20</v>
      </c>
      <c r="D2197" s="13">
        <v>17</v>
      </c>
      <c r="E2197" s="13">
        <v>2</v>
      </c>
      <c r="F2197" s="13">
        <v>38344.57</v>
      </c>
      <c r="G2197" s="13" t="s">
        <v>16</v>
      </c>
      <c r="H2197" s="13" t="s">
        <v>12</v>
      </c>
      <c r="I2197" s="13" t="s">
        <v>42</v>
      </c>
      <c r="J2197" s="32">
        <f t="shared" si="238"/>
        <v>2002</v>
      </c>
      <c r="K2197" s="32" t="str">
        <f t="shared" si="239"/>
        <v>Sep</v>
      </c>
      <c r="L2197" s="32" t="str">
        <f t="shared" si="240"/>
        <v>tier - 1</v>
      </c>
      <c r="M2197" s="32" t="str">
        <f t="shared" si="241"/>
        <v>tier - 3</v>
      </c>
      <c r="N2197" s="32" t="str">
        <f t="shared" si="242"/>
        <v>R1011</v>
      </c>
      <c r="O2197" s="13" t="str">
        <f t="shared" si="243"/>
        <v>17-Sep-2002</v>
      </c>
      <c r="P2197" s="13">
        <f t="shared" si="244"/>
        <v>20</v>
      </c>
      <c r="Q2197" s="18">
        <v>38344.57</v>
      </c>
    </row>
    <row r="2198" spans="1:17" x14ac:dyDescent="0.25">
      <c r="A2198" s="13" t="s">
        <v>2227</v>
      </c>
      <c r="B2198" s="13">
        <v>1970</v>
      </c>
      <c r="C2198" s="13" t="s">
        <v>35</v>
      </c>
      <c r="D2198" s="13">
        <v>22</v>
      </c>
      <c r="E2198" s="13">
        <v>0</v>
      </c>
      <c r="F2198" s="13">
        <v>38389.79</v>
      </c>
      <c r="G2198" s="13" t="s">
        <v>11</v>
      </c>
      <c r="H2198" s="13" t="s">
        <v>12</v>
      </c>
      <c r="I2198" s="13" t="s">
        <v>42</v>
      </c>
      <c r="J2198" s="32">
        <f t="shared" si="238"/>
        <v>1970</v>
      </c>
      <c r="K2198" s="32" t="str">
        <f t="shared" si="239"/>
        <v>Aug</v>
      </c>
      <c r="L2198" s="32" t="str">
        <f t="shared" si="240"/>
        <v>tier - 2</v>
      </c>
      <c r="M2198" s="32" t="str">
        <f t="shared" si="241"/>
        <v>tier - 3</v>
      </c>
      <c r="N2198" s="32" t="str">
        <f t="shared" si="242"/>
        <v>R1011</v>
      </c>
      <c r="O2198" s="13" t="str">
        <f t="shared" si="243"/>
        <v>22-Aug-1970</v>
      </c>
      <c r="P2198" s="13">
        <f t="shared" si="244"/>
        <v>52</v>
      </c>
      <c r="Q2198" s="18">
        <v>38389.79</v>
      </c>
    </row>
    <row r="2199" spans="1:17" x14ac:dyDescent="0.25">
      <c r="A2199" s="13" t="s">
        <v>2228</v>
      </c>
      <c r="B2199" s="13">
        <v>1971</v>
      </c>
      <c r="C2199" s="13" t="s">
        <v>30</v>
      </c>
      <c r="D2199" s="13">
        <v>23</v>
      </c>
      <c r="E2199" s="13">
        <v>0</v>
      </c>
      <c r="F2199" s="13">
        <v>38405.26</v>
      </c>
      <c r="G2199" s="13" t="s">
        <v>11</v>
      </c>
      <c r="H2199" s="13" t="s">
        <v>16</v>
      </c>
      <c r="I2199" s="13" t="s">
        <v>42</v>
      </c>
      <c r="J2199" s="32">
        <f t="shared" si="238"/>
        <v>1971</v>
      </c>
      <c r="K2199" s="32" t="str">
        <f t="shared" si="239"/>
        <v>Dec</v>
      </c>
      <c r="L2199" s="32" t="str">
        <f t="shared" si="240"/>
        <v>tier - 2</v>
      </c>
      <c r="M2199" s="32" t="str">
        <f t="shared" si="241"/>
        <v>tier - 1</v>
      </c>
      <c r="N2199" s="32" t="str">
        <f t="shared" si="242"/>
        <v>R1011</v>
      </c>
      <c r="O2199" s="13" t="str">
        <f t="shared" si="243"/>
        <v>23-Dec-1971</v>
      </c>
      <c r="P2199" s="13">
        <f t="shared" si="244"/>
        <v>51</v>
      </c>
      <c r="Q2199" s="18">
        <v>38405.26</v>
      </c>
    </row>
    <row r="2200" spans="1:17" x14ac:dyDescent="0.25">
      <c r="A2200" s="13" t="s">
        <v>2229</v>
      </c>
      <c r="B2200" s="13">
        <v>1986</v>
      </c>
      <c r="C2200" s="13" t="s">
        <v>18</v>
      </c>
      <c r="D2200" s="13">
        <v>21</v>
      </c>
      <c r="E2200" s="13">
        <v>2</v>
      </c>
      <c r="F2200" s="13">
        <v>38415.47</v>
      </c>
      <c r="G2200" s="13" t="s">
        <v>16</v>
      </c>
      <c r="H2200" s="13" t="s">
        <v>11</v>
      </c>
      <c r="I2200" s="13" t="s">
        <v>42</v>
      </c>
      <c r="J2200" s="32">
        <f t="shared" si="238"/>
        <v>1986</v>
      </c>
      <c r="K2200" s="32" t="str">
        <f t="shared" si="239"/>
        <v>Jun</v>
      </c>
      <c r="L2200" s="32" t="str">
        <f t="shared" si="240"/>
        <v>tier - 1</v>
      </c>
      <c r="M2200" s="32" t="str">
        <f t="shared" si="241"/>
        <v>tier - 2</v>
      </c>
      <c r="N2200" s="32" t="str">
        <f t="shared" si="242"/>
        <v>R1011</v>
      </c>
      <c r="O2200" s="13" t="str">
        <f t="shared" si="243"/>
        <v>21-Jun-1986</v>
      </c>
      <c r="P2200" s="13">
        <f t="shared" si="244"/>
        <v>36</v>
      </c>
      <c r="Q2200" s="18">
        <v>38415.47</v>
      </c>
    </row>
    <row r="2201" spans="1:17" x14ac:dyDescent="0.25">
      <c r="A2201" s="13" t="s">
        <v>2230</v>
      </c>
      <c r="B2201" s="13">
        <v>1999</v>
      </c>
      <c r="C2201" s="13" t="s">
        <v>15</v>
      </c>
      <c r="D2201" s="13">
        <v>12</v>
      </c>
      <c r="E2201" s="13">
        <v>2</v>
      </c>
      <c r="F2201" s="13">
        <v>38511.629999999997</v>
      </c>
      <c r="G2201" s="13" t="s">
        <v>11</v>
      </c>
      <c r="H2201" s="13" t="s">
        <v>11</v>
      </c>
      <c r="I2201" s="13" t="s">
        <v>247</v>
      </c>
      <c r="J2201" s="32">
        <f t="shared" si="238"/>
        <v>1999</v>
      </c>
      <c r="K2201" s="32" t="str">
        <f t="shared" si="239"/>
        <v>Nov</v>
      </c>
      <c r="L2201" s="32" t="str">
        <f t="shared" si="240"/>
        <v>tier - 2</v>
      </c>
      <c r="M2201" s="32" t="str">
        <f t="shared" si="241"/>
        <v>tier - 2</v>
      </c>
      <c r="N2201" s="32" t="str">
        <f t="shared" si="242"/>
        <v>R1024</v>
      </c>
      <c r="O2201" s="13" t="str">
        <f t="shared" si="243"/>
        <v>12-Nov-1999</v>
      </c>
      <c r="P2201" s="13">
        <f t="shared" si="244"/>
        <v>23</v>
      </c>
      <c r="Q2201" s="18">
        <v>38511.629999999997</v>
      </c>
    </row>
    <row r="2202" spans="1:17" x14ac:dyDescent="0.25">
      <c r="A2202" s="13" t="s">
        <v>2231</v>
      </c>
      <c r="B2202" s="13">
        <v>1990</v>
      </c>
      <c r="C2202" s="13" t="s">
        <v>10</v>
      </c>
      <c r="D2202" s="13">
        <v>13</v>
      </c>
      <c r="E2202" s="13">
        <v>3</v>
      </c>
      <c r="F2202" s="13">
        <v>38652.089999999997</v>
      </c>
      <c r="G2202" s="13" t="s">
        <v>11</v>
      </c>
      <c r="H2202" s="13" t="s">
        <v>11</v>
      </c>
      <c r="I2202" s="13" t="s">
        <v>42</v>
      </c>
      <c r="J2202" s="32">
        <f t="shared" si="238"/>
        <v>1990</v>
      </c>
      <c r="K2202" s="32" t="str">
        <f t="shared" si="239"/>
        <v>Jul</v>
      </c>
      <c r="L2202" s="32" t="str">
        <f t="shared" si="240"/>
        <v>tier - 2</v>
      </c>
      <c r="M2202" s="32" t="str">
        <f t="shared" si="241"/>
        <v>tier - 2</v>
      </c>
      <c r="N2202" s="32" t="str">
        <f t="shared" si="242"/>
        <v>R1011</v>
      </c>
      <c r="O2202" s="13" t="str">
        <f t="shared" si="243"/>
        <v>13-Jul-1990</v>
      </c>
      <c r="P2202" s="13">
        <f t="shared" si="244"/>
        <v>32</v>
      </c>
      <c r="Q2202" s="18">
        <v>38652.089999999997</v>
      </c>
    </row>
    <row r="2203" spans="1:17" x14ac:dyDescent="0.25">
      <c r="A2203" s="13" t="s">
        <v>2232</v>
      </c>
      <c r="B2203" s="13">
        <v>1986</v>
      </c>
      <c r="C2203" s="13" t="s">
        <v>10</v>
      </c>
      <c r="D2203" s="13">
        <v>20</v>
      </c>
      <c r="E2203" s="13">
        <v>1</v>
      </c>
      <c r="F2203" s="13">
        <v>38709.18</v>
      </c>
      <c r="G2203" s="13" t="s">
        <v>16</v>
      </c>
      <c r="H2203" s="13" t="s">
        <v>12</v>
      </c>
      <c r="I2203" s="13" t="s">
        <v>13</v>
      </c>
      <c r="J2203" s="32">
        <f t="shared" si="238"/>
        <v>1986</v>
      </c>
      <c r="K2203" s="32" t="str">
        <f t="shared" si="239"/>
        <v>Jul</v>
      </c>
      <c r="L2203" s="32" t="str">
        <f t="shared" si="240"/>
        <v>tier - 1</v>
      </c>
      <c r="M2203" s="32" t="str">
        <f t="shared" si="241"/>
        <v>tier - 3</v>
      </c>
      <c r="N2203" s="32" t="str">
        <f t="shared" si="242"/>
        <v>R1013</v>
      </c>
      <c r="O2203" s="13" t="str">
        <f t="shared" si="243"/>
        <v>20-Jul-1986</v>
      </c>
      <c r="P2203" s="13">
        <f t="shared" si="244"/>
        <v>36</v>
      </c>
      <c r="Q2203" s="18">
        <v>38709.18</v>
      </c>
    </row>
    <row r="2204" spans="1:17" x14ac:dyDescent="0.25">
      <c r="A2204" s="13" t="s">
        <v>31</v>
      </c>
      <c r="B2204" s="13">
        <v>1991</v>
      </c>
      <c r="C2204" s="13" t="s">
        <v>15</v>
      </c>
      <c r="D2204" s="13">
        <v>22</v>
      </c>
      <c r="E2204" s="13">
        <v>2</v>
      </c>
      <c r="F2204" s="13">
        <v>38711</v>
      </c>
      <c r="G2204" s="13" t="s">
        <v>16</v>
      </c>
      <c r="H2204" s="13" t="s">
        <v>12</v>
      </c>
      <c r="I2204" s="13" t="s">
        <v>42</v>
      </c>
      <c r="J2204" s="32">
        <f t="shared" si="238"/>
        <v>1991</v>
      </c>
      <c r="K2204" s="32" t="str">
        <f t="shared" si="239"/>
        <v>Nov</v>
      </c>
      <c r="L2204" s="32" t="str">
        <f t="shared" si="240"/>
        <v>tier - 1</v>
      </c>
      <c r="M2204" s="32" t="str">
        <f t="shared" si="241"/>
        <v>tier - 3</v>
      </c>
      <c r="N2204" s="32" t="str">
        <f t="shared" si="242"/>
        <v>R1011</v>
      </c>
      <c r="O2204" s="13" t="str">
        <f t="shared" si="243"/>
        <v>22-Nov-1991</v>
      </c>
      <c r="P2204" s="13">
        <f t="shared" si="244"/>
        <v>31</v>
      </c>
      <c r="Q2204" s="18">
        <v>38711</v>
      </c>
    </row>
    <row r="2205" spans="1:17" x14ac:dyDescent="0.25">
      <c r="A2205" s="13" t="s">
        <v>2233</v>
      </c>
      <c r="B2205" s="13">
        <v>1991</v>
      </c>
      <c r="C2205" s="13" t="s">
        <v>15</v>
      </c>
      <c r="D2205" s="13">
        <v>2</v>
      </c>
      <c r="E2205" s="13">
        <v>2</v>
      </c>
      <c r="F2205" s="13">
        <v>38711</v>
      </c>
      <c r="G2205" s="13" t="s">
        <v>11</v>
      </c>
      <c r="H2205" s="13" t="s">
        <v>11</v>
      </c>
      <c r="I2205" s="13" t="s">
        <v>42</v>
      </c>
      <c r="J2205" s="32">
        <f t="shared" si="238"/>
        <v>1991</v>
      </c>
      <c r="K2205" s="32" t="str">
        <f t="shared" si="239"/>
        <v>Nov</v>
      </c>
      <c r="L2205" s="32" t="str">
        <f t="shared" si="240"/>
        <v>tier - 2</v>
      </c>
      <c r="M2205" s="32" t="str">
        <f t="shared" si="241"/>
        <v>tier - 2</v>
      </c>
      <c r="N2205" s="32" t="str">
        <f t="shared" si="242"/>
        <v>R1011</v>
      </c>
      <c r="O2205" s="13" t="str">
        <f t="shared" si="243"/>
        <v>2-Nov-1991</v>
      </c>
      <c r="P2205" s="13">
        <f t="shared" si="244"/>
        <v>31</v>
      </c>
      <c r="Q2205" s="18">
        <v>38711</v>
      </c>
    </row>
    <row r="2206" spans="1:17" x14ac:dyDescent="0.25">
      <c r="A2206" s="13" t="s">
        <v>2234</v>
      </c>
      <c r="B2206" s="13">
        <v>1976</v>
      </c>
      <c r="C2206" s="13" t="s">
        <v>18</v>
      </c>
      <c r="D2206" s="13">
        <v>15</v>
      </c>
      <c r="E2206" s="13">
        <v>2</v>
      </c>
      <c r="F2206" s="13">
        <v>38740.120000000003</v>
      </c>
      <c r="G2206" s="13" t="s">
        <v>11</v>
      </c>
      <c r="H2206" s="13" t="s">
        <v>11</v>
      </c>
      <c r="I2206" s="13" t="s">
        <v>23</v>
      </c>
      <c r="J2206" s="32">
        <f t="shared" si="238"/>
        <v>1976</v>
      </c>
      <c r="K2206" s="32" t="str">
        <f t="shared" si="239"/>
        <v>Jun</v>
      </c>
      <c r="L2206" s="32" t="str">
        <f t="shared" si="240"/>
        <v>tier - 2</v>
      </c>
      <c r="M2206" s="32" t="str">
        <f t="shared" si="241"/>
        <v>tier - 2</v>
      </c>
      <c r="N2206" s="32" t="str">
        <f t="shared" si="242"/>
        <v>R1012</v>
      </c>
      <c r="O2206" s="13" t="str">
        <f t="shared" si="243"/>
        <v>15-Jun-1976</v>
      </c>
      <c r="P2206" s="13">
        <f t="shared" si="244"/>
        <v>46</v>
      </c>
      <c r="Q2206" s="18">
        <v>38740.120000000003</v>
      </c>
    </row>
    <row r="2207" spans="1:17" x14ac:dyDescent="0.25">
      <c r="A2207" s="13" t="s">
        <v>2235</v>
      </c>
      <c r="B2207" s="13">
        <v>1991</v>
      </c>
      <c r="C2207" s="13" t="s">
        <v>15</v>
      </c>
      <c r="D2207" s="13">
        <v>8</v>
      </c>
      <c r="E2207" s="13">
        <v>3</v>
      </c>
      <c r="F2207" s="13">
        <v>38746.36</v>
      </c>
      <c r="G2207" s="13" t="s">
        <v>16</v>
      </c>
      <c r="H2207" s="13" t="s">
        <v>11</v>
      </c>
      <c r="I2207" s="13" t="s">
        <v>23</v>
      </c>
      <c r="J2207" s="32">
        <f t="shared" si="238"/>
        <v>1991</v>
      </c>
      <c r="K2207" s="32" t="str">
        <f t="shared" si="239"/>
        <v>Nov</v>
      </c>
      <c r="L2207" s="32" t="str">
        <f t="shared" si="240"/>
        <v>tier - 1</v>
      </c>
      <c r="M2207" s="32" t="str">
        <f t="shared" si="241"/>
        <v>tier - 2</v>
      </c>
      <c r="N2207" s="32" t="str">
        <f t="shared" si="242"/>
        <v>R1012</v>
      </c>
      <c r="O2207" s="13" t="str">
        <f t="shared" si="243"/>
        <v>8-Nov-1991</v>
      </c>
      <c r="P2207" s="13">
        <f t="shared" si="244"/>
        <v>31</v>
      </c>
      <c r="Q2207" s="18">
        <v>38746.36</v>
      </c>
    </row>
    <row r="2208" spans="1:17" x14ac:dyDescent="0.25">
      <c r="A2208" s="13" t="s">
        <v>2236</v>
      </c>
      <c r="B2208" s="13">
        <v>2004</v>
      </c>
      <c r="C2208" s="13" t="s">
        <v>30</v>
      </c>
      <c r="D2208" s="13">
        <v>5</v>
      </c>
      <c r="E2208" s="13">
        <v>0</v>
      </c>
      <c r="F2208" s="13">
        <v>38792.69</v>
      </c>
      <c r="G2208" s="13" t="s">
        <v>11</v>
      </c>
      <c r="H2208" s="13" t="s">
        <v>11</v>
      </c>
      <c r="I2208" s="13" t="s">
        <v>13</v>
      </c>
      <c r="J2208" s="32">
        <f t="shared" si="238"/>
        <v>2004</v>
      </c>
      <c r="K2208" s="32" t="str">
        <f t="shared" si="239"/>
        <v>Dec</v>
      </c>
      <c r="L2208" s="32" t="str">
        <f t="shared" si="240"/>
        <v>tier - 2</v>
      </c>
      <c r="M2208" s="32" t="str">
        <f t="shared" si="241"/>
        <v>tier - 2</v>
      </c>
      <c r="N2208" s="32" t="str">
        <f t="shared" si="242"/>
        <v>R1013</v>
      </c>
      <c r="O2208" s="13" t="str">
        <f t="shared" si="243"/>
        <v>5-Dec-2004</v>
      </c>
      <c r="P2208" s="13">
        <f t="shared" si="244"/>
        <v>18</v>
      </c>
      <c r="Q2208" s="18">
        <v>38792.69</v>
      </c>
    </row>
    <row r="2209" spans="1:17" x14ac:dyDescent="0.25">
      <c r="A2209" s="13" t="s">
        <v>2237</v>
      </c>
      <c r="B2209" s="13">
        <v>1979</v>
      </c>
      <c r="C2209" s="13" t="s">
        <v>30</v>
      </c>
      <c r="D2209" s="13">
        <v>3</v>
      </c>
      <c r="E2209" s="13">
        <v>2</v>
      </c>
      <c r="F2209" s="13">
        <v>38836.980000000003</v>
      </c>
      <c r="G2209" s="13" t="s">
        <v>11</v>
      </c>
      <c r="H2209" s="13" t="s">
        <v>16</v>
      </c>
      <c r="I2209" s="13" t="s">
        <v>42</v>
      </c>
      <c r="J2209" s="32">
        <f t="shared" si="238"/>
        <v>1979</v>
      </c>
      <c r="K2209" s="32" t="str">
        <f t="shared" si="239"/>
        <v>Dec</v>
      </c>
      <c r="L2209" s="32" t="str">
        <f t="shared" si="240"/>
        <v>tier - 2</v>
      </c>
      <c r="M2209" s="32" t="str">
        <f t="shared" si="241"/>
        <v>tier - 1</v>
      </c>
      <c r="N2209" s="32" t="str">
        <f t="shared" si="242"/>
        <v>R1011</v>
      </c>
      <c r="O2209" s="13" t="str">
        <f t="shared" si="243"/>
        <v>3-Dec-1979</v>
      </c>
      <c r="P2209" s="13">
        <f t="shared" si="244"/>
        <v>43</v>
      </c>
      <c r="Q2209" s="18">
        <v>38836.980000000003</v>
      </c>
    </row>
    <row r="2210" spans="1:17" x14ac:dyDescent="0.25">
      <c r="A2210" s="13" t="s">
        <v>2238</v>
      </c>
      <c r="B2210" s="13">
        <v>1964</v>
      </c>
      <c r="C2210" s="13" t="s">
        <v>18</v>
      </c>
      <c r="D2210" s="13">
        <v>6</v>
      </c>
      <c r="E2210" s="13">
        <v>0</v>
      </c>
      <c r="F2210" s="13">
        <v>38869.25</v>
      </c>
      <c r="G2210" s="13" t="s">
        <v>11</v>
      </c>
      <c r="H2210" s="13" t="s">
        <v>11</v>
      </c>
      <c r="I2210" s="13" t="s">
        <v>42</v>
      </c>
      <c r="J2210" s="32">
        <f t="shared" si="238"/>
        <v>1964</v>
      </c>
      <c r="K2210" s="32" t="str">
        <f t="shared" si="239"/>
        <v>Jun</v>
      </c>
      <c r="L2210" s="32" t="str">
        <f t="shared" si="240"/>
        <v>tier - 2</v>
      </c>
      <c r="M2210" s="32" t="str">
        <f t="shared" si="241"/>
        <v>tier - 2</v>
      </c>
      <c r="N2210" s="32" t="str">
        <f t="shared" si="242"/>
        <v>R1011</v>
      </c>
      <c r="O2210" s="13" t="str">
        <f t="shared" si="243"/>
        <v>6-Jun-1964</v>
      </c>
      <c r="P2210" s="13">
        <f t="shared" si="244"/>
        <v>59</v>
      </c>
      <c r="Q2210" s="18">
        <v>38869.25</v>
      </c>
    </row>
    <row r="2211" spans="1:17" x14ac:dyDescent="0.25">
      <c r="A2211" s="13" t="s">
        <v>2239</v>
      </c>
      <c r="B2211" s="13">
        <v>1967</v>
      </c>
      <c r="C2211" s="13" t="s">
        <v>10</v>
      </c>
      <c r="D2211" s="13">
        <v>30</v>
      </c>
      <c r="E2211" s="13">
        <v>0</v>
      </c>
      <c r="F2211" s="13">
        <v>38893.360000000001</v>
      </c>
      <c r="G2211" s="13" t="s">
        <v>16</v>
      </c>
      <c r="H2211" s="13" t="s">
        <v>11</v>
      </c>
      <c r="I2211" s="13" t="s">
        <v>42</v>
      </c>
      <c r="J2211" s="32">
        <f t="shared" si="238"/>
        <v>1967</v>
      </c>
      <c r="K2211" s="32" t="str">
        <f t="shared" si="239"/>
        <v>Jul</v>
      </c>
      <c r="L2211" s="32" t="str">
        <f t="shared" si="240"/>
        <v>tier - 1</v>
      </c>
      <c r="M2211" s="32" t="str">
        <f t="shared" si="241"/>
        <v>tier - 2</v>
      </c>
      <c r="N2211" s="32" t="str">
        <f t="shared" si="242"/>
        <v>R1011</v>
      </c>
      <c r="O2211" s="13" t="str">
        <f t="shared" si="243"/>
        <v>30-Jul-1967</v>
      </c>
      <c r="P2211" s="13">
        <f t="shared" si="244"/>
        <v>55</v>
      </c>
      <c r="Q2211" s="18">
        <v>38893.360000000001</v>
      </c>
    </row>
    <row r="2212" spans="1:17" x14ac:dyDescent="0.25">
      <c r="A2212" s="13" t="s">
        <v>2240</v>
      </c>
      <c r="B2212" s="13">
        <v>1987</v>
      </c>
      <c r="C2212" s="13" t="s">
        <v>18</v>
      </c>
      <c r="D2212" s="13">
        <v>16</v>
      </c>
      <c r="E2212" s="13">
        <v>3</v>
      </c>
      <c r="F2212" s="13">
        <v>38924.04</v>
      </c>
      <c r="G2212" s="13" t="s">
        <v>11</v>
      </c>
      <c r="H2212" s="13" t="s">
        <v>11</v>
      </c>
      <c r="I2212" s="13" t="s">
        <v>42</v>
      </c>
      <c r="J2212" s="32">
        <f t="shared" si="238"/>
        <v>1987</v>
      </c>
      <c r="K2212" s="32" t="str">
        <f t="shared" si="239"/>
        <v>Jun</v>
      </c>
      <c r="L2212" s="32" t="str">
        <f t="shared" si="240"/>
        <v>tier - 2</v>
      </c>
      <c r="M2212" s="32" t="str">
        <f t="shared" si="241"/>
        <v>tier - 2</v>
      </c>
      <c r="N2212" s="32" t="str">
        <f t="shared" si="242"/>
        <v>R1011</v>
      </c>
      <c r="O2212" s="13" t="str">
        <f t="shared" si="243"/>
        <v>16-Jun-1987</v>
      </c>
      <c r="P2212" s="13">
        <f t="shared" si="244"/>
        <v>35</v>
      </c>
      <c r="Q2212" s="18">
        <v>38924.04</v>
      </c>
    </row>
    <row r="2213" spans="1:17" x14ac:dyDescent="0.25">
      <c r="A2213" s="13" t="s">
        <v>2241</v>
      </c>
      <c r="B2213" s="13">
        <v>1976</v>
      </c>
      <c r="C2213" s="13" t="s">
        <v>30</v>
      </c>
      <c r="D2213" s="13">
        <v>15</v>
      </c>
      <c r="E2213" s="13">
        <v>2</v>
      </c>
      <c r="F2213" s="13">
        <v>38932.559999999998</v>
      </c>
      <c r="G2213" s="13" t="s">
        <v>11</v>
      </c>
      <c r="H2213" s="13" t="s">
        <v>12</v>
      </c>
      <c r="I2213" s="13" t="s">
        <v>42</v>
      </c>
      <c r="J2213" s="32">
        <f t="shared" si="238"/>
        <v>1976</v>
      </c>
      <c r="K2213" s="32" t="str">
        <f t="shared" si="239"/>
        <v>Dec</v>
      </c>
      <c r="L2213" s="32" t="str">
        <f t="shared" si="240"/>
        <v>tier - 2</v>
      </c>
      <c r="M2213" s="32" t="str">
        <f t="shared" si="241"/>
        <v>tier - 3</v>
      </c>
      <c r="N2213" s="32" t="str">
        <f t="shared" si="242"/>
        <v>R1011</v>
      </c>
      <c r="O2213" s="13" t="str">
        <f t="shared" si="243"/>
        <v>15-Dec-1976</v>
      </c>
      <c r="P2213" s="13">
        <f t="shared" si="244"/>
        <v>46</v>
      </c>
      <c r="Q2213" s="18">
        <v>38932.559999999998</v>
      </c>
    </row>
    <row r="2214" spans="1:17" x14ac:dyDescent="0.25">
      <c r="A2214" s="13" t="s">
        <v>2242</v>
      </c>
      <c r="B2214" s="13">
        <v>1980</v>
      </c>
      <c r="C2214" s="13" t="s">
        <v>20</v>
      </c>
      <c r="D2214" s="13">
        <v>24</v>
      </c>
      <c r="E2214" s="13">
        <v>2</v>
      </c>
      <c r="F2214" s="13">
        <v>38947.43</v>
      </c>
      <c r="G2214" s="13" t="s">
        <v>11</v>
      </c>
      <c r="H2214" s="13" t="s">
        <v>12</v>
      </c>
      <c r="I2214" s="13" t="s">
        <v>42</v>
      </c>
      <c r="J2214" s="32">
        <f t="shared" si="238"/>
        <v>1980</v>
      </c>
      <c r="K2214" s="32" t="str">
        <f t="shared" si="239"/>
        <v>Sep</v>
      </c>
      <c r="L2214" s="32" t="str">
        <f t="shared" si="240"/>
        <v>tier - 2</v>
      </c>
      <c r="M2214" s="32" t="str">
        <f t="shared" si="241"/>
        <v>tier - 3</v>
      </c>
      <c r="N2214" s="32" t="str">
        <f t="shared" si="242"/>
        <v>R1011</v>
      </c>
      <c r="O2214" s="13" t="str">
        <f t="shared" si="243"/>
        <v>24-Sep-1980</v>
      </c>
      <c r="P2214" s="13">
        <f t="shared" si="244"/>
        <v>42</v>
      </c>
      <c r="Q2214" s="18">
        <v>38947.43</v>
      </c>
    </row>
    <row r="2215" spans="1:17" x14ac:dyDescent="0.25">
      <c r="A2215" s="13" t="s">
        <v>2243</v>
      </c>
      <c r="B2215" s="13">
        <v>1978</v>
      </c>
      <c r="C2215" s="13" t="s">
        <v>37</v>
      </c>
      <c r="D2215" s="13">
        <v>12</v>
      </c>
      <c r="E2215" s="13">
        <v>2</v>
      </c>
      <c r="F2215" s="13">
        <v>38998.550000000003</v>
      </c>
      <c r="G2215" s="13" t="s">
        <v>16</v>
      </c>
      <c r="H2215" s="13" t="s">
        <v>16</v>
      </c>
      <c r="I2215" s="13" t="s">
        <v>42</v>
      </c>
      <c r="J2215" s="32">
        <f t="shared" si="238"/>
        <v>1978</v>
      </c>
      <c r="K2215" s="32" t="str">
        <f t="shared" si="239"/>
        <v>Oct</v>
      </c>
      <c r="L2215" s="32" t="str">
        <f t="shared" si="240"/>
        <v>tier - 1</v>
      </c>
      <c r="M2215" s="32" t="str">
        <f t="shared" si="241"/>
        <v>tier - 1</v>
      </c>
      <c r="N2215" s="32" t="str">
        <f t="shared" si="242"/>
        <v>R1011</v>
      </c>
      <c r="O2215" s="13" t="str">
        <f t="shared" si="243"/>
        <v>12-Oct-1978</v>
      </c>
      <c r="P2215" s="13">
        <f t="shared" si="244"/>
        <v>44</v>
      </c>
      <c r="Q2215" s="18">
        <v>38998.550000000003</v>
      </c>
    </row>
    <row r="2216" spans="1:17" x14ac:dyDescent="0.25">
      <c r="A2216" s="13" t="s">
        <v>2244</v>
      </c>
      <c r="B2216" s="13">
        <v>1985</v>
      </c>
      <c r="C2216" s="13" t="s">
        <v>20</v>
      </c>
      <c r="D2216" s="13">
        <v>20</v>
      </c>
      <c r="E2216" s="13">
        <v>1</v>
      </c>
      <c r="F2216" s="13">
        <v>39047.29</v>
      </c>
      <c r="G2216" s="13" t="s">
        <v>16</v>
      </c>
      <c r="H2216" s="13" t="s">
        <v>12</v>
      </c>
      <c r="I2216" s="13" t="s">
        <v>356</v>
      </c>
      <c r="J2216" s="32">
        <f t="shared" si="238"/>
        <v>1985</v>
      </c>
      <c r="K2216" s="32" t="str">
        <f t="shared" si="239"/>
        <v>Sep</v>
      </c>
      <c r="L2216" s="32" t="str">
        <f t="shared" si="240"/>
        <v>tier - 1</v>
      </c>
      <c r="M2216" s="32" t="str">
        <f t="shared" si="241"/>
        <v>tier - 3</v>
      </c>
      <c r="N2216" s="32" t="str">
        <f t="shared" si="242"/>
        <v>R1017</v>
      </c>
      <c r="O2216" s="13" t="str">
        <f t="shared" si="243"/>
        <v>20-Sep-1985</v>
      </c>
      <c r="P2216" s="13">
        <f t="shared" si="244"/>
        <v>37</v>
      </c>
      <c r="Q2216" s="18">
        <v>39047.29</v>
      </c>
    </row>
    <row r="2217" spans="1:17" x14ac:dyDescent="0.25">
      <c r="A2217" s="13" t="s">
        <v>2245</v>
      </c>
      <c r="B2217" s="13">
        <v>1982</v>
      </c>
      <c r="C2217" s="13" t="s">
        <v>35</v>
      </c>
      <c r="D2217" s="13">
        <v>4</v>
      </c>
      <c r="E2217" s="13">
        <v>1</v>
      </c>
      <c r="F2217" s="13">
        <v>39125.33</v>
      </c>
      <c r="G2217" s="13" t="s">
        <v>16</v>
      </c>
      <c r="H2217" s="13" t="s">
        <v>16</v>
      </c>
      <c r="I2217" s="13" t="s">
        <v>168</v>
      </c>
      <c r="J2217" s="32">
        <f t="shared" si="238"/>
        <v>1982</v>
      </c>
      <c r="K2217" s="32" t="str">
        <f t="shared" si="239"/>
        <v>Aug</v>
      </c>
      <c r="L2217" s="32" t="str">
        <f t="shared" si="240"/>
        <v>tier - 1</v>
      </c>
      <c r="M2217" s="32" t="str">
        <f t="shared" si="241"/>
        <v>tier - 1</v>
      </c>
      <c r="N2217" s="32" t="str">
        <f t="shared" si="242"/>
        <v>R1016</v>
      </c>
      <c r="O2217" s="13" t="str">
        <f t="shared" si="243"/>
        <v>4-Aug-1982</v>
      </c>
      <c r="P2217" s="13">
        <f t="shared" si="244"/>
        <v>40</v>
      </c>
      <c r="Q2217" s="18">
        <v>39125.33</v>
      </c>
    </row>
    <row r="2218" spans="1:17" x14ac:dyDescent="0.25">
      <c r="A2218" s="13" t="s">
        <v>2246</v>
      </c>
      <c r="B2218" s="13">
        <v>1962</v>
      </c>
      <c r="C2218" s="13" t="s">
        <v>10</v>
      </c>
      <c r="D2218" s="13">
        <v>7</v>
      </c>
      <c r="E2218" s="13">
        <v>0</v>
      </c>
      <c r="F2218" s="13">
        <v>39221.120000000003</v>
      </c>
      <c r="G2218" s="13" t="s">
        <v>11</v>
      </c>
      <c r="H2218" s="13" t="s">
        <v>16</v>
      </c>
      <c r="I2218" s="13" t="s">
        <v>42</v>
      </c>
      <c r="J2218" s="32">
        <f t="shared" si="238"/>
        <v>1962</v>
      </c>
      <c r="K2218" s="32" t="str">
        <f t="shared" si="239"/>
        <v>Jul</v>
      </c>
      <c r="L2218" s="32" t="str">
        <f t="shared" si="240"/>
        <v>tier - 2</v>
      </c>
      <c r="M2218" s="32" t="str">
        <f t="shared" si="241"/>
        <v>tier - 1</v>
      </c>
      <c r="N2218" s="32" t="str">
        <f t="shared" si="242"/>
        <v>R1011</v>
      </c>
      <c r="O2218" s="13" t="str">
        <f t="shared" si="243"/>
        <v>7-Jul-1962</v>
      </c>
      <c r="P2218" s="13">
        <f t="shared" si="244"/>
        <v>60</v>
      </c>
      <c r="Q2218" s="18">
        <v>39221.120000000003</v>
      </c>
    </row>
    <row r="2219" spans="1:17" x14ac:dyDescent="0.25">
      <c r="A2219" s="13" t="s">
        <v>2247</v>
      </c>
      <c r="B2219" s="13">
        <v>1992</v>
      </c>
      <c r="C2219" s="13" t="s">
        <v>15</v>
      </c>
      <c r="D2219" s="13">
        <v>30</v>
      </c>
      <c r="E2219" s="13">
        <v>2</v>
      </c>
      <c r="F2219" s="13">
        <v>39241.440000000002</v>
      </c>
      <c r="G2219" s="13" t="s">
        <v>16</v>
      </c>
      <c r="H2219" s="13" t="s">
        <v>12</v>
      </c>
      <c r="I2219" s="13" t="s">
        <v>42</v>
      </c>
      <c r="J2219" s="32">
        <f t="shared" si="238"/>
        <v>1992</v>
      </c>
      <c r="K2219" s="32" t="str">
        <f t="shared" si="239"/>
        <v>Nov</v>
      </c>
      <c r="L2219" s="32" t="str">
        <f t="shared" si="240"/>
        <v>tier - 1</v>
      </c>
      <c r="M2219" s="32" t="str">
        <f t="shared" si="241"/>
        <v>tier - 3</v>
      </c>
      <c r="N2219" s="32" t="str">
        <f t="shared" si="242"/>
        <v>R1011</v>
      </c>
      <c r="O2219" s="13" t="str">
        <f t="shared" si="243"/>
        <v>30-Nov-1992</v>
      </c>
      <c r="P2219" s="13">
        <f t="shared" si="244"/>
        <v>30</v>
      </c>
      <c r="Q2219" s="18">
        <v>39241.440000000002</v>
      </c>
    </row>
    <row r="2220" spans="1:17" x14ac:dyDescent="0.25">
      <c r="A2220" s="13" t="s">
        <v>2248</v>
      </c>
      <c r="B2220" s="13">
        <v>1982</v>
      </c>
      <c r="C2220" s="13" t="s">
        <v>35</v>
      </c>
      <c r="D2220" s="13">
        <v>16</v>
      </c>
      <c r="E2220" s="13">
        <v>3</v>
      </c>
      <c r="F2220" s="13">
        <v>39315.279999999999</v>
      </c>
      <c r="G2220" s="13" t="s">
        <v>11</v>
      </c>
      <c r="H2220" s="13" t="s">
        <v>12</v>
      </c>
      <c r="I2220" s="13" t="s">
        <v>42</v>
      </c>
      <c r="J2220" s="32">
        <f t="shared" si="238"/>
        <v>1982</v>
      </c>
      <c r="K2220" s="32" t="str">
        <f t="shared" si="239"/>
        <v>Aug</v>
      </c>
      <c r="L2220" s="32" t="str">
        <f t="shared" si="240"/>
        <v>tier - 2</v>
      </c>
      <c r="M2220" s="32" t="str">
        <f t="shared" si="241"/>
        <v>tier - 3</v>
      </c>
      <c r="N2220" s="32" t="str">
        <f t="shared" si="242"/>
        <v>R1011</v>
      </c>
      <c r="O2220" s="13" t="str">
        <f t="shared" si="243"/>
        <v>16-Aug-1982</v>
      </c>
      <c r="P2220" s="13">
        <f t="shared" si="244"/>
        <v>40</v>
      </c>
      <c r="Q2220" s="18">
        <v>39315.279999999999</v>
      </c>
    </row>
    <row r="2221" spans="1:17" x14ac:dyDescent="0.25">
      <c r="A2221" s="13" t="s">
        <v>2249</v>
      </c>
      <c r="B2221" s="13">
        <v>1978</v>
      </c>
      <c r="C2221" s="13" t="s">
        <v>35</v>
      </c>
      <c r="D2221" s="13">
        <v>5</v>
      </c>
      <c r="E2221" s="13">
        <v>2</v>
      </c>
      <c r="F2221" s="13">
        <v>39352.6</v>
      </c>
      <c r="G2221" s="13" t="s">
        <v>11</v>
      </c>
      <c r="H2221" s="13" t="s">
        <v>12</v>
      </c>
      <c r="I2221" s="13" t="s">
        <v>42</v>
      </c>
      <c r="J2221" s="32">
        <f t="shared" si="238"/>
        <v>1978</v>
      </c>
      <c r="K2221" s="32" t="str">
        <f t="shared" si="239"/>
        <v>Aug</v>
      </c>
      <c r="L2221" s="32" t="str">
        <f t="shared" si="240"/>
        <v>tier - 2</v>
      </c>
      <c r="M2221" s="32" t="str">
        <f t="shared" si="241"/>
        <v>tier - 3</v>
      </c>
      <c r="N2221" s="32" t="str">
        <f t="shared" si="242"/>
        <v>R1011</v>
      </c>
      <c r="O2221" s="13" t="str">
        <f t="shared" si="243"/>
        <v>5-Aug-1978</v>
      </c>
      <c r="P2221" s="13">
        <f t="shared" si="244"/>
        <v>44</v>
      </c>
      <c r="Q2221" s="18">
        <v>39352.6</v>
      </c>
    </row>
    <row r="2222" spans="1:17" x14ac:dyDescent="0.25">
      <c r="A2222" s="13" t="s">
        <v>2250</v>
      </c>
      <c r="B2222" s="13">
        <v>1966</v>
      </c>
      <c r="C2222" s="13" t="s">
        <v>18</v>
      </c>
      <c r="D2222" s="13">
        <v>24</v>
      </c>
      <c r="E2222" s="13">
        <v>0</v>
      </c>
      <c r="F2222" s="13">
        <v>39396.86</v>
      </c>
      <c r="G2222" s="13" t="s">
        <v>11</v>
      </c>
      <c r="H2222" s="13" t="s">
        <v>11</v>
      </c>
      <c r="I2222" s="13" t="s">
        <v>42</v>
      </c>
      <c r="J2222" s="32">
        <f t="shared" si="238"/>
        <v>1966</v>
      </c>
      <c r="K2222" s="32" t="str">
        <f t="shared" si="239"/>
        <v>Jun</v>
      </c>
      <c r="L2222" s="32" t="str">
        <f t="shared" si="240"/>
        <v>tier - 2</v>
      </c>
      <c r="M2222" s="32" t="str">
        <f t="shared" si="241"/>
        <v>tier - 2</v>
      </c>
      <c r="N2222" s="32" t="str">
        <f t="shared" si="242"/>
        <v>R1011</v>
      </c>
      <c r="O2222" s="13" t="str">
        <f t="shared" si="243"/>
        <v>24-Jun-1966</v>
      </c>
      <c r="P2222" s="13">
        <f t="shared" si="244"/>
        <v>56</v>
      </c>
      <c r="Q2222" s="18">
        <v>39396.86</v>
      </c>
    </row>
    <row r="2223" spans="1:17" x14ac:dyDescent="0.25">
      <c r="A2223" s="13" t="s">
        <v>2251</v>
      </c>
      <c r="B2223" s="13">
        <v>1978</v>
      </c>
      <c r="C2223" s="13" t="s">
        <v>10</v>
      </c>
      <c r="D2223" s="13">
        <v>12</v>
      </c>
      <c r="E2223" s="13">
        <v>1</v>
      </c>
      <c r="F2223" s="13">
        <v>39556.49</v>
      </c>
      <c r="G2223" s="13" t="s">
        <v>16</v>
      </c>
      <c r="H2223" s="13" t="s">
        <v>11</v>
      </c>
      <c r="I2223" s="13" t="s">
        <v>164</v>
      </c>
      <c r="J2223" s="32">
        <f t="shared" si="238"/>
        <v>1978</v>
      </c>
      <c r="K2223" s="32" t="str">
        <f t="shared" si="239"/>
        <v>Jul</v>
      </c>
      <c r="L2223" s="32" t="str">
        <f t="shared" si="240"/>
        <v>tier - 1</v>
      </c>
      <c r="M2223" s="32" t="str">
        <f t="shared" si="241"/>
        <v>tier - 2</v>
      </c>
      <c r="N2223" s="32" t="str">
        <f t="shared" si="242"/>
        <v>R1015</v>
      </c>
      <c r="O2223" s="13" t="str">
        <f t="shared" si="243"/>
        <v>12-Jul-1978</v>
      </c>
      <c r="P2223" s="13">
        <f t="shared" si="244"/>
        <v>44</v>
      </c>
      <c r="Q2223" s="18">
        <v>39556.49</v>
      </c>
    </row>
    <row r="2224" spans="1:17" x14ac:dyDescent="0.25">
      <c r="A2224" s="13" t="s">
        <v>2252</v>
      </c>
      <c r="B2224" s="13">
        <v>1981</v>
      </c>
      <c r="C2224" s="13" t="s">
        <v>10</v>
      </c>
      <c r="D2224" s="13">
        <v>5</v>
      </c>
      <c r="E2224" s="13">
        <v>3</v>
      </c>
      <c r="F2224" s="13">
        <v>39597.410000000003</v>
      </c>
      <c r="G2224" s="13" t="s">
        <v>16</v>
      </c>
      <c r="H2224" s="13" t="s">
        <v>11</v>
      </c>
      <c r="I2224" s="13" t="s">
        <v>356</v>
      </c>
      <c r="J2224" s="32">
        <f t="shared" si="238"/>
        <v>1981</v>
      </c>
      <c r="K2224" s="32" t="str">
        <f t="shared" si="239"/>
        <v>Jul</v>
      </c>
      <c r="L2224" s="32" t="str">
        <f t="shared" si="240"/>
        <v>tier - 1</v>
      </c>
      <c r="M2224" s="32" t="str">
        <f t="shared" si="241"/>
        <v>tier - 2</v>
      </c>
      <c r="N2224" s="32" t="str">
        <f t="shared" si="242"/>
        <v>R1017</v>
      </c>
      <c r="O2224" s="13" t="str">
        <f t="shared" si="243"/>
        <v>5-Jul-1981</v>
      </c>
      <c r="P2224" s="13">
        <f t="shared" si="244"/>
        <v>41</v>
      </c>
      <c r="Q2224" s="18">
        <v>39597.410000000003</v>
      </c>
    </row>
    <row r="2225" spans="1:17" x14ac:dyDescent="0.25">
      <c r="A2225" s="13" t="s">
        <v>2253</v>
      </c>
      <c r="B2225" s="13">
        <v>1995</v>
      </c>
      <c r="C2225" s="13" t="s">
        <v>35</v>
      </c>
      <c r="D2225" s="13">
        <v>7</v>
      </c>
      <c r="E2225" s="13">
        <v>0</v>
      </c>
      <c r="F2225" s="13">
        <v>39611.760000000002</v>
      </c>
      <c r="G2225" s="13" t="s">
        <v>16</v>
      </c>
      <c r="H2225" s="13" t="s">
        <v>12</v>
      </c>
      <c r="I2225" s="13" t="s">
        <v>13</v>
      </c>
      <c r="J2225" s="32">
        <f t="shared" si="238"/>
        <v>1995</v>
      </c>
      <c r="K2225" s="32" t="str">
        <f t="shared" si="239"/>
        <v>Aug</v>
      </c>
      <c r="L2225" s="32" t="str">
        <f t="shared" si="240"/>
        <v>tier - 1</v>
      </c>
      <c r="M2225" s="32" t="str">
        <f t="shared" si="241"/>
        <v>tier - 3</v>
      </c>
      <c r="N2225" s="32" t="str">
        <f t="shared" si="242"/>
        <v>R1013</v>
      </c>
      <c r="O2225" s="13" t="str">
        <f t="shared" si="243"/>
        <v>7-Aug-1995</v>
      </c>
      <c r="P2225" s="13">
        <f t="shared" si="244"/>
        <v>27</v>
      </c>
      <c r="Q2225" s="18">
        <v>39611.760000000002</v>
      </c>
    </row>
    <row r="2226" spans="1:17" x14ac:dyDescent="0.25">
      <c r="A2226" s="13" t="s">
        <v>2254</v>
      </c>
      <c r="B2226" s="13">
        <v>1977</v>
      </c>
      <c r="C2226" s="13" t="s">
        <v>30</v>
      </c>
      <c r="D2226" s="13">
        <v>17</v>
      </c>
      <c r="E2226" s="13">
        <v>2</v>
      </c>
      <c r="F2226" s="13">
        <v>39670.44</v>
      </c>
      <c r="G2226" s="13" t="s">
        <v>11</v>
      </c>
      <c r="H2226" s="13" t="s">
        <v>16</v>
      </c>
      <c r="I2226" s="13" t="s">
        <v>23</v>
      </c>
      <c r="J2226" s="32">
        <f t="shared" si="238"/>
        <v>1977</v>
      </c>
      <c r="K2226" s="32" t="str">
        <f t="shared" si="239"/>
        <v>Dec</v>
      </c>
      <c r="L2226" s="32" t="str">
        <f t="shared" si="240"/>
        <v>tier - 2</v>
      </c>
      <c r="M2226" s="32" t="str">
        <f t="shared" si="241"/>
        <v>tier - 1</v>
      </c>
      <c r="N2226" s="32" t="str">
        <f t="shared" si="242"/>
        <v>R1012</v>
      </c>
      <c r="O2226" s="13" t="str">
        <f t="shared" si="243"/>
        <v>17-Dec-1977</v>
      </c>
      <c r="P2226" s="13">
        <f t="shared" si="244"/>
        <v>45</v>
      </c>
      <c r="Q2226" s="18">
        <v>39670.44</v>
      </c>
    </row>
    <row r="2227" spans="1:17" x14ac:dyDescent="0.25">
      <c r="A2227" s="13" t="s">
        <v>2255</v>
      </c>
      <c r="B2227" s="13">
        <v>1968</v>
      </c>
      <c r="C2227" s="13" t="s">
        <v>20</v>
      </c>
      <c r="D2227" s="13">
        <v>29</v>
      </c>
      <c r="E2227" s="13">
        <v>0</v>
      </c>
      <c r="F2227" s="13">
        <v>39721.93</v>
      </c>
      <c r="G2227" s="13" t="s">
        <v>11</v>
      </c>
      <c r="H2227" s="13" t="s">
        <v>11</v>
      </c>
      <c r="I2227" s="13" t="s">
        <v>42</v>
      </c>
      <c r="J2227" s="32">
        <f t="shared" si="238"/>
        <v>1968</v>
      </c>
      <c r="K2227" s="32" t="str">
        <f t="shared" si="239"/>
        <v>Sep</v>
      </c>
      <c r="L2227" s="32" t="str">
        <f t="shared" si="240"/>
        <v>tier - 2</v>
      </c>
      <c r="M2227" s="32" t="str">
        <f t="shared" si="241"/>
        <v>tier - 2</v>
      </c>
      <c r="N2227" s="32" t="str">
        <f t="shared" si="242"/>
        <v>R1011</v>
      </c>
      <c r="O2227" s="13" t="str">
        <f t="shared" si="243"/>
        <v>29-Sep-1968</v>
      </c>
      <c r="P2227" s="13">
        <f t="shared" si="244"/>
        <v>54</v>
      </c>
      <c r="Q2227" s="18">
        <v>39721.93</v>
      </c>
    </row>
    <row r="2228" spans="1:17" x14ac:dyDescent="0.25">
      <c r="A2228" s="13" t="s">
        <v>2256</v>
      </c>
      <c r="B2228" s="13">
        <v>2003</v>
      </c>
      <c r="C2228" s="13" t="s">
        <v>10</v>
      </c>
      <c r="D2228" s="13">
        <v>16</v>
      </c>
      <c r="E2228" s="13">
        <v>0</v>
      </c>
      <c r="F2228" s="13">
        <v>39722.75</v>
      </c>
      <c r="G2228" s="13" t="s">
        <v>16</v>
      </c>
      <c r="H2228" s="13" t="s">
        <v>16</v>
      </c>
      <c r="I2228" s="13" t="s">
        <v>13</v>
      </c>
      <c r="J2228" s="32">
        <f t="shared" si="238"/>
        <v>2003</v>
      </c>
      <c r="K2228" s="32" t="str">
        <f t="shared" si="239"/>
        <v>Jul</v>
      </c>
      <c r="L2228" s="32" t="str">
        <f t="shared" si="240"/>
        <v>tier - 1</v>
      </c>
      <c r="M2228" s="32" t="str">
        <f t="shared" si="241"/>
        <v>tier - 1</v>
      </c>
      <c r="N2228" s="32" t="str">
        <f t="shared" si="242"/>
        <v>R1013</v>
      </c>
      <c r="O2228" s="13" t="str">
        <f t="shared" si="243"/>
        <v>16-Jul-2003</v>
      </c>
      <c r="P2228" s="13">
        <f t="shared" si="244"/>
        <v>19</v>
      </c>
      <c r="Q2228" s="18">
        <v>39722.75</v>
      </c>
    </row>
    <row r="2229" spans="1:17" x14ac:dyDescent="0.25">
      <c r="A2229" s="13" t="s">
        <v>2257</v>
      </c>
      <c r="B2229" s="13">
        <v>1977</v>
      </c>
      <c r="C2229" s="13" t="s">
        <v>35</v>
      </c>
      <c r="D2229" s="13">
        <v>12</v>
      </c>
      <c r="E2229" s="13">
        <v>1</v>
      </c>
      <c r="F2229" s="13">
        <v>39725.519999999997</v>
      </c>
      <c r="G2229" s="13" t="s">
        <v>11</v>
      </c>
      <c r="H2229" s="13" t="s">
        <v>16</v>
      </c>
      <c r="I2229" s="13" t="s">
        <v>23</v>
      </c>
      <c r="J2229" s="32">
        <f t="shared" si="238"/>
        <v>1977</v>
      </c>
      <c r="K2229" s="32" t="str">
        <f t="shared" si="239"/>
        <v>Aug</v>
      </c>
      <c r="L2229" s="32" t="str">
        <f t="shared" si="240"/>
        <v>tier - 2</v>
      </c>
      <c r="M2229" s="32" t="str">
        <f t="shared" si="241"/>
        <v>tier - 1</v>
      </c>
      <c r="N2229" s="32" t="str">
        <f t="shared" si="242"/>
        <v>R1012</v>
      </c>
      <c r="O2229" s="13" t="str">
        <f t="shared" si="243"/>
        <v>12-Aug-1977</v>
      </c>
      <c r="P2229" s="13">
        <f t="shared" si="244"/>
        <v>45</v>
      </c>
      <c r="Q2229" s="18">
        <v>39725.519999999997</v>
      </c>
    </row>
    <row r="2230" spans="1:17" x14ac:dyDescent="0.25">
      <c r="A2230" s="13" t="s">
        <v>2258</v>
      </c>
      <c r="B2230" s="13">
        <v>1973</v>
      </c>
      <c r="C2230" s="13" t="s">
        <v>30</v>
      </c>
      <c r="D2230" s="13">
        <v>17</v>
      </c>
      <c r="E2230" s="13">
        <v>0</v>
      </c>
      <c r="F2230" s="13">
        <v>39727.61</v>
      </c>
      <c r="G2230" s="13" t="s">
        <v>16</v>
      </c>
      <c r="H2230" s="13" t="s">
        <v>11</v>
      </c>
      <c r="I2230" s="13" t="s">
        <v>42</v>
      </c>
      <c r="J2230" s="32">
        <f t="shared" si="238"/>
        <v>1973</v>
      </c>
      <c r="K2230" s="32" t="str">
        <f t="shared" si="239"/>
        <v>Dec</v>
      </c>
      <c r="L2230" s="32" t="str">
        <f t="shared" si="240"/>
        <v>tier - 1</v>
      </c>
      <c r="M2230" s="32" t="str">
        <f t="shared" si="241"/>
        <v>tier - 2</v>
      </c>
      <c r="N2230" s="32" t="str">
        <f t="shared" si="242"/>
        <v>R1011</v>
      </c>
      <c r="O2230" s="13" t="str">
        <f t="shared" si="243"/>
        <v>17-Dec-1973</v>
      </c>
      <c r="P2230" s="13">
        <f t="shared" si="244"/>
        <v>49</v>
      </c>
      <c r="Q2230" s="18">
        <v>39727.61</v>
      </c>
    </row>
    <row r="2231" spans="1:17" x14ac:dyDescent="0.25">
      <c r="A2231" s="13" t="s">
        <v>2259</v>
      </c>
      <c r="B2231" s="13">
        <v>1987</v>
      </c>
      <c r="C2231" s="13" t="s">
        <v>10</v>
      </c>
      <c r="D2231" s="13">
        <v>24</v>
      </c>
      <c r="E2231" s="13">
        <v>1</v>
      </c>
      <c r="F2231" s="13">
        <v>39774.28</v>
      </c>
      <c r="G2231" s="13" t="s">
        <v>16</v>
      </c>
      <c r="H2231" s="13" t="s">
        <v>16</v>
      </c>
      <c r="I2231" s="13" t="s">
        <v>276</v>
      </c>
      <c r="J2231" s="32">
        <f t="shared" si="238"/>
        <v>1987</v>
      </c>
      <c r="K2231" s="32" t="str">
        <f t="shared" si="239"/>
        <v>Jul</v>
      </c>
      <c r="L2231" s="32" t="str">
        <f t="shared" si="240"/>
        <v>tier - 1</v>
      </c>
      <c r="M2231" s="32" t="str">
        <f t="shared" si="241"/>
        <v>tier - 1</v>
      </c>
      <c r="N2231" s="32" t="str">
        <f t="shared" si="242"/>
        <v>R1014</v>
      </c>
      <c r="O2231" s="13" t="str">
        <f t="shared" si="243"/>
        <v>24-Jul-1987</v>
      </c>
      <c r="P2231" s="13">
        <f t="shared" si="244"/>
        <v>35</v>
      </c>
      <c r="Q2231" s="18">
        <v>39774.28</v>
      </c>
    </row>
    <row r="2232" spans="1:17" x14ac:dyDescent="0.25">
      <c r="A2232" s="13" t="s">
        <v>2260</v>
      </c>
      <c r="B2232" s="13">
        <v>1985</v>
      </c>
      <c r="C2232" s="13" t="s">
        <v>10</v>
      </c>
      <c r="D2232" s="13">
        <v>17</v>
      </c>
      <c r="E2232" s="13">
        <v>2</v>
      </c>
      <c r="F2232" s="13">
        <v>39836.519999999997</v>
      </c>
      <c r="G2232" s="13" t="s">
        <v>11</v>
      </c>
      <c r="H2232" s="13" t="s">
        <v>16</v>
      </c>
      <c r="I2232" s="13" t="s">
        <v>42</v>
      </c>
      <c r="J2232" s="32">
        <f t="shared" si="238"/>
        <v>1985</v>
      </c>
      <c r="K2232" s="32" t="str">
        <f t="shared" si="239"/>
        <v>Jul</v>
      </c>
      <c r="L2232" s="32" t="str">
        <f t="shared" si="240"/>
        <v>tier - 2</v>
      </c>
      <c r="M2232" s="32" t="str">
        <f t="shared" si="241"/>
        <v>tier - 1</v>
      </c>
      <c r="N2232" s="32" t="str">
        <f t="shared" si="242"/>
        <v>R1011</v>
      </c>
      <c r="O2232" s="13" t="str">
        <f t="shared" si="243"/>
        <v>17-Jul-1985</v>
      </c>
      <c r="P2232" s="13">
        <f t="shared" si="244"/>
        <v>37</v>
      </c>
      <c r="Q2232" s="18">
        <v>39836.519999999997</v>
      </c>
    </row>
    <row r="2233" spans="1:17" x14ac:dyDescent="0.25">
      <c r="A2233" s="13" t="s">
        <v>2261</v>
      </c>
      <c r="B2233" s="13">
        <v>1983</v>
      </c>
      <c r="C2233" s="13" t="s">
        <v>18</v>
      </c>
      <c r="D2233" s="13">
        <v>1</v>
      </c>
      <c r="E2233" s="13">
        <v>3</v>
      </c>
      <c r="F2233" s="13">
        <v>39865.699999999997</v>
      </c>
      <c r="G2233" s="13" t="s">
        <v>11</v>
      </c>
      <c r="H2233" s="13" t="s">
        <v>11</v>
      </c>
      <c r="I2233" s="13" t="s">
        <v>42</v>
      </c>
      <c r="J2233" s="32">
        <f t="shared" si="238"/>
        <v>1983</v>
      </c>
      <c r="K2233" s="32" t="str">
        <f t="shared" si="239"/>
        <v>Jun</v>
      </c>
      <c r="L2233" s="32" t="str">
        <f t="shared" si="240"/>
        <v>tier - 2</v>
      </c>
      <c r="M2233" s="32" t="str">
        <f t="shared" si="241"/>
        <v>tier - 2</v>
      </c>
      <c r="N2233" s="32" t="str">
        <f t="shared" si="242"/>
        <v>R1011</v>
      </c>
      <c r="O2233" s="13" t="str">
        <f t="shared" si="243"/>
        <v>1-Jun-1983</v>
      </c>
      <c r="P2233" s="13">
        <f t="shared" si="244"/>
        <v>40</v>
      </c>
      <c r="Q2233" s="18">
        <v>39865.699999999997</v>
      </c>
    </row>
    <row r="2234" spans="1:17" x14ac:dyDescent="0.25">
      <c r="A2234" s="13" t="s">
        <v>2262</v>
      </c>
      <c r="B2234" s="13">
        <v>1985</v>
      </c>
      <c r="C2234" s="13" t="s">
        <v>35</v>
      </c>
      <c r="D2234" s="13">
        <v>22</v>
      </c>
      <c r="E2234" s="13">
        <v>1</v>
      </c>
      <c r="F2234" s="13">
        <v>39871.699999999997</v>
      </c>
      <c r="G2234" s="13" t="s">
        <v>16</v>
      </c>
      <c r="H2234" s="13" t="s">
        <v>11</v>
      </c>
      <c r="I2234" s="13" t="s">
        <v>13</v>
      </c>
      <c r="J2234" s="32">
        <f t="shared" si="238"/>
        <v>1985</v>
      </c>
      <c r="K2234" s="32" t="str">
        <f t="shared" si="239"/>
        <v>Aug</v>
      </c>
      <c r="L2234" s="32" t="str">
        <f t="shared" si="240"/>
        <v>tier - 1</v>
      </c>
      <c r="M2234" s="32" t="str">
        <f t="shared" si="241"/>
        <v>tier - 2</v>
      </c>
      <c r="N2234" s="32" t="str">
        <f t="shared" si="242"/>
        <v>R1013</v>
      </c>
      <c r="O2234" s="13" t="str">
        <f t="shared" si="243"/>
        <v>22-Aug-1985</v>
      </c>
      <c r="P2234" s="13">
        <f t="shared" si="244"/>
        <v>37</v>
      </c>
      <c r="Q2234" s="18">
        <v>39871.699999999997</v>
      </c>
    </row>
    <row r="2235" spans="1:17" x14ac:dyDescent="0.25">
      <c r="A2235" s="13" t="s">
        <v>2263</v>
      </c>
      <c r="B2235" s="13">
        <v>1975</v>
      </c>
      <c r="C2235" s="13" t="s">
        <v>30</v>
      </c>
      <c r="D2235" s="13">
        <v>2</v>
      </c>
      <c r="E2235" s="13">
        <v>1</v>
      </c>
      <c r="F2235" s="13">
        <v>39963.120000000003</v>
      </c>
      <c r="G2235" s="13" t="s">
        <v>11</v>
      </c>
      <c r="H2235" s="13" t="s">
        <v>11</v>
      </c>
      <c r="I2235" s="13" t="s">
        <v>42</v>
      </c>
      <c r="J2235" s="32">
        <f t="shared" si="238"/>
        <v>1975</v>
      </c>
      <c r="K2235" s="32" t="str">
        <f t="shared" si="239"/>
        <v>Dec</v>
      </c>
      <c r="L2235" s="32" t="str">
        <f t="shared" si="240"/>
        <v>tier - 2</v>
      </c>
      <c r="M2235" s="32" t="str">
        <f t="shared" si="241"/>
        <v>tier - 2</v>
      </c>
      <c r="N2235" s="32" t="str">
        <f t="shared" si="242"/>
        <v>R1011</v>
      </c>
      <c r="O2235" s="13" t="str">
        <f t="shared" si="243"/>
        <v>2-Dec-1975</v>
      </c>
      <c r="P2235" s="13">
        <f t="shared" si="244"/>
        <v>47</v>
      </c>
      <c r="Q2235" s="18">
        <v>39963.120000000003</v>
      </c>
    </row>
    <row r="2236" spans="1:17" x14ac:dyDescent="0.25">
      <c r="A2236" s="13" t="s">
        <v>2264</v>
      </c>
      <c r="B2236" s="13">
        <v>1987</v>
      </c>
      <c r="C2236" s="13" t="s">
        <v>35</v>
      </c>
      <c r="D2236" s="13">
        <v>8</v>
      </c>
      <c r="E2236" s="13">
        <v>3</v>
      </c>
      <c r="F2236" s="13">
        <v>39983.43</v>
      </c>
      <c r="G2236" s="13" t="s">
        <v>11</v>
      </c>
      <c r="H2236" s="13" t="s">
        <v>12</v>
      </c>
      <c r="I2236" s="13" t="s">
        <v>23</v>
      </c>
      <c r="J2236" s="32">
        <f t="shared" si="238"/>
        <v>1987</v>
      </c>
      <c r="K2236" s="32" t="str">
        <f t="shared" si="239"/>
        <v>Aug</v>
      </c>
      <c r="L2236" s="32" t="str">
        <f t="shared" si="240"/>
        <v>tier - 2</v>
      </c>
      <c r="M2236" s="32" t="str">
        <f t="shared" si="241"/>
        <v>tier - 3</v>
      </c>
      <c r="N2236" s="32" t="str">
        <f t="shared" si="242"/>
        <v>R1012</v>
      </c>
      <c r="O2236" s="13" t="str">
        <f t="shared" si="243"/>
        <v>8-Aug-1987</v>
      </c>
      <c r="P2236" s="13">
        <f t="shared" si="244"/>
        <v>35</v>
      </c>
      <c r="Q2236" s="18">
        <v>39983.43</v>
      </c>
    </row>
    <row r="2237" spans="1:17" x14ac:dyDescent="0.25">
      <c r="A2237" s="13" t="s">
        <v>2265</v>
      </c>
      <c r="B2237" s="13">
        <v>1982</v>
      </c>
      <c r="C2237" s="13" t="s">
        <v>30</v>
      </c>
      <c r="D2237" s="13">
        <v>25</v>
      </c>
      <c r="E2237" s="13">
        <v>2</v>
      </c>
      <c r="F2237" s="13">
        <v>40003.33</v>
      </c>
      <c r="G2237" s="13" t="s">
        <v>16</v>
      </c>
      <c r="H2237" s="13" t="s">
        <v>16</v>
      </c>
      <c r="I2237" s="13" t="s">
        <v>23</v>
      </c>
      <c r="J2237" s="32">
        <f t="shared" si="238"/>
        <v>1982</v>
      </c>
      <c r="K2237" s="32" t="str">
        <f t="shared" si="239"/>
        <v>Dec</v>
      </c>
      <c r="L2237" s="32" t="str">
        <f t="shared" si="240"/>
        <v>tier - 1</v>
      </c>
      <c r="M2237" s="32" t="str">
        <f t="shared" si="241"/>
        <v>tier - 1</v>
      </c>
      <c r="N2237" s="32" t="str">
        <f t="shared" si="242"/>
        <v>R1012</v>
      </c>
      <c r="O2237" s="13" t="str">
        <f t="shared" si="243"/>
        <v>25-Dec-1982</v>
      </c>
      <c r="P2237" s="13">
        <f t="shared" si="244"/>
        <v>40</v>
      </c>
      <c r="Q2237" s="18">
        <v>40003.33</v>
      </c>
    </row>
    <row r="2238" spans="1:17" x14ac:dyDescent="0.25">
      <c r="A2238" s="13" t="s">
        <v>2266</v>
      </c>
      <c r="B2238" s="13">
        <v>1978</v>
      </c>
      <c r="C2238" s="13" t="s">
        <v>30</v>
      </c>
      <c r="D2238" s="13">
        <v>20</v>
      </c>
      <c r="E2238" s="13">
        <v>2</v>
      </c>
      <c r="F2238" s="13">
        <v>40054.730000000003</v>
      </c>
      <c r="G2238" s="13" t="s">
        <v>16</v>
      </c>
      <c r="H2238" s="13" t="s">
        <v>12</v>
      </c>
      <c r="I2238" s="13" t="s">
        <v>42</v>
      </c>
      <c r="J2238" s="32">
        <f t="shared" si="238"/>
        <v>1978</v>
      </c>
      <c r="K2238" s="32" t="str">
        <f t="shared" si="239"/>
        <v>Dec</v>
      </c>
      <c r="L2238" s="32" t="str">
        <f t="shared" si="240"/>
        <v>tier - 1</v>
      </c>
      <c r="M2238" s="32" t="str">
        <f t="shared" si="241"/>
        <v>tier - 3</v>
      </c>
      <c r="N2238" s="32" t="str">
        <f t="shared" si="242"/>
        <v>R1011</v>
      </c>
      <c r="O2238" s="13" t="str">
        <f t="shared" si="243"/>
        <v>20-Dec-1978</v>
      </c>
      <c r="P2238" s="13">
        <f t="shared" si="244"/>
        <v>44</v>
      </c>
      <c r="Q2238" s="18">
        <v>40054.730000000003</v>
      </c>
    </row>
    <row r="2239" spans="1:17" x14ac:dyDescent="0.25">
      <c r="A2239" s="13" t="s">
        <v>2267</v>
      </c>
      <c r="B2239" s="13">
        <v>1966</v>
      </c>
      <c r="C2239" s="13" t="s">
        <v>35</v>
      </c>
      <c r="D2239" s="13">
        <v>12</v>
      </c>
      <c r="E2239" s="13">
        <v>0</v>
      </c>
      <c r="F2239" s="13">
        <v>40069.440000000002</v>
      </c>
      <c r="G2239" s="13" t="s">
        <v>16</v>
      </c>
      <c r="H2239" s="13" t="s">
        <v>12</v>
      </c>
      <c r="I2239" s="13" t="s">
        <v>42</v>
      </c>
      <c r="J2239" s="32">
        <f t="shared" si="238"/>
        <v>1966</v>
      </c>
      <c r="K2239" s="32" t="str">
        <f t="shared" si="239"/>
        <v>Aug</v>
      </c>
      <c r="L2239" s="32" t="str">
        <f t="shared" si="240"/>
        <v>tier - 1</v>
      </c>
      <c r="M2239" s="32" t="str">
        <f t="shared" si="241"/>
        <v>tier - 3</v>
      </c>
      <c r="N2239" s="32" t="str">
        <f t="shared" si="242"/>
        <v>R1011</v>
      </c>
      <c r="O2239" s="13" t="str">
        <f t="shared" si="243"/>
        <v>12-Aug-1966</v>
      </c>
      <c r="P2239" s="13">
        <f t="shared" si="244"/>
        <v>56</v>
      </c>
      <c r="Q2239" s="18">
        <v>40069.440000000002</v>
      </c>
    </row>
    <row r="2240" spans="1:17" x14ac:dyDescent="0.25">
      <c r="A2240" s="13" t="s">
        <v>2268</v>
      </c>
      <c r="B2240" s="13">
        <v>1983</v>
      </c>
      <c r="C2240" s="13" t="s">
        <v>37</v>
      </c>
      <c r="D2240" s="13">
        <v>14</v>
      </c>
      <c r="E2240" s="13">
        <v>2</v>
      </c>
      <c r="F2240" s="13">
        <v>40103.89</v>
      </c>
      <c r="G2240" s="13" t="s">
        <v>16</v>
      </c>
      <c r="H2240" s="13" t="s">
        <v>11</v>
      </c>
      <c r="I2240" s="13" t="s">
        <v>42</v>
      </c>
      <c r="J2240" s="32">
        <f t="shared" si="238"/>
        <v>1983</v>
      </c>
      <c r="K2240" s="32" t="str">
        <f t="shared" si="239"/>
        <v>Oct</v>
      </c>
      <c r="L2240" s="32" t="str">
        <f t="shared" si="240"/>
        <v>tier - 1</v>
      </c>
      <c r="M2240" s="32" t="str">
        <f t="shared" si="241"/>
        <v>tier - 2</v>
      </c>
      <c r="N2240" s="32" t="str">
        <f t="shared" si="242"/>
        <v>R1011</v>
      </c>
      <c r="O2240" s="13" t="str">
        <f t="shared" si="243"/>
        <v>14-Oct-1983</v>
      </c>
      <c r="P2240" s="13">
        <f t="shared" si="244"/>
        <v>39</v>
      </c>
      <c r="Q2240" s="18">
        <v>40103.89</v>
      </c>
    </row>
    <row r="2241" spans="1:17" x14ac:dyDescent="0.25">
      <c r="A2241" s="13" t="s">
        <v>2269</v>
      </c>
      <c r="B2241" s="13">
        <v>1985</v>
      </c>
      <c r="C2241" s="13" t="s">
        <v>37</v>
      </c>
      <c r="D2241" s="13">
        <v>21</v>
      </c>
      <c r="E2241" s="13">
        <v>4</v>
      </c>
      <c r="F2241" s="13">
        <v>40182.25</v>
      </c>
      <c r="G2241" s="13" t="s">
        <v>16</v>
      </c>
      <c r="H2241" s="13" t="s">
        <v>11</v>
      </c>
      <c r="I2241" s="13" t="s">
        <v>42</v>
      </c>
      <c r="J2241" s="32">
        <f t="shared" si="238"/>
        <v>1985</v>
      </c>
      <c r="K2241" s="32" t="str">
        <f t="shared" si="239"/>
        <v>Oct</v>
      </c>
      <c r="L2241" s="32" t="str">
        <f t="shared" si="240"/>
        <v>tier - 1</v>
      </c>
      <c r="M2241" s="32" t="str">
        <f t="shared" si="241"/>
        <v>tier - 2</v>
      </c>
      <c r="N2241" s="32" t="str">
        <f t="shared" si="242"/>
        <v>R1011</v>
      </c>
      <c r="O2241" s="13" t="str">
        <f t="shared" si="243"/>
        <v>21-Oct-1985</v>
      </c>
      <c r="P2241" s="13">
        <f t="shared" si="244"/>
        <v>37</v>
      </c>
      <c r="Q2241" s="18">
        <v>40182.25</v>
      </c>
    </row>
    <row r="2242" spans="1:17" x14ac:dyDescent="0.25">
      <c r="A2242" s="13" t="s">
        <v>2270</v>
      </c>
      <c r="B2242" s="13">
        <v>1979</v>
      </c>
      <c r="C2242" s="13" t="s">
        <v>35</v>
      </c>
      <c r="D2242" s="13">
        <v>18</v>
      </c>
      <c r="E2242" s="13">
        <v>2</v>
      </c>
      <c r="F2242" s="13">
        <v>40204.83</v>
      </c>
      <c r="G2242" s="13" t="s">
        <v>16</v>
      </c>
      <c r="H2242" s="13" t="s">
        <v>12</v>
      </c>
      <c r="I2242" s="13" t="s">
        <v>23</v>
      </c>
      <c r="J2242" s="32">
        <f t="shared" ref="J2242:J2305" si="245">IF(B2242="?",ROUND(AVERAGE(B:B),0),B2242)</f>
        <v>1979</v>
      </c>
      <c r="K2242" s="32" t="str">
        <f t="shared" ref="K2242:K2305" si="246">IF(C2242="?","Sep",C2242)</f>
        <v>Aug</v>
      </c>
      <c r="L2242" s="32" t="str">
        <f t="shared" si="240"/>
        <v>tier - 1</v>
      </c>
      <c r="M2242" s="32" t="str">
        <f t="shared" si="241"/>
        <v>tier - 3</v>
      </c>
      <c r="N2242" s="32" t="str">
        <f t="shared" si="242"/>
        <v>R1012</v>
      </c>
      <c r="O2242" s="13" t="str">
        <f t="shared" si="243"/>
        <v>18-Aug-1979</v>
      </c>
      <c r="P2242" s="13">
        <f t="shared" si="244"/>
        <v>43</v>
      </c>
      <c r="Q2242" s="18">
        <v>40204.83</v>
      </c>
    </row>
    <row r="2243" spans="1:17" x14ac:dyDescent="0.25">
      <c r="A2243" s="13" t="s">
        <v>2271</v>
      </c>
      <c r="B2243" s="13">
        <v>1981</v>
      </c>
      <c r="C2243" s="13" t="s">
        <v>10</v>
      </c>
      <c r="D2243" s="13">
        <v>28</v>
      </c>
      <c r="E2243" s="13">
        <v>1</v>
      </c>
      <c r="F2243" s="13">
        <v>40208.559999999998</v>
      </c>
      <c r="G2243" s="13" t="s">
        <v>16</v>
      </c>
      <c r="H2243" s="13" t="s">
        <v>11</v>
      </c>
      <c r="I2243" s="13" t="s">
        <v>42</v>
      </c>
      <c r="J2243" s="32">
        <f t="shared" si="245"/>
        <v>1981</v>
      </c>
      <c r="K2243" s="32" t="str">
        <f t="shared" si="246"/>
        <v>Jul</v>
      </c>
      <c r="L2243" s="32" t="str">
        <f t="shared" ref="L2243:L2306" si="247">IF(G2243="?",$U$3,G2243)</f>
        <v>tier - 1</v>
      </c>
      <c r="M2243" s="32" t="str">
        <f t="shared" ref="M2243:M2306" si="248">IF(H2243="?",$U$4,H2243)</f>
        <v>tier - 2</v>
      </c>
      <c r="N2243" s="32" t="str">
        <f t="shared" ref="N2243:N2306" si="249">IF(I2243="?","Unknown",I2243)</f>
        <v>R1011</v>
      </c>
      <c r="O2243" s="13" t="str">
        <f t="shared" ref="O2243:O2306" si="250">CONCATENATE(D2243&amp;"-"&amp;K2243&amp;"-"&amp;J2243)</f>
        <v>28-Jul-1981</v>
      </c>
      <c r="P2243" s="13">
        <f t="shared" ref="P2243:P2306" si="251">DATEDIF(O2243,$U$6,"Y")</f>
        <v>41</v>
      </c>
      <c r="Q2243" s="18">
        <v>40208.559999999998</v>
      </c>
    </row>
    <row r="2244" spans="1:17" x14ac:dyDescent="0.25">
      <c r="A2244" s="13" t="s">
        <v>2272</v>
      </c>
      <c r="B2244" s="13">
        <v>1981</v>
      </c>
      <c r="C2244" s="13" t="s">
        <v>37</v>
      </c>
      <c r="D2244" s="13">
        <v>4</v>
      </c>
      <c r="E2244" s="13">
        <v>1</v>
      </c>
      <c r="F2244" s="13">
        <v>40273.65</v>
      </c>
      <c r="G2244" s="13" t="s">
        <v>16</v>
      </c>
      <c r="H2244" s="13" t="s">
        <v>12</v>
      </c>
      <c r="I2244" s="13" t="s">
        <v>13</v>
      </c>
      <c r="J2244" s="32">
        <f t="shared" si="245"/>
        <v>1981</v>
      </c>
      <c r="K2244" s="32" t="str">
        <f t="shared" si="246"/>
        <v>Oct</v>
      </c>
      <c r="L2244" s="32" t="str">
        <f t="shared" si="247"/>
        <v>tier - 1</v>
      </c>
      <c r="M2244" s="32" t="str">
        <f t="shared" si="248"/>
        <v>tier - 3</v>
      </c>
      <c r="N2244" s="32" t="str">
        <f t="shared" si="249"/>
        <v>R1013</v>
      </c>
      <c r="O2244" s="13" t="str">
        <f t="shared" si="250"/>
        <v>4-Oct-1981</v>
      </c>
      <c r="P2244" s="13">
        <f t="shared" si="251"/>
        <v>41</v>
      </c>
      <c r="Q2244" s="18">
        <v>40273.65</v>
      </c>
    </row>
    <row r="2245" spans="1:17" x14ac:dyDescent="0.25">
      <c r="A2245" s="13" t="s">
        <v>2273</v>
      </c>
      <c r="B2245" s="13">
        <v>1977</v>
      </c>
      <c r="C2245" s="13" t="s">
        <v>18</v>
      </c>
      <c r="D2245" s="13">
        <v>27</v>
      </c>
      <c r="E2245" s="13">
        <v>2</v>
      </c>
      <c r="F2245" s="13">
        <v>40284.379999999997</v>
      </c>
      <c r="G2245" s="13" t="s">
        <v>16</v>
      </c>
      <c r="H2245" s="13" t="s">
        <v>12</v>
      </c>
      <c r="I2245" s="13" t="s">
        <v>23</v>
      </c>
      <c r="J2245" s="32">
        <f t="shared" si="245"/>
        <v>1977</v>
      </c>
      <c r="K2245" s="32" t="str">
        <f t="shared" si="246"/>
        <v>Jun</v>
      </c>
      <c r="L2245" s="32" t="str">
        <f t="shared" si="247"/>
        <v>tier - 1</v>
      </c>
      <c r="M2245" s="32" t="str">
        <f t="shared" si="248"/>
        <v>tier - 3</v>
      </c>
      <c r="N2245" s="32" t="str">
        <f t="shared" si="249"/>
        <v>R1012</v>
      </c>
      <c r="O2245" s="13" t="str">
        <f t="shared" si="250"/>
        <v>27-Jun-1977</v>
      </c>
      <c r="P2245" s="13">
        <f t="shared" si="251"/>
        <v>45</v>
      </c>
      <c r="Q2245" s="18">
        <v>40284.379999999997</v>
      </c>
    </row>
    <row r="2246" spans="1:17" x14ac:dyDescent="0.25">
      <c r="A2246" s="13" t="s">
        <v>2274</v>
      </c>
      <c r="B2246" s="13">
        <v>1962</v>
      </c>
      <c r="C2246" s="13" t="s">
        <v>20</v>
      </c>
      <c r="D2246" s="13">
        <v>4</v>
      </c>
      <c r="E2246" s="13">
        <v>0</v>
      </c>
      <c r="F2246" s="13">
        <v>40309.93</v>
      </c>
      <c r="G2246" s="13" t="s">
        <v>16</v>
      </c>
      <c r="H2246" s="13" t="s">
        <v>12</v>
      </c>
      <c r="I2246" s="13" t="s">
        <v>42</v>
      </c>
      <c r="J2246" s="32">
        <f t="shared" si="245"/>
        <v>1962</v>
      </c>
      <c r="K2246" s="32" t="str">
        <f t="shared" si="246"/>
        <v>Sep</v>
      </c>
      <c r="L2246" s="32" t="str">
        <f t="shared" si="247"/>
        <v>tier - 1</v>
      </c>
      <c r="M2246" s="32" t="str">
        <f t="shared" si="248"/>
        <v>tier - 3</v>
      </c>
      <c r="N2246" s="32" t="str">
        <f t="shared" si="249"/>
        <v>R1011</v>
      </c>
      <c r="O2246" s="13" t="str">
        <f t="shared" si="250"/>
        <v>4-Sep-1962</v>
      </c>
      <c r="P2246" s="13">
        <f t="shared" si="251"/>
        <v>60</v>
      </c>
      <c r="Q2246" s="18">
        <v>40309.93</v>
      </c>
    </row>
    <row r="2247" spans="1:17" x14ac:dyDescent="0.25">
      <c r="A2247" s="13" t="s">
        <v>2275</v>
      </c>
      <c r="B2247" s="13">
        <v>1966</v>
      </c>
      <c r="C2247" s="13" t="s">
        <v>35</v>
      </c>
      <c r="D2247" s="13">
        <v>12</v>
      </c>
      <c r="E2247" s="13">
        <v>0</v>
      </c>
      <c r="F2247" s="13">
        <v>40373.74</v>
      </c>
      <c r="G2247" s="13" t="s">
        <v>16</v>
      </c>
      <c r="H2247" s="13" t="s">
        <v>12</v>
      </c>
      <c r="I2247" s="13" t="s">
        <v>42</v>
      </c>
      <c r="J2247" s="32">
        <f t="shared" si="245"/>
        <v>1966</v>
      </c>
      <c r="K2247" s="32" t="str">
        <f t="shared" si="246"/>
        <v>Aug</v>
      </c>
      <c r="L2247" s="32" t="str">
        <f t="shared" si="247"/>
        <v>tier - 1</v>
      </c>
      <c r="M2247" s="32" t="str">
        <f t="shared" si="248"/>
        <v>tier - 3</v>
      </c>
      <c r="N2247" s="32" t="str">
        <f t="shared" si="249"/>
        <v>R1011</v>
      </c>
      <c r="O2247" s="13" t="str">
        <f t="shared" si="250"/>
        <v>12-Aug-1966</v>
      </c>
      <c r="P2247" s="13">
        <f t="shared" si="251"/>
        <v>56</v>
      </c>
      <c r="Q2247" s="18">
        <v>40373.74</v>
      </c>
    </row>
    <row r="2248" spans="1:17" x14ac:dyDescent="0.25">
      <c r="A2248" s="13" t="s">
        <v>2276</v>
      </c>
      <c r="B2248" s="13">
        <v>1985</v>
      </c>
      <c r="C2248" s="13" t="s">
        <v>15</v>
      </c>
      <c r="D2248" s="13">
        <v>3</v>
      </c>
      <c r="E2248" s="13">
        <v>0</v>
      </c>
      <c r="F2248" s="13">
        <v>40419.019999999997</v>
      </c>
      <c r="G2248" s="13" t="s">
        <v>16</v>
      </c>
      <c r="H2248" s="13" t="s">
        <v>11</v>
      </c>
      <c r="I2248" s="13" t="s">
        <v>13</v>
      </c>
      <c r="J2248" s="32">
        <f t="shared" si="245"/>
        <v>1985</v>
      </c>
      <c r="K2248" s="32" t="str">
        <f t="shared" si="246"/>
        <v>Nov</v>
      </c>
      <c r="L2248" s="32" t="str">
        <f t="shared" si="247"/>
        <v>tier - 1</v>
      </c>
      <c r="M2248" s="32" t="str">
        <f t="shared" si="248"/>
        <v>tier - 2</v>
      </c>
      <c r="N2248" s="32" t="str">
        <f t="shared" si="249"/>
        <v>R1013</v>
      </c>
      <c r="O2248" s="13" t="str">
        <f t="shared" si="250"/>
        <v>3-Nov-1985</v>
      </c>
      <c r="P2248" s="13">
        <f t="shared" si="251"/>
        <v>37</v>
      </c>
      <c r="Q2248" s="18">
        <v>40419.019999999997</v>
      </c>
    </row>
    <row r="2249" spans="1:17" x14ac:dyDescent="0.25">
      <c r="A2249" s="13" t="s">
        <v>2277</v>
      </c>
      <c r="B2249" s="13">
        <v>1975</v>
      </c>
      <c r="C2249" s="13" t="s">
        <v>10</v>
      </c>
      <c r="D2249" s="13">
        <v>10</v>
      </c>
      <c r="E2249" s="13">
        <v>1</v>
      </c>
      <c r="F2249" s="13">
        <v>40590.550000000003</v>
      </c>
      <c r="G2249" s="13" t="s">
        <v>16</v>
      </c>
      <c r="H2249" s="13" t="s">
        <v>12</v>
      </c>
      <c r="I2249" s="13" t="s">
        <v>23</v>
      </c>
      <c r="J2249" s="32">
        <f t="shared" si="245"/>
        <v>1975</v>
      </c>
      <c r="K2249" s="32" t="str">
        <f t="shared" si="246"/>
        <v>Jul</v>
      </c>
      <c r="L2249" s="32" t="str">
        <f t="shared" si="247"/>
        <v>tier - 1</v>
      </c>
      <c r="M2249" s="32" t="str">
        <f t="shared" si="248"/>
        <v>tier - 3</v>
      </c>
      <c r="N2249" s="32" t="str">
        <f t="shared" si="249"/>
        <v>R1012</v>
      </c>
      <c r="O2249" s="13" t="str">
        <f t="shared" si="250"/>
        <v>10-Jul-1975</v>
      </c>
      <c r="P2249" s="13">
        <f t="shared" si="251"/>
        <v>47</v>
      </c>
      <c r="Q2249" s="18">
        <v>40590.550000000003</v>
      </c>
    </row>
    <row r="2250" spans="1:17" x14ac:dyDescent="0.25">
      <c r="A2250" s="13" t="s">
        <v>2278</v>
      </c>
      <c r="B2250" s="13">
        <v>1970</v>
      </c>
      <c r="C2250" s="13" t="s">
        <v>20</v>
      </c>
      <c r="D2250" s="13">
        <v>25</v>
      </c>
      <c r="E2250" s="13">
        <v>0</v>
      </c>
      <c r="F2250" s="13">
        <v>40692.910000000003</v>
      </c>
      <c r="G2250" s="13" t="s">
        <v>16</v>
      </c>
      <c r="H2250" s="13" t="s">
        <v>16</v>
      </c>
      <c r="I2250" s="13" t="s">
        <v>42</v>
      </c>
      <c r="J2250" s="32">
        <f t="shared" si="245"/>
        <v>1970</v>
      </c>
      <c r="K2250" s="32" t="str">
        <f t="shared" si="246"/>
        <v>Sep</v>
      </c>
      <c r="L2250" s="32" t="str">
        <f t="shared" si="247"/>
        <v>tier - 1</v>
      </c>
      <c r="M2250" s="32" t="str">
        <f t="shared" si="248"/>
        <v>tier - 1</v>
      </c>
      <c r="N2250" s="32" t="str">
        <f t="shared" si="249"/>
        <v>R1011</v>
      </c>
      <c r="O2250" s="13" t="str">
        <f t="shared" si="250"/>
        <v>25-Sep-1970</v>
      </c>
      <c r="P2250" s="13">
        <f t="shared" si="251"/>
        <v>52</v>
      </c>
      <c r="Q2250" s="18">
        <v>40692.910000000003</v>
      </c>
    </row>
    <row r="2251" spans="1:17" x14ac:dyDescent="0.25">
      <c r="A2251" s="13" t="s">
        <v>2279</v>
      </c>
      <c r="B2251" s="13">
        <v>1976</v>
      </c>
      <c r="C2251" s="13" t="s">
        <v>30</v>
      </c>
      <c r="D2251" s="13">
        <v>26</v>
      </c>
      <c r="E2251" s="13">
        <v>3</v>
      </c>
      <c r="F2251" s="13">
        <v>40720.550000000003</v>
      </c>
      <c r="G2251" s="13" t="s">
        <v>16</v>
      </c>
      <c r="H2251" s="13" t="s">
        <v>12</v>
      </c>
      <c r="I2251" s="13" t="s">
        <v>23</v>
      </c>
      <c r="J2251" s="32">
        <f t="shared" si="245"/>
        <v>1976</v>
      </c>
      <c r="K2251" s="32" t="str">
        <f t="shared" si="246"/>
        <v>Dec</v>
      </c>
      <c r="L2251" s="32" t="str">
        <f t="shared" si="247"/>
        <v>tier - 1</v>
      </c>
      <c r="M2251" s="32" t="str">
        <f t="shared" si="248"/>
        <v>tier - 3</v>
      </c>
      <c r="N2251" s="32" t="str">
        <f t="shared" si="249"/>
        <v>R1012</v>
      </c>
      <c r="O2251" s="13" t="str">
        <f t="shared" si="250"/>
        <v>26-Dec-1976</v>
      </c>
      <c r="P2251" s="13">
        <f t="shared" si="251"/>
        <v>46</v>
      </c>
      <c r="Q2251" s="18">
        <v>40720.550000000003</v>
      </c>
    </row>
    <row r="2252" spans="1:17" x14ac:dyDescent="0.25">
      <c r="A2252" s="13" t="s">
        <v>2280</v>
      </c>
      <c r="B2252" s="13">
        <v>1972</v>
      </c>
      <c r="C2252" s="13" t="s">
        <v>18</v>
      </c>
      <c r="D2252" s="13">
        <v>10</v>
      </c>
      <c r="E2252" s="13">
        <v>0</v>
      </c>
      <c r="F2252" s="13">
        <v>40817.85</v>
      </c>
      <c r="G2252" s="13" t="s">
        <v>16</v>
      </c>
      <c r="H2252" s="13" t="s">
        <v>12</v>
      </c>
      <c r="I2252" s="13" t="s">
        <v>42</v>
      </c>
      <c r="J2252" s="32">
        <f t="shared" si="245"/>
        <v>1972</v>
      </c>
      <c r="K2252" s="32" t="str">
        <f t="shared" si="246"/>
        <v>Jun</v>
      </c>
      <c r="L2252" s="32" t="str">
        <f t="shared" si="247"/>
        <v>tier - 1</v>
      </c>
      <c r="M2252" s="32" t="str">
        <f t="shared" si="248"/>
        <v>tier - 3</v>
      </c>
      <c r="N2252" s="32" t="str">
        <f t="shared" si="249"/>
        <v>R1011</v>
      </c>
      <c r="O2252" s="13" t="str">
        <f t="shared" si="250"/>
        <v>10-Jun-1972</v>
      </c>
      <c r="P2252" s="13">
        <f t="shared" si="251"/>
        <v>50</v>
      </c>
      <c r="Q2252" s="18">
        <v>40817.85</v>
      </c>
    </row>
    <row r="2253" spans="1:17" x14ac:dyDescent="0.25">
      <c r="A2253" s="13" t="s">
        <v>2281</v>
      </c>
      <c r="B2253" s="13">
        <v>1999</v>
      </c>
      <c r="C2253" s="13" t="s">
        <v>10</v>
      </c>
      <c r="D2253" s="13">
        <v>2</v>
      </c>
      <c r="E2253" s="13">
        <v>1</v>
      </c>
      <c r="F2253" s="13">
        <v>40904.199999999997</v>
      </c>
      <c r="G2253" s="13" t="s">
        <v>16</v>
      </c>
      <c r="H2253" s="13" t="s">
        <v>16</v>
      </c>
      <c r="I2253" s="13" t="s">
        <v>247</v>
      </c>
      <c r="J2253" s="32">
        <f t="shared" si="245"/>
        <v>1999</v>
      </c>
      <c r="K2253" s="32" t="str">
        <f t="shared" si="246"/>
        <v>Jul</v>
      </c>
      <c r="L2253" s="32" t="str">
        <f t="shared" si="247"/>
        <v>tier - 1</v>
      </c>
      <c r="M2253" s="32" t="str">
        <f t="shared" si="248"/>
        <v>tier - 1</v>
      </c>
      <c r="N2253" s="32" t="str">
        <f t="shared" si="249"/>
        <v>R1024</v>
      </c>
      <c r="O2253" s="13" t="str">
        <f t="shared" si="250"/>
        <v>2-Jul-1999</v>
      </c>
      <c r="P2253" s="13">
        <f t="shared" si="251"/>
        <v>23</v>
      </c>
      <c r="Q2253" s="18">
        <v>40904.199999999997</v>
      </c>
    </row>
    <row r="2254" spans="1:17" x14ac:dyDescent="0.25">
      <c r="A2254" s="13" t="s">
        <v>2282</v>
      </c>
      <c r="B2254" s="13">
        <v>1992</v>
      </c>
      <c r="C2254" s="13" t="s">
        <v>35</v>
      </c>
      <c r="D2254" s="13">
        <v>4</v>
      </c>
      <c r="E2254" s="13">
        <v>3</v>
      </c>
      <c r="F2254" s="13">
        <v>40932.43</v>
      </c>
      <c r="G2254" s="13" t="s">
        <v>16</v>
      </c>
      <c r="H2254" s="13" t="s">
        <v>11</v>
      </c>
      <c r="I2254" s="13" t="s">
        <v>13</v>
      </c>
      <c r="J2254" s="32">
        <f t="shared" si="245"/>
        <v>1992</v>
      </c>
      <c r="K2254" s="32" t="str">
        <f t="shared" si="246"/>
        <v>Aug</v>
      </c>
      <c r="L2254" s="32" t="str">
        <f t="shared" si="247"/>
        <v>tier - 1</v>
      </c>
      <c r="M2254" s="32" t="str">
        <f t="shared" si="248"/>
        <v>tier - 2</v>
      </c>
      <c r="N2254" s="32" t="str">
        <f t="shared" si="249"/>
        <v>R1013</v>
      </c>
      <c r="O2254" s="13" t="str">
        <f t="shared" si="250"/>
        <v>4-Aug-1992</v>
      </c>
      <c r="P2254" s="13">
        <f t="shared" si="251"/>
        <v>30</v>
      </c>
      <c r="Q2254" s="18">
        <v>40932.43</v>
      </c>
    </row>
    <row r="2255" spans="1:17" x14ac:dyDescent="0.25">
      <c r="A2255" s="13" t="s">
        <v>2283</v>
      </c>
      <c r="B2255" s="13">
        <v>1979</v>
      </c>
      <c r="C2255" s="13" t="s">
        <v>20</v>
      </c>
      <c r="D2255" s="13">
        <v>16</v>
      </c>
      <c r="E2255" s="13">
        <v>3</v>
      </c>
      <c r="F2255" s="13">
        <v>40941.29</v>
      </c>
      <c r="G2255" s="13" t="s">
        <v>16</v>
      </c>
      <c r="H2255" s="13" t="s">
        <v>11</v>
      </c>
      <c r="I2255" s="13" t="s">
        <v>13</v>
      </c>
      <c r="J2255" s="32">
        <f t="shared" si="245"/>
        <v>1979</v>
      </c>
      <c r="K2255" s="32" t="str">
        <f t="shared" si="246"/>
        <v>Sep</v>
      </c>
      <c r="L2255" s="32" t="str">
        <f t="shared" si="247"/>
        <v>tier - 1</v>
      </c>
      <c r="M2255" s="32" t="str">
        <f t="shared" si="248"/>
        <v>tier - 2</v>
      </c>
      <c r="N2255" s="32" t="str">
        <f t="shared" si="249"/>
        <v>R1013</v>
      </c>
      <c r="O2255" s="13" t="str">
        <f t="shared" si="250"/>
        <v>16-Sep-1979</v>
      </c>
      <c r="P2255" s="13">
        <f t="shared" si="251"/>
        <v>43</v>
      </c>
      <c r="Q2255" s="18">
        <v>40941.29</v>
      </c>
    </row>
    <row r="2256" spans="1:17" x14ac:dyDescent="0.25">
      <c r="A2256" s="13" t="s">
        <v>2284</v>
      </c>
      <c r="B2256" s="13">
        <v>1983</v>
      </c>
      <c r="C2256" s="13" t="s">
        <v>20</v>
      </c>
      <c r="D2256" s="13">
        <v>8</v>
      </c>
      <c r="E2256" s="13">
        <v>3</v>
      </c>
      <c r="F2256" s="13">
        <v>40961.29</v>
      </c>
      <c r="G2256" s="13" t="s">
        <v>16</v>
      </c>
      <c r="H2256" s="13" t="s">
        <v>11</v>
      </c>
      <c r="I2256" s="13" t="s">
        <v>42</v>
      </c>
      <c r="J2256" s="32">
        <f t="shared" si="245"/>
        <v>1983</v>
      </c>
      <c r="K2256" s="32" t="str">
        <f t="shared" si="246"/>
        <v>Sep</v>
      </c>
      <c r="L2256" s="32" t="str">
        <f t="shared" si="247"/>
        <v>tier - 1</v>
      </c>
      <c r="M2256" s="32" t="str">
        <f t="shared" si="248"/>
        <v>tier - 2</v>
      </c>
      <c r="N2256" s="32" t="str">
        <f t="shared" si="249"/>
        <v>R1011</v>
      </c>
      <c r="O2256" s="13" t="str">
        <f t="shared" si="250"/>
        <v>8-Sep-1983</v>
      </c>
      <c r="P2256" s="13">
        <f t="shared" si="251"/>
        <v>39</v>
      </c>
      <c r="Q2256" s="18">
        <v>40961.29</v>
      </c>
    </row>
    <row r="2257" spans="1:17" x14ac:dyDescent="0.25">
      <c r="A2257" s="13" t="s">
        <v>2285</v>
      </c>
      <c r="B2257" s="13">
        <v>1974</v>
      </c>
      <c r="C2257" s="13" t="s">
        <v>18</v>
      </c>
      <c r="D2257" s="13">
        <v>5</v>
      </c>
      <c r="E2257" s="13">
        <v>0</v>
      </c>
      <c r="F2257" s="13">
        <v>40974.160000000003</v>
      </c>
      <c r="G2257" s="13" t="s">
        <v>16</v>
      </c>
      <c r="H2257" s="13" t="s">
        <v>11</v>
      </c>
      <c r="I2257" s="13" t="s">
        <v>13</v>
      </c>
      <c r="J2257" s="32">
        <f t="shared" si="245"/>
        <v>1974</v>
      </c>
      <c r="K2257" s="32" t="str">
        <f t="shared" si="246"/>
        <v>Jun</v>
      </c>
      <c r="L2257" s="32" t="str">
        <f t="shared" si="247"/>
        <v>tier - 1</v>
      </c>
      <c r="M2257" s="32" t="str">
        <f t="shared" si="248"/>
        <v>tier - 2</v>
      </c>
      <c r="N2257" s="32" t="str">
        <f t="shared" si="249"/>
        <v>R1013</v>
      </c>
      <c r="O2257" s="13" t="str">
        <f t="shared" si="250"/>
        <v>5-Jun-1974</v>
      </c>
      <c r="P2257" s="13">
        <f t="shared" si="251"/>
        <v>49</v>
      </c>
      <c r="Q2257" s="18">
        <v>40974.160000000003</v>
      </c>
    </row>
    <row r="2258" spans="1:17" x14ac:dyDescent="0.25">
      <c r="A2258" s="13" t="s">
        <v>2286</v>
      </c>
      <c r="B2258" s="13">
        <v>1979</v>
      </c>
      <c r="C2258" s="13" t="s">
        <v>37</v>
      </c>
      <c r="D2258" s="13">
        <v>11</v>
      </c>
      <c r="E2258" s="13">
        <v>1</v>
      </c>
      <c r="F2258" s="13">
        <v>41034.22</v>
      </c>
      <c r="G2258" s="13" t="s">
        <v>16</v>
      </c>
      <c r="H2258" s="13" t="s">
        <v>12</v>
      </c>
      <c r="I2258" s="13" t="s">
        <v>356</v>
      </c>
      <c r="J2258" s="32">
        <f t="shared" si="245"/>
        <v>1979</v>
      </c>
      <c r="K2258" s="32" t="str">
        <f t="shared" si="246"/>
        <v>Oct</v>
      </c>
      <c r="L2258" s="32" t="str">
        <f t="shared" si="247"/>
        <v>tier - 1</v>
      </c>
      <c r="M2258" s="32" t="str">
        <f t="shared" si="248"/>
        <v>tier - 3</v>
      </c>
      <c r="N2258" s="32" t="str">
        <f t="shared" si="249"/>
        <v>R1017</v>
      </c>
      <c r="O2258" s="13" t="str">
        <f t="shared" si="250"/>
        <v>11-Oct-1979</v>
      </c>
      <c r="P2258" s="13">
        <f t="shared" si="251"/>
        <v>43</v>
      </c>
      <c r="Q2258" s="18">
        <v>41034.22</v>
      </c>
    </row>
    <row r="2259" spans="1:17" x14ac:dyDescent="0.25">
      <c r="A2259" s="13" t="s">
        <v>2287</v>
      </c>
      <c r="B2259" s="13">
        <v>1972</v>
      </c>
      <c r="C2259" s="13" t="s">
        <v>35</v>
      </c>
      <c r="D2259" s="13">
        <v>12</v>
      </c>
      <c r="E2259" s="13">
        <v>0</v>
      </c>
      <c r="F2259" s="13">
        <v>41055.29</v>
      </c>
      <c r="G2259" s="13" t="s">
        <v>16</v>
      </c>
      <c r="H2259" s="13" t="s">
        <v>11</v>
      </c>
      <c r="I2259" s="13" t="s">
        <v>42</v>
      </c>
      <c r="J2259" s="32">
        <f t="shared" si="245"/>
        <v>1972</v>
      </c>
      <c r="K2259" s="32" t="str">
        <f t="shared" si="246"/>
        <v>Aug</v>
      </c>
      <c r="L2259" s="32" t="str">
        <f t="shared" si="247"/>
        <v>tier - 1</v>
      </c>
      <c r="M2259" s="32" t="str">
        <f t="shared" si="248"/>
        <v>tier - 2</v>
      </c>
      <c r="N2259" s="32" t="str">
        <f t="shared" si="249"/>
        <v>R1011</v>
      </c>
      <c r="O2259" s="13" t="str">
        <f t="shared" si="250"/>
        <v>12-Aug-1972</v>
      </c>
      <c r="P2259" s="13">
        <f t="shared" si="251"/>
        <v>50</v>
      </c>
      <c r="Q2259" s="18">
        <v>41055.29</v>
      </c>
    </row>
    <row r="2260" spans="1:17" x14ac:dyDescent="0.25">
      <c r="A2260" s="13" t="s">
        <v>2288</v>
      </c>
      <c r="B2260" s="13">
        <v>1972</v>
      </c>
      <c r="C2260" s="13" t="s">
        <v>20</v>
      </c>
      <c r="D2260" s="13">
        <v>6</v>
      </c>
      <c r="E2260" s="13">
        <v>0</v>
      </c>
      <c r="F2260" s="13">
        <v>41097.160000000003</v>
      </c>
      <c r="G2260" s="13" t="s">
        <v>16</v>
      </c>
      <c r="H2260" s="13" t="s">
        <v>12</v>
      </c>
      <c r="I2260" s="13" t="s">
        <v>168</v>
      </c>
      <c r="J2260" s="32">
        <f t="shared" si="245"/>
        <v>1972</v>
      </c>
      <c r="K2260" s="32" t="str">
        <f t="shared" si="246"/>
        <v>Sep</v>
      </c>
      <c r="L2260" s="32" t="str">
        <f t="shared" si="247"/>
        <v>tier - 1</v>
      </c>
      <c r="M2260" s="32" t="str">
        <f t="shared" si="248"/>
        <v>tier - 3</v>
      </c>
      <c r="N2260" s="32" t="str">
        <f t="shared" si="249"/>
        <v>R1016</v>
      </c>
      <c r="O2260" s="13" t="str">
        <f t="shared" si="250"/>
        <v>6-Sep-1972</v>
      </c>
      <c r="P2260" s="13">
        <f t="shared" si="251"/>
        <v>50</v>
      </c>
      <c r="Q2260" s="18">
        <v>41097.160000000003</v>
      </c>
    </row>
    <row r="2261" spans="1:17" x14ac:dyDescent="0.25">
      <c r="A2261" s="13" t="s">
        <v>2289</v>
      </c>
      <c r="B2261" s="13">
        <v>1969</v>
      </c>
      <c r="C2261" s="13" t="s">
        <v>35</v>
      </c>
      <c r="D2261" s="13">
        <v>8</v>
      </c>
      <c r="E2261" s="13">
        <v>0</v>
      </c>
      <c r="F2261" s="13">
        <v>41191.57</v>
      </c>
      <c r="G2261" s="13" t="s">
        <v>16</v>
      </c>
      <c r="H2261" s="13" t="s">
        <v>11</v>
      </c>
      <c r="I2261" s="13" t="s">
        <v>42</v>
      </c>
      <c r="J2261" s="32">
        <f t="shared" si="245"/>
        <v>1969</v>
      </c>
      <c r="K2261" s="32" t="str">
        <f t="shared" si="246"/>
        <v>Aug</v>
      </c>
      <c r="L2261" s="32" t="str">
        <f t="shared" si="247"/>
        <v>tier - 1</v>
      </c>
      <c r="M2261" s="32" t="str">
        <f t="shared" si="248"/>
        <v>tier - 2</v>
      </c>
      <c r="N2261" s="32" t="str">
        <f t="shared" si="249"/>
        <v>R1011</v>
      </c>
      <c r="O2261" s="13" t="str">
        <f t="shared" si="250"/>
        <v>8-Aug-1969</v>
      </c>
      <c r="P2261" s="13">
        <f t="shared" si="251"/>
        <v>53</v>
      </c>
      <c r="Q2261" s="18">
        <v>41191.57</v>
      </c>
    </row>
    <row r="2262" spans="1:17" x14ac:dyDescent="0.25">
      <c r="A2262" s="13" t="s">
        <v>2290</v>
      </c>
      <c r="B2262" s="13">
        <v>1964</v>
      </c>
      <c r="C2262" s="13" t="s">
        <v>18</v>
      </c>
      <c r="D2262" s="13">
        <v>6</v>
      </c>
      <c r="E2262" s="13">
        <v>0</v>
      </c>
      <c r="F2262" s="13">
        <v>41250.39</v>
      </c>
      <c r="G2262" s="13" t="s">
        <v>16</v>
      </c>
      <c r="H2262" s="13" t="s">
        <v>12</v>
      </c>
      <c r="I2262" s="13" t="s">
        <v>42</v>
      </c>
      <c r="J2262" s="32">
        <f t="shared" si="245"/>
        <v>1964</v>
      </c>
      <c r="K2262" s="32" t="str">
        <f t="shared" si="246"/>
        <v>Jun</v>
      </c>
      <c r="L2262" s="32" t="str">
        <f t="shared" si="247"/>
        <v>tier - 1</v>
      </c>
      <c r="M2262" s="32" t="str">
        <f t="shared" si="248"/>
        <v>tier - 3</v>
      </c>
      <c r="N2262" s="32" t="str">
        <f t="shared" si="249"/>
        <v>R1011</v>
      </c>
      <c r="O2262" s="13" t="str">
        <f t="shared" si="250"/>
        <v>6-Jun-1964</v>
      </c>
      <c r="P2262" s="13">
        <f t="shared" si="251"/>
        <v>59</v>
      </c>
      <c r="Q2262" s="18">
        <v>41250.39</v>
      </c>
    </row>
    <row r="2263" spans="1:17" x14ac:dyDescent="0.25">
      <c r="A2263" s="13" t="s">
        <v>2291</v>
      </c>
      <c r="B2263" s="13">
        <v>1977</v>
      </c>
      <c r="C2263" s="13" t="s">
        <v>35</v>
      </c>
      <c r="D2263" s="13">
        <v>27</v>
      </c>
      <c r="E2263" s="13">
        <v>2</v>
      </c>
      <c r="F2263" s="13">
        <v>41271.5</v>
      </c>
      <c r="G2263" s="13" t="s">
        <v>16</v>
      </c>
      <c r="H2263" s="13" t="s">
        <v>11</v>
      </c>
      <c r="I2263" s="13" t="s">
        <v>42</v>
      </c>
      <c r="J2263" s="32">
        <f t="shared" si="245"/>
        <v>1977</v>
      </c>
      <c r="K2263" s="32" t="str">
        <f t="shared" si="246"/>
        <v>Aug</v>
      </c>
      <c r="L2263" s="32" t="str">
        <f t="shared" si="247"/>
        <v>tier - 1</v>
      </c>
      <c r="M2263" s="32" t="str">
        <f t="shared" si="248"/>
        <v>tier - 2</v>
      </c>
      <c r="N2263" s="32" t="str">
        <f t="shared" si="249"/>
        <v>R1011</v>
      </c>
      <c r="O2263" s="13" t="str">
        <f t="shared" si="250"/>
        <v>27-Aug-1977</v>
      </c>
      <c r="P2263" s="13">
        <f t="shared" si="251"/>
        <v>45</v>
      </c>
      <c r="Q2263" s="18">
        <v>41271.5</v>
      </c>
    </row>
    <row r="2264" spans="1:17" x14ac:dyDescent="0.25">
      <c r="A2264" s="13" t="s">
        <v>2292</v>
      </c>
      <c r="B2264" s="13">
        <v>1964</v>
      </c>
      <c r="C2264" s="13" t="s">
        <v>37</v>
      </c>
      <c r="D2264" s="13">
        <v>7</v>
      </c>
      <c r="E2264" s="13">
        <v>0</v>
      </c>
      <c r="F2264" s="13">
        <v>41331.79</v>
      </c>
      <c r="G2264" s="13" t="s">
        <v>16</v>
      </c>
      <c r="H2264" s="13" t="s">
        <v>11</v>
      </c>
      <c r="I2264" s="13" t="s">
        <v>42</v>
      </c>
      <c r="J2264" s="32">
        <f t="shared" si="245"/>
        <v>1964</v>
      </c>
      <c r="K2264" s="32" t="str">
        <f t="shared" si="246"/>
        <v>Oct</v>
      </c>
      <c r="L2264" s="32" t="str">
        <f t="shared" si="247"/>
        <v>tier - 1</v>
      </c>
      <c r="M2264" s="32" t="str">
        <f t="shared" si="248"/>
        <v>tier - 2</v>
      </c>
      <c r="N2264" s="32" t="str">
        <f t="shared" si="249"/>
        <v>R1011</v>
      </c>
      <c r="O2264" s="13" t="str">
        <f t="shared" si="250"/>
        <v>7-Oct-1964</v>
      </c>
      <c r="P2264" s="13">
        <f t="shared" si="251"/>
        <v>58</v>
      </c>
      <c r="Q2264" s="18">
        <v>41331.79</v>
      </c>
    </row>
    <row r="2265" spans="1:17" x14ac:dyDescent="0.25">
      <c r="A2265" s="13" t="s">
        <v>2293</v>
      </c>
      <c r="B2265" s="13">
        <v>1971</v>
      </c>
      <c r="C2265" s="13" t="s">
        <v>37</v>
      </c>
      <c r="D2265" s="13">
        <v>16</v>
      </c>
      <c r="E2265" s="13">
        <v>0</v>
      </c>
      <c r="F2265" s="13">
        <v>41351.879999999997</v>
      </c>
      <c r="G2265" s="13" t="s">
        <v>16</v>
      </c>
      <c r="H2265" s="13" t="s">
        <v>11</v>
      </c>
      <c r="I2265" s="13" t="s">
        <v>42</v>
      </c>
      <c r="J2265" s="32">
        <f t="shared" si="245"/>
        <v>1971</v>
      </c>
      <c r="K2265" s="32" t="str">
        <f t="shared" si="246"/>
        <v>Oct</v>
      </c>
      <c r="L2265" s="32" t="str">
        <f t="shared" si="247"/>
        <v>tier - 1</v>
      </c>
      <c r="M2265" s="32" t="str">
        <f t="shared" si="248"/>
        <v>tier - 2</v>
      </c>
      <c r="N2265" s="32" t="str">
        <f t="shared" si="249"/>
        <v>R1011</v>
      </c>
      <c r="O2265" s="13" t="str">
        <f t="shared" si="250"/>
        <v>16-Oct-1971</v>
      </c>
      <c r="P2265" s="13">
        <f t="shared" si="251"/>
        <v>51</v>
      </c>
      <c r="Q2265" s="18">
        <v>41351.879999999997</v>
      </c>
    </row>
    <row r="2266" spans="1:17" x14ac:dyDescent="0.25">
      <c r="A2266" s="13" t="s">
        <v>2294</v>
      </c>
      <c r="B2266" s="13">
        <v>1967</v>
      </c>
      <c r="C2266" s="13" t="s">
        <v>30</v>
      </c>
      <c r="D2266" s="13">
        <v>22</v>
      </c>
      <c r="E2266" s="13">
        <v>0</v>
      </c>
      <c r="F2266" s="13">
        <v>41505.15</v>
      </c>
      <c r="G2266" s="13" t="s">
        <v>16</v>
      </c>
      <c r="H2266" s="13" t="s">
        <v>11</v>
      </c>
      <c r="I2266" s="13" t="s">
        <v>42</v>
      </c>
      <c r="J2266" s="32">
        <f t="shared" si="245"/>
        <v>1967</v>
      </c>
      <c r="K2266" s="32" t="str">
        <f t="shared" si="246"/>
        <v>Dec</v>
      </c>
      <c r="L2266" s="32" t="str">
        <f t="shared" si="247"/>
        <v>tier - 1</v>
      </c>
      <c r="M2266" s="32" t="str">
        <f t="shared" si="248"/>
        <v>tier - 2</v>
      </c>
      <c r="N2266" s="32" t="str">
        <f t="shared" si="249"/>
        <v>R1011</v>
      </c>
      <c r="O2266" s="13" t="str">
        <f t="shared" si="250"/>
        <v>22-Dec-1967</v>
      </c>
      <c r="P2266" s="13">
        <f t="shared" si="251"/>
        <v>55</v>
      </c>
      <c r="Q2266" s="18">
        <v>41505.15</v>
      </c>
    </row>
    <row r="2267" spans="1:17" x14ac:dyDescent="0.25">
      <c r="A2267" s="13" t="s">
        <v>2295</v>
      </c>
      <c r="B2267" s="13">
        <v>1974</v>
      </c>
      <c r="C2267" s="13" t="s">
        <v>15</v>
      </c>
      <c r="D2267" s="13">
        <v>24</v>
      </c>
      <c r="E2267" s="13">
        <v>0</v>
      </c>
      <c r="F2267" s="13">
        <v>41636.199999999997</v>
      </c>
      <c r="G2267" s="13" t="s">
        <v>16</v>
      </c>
      <c r="H2267" s="13" t="s">
        <v>16</v>
      </c>
      <c r="I2267" s="13" t="s">
        <v>42</v>
      </c>
      <c r="J2267" s="32">
        <f t="shared" si="245"/>
        <v>1974</v>
      </c>
      <c r="K2267" s="32" t="str">
        <f t="shared" si="246"/>
        <v>Nov</v>
      </c>
      <c r="L2267" s="32" t="str">
        <f t="shared" si="247"/>
        <v>tier - 1</v>
      </c>
      <c r="M2267" s="32" t="str">
        <f t="shared" si="248"/>
        <v>tier - 1</v>
      </c>
      <c r="N2267" s="32" t="str">
        <f t="shared" si="249"/>
        <v>R1011</v>
      </c>
      <c r="O2267" s="13" t="str">
        <f t="shared" si="250"/>
        <v>24-Nov-1974</v>
      </c>
      <c r="P2267" s="13">
        <f t="shared" si="251"/>
        <v>48</v>
      </c>
      <c r="Q2267" s="18">
        <v>41636.199999999997</v>
      </c>
    </row>
    <row r="2268" spans="1:17" x14ac:dyDescent="0.25">
      <c r="A2268" s="13" t="s">
        <v>2296</v>
      </c>
      <c r="B2268" s="13">
        <v>1976</v>
      </c>
      <c r="C2268" s="13" t="s">
        <v>37</v>
      </c>
      <c r="D2268" s="13">
        <v>29</v>
      </c>
      <c r="E2268" s="13">
        <v>1</v>
      </c>
      <c r="F2268" s="13">
        <v>41661.599999999999</v>
      </c>
      <c r="G2268" s="13" t="s">
        <v>16</v>
      </c>
      <c r="H2268" s="13" t="s">
        <v>12</v>
      </c>
      <c r="I2268" s="13" t="s">
        <v>42</v>
      </c>
      <c r="J2268" s="32">
        <f t="shared" si="245"/>
        <v>1976</v>
      </c>
      <c r="K2268" s="32" t="str">
        <f t="shared" si="246"/>
        <v>Oct</v>
      </c>
      <c r="L2268" s="32" t="str">
        <f t="shared" si="247"/>
        <v>tier - 1</v>
      </c>
      <c r="M2268" s="32" t="str">
        <f t="shared" si="248"/>
        <v>tier - 3</v>
      </c>
      <c r="N2268" s="32" t="str">
        <f t="shared" si="249"/>
        <v>R1011</v>
      </c>
      <c r="O2268" s="13" t="str">
        <f t="shared" si="250"/>
        <v>29-Oct-1976</v>
      </c>
      <c r="P2268" s="13">
        <f t="shared" si="251"/>
        <v>46</v>
      </c>
      <c r="Q2268" s="18">
        <v>41661.599999999999</v>
      </c>
    </row>
    <row r="2269" spans="1:17" x14ac:dyDescent="0.25">
      <c r="A2269" s="13" t="s">
        <v>2297</v>
      </c>
      <c r="B2269" s="13">
        <v>1975</v>
      </c>
      <c r="C2269" s="13" t="s">
        <v>15</v>
      </c>
      <c r="D2269" s="13">
        <v>14</v>
      </c>
      <c r="E2269" s="13">
        <v>0</v>
      </c>
      <c r="F2269" s="13">
        <v>41676.080000000002</v>
      </c>
      <c r="G2269" s="13" t="s">
        <v>16</v>
      </c>
      <c r="H2269" s="13" t="s">
        <v>11</v>
      </c>
      <c r="I2269" s="13" t="s">
        <v>13</v>
      </c>
      <c r="J2269" s="32">
        <f t="shared" si="245"/>
        <v>1975</v>
      </c>
      <c r="K2269" s="32" t="str">
        <f t="shared" si="246"/>
        <v>Nov</v>
      </c>
      <c r="L2269" s="32" t="str">
        <f t="shared" si="247"/>
        <v>tier - 1</v>
      </c>
      <c r="M2269" s="32" t="str">
        <f t="shared" si="248"/>
        <v>tier - 2</v>
      </c>
      <c r="N2269" s="32" t="str">
        <f t="shared" si="249"/>
        <v>R1013</v>
      </c>
      <c r="O2269" s="13" t="str">
        <f t="shared" si="250"/>
        <v>14-Nov-1975</v>
      </c>
      <c r="P2269" s="13">
        <f t="shared" si="251"/>
        <v>47</v>
      </c>
      <c r="Q2269" s="18">
        <v>41676.080000000002</v>
      </c>
    </row>
    <row r="2270" spans="1:17" x14ac:dyDescent="0.25">
      <c r="A2270" s="13" t="s">
        <v>2298</v>
      </c>
      <c r="B2270" s="13">
        <v>1975</v>
      </c>
      <c r="C2270" s="13" t="s">
        <v>20</v>
      </c>
      <c r="D2270" s="13">
        <v>29</v>
      </c>
      <c r="E2270" s="13">
        <v>1</v>
      </c>
      <c r="F2270" s="13">
        <v>41681.86</v>
      </c>
      <c r="G2270" s="13" t="s">
        <v>16</v>
      </c>
      <c r="H2270" s="13" t="s">
        <v>16</v>
      </c>
      <c r="I2270" s="13" t="s">
        <v>42</v>
      </c>
      <c r="J2270" s="32">
        <f t="shared" si="245"/>
        <v>1975</v>
      </c>
      <c r="K2270" s="32" t="str">
        <f t="shared" si="246"/>
        <v>Sep</v>
      </c>
      <c r="L2270" s="32" t="str">
        <f t="shared" si="247"/>
        <v>tier - 1</v>
      </c>
      <c r="M2270" s="32" t="str">
        <f t="shared" si="248"/>
        <v>tier - 1</v>
      </c>
      <c r="N2270" s="32" t="str">
        <f t="shared" si="249"/>
        <v>R1011</v>
      </c>
      <c r="O2270" s="13" t="str">
        <f t="shared" si="250"/>
        <v>29-Sep-1975</v>
      </c>
      <c r="P2270" s="13">
        <f t="shared" si="251"/>
        <v>47</v>
      </c>
      <c r="Q2270" s="18">
        <v>41681.86</v>
      </c>
    </row>
    <row r="2271" spans="1:17" x14ac:dyDescent="0.25">
      <c r="A2271" s="13" t="s">
        <v>2299</v>
      </c>
      <c r="B2271" s="13">
        <v>1962</v>
      </c>
      <c r="C2271" s="13" t="s">
        <v>20</v>
      </c>
      <c r="D2271" s="13">
        <v>22</v>
      </c>
      <c r="E2271" s="13">
        <v>0</v>
      </c>
      <c r="F2271" s="13">
        <v>41794.629999999997</v>
      </c>
      <c r="G2271" s="13" t="s">
        <v>16</v>
      </c>
      <c r="H2271" s="13" t="s">
        <v>12</v>
      </c>
      <c r="I2271" s="13" t="s">
        <v>42</v>
      </c>
      <c r="J2271" s="32">
        <f t="shared" si="245"/>
        <v>1962</v>
      </c>
      <c r="K2271" s="32" t="str">
        <f t="shared" si="246"/>
        <v>Sep</v>
      </c>
      <c r="L2271" s="32" t="str">
        <f t="shared" si="247"/>
        <v>tier - 1</v>
      </c>
      <c r="M2271" s="32" t="str">
        <f t="shared" si="248"/>
        <v>tier - 3</v>
      </c>
      <c r="N2271" s="32" t="str">
        <f t="shared" si="249"/>
        <v>R1011</v>
      </c>
      <c r="O2271" s="13" t="str">
        <f t="shared" si="250"/>
        <v>22-Sep-1962</v>
      </c>
      <c r="P2271" s="13">
        <f t="shared" si="251"/>
        <v>60</v>
      </c>
      <c r="Q2271" s="18">
        <v>41794.629999999997</v>
      </c>
    </row>
    <row r="2272" spans="1:17" x14ac:dyDescent="0.25">
      <c r="A2272" s="13" t="s">
        <v>2300</v>
      </c>
      <c r="B2272" s="13">
        <v>1966</v>
      </c>
      <c r="C2272" s="13" t="s">
        <v>20</v>
      </c>
      <c r="D2272" s="13">
        <v>21</v>
      </c>
      <c r="E2272" s="13">
        <v>0</v>
      </c>
      <c r="F2272" s="13">
        <v>41886.54</v>
      </c>
      <c r="G2272" s="13" t="s">
        <v>16</v>
      </c>
      <c r="H2272" s="13" t="s">
        <v>12</v>
      </c>
      <c r="I2272" s="13" t="s">
        <v>42</v>
      </c>
      <c r="J2272" s="32">
        <f t="shared" si="245"/>
        <v>1966</v>
      </c>
      <c r="K2272" s="32" t="str">
        <f t="shared" si="246"/>
        <v>Sep</v>
      </c>
      <c r="L2272" s="32" t="str">
        <f t="shared" si="247"/>
        <v>tier - 1</v>
      </c>
      <c r="M2272" s="32" t="str">
        <f t="shared" si="248"/>
        <v>tier - 3</v>
      </c>
      <c r="N2272" s="32" t="str">
        <f t="shared" si="249"/>
        <v>R1011</v>
      </c>
      <c r="O2272" s="13" t="str">
        <f t="shared" si="250"/>
        <v>21-Sep-1966</v>
      </c>
      <c r="P2272" s="13">
        <f t="shared" si="251"/>
        <v>56</v>
      </c>
      <c r="Q2272" s="18">
        <v>41886.54</v>
      </c>
    </row>
    <row r="2273" spans="1:17" x14ac:dyDescent="0.25">
      <c r="A2273" s="13" t="s">
        <v>2301</v>
      </c>
      <c r="B2273" s="13">
        <v>1972</v>
      </c>
      <c r="C2273" s="13" t="s">
        <v>18</v>
      </c>
      <c r="D2273" s="13">
        <v>8</v>
      </c>
      <c r="E2273" s="13">
        <v>1</v>
      </c>
      <c r="F2273" s="13">
        <v>41919.1</v>
      </c>
      <c r="G2273" s="13" t="s">
        <v>16</v>
      </c>
      <c r="H2273" s="13" t="s">
        <v>16</v>
      </c>
      <c r="I2273" s="13" t="s">
        <v>168</v>
      </c>
      <c r="J2273" s="32">
        <f t="shared" si="245"/>
        <v>1972</v>
      </c>
      <c r="K2273" s="32" t="str">
        <f t="shared" si="246"/>
        <v>Jun</v>
      </c>
      <c r="L2273" s="32" t="str">
        <f t="shared" si="247"/>
        <v>tier - 1</v>
      </c>
      <c r="M2273" s="32" t="str">
        <f t="shared" si="248"/>
        <v>tier - 1</v>
      </c>
      <c r="N2273" s="32" t="str">
        <f t="shared" si="249"/>
        <v>R1016</v>
      </c>
      <c r="O2273" s="13" t="str">
        <f t="shared" si="250"/>
        <v>8-Jun-1972</v>
      </c>
      <c r="P2273" s="13">
        <f t="shared" si="251"/>
        <v>51</v>
      </c>
      <c r="Q2273" s="18">
        <v>41919.1</v>
      </c>
    </row>
    <row r="2274" spans="1:17" x14ac:dyDescent="0.25">
      <c r="A2274" s="13" t="s">
        <v>2302</v>
      </c>
      <c r="B2274" s="13">
        <v>1984</v>
      </c>
      <c r="C2274" s="13" t="s">
        <v>15</v>
      </c>
      <c r="D2274" s="13">
        <v>10</v>
      </c>
      <c r="E2274" s="13">
        <v>3</v>
      </c>
      <c r="F2274" s="13">
        <v>41949.24</v>
      </c>
      <c r="G2274" s="13" t="s">
        <v>16</v>
      </c>
      <c r="H2274" s="13" t="s">
        <v>16</v>
      </c>
      <c r="I2274" s="13" t="s">
        <v>13</v>
      </c>
      <c r="J2274" s="32">
        <f t="shared" si="245"/>
        <v>1984</v>
      </c>
      <c r="K2274" s="32" t="str">
        <f t="shared" si="246"/>
        <v>Nov</v>
      </c>
      <c r="L2274" s="32" t="str">
        <f t="shared" si="247"/>
        <v>tier - 1</v>
      </c>
      <c r="M2274" s="32" t="str">
        <f t="shared" si="248"/>
        <v>tier - 1</v>
      </c>
      <c r="N2274" s="32" t="str">
        <f t="shared" si="249"/>
        <v>R1013</v>
      </c>
      <c r="O2274" s="13" t="str">
        <f t="shared" si="250"/>
        <v>10-Nov-1984</v>
      </c>
      <c r="P2274" s="13">
        <f t="shared" si="251"/>
        <v>38</v>
      </c>
      <c r="Q2274" s="18">
        <v>41949.24</v>
      </c>
    </row>
    <row r="2275" spans="1:17" x14ac:dyDescent="0.25">
      <c r="A2275" s="13" t="s">
        <v>2303</v>
      </c>
      <c r="B2275" s="13">
        <v>1968</v>
      </c>
      <c r="C2275" s="13" t="s">
        <v>30</v>
      </c>
      <c r="D2275" s="13">
        <v>19</v>
      </c>
      <c r="E2275" s="13">
        <v>1</v>
      </c>
      <c r="F2275" s="13">
        <v>41999.519999999997</v>
      </c>
      <c r="G2275" s="13" t="s">
        <v>16</v>
      </c>
      <c r="H2275" s="13" t="s">
        <v>12</v>
      </c>
      <c r="I2275" s="13" t="s">
        <v>13</v>
      </c>
      <c r="J2275" s="32">
        <f t="shared" si="245"/>
        <v>1968</v>
      </c>
      <c r="K2275" s="32" t="str">
        <f t="shared" si="246"/>
        <v>Dec</v>
      </c>
      <c r="L2275" s="32" t="str">
        <f t="shared" si="247"/>
        <v>tier - 1</v>
      </c>
      <c r="M2275" s="32" t="str">
        <f t="shared" si="248"/>
        <v>tier - 3</v>
      </c>
      <c r="N2275" s="32" t="str">
        <f t="shared" si="249"/>
        <v>R1013</v>
      </c>
      <c r="O2275" s="13" t="str">
        <f t="shared" si="250"/>
        <v>19-Dec-1968</v>
      </c>
      <c r="P2275" s="13">
        <f t="shared" si="251"/>
        <v>54</v>
      </c>
      <c r="Q2275" s="18">
        <v>41999.519999999997</v>
      </c>
    </row>
    <row r="2276" spans="1:17" x14ac:dyDescent="0.25">
      <c r="A2276" s="13" t="s">
        <v>2304</v>
      </c>
      <c r="B2276" s="13">
        <v>1976</v>
      </c>
      <c r="C2276" s="13" t="s">
        <v>15</v>
      </c>
      <c r="D2276" s="13">
        <v>28</v>
      </c>
      <c r="E2276" s="13">
        <v>0</v>
      </c>
      <c r="F2276" s="13">
        <v>42111.66</v>
      </c>
      <c r="G2276" s="13" t="s">
        <v>16</v>
      </c>
      <c r="H2276" s="13" t="s">
        <v>16</v>
      </c>
      <c r="I2276" s="13" t="s">
        <v>247</v>
      </c>
      <c r="J2276" s="32">
        <f t="shared" si="245"/>
        <v>1976</v>
      </c>
      <c r="K2276" s="32" t="str">
        <f t="shared" si="246"/>
        <v>Nov</v>
      </c>
      <c r="L2276" s="32" t="str">
        <f t="shared" si="247"/>
        <v>tier - 1</v>
      </c>
      <c r="M2276" s="32" t="str">
        <f t="shared" si="248"/>
        <v>tier - 1</v>
      </c>
      <c r="N2276" s="32" t="str">
        <f t="shared" si="249"/>
        <v>R1024</v>
      </c>
      <c r="O2276" s="13" t="str">
        <f t="shared" si="250"/>
        <v>28-Nov-1976</v>
      </c>
      <c r="P2276" s="13">
        <f t="shared" si="251"/>
        <v>46</v>
      </c>
      <c r="Q2276" s="18">
        <v>42111.66</v>
      </c>
    </row>
    <row r="2277" spans="1:17" x14ac:dyDescent="0.25">
      <c r="A2277" s="13" t="s">
        <v>2305</v>
      </c>
      <c r="B2277" s="13">
        <v>1997</v>
      </c>
      <c r="C2277" s="13" t="s">
        <v>30</v>
      </c>
      <c r="D2277" s="13">
        <v>9</v>
      </c>
      <c r="E2277" s="13">
        <v>2</v>
      </c>
      <c r="F2277" s="13">
        <v>42112.24</v>
      </c>
      <c r="G2277" s="13" t="s">
        <v>16</v>
      </c>
      <c r="H2277" s="13" t="s">
        <v>12</v>
      </c>
      <c r="I2277" s="13" t="s">
        <v>13</v>
      </c>
      <c r="J2277" s="32">
        <f t="shared" si="245"/>
        <v>1997</v>
      </c>
      <c r="K2277" s="32" t="str">
        <f t="shared" si="246"/>
        <v>Dec</v>
      </c>
      <c r="L2277" s="32" t="str">
        <f t="shared" si="247"/>
        <v>tier - 1</v>
      </c>
      <c r="M2277" s="32" t="str">
        <f t="shared" si="248"/>
        <v>tier - 3</v>
      </c>
      <c r="N2277" s="32" t="str">
        <f t="shared" si="249"/>
        <v>R1013</v>
      </c>
      <c r="O2277" s="13" t="str">
        <f t="shared" si="250"/>
        <v>9-Dec-1997</v>
      </c>
      <c r="P2277" s="13">
        <f t="shared" si="251"/>
        <v>25</v>
      </c>
      <c r="Q2277" s="18">
        <v>42112.24</v>
      </c>
    </row>
    <row r="2278" spans="1:17" x14ac:dyDescent="0.25">
      <c r="A2278" s="13" t="s">
        <v>2306</v>
      </c>
      <c r="B2278" s="13">
        <v>1979</v>
      </c>
      <c r="C2278" s="13" t="s">
        <v>10</v>
      </c>
      <c r="D2278" s="13">
        <v>3</v>
      </c>
      <c r="E2278" s="13">
        <v>3</v>
      </c>
      <c r="F2278" s="13">
        <v>42124.52</v>
      </c>
      <c r="G2278" s="13" t="s">
        <v>16</v>
      </c>
      <c r="H2278" s="13" t="s">
        <v>16</v>
      </c>
      <c r="I2278" s="13" t="s">
        <v>13</v>
      </c>
      <c r="J2278" s="32">
        <f t="shared" si="245"/>
        <v>1979</v>
      </c>
      <c r="K2278" s="32" t="str">
        <f t="shared" si="246"/>
        <v>Jul</v>
      </c>
      <c r="L2278" s="32" t="str">
        <f t="shared" si="247"/>
        <v>tier - 1</v>
      </c>
      <c r="M2278" s="32" t="str">
        <f t="shared" si="248"/>
        <v>tier - 1</v>
      </c>
      <c r="N2278" s="32" t="str">
        <f t="shared" si="249"/>
        <v>R1013</v>
      </c>
      <c r="O2278" s="13" t="str">
        <f t="shared" si="250"/>
        <v>3-Jul-1979</v>
      </c>
      <c r="P2278" s="13">
        <f t="shared" si="251"/>
        <v>43</v>
      </c>
      <c r="Q2278" s="18">
        <v>42124.52</v>
      </c>
    </row>
    <row r="2279" spans="1:17" x14ac:dyDescent="0.25">
      <c r="A2279" s="13" t="s">
        <v>2307</v>
      </c>
      <c r="B2279" s="13">
        <v>1973</v>
      </c>
      <c r="C2279" s="13" t="s">
        <v>20</v>
      </c>
      <c r="D2279" s="13">
        <v>18</v>
      </c>
      <c r="E2279" s="13">
        <v>0</v>
      </c>
      <c r="F2279" s="13">
        <v>42188.15</v>
      </c>
      <c r="G2279" s="13" t="s">
        <v>16</v>
      </c>
      <c r="H2279" s="13" t="s">
        <v>16</v>
      </c>
      <c r="I2279" s="13" t="s">
        <v>42</v>
      </c>
      <c r="J2279" s="32">
        <f t="shared" si="245"/>
        <v>1973</v>
      </c>
      <c r="K2279" s="32" t="str">
        <f t="shared" si="246"/>
        <v>Sep</v>
      </c>
      <c r="L2279" s="32" t="str">
        <f t="shared" si="247"/>
        <v>tier - 1</v>
      </c>
      <c r="M2279" s="32" t="str">
        <f t="shared" si="248"/>
        <v>tier - 1</v>
      </c>
      <c r="N2279" s="32" t="str">
        <f t="shared" si="249"/>
        <v>R1011</v>
      </c>
      <c r="O2279" s="13" t="str">
        <f t="shared" si="250"/>
        <v>18-Sep-1973</v>
      </c>
      <c r="P2279" s="13">
        <f t="shared" si="251"/>
        <v>49</v>
      </c>
      <c r="Q2279" s="18">
        <v>42188.15</v>
      </c>
    </row>
    <row r="2280" spans="1:17" x14ac:dyDescent="0.25">
      <c r="A2280" s="13" t="s">
        <v>2308</v>
      </c>
      <c r="B2280" s="13">
        <v>1975</v>
      </c>
      <c r="C2280" s="13" t="s">
        <v>35</v>
      </c>
      <c r="D2280" s="13">
        <v>15</v>
      </c>
      <c r="E2280" s="13">
        <v>1</v>
      </c>
      <c r="F2280" s="13">
        <v>42211.14</v>
      </c>
      <c r="G2280" s="13" t="s">
        <v>16</v>
      </c>
      <c r="H2280" s="13" t="s">
        <v>12</v>
      </c>
      <c r="I2280" s="13" t="s">
        <v>13</v>
      </c>
      <c r="J2280" s="32">
        <f t="shared" si="245"/>
        <v>1975</v>
      </c>
      <c r="K2280" s="32" t="str">
        <f t="shared" si="246"/>
        <v>Aug</v>
      </c>
      <c r="L2280" s="32" t="str">
        <f t="shared" si="247"/>
        <v>tier - 1</v>
      </c>
      <c r="M2280" s="32" t="str">
        <f t="shared" si="248"/>
        <v>tier - 3</v>
      </c>
      <c r="N2280" s="32" t="str">
        <f t="shared" si="249"/>
        <v>R1013</v>
      </c>
      <c r="O2280" s="13" t="str">
        <f t="shared" si="250"/>
        <v>15-Aug-1975</v>
      </c>
      <c r="P2280" s="13">
        <f t="shared" si="251"/>
        <v>47</v>
      </c>
      <c r="Q2280" s="18">
        <v>42211.14</v>
      </c>
    </row>
    <row r="2281" spans="1:17" x14ac:dyDescent="0.25">
      <c r="A2281" s="13" t="s">
        <v>2309</v>
      </c>
      <c r="B2281" s="13">
        <v>1967</v>
      </c>
      <c r="C2281" s="13" t="s">
        <v>18</v>
      </c>
      <c r="D2281" s="13">
        <v>28</v>
      </c>
      <c r="E2281" s="13">
        <v>0</v>
      </c>
      <c r="F2281" s="13">
        <v>42303.69</v>
      </c>
      <c r="G2281" s="13" t="s">
        <v>16</v>
      </c>
      <c r="H2281" s="13" t="s">
        <v>11</v>
      </c>
      <c r="I2281" s="13" t="s">
        <v>168</v>
      </c>
      <c r="J2281" s="32">
        <f t="shared" si="245"/>
        <v>1967</v>
      </c>
      <c r="K2281" s="32" t="str">
        <f t="shared" si="246"/>
        <v>Jun</v>
      </c>
      <c r="L2281" s="32" t="str">
        <f t="shared" si="247"/>
        <v>tier - 1</v>
      </c>
      <c r="M2281" s="32" t="str">
        <f t="shared" si="248"/>
        <v>tier - 2</v>
      </c>
      <c r="N2281" s="32" t="str">
        <f t="shared" si="249"/>
        <v>R1016</v>
      </c>
      <c r="O2281" s="13" t="str">
        <f t="shared" si="250"/>
        <v>28-Jun-1967</v>
      </c>
      <c r="P2281" s="13">
        <f t="shared" si="251"/>
        <v>55</v>
      </c>
      <c r="Q2281" s="18">
        <v>42303.69</v>
      </c>
    </row>
    <row r="2282" spans="1:17" x14ac:dyDescent="0.25">
      <c r="A2282" s="13" t="s">
        <v>2310</v>
      </c>
      <c r="B2282" s="13">
        <v>1968</v>
      </c>
      <c r="C2282" s="13" t="s">
        <v>35</v>
      </c>
      <c r="D2282" s="13">
        <v>3</v>
      </c>
      <c r="E2282" s="13">
        <v>0</v>
      </c>
      <c r="F2282" s="13">
        <v>42478.6</v>
      </c>
      <c r="G2282" s="13" t="s">
        <v>16</v>
      </c>
      <c r="H2282" s="13" t="s">
        <v>11</v>
      </c>
      <c r="I2282" s="13" t="s">
        <v>42</v>
      </c>
      <c r="J2282" s="32">
        <f t="shared" si="245"/>
        <v>1968</v>
      </c>
      <c r="K2282" s="32" t="str">
        <f t="shared" si="246"/>
        <v>Aug</v>
      </c>
      <c r="L2282" s="32" t="str">
        <f t="shared" si="247"/>
        <v>tier - 1</v>
      </c>
      <c r="M2282" s="32" t="str">
        <f t="shared" si="248"/>
        <v>tier - 2</v>
      </c>
      <c r="N2282" s="32" t="str">
        <f t="shared" si="249"/>
        <v>R1011</v>
      </c>
      <c r="O2282" s="13" t="str">
        <f t="shared" si="250"/>
        <v>3-Aug-1968</v>
      </c>
      <c r="P2282" s="13">
        <f t="shared" si="251"/>
        <v>54</v>
      </c>
      <c r="Q2282" s="18">
        <v>42478.6</v>
      </c>
    </row>
    <row r="2283" spans="1:17" x14ac:dyDescent="0.25">
      <c r="A2283" s="13" t="s">
        <v>2311</v>
      </c>
      <c r="B2283" s="13">
        <v>1967</v>
      </c>
      <c r="C2283" s="13" t="s">
        <v>18</v>
      </c>
      <c r="D2283" s="13">
        <v>27</v>
      </c>
      <c r="E2283" s="13">
        <v>0</v>
      </c>
      <c r="F2283" s="13">
        <v>42538.720000000001</v>
      </c>
      <c r="G2283" s="13" t="s">
        <v>16</v>
      </c>
      <c r="H2283" s="13" t="s">
        <v>12</v>
      </c>
      <c r="I2283" s="13" t="s">
        <v>42</v>
      </c>
      <c r="J2283" s="32">
        <f t="shared" si="245"/>
        <v>1967</v>
      </c>
      <c r="K2283" s="32" t="str">
        <f t="shared" si="246"/>
        <v>Jun</v>
      </c>
      <c r="L2283" s="32" t="str">
        <f t="shared" si="247"/>
        <v>tier - 1</v>
      </c>
      <c r="M2283" s="32" t="str">
        <f t="shared" si="248"/>
        <v>tier - 3</v>
      </c>
      <c r="N2283" s="32" t="str">
        <f t="shared" si="249"/>
        <v>R1011</v>
      </c>
      <c r="O2283" s="13" t="str">
        <f t="shared" si="250"/>
        <v>27-Jun-1967</v>
      </c>
      <c r="P2283" s="13">
        <f t="shared" si="251"/>
        <v>55</v>
      </c>
      <c r="Q2283" s="18">
        <v>42538.720000000001</v>
      </c>
    </row>
    <row r="2284" spans="1:17" x14ac:dyDescent="0.25">
      <c r="A2284" s="13" t="s">
        <v>2312</v>
      </c>
      <c r="B2284" s="13">
        <v>1979</v>
      </c>
      <c r="C2284" s="13" t="s">
        <v>30</v>
      </c>
      <c r="D2284" s="13">
        <v>27</v>
      </c>
      <c r="E2284" s="13">
        <v>2</v>
      </c>
      <c r="F2284" s="13">
        <v>42560.43</v>
      </c>
      <c r="G2284" s="13" t="s">
        <v>16</v>
      </c>
      <c r="H2284" s="13" t="s">
        <v>12</v>
      </c>
      <c r="I2284" s="13" t="s">
        <v>13</v>
      </c>
      <c r="J2284" s="32">
        <f t="shared" si="245"/>
        <v>1979</v>
      </c>
      <c r="K2284" s="32" t="str">
        <f t="shared" si="246"/>
        <v>Dec</v>
      </c>
      <c r="L2284" s="32" t="str">
        <f t="shared" si="247"/>
        <v>tier - 1</v>
      </c>
      <c r="M2284" s="32" t="str">
        <f t="shared" si="248"/>
        <v>tier - 3</v>
      </c>
      <c r="N2284" s="32" t="str">
        <f t="shared" si="249"/>
        <v>R1013</v>
      </c>
      <c r="O2284" s="13" t="str">
        <f t="shared" si="250"/>
        <v>27-Dec-1979</v>
      </c>
      <c r="P2284" s="13">
        <f t="shared" si="251"/>
        <v>43</v>
      </c>
      <c r="Q2284" s="18">
        <v>42560.43</v>
      </c>
    </row>
    <row r="2285" spans="1:17" x14ac:dyDescent="0.25">
      <c r="A2285" s="13" t="s">
        <v>2313</v>
      </c>
      <c r="B2285" s="13">
        <v>1971</v>
      </c>
      <c r="C2285" s="13" t="s">
        <v>15</v>
      </c>
      <c r="D2285" s="13">
        <v>3</v>
      </c>
      <c r="E2285" s="13">
        <v>0</v>
      </c>
      <c r="F2285" s="13">
        <v>42644.2</v>
      </c>
      <c r="G2285" s="13" t="s">
        <v>16</v>
      </c>
      <c r="H2285" s="13" t="s">
        <v>12</v>
      </c>
      <c r="I2285" s="13" t="s">
        <v>42</v>
      </c>
      <c r="J2285" s="32">
        <f t="shared" si="245"/>
        <v>1971</v>
      </c>
      <c r="K2285" s="32" t="str">
        <f t="shared" si="246"/>
        <v>Nov</v>
      </c>
      <c r="L2285" s="32" t="str">
        <f t="shared" si="247"/>
        <v>tier - 1</v>
      </c>
      <c r="M2285" s="32" t="str">
        <f t="shared" si="248"/>
        <v>tier - 3</v>
      </c>
      <c r="N2285" s="32" t="str">
        <f t="shared" si="249"/>
        <v>R1011</v>
      </c>
      <c r="O2285" s="13" t="str">
        <f t="shared" si="250"/>
        <v>3-Nov-1971</v>
      </c>
      <c r="P2285" s="13">
        <f t="shared" si="251"/>
        <v>51</v>
      </c>
      <c r="Q2285" s="18">
        <v>42644.2</v>
      </c>
    </row>
    <row r="2286" spans="1:17" x14ac:dyDescent="0.25">
      <c r="A2286" s="13" t="s">
        <v>2314</v>
      </c>
      <c r="B2286" s="13">
        <v>1977</v>
      </c>
      <c r="C2286" s="13" t="s">
        <v>37</v>
      </c>
      <c r="D2286" s="13">
        <v>21</v>
      </c>
      <c r="E2286" s="13">
        <v>2</v>
      </c>
      <c r="F2286" s="13">
        <v>42760.5</v>
      </c>
      <c r="G2286" s="13" t="s">
        <v>16</v>
      </c>
      <c r="H2286" s="13" t="s">
        <v>11</v>
      </c>
      <c r="I2286" s="13" t="s">
        <v>23</v>
      </c>
      <c r="J2286" s="32">
        <f t="shared" si="245"/>
        <v>1977</v>
      </c>
      <c r="K2286" s="32" t="str">
        <f t="shared" si="246"/>
        <v>Oct</v>
      </c>
      <c r="L2286" s="32" t="str">
        <f t="shared" si="247"/>
        <v>tier - 1</v>
      </c>
      <c r="M2286" s="32" t="str">
        <f t="shared" si="248"/>
        <v>tier - 2</v>
      </c>
      <c r="N2286" s="32" t="str">
        <f t="shared" si="249"/>
        <v>R1012</v>
      </c>
      <c r="O2286" s="13" t="str">
        <f t="shared" si="250"/>
        <v>21-Oct-1977</v>
      </c>
      <c r="P2286" s="13">
        <f t="shared" si="251"/>
        <v>45</v>
      </c>
      <c r="Q2286" s="18">
        <v>42760.5</v>
      </c>
    </row>
    <row r="2287" spans="1:17" x14ac:dyDescent="0.25">
      <c r="A2287" s="13" t="s">
        <v>2315</v>
      </c>
      <c r="B2287" s="13">
        <v>1965</v>
      </c>
      <c r="C2287" s="13" t="s">
        <v>37</v>
      </c>
      <c r="D2287" s="13">
        <v>29</v>
      </c>
      <c r="E2287" s="13">
        <v>0</v>
      </c>
      <c r="F2287" s="13">
        <v>42764.12</v>
      </c>
      <c r="G2287" s="13" t="s">
        <v>16</v>
      </c>
      <c r="H2287" s="13" t="s">
        <v>11</v>
      </c>
      <c r="I2287" s="13" t="s">
        <v>42</v>
      </c>
      <c r="J2287" s="32">
        <f t="shared" si="245"/>
        <v>1965</v>
      </c>
      <c r="K2287" s="32" t="str">
        <f t="shared" si="246"/>
        <v>Oct</v>
      </c>
      <c r="L2287" s="32" t="str">
        <f t="shared" si="247"/>
        <v>tier - 1</v>
      </c>
      <c r="M2287" s="32" t="str">
        <f t="shared" si="248"/>
        <v>tier - 2</v>
      </c>
      <c r="N2287" s="32" t="str">
        <f t="shared" si="249"/>
        <v>R1011</v>
      </c>
      <c r="O2287" s="13" t="str">
        <f t="shared" si="250"/>
        <v>29-Oct-1965</v>
      </c>
      <c r="P2287" s="13">
        <f t="shared" si="251"/>
        <v>57</v>
      </c>
      <c r="Q2287" s="18">
        <v>42764.12</v>
      </c>
    </row>
    <row r="2288" spans="1:17" x14ac:dyDescent="0.25">
      <c r="A2288" s="13" t="s">
        <v>2316</v>
      </c>
      <c r="B2288" s="13">
        <v>1972</v>
      </c>
      <c r="C2288" s="13" t="s">
        <v>20</v>
      </c>
      <c r="D2288" s="13">
        <v>10</v>
      </c>
      <c r="E2288" s="13">
        <v>2</v>
      </c>
      <c r="F2288" s="13">
        <v>42856.84</v>
      </c>
      <c r="G2288" s="13" t="s">
        <v>16</v>
      </c>
      <c r="H2288" s="13" t="s">
        <v>16</v>
      </c>
      <c r="I2288" s="13" t="s">
        <v>42</v>
      </c>
      <c r="J2288" s="32">
        <f t="shared" si="245"/>
        <v>1972</v>
      </c>
      <c r="K2288" s="32" t="str">
        <f t="shared" si="246"/>
        <v>Sep</v>
      </c>
      <c r="L2288" s="32" t="str">
        <f t="shared" si="247"/>
        <v>tier - 1</v>
      </c>
      <c r="M2288" s="32" t="str">
        <f t="shared" si="248"/>
        <v>tier - 1</v>
      </c>
      <c r="N2288" s="32" t="str">
        <f t="shared" si="249"/>
        <v>R1011</v>
      </c>
      <c r="O2288" s="13" t="str">
        <f t="shared" si="250"/>
        <v>10-Sep-1972</v>
      </c>
      <c r="P2288" s="13">
        <f t="shared" si="251"/>
        <v>50</v>
      </c>
      <c r="Q2288" s="18">
        <v>42856.84</v>
      </c>
    </row>
    <row r="2289" spans="1:17" x14ac:dyDescent="0.25">
      <c r="A2289" s="13" t="s">
        <v>2317</v>
      </c>
      <c r="B2289" s="13">
        <v>1975</v>
      </c>
      <c r="C2289" s="13" t="s">
        <v>37</v>
      </c>
      <c r="D2289" s="13">
        <v>23</v>
      </c>
      <c r="E2289" s="13">
        <v>1</v>
      </c>
      <c r="F2289" s="13">
        <v>42969.85</v>
      </c>
      <c r="G2289" s="13" t="s">
        <v>16</v>
      </c>
      <c r="H2289" s="13" t="s">
        <v>12</v>
      </c>
      <c r="I2289" s="13" t="s">
        <v>13</v>
      </c>
      <c r="J2289" s="32">
        <f t="shared" si="245"/>
        <v>1975</v>
      </c>
      <c r="K2289" s="32" t="str">
        <f t="shared" si="246"/>
        <v>Oct</v>
      </c>
      <c r="L2289" s="32" t="str">
        <f t="shared" si="247"/>
        <v>tier - 1</v>
      </c>
      <c r="M2289" s="32" t="str">
        <f t="shared" si="248"/>
        <v>tier - 3</v>
      </c>
      <c r="N2289" s="32" t="str">
        <f t="shared" si="249"/>
        <v>R1013</v>
      </c>
      <c r="O2289" s="13" t="str">
        <f t="shared" si="250"/>
        <v>23-Oct-1975</v>
      </c>
      <c r="P2289" s="13">
        <f t="shared" si="251"/>
        <v>47</v>
      </c>
      <c r="Q2289" s="18">
        <v>42969.85</v>
      </c>
    </row>
    <row r="2290" spans="1:17" x14ac:dyDescent="0.25">
      <c r="A2290" s="13" t="s">
        <v>2318</v>
      </c>
      <c r="B2290" s="13">
        <v>1978</v>
      </c>
      <c r="C2290" s="13" t="s">
        <v>15</v>
      </c>
      <c r="D2290" s="13">
        <v>4</v>
      </c>
      <c r="E2290" s="13">
        <v>0</v>
      </c>
      <c r="F2290" s="13">
        <v>42983.46</v>
      </c>
      <c r="G2290" s="13" t="s">
        <v>16</v>
      </c>
      <c r="H2290" s="13" t="s">
        <v>11</v>
      </c>
      <c r="I2290" s="13" t="s">
        <v>23</v>
      </c>
      <c r="J2290" s="32">
        <f t="shared" si="245"/>
        <v>1978</v>
      </c>
      <c r="K2290" s="32" t="str">
        <f t="shared" si="246"/>
        <v>Nov</v>
      </c>
      <c r="L2290" s="32" t="str">
        <f t="shared" si="247"/>
        <v>tier - 1</v>
      </c>
      <c r="M2290" s="32" t="str">
        <f t="shared" si="248"/>
        <v>tier - 2</v>
      </c>
      <c r="N2290" s="32" t="str">
        <f t="shared" si="249"/>
        <v>R1012</v>
      </c>
      <c r="O2290" s="13" t="str">
        <f t="shared" si="250"/>
        <v>4-Nov-1978</v>
      </c>
      <c r="P2290" s="13">
        <f t="shared" si="251"/>
        <v>44</v>
      </c>
      <c r="Q2290" s="18">
        <v>42983.46</v>
      </c>
    </row>
    <row r="2291" spans="1:17" x14ac:dyDescent="0.25">
      <c r="A2291" s="13" t="s">
        <v>2319</v>
      </c>
      <c r="B2291" s="13">
        <v>1965</v>
      </c>
      <c r="C2291" s="13" t="s">
        <v>15</v>
      </c>
      <c r="D2291" s="13">
        <v>29</v>
      </c>
      <c r="E2291" s="13">
        <v>0</v>
      </c>
      <c r="F2291" s="13">
        <v>43073.760000000002</v>
      </c>
      <c r="G2291" s="13" t="s">
        <v>11</v>
      </c>
      <c r="H2291" s="13" t="s">
        <v>11</v>
      </c>
      <c r="I2291" s="13" t="s">
        <v>42</v>
      </c>
      <c r="J2291" s="32">
        <f t="shared" si="245"/>
        <v>1965</v>
      </c>
      <c r="K2291" s="32" t="str">
        <f t="shared" si="246"/>
        <v>Nov</v>
      </c>
      <c r="L2291" s="32" t="str">
        <f t="shared" si="247"/>
        <v>tier - 2</v>
      </c>
      <c r="M2291" s="32" t="str">
        <f t="shared" si="248"/>
        <v>tier - 2</v>
      </c>
      <c r="N2291" s="32" t="str">
        <f t="shared" si="249"/>
        <v>R1011</v>
      </c>
      <c r="O2291" s="13" t="str">
        <f t="shared" si="250"/>
        <v>29-Nov-1965</v>
      </c>
      <c r="P2291" s="13">
        <f t="shared" si="251"/>
        <v>57</v>
      </c>
      <c r="Q2291" s="18">
        <v>43073.760000000002</v>
      </c>
    </row>
    <row r="2292" spans="1:17" x14ac:dyDescent="0.25">
      <c r="A2292" s="13" t="s">
        <v>2320</v>
      </c>
      <c r="B2292" s="13">
        <v>1969</v>
      </c>
      <c r="C2292" s="13" t="s">
        <v>30</v>
      </c>
      <c r="D2292" s="13">
        <v>3</v>
      </c>
      <c r="E2292" s="13">
        <v>0</v>
      </c>
      <c r="F2292" s="13">
        <v>43254.42</v>
      </c>
      <c r="G2292" s="13" t="s">
        <v>11</v>
      </c>
      <c r="H2292" s="13" t="s">
        <v>11</v>
      </c>
      <c r="I2292" s="13" t="s">
        <v>168</v>
      </c>
      <c r="J2292" s="32">
        <f t="shared" si="245"/>
        <v>1969</v>
      </c>
      <c r="K2292" s="32" t="str">
        <f t="shared" si="246"/>
        <v>Dec</v>
      </c>
      <c r="L2292" s="32" t="str">
        <f t="shared" si="247"/>
        <v>tier - 2</v>
      </c>
      <c r="M2292" s="32" t="str">
        <f t="shared" si="248"/>
        <v>tier - 2</v>
      </c>
      <c r="N2292" s="32" t="str">
        <f t="shared" si="249"/>
        <v>R1016</v>
      </c>
      <c r="O2292" s="13" t="str">
        <f t="shared" si="250"/>
        <v>3-Dec-1969</v>
      </c>
      <c r="P2292" s="13">
        <f t="shared" si="251"/>
        <v>53</v>
      </c>
      <c r="Q2292" s="18">
        <v>43254.42</v>
      </c>
    </row>
    <row r="2293" spans="1:17" x14ac:dyDescent="0.25">
      <c r="A2293" s="13" t="s">
        <v>2321</v>
      </c>
      <c r="B2293" s="13">
        <v>1965</v>
      </c>
      <c r="C2293" s="13" t="s">
        <v>35</v>
      </c>
      <c r="D2293" s="13">
        <v>22</v>
      </c>
      <c r="E2293" s="13">
        <v>0</v>
      </c>
      <c r="F2293" s="13">
        <v>43578.94</v>
      </c>
      <c r="G2293" s="13" t="s">
        <v>11</v>
      </c>
      <c r="H2293" s="13" t="s">
        <v>11</v>
      </c>
      <c r="I2293" s="13" t="s">
        <v>23</v>
      </c>
      <c r="J2293" s="32">
        <f t="shared" si="245"/>
        <v>1965</v>
      </c>
      <c r="K2293" s="32" t="str">
        <f t="shared" si="246"/>
        <v>Aug</v>
      </c>
      <c r="L2293" s="32" t="str">
        <f t="shared" si="247"/>
        <v>tier - 2</v>
      </c>
      <c r="M2293" s="32" t="str">
        <f t="shared" si="248"/>
        <v>tier - 2</v>
      </c>
      <c r="N2293" s="32" t="str">
        <f t="shared" si="249"/>
        <v>R1012</v>
      </c>
      <c r="O2293" s="13" t="str">
        <f t="shared" si="250"/>
        <v>22-Aug-1965</v>
      </c>
      <c r="P2293" s="13">
        <f t="shared" si="251"/>
        <v>57</v>
      </c>
      <c r="Q2293" s="18">
        <v>43578.94</v>
      </c>
    </row>
    <row r="2294" spans="1:17" x14ac:dyDescent="0.25">
      <c r="A2294" s="13" t="s">
        <v>2322</v>
      </c>
      <c r="B2294" s="13">
        <v>1986</v>
      </c>
      <c r="C2294" s="13" t="s">
        <v>30</v>
      </c>
      <c r="D2294" s="13">
        <v>29</v>
      </c>
      <c r="E2294" s="13">
        <v>3</v>
      </c>
      <c r="F2294" s="13">
        <v>43753.34</v>
      </c>
      <c r="G2294" s="13" t="s">
        <v>11</v>
      </c>
      <c r="H2294" s="13" t="s">
        <v>16</v>
      </c>
      <c r="I2294" s="13" t="s">
        <v>164</v>
      </c>
      <c r="J2294" s="32">
        <f t="shared" si="245"/>
        <v>1986</v>
      </c>
      <c r="K2294" s="32" t="str">
        <f t="shared" si="246"/>
        <v>Dec</v>
      </c>
      <c r="L2294" s="32" t="str">
        <f t="shared" si="247"/>
        <v>tier - 2</v>
      </c>
      <c r="M2294" s="32" t="str">
        <f t="shared" si="248"/>
        <v>tier - 1</v>
      </c>
      <c r="N2294" s="32" t="str">
        <f t="shared" si="249"/>
        <v>R1015</v>
      </c>
      <c r="O2294" s="13" t="str">
        <f t="shared" si="250"/>
        <v>29-Dec-1986</v>
      </c>
      <c r="P2294" s="13">
        <f t="shared" si="251"/>
        <v>36</v>
      </c>
      <c r="Q2294" s="18">
        <v>43753.34</v>
      </c>
    </row>
    <row r="2295" spans="1:17" x14ac:dyDescent="0.25">
      <c r="A2295" s="13" t="s">
        <v>2323</v>
      </c>
      <c r="B2295" s="13">
        <v>1966</v>
      </c>
      <c r="C2295" s="13" t="s">
        <v>37</v>
      </c>
      <c r="D2295" s="13">
        <v>25</v>
      </c>
      <c r="E2295" s="13">
        <v>2</v>
      </c>
      <c r="F2295" s="13">
        <v>43813.87</v>
      </c>
      <c r="G2295" s="13" t="s">
        <v>11</v>
      </c>
      <c r="H2295" s="13" t="s">
        <v>11</v>
      </c>
      <c r="I2295" s="13" t="s">
        <v>13</v>
      </c>
      <c r="J2295" s="32">
        <f t="shared" si="245"/>
        <v>1966</v>
      </c>
      <c r="K2295" s="32" t="str">
        <f t="shared" si="246"/>
        <v>Oct</v>
      </c>
      <c r="L2295" s="32" t="str">
        <f t="shared" si="247"/>
        <v>tier - 2</v>
      </c>
      <c r="M2295" s="32" t="str">
        <f t="shared" si="248"/>
        <v>tier - 2</v>
      </c>
      <c r="N2295" s="32" t="str">
        <f t="shared" si="249"/>
        <v>R1013</v>
      </c>
      <c r="O2295" s="13" t="str">
        <f t="shared" si="250"/>
        <v>25-Oct-1966</v>
      </c>
      <c r="P2295" s="13">
        <f t="shared" si="251"/>
        <v>56</v>
      </c>
      <c r="Q2295" s="18">
        <v>43813.87</v>
      </c>
    </row>
    <row r="2296" spans="1:17" x14ac:dyDescent="0.25">
      <c r="A2296" s="13" t="s">
        <v>2324</v>
      </c>
      <c r="B2296" s="13">
        <v>1966</v>
      </c>
      <c r="C2296" s="13" t="s">
        <v>10</v>
      </c>
      <c r="D2296" s="13">
        <v>2</v>
      </c>
      <c r="E2296" s="13">
        <v>0</v>
      </c>
      <c r="F2296" s="13">
        <v>43817.45</v>
      </c>
      <c r="G2296" s="13" t="s">
        <v>11</v>
      </c>
      <c r="H2296" s="13" t="s">
        <v>12</v>
      </c>
      <c r="I2296" s="13" t="s">
        <v>23</v>
      </c>
      <c r="J2296" s="32">
        <f t="shared" si="245"/>
        <v>1966</v>
      </c>
      <c r="K2296" s="32" t="str">
        <f t="shared" si="246"/>
        <v>Jul</v>
      </c>
      <c r="L2296" s="32" t="str">
        <f t="shared" si="247"/>
        <v>tier - 2</v>
      </c>
      <c r="M2296" s="32" t="str">
        <f t="shared" si="248"/>
        <v>tier - 3</v>
      </c>
      <c r="N2296" s="32" t="str">
        <f t="shared" si="249"/>
        <v>R1012</v>
      </c>
      <c r="O2296" s="13" t="str">
        <f t="shared" si="250"/>
        <v>2-Jul-1966</v>
      </c>
      <c r="P2296" s="13">
        <f t="shared" si="251"/>
        <v>56</v>
      </c>
      <c r="Q2296" s="18">
        <v>43817.45</v>
      </c>
    </row>
    <row r="2297" spans="1:17" x14ac:dyDescent="0.25">
      <c r="A2297" s="13" t="s">
        <v>2325</v>
      </c>
      <c r="B2297" s="13">
        <v>1980</v>
      </c>
      <c r="C2297" s="13" t="s">
        <v>15</v>
      </c>
      <c r="D2297" s="13">
        <v>10</v>
      </c>
      <c r="E2297" s="13">
        <v>2</v>
      </c>
      <c r="F2297" s="13">
        <v>43896.38</v>
      </c>
      <c r="G2297" s="13" t="s">
        <v>11</v>
      </c>
      <c r="H2297" s="13" t="s">
        <v>16</v>
      </c>
      <c r="I2297" s="13" t="s">
        <v>13</v>
      </c>
      <c r="J2297" s="32">
        <f t="shared" si="245"/>
        <v>1980</v>
      </c>
      <c r="K2297" s="32" t="str">
        <f t="shared" si="246"/>
        <v>Nov</v>
      </c>
      <c r="L2297" s="32" t="str">
        <f t="shared" si="247"/>
        <v>tier - 2</v>
      </c>
      <c r="M2297" s="32" t="str">
        <f t="shared" si="248"/>
        <v>tier - 1</v>
      </c>
      <c r="N2297" s="32" t="str">
        <f t="shared" si="249"/>
        <v>R1013</v>
      </c>
      <c r="O2297" s="13" t="str">
        <f t="shared" si="250"/>
        <v>10-Nov-1980</v>
      </c>
      <c r="P2297" s="13">
        <f t="shared" si="251"/>
        <v>42</v>
      </c>
      <c r="Q2297" s="18">
        <v>43896.38</v>
      </c>
    </row>
    <row r="2298" spans="1:17" x14ac:dyDescent="0.25">
      <c r="A2298" s="13" t="s">
        <v>2326</v>
      </c>
      <c r="B2298" s="13">
        <v>1966</v>
      </c>
      <c r="C2298" s="13" t="s">
        <v>37</v>
      </c>
      <c r="D2298" s="13">
        <v>5</v>
      </c>
      <c r="E2298" s="13">
        <v>0</v>
      </c>
      <c r="F2298" s="13">
        <v>43921.18</v>
      </c>
      <c r="G2298" s="13" t="s">
        <v>11</v>
      </c>
      <c r="H2298" s="13" t="s">
        <v>11</v>
      </c>
      <c r="I2298" s="13" t="s">
        <v>23</v>
      </c>
      <c r="J2298" s="32">
        <f t="shared" si="245"/>
        <v>1966</v>
      </c>
      <c r="K2298" s="32" t="str">
        <f t="shared" si="246"/>
        <v>Oct</v>
      </c>
      <c r="L2298" s="32" t="str">
        <f t="shared" si="247"/>
        <v>tier - 2</v>
      </c>
      <c r="M2298" s="32" t="str">
        <f t="shared" si="248"/>
        <v>tier - 2</v>
      </c>
      <c r="N2298" s="32" t="str">
        <f t="shared" si="249"/>
        <v>R1012</v>
      </c>
      <c r="O2298" s="13" t="str">
        <f t="shared" si="250"/>
        <v>5-Oct-1966</v>
      </c>
      <c r="P2298" s="13">
        <f t="shared" si="251"/>
        <v>56</v>
      </c>
      <c r="Q2298" s="18">
        <v>43921.18</v>
      </c>
    </row>
    <row r="2299" spans="1:17" x14ac:dyDescent="0.25">
      <c r="A2299" s="13" t="s">
        <v>2327</v>
      </c>
      <c r="B2299" s="13">
        <v>1988</v>
      </c>
      <c r="C2299" s="13" t="s">
        <v>10</v>
      </c>
      <c r="D2299" s="13">
        <v>16</v>
      </c>
      <c r="E2299" s="13">
        <v>1</v>
      </c>
      <c r="F2299" s="13">
        <v>43943.88</v>
      </c>
      <c r="G2299" s="13" t="s">
        <v>11</v>
      </c>
      <c r="H2299" s="13" t="s">
        <v>16</v>
      </c>
      <c r="I2299" s="13" t="s">
        <v>23</v>
      </c>
      <c r="J2299" s="32">
        <f t="shared" si="245"/>
        <v>1988</v>
      </c>
      <c r="K2299" s="32" t="str">
        <f t="shared" si="246"/>
        <v>Jul</v>
      </c>
      <c r="L2299" s="32" t="str">
        <f t="shared" si="247"/>
        <v>tier - 2</v>
      </c>
      <c r="M2299" s="32" t="str">
        <f t="shared" si="248"/>
        <v>tier - 1</v>
      </c>
      <c r="N2299" s="32" t="str">
        <f t="shared" si="249"/>
        <v>R1012</v>
      </c>
      <c r="O2299" s="13" t="str">
        <f t="shared" si="250"/>
        <v>16-Jul-1988</v>
      </c>
      <c r="P2299" s="13">
        <f t="shared" si="251"/>
        <v>34</v>
      </c>
      <c r="Q2299" s="18">
        <v>43943.88</v>
      </c>
    </row>
    <row r="2300" spans="1:17" x14ac:dyDescent="0.25">
      <c r="A2300" s="13" t="s">
        <v>2328</v>
      </c>
      <c r="B2300" s="13">
        <v>1975</v>
      </c>
      <c r="C2300" s="13" t="s">
        <v>18</v>
      </c>
      <c r="D2300" s="13">
        <v>1</v>
      </c>
      <c r="E2300" s="13">
        <v>2</v>
      </c>
      <c r="F2300" s="13">
        <v>44202.65</v>
      </c>
      <c r="G2300" s="13" t="s">
        <v>11</v>
      </c>
      <c r="H2300" s="13" t="s">
        <v>11</v>
      </c>
      <c r="I2300" s="13" t="s">
        <v>13</v>
      </c>
      <c r="J2300" s="32">
        <f t="shared" si="245"/>
        <v>1975</v>
      </c>
      <c r="K2300" s="32" t="str">
        <f t="shared" si="246"/>
        <v>Jun</v>
      </c>
      <c r="L2300" s="32" t="str">
        <f t="shared" si="247"/>
        <v>tier - 2</v>
      </c>
      <c r="M2300" s="32" t="str">
        <f t="shared" si="248"/>
        <v>tier - 2</v>
      </c>
      <c r="N2300" s="32" t="str">
        <f t="shared" si="249"/>
        <v>R1013</v>
      </c>
      <c r="O2300" s="13" t="str">
        <f t="shared" si="250"/>
        <v>1-Jun-1975</v>
      </c>
      <c r="P2300" s="13">
        <f t="shared" si="251"/>
        <v>48</v>
      </c>
      <c r="Q2300" s="18">
        <v>44202.65</v>
      </c>
    </row>
    <row r="2301" spans="1:17" x14ac:dyDescent="0.25">
      <c r="A2301" s="13" t="s">
        <v>2329</v>
      </c>
      <c r="B2301" s="13">
        <v>1968</v>
      </c>
      <c r="C2301" s="13" t="s">
        <v>15</v>
      </c>
      <c r="D2301" s="13">
        <v>24</v>
      </c>
      <c r="E2301" s="13">
        <v>2</v>
      </c>
      <c r="F2301" s="13">
        <v>44260.75</v>
      </c>
      <c r="G2301" s="13" t="s">
        <v>11</v>
      </c>
      <c r="H2301" s="13" t="s">
        <v>16</v>
      </c>
      <c r="I2301" s="13" t="s">
        <v>13</v>
      </c>
      <c r="J2301" s="32">
        <f t="shared" si="245"/>
        <v>1968</v>
      </c>
      <c r="K2301" s="32" t="str">
        <f t="shared" si="246"/>
        <v>Nov</v>
      </c>
      <c r="L2301" s="32" t="str">
        <f t="shared" si="247"/>
        <v>tier - 2</v>
      </c>
      <c r="M2301" s="32" t="str">
        <f t="shared" si="248"/>
        <v>tier - 1</v>
      </c>
      <c r="N2301" s="32" t="str">
        <f t="shared" si="249"/>
        <v>R1013</v>
      </c>
      <c r="O2301" s="13" t="str">
        <f t="shared" si="250"/>
        <v>24-Nov-1968</v>
      </c>
      <c r="P2301" s="13">
        <f t="shared" si="251"/>
        <v>54</v>
      </c>
      <c r="Q2301" s="18">
        <v>44260.75</v>
      </c>
    </row>
    <row r="2302" spans="1:17" x14ac:dyDescent="0.25">
      <c r="A2302" s="13" t="s">
        <v>2330</v>
      </c>
      <c r="B2302" s="13">
        <v>1971</v>
      </c>
      <c r="C2302" s="13" t="s">
        <v>37</v>
      </c>
      <c r="D2302" s="13">
        <v>29</v>
      </c>
      <c r="E2302" s="13">
        <v>0</v>
      </c>
      <c r="F2302" s="13">
        <v>44400.41</v>
      </c>
      <c r="G2302" s="13" t="s">
        <v>11</v>
      </c>
      <c r="H2302" s="13" t="s">
        <v>11</v>
      </c>
      <c r="I2302" s="13" t="s">
        <v>13</v>
      </c>
      <c r="J2302" s="32">
        <f t="shared" si="245"/>
        <v>1971</v>
      </c>
      <c r="K2302" s="32" t="str">
        <f t="shared" si="246"/>
        <v>Oct</v>
      </c>
      <c r="L2302" s="32" t="str">
        <f t="shared" si="247"/>
        <v>tier - 2</v>
      </c>
      <c r="M2302" s="32" t="str">
        <f t="shared" si="248"/>
        <v>tier - 2</v>
      </c>
      <c r="N2302" s="32" t="str">
        <f t="shared" si="249"/>
        <v>R1013</v>
      </c>
      <c r="O2302" s="13" t="str">
        <f t="shared" si="250"/>
        <v>29-Oct-1971</v>
      </c>
      <c r="P2302" s="13">
        <f t="shared" si="251"/>
        <v>51</v>
      </c>
      <c r="Q2302" s="18">
        <v>44400.41</v>
      </c>
    </row>
    <row r="2303" spans="1:17" x14ac:dyDescent="0.25">
      <c r="A2303" s="13" t="s">
        <v>2331</v>
      </c>
      <c r="B2303" s="13">
        <v>1967</v>
      </c>
      <c r="C2303" s="13" t="s">
        <v>20</v>
      </c>
      <c r="D2303" s="13">
        <v>14</v>
      </c>
      <c r="E2303" s="13">
        <v>0</v>
      </c>
      <c r="F2303" s="13">
        <v>44423.8</v>
      </c>
      <c r="G2303" s="13" t="s">
        <v>11</v>
      </c>
      <c r="H2303" s="13" t="s">
        <v>12</v>
      </c>
      <c r="I2303" s="13" t="s">
        <v>13</v>
      </c>
      <c r="J2303" s="32">
        <f t="shared" si="245"/>
        <v>1967</v>
      </c>
      <c r="K2303" s="32" t="str">
        <f t="shared" si="246"/>
        <v>Sep</v>
      </c>
      <c r="L2303" s="32" t="str">
        <f t="shared" si="247"/>
        <v>tier - 2</v>
      </c>
      <c r="M2303" s="32" t="str">
        <f t="shared" si="248"/>
        <v>tier - 3</v>
      </c>
      <c r="N2303" s="32" t="str">
        <f t="shared" si="249"/>
        <v>R1013</v>
      </c>
      <c r="O2303" s="13" t="str">
        <f t="shared" si="250"/>
        <v>14-Sep-1967</v>
      </c>
      <c r="P2303" s="13">
        <f t="shared" si="251"/>
        <v>55</v>
      </c>
      <c r="Q2303" s="18">
        <v>44423.8</v>
      </c>
    </row>
    <row r="2304" spans="1:17" x14ac:dyDescent="0.25">
      <c r="A2304" s="13" t="s">
        <v>2332</v>
      </c>
      <c r="B2304" s="13">
        <v>2000</v>
      </c>
      <c r="C2304" s="13" t="s">
        <v>35</v>
      </c>
      <c r="D2304" s="13">
        <v>2</v>
      </c>
      <c r="E2304" s="13">
        <v>1</v>
      </c>
      <c r="F2304" s="13">
        <v>44501.4</v>
      </c>
      <c r="G2304" s="13" t="s">
        <v>11</v>
      </c>
      <c r="H2304" s="13" t="s">
        <v>12</v>
      </c>
      <c r="I2304" s="13" t="s">
        <v>13</v>
      </c>
      <c r="J2304" s="32">
        <f t="shared" si="245"/>
        <v>2000</v>
      </c>
      <c r="K2304" s="32" t="str">
        <f t="shared" si="246"/>
        <v>Aug</v>
      </c>
      <c r="L2304" s="32" t="str">
        <f t="shared" si="247"/>
        <v>tier - 2</v>
      </c>
      <c r="M2304" s="32" t="str">
        <f t="shared" si="248"/>
        <v>tier - 3</v>
      </c>
      <c r="N2304" s="32" t="str">
        <f t="shared" si="249"/>
        <v>R1013</v>
      </c>
      <c r="O2304" s="13" t="str">
        <f t="shared" si="250"/>
        <v>2-Aug-2000</v>
      </c>
      <c r="P2304" s="13">
        <f t="shared" si="251"/>
        <v>22</v>
      </c>
      <c r="Q2304" s="18">
        <v>44501.4</v>
      </c>
    </row>
    <row r="2305" spans="1:17" x14ac:dyDescent="0.25">
      <c r="A2305" s="13" t="s">
        <v>2333</v>
      </c>
      <c r="B2305" s="13">
        <v>1993</v>
      </c>
      <c r="C2305" s="13" t="s">
        <v>37</v>
      </c>
      <c r="D2305" s="13">
        <v>11</v>
      </c>
      <c r="E2305" s="13">
        <v>2</v>
      </c>
      <c r="F2305" s="13">
        <v>44585.46</v>
      </c>
      <c r="G2305" s="13" t="s">
        <v>11</v>
      </c>
      <c r="H2305" s="13" t="s">
        <v>11</v>
      </c>
      <c r="I2305" s="13" t="s">
        <v>42</v>
      </c>
      <c r="J2305" s="32">
        <f t="shared" si="245"/>
        <v>1993</v>
      </c>
      <c r="K2305" s="32" t="str">
        <f t="shared" si="246"/>
        <v>Oct</v>
      </c>
      <c r="L2305" s="32" t="str">
        <f t="shared" si="247"/>
        <v>tier - 2</v>
      </c>
      <c r="M2305" s="32" t="str">
        <f t="shared" si="248"/>
        <v>tier - 2</v>
      </c>
      <c r="N2305" s="32" t="str">
        <f t="shared" si="249"/>
        <v>R1011</v>
      </c>
      <c r="O2305" s="13" t="str">
        <f t="shared" si="250"/>
        <v>11-Oct-1993</v>
      </c>
      <c r="P2305" s="13">
        <f t="shared" si="251"/>
        <v>29</v>
      </c>
      <c r="Q2305" s="18">
        <v>44585.46</v>
      </c>
    </row>
    <row r="2306" spans="1:17" x14ac:dyDescent="0.25">
      <c r="A2306" s="13" t="s">
        <v>2334</v>
      </c>
      <c r="B2306" s="13">
        <v>1971</v>
      </c>
      <c r="C2306" s="13" t="s">
        <v>35</v>
      </c>
      <c r="D2306" s="13">
        <v>13</v>
      </c>
      <c r="E2306" s="13">
        <v>2</v>
      </c>
      <c r="F2306" s="13">
        <v>44641.2</v>
      </c>
      <c r="G2306" s="13" t="s">
        <v>11</v>
      </c>
      <c r="H2306" s="13" t="s">
        <v>12</v>
      </c>
      <c r="I2306" s="13" t="s">
        <v>247</v>
      </c>
      <c r="J2306" s="32">
        <f t="shared" ref="J2306:J2344" si="252">IF(B2306="?",ROUND(AVERAGE(B:B),0),B2306)</f>
        <v>1971</v>
      </c>
      <c r="K2306" s="32" t="str">
        <f t="shared" ref="K2306:K2344" si="253">IF(C2306="?","Sep",C2306)</f>
        <v>Aug</v>
      </c>
      <c r="L2306" s="32" t="str">
        <f t="shared" si="247"/>
        <v>tier - 2</v>
      </c>
      <c r="M2306" s="32" t="str">
        <f t="shared" si="248"/>
        <v>tier - 3</v>
      </c>
      <c r="N2306" s="32" t="str">
        <f t="shared" si="249"/>
        <v>R1024</v>
      </c>
      <c r="O2306" s="13" t="str">
        <f t="shared" si="250"/>
        <v>13-Aug-1971</v>
      </c>
      <c r="P2306" s="13">
        <f t="shared" si="251"/>
        <v>51</v>
      </c>
      <c r="Q2306" s="18">
        <v>44641.2</v>
      </c>
    </row>
    <row r="2307" spans="1:17" x14ac:dyDescent="0.25">
      <c r="A2307" s="13" t="s">
        <v>2335</v>
      </c>
      <c r="B2307" s="13">
        <v>1962</v>
      </c>
      <c r="C2307" s="13" t="s">
        <v>30</v>
      </c>
      <c r="D2307" s="13">
        <v>17</v>
      </c>
      <c r="E2307" s="13">
        <v>0</v>
      </c>
      <c r="F2307" s="13">
        <v>45008.959999999999</v>
      </c>
      <c r="G2307" s="13" t="s">
        <v>11</v>
      </c>
      <c r="H2307" s="13" t="s">
        <v>11</v>
      </c>
      <c r="I2307" s="13" t="s">
        <v>13</v>
      </c>
      <c r="J2307" s="32">
        <f t="shared" si="252"/>
        <v>1962</v>
      </c>
      <c r="K2307" s="32" t="str">
        <f t="shared" si="253"/>
        <v>Dec</v>
      </c>
      <c r="L2307" s="32" t="str">
        <f t="shared" ref="L2307:L2344" si="254">IF(G2307="?",$U$3,G2307)</f>
        <v>tier - 2</v>
      </c>
      <c r="M2307" s="32" t="str">
        <f t="shared" ref="M2307:M2344" si="255">IF(H2307="?",$U$4,H2307)</f>
        <v>tier - 2</v>
      </c>
      <c r="N2307" s="32" t="str">
        <f t="shared" ref="N2307:N2344" si="256">IF(I2307="?","Unknown",I2307)</f>
        <v>R1013</v>
      </c>
      <c r="O2307" s="13" t="str">
        <f t="shared" ref="O2307:O2344" si="257">CONCATENATE(D2307&amp;"-"&amp;K2307&amp;"-"&amp;J2307)</f>
        <v>17-Dec-1962</v>
      </c>
      <c r="P2307" s="13">
        <f t="shared" ref="P2307:P2344" si="258">DATEDIF(O2307,$U$6,"Y")</f>
        <v>60</v>
      </c>
      <c r="Q2307" s="18">
        <v>45008.959999999999</v>
      </c>
    </row>
    <row r="2308" spans="1:17" x14ac:dyDescent="0.25">
      <c r="A2308" s="13" t="s">
        <v>2336</v>
      </c>
      <c r="B2308" s="13">
        <v>1974</v>
      </c>
      <c r="C2308" s="13" t="s">
        <v>35</v>
      </c>
      <c r="D2308" s="13">
        <v>9</v>
      </c>
      <c r="E2308" s="13">
        <v>2</v>
      </c>
      <c r="F2308" s="13">
        <v>45702.02</v>
      </c>
      <c r="G2308" s="13" t="s">
        <v>11</v>
      </c>
      <c r="H2308" s="13" t="s">
        <v>11</v>
      </c>
      <c r="I2308" s="13" t="s">
        <v>23</v>
      </c>
      <c r="J2308" s="32">
        <f t="shared" si="252"/>
        <v>1974</v>
      </c>
      <c r="K2308" s="32" t="str">
        <f t="shared" si="253"/>
        <v>Aug</v>
      </c>
      <c r="L2308" s="32" t="str">
        <f t="shared" si="254"/>
        <v>tier - 2</v>
      </c>
      <c r="M2308" s="32" t="str">
        <f t="shared" si="255"/>
        <v>tier - 2</v>
      </c>
      <c r="N2308" s="32" t="str">
        <f t="shared" si="256"/>
        <v>R1012</v>
      </c>
      <c r="O2308" s="13" t="str">
        <f t="shared" si="257"/>
        <v>9-Aug-1974</v>
      </c>
      <c r="P2308" s="13">
        <f t="shared" si="258"/>
        <v>48</v>
      </c>
      <c r="Q2308" s="18">
        <v>45702.02</v>
      </c>
    </row>
    <row r="2309" spans="1:17" x14ac:dyDescent="0.25">
      <c r="A2309" s="13" t="s">
        <v>2337</v>
      </c>
      <c r="B2309" s="13">
        <v>1960</v>
      </c>
      <c r="C2309" s="13" t="s">
        <v>30</v>
      </c>
      <c r="D2309" s="13">
        <v>21</v>
      </c>
      <c r="E2309" s="13">
        <v>0</v>
      </c>
      <c r="F2309" s="13">
        <v>45710.21</v>
      </c>
      <c r="G2309" s="13" t="s">
        <v>11</v>
      </c>
      <c r="H2309" s="13" t="s">
        <v>11</v>
      </c>
      <c r="I2309" s="13" t="s">
        <v>168</v>
      </c>
      <c r="J2309" s="32">
        <f t="shared" si="252"/>
        <v>1960</v>
      </c>
      <c r="K2309" s="32" t="str">
        <f t="shared" si="253"/>
        <v>Dec</v>
      </c>
      <c r="L2309" s="32" t="str">
        <f t="shared" si="254"/>
        <v>tier - 2</v>
      </c>
      <c r="M2309" s="32" t="str">
        <f t="shared" si="255"/>
        <v>tier - 2</v>
      </c>
      <c r="N2309" s="32" t="str">
        <f t="shared" si="256"/>
        <v>R1016</v>
      </c>
      <c r="O2309" s="13" t="str">
        <f t="shared" si="257"/>
        <v>21-Dec-1960</v>
      </c>
      <c r="P2309" s="13">
        <f t="shared" si="258"/>
        <v>62</v>
      </c>
      <c r="Q2309" s="18">
        <v>45710.21</v>
      </c>
    </row>
    <row r="2310" spans="1:17" x14ac:dyDescent="0.25">
      <c r="A2310" s="13" t="s">
        <v>2338</v>
      </c>
      <c r="B2310" s="13">
        <v>1979</v>
      </c>
      <c r="C2310" s="13" t="s">
        <v>35</v>
      </c>
      <c r="D2310" s="13">
        <v>12</v>
      </c>
      <c r="E2310" s="13">
        <v>0</v>
      </c>
      <c r="F2310" s="13">
        <v>45863.21</v>
      </c>
      <c r="G2310" s="13" t="s">
        <v>11</v>
      </c>
      <c r="H2310" s="13" t="s">
        <v>16</v>
      </c>
      <c r="I2310" s="13" t="s">
        <v>13</v>
      </c>
      <c r="J2310" s="32">
        <f t="shared" si="252"/>
        <v>1979</v>
      </c>
      <c r="K2310" s="32" t="str">
        <f t="shared" si="253"/>
        <v>Aug</v>
      </c>
      <c r="L2310" s="32" t="str">
        <f t="shared" si="254"/>
        <v>tier - 2</v>
      </c>
      <c r="M2310" s="32" t="str">
        <f t="shared" si="255"/>
        <v>tier - 1</v>
      </c>
      <c r="N2310" s="32" t="str">
        <f t="shared" si="256"/>
        <v>R1013</v>
      </c>
      <c r="O2310" s="13" t="str">
        <f t="shared" si="257"/>
        <v>12-Aug-1979</v>
      </c>
      <c r="P2310" s="13">
        <f t="shared" si="258"/>
        <v>43</v>
      </c>
      <c r="Q2310" s="18">
        <v>45863.21</v>
      </c>
    </row>
    <row r="2311" spans="1:17" x14ac:dyDescent="0.25">
      <c r="A2311" s="13" t="s">
        <v>2339</v>
      </c>
      <c r="B2311" s="13">
        <v>1985</v>
      </c>
      <c r="C2311" s="13" t="s">
        <v>20</v>
      </c>
      <c r="D2311" s="13">
        <v>30</v>
      </c>
      <c r="E2311" s="13">
        <v>2</v>
      </c>
      <c r="F2311" s="13">
        <v>46113.51</v>
      </c>
      <c r="G2311" s="13" t="s">
        <v>11</v>
      </c>
      <c r="H2311" s="13" t="s">
        <v>12</v>
      </c>
      <c r="I2311" s="13" t="s">
        <v>42</v>
      </c>
      <c r="J2311" s="32">
        <f t="shared" si="252"/>
        <v>1985</v>
      </c>
      <c r="K2311" s="32" t="str">
        <f t="shared" si="253"/>
        <v>Sep</v>
      </c>
      <c r="L2311" s="32" t="str">
        <f t="shared" si="254"/>
        <v>tier - 2</v>
      </c>
      <c r="M2311" s="32" t="str">
        <f t="shared" si="255"/>
        <v>tier - 3</v>
      </c>
      <c r="N2311" s="32" t="str">
        <f t="shared" si="256"/>
        <v>R1011</v>
      </c>
      <c r="O2311" s="13" t="str">
        <f t="shared" si="257"/>
        <v>30-Sep-1985</v>
      </c>
      <c r="P2311" s="13">
        <f t="shared" si="258"/>
        <v>37</v>
      </c>
      <c r="Q2311" s="18">
        <v>46113.51</v>
      </c>
    </row>
    <row r="2312" spans="1:17" x14ac:dyDescent="0.25">
      <c r="A2312" s="13" t="s">
        <v>2340</v>
      </c>
      <c r="B2312" s="13">
        <v>1962</v>
      </c>
      <c r="C2312" s="13" t="s">
        <v>30</v>
      </c>
      <c r="D2312" s="13">
        <v>4</v>
      </c>
      <c r="E2312" s="13">
        <v>3</v>
      </c>
      <c r="F2312" s="13">
        <v>46130.53</v>
      </c>
      <c r="G2312" s="13" t="s">
        <v>16</v>
      </c>
      <c r="H2312" s="13" t="s">
        <v>16</v>
      </c>
      <c r="I2312" s="13" t="s">
        <v>23</v>
      </c>
      <c r="J2312" s="32">
        <f t="shared" si="252"/>
        <v>1962</v>
      </c>
      <c r="K2312" s="32" t="str">
        <f t="shared" si="253"/>
        <v>Dec</v>
      </c>
      <c r="L2312" s="32" t="str">
        <f t="shared" si="254"/>
        <v>tier - 1</v>
      </c>
      <c r="M2312" s="32" t="str">
        <f t="shared" si="255"/>
        <v>tier - 1</v>
      </c>
      <c r="N2312" s="32" t="str">
        <f t="shared" si="256"/>
        <v>R1012</v>
      </c>
      <c r="O2312" s="13" t="str">
        <f t="shared" si="257"/>
        <v>4-Dec-1962</v>
      </c>
      <c r="P2312" s="13">
        <f t="shared" si="258"/>
        <v>60</v>
      </c>
      <c r="Q2312" s="18">
        <v>46130.53</v>
      </c>
    </row>
    <row r="2313" spans="1:17" x14ac:dyDescent="0.25">
      <c r="A2313" s="13" t="s">
        <v>2341</v>
      </c>
      <c r="B2313" s="13">
        <v>1976</v>
      </c>
      <c r="C2313" s="13" t="s">
        <v>30</v>
      </c>
      <c r="D2313" s="13">
        <v>2</v>
      </c>
      <c r="E2313" s="13">
        <v>3</v>
      </c>
      <c r="F2313" s="13">
        <v>46151.12</v>
      </c>
      <c r="G2313" s="13" t="s">
        <v>16</v>
      </c>
      <c r="H2313" s="13" t="s">
        <v>12</v>
      </c>
      <c r="I2313" s="13" t="s">
        <v>13</v>
      </c>
      <c r="J2313" s="32">
        <f t="shared" si="252"/>
        <v>1976</v>
      </c>
      <c r="K2313" s="32" t="str">
        <f t="shared" si="253"/>
        <v>Dec</v>
      </c>
      <c r="L2313" s="32" t="str">
        <f t="shared" si="254"/>
        <v>tier - 1</v>
      </c>
      <c r="M2313" s="32" t="str">
        <f t="shared" si="255"/>
        <v>tier - 3</v>
      </c>
      <c r="N2313" s="32" t="str">
        <f t="shared" si="256"/>
        <v>R1013</v>
      </c>
      <c r="O2313" s="13" t="str">
        <f t="shared" si="257"/>
        <v>2-Dec-1976</v>
      </c>
      <c r="P2313" s="13">
        <f t="shared" si="258"/>
        <v>46</v>
      </c>
      <c r="Q2313" s="18">
        <v>46151.12</v>
      </c>
    </row>
    <row r="2314" spans="1:17" x14ac:dyDescent="0.25">
      <c r="A2314" s="13" t="s">
        <v>2342</v>
      </c>
      <c r="B2314" s="13">
        <v>1978</v>
      </c>
      <c r="C2314" s="13" t="s">
        <v>35</v>
      </c>
      <c r="D2314" s="13">
        <v>17</v>
      </c>
      <c r="E2314" s="13">
        <v>2</v>
      </c>
      <c r="F2314" s="13">
        <v>46200.99</v>
      </c>
      <c r="G2314" s="13" t="s">
        <v>16</v>
      </c>
      <c r="H2314" s="13" t="s">
        <v>16</v>
      </c>
      <c r="I2314" s="13" t="s">
        <v>13</v>
      </c>
      <c r="J2314" s="32">
        <f t="shared" si="252"/>
        <v>1978</v>
      </c>
      <c r="K2314" s="32" t="str">
        <f t="shared" si="253"/>
        <v>Aug</v>
      </c>
      <c r="L2314" s="32" t="str">
        <f t="shared" si="254"/>
        <v>tier - 1</v>
      </c>
      <c r="M2314" s="32" t="str">
        <f t="shared" si="255"/>
        <v>tier - 1</v>
      </c>
      <c r="N2314" s="32" t="str">
        <f t="shared" si="256"/>
        <v>R1013</v>
      </c>
      <c r="O2314" s="13" t="str">
        <f t="shared" si="257"/>
        <v>17-Aug-1978</v>
      </c>
      <c r="P2314" s="13">
        <f t="shared" si="258"/>
        <v>44</v>
      </c>
      <c r="Q2314" s="18">
        <v>46200.99</v>
      </c>
    </row>
    <row r="2315" spans="1:17" x14ac:dyDescent="0.25">
      <c r="A2315" s="13" t="s">
        <v>2343</v>
      </c>
      <c r="B2315" s="13">
        <v>1971</v>
      </c>
      <c r="C2315" s="13" t="s">
        <v>30</v>
      </c>
      <c r="D2315" s="13">
        <v>6</v>
      </c>
      <c r="E2315" s="13">
        <v>3</v>
      </c>
      <c r="F2315" s="13">
        <v>46255.11</v>
      </c>
      <c r="G2315" s="13" t="s">
        <v>16</v>
      </c>
      <c r="H2315" s="13" t="s">
        <v>12</v>
      </c>
      <c r="I2315" s="13" t="s">
        <v>247</v>
      </c>
      <c r="J2315" s="32">
        <f t="shared" si="252"/>
        <v>1971</v>
      </c>
      <c r="K2315" s="32" t="str">
        <f t="shared" si="253"/>
        <v>Dec</v>
      </c>
      <c r="L2315" s="32" t="str">
        <f t="shared" si="254"/>
        <v>tier - 1</v>
      </c>
      <c r="M2315" s="32" t="str">
        <f t="shared" si="255"/>
        <v>tier - 3</v>
      </c>
      <c r="N2315" s="32" t="str">
        <f t="shared" si="256"/>
        <v>R1024</v>
      </c>
      <c r="O2315" s="13" t="str">
        <f t="shared" si="257"/>
        <v>6-Dec-1971</v>
      </c>
      <c r="P2315" s="13">
        <f t="shared" si="258"/>
        <v>51</v>
      </c>
      <c r="Q2315" s="18">
        <v>46255.11</v>
      </c>
    </row>
    <row r="2316" spans="1:17" x14ac:dyDescent="0.25">
      <c r="A2316" s="13" t="s">
        <v>2344</v>
      </c>
      <c r="B2316" s="13">
        <v>1961</v>
      </c>
      <c r="C2316" s="13" t="s">
        <v>35</v>
      </c>
      <c r="D2316" s="13">
        <v>8</v>
      </c>
      <c r="E2316" s="13">
        <v>0</v>
      </c>
      <c r="F2316" s="13">
        <v>46599.11</v>
      </c>
      <c r="G2316" s="13" t="s">
        <v>16</v>
      </c>
      <c r="H2316" s="13" t="s">
        <v>16</v>
      </c>
      <c r="I2316" s="13" t="s">
        <v>13</v>
      </c>
      <c r="J2316" s="32">
        <f t="shared" si="252"/>
        <v>1961</v>
      </c>
      <c r="K2316" s="32" t="str">
        <f t="shared" si="253"/>
        <v>Aug</v>
      </c>
      <c r="L2316" s="32" t="str">
        <f t="shared" si="254"/>
        <v>tier - 1</v>
      </c>
      <c r="M2316" s="32" t="str">
        <f t="shared" si="255"/>
        <v>tier - 1</v>
      </c>
      <c r="N2316" s="32" t="str">
        <f t="shared" si="256"/>
        <v>R1013</v>
      </c>
      <c r="O2316" s="13" t="str">
        <f t="shared" si="257"/>
        <v>8-Aug-1961</v>
      </c>
      <c r="P2316" s="13">
        <f t="shared" si="258"/>
        <v>61</v>
      </c>
      <c r="Q2316" s="18">
        <v>46599.11</v>
      </c>
    </row>
    <row r="2317" spans="1:17" x14ac:dyDescent="0.25">
      <c r="A2317" s="13" t="s">
        <v>2345</v>
      </c>
      <c r="B2317" s="13">
        <v>1969</v>
      </c>
      <c r="C2317" s="13" t="s">
        <v>18</v>
      </c>
      <c r="D2317" s="13">
        <v>23</v>
      </c>
      <c r="E2317" s="13">
        <v>3</v>
      </c>
      <c r="F2317" s="13">
        <v>46661.440000000002</v>
      </c>
      <c r="G2317" s="13" t="s">
        <v>16</v>
      </c>
      <c r="H2317" s="13" t="s">
        <v>12</v>
      </c>
      <c r="I2317" s="13" t="s">
        <v>23</v>
      </c>
      <c r="J2317" s="32">
        <f t="shared" si="252"/>
        <v>1969</v>
      </c>
      <c r="K2317" s="32" t="str">
        <f t="shared" si="253"/>
        <v>Jun</v>
      </c>
      <c r="L2317" s="32" t="str">
        <f t="shared" si="254"/>
        <v>tier - 1</v>
      </c>
      <c r="M2317" s="32" t="str">
        <f t="shared" si="255"/>
        <v>tier - 3</v>
      </c>
      <c r="N2317" s="32" t="str">
        <f t="shared" si="256"/>
        <v>R1012</v>
      </c>
      <c r="O2317" s="13" t="str">
        <f t="shared" si="257"/>
        <v>23-Jun-1969</v>
      </c>
      <c r="P2317" s="13">
        <f t="shared" si="258"/>
        <v>53</v>
      </c>
      <c r="Q2317" s="18">
        <v>46661.440000000002</v>
      </c>
    </row>
    <row r="2318" spans="1:17" x14ac:dyDescent="0.25">
      <c r="A2318" s="13" t="s">
        <v>2346</v>
      </c>
      <c r="B2318" s="13">
        <v>1960</v>
      </c>
      <c r="C2318" s="13" t="s">
        <v>15</v>
      </c>
      <c r="D2318" s="13">
        <v>17</v>
      </c>
      <c r="E2318" s="13">
        <v>3</v>
      </c>
      <c r="F2318" s="13">
        <v>46718.16</v>
      </c>
      <c r="G2318" s="13" t="s">
        <v>16</v>
      </c>
      <c r="H2318" s="13" t="s">
        <v>16</v>
      </c>
      <c r="I2318" s="13" t="s">
        <v>23</v>
      </c>
      <c r="J2318" s="32">
        <f t="shared" si="252"/>
        <v>1960</v>
      </c>
      <c r="K2318" s="32" t="str">
        <f t="shared" si="253"/>
        <v>Nov</v>
      </c>
      <c r="L2318" s="32" t="str">
        <f t="shared" si="254"/>
        <v>tier - 1</v>
      </c>
      <c r="M2318" s="32" t="str">
        <f t="shared" si="255"/>
        <v>tier - 1</v>
      </c>
      <c r="N2318" s="32" t="str">
        <f t="shared" si="256"/>
        <v>R1012</v>
      </c>
      <c r="O2318" s="13" t="str">
        <f t="shared" si="257"/>
        <v>17-Nov-1960</v>
      </c>
      <c r="P2318" s="13">
        <f t="shared" si="258"/>
        <v>62</v>
      </c>
      <c r="Q2318" s="18">
        <v>46718.16</v>
      </c>
    </row>
    <row r="2319" spans="1:17" x14ac:dyDescent="0.25">
      <c r="A2319" s="13" t="s">
        <v>2347</v>
      </c>
      <c r="B2319" s="13">
        <v>1958</v>
      </c>
      <c r="C2319" s="13" t="s">
        <v>20</v>
      </c>
      <c r="D2319" s="13">
        <v>15</v>
      </c>
      <c r="E2319" s="13">
        <v>0</v>
      </c>
      <c r="F2319" s="13">
        <v>46889.26</v>
      </c>
      <c r="G2319" s="13" t="s">
        <v>11</v>
      </c>
      <c r="H2319" s="13" t="s">
        <v>12</v>
      </c>
      <c r="I2319" s="13" t="s">
        <v>13</v>
      </c>
      <c r="J2319" s="32">
        <f t="shared" si="252"/>
        <v>1958</v>
      </c>
      <c r="K2319" s="32" t="str">
        <f t="shared" si="253"/>
        <v>Sep</v>
      </c>
      <c r="L2319" s="32" t="str">
        <f t="shared" si="254"/>
        <v>tier - 2</v>
      </c>
      <c r="M2319" s="32" t="str">
        <f t="shared" si="255"/>
        <v>tier - 3</v>
      </c>
      <c r="N2319" s="32" t="str">
        <f t="shared" si="256"/>
        <v>R1013</v>
      </c>
      <c r="O2319" s="13" t="str">
        <f t="shared" si="257"/>
        <v>15-Sep-1958</v>
      </c>
      <c r="P2319" s="13">
        <f t="shared" si="258"/>
        <v>64</v>
      </c>
      <c r="Q2319" s="18">
        <v>46889.26</v>
      </c>
    </row>
    <row r="2320" spans="1:17" x14ac:dyDescent="0.25">
      <c r="A2320" s="13" t="s">
        <v>2348</v>
      </c>
      <c r="B2320" s="13">
        <v>1959</v>
      </c>
      <c r="C2320" s="13" t="s">
        <v>10</v>
      </c>
      <c r="D2320" s="13">
        <v>14</v>
      </c>
      <c r="E2320" s="13">
        <v>0</v>
      </c>
      <c r="F2320" s="13">
        <v>47055.53</v>
      </c>
      <c r="G2320" s="13" t="s">
        <v>11</v>
      </c>
      <c r="H2320" s="13" t="s">
        <v>16</v>
      </c>
      <c r="I2320" s="13" t="s">
        <v>13</v>
      </c>
      <c r="J2320" s="32">
        <f t="shared" si="252"/>
        <v>1959</v>
      </c>
      <c r="K2320" s="32" t="str">
        <f t="shared" si="253"/>
        <v>Jul</v>
      </c>
      <c r="L2320" s="32" t="str">
        <f t="shared" si="254"/>
        <v>tier - 2</v>
      </c>
      <c r="M2320" s="32" t="str">
        <f t="shared" si="255"/>
        <v>tier - 1</v>
      </c>
      <c r="N2320" s="32" t="str">
        <f t="shared" si="256"/>
        <v>R1013</v>
      </c>
      <c r="O2320" s="13" t="str">
        <f t="shared" si="257"/>
        <v>14-Jul-1959</v>
      </c>
      <c r="P2320" s="13">
        <f t="shared" si="258"/>
        <v>63</v>
      </c>
      <c r="Q2320" s="18">
        <v>47055.53</v>
      </c>
    </row>
    <row r="2321" spans="1:17" x14ac:dyDescent="0.25">
      <c r="A2321" s="13" t="s">
        <v>2349</v>
      </c>
      <c r="B2321" s="13">
        <v>1970</v>
      </c>
      <c r="C2321" s="13" t="s">
        <v>30</v>
      </c>
      <c r="D2321" s="13">
        <v>28</v>
      </c>
      <c r="E2321" s="13">
        <v>2</v>
      </c>
      <c r="F2321" s="13">
        <v>47269.85</v>
      </c>
      <c r="G2321" s="13" t="s">
        <v>16</v>
      </c>
      <c r="H2321" s="13" t="s">
        <v>11</v>
      </c>
      <c r="I2321" s="13" t="s">
        <v>13</v>
      </c>
      <c r="J2321" s="32">
        <f t="shared" si="252"/>
        <v>1970</v>
      </c>
      <c r="K2321" s="32" t="str">
        <f t="shared" si="253"/>
        <v>Dec</v>
      </c>
      <c r="L2321" s="32" t="str">
        <f t="shared" si="254"/>
        <v>tier - 1</v>
      </c>
      <c r="M2321" s="32" t="str">
        <f t="shared" si="255"/>
        <v>tier - 2</v>
      </c>
      <c r="N2321" s="32" t="str">
        <f t="shared" si="256"/>
        <v>R1013</v>
      </c>
      <c r="O2321" s="13" t="str">
        <f t="shared" si="257"/>
        <v>28-Dec-1970</v>
      </c>
      <c r="P2321" s="13">
        <f t="shared" si="258"/>
        <v>52</v>
      </c>
      <c r="Q2321" s="18">
        <v>47269.85</v>
      </c>
    </row>
    <row r="2322" spans="1:17" x14ac:dyDescent="0.25">
      <c r="A2322" s="13" t="s">
        <v>2350</v>
      </c>
      <c r="B2322" s="13">
        <v>1958</v>
      </c>
      <c r="C2322" s="13" t="s">
        <v>20</v>
      </c>
      <c r="D2322" s="13">
        <v>3</v>
      </c>
      <c r="E2322" s="13">
        <v>2</v>
      </c>
      <c r="F2322" s="13">
        <v>47291.06</v>
      </c>
      <c r="G2322" s="13" t="s">
        <v>11</v>
      </c>
      <c r="H2322" s="13" t="s">
        <v>16</v>
      </c>
      <c r="I2322" s="13" t="s">
        <v>42</v>
      </c>
      <c r="J2322" s="32">
        <f t="shared" si="252"/>
        <v>1958</v>
      </c>
      <c r="K2322" s="32" t="str">
        <f t="shared" si="253"/>
        <v>Sep</v>
      </c>
      <c r="L2322" s="32" t="str">
        <f t="shared" si="254"/>
        <v>tier - 2</v>
      </c>
      <c r="M2322" s="32" t="str">
        <f t="shared" si="255"/>
        <v>tier - 1</v>
      </c>
      <c r="N2322" s="32" t="str">
        <f t="shared" si="256"/>
        <v>R1011</v>
      </c>
      <c r="O2322" s="13" t="str">
        <f t="shared" si="257"/>
        <v>3-Sep-1958</v>
      </c>
      <c r="P2322" s="13">
        <f t="shared" si="258"/>
        <v>64</v>
      </c>
      <c r="Q2322" s="18">
        <v>47291.06</v>
      </c>
    </row>
    <row r="2323" spans="1:17" x14ac:dyDescent="0.25">
      <c r="A2323" s="13" t="s">
        <v>2351</v>
      </c>
      <c r="B2323" s="13">
        <v>1959</v>
      </c>
      <c r="C2323" s="13" t="s">
        <v>37</v>
      </c>
      <c r="D2323" s="13">
        <v>4</v>
      </c>
      <c r="E2323" s="13">
        <v>2</v>
      </c>
      <c r="F2323" s="13">
        <v>47305.31</v>
      </c>
      <c r="G2323" s="13" t="s">
        <v>11</v>
      </c>
      <c r="H2323" s="13" t="s">
        <v>16</v>
      </c>
      <c r="I2323" s="13" t="s">
        <v>42</v>
      </c>
      <c r="J2323" s="32">
        <f t="shared" si="252"/>
        <v>1959</v>
      </c>
      <c r="K2323" s="32" t="str">
        <f t="shared" si="253"/>
        <v>Oct</v>
      </c>
      <c r="L2323" s="32" t="str">
        <f t="shared" si="254"/>
        <v>tier - 2</v>
      </c>
      <c r="M2323" s="32" t="str">
        <f t="shared" si="255"/>
        <v>tier - 1</v>
      </c>
      <c r="N2323" s="32" t="str">
        <f t="shared" si="256"/>
        <v>R1011</v>
      </c>
      <c r="O2323" s="13" t="str">
        <f t="shared" si="257"/>
        <v>4-Oct-1959</v>
      </c>
      <c r="P2323" s="13">
        <f t="shared" si="258"/>
        <v>63</v>
      </c>
      <c r="Q2323" s="18">
        <v>47305.31</v>
      </c>
    </row>
    <row r="2324" spans="1:17" x14ac:dyDescent="0.25">
      <c r="A2324" s="13" t="s">
        <v>2352</v>
      </c>
      <c r="B2324" s="13">
        <v>1961</v>
      </c>
      <c r="C2324" s="13" t="s">
        <v>18</v>
      </c>
      <c r="D2324" s="13">
        <v>13</v>
      </c>
      <c r="E2324" s="13">
        <v>1</v>
      </c>
      <c r="F2324" s="13">
        <v>47403.88</v>
      </c>
      <c r="G2324" s="13" t="s">
        <v>16</v>
      </c>
      <c r="H2324" s="13" t="s">
        <v>12</v>
      </c>
      <c r="I2324" s="13" t="s">
        <v>42</v>
      </c>
      <c r="J2324" s="32">
        <f t="shared" si="252"/>
        <v>1961</v>
      </c>
      <c r="K2324" s="32" t="str">
        <f t="shared" si="253"/>
        <v>Jun</v>
      </c>
      <c r="L2324" s="32" t="str">
        <f t="shared" si="254"/>
        <v>tier - 1</v>
      </c>
      <c r="M2324" s="32" t="str">
        <f t="shared" si="255"/>
        <v>tier - 3</v>
      </c>
      <c r="N2324" s="32" t="str">
        <f t="shared" si="256"/>
        <v>R1011</v>
      </c>
      <c r="O2324" s="13" t="str">
        <f t="shared" si="257"/>
        <v>13-Jun-1961</v>
      </c>
      <c r="P2324" s="13">
        <f t="shared" si="258"/>
        <v>61</v>
      </c>
      <c r="Q2324" s="18">
        <v>47403.88</v>
      </c>
    </row>
    <row r="2325" spans="1:17" x14ac:dyDescent="0.25">
      <c r="A2325" s="13" t="s">
        <v>2353</v>
      </c>
      <c r="B2325" s="13">
        <v>1971</v>
      </c>
      <c r="C2325" s="13" t="s">
        <v>20</v>
      </c>
      <c r="D2325" s="13">
        <v>27</v>
      </c>
      <c r="E2325" s="13">
        <v>2</v>
      </c>
      <c r="F2325" s="13">
        <v>47462.89</v>
      </c>
      <c r="G2325" s="13" t="s">
        <v>16</v>
      </c>
      <c r="H2325" s="13" t="s">
        <v>11</v>
      </c>
      <c r="I2325" s="13" t="s">
        <v>13</v>
      </c>
      <c r="J2325" s="32">
        <f t="shared" si="252"/>
        <v>1971</v>
      </c>
      <c r="K2325" s="32" t="str">
        <f t="shared" si="253"/>
        <v>Sep</v>
      </c>
      <c r="L2325" s="32" t="str">
        <f t="shared" si="254"/>
        <v>tier - 1</v>
      </c>
      <c r="M2325" s="32" t="str">
        <f t="shared" si="255"/>
        <v>tier - 2</v>
      </c>
      <c r="N2325" s="32" t="str">
        <f t="shared" si="256"/>
        <v>R1013</v>
      </c>
      <c r="O2325" s="13" t="str">
        <f t="shared" si="257"/>
        <v>27-Sep-1971</v>
      </c>
      <c r="P2325" s="13">
        <f t="shared" si="258"/>
        <v>51</v>
      </c>
      <c r="Q2325" s="18">
        <v>47462.89</v>
      </c>
    </row>
    <row r="2326" spans="1:17" x14ac:dyDescent="0.25">
      <c r="A2326" s="13" t="s">
        <v>2354</v>
      </c>
      <c r="B2326" s="13">
        <v>1964</v>
      </c>
      <c r="C2326" s="13" t="s">
        <v>15</v>
      </c>
      <c r="D2326" s="13">
        <v>7</v>
      </c>
      <c r="E2326" s="13">
        <v>2</v>
      </c>
      <c r="F2326" s="13">
        <v>47496.49</v>
      </c>
      <c r="G2326" s="13" t="s">
        <v>16</v>
      </c>
      <c r="H2326" s="13" t="s">
        <v>12</v>
      </c>
      <c r="I2326" s="13" t="s">
        <v>23</v>
      </c>
      <c r="J2326" s="32">
        <f t="shared" si="252"/>
        <v>1964</v>
      </c>
      <c r="K2326" s="32" t="str">
        <f t="shared" si="253"/>
        <v>Nov</v>
      </c>
      <c r="L2326" s="32" t="str">
        <f t="shared" si="254"/>
        <v>tier - 1</v>
      </c>
      <c r="M2326" s="32" t="str">
        <f t="shared" si="255"/>
        <v>tier - 3</v>
      </c>
      <c r="N2326" s="32" t="str">
        <f t="shared" si="256"/>
        <v>R1012</v>
      </c>
      <c r="O2326" s="13" t="str">
        <f t="shared" si="257"/>
        <v>7-Nov-1964</v>
      </c>
      <c r="P2326" s="13">
        <f t="shared" si="258"/>
        <v>58</v>
      </c>
      <c r="Q2326" s="18">
        <v>47496.49</v>
      </c>
    </row>
    <row r="2327" spans="1:17" x14ac:dyDescent="0.25">
      <c r="A2327" s="13" t="s">
        <v>2355</v>
      </c>
      <c r="B2327" s="13">
        <v>1963</v>
      </c>
      <c r="C2327" s="13" t="s">
        <v>35</v>
      </c>
      <c r="D2327" s="13">
        <v>5</v>
      </c>
      <c r="E2327" s="13">
        <v>1</v>
      </c>
      <c r="F2327" s="13">
        <v>47896.79</v>
      </c>
      <c r="G2327" s="13" t="s">
        <v>16</v>
      </c>
      <c r="H2327" s="13" t="s">
        <v>12</v>
      </c>
      <c r="I2327" s="13" t="s">
        <v>247</v>
      </c>
      <c r="J2327" s="32">
        <f t="shared" si="252"/>
        <v>1963</v>
      </c>
      <c r="K2327" s="32" t="str">
        <f t="shared" si="253"/>
        <v>Aug</v>
      </c>
      <c r="L2327" s="32" t="str">
        <f t="shared" si="254"/>
        <v>tier - 1</v>
      </c>
      <c r="M2327" s="32" t="str">
        <f t="shared" si="255"/>
        <v>tier - 3</v>
      </c>
      <c r="N2327" s="32" t="str">
        <f t="shared" si="256"/>
        <v>R1024</v>
      </c>
      <c r="O2327" s="13" t="str">
        <f t="shared" si="257"/>
        <v>5-Aug-1963</v>
      </c>
      <c r="P2327" s="13">
        <f t="shared" si="258"/>
        <v>59</v>
      </c>
      <c r="Q2327" s="18">
        <v>47896.79</v>
      </c>
    </row>
    <row r="2328" spans="1:17" x14ac:dyDescent="0.25">
      <c r="A2328" s="13" t="s">
        <v>2356</v>
      </c>
      <c r="B2328" s="13">
        <v>1958</v>
      </c>
      <c r="C2328" s="13" t="s">
        <v>15</v>
      </c>
      <c r="D2328" s="13">
        <v>16</v>
      </c>
      <c r="E2328" s="13">
        <v>1</v>
      </c>
      <c r="F2328" s="13">
        <v>47928.03</v>
      </c>
      <c r="G2328" s="13" t="s">
        <v>11</v>
      </c>
      <c r="H2328" s="13" t="s">
        <v>12</v>
      </c>
      <c r="I2328" s="13" t="s">
        <v>42</v>
      </c>
      <c r="J2328" s="32">
        <f t="shared" si="252"/>
        <v>1958</v>
      </c>
      <c r="K2328" s="32" t="str">
        <f t="shared" si="253"/>
        <v>Nov</v>
      </c>
      <c r="L2328" s="32" t="str">
        <f t="shared" si="254"/>
        <v>tier - 2</v>
      </c>
      <c r="M2328" s="32" t="str">
        <f t="shared" si="255"/>
        <v>tier - 3</v>
      </c>
      <c r="N2328" s="32" t="str">
        <f t="shared" si="256"/>
        <v>R1011</v>
      </c>
      <c r="O2328" s="13" t="str">
        <f t="shared" si="257"/>
        <v>16-Nov-1958</v>
      </c>
      <c r="P2328" s="13">
        <f t="shared" si="258"/>
        <v>64</v>
      </c>
      <c r="Q2328" s="18">
        <v>47928.03</v>
      </c>
    </row>
    <row r="2329" spans="1:17" x14ac:dyDescent="0.25">
      <c r="A2329" s="13" t="s">
        <v>2357</v>
      </c>
      <c r="B2329" s="13">
        <v>1962</v>
      </c>
      <c r="C2329" s="13" t="s">
        <v>35</v>
      </c>
      <c r="D2329" s="13">
        <v>27</v>
      </c>
      <c r="E2329" s="13">
        <v>0</v>
      </c>
      <c r="F2329" s="13">
        <v>48173.36</v>
      </c>
      <c r="G2329" s="13" t="s">
        <v>16</v>
      </c>
      <c r="H2329" s="13" t="s">
        <v>12</v>
      </c>
      <c r="I2329" s="13" t="s">
        <v>42</v>
      </c>
      <c r="J2329" s="32">
        <f t="shared" si="252"/>
        <v>1962</v>
      </c>
      <c r="K2329" s="32" t="str">
        <f t="shared" si="253"/>
        <v>Aug</v>
      </c>
      <c r="L2329" s="32" t="str">
        <f t="shared" si="254"/>
        <v>tier - 1</v>
      </c>
      <c r="M2329" s="32" t="str">
        <f t="shared" si="255"/>
        <v>tier - 3</v>
      </c>
      <c r="N2329" s="32" t="str">
        <f t="shared" si="256"/>
        <v>R1011</v>
      </c>
      <c r="O2329" s="13" t="str">
        <f t="shared" si="257"/>
        <v>27-Aug-1962</v>
      </c>
      <c r="P2329" s="13">
        <f t="shared" si="258"/>
        <v>60</v>
      </c>
      <c r="Q2329" s="18">
        <v>48173.36</v>
      </c>
    </row>
    <row r="2330" spans="1:17" x14ac:dyDescent="0.25">
      <c r="A2330" s="13" t="s">
        <v>2358</v>
      </c>
      <c r="B2330" s="13">
        <v>1961</v>
      </c>
      <c r="C2330" s="13" t="s">
        <v>30</v>
      </c>
      <c r="D2330" s="13">
        <v>21</v>
      </c>
      <c r="E2330" s="13">
        <v>1</v>
      </c>
      <c r="F2330" s="13">
        <v>48517.56</v>
      </c>
      <c r="G2330" s="13" t="s">
        <v>16</v>
      </c>
      <c r="H2330" s="13" t="s">
        <v>12</v>
      </c>
      <c r="I2330" s="13" t="s">
        <v>247</v>
      </c>
      <c r="J2330" s="32">
        <f t="shared" si="252"/>
        <v>1961</v>
      </c>
      <c r="K2330" s="32" t="str">
        <f t="shared" si="253"/>
        <v>Dec</v>
      </c>
      <c r="L2330" s="32" t="str">
        <f t="shared" si="254"/>
        <v>tier - 1</v>
      </c>
      <c r="M2330" s="32" t="str">
        <f t="shared" si="255"/>
        <v>tier - 3</v>
      </c>
      <c r="N2330" s="32" t="str">
        <f t="shared" si="256"/>
        <v>R1024</v>
      </c>
      <c r="O2330" s="13" t="str">
        <f t="shared" si="257"/>
        <v>21-Dec-1961</v>
      </c>
      <c r="P2330" s="13">
        <f t="shared" si="258"/>
        <v>61</v>
      </c>
      <c r="Q2330" s="18">
        <v>48517.56</v>
      </c>
    </row>
    <row r="2331" spans="1:17" x14ac:dyDescent="0.25">
      <c r="A2331" s="13" t="s">
        <v>2359</v>
      </c>
      <c r="B2331" s="13">
        <v>1968</v>
      </c>
      <c r="C2331" s="13" t="s">
        <v>30</v>
      </c>
      <c r="D2331" s="13">
        <v>1</v>
      </c>
      <c r="E2331" s="13">
        <v>3</v>
      </c>
      <c r="F2331" s="13">
        <v>48549.18</v>
      </c>
      <c r="G2331" s="13" t="s">
        <v>16</v>
      </c>
      <c r="H2331" s="13" t="s">
        <v>12</v>
      </c>
      <c r="I2331" s="13" t="s">
        <v>168</v>
      </c>
      <c r="J2331" s="32">
        <f t="shared" si="252"/>
        <v>1968</v>
      </c>
      <c r="K2331" s="32" t="str">
        <f t="shared" si="253"/>
        <v>Dec</v>
      </c>
      <c r="L2331" s="32" t="str">
        <f t="shared" si="254"/>
        <v>tier - 1</v>
      </c>
      <c r="M2331" s="32" t="str">
        <f t="shared" si="255"/>
        <v>tier - 3</v>
      </c>
      <c r="N2331" s="32" t="str">
        <f t="shared" si="256"/>
        <v>R1016</v>
      </c>
      <c r="O2331" s="13" t="str">
        <f t="shared" si="257"/>
        <v>1-Dec-1968</v>
      </c>
      <c r="P2331" s="13">
        <f t="shared" si="258"/>
        <v>54</v>
      </c>
      <c r="Q2331" s="18">
        <v>48549.18</v>
      </c>
    </row>
    <row r="2332" spans="1:17" x14ac:dyDescent="0.25">
      <c r="A2332" s="13" t="s">
        <v>2360</v>
      </c>
      <c r="B2332" s="13">
        <v>1962</v>
      </c>
      <c r="C2332" s="13" t="s">
        <v>37</v>
      </c>
      <c r="D2332" s="13">
        <v>11</v>
      </c>
      <c r="E2332" s="13">
        <v>0</v>
      </c>
      <c r="F2332" s="13">
        <v>48673.56</v>
      </c>
      <c r="G2332" s="13" t="s">
        <v>16</v>
      </c>
      <c r="H2332" s="13" t="s">
        <v>11</v>
      </c>
      <c r="I2332" s="13" t="s">
        <v>13</v>
      </c>
      <c r="J2332" s="32">
        <f t="shared" si="252"/>
        <v>1962</v>
      </c>
      <c r="K2332" s="32" t="str">
        <f t="shared" si="253"/>
        <v>Oct</v>
      </c>
      <c r="L2332" s="32" t="str">
        <f t="shared" si="254"/>
        <v>tier - 1</v>
      </c>
      <c r="M2332" s="32" t="str">
        <f t="shared" si="255"/>
        <v>tier - 2</v>
      </c>
      <c r="N2332" s="32" t="str">
        <f t="shared" si="256"/>
        <v>R1013</v>
      </c>
      <c r="O2332" s="13" t="str">
        <f t="shared" si="257"/>
        <v>11-Oct-1962</v>
      </c>
      <c r="P2332" s="13">
        <f t="shared" si="258"/>
        <v>60</v>
      </c>
      <c r="Q2332" s="18">
        <v>48673.56</v>
      </c>
    </row>
    <row r="2333" spans="1:17" x14ac:dyDescent="0.25">
      <c r="A2333" s="13" t="s">
        <v>2361</v>
      </c>
      <c r="B2333" s="13">
        <v>1965</v>
      </c>
      <c r="C2333" s="13" t="s">
        <v>37</v>
      </c>
      <c r="D2333" s="13">
        <v>27</v>
      </c>
      <c r="E2333" s="13">
        <v>1</v>
      </c>
      <c r="F2333" s="13">
        <v>48675.519999999997</v>
      </c>
      <c r="G2333" s="13" t="s">
        <v>16</v>
      </c>
      <c r="H2333" s="13" t="s">
        <v>11</v>
      </c>
      <c r="I2333" s="13" t="s">
        <v>13</v>
      </c>
      <c r="J2333" s="32">
        <f t="shared" si="252"/>
        <v>1965</v>
      </c>
      <c r="K2333" s="32" t="str">
        <f t="shared" si="253"/>
        <v>Oct</v>
      </c>
      <c r="L2333" s="32" t="str">
        <f t="shared" si="254"/>
        <v>tier - 1</v>
      </c>
      <c r="M2333" s="32" t="str">
        <f t="shared" si="255"/>
        <v>tier - 2</v>
      </c>
      <c r="N2333" s="32" t="str">
        <f t="shared" si="256"/>
        <v>R1013</v>
      </c>
      <c r="O2333" s="13" t="str">
        <f t="shared" si="257"/>
        <v>27-Oct-1965</v>
      </c>
      <c r="P2333" s="13">
        <f t="shared" si="258"/>
        <v>57</v>
      </c>
      <c r="Q2333" s="18">
        <v>48675.519999999997</v>
      </c>
    </row>
    <row r="2334" spans="1:17" x14ac:dyDescent="0.25">
      <c r="A2334" s="13" t="s">
        <v>2362</v>
      </c>
      <c r="B2334" s="13">
        <v>1959</v>
      </c>
      <c r="C2334" s="13" t="s">
        <v>10</v>
      </c>
      <c r="D2334" s="13">
        <v>22</v>
      </c>
      <c r="E2334" s="13">
        <v>0</v>
      </c>
      <c r="F2334" s="13">
        <v>48824.45</v>
      </c>
      <c r="G2334" s="13" t="s">
        <v>11</v>
      </c>
      <c r="H2334" s="13" t="s">
        <v>16</v>
      </c>
      <c r="I2334" s="13" t="s">
        <v>42</v>
      </c>
      <c r="J2334" s="32">
        <f t="shared" si="252"/>
        <v>1959</v>
      </c>
      <c r="K2334" s="32" t="str">
        <f t="shared" si="253"/>
        <v>Jul</v>
      </c>
      <c r="L2334" s="32" t="str">
        <f t="shared" si="254"/>
        <v>tier - 2</v>
      </c>
      <c r="M2334" s="32" t="str">
        <f t="shared" si="255"/>
        <v>tier - 1</v>
      </c>
      <c r="N2334" s="32" t="str">
        <f t="shared" si="256"/>
        <v>R1011</v>
      </c>
      <c r="O2334" s="13" t="str">
        <f t="shared" si="257"/>
        <v>22-Jul-1959</v>
      </c>
      <c r="P2334" s="13">
        <f t="shared" si="258"/>
        <v>63</v>
      </c>
      <c r="Q2334" s="18">
        <v>48824.45</v>
      </c>
    </row>
    <row r="2335" spans="1:17" x14ac:dyDescent="0.25">
      <c r="A2335" s="13" t="s">
        <v>2363</v>
      </c>
      <c r="B2335" s="13">
        <v>1978</v>
      </c>
      <c r="C2335" s="13" t="s">
        <v>30</v>
      </c>
      <c r="D2335" s="13">
        <v>29</v>
      </c>
      <c r="E2335" s="13">
        <v>0</v>
      </c>
      <c r="F2335" s="13">
        <v>48885.14</v>
      </c>
      <c r="G2335" s="13" t="s">
        <v>16</v>
      </c>
      <c r="H2335" s="13" t="s">
        <v>11</v>
      </c>
      <c r="I2335" s="13" t="s">
        <v>13</v>
      </c>
      <c r="J2335" s="32">
        <f t="shared" si="252"/>
        <v>1978</v>
      </c>
      <c r="K2335" s="32" t="str">
        <f t="shared" si="253"/>
        <v>Dec</v>
      </c>
      <c r="L2335" s="32" t="str">
        <f t="shared" si="254"/>
        <v>tier - 1</v>
      </c>
      <c r="M2335" s="32" t="str">
        <f t="shared" si="255"/>
        <v>tier - 2</v>
      </c>
      <c r="N2335" s="32" t="str">
        <f t="shared" si="256"/>
        <v>R1013</v>
      </c>
      <c r="O2335" s="13" t="str">
        <f t="shared" si="257"/>
        <v>29-Dec-1978</v>
      </c>
      <c r="P2335" s="13">
        <f t="shared" si="258"/>
        <v>44</v>
      </c>
      <c r="Q2335" s="18">
        <v>48885.14</v>
      </c>
    </row>
    <row r="2336" spans="1:17" x14ac:dyDescent="0.25">
      <c r="A2336" s="13" t="s">
        <v>2364</v>
      </c>
      <c r="B2336" s="13">
        <v>1963</v>
      </c>
      <c r="C2336" s="13" t="s">
        <v>20</v>
      </c>
      <c r="D2336" s="13">
        <v>4</v>
      </c>
      <c r="E2336" s="13">
        <v>1</v>
      </c>
      <c r="F2336" s="13">
        <v>48970.25</v>
      </c>
      <c r="G2336" s="13" t="s">
        <v>16</v>
      </c>
      <c r="H2336" s="13" t="s">
        <v>11</v>
      </c>
      <c r="I2336" s="13" t="s">
        <v>13</v>
      </c>
      <c r="J2336" s="32">
        <f t="shared" si="252"/>
        <v>1963</v>
      </c>
      <c r="K2336" s="32" t="str">
        <f t="shared" si="253"/>
        <v>Sep</v>
      </c>
      <c r="L2336" s="32" t="str">
        <f t="shared" si="254"/>
        <v>tier - 1</v>
      </c>
      <c r="M2336" s="32" t="str">
        <f t="shared" si="255"/>
        <v>tier - 2</v>
      </c>
      <c r="N2336" s="32" t="str">
        <f t="shared" si="256"/>
        <v>R1013</v>
      </c>
      <c r="O2336" s="13" t="str">
        <f t="shared" si="257"/>
        <v>4-Sep-1963</v>
      </c>
      <c r="P2336" s="13">
        <f t="shared" si="258"/>
        <v>59</v>
      </c>
      <c r="Q2336" s="18">
        <v>48970.25</v>
      </c>
    </row>
    <row r="2337" spans="1:17" x14ac:dyDescent="0.25">
      <c r="A2337" s="13" t="s">
        <v>2365</v>
      </c>
      <c r="B2337" s="13">
        <v>1958</v>
      </c>
      <c r="C2337" s="13" t="s">
        <v>18</v>
      </c>
      <c r="D2337" s="13">
        <v>27</v>
      </c>
      <c r="E2337" s="13">
        <v>2</v>
      </c>
      <c r="F2337" s="13">
        <v>49577.66</v>
      </c>
      <c r="G2337" s="13" t="s">
        <v>11</v>
      </c>
      <c r="H2337" s="13" t="s">
        <v>11</v>
      </c>
      <c r="I2337" s="13" t="s">
        <v>13</v>
      </c>
      <c r="J2337" s="32">
        <f t="shared" si="252"/>
        <v>1958</v>
      </c>
      <c r="K2337" s="32" t="str">
        <f t="shared" si="253"/>
        <v>Jun</v>
      </c>
      <c r="L2337" s="32" t="str">
        <f t="shared" si="254"/>
        <v>tier - 2</v>
      </c>
      <c r="M2337" s="32" t="str">
        <f t="shared" si="255"/>
        <v>tier - 2</v>
      </c>
      <c r="N2337" s="32" t="str">
        <f t="shared" si="256"/>
        <v>R1013</v>
      </c>
      <c r="O2337" s="13" t="str">
        <f t="shared" si="257"/>
        <v>27-Jun-1958</v>
      </c>
      <c r="P2337" s="13">
        <f t="shared" si="258"/>
        <v>64</v>
      </c>
      <c r="Q2337" s="18">
        <v>49577.66</v>
      </c>
    </row>
    <row r="2338" spans="1:17" x14ac:dyDescent="0.25">
      <c r="A2338" s="13" t="s">
        <v>2366</v>
      </c>
      <c r="B2338" s="13">
        <v>1994</v>
      </c>
      <c r="C2338" s="13" t="s">
        <v>37</v>
      </c>
      <c r="D2338" s="13">
        <v>27</v>
      </c>
      <c r="E2338" s="13">
        <v>1</v>
      </c>
      <c r="F2338" s="13">
        <v>51194.559999999998</v>
      </c>
      <c r="G2338" s="13" t="s">
        <v>16</v>
      </c>
      <c r="H2338" s="13" t="s">
        <v>12</v>
      </c>
      <c r="I2338" s="13" t="s">
        <v>42</v>
      </c>
      <c r="J2338" s="32">
        <f t="shared" si="252"/>
        <v>1994</v>
      </c>
      <c r="K2338" s="32" t="str">
        <f t="shared" si="253"/>
        <v>Oct</v>
      </c>
      <c r="L2338" s="32" t="str">
        <f t="shared" si="254"/>
        <v>tier - 1</v>
      </c>
      <c r="M2338" s="32" t="str">
        <f t="shared" si="255"/>
        <v>tier - 3</v>
      </c>
      <c r="N2338" s="32" t="str">
        <f t="shared" si="256"/>
        <v>R1011</v>
      </c>
      <c r="O2338" s="13" t="str">
        <f t="shared" si="257"/>
        <v>27-Oct-1994</v>
      </c>
      <c r="P2338" s="13">
        <f t="shared" si="258"/>
        <v>28</v>
      </c>
      <c r="Q2338" s="18">
        <v>51194.559999999998</v>
      </c>
    </row>
    <row r="2339" spans="1:17" x14ac:dyDescent="0.25">
      <c r="A2339" s="13" t="s">
        <v>2367</v>
      </c>
      <c r="B2339" s="13">
        <v>1962</v>
      </c>
      <c r="C2339" s="13" t="s">
        <v>35</v>
      </c>
      <c r="D2339" s="13">
        <v>4</v>
      </c>
      <c r="E2339" s="13">
        <v>0</v>
      </c>
      <c r="F2339" s="13">
        <v>52590.83</v>
      </c>
      <c r="G2339" s="13" t="s">
        <v>16</v>
      </c>
      <c r="H2339" s="13" t="s">
        <v>12</v>
      </c>
      <c r="I2339" s="13" t="s">
        <v>42</v>
      </c>
      <c r="J2339" s="32">
        <f t="shared" si="252"/>
        <v>1962</v>
      </c>
      <c r="K2339" s="32" t="str">
        <f t="shared" si="253"/>
        <v>Aug</v>
      </c>
      <c r="L2339" s="32" t="str">
        <f t="shared" si="254"/>
        <v>tier - 1</v>
      </c>
      <c r="M2339" s="32" t="str">
        <f t="shared" si="255"/>
        <v>tier - 3</v>
      </c>
      <c r="N2339" s="32" t="str">
        <f t="shared" si="256"/>
        <v>R1011</v>
      </c>
      <c r="O2339" s="13" t="str">
        <f t="shared" si="257"/>
        <v>4-Aug-1962</v>
      </c>
      <c r="P2339" s="13">
        <f t="shared" si="258"/>
        <v>60</v>
      </c>
      <c r="Q2339" s="18">
        <v>52590.83</v>
      </c>
    </row>
    <row r="2340" spans="1:17" x14ac:dyDescent="0.25">
      <c r="A2340" s="13" t="s">
        <v>2368</v>
      </c>
      <c r="B2340" s="13">
        <v>1989</v>
      </c>
      <c r="C2340" s="13" t="s">
        <v>18</v>
      </c>
      <c r="D2340" s="13">
        <v>19</v>
      </c>
      <c r="E2340" s="13">
        <v>0</v>
      </c>
      <c r="F2340" s="13">
        <v>55135.4</v>
      </c>
      <c r="G2340" s="13" t="s">
        <v>16</v>
      </c>
      <c r="H2340" s="13" t="s">
        <v>11</v>
      </c>
      <c r="I2340" s="13" t="s">
        <v>23</v>
      </c>
      <c r="J2340" s="32">
        <f t="shared" si="252"/>
        <v>1989</v>
      </c>
      <c r="K2340" s="32" t="str">
        <f t="shared" si="253"/>
        <v>Jun</v>
      </c>
      <c r="L2340" s="32" t="str">
        <f t="shared" si="254"/>
        <v>tier - 1</v>
      </c>
      <c r="M2340" s="32" t="str">
        <f t="shared" si="255"/>
        <v>tier - 2</v>
      </c>
      <c r="N2340" s="32" t="str">
        <f t="shared" si="256"/>
        <v>R1012</v>
      </c>
      <c r="O2340" s="13" t="str">
        <f t="shared" si="257"/>
        <v>19-Jun-1989</v>
      </c>
      <c r="P2340" s="13">
        <f t="shared" si="258"/>
        <v>33</v>
      </c>
      <c r="Q2340" s="18">
        <v>55135.4</v>
      </c>
    </row>
    <row r="2341" spans="1:17" x14ac:dyDescent="0.25">
      <c r="A2341" s="13" t="s">
        <v>2369</v>
      </c>
      <c r="B2341" s="13">
        <v>1991</v>
      </c>
      <c r="C2341" s="13" t="s">
        <v>18</v>
      </c>
      <c r="D2341" s="13">
        <v>6</v>
      </c>
      <c r="E2341" s="13">
        <v>1</v>
      </c>
      <c r="F2341" s="13">
        <v>58571.07</v>
      </c>
      <c r="G2341" s="13" t="s">
        <v>16</v>
      </c>
      <c r="H2341" s="13" t="s">
        <v>12</v>
      </c>
      <c r="I2341" s="13" t="s">
        <v>247</v>
      </c>
      <c r="J2341" s="32">
        <f t="shared" si="252"/>
        <v>1991</v>
      </c>
      <c r="K2341" s="32" t="str">
        <f t="shared" si="253"/>
        <v>Jun</v>
      </c>
      <c r="L2341" s="32" t="str">
        <f t="shared" si="254"/>
        <v>tier - 1</v>
      </c>
      <c r="M2341" s="32" t="str">
        <f t="shared" si="255"/>
        <v>tier - 3</v>
      </c>
      <c r="N2341" s="32" t="str">
        <f t="shared" si="256"/>
        <v>R1024</v>
      </c>
      <c r="O2341" s="13" t="str">
        <f t="shared" si="257"/>
        <v>6-Jun-1991</v>
      </c>
      <c r="P2341" s="13">
        <f t="shared" si="258"/>
        <v>32</v>
      </c>
      <c r="Q2341" s="18">
        <v>58571.07</v>
      </c>
    </row>
    <row r="2342" spans="1:17" x14ac:dyDescent="0.25">
      <c r="A2342" s="13" t="s">
        <v>2370</v>
      </c>
      <c r="B2342" s="13">
        <v>1970</v>
      </c>
      <c r="C2342" s="13" t="s">
        <v>31</v>
      </c>
      <c r="D2342" s="13">
        <v>11</v>
      </c>
      <c r="E2342" s="13">
        <v>3</v>
      </c>
      <c r="F2342" s="13">
        <v>60021.4</v>
      </c>
      <c r="G2342" s="13" t="s">
        <v>16</v>
      </c>
      <c r="H2342" s="13" t="s">
        <v>16</v>
      </c>
      <c r="I2342" s="13" t="s">
        <v>23</v>
      </c>
      <c r="J2342" s="32">
        <f t="shared" si="252"/>
        <v>1970</v>
      </c>
      <c r="K2342" s="32" t="str">
        <f t="shared" si="253"/>
        <v>Sep</v>
      </c>
      <c r="L2342" s="32" t="str">
        <f t="shared" si="254"/>
        <v>tier - 1</v>
      </c>
      <c r="M2342" s="32" t="str">
        <f t="shared" si="255"/>
        <v>tier - 1</v>
      </c>
      <c r="N2342" s="32" t="str">
        <f t="shared" si="256"/>
        <v>R1012</v>
      </c>
      <c r="O2342" s="13" t="str">
        <f t="shared" si="257"/>
        <v>11-Sep-1970</v>
      </c>
      <c r="P2342" s="13">
        <f t="shared" si="258"/>
        <v>52</v>
      </c>
      <c r="Q2342" s="18">
        <v>60021.4</v>
      </c>
    </row>
    <row r="2343" spans="1:17" x14ac:dyDescent="0.25">
      <c r="A2343" s="13" t="s">
        <v>2371</v>
      </c>
      <c r="B2343" s="13">
        <v>1977</v>
      </c>
      <c r="C2343" s="13" t="s">
        <v>18</v>
      </c>
      <c r="D2343" s="13">
        <v>8</v>
      </c>
      <c r="E2343" s="13">
        <v>0</v>
      </c>
      <c r="F2343" s="13">
        <v>62592.87</v>
      </c>
      <c r="G2343" s="13" t="s">
        <v>11</v>
      </c>
      <c r="H2343" s="13" t="s">
        <v>12</v>
      </c>
      <c r="I2343" s="13" t="s">
        <v>13</v>
      </c>
      <c r="J2343" s="32">
        <f t="shared" si="252"/>
        <v>1977</v>
      </c>
      <c r="K2343" s="32" t="str">
        <f t="shared" si="253"/>
        <v>Jun</v>
      </c>
      <c r="L2343" s="32" t="str">
        <f t="shared" si="254"/>
        <v>tier - 2</v>
      </c>
      <c r="M2343" s="32" t="str">
        <f t="shared" si="255"/>
        <v>tier - 3</v>
      </c>
      <c r="N2343" s="32" t="str">
        <f t="shared" si="256"/>
        <v>R1013</v>
      </c>
      <c r="O2343" s="13" t="str">
        <f t="shared" si="257"/>
        <v>8-Jun-1977</v>
      </c>
      <c r="P2343" s="13">
        <f t="shared" si="258"/>
        <v>46</v>
      </c>
      <c r="Q2343" s="18">
        <v>62592.87</v>
      </c>
    </row>
    <row r="2344" spans="1:17" x14ac:dyDescent="0.25">
      <c r="A2344" s="13" t="s">
        <v>2372</v>
      </c>
      <c r="B2344" s="13">
        <v>1968</v>
      </c>
      <c r="C2344" s="13" t="s">
        <v>37</v>
      </c>
      <c r="D2344" s="13">
        <v>12</v>
      </c>
      <c r="E2344" s="13">
        <v>0</v>
      </c>
      <c r="F2344" s="13">
        <v>63770.43</v>
      </c>
      <c r="G2344" s="13" t="s">
        <v>16</v>
      </c>
      <c r="H2344" s="13" t="s">
        <v>12</v>
      </c>
      <c r="I2344" s="13" t="s">
        <v>13</v>
      </c>
      <c r="J2344" s="32">
        <f t="shared" si="252"/>
        <v>1968</v>
      </c>
      <c r="K2344" s="32" t="str">
        <f t="shared" si="253"/>
        <v>Oct</v>
      </c>
      <c r="L2344" s="32" t="str">
        <f t="shared" si="254"/>
        <v>tier - 1</v>
      </c>
      <c r="M2344" s="32" t="str">
        <f t="shared" si="255"/>
        <v>tier - 3</v>
      </c>
      <c r="N2344" s="32" t="str">
        <f t="shared" si="256"/>
        <v>R1013</v>
      </c>
      <c r="O2344" s="13" t="str">
        <f t="shared" si="257"/>
        <v>12-Oct-1968</v>
      </c>
      <c r="P2344" s="13">
        <f t="shared" si="258"/>
        <v>54</v>
      </c>
      <c r="Q2344" s="18">
        <v>63770.43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1A927-CEBD-4833-8FC3-A9B56F83A8FB}">
  <dimension ref="A1:Q2336"/>
  <sheetViews>
    <sheetView topLeftCell="E1" workbookViewId="0">
      <selection activeCell="Q2" sqref="Q2"/>
    </sheetView>
  </sheetViews>
  <sheetFormatPr defaultRowHeight="15" x14ac:dyDescent="0.25"/>
  <cols>
    <col min="1" max="1" width="12.85546875" bestFit="1" customWidth="1"/>
    <col min="2" max="2" width="20.140625" bestFit="1" customWidth="1"/>
    <col min="3" max="3" width="8" customWidth="1"/>
    <col min="4" max="4" width="10.28515625" customWidth="1"/>
    <col min="5" max="5" width="13.42578125" customWidth="1"/>
    <col min="6" max="6" width="16.85546875" bestFit="1" customWidth="1"/>
    <col min="7" max="7" width="15.140625" bestFit="1" customWidth="1"/>
    <col min="8" max="8" width="26.7109375" bestFit="1" customWidth="1"/>
    <col min="9" max="9" width="11.140625" customWidth="1"/>
    <col min="10" max="10" width="15.5703125" bestFit="1" customWidth="1"/>
    <col min="11" max="11" width="16.28515625" bestFit="1" customWidth="1"/>
    <col min="12" max="12" width="13.7109375" bestFit="1" customWidth="1"/>
    <col min="13" max="13" width="11.28515625" style="10" bestFit="1" customWidth="1"/>
    <col min="14" max="14" width="13.140625" bestFit="1" customWidth="1"/>
    <col min="15" max="15" width="11.42578125" customWidth="1"/>
    <col min="16" max="16" width="11.5703125" customWidth="1"/>
    <col min="17" max="17" width="9.85546875" customWidth="1"/>
  </cols>
  <sheetData>
    <row r="1" spans="1:17" ht="31.5" x14ac:dyDescent="0.25">
      <c r="A1" s="4" t="s">
        <v>0</v>
      </c>
      <c r="B1" s="4" t="s">
        <v>4733</v>
      </c>
      <c r="C1" s="4" t="s">
        <v>2373</v>
      </c>
      <c r="D1" s="4" t="s">
        <v>2374</v>
      </c>
      <c r="E1" s="20" t="s">
        <v>4742</v>
      </c>
      <c r="F1" s="4" t="s">
        <v>2376</v>
      </c>
      <c r="G1" s="4" t="s">
        <v>2377</v>
      </c>
      <c r="H1" s="4" t="s">
        <v>2378</v>
      </c>
      <c r="I1" s="4" t="s">
        <v>2379</v>
      </c>
      <c r="J1" s="4" t="s">
        <v>4743</v>
      </c>
      <c r="K1" s="4" t="s">
        <v>4738</v>
      </c>
      <c r="L1" s="4" t="s">
        <v>4739</v>
      </c>
      <c r="M1" s="11" t="s">
        <v>5</v>
      </c>
      <c r="N1" s="4" t="s">
        <v>6</v>
      </c>
      <c r="O1" s="4" t="s">
        <v>7</v>
      </c>
      <c r="P1" s="4" t="s">
        <v>8</v>
      </c>
      <c r="Q1" s="4" t="s">
        <v>4741</v>
      </c>
    </row>
    <row r="2" spans="1:17" ht="15.75" x14ac:dyDescent="0.25">
      <c r="A2" s="1" t="s">
        <v>2372</v>
      </c>
      <c r="B2" t="str">
        <f>VLOOKUP(A2,'Customer Names'!A:D,4,0)</f>
        <v>Kelly</v>
      </c>
      <c r="C2">
        <f>VLOOKUP(A2,'Medical Examinations'!A:B,2,0)</f>
        <v>47.41</v>
      </c>
      <c r="D2">
        <f>VLOOKUP(A2,'Medical Examinations'!A:C,3,0)</f>
        <v>7.47</v>
      </c>
      <c r="E2" t="str">
        <f>VLOOKUP(A2,'Medical Examinations'!A:AA,11,0)</f>
        <v>No</v>
      </c>
      <c r="F2" t="str">
        <f>VLOOKUP(A2,'Medical Examinations'!A:N,14,0)</f>
        <v>No</v>
      </c>
      <c r="G2" t="str">
        <f>VLOOKUP(A2,'Medical Examinations'!A:F,6,0)</f>
        <v>No</v>
      </c>
      <c r="H2" s="7" t="str">
        <f>VLOOKUP(A2,'Medical Examinations'!A:J,10,0)</f>
        <v>0</v>
      </c>
      <c r="I2" t="str">
        <f>VLOOKUP(A2,'Medical Examinations'!A:I,9,0)</f>
        <v>Yes</v>
      </c>
      <c r="J2" t="str">
        <f>VLOOKUP(A2,'Medical Examinations'!A:L,12,0)</f>
        <v>Obesity</v>
      </c>
      <c r="K2" t="str">
        <f>VLOOKUP(A2,'Medical Examinations'!A:M,13,0)</f>
        <v>Diabetes</v>
      </c>
      <c r="L2" t="str">
        <f>VLOOKUP(A2,'Hospitalisation Details'!A:S,15,0)</f>
        <v>12-Oct-1968</v>
      </c>
      <c r="M2" s="10">
        <f>VLOOKUP(A2,'Hospitalisation Details'!A:Q,17,0)</f>
        <v>63770.43</v>
      </c>
      <c r="N2" t="str">
        <f>VLOOKUP(A2,'Hospitalisation Details'!A:L,12,0)</f>
        <v>tier - 1</v>
      </c>
      <c r="O2" t="str">
        <f>VLOOKUP(A2,'Hospitalisation Details'!A:AA,13,0)</f>
        <v>tier - 3</v>
      </c>
      <c r="P2" t="str">
        <f>VLOOKUP(A2,'Hospitalisation Details'!A:AA,14,0)</f>
        <v>R1013</v>
      </c>
      <c r="Q2">
        <f>VLOOKUP(A2,'Hospitalisation Details'!A:AA,16,0)</f>
        <v>54</v>
      </c>
    </row>
    <row r="3" spans="1:17" ht="15.75" x14ac:dyDescent="0.25">
      <c r="A3" s="1" t="s">
        <v>2371</v>
      </c>
      <c r="B3" t="str">
        <f>VLOOKUP(A3,'Customer Names'!A:D,4,0)</f>
        <v>Matthew D</v>
      </c>
      <c r="C3">
        <f>VLOOKUP(A3,'Medical Examinations'!A:B,2,0)</f>
        <v>30.36</v>
      </c>
      <c r="D3">
        <f>VLOOKUP(A3,'Medical Examinations'!A:C,3,0)</f>
        <v>5.77</v>
      </c>
      <c r="E3" t="str">
        <f>VLOOKUP(A3,'Medical Examinations'!A:K,11,0)</f>
        <v>No</v>
      </c>
      <c r="F3" t="str">
        <f>VLOOKUP(A3,'Medical Examinations'!A:N,14,0)</f>
        <v>No</v>
      </c>
      <c r="G3" t="str">
        <f>VLOOKUP(A3,'Medical Examinations'!A:F,6,0)</f>
        <v>No</v>
      </c>
      <c r="H3" s="7" t="str">
        <f>VLOOKUP(A3,'Medical Examinations'!A:J,10,0)</f>
        <v>0</v>
      </c>
      <c r="I3" t="str">
        <f>VLOOKUP(A3,'Medical Examinations'!A:I,9,0)</f>
        <v>Yes</v>
      </c>
      <c r="J3" t="str">
        <f>VLOOKUP(A3,'Medical Examinations'!A:L,12,0)</f>
        <v>Obesity</v>
      </c>
      <c r="K3" t="str">
        <f>VLOOKUP(A3,'Medical Examinations'!A:M,13,0)</f>
        <v>Prediabetes</v>
      </c>
      <c r="L3" t="str">
        <f>VLOOKUP(A3,'Hospitalisation Details'!A:S,15,0)</f>
        <v>8-Jun-1977</v>
      </c>
      <c r="M3" s="10">
        <f>VLOOKUP(A3,'Hospitalisation Details'!A:Q,17,0)</f>
        <v>62592.87</v>
      </c>
      <c r="N3" t="str">
        <f>VLOOKUP(A3,'Hospitalisation Details'!A:L,12,0)</f>
        <v>tier - 2</v>
      </c>
      <c r="O3" t="str">
        <f>VLOOKUP(A3,'Hospitalisation Details'!A:AA,13,0)</f>
        <v>tier - 3</v>
      </c>
      <c r="P3" t="str">
        <f>VLOOKUP(A3,'Hospitalisation Details'!A:AA,14,0)</f>
        <v>R1013</v>
      </c>
      <c r="Q3">
        <f>VLOOKUP(A3,'Hospitalisation Details'!A:AA,16,0)</f>
        <v>46</v>
      </c>
    </row>
    <row r="4" spans="1:17" ht="15.75" x14ac:dyDescent="0.25">
      <c r="A4" s="1" t="s">
        <v>2370</v>
      </c>
      <c r="B4" t="str">
        <f>VLOOKUP(A4,'Customer Names'!A:D,4,0)</f>
        <v>Phil</v>
      </c>
      <c r="C4">
        <f>VLOOKUP(A4,'Medical Examinations'!A:B,2,0)</f>
        <v>34.484999999999999</v>
      </c>
      <c r="D4">
        <f>VLOOKUP(A4,'Medical Examinations'!A:C,3,0)</f>
        <v>11.87</v>
      </c>
      <c r="E4" t="str">
        <f>VLOOKUP(A4,'Medical Examinations'!A:K,11,0)</f>
        <v>Yes</v>
      </c>
      <c r="F4" t="str">
        <f>VLOOKUP(A4,'Medical Examinations'!A:N,14,0)</f>
        <v>No</v>
      </c>
      <c r="G4" t="str">
        <f>VLOOKUP(A4,'Medical Examinations'!A:F,6,0)</f>
        <v>No</v>
      </c>
      <c r="H4" s="7">
        <f>VLOOKUP(A4,'Medical Examinations'!A:J,10,0)</f>
        <v>2</v>
      </c>
      <c r="I4" t="str">
        <f>VLOOKUP(A4,'Medical Examinations'!A:I,9,0)</f>
        <v>Yes</v>
      </c>
      <c r="J4" t="str">
        <f>VLOOKUP(A4,'Medical Examinations'!A:L,12,0)</f>
        <v>Obesity</v>
      </c>
      <c r="K4" t="str">
        <f>VLOOKUP(A4,'Medical Examinations'!A:M,13,0)</f>
        <v>Diabetes</v>
      </c>
      <c r="L4" t="str">
        <f>VLOOKUP(A4,'Hospitalisation Details'!A:S,15,0)</f>
        <v>11-Sep-1970</v>
      </c>
      <c r="M4" s="10">
        <f>VLOOKUP(A4,'Hospitalisation Details'!A:Q,17,0)</f>
        <v>60021.4</v>
      </c>
      <c r="N4" t="str">
        <f>VLOOKUP(A4,'Hospitalisation Details'!A:L,12,0)</f>
        <v>tier - 1</v>
      </c>
      <c r="O4" t="str">
        <f>VLOOKUP(A4,'Hospitalisation Details'!A:AA,13,0)</f>
        <v>tier - 1</v>
      </c>
      <c r="P4" t="str">
        <f>VLOOKUP(A4,'Hospitalisation Details'!A:AA,14,0)</f>
        <v>R1012</v>
      </c>
      <c r="Q4">
        <f>VLOOKUP(A4,'Hospitalisation Details'!A:AA,16,0)</f>
        <v>52</v>
      </c>
    </row>
    <row r="5" spans="1:17" ht="15.75" x14ac:dyDescent="0.25">
      <c r="A5" s="1" t="s">
        <v>2369</v>
      </c>
      <c r="B5" t="str">
        <f>VLOOKUP(A5,'Customer Names'!A:D,4,0)</f>
        <v>Kelsey</v>
      </c>
      <c r="C5">
        <f>VLOOKUP(A5,'Medical Examinations'!A:B,2,0)</f>
        <v>38.094999999999999</v>
      </c>
      <c r="D5">
        <f>VLOOKUP(A5,'Medical Examinations'!A:C,3,0)</f>
        <v>6.05</v>
      </c>
      <c r="E5" t="str">
        <f>VLOOKUP(A5,'Medical Examinations'!A:K,11,0)</f>
        <v>No</v>
      </c>
      <c r="F5" t="str">
        <f>VLOOKUP(A5,'Medical Examinations'!A:N,14,0)</f>
        <v>No</v>
      </c>
      <c r="G5" t="str">
        <f>VLOOKUP(A5,'Medical Examinations'!A:F,6,0)</f>
        <v>No</v>
      </c>
      <c r="H5" s="7" t="str">
        <f>VLOOKUP(A5,'Medical Examinations'!A:J,10,0)</f>
        <v>0</v>
      </c>
      <c r="I5" t="str">
        <f>VLOOKUP(A5,'Medical Examinations'!A:I,9,0)</f>
        <v>Yes</v>
      </c>
      <c r="J5" t="str">
        <f>VLOOKUP(A5,'Medical Examinations'!A:L,12,0)</f>
        <v>Obesity</v>
      </c>
      <c r="K5" t="str">
        <f>VLOOKUP(A5,'Medical Examinations'!A:M,13,0)</f>
        <v>Prediabetes</v>
      </c>
      <c r="L5" t="str">
        <f>VLOOKUP(A5,'Hospitalisation Details'!A:S,15,0)</f>
        <v>6-Jun-1991</v>
      </c>
      <c r="M5" s="10">
        <f>VLOOKUP(A5,'Hospitalisation Details'!A:Q,17,0)</f>
        <v>58571.07</v>
      </c>
      <c r="N5" t="str">
        <f>VLOOKUP(A5,'Hospitalisation Details'!A:L,12,0)</f>
        <v>tier - 1</v>
      </c>
      <c r="O5" t="str">
        <f>VLOOKUP(A5,'Hospitalisation Details'!A:AA,13,0)</f>
        <v>tier - 3</v>
      </c>
      <c r="P5" t="str">
        <f>VLOOKUP(A5,'Hospitalisation Details'!A:AA,14,0)</f>
        <v>R1024</v>
      </c>
      <c r="Q5">
        <f>VLOOKUP(A5,'Hospitalisation Details'!A:AA,16,0)</f>
        <v>32</v>
      </c>
    </row>
    <row r="6" spans="1:17" ht="15.75" x14ac:dyDescent="0.25">
      <c r="A6" s="1" t="s">
        <v>2368</v>
      </c>
      <c r="B6" t="str">
        <f>VLOOKUP(A6,'Customer Names'!A:D,4,0)</f>
        <v>Kristyn</v>
      </c>
      <c r="C6">
        <f>VLOOKUP(A6,'Medical Examinations'!A:B,2,0)</f>
        <v>35.53</v>
      </c>
      <c r="D6">
        <f>VLOOKUP(A6,'Medical Examinations'!A:C,3,0)</f>
        <v>5.45</v>
      </c>
      <c r="E6" t="str">
        <f>VLOOKUP(A6,'Medical Examinations'!A:K,11,0)</f>
        <v>No</v>
      </c>
      <c r="F6" t="str">
        <f>VLOOKUP(A6,'Medical Examinations'!A:N,14,0)</f>
        <v>No</v>
      </c>
      <c r="G6" t="str">
        <f>VLOOKUP(A6,'Medical Examinations'!A:F,6,0)</f>
        <v>No</v>
      </c>
      <c r="H6" s="7" t="str">
        <f>VLOOKUP(A6,'Medical Examinations'!A:J,10,0)</f>
        <v>0</v>
      </c>
      <c r="I6" t="str">
        <f>VLOOKUP(A6,'Medical Examinations'!A:I,9,0)</f>
        <v>Yes</v>
      </c>
      <c r="J6" t="str">
        <f>VLOOKUP(A6,'Medical Examinations'!A:L,12,0)</f>
        <v>Obesity</v>
      </c>
      <c r="K6" t="str">
        <f>VLOOKUP(A6,'Medical Examinations'!A:M,13,0)</f>
        <v>Normal</v>
      </c>
      <c r="L6" t="str">
        <f>VLOOKUP(A6,'Hospitalisation Details'!A:S,15,0)</f>
        <v>19-Jun-1989</v>
      </c>
      <c r="M6" s="10">
        <f>VLOOKUP(A6,'Hospitalisation Details'!A:Q,17,0)</f>
        <v>55135.4</v>
      </c>
      <c r="N6" t="str">
        <f>VLOOKUP(A6,'Hospitalisation Details'!A:L,12,0)</f>
        <v>tier - 1</v>
      </c>
      <c r="O6" t="str">
        <f>VLOOKUP(A6,'Hospitalisation Details'!A:AA,13,0)</f>
        <v>tier - 2</v>
      </c>
      <c r="P6" t="str">
        <f>VLOOKUP(A6,'Hospitalisation Details'!A:AA,14,0)</f>
        <v>R1012</v>
      </c>
      <c r="Q6">
        <f>VLOOKUP(A6,'Hospitalisation Details'!A:AA,16,0)</f>
        <v>33</v>
      </c>
    </row>
    <row r="7" spans="1:17" ht="15.75" x14ac:dyDescent="0.25">
      <c r="A7" s="1" t="s">
        <v>2367</v>
      </c>
      <c r="B7" t="str">
        <f>VLOOKUP(A7,'Customer Names'!A:D,4,0)</f>
        <v>Russell B.</v>
      </c>
      <c r="C7">
        <f>VLOOKUP(A7,'Medical Examinations'!A:B,2,0)</f>
        <v>32.799999999999997</v>
      </c>
      <c r="D7">
        <f>VLOOKUP(A7,'Medical Examinations'!A:C,3,0)</f>
        <v>6.59</v>
      </c>
      <c r="E7" t="str">
        <f>VLOOKUP(A7,'Medical Examinations'!A:K,11,0)</f>
        <v>No</v>
      </c>
      <c r="F7" t="str">
        <f>VLOOKUP(A7,'Medical Examinations'!A:N,14,0)</f>
        <v>No</v>
      </c>
      <c r="G7" t="str">
        <f>VLOOKUP(A7,'Medical Examinations'!A:F,6,0)</f>
        <v>No</v>
      </c>
      <c r="H7" s="7" t="str">
        <f>VLOOKUP(A7,'Medical Examinations'!A:J,10,0)</f>
        <v>0</v>
      </c>
      <c r="I7" t="str">
        <f>VLOOKUP(A7,'Medical Examinations'!A:I,9,0)</f>
        <v>Yes</v>
      </c>
      <c r="J7" t="str">
        <f>VLOOKUP(A7,'Medical Examinations'!A:L,12,0)</f>
        <v>Obesity</v>
      </c>
      <c r="K7" t="str">
        <f>VLOOKUP(A7,'Medical Examinations'!A:M,13,0)</f>
        <v>Diabetes</v>
      </c>
      <c r="L7" t="str">
        <f>VLOOKUP(A7,'Hospitalisation Details'!A:S,15,0)</f>
        <v>4-Aug-1962</v>
      </c>
      <c r="M7" s="10">
        <f>VLOOKUP(A7,'Hospitalisation Details'!A:Q,17,0)</f>
        <v>52590.83</v>
      </c>
      <c r="N7" t="str">
        <f>VLOOKUP(A7,'Hospitalisation Details'!A:L,12,0)</f>
        <v>tier - 1</v>
      </c>
      <c r="O7" t="str">
        <f>VLOOKUP(A7,'Hospitalisation Details'!A:AA,13,0)</f>
        <v>tier - 3</v>
      </c>
      <c r="P7" t="str">
        <f>VLOOKUP(A7,'Hospitalisation Details'!A:AA,14,0)</f>
        <v>R1011</v>
      </c>
      <c r="Q7">
        <f>VLOOKUP(A7,'Hospitalisation Details'!A:AA,16,0)</f>
        <v>60</v>
      </c>
    </row>
    <row r="8" spans="1:17" ht="15.75" x14ac:dyDescent="0.25">
      <c r="A8" s="1" t="s">
        <v>2366</v>
      </c>
      <c r="B8" t="str">
        <f>VLOOKUP(A8,'Customer Names'!A:D,4,0)</f>
        <v>Scott</v>
      </c>
      <c r="C8">
        <f>VLOOKUP(A8,'Medical Examinations'!A:B,2,0)</f>
        <v>36.4</v>
      </c>
      <c r="D8">
        <f>VLOOKUP(A8,'Medical Examinations'!A:C,3,0)</f>
        <v>6.07</v>
      </c>
      <c r="E8" t="str">
        <f>VLOOKUP(A8,'Medical Examinations'!A:K,11,0)</f>
        <v>No</v>
      </c>
      <c r="F8" t="str">
        <f>VLOOKUP(A8,'Medical Examinations'!A:N,14,0)</f>
        <v>No</v>
      </c>
      <c r="G8" t="str">
        <f>VLOOKUP(A8,'Medical Examinations'!A:F,6,0)</f>
        <v>No</v>
      </c>
      <c r="H8" s="7" t="str">
        <f>VLOOKUP(A8,'Medical Examinations'!A:J,10,0)</f>
        <v>0</v>
      </c>
      <c r="I8" t="str">
        <f>VLOOKUP(A8,'Medical Examinations'!A:I,9,0)</f>
        <v>Yes</v>
      </c>
      <c r="J8" t="str">
        <f>VLOOKUP(A8,'Medical Examinations'!A:L,12,0)</f>
        <v>Obesity</v>
      </c>
      <c r="K8" t="str">
        <f>VLOOKUP(A8,'Medical Examinations'!A:M,13,0)</f>
        <v>Prediabetes</v>
      </c>
      <c r="L8" t="str">
        <f>VLOOKUP(A8,'Hospitalisation Details'!A:S,15,0)</f>
        <v>27-Oct-1994</v>
      </c>
      <c r="M8" s="10">
        <f>VLOOKUP(A8,'Hospitalisation Details'!A:Q,17,0)</f>
        <v>51194.559999999998</v>
      </c>
      <c r="N8" t="str">
        <f>VLOOKUP(A8,'Hospitalisation Details'!A:L,12,0)</f>
        <v>tier - 1</v>
      </c>
      <c r="O8" t="str">
        <f>VLOOKUP(A8,'Hospitalisation Details'!A:AA,13,0)</f>
        <v>tier - 3</v>
      </c>
      <c r="P8" t="str">
        <f>VLOOKUP(A8,'Hospitalisation Details'!A:AA,14,0)</f>
        <v>R1011</v>
      </c>
      <c r="Q8">
        <f>VLOOKUP(A8,'Hospitalisation Details'!A:AA,16,0)</f>
        <v>28</v>
      </c>
    </row>
    <row r="9" spans="1:17" ht="15.75" x14ac:dyDescent="0.25">
      <c r="A9" s="1" t="s">
        <v>2365</v>
      </c>
      <c r="B9" t="str">
        <f>VLOOKUP(A9,'Customer Names'!A:D,4,0)</f>
        <v>Stephen</v>
      </c>
      <c r="C9">
        <f>VLOOKUP(A9,'Medical Examinations'!A:B,2,0)</f>
        <v>36.96</v>
      </c>
      <c r="D9">
        <f>VLOOKUP(A9,'Medical Examinations'!A:C,3,0)</f>
        <v>7.93</v>
      </c>
      <c r="E9" t="str">
        <f>VLOOKUP(A9,'Medical Examinations'!A:K,11,0)</f>
        <v>No</v>
      </c>
      <c r="F9" t="str">
        <f>VLOOKUP(A9,'Medical Examinations'!A:N,14,0)</f>
        <v>No</v>
      </c>
      <c r="G9" t="str">
        <f>VLOOKUP(A9,'Medical Examinations'!A:F,6,0)</f>
        <v>No</v>
      </c>
      <c r="H9" s="7">
        <f>VLOOKUP(A9,'Medical Examinations'!A:J,10,0)</f>
        <v>3</v>
      </c>
      <c r="I9" t="str">
        <f>VLOOKUP(A9,'Medical Examinations'!A:I,9,0)</f>
        <v>Yes</v>
      </c>
      <c r="J9" t="str">
        <f>VLOOKUP(A9,'Medical Examinations'!A:L,12,0)</f>
        <v>Obesity</v>
      </c>
      <c r="K9" t="str">
        <f>VLOOKUP(A9,'Medical Examinations'!A:M,13,0)</f>
        <v>Diabetes</v>
      </c>
      <c r="L9" t="str">
        <f>VLOOKUP(A9,'Hospitalisation Details'!A:S,15,0)</f>
        <v>27-Jun-1958</v>
      </c>
      <c r="M9" s="10">
        <f>VLOOKUP(A9,'Hospitalisation Details'!A:Q,17,0)</f>
        <v>49577.66</v>
      </c>
      <c r="N9" t="str">
        <f>VLOOKUP(A9,'Hospitalisation Details'!A:L,12,0)</f>
        <v>tier - 2</v>
      </c>
      <c r="O9" t="str">
        <f>VLOOKUP(A9,'Hospitalisation Details'!A:AA,13,0)</f>
        <v>tier - 2</v>
      </c>
      <c r="P9" t="str">
        <f>VLOOKUP(A9,'Hospitalisation Details'!A:AA,14,0)</f>
        <v>R1013</v>
      </c>
      <c r="Q9">
        <f>VLOOKUP(A9,'Hospitalisation Details'!A:AA,16,0)</f>
        <v>64</v>
      </c>
    </row>
    <row r="10" spans="1:17" ht="15.75" x14ac:dyDescent="0.25">
      <c r="A10" s="1" t="s">
        <v>2364</v>
      </c>
      <c r="B10" t="str">
        <f>VLOOKUP(A10,'Customer Names'!A:D,4,0)</f>
        <v>Patrick R.</v>
      </c>
      <c r="C10">
        <f>VLOOKUP(A10,'Medical Examinations'!A:B,2,0)</f>
        <v>41.14</v>
      </c>
      <c r="D10">
        <f>VLOOKUP(A10,'Medical Examinations'!A:C,3,0)</f>
        <v>9.58</v>
      </c>
      <c r="E10" t="str">
        <f>VLOOKUP(A10,'Medical Examinations'!A:K,11,0)</f>
        <v>Yes</v>
      </c>
      <c r="F10" t="str">
        <f>VLOOKUP(A10,'Medical Examinations'!A:N,14,0)</f>
        <v>No</v>
      </c>
      <c r="G10" t="str">
        <f>VLOOKUP(A10,'Medical Examinations'!A:F,6,0)</f>
        <v>Yes</v>
      </c>
      <c r="H10" s="7">
        <f>VLOOKUP(A10,'Medical Examinations'!A:J,10,0)</f>
        <v>1</v>
      </c>
      <c r="I10" t="str">
        <f>VLOOKUP(A10,'Medical Examinations'!A:I,9,0)</f>
        <v>Yes</v>
      </c>
      <c r="J10" t="str">
        <f>VLOOKUP(A10,'Medical Examinations'!A:L,12,0)</f>
        <v>Obesity</v>
      </c>
      <c r="K10" t="str">
        <f>VLOOKUP(A10,'Medical Examinations'!A:M,13,0)</f>
        <v>Diabetes</v>
      </c>
      <c r="L10" t="str">
        <f>VLOOKUP(A10,'Hospitalisation Details'!A:S,15,0)</f>
        <v>4-Sep-1963</v>
      </c>
      <c r="M10" s="10">
        <f>VLOOKUP(A10,'Hospitalisation Details'!A:Q,17,0)</f>
        <v>48970.25</v>
      </c>
      <c r="N10" t="str">
        <f>VLOOKUP(A10,'Hospitalisation Details'!A:L,12,0)</f>
        <v>tier - 1</v>
      </c>
      <c r="O10" t="str">
        <f>VLOOKUP(A10,'Hospitalisation Details'!A:AA,13,0)</f>
        <v>tier - 2</v>
      </c>
      <c r="P10" t="str">
        <f>VLOOKUP(A10,'Hospitalisation Details'!A:AA,14,0)</f>
        <v>R1013</v>
      </c>
      <c r="Q10">
        <f>VLOOKUP(A10,'Hospitalisation Details'!A:AA,16,0)</f>
        <v>59</v>
      </c>
    </row>
    <row r="11" spans="1:17" ht="15.75" x14ac:dyDescent="0.25">
      <c r="A11" s="1" t="s">
        <v>2363</v>
      </c>
      <c r="B11" t="str">
        <f>VLOOKUP(A11,'Customer Names'!A:D,4,0)</f>
        <v>Brooke N.</v>
      </c>
      <c r="C11">
        <f>VLOOKUP(A11,'Medical Examinations'!A:B,2,0)</f>
        <v>38.06</v>
      </c>
      <c r="D11">
        <f>VLOOKUP(A11,'Medical Examinations'!A:C,3,0)</f>
        <v>10.79</v>
      </c>
      <c r="E11" t="str">
        <f>VLOOKUP(A11,'Medical Examinations'!A:K,11,0)</f>
        <v>No</v>
      </c>
      <c r="F11" t="str">
        <f>VLOOKUP(A11,'Medical Examinations'!A:N,14,0)</f>
        <v>No</v>
      </c>
      <c r="G11" t="str">
        <f>VLOOKUP(A11,'Medical Examinations'!A:F,6,0)</f>
        <v>No</v>
      </c>
      <c r="H11" s="7" t="str">
        <f>VLOOKUP(A11,'Medical Examinations'!A:J,10,0)</f>
        <v>0</v>
      </c>
      <c r="I11" t="str">
        <f>VLOOKUP(A11,'Medical Examinations'!A:I,9,0)</f>
        <v>Yes</v>
      </c>
      <c r="J11" t="str">
        <f>VLOOKUP(A11,'Medical Examinations'!A:L,12,0)</f>
        <v>Obesity</v>
      </c>
      <c r="K11" t="str">
        <f>VLOOKUP(A11,'Medical Examinations'!A:M,13,0)</f>
        <v>Diabetes</v>
      </c>
      <c r="L11" t="str">
        <f>VLOOKUP(A11,'Hospitalisation Details'!A:S,15,0)</f>
        <v>29-Dec-1978</v>
      </c>
      <c r="M11" s="10">
        <f>VLOOKUP(A11,'Hospitalisation Details'!A:Q,17,0)</f>
        <v>48885.14</v>
      </c>
      <c r="N11" t="str">
        <f>VLOOKUP(A11,'Hospitalisation Details'!A:L,12,0)</f>
        <v>tier - 1</v>
      </c>
      <c r="O11" t="str">
        <f>VLOOKUP(A11,'Hospitalisation Details'!A:AA,13,0)</f>
        <v>tier - 2</v>
      </c>
      <c r="P11" t="str">
        <f>VLOOKUP(A11,'Hospitalisation Details'!A:AA,14,0)</f>
        <v>R1013</v>
      </c>
      <c r="Q11">
        <f>VLOOKUP(A11,'Hospitalisation Details'!A:AA,16,0)</f>
        <v>44</v>
      </c>
    </row>
    <row r="12" spans="1:17" ht="15.75" x14ac:dyDescent="0.25">
      <c r="A12" s="1" t="s">
        <v>2362</v>
      </c>
      <c r="B12" t="str">
        <f>VLOOKUP(A12,'Customer Names'!A:D,4,0)</f>
        <v>Paola Andrea</v>
      </c>
      <c r="C12">
        <f>VLOOKUP(A12,'Medical Examinations'!A:B,2,0)</f>
        <v>37.700000000000003</v>
      </c>
      <c r="D12">
        <f>VLOOKUP(A12,'Medical Examinations'!A:C,3,0)</f>
        <v>5.96</v>
      </c>
      <c r="E12" t="str">
        <f>VLOOKUP(A12,'Medical Examinations'!A:K,11,0)</f>
        <v>Yes</v>
      </c>
      <c r="F12" t="str">
        <f>VLOOKUP(A12,'Medical Examinations'!A:N,14,0)</f>
        <v>No</v>
      </c>
      <c r="G12" t="str">
        <f>VLOOKUP(A12,'Medical Examinations'!A:F,6,0)</f>
        <v>No</v>
      </c>
      <c r="H12" s="7">
        <f>VLOOKUP(A12,'Medical Examinations'!A:J,10,0)</f>
        <v>2</v>
      </c>
      <c r="I12" t="str">
        <f>VLOOKUP(A12,'Medical Examinations'!A:I,9,0)</f>
        <v>Yes</v>
      </c>
      <c r="J12" t="str">
        <f>VLOOKUP(A12,'Medical Examinations'!A:L,12,0)</f>
        <v>Obesity</v>
      </c>
      <c r="K12" t="str">
        <f>VLOOKUP(A12,'Medical Examinations'!A:M,13,0)</f>
        <v>Prediabetes</v>
      </c>
      <c r="L12" t="str">
        <f>VLOOKUP(A12,'Hospitalisation Details'!A:S,15,0)</f>
        <v>22-Jul-1959</v>
      </c>
      <c r="M12" s="10">
        <f>VLOOKUP(A12,'Hospitalisation Details'!A:Q,17,0)</f>
        <v>48824.45</v>
      </c>
      <c r="N12" t="str">
        <f>VLOOKUP(A12,'Hospitalisation Details'!A:L,12,0)</f>
        <v>tier - 2</v>
      </c>
      <c r="O12" t="str">
        <f>VLOOKUP(A12,'Hospitalisation Details'!A:AA,13,0)</f>
        <v>tier - 1</v>
      </c>
      <c r="P12" t="str">
        <f>VLOOKUP(A12,'Hospitalisation Details'!A:AA,14,0)</f>
        <v>R1011</v>
      </c>
      <c r="Q12">
        <f>VLOOKUP(A12,'Hospitalisation Details'!A:AA,16,0)</f>
        <v>63</v>
      </c>
    </row>
    <row r="13" spans="1:17" ht="15.75" x14ac:dyDescent="0.25">
      <c r="A13" s="1" t="s">
        <v>2361</v>
      </c>
      <c r="B13" t="str">
        <f>VLOOKUP(A13,'Customer Names'!A:D,4,0)</f>
        <v>David</v>
      </c>
      <c r="C13">
        <f>VLOOKUP(A13,'Medical Examinations'!A:B,2,0)</f>
        <v>42.13</v>
      </c>
      <c r="D13">
        <f>VLOOKUP(A13,'Medical Examinations'!A:C,3,0)</f>
        <v>11.9</v>
      </c>
      <c r="E13" t="str">
        <f>VLOOKUP(A13,'Medical Examinations'!A:K,11,0)</f>
        <v>No</v>
      </c>
      <c r="F13" t="str">
        <f>VLOOKUP(A13,'Medical Examinations'!A:N,14,0)</f>
        <v>No</v>
      </c>
      <c r="G13" t="str">
        <f>VLOOKUP(A13,'Medical Examinations'!A:F,6,0)</f>
        <v>No</v>
      </c>
      <c r="H13" s="7" t="str">
        <f>VLOOKUP(A13,'Medical Examinations'!A:J,10,0)</f>
        <v>0</v>
      </c>
      <c r="I13" t="str">
        <f>VLOOKUP(A13,'Medical Examinations'!A:I,9,0)</f>
        <v>Yes</v>
      </c>
      <c r="J13" t="str">
        <f>VLOOKUP(A13,'Medical Examinations'!A:L,12,0)</f>
        <v>Obesity</v>
      </c>
      <c r="K13" t="str">
        <f>VLOOKUP(A13,'Medical Examinations'!A:M,13,0)</f>
        <v>Diabetes</v>
      </c>
      <c r="L13" t="str">
        <f>VLOOKUP(A13,'Hospitalisation Details'!A:S,15,0)</f>
        <v>27-Oct-1965</v>
      </c>
      <c r="M13" s="10">
        <f>VLOOKUP(A13,'Hospitalisation Details'!A:Q,17,0)</f>
        <v>48675.519999999997</v>
      </c>
      <c r="N13" t="str">
        <f>VLOOKUP(A13,'Hospitalisation Details'!A:L,12,0)</f>
        <v>tier - 1</v>
      </c>
      <c r="O13" t="str">
        <f>VLOOKUP(A13,'Hospitalisation Details'!A:AA,13,0)</f>
        <v>tier - 2</v>
      </c>
      <c r="P13" t="str">
        <f>VLOOKUP(A13,'Hospitalisation Details'!A:AA,14,0)</f>
        <v>R1013</v>
      </c>
      <c r="Q13">
        <f>VLOOKUP(A13,'Hospitalisation Details'!A:AA,16,0)</f>
        <v>57</v>
      </c>
    </row>
    <row r="14" spans="1:17" ht="15.75" x14ac:dyDescent="0.25">
      <c r="A14" s="1" t="s">
        <v>2360</v>
      </c>
      <c r="B14" t="str">
        <f>VLOOKUP(A14,'Customer Names'!A:D,4,0)</f>
        <v>Wade</v>
      </c>
      <c r="C14">
        <f>VLOOKUP(A14,'Medical Examinations'!A:B,2,0)</f>
        <v>40.92</v>
      </c>
      <c r="D14">
        <f>VLOOKUP(A14,'Medical Examinations'!A:C,3,0)</f>
        <v>8.41</v>
      </c>
      <c r="E14" t="str">
        <f>VLOOKUP(A14,'Medical Examinations'!A:K,11,0)</f>
        <v>No</v>
      </c>
      <c r="F14" t="str">
        <f>VLOOKUP(A14,'Medical Examinations'!A:N,14,0)</f>
        <v>No</v>
      </c>
      <c r="G14" t="str">
        <f>VLOOKUP(A14,'Medical Examinations'!A:F,6,0)</f>
        <v>No</v>
      </c>
      <c r="H14" s="7" t="str">
        <f>VLOOKUP(A14,'Medical Examinations'!A:J,10,0)</f>
        <v>0</v>
      </c>
      <c r="I14" t="str">
        <f>VLOOKUP(A14,'Medical Examinations'!A:I,9,0)</f>
        <v>Yes</v>
      </c>
      <c r="J14" t="str">
        <f>VLOOKUP(A14,'Medical Examinations'!A:L,12,0)</f>
        <v>Obesity</v>
      </c>
      <c r="K14" t="str">
        <f>VLOOKUP(A14,'Medical Examinations'!A:M,13,0)</f>
        <v>Diabetes</v>
      </c>
      <c r="L14" t="str">
        <f>VLOOKUP(A14,'Hospitalisation Details'!A:S,15,0)</f>
        <v>11-Oct-1962</v>
      </c>
      <c r="M14" s="10">
        <f>VLOOKUP(A14,'Hospitalisation Details'!A:Q,17,0)</f>
        <v>48673.56</v>
      </c>
      <c r="N14" t="str">
        <f>VLOOKUP(A14,'Hospitalisation Details'!A:L,12,0)</f>
        <v>tier - 1</v>
      </c>
      <c r="O14" t="str">
        <f>VLOOKUP(A14,'Hospitalisation Details'!A:AA,13,0)</f>
        <v>tier - 2</v>
      </c>
      <c r="P14" t="str">
        <f>VLOOKUP(A14,'Hospitalisation Details'!A:AA,14,0)</f>
        <v>R1013</v>
      </c>
      <c r="Q14">
        <f>VLOOKUP(A14,'Hospitalisation Details'!A:AA,16,0)</f>
        <v>60</v>
      </c>
    </row>
    <row r="15" spans="1:17" ht="15.75" x14ac:dyDescent="0.25">
      <c r="A15" s="1" t="s">
        <v>2359</v>
      </c>
      <c r="B15" t="str">
        <f>VLOOKUP(A15,'Customer Names'!A:D,4,0)</f>
        <v>Franklin</v>
      </c>
      <c r="C15">
        <f>VLOOKUP(A15,'Medical Examinations'!A:B,2,0)</f>
        <v>40.564999999999998</v>
      </c>
      <c r="D15">
        <f>VLOOKUP(A15,'Medical Examinations'!A:C,3,0)</f>
        <v>7.02</v>
      </c>
      <c r="E15" t="str">
        <f>VLOOKUP(A15,'Medical Examinations'!A:K,11,0)</f>
        <v>No</v>
      </c>
      <c r="F15" t="str">
        <f>VLOOKUP(A15,'Medical Examinations'!A:N,14,0)</f>
        <v>No</v>
      </c>
      <c r="G15" t="str">
        <f>VLOOKUP(A15,'Medical Examinations'!A:F,6,0)</f>
        <v>No</v>
      </c>
      <c r="H15" s="7" t="str">
        <f>VLOOKUP(A15,'Medical Examinations'!A:J,10,0)</f>
        <v>0</v>
      </c>
      <c r="I15" t="str">
        <f>VLOOKUP(A15,'Medical Examinations'!A:I,9,0)</f>
        <v>Yes</v>
      </c>
      <c r="J15" t="str">
        <f>VLOOKUP(A15,'Medical Examinations'!A:L,12,0)</f>
        <v>Obesity</v>
      </c>
      <c r="K15" t="str">
        <f>VLOOKUP(A15,'Medical Examinations'!A:M,13,0)</f>
        <v>Diabetes</v>
      </c>
      <c r="L15" t="str">
        <f>VLOOKUP(A15,'Hospitalisation Details'!A:S,15,0)</f>
        <v>1-Dec-1968</v>
      </c>
      <c r="M15" s="10">
        <f>VLOOKUP(A15,'Hospitalisation Details'!A:Q,17,0)</f>
        <v>48549.18</v>
      </c>
      <c r="N15" t="str">
        <f>VLOOKUP(A15,'Hospitalisation Details'!A:L,12,0)</f>
        <v>tier - 1</v>
      </c>
      <c r="O15" t="str">
        <f>VLOOKUP(A15,'Hospitalisation Details'!A:AA,13,0)</f>
        <v>tier - 3</v>
      </c>
      <c r="P15" t="str">
        <f>VLOOKUP(A15,'Hospitalisation Details'!A:AA,14,0)</f>
        <v>R1016</v>
      </c>
      <c r="Q15">
        <f>VLOOKUP(A15,'Hospitalisation Details'!A:AA,16,0)</f>
        <v>54</v>
      </c>
    </row>
    <row r="16" spans="1:17" ht="15.75" x14ac:dyDescent="0.25">
      <c r="A16" s="1" t="s">
        <v>2358</v>
      </c>
      <c r="B16" t="str">
        <f>VLOOKUP(A16,'Customer Names'!A:D,4,0)</f>
        <v>Leilani M.</v>
      </c>
      <c r="C16">
        <f>VLOOKUP(A16,'Medical Examinations'!A:B,2,0)</f>
        <v>36.384999999999998</v>
      </c>
      <c r="D16">
        <f>VLOOKUP(A16,'Medical Examinations'!A:C,3,0)</f>
        <v>7.59</v>
      </c>
      <c r="E16" t="str">
        <f>VLOOKUP(A16,'Medical Examinations'!A:K,11,0)</f>
        <v>Yes</v>
      </c>
      <c r="F16" t="str">
        <f>VLOOKUP(A16,'Medical Examinations'!A:N,14,0)</f>
        <v>No</v>
      </c>
      <c r="G16" t="str">
        <f>VLOOKUP(A16,'Medical Examinations'!A:F,6,0)</f>
        <v>No</v>
      </c>
      <c r="H16" s="7">
        <f>VLOOKUP(A16,'Medical Examinations'!A:J,10,0)</f>
        <v>2</v>
      </c>
      <c r="I16" t="str">
        <f>VLOOKUP(A16,'Medical Examinations'!A:I,9,0)</f>
        <v>Yes</v>
      </c>
      <c r="J16" t="str">
        <f>VLOOKUP(A16,'Medical Examinations'!A:L,12,0)</f>
        <v>Obesity</v>
      </c>
      <c r="K16" t="str">
        <f>VLOOKUP(A16,'Medical Examinations'!A:M,13,0)</f>
        <v>Diabetes</v>
      </c>
      <c r="L16" t="str">
        <f>VLOOKUP(A16,'Hospitalisation Details'!A:S,15,0)</f>
        <v>21-Dec-1961</v>
      </c>
      <c r="M16" s="10">
        <f>VLOOKUP(A16,'Hospitalisation Details'!A:Q,17,0)</f>
        <v>48517.56</v>
      </c>
      <c r="N16" t="str">
        <f>VLOOKUP(A16,'Hospitalisation Details'!A:L,12,0)</f>
        <v>tier - 1</v>
      </c>
      <c r="O16" t="str">
        <f>VLOOKUP(A16,'Hospitalisation Details'!A:AA,13,0)</f>
        <v>tier - 3</v>
      </c>
      <c r="P16" t="str">
        <f>VLOOKUP(A16,'Hospitalisation Details'!A:AA,14,0)</f>
        <v>R1024</v>
      </c>
      <c r="Q16">
        <f>VLOOKUP(A16,'Hospitalisation Details'!A:AA,16,0)</f>
        <v>61</v>
      </c>
    </row>
    <row r="17" spans="1:17" ht="15.75" x14ac:dyDescent="0.25">
      <c r="A17" s="1" t="s">
        <v>2357</v>
      </c>
      <c r="B17" t="str">
        <f>VLOOKUP(A17,'Customer Names'!A:D,4,0)</f>
        <v>Philippe</v>
      </c>
      <c r="C17">
        <f>VLOOKUP(A17,'Medical Examinations'!A:B,2,0)</f>
        <v>39.9</v>
      </c>
      <c r="D17">
        <f>VLOOKUP(A17,'Medical Examinations'!A:C,3,0)</f>
        <v>11.32</v>
      </c>
      <c r="E17" t="str">
        <f>VLOOKUP(A17,'Medical Examinations'!A:K,11,0)</f>
        <v>No</v>
      </c>
      <c r="F17" t="str">
        <f>VLOOKUP(A17,'Medical Examinations'!A:N,14,0)</f>
        <v>No</v>
      </c>
      <c r="G17" t="str">
        <f>VLOOKUP(A17,'Medical Examinations'!A:F,6,0)</f>
        <v>No</v>
      </c>
      <c r="H17" s="7" t="str">
        <f>VLOOKUP(A17,'Medical Examinations'!A:J,10,0)</f>
        <v>0</v>
      </c>
      <c r="I17" t="str">
        <f>VLOOKUP(A17,'Medical Examinations'!A:I,9,0)</f>
        <v>Yes</v>
      </c>
      <c r="J17" t="str">
        <f>VLOOKUP(A17,'Medical Examinations'!A:L,12,0)</f>
        <v>Obesity</v>
      </c>
      <c r="K17" t="str">
        <f>VLOOKUP(A17,'Medical Examinations'!A:M,13,0)</f>
        <v>Diabetes</v>
      </c>
      <c r="L17" t="str">
        <f>VLOOKUP(A17,'Hospitalisation Details'!A:S,15,0)</f>
        <v>27-Aug-1962</v>
      </c>
      <c r="M17" s="10">
        <f>VLOOKUP(A17,'Hospitalisation Details'!A:Q,17,0)</f>
        <v>48173.36</v>
      </c>
      <c r="N17" t="str">
        <f>VLOOKUP(A17,'Hospitalisation Details'!A:L,12,0)</f>
        <v>tier - 1</v>
      </c>
      <c r="O17" t="str">
        <f>VLOOKUP(A17,'Hospitalisation Details'!A:AA,13,0)</f>
        <v>tier - 3</v>
      </c>
      <c r="P17" t="str">
        <f>VLOOKUP(A17,'Hospitalisation Details'!A:AA,14,0)</f>
        <v>R1011</v>
      </c>
      <c r="Q17">
        <f>VLOOKUP(A17,'Hospitalisation Details'!A:AA,16,0)</f>
        <v>60</v>
      </c>
    </row>
    <row r="18" spans="1:17" ht="15.75" x14ac:dyDescent="0.25">
      <c r="A18" s="1" t="s">
        <v>2356</v>
      </c>
      <c r="B18" t="str">
        <f>VLOOKUP(A18,'Customer Names'!A:D,4,0)</f>
        <v>Jennifer A.</v>
      </c>
      <c r="C18">
        <f>VLOOKUP(A18,'Medical Examinations'!A:B,2,0)</f>
        <v>33.799999999999997</v>
      </c>
      <c r="D18">
        <f>VLOOKUP(A18,'Medical Examinations'!A:C,3,0)</f>
        <v>7.67</v>
      </c>
      <c r="E18" t="str">
        <f>VLOOKUP(A18,'Medical Examinations'!A:K,11,0)</f>
        <v>No</v>
      </c>
      <c r="F18" t="str">
        <f>VLOOKUP(A18,'Medical Examinations'!A:N,14,0)</f>
        <v>No</v>
      </c>
      <c r="G18" t="str">
        <f>VLOOKUP(A18,'Medical Examinations'!A:F,6,0)</f>
        <v>No</v>
      </c>
      <c r="H18" s="7">
        <f>VLOOKUP(A18,'Medical Examinations'!A:J,10,0)</f>
        <v>3</v>
      </c>
      <c r="I18" t="str">
        <f>VLOOKUP(A18,'Medical Examinations'!A:I,9,0)</f>
        <v>Yes</v>
      </c>
      <c r="J18" t="str">
        <f>VLOOKUP(A18,'Medical Examinations'!A:L,12,0)</f>
        <v>Obesity</v>
      </c>
      <c r="K18" t="str">
        <f>VLOOKUP(A18,'Medical Examinations'!A:M,13,0)</f>
        <v>Diabetes</v>
      </c>
      <c r="L18" t="str">
        <f>VLOOKUP(A18,'Hospitalisation Details'!A:S,15,0)</f>
        <v>16-Nov-1958</v>
      </c>
      <c r="M18" s="10">
        <f>VLOOKUP(A18,'Hospitalisation Details'!A:Q,17,0)</f>
        <v>47928.03</v>
      </c>
      <c r="N18" t="str">
        <f>VLOOKUP(A18,'Hospitalisation Details'!A:L,12,0)</f>
        <v>tier - 2</v>
      </c>
      <c r="O18" t="str">
        <f>VLOOKUP(A18,'Hospitalisation Details'!A:AA,13,0)</f>
        <v>tier - 3</v>
      </c>
      <c r="P18" t="str">
        <f>VLOOKUP(A18,'Hospitalisation Details'!A:AA,14,0)</f>
        <v>R1011</v>
      </c>
      <c r="Q18">
        <f>VLOOKUP(A18,'Hospitalisation Details'!A:AA,16,0)</f>
        <v>64</v>
      </c>
    </row>
    <row r="19" spans="1:17" ht="15.75" x14ac:dyDescent="0.25">
      <c r="A19" s="1" t="s">
        <v>2355</v>
      </c>
      <c r="B19" t="str">
        <f>VLOOKUP(A19,'Customer Names'!A:D,4,0)</f>
        <v>Christina M.</v>
      </c>
      <c r="C19">
        <f>VLOOKUP(A19,'Medical Examinations'!A:B,2,0)</f>
        <v>36.765000000000001</v>
      </c>
      <c r="D19">
        <f>VLOOKUP(A19,'Medical Examinations'!A:C,3,0)</f>
        <v>7.29</v>
      </c>
      <c r="E19" t="str">
        <f>VLOOKUP(A19,'Medical Examinations'!A:K,11,0)</f>
        <v>Yes</v>
      </c>
      <c r="F19" t="str">
        <f>VLOOKUP(A19,'Medical Examinations'!A:N,14,0)</f>
        <v>No</v>
      </c>
      <c r="G19" t="str">
        <f>VLOOKUP(A19,'Medical Examinations'!A:F,6,0)</f>
        <v>Yes</v>
      </c>
      <c r="H19" s="7">
        <f>VLOOKUP(A19,'Medical Examinations'!A:J,10,0)</f>
        <v>1</v>
      </c>
      <c r="I19" t="str">
        <f>VLOOKUP(A19,'Medical Examinations'!A:I,9,0)</f>
        <v>Yes</v>
      </c>
      <c r="J19" t="str">
        <f>VLOOKUP(A19,'Medical Examinations'!A:L,12,0)</f>
        <v>Obesity</v>
      </c>
      <c r="K19" t="str">
        <f>VLOOKUP(A19,'Medical Examinations'!A:M,13,0)</f>
        <v>Diabetes</v>
      </c>
      <c r="L19" t="str">
        <f>VLOOKUP(A19,'Hospitalisation Details'!A:S,15,0)</f>
        <v>5-Aug-1963</v>
      </c>
      <c r="M19" s="10">
        <f>VLOOKUP(A19,'Hospitalisation Details'!A:Q,17,0)</f>
        <v>47896.79</v>
      </c>
      <c r="N19" t="str">
        <f>VLOOKUP(A19,'Hospitalisation Details'!A:L,12,0)</f>
        <v>tier - 1</v>
      </c>
      <c r="O19" t="str">
        <f>VLOOKUP(A19,'Hospitalisation Details'!A:AA,13,0)</f>
        <v>tier - 3</v>
      </c>
      <c r="P19" t="str">
        <f>VLOOKUP(A19,'Hospitalisation Details'!A:AA,14,0)</f>
        <v>R1024</v>
      </c>
      <c r="Q19">
        <f>VLOOKUP(A19,'Hospitalisation Details'!A:AA,16,0)</f>
        <v>59</v>
      </c>
    </row>
    <row r="20" spans="1:17" ht="15.75" x14ac:dyDescent="0.25">
      <c r="A20" s="1" t="s">
        <v>2354</v>
      </c>
      <c r="B20" t="str">
        <f>VLOOKUP(A20,'Customer Names'!A:D,4,0)</f>
        <v>Said Sr.</v>
      </c>
      <c r="C20">
        <f>VLOOKUP(A20,'Medical Examinations'!A:B,2,0)</f>
        <v>36.954999999999998</v>
      </c>
      <c r="D20">
        <f>VLOOKUP(A20,'Medical Examinations'!A:C,3,0)</f>
        <v>4.72</v>
      </c>
      <c r="E20" t="str">
        <f>VLOOKUP(A20,'Medical Examinations'!A:K,11,0)</f>
        <v>Yes</v>
      </c>
      <c r="F20" t="str">
        <f>VLOOKUP(A20,'Medical Examinations'!A:N,14,0)</f>
        <v>No</v>
      </c>
      <c r="G20" t="str">
        <f>VLOOKUP(A20,'Medical Examinations'!A:F,6,0)</f>
        <v>No</v>
      </c>
      <c r="H20" s="7">
        <f>VLOOKUP(A20,'Medical Examinations'!A:J,10,0)</f>
        <v>1</v>
      </c>
      <c r="I20" t="str">
        <f>VLOOKUP(A20,'Medical Examinations'!A:I,9,0)</f>
        <v>Yes</v>
      </c>
      <c r="J20" t="str">
        <f>VLOOKUP(A20,'Medical Examinations'!A:L,12,0)</f>
        <v>Obesity</v>
      </c>
      <c r="K20" t="str">
        <f>VLOOKUP(A20,'Medical Examinations'!A:M,13,0)</f>
        <v>Normal</v>
      </c>
      <c r="L20" t="str">
        <f>VLOOKUP(A20,'Hospitalisation Details'!A:S,15,0)</f>
        <v>7-Nov-1964</v>
      </c>
      <c r="M20" s="10">
        <f>VLOOKUP(A20,'Hospitalisation Details'!A:Q,17,0)</f>
        <v>47496.49</v>
      </c>
      <c r="N20" t="str">
        <f>VLOOKUP(A20,'Hospitalisation Details'!A:L,12,0)</f>
        <v>tier - 1</v>
      </c>
      <c r="O20" t="str">
        <f>VLOOKUP(A20,'Hospitalisation Details'!A:AA,13,0)</f>
        <v>tier - 3</v>
      </c>
      <c r="P20" t="str">
        <f>VLOOKUP(A20,'Hospitalisation Details'!A:AA,14,0)</f>
        <v>R1012</v>
      </c>
      <c r="Q20">
        <f>VLOOKUP(A20,'Hospitalisation Details'!A:AA,16,0)</f>
        <v>58</v>
      </c>
    </row>
    <row r="21" spans="1:17" ht="15.75" x14ac:dyDescent="0.25">
      <c r="A21" s="1" t="s">
        <v>2353</v>
      </c>
      <c r="B21" t="str">
        <f>VLOOKUP(A21,'Customer Names'!A:D,4,0)</f>
        <v>John</v>
      </c>
      <c r="C21">
        <f>VLOOKUP(A21,'Medical Examinations'!A:B,2,0)</f>
        <v>42.9</v>
      </c>
      <c r="D21">
        <f>VLOOKUP(A21,'Medical Examinations'!A:C,3,0)</f>
        <v>11.41</v>
      </c>
      <c r="E21" t="str">
        <f>VLOOKUP(A21,'Medical Examinations'!A:K,11,0)</f>
        <v>No</v>
      </c>
      <c r="F21" t="str">
        <f>VLOOKUP(A21,'Medical Examinations'!A:N,14,0)</f>
        <v>No</v>
      </c>
      <c r="G21" t="str">
        <f>VLOOKUP(A21,'Medical Examinations'!A:F,6,0)</f>
        <v>No</v>
      </c>
      <c r="H21" s="7" t="str">
        <f>VLOOKUP(A21,'Medical Examinations'!A:J,10,0)</f>
        <v>0</v>
      </c>
      <c r="I21" t="str">
        <f>VLOOKUP(A21,'Medical Examinations'!A:I,9,0)</f>
        <v>Yes</v>
      </c>
      <c r="J21" t="str">
        <f>VLOOKUP(A21,'Medical Examinations'!A:L,12,0)</f>
        <v>Obesity</v>
      </c>
      <c r="K21" t="str">
        <f>VLOOKUP(A21,'Medical Examinations'!A:M,13,0)</f>
        <v>Diabetes</v>
      </c>
      <c r="L21" t="str">
        <f>VLOOKUP(A21,'Hospitalisation Details'!A:S,15,0)</f>
        <v>27-Sep-1971</v>
      </c>
      <c r="M21" s="10">
        <f>VLOOKUP(A21,'Hospitalisation Details'!A:Q,17,0)</f>
        <v>47462.89</v>
      </c>
      <c r="N21" t="str">
        <f>VLOOKUP(A21,'Hospitalisation Details'!A:L,12,0)</f>
        <v>tier - 1</v>
      </c>
      <c r="O21" t="str">
        <f>VLOOKUP(A21,'Hospitalisation Details'!A:AA,13,0)</f>
        <v>tier - 2</v>
      </c>
      <c r="P21" t="str">
        <f>VLOOKUP(A21,'Hospitalisation Details'!A:AA,14,0)</f>
        <v>R1013</v>
      </c>
      <c r="Q21">
        <f>VLOOKUP(A21,'Hospitalisation Details'!A:AA,16,0)</f>
        <v>51</v>
      </c>
    </row>
    <row r="22" spans="1:17" ht="15.75" x14ac:dyDescent="0.25">
      <c r="A22" s="1" t="s">
        <v>2352</v>
      </c>
      <c r="B22" t="str">
        <f>VLOOKUP(A22,'Customer Names'!A:D,4,0)</f>
        <v>Myles</v>
      </c>
      <c r="C22">
        <f>VLOOKUP(A22,'Medical Examinations'!A:B,2,0)</f>
        <v>36.299999999999997</v>
      </c>
      <c r="D22">
        <f>VLOOKUP(A22,'Medical Examinations'!A:C,3,0)</f>
        <v>11.5</v>
      </c>
      <c r="E22" t="str">
        <f>VLOOKUP(A22,'Medical Examinations'!A:K,11,0)</f>
        <v>Yes</v>
      </c>
      <c r="F22" t="str">
        <f>VLOOKUP(A22,'Medical Examinations'!A:N,14,0)</f>
        <v>No</v>
      </c>
      <c r="G22" t="str">
        <f>VLOOKUP(A22,'Medical Examinations'!A:F,6,0)</f>
        <v>No</v>
      </c>
      <c r="H22" s="7">
        <f>VLOOKUP(A22,'Medical Examinations'!A:J,10,0)</f>
        <v>2</v>
      </c>
      <c r="I22" t="str">
        <f>VLOOKUP(A22,'Medical Examinations'!A:I,9,0)</f>
        <v>Yes</v>
      </c>
      <c r="J22" t="str">
        <f>VLOOKUP(A22,'Medical Examinations'!A:L,12,0)</f>
        <v>Obesity</v>
      </c>
      <c r="K22" t="str">
        <f>VLOOKUP(A22,'Medical Examinations'!A:M,13,0)</f>
        <v>Diabetes</v>
      </c>
      <c r="L22" t="str">
        <f>VLOOKUP(A22,'Hospitalisation Details'!A:S,15,0)</f>
        <v>13-Jun-1961</v>
      </c>
      <c r="M22" s="10">
        <f>VLOOKUP(A22,'Hospitalisation Details'!A:Q,17,0)</f>
        <v>47403.88</v>
      </c>
      <c r="N22" t="str">
        <f>VLOOKUP(A22,'Hospitalisation Details'!A:L,12,0)</f>
        <v>tier - 1</v>
      </c>
      <c r="O22" t="str">
        <f>VLOOKUP(A22,'Hospitalisation Details'!A:AA,13,0)</f>
        <v>tier - 3</v>
      </c>
      <c r="P22" t="str">
        <f>VLOOKUP(A22,'Hospitalisation Details'!A:AA,14,0)</f>
        <v>R1011</v>
      </c>
      <c r="Q22">
        <f>VLOOKUP(A22,'Hospitalisation Details'!A:AA,16,0)</f>
        <v>61</v>
      </c>
    </row>
    <row r="23" spans="1:17" ht="15.75" x14ac:dyDescent="0.25">
      <c r="A23" s="1" t="s">
        <v>2351</v>
      </c>
      <c r="B23" t="str">
        <f>VLOOKUP(A23,'Customer Names'!A:D,4,0)</f>
        <v>Madelyn C</v>
      </c>
      <c r="C23">
        <f>VLOOKUP(A23,'Medical Examinations'!A:B,2,0)</f>
        <v>32.200000000000003</v>
      </c>
      <c r="D23">
        <f>VLOOKUP(A23,'Medical Examinations'!A:C,3,0)</f>
        <v>6.22</v>
      </c>
      <c r="E23" t="str">
        <f>VLOOKUP(A23,'Medical Examinations'!A:K,11,0)</f>
        <v>Yes</v>
      </c>
      <c r="F23" t="str">
        <f>VLOOKUP(A23,'Medical Examinations'!A:N,14,0)</f>
        <v>No</v>
      </c>
      <c r="G23" t="str">
        <f>VLOOKUP(A23,'Medical Examinations'!A:F,6,0)</f>
        <v>No</v>
      </c>
      <c r="H23" s="7">
        <f>VLOOKUP(A23,'Medical Examinations'!A:J,10,0)</f>
        <v>2</v>
      </c>
      <c r="I23" t="str">
        <f>VLOOKUP(A23,'Medical Examinations'!A:I,9,0)</f>
        <v>Yes</v>
      </c>
      <c r="J23" t="str">
        <f>VLOOKUP(A23,'Medical Examinations'!A:L,12,0)</f>
        <v>Obesity</v>
      </c>
      <c r="K23" t="str">
        <f>VLOOKUP(A23,'Medical Examinations'!A:M,13,0)</f>
        <v>Prediabetes</v>
      </c>
      <c r="L23" t="str">
        <f>VLOOKUP(A23,'Hospitalisation Details'!A:S,15,0)</f>
        <v>4-Oct-1959</v>
      </c>
      <c r="M23" s="10">
        <f>VLOOKUP(A23,'Hospitalisation Details'!A:Q,17,0)</f>
        <v>47305.31</v>
      </c>
      <c r="N23" t="str">
        <f>VLOOKUP(A23,'Hospitalisation Details'!A:L,12,0)</f>
        <v>tier - 2</v>
      </c>
      <c r="O23" t="str">
        <f>VLOOKUP(A23,'Hospitalisation Details'!A:AA,13,0)</f>
        <v>tier - 1</v>
      </c>
      <c r="P23" t="str">
        <f>VLOOKUP(A23,'Hospitalisation Details'!A:AA,14,0)</f>
        <v>R1011</v>
      </c>
      <c r="Q23">
        <f>VLOOKUP(A23,'Hospitalisation Details'!A:AA,16,0)</f>
        <v>63</v>
      </c>
    </row>
    <row r="24" spans="1:17" ht="15.75" x14ac:dyDescent="0.25">
      <c r="A24" s="1" t="s">
        <v>2350</v>
      </c>
      <c r="B24" t="str">
        <f>VLOOKUP(A24,'Customer Names'!A:D,4,0)</f>
        <v>Nicole</v>
      </c>
      <c r="C24">
        <f>VLOOKUP(A24,'Medical Examinations'!A:B,2,0)</f>
        <v>31.3</v>
      </c>
      <c r="D24">
        <f>VLOOKUP(A24,'Medical Examinations'!A:C,3,0)</f>
        <v>11.38</v>
      </c>
      <c r="E24" t="str">
        <f>VLOOKUP(A24,'Medical Examinations'!A:K,11,0)</f>
        <v>No</v>
      </c>
      <c r="F24" t="str">
        <f>VLOOKUP(A24,'Medical Examinations'!A:N,14,0)</f>
        <v>No</v>
      </c>
      <c r="G24" t="str">
        <f>VLOOKUP(A24,'Medical Examinations'!A:F,6,0)</f>
        <v>No</v>
      </c>
      <c r="H24" s="7">
        <f>VLOOKUP(A24,'Medical Examinations'!A:J,10,0)</f>
        <v>3</v>
      </c>
      <c r="I24" t="str">
        <f>VLOOKUP(A24,'Medical Examinations'!A:I,9,0)</f>
        <v>Yes</v>
      </c>
      <c r="J24" t="str">
        <f>VLOOKUP(A24,'Medical Examinations'!A:L,12,0)</f>
        <v>Obesity</v>
      </c>
      <c r="K24" t="str">
        <f>VLOOKUP(A24,'Medical Examinations'!A:M,13,0)</f>
        <v>Diabetes</v>
      </c>
      <c r="L24" t="str">
        <f>VLOOKUP(A24,'Hospitalisation Details'!A:S,15,0)</f>
        <v>3-Sep-1958</v>
      </c>
      <c r="M24" s="10">
        <f>VLOOKUP(A24,'Hospitalisation Details'!A:Q,17,0)</f>
        <v>47291.06</v>
      </c>
      <c r="N24" t="str">
        <f>VLOOKUP(A24,'Hospitalisation Details'!A:L,12,0)</f>
        <v>tier - 2</v>
      </c>
      <c r="O24" t="str">
        <f>VLOOKUP(A24,'Hospitalisation Details'!A:AA,13,0)</f>
        <v>tier - 1</v>
      </c>
      <c r="P24" t="str">
        <f>VLOOKUP(A24,'Hospitalisation Details'!A:AA,14,0)</f>
        <v>R1011</v>
      </c>
      <c r="Q24">
        <f>VLOOKUP(A24,'Hospitalisation Details'!A:AA,16,0)</f>
        <v>64</v>
      </c>
    </row>
    <row r="25" spans="1:17" ht="15.75" x14ac:dyDescent="0.25">
      <c r="A25" s="1" t="s">
        <v>2349</v>
      </c>
      <c r="B25" t="str">
        <f>VLOOKUP(A25,'Customer Names'!A:D,4,0)</f>
        <v>Eric A.</v>
      </c>
      <c r="C25">
        <f>VLOOKUP(A25,'Medical Examinations'!A:B,2,0)</f>
        <v>41.8</v>
      </c>
      <c r="D25">
        <f>VLOOKUP(A25,'Medical Examinations'!A:C,3,0)</f>
        <v>7.89</v>
      </c>
      <c r="E25" t="str">
        <f>VLOOKUP(A25,'Medical Examinations'!A:K,11,0)</f>
        <v>Yes</v>
      </c>
      <c r="F25" t="str">
        <f>VLOOKUP(A25,'Medical Examinations'!A:N,14,0)</f>
        <v>No</v>
      </c>
      <c r="G25" t="str">
        <f>VLOOKUP(A25,'Medical Examinations'!A:F,6,0)</f>
        <v>No</v>
      </c>
      <c r="H25" s="7">
        <f>VLOOKUP(A25,'Medical Examinations'!A:J,10,0)</f>
        <v>2</v>
      </c>
      <c r="I25" t="str">
        <f>VLOOKUP(A25,'Medical Examinations'!A:I,9,0)</f>
        <v>Yes</v>
      </c>
      <c r="J25" t="str">
        <f>VLOOKUP(A25,'Medical Examinations'!A:L,12,0)</f>
        <v>Obesity</v>
      </c>
      <c r="K25" t="str">
        <f>VLOOKUP(A25,'Medical Examinations'!A:M,13,0)</f>
        <v>Diabetes</v>
      </c>
      <c r="L25" t="str">
        <f>VLOOKUP(A25,'Hospitalisation Details'!A:S,15,0)</f>
        <v>28-Dec-1970</v>
      </c>
      <c r="M25" s="10">
        <f>VLOOKUP(A25,'Hospitalisation Details'!A:Q,17,0)</f>
        <v>47269.85</v>
      </c>
      <c r="N25" t="str">
        <f>VLOOKUP(A25,'Hospitalisation Details'!A:L,12,0)</f>
        <v>tier - 1</v>
      </c>
      <c r="O25" t="str">
        <f>VLOOKUP(A25,'Hospitalisation Details'!A:AA,13,0)</f>
        <v>tier - 2</v>
      </c>
      <c r="P25" t="str">
        <f>VLOOKUP(A25,'Hospitalisation Details'!A:AA,14,0)</f>
        <v>R1013</v>
      </c>
      <c r="Q25">
        <f>VLOOKUP(A25,'Hospitalisation Details'!A:AA,16,0)</f>
        <v>52</v>
      </c>
    </row>
    <row r="26" spans="1:17" ht="15.75" x14ac:dyDescent="0.25">
      <c r="A26" s="1" t="s">
        <v>2348</v>
      </c>
      <c r="B26" t="str">
        <f>VLOOKUP(A26,'Customer Names'!A:D,4,0)</f>
        <v>Emiliano I.</v>
      </c>
      <c r="C26">
        <f>VLOOKUP(A26,'Medical Examinations'!A:B,2,0)</f>
        <v>35.090000000000003</v>
      </c>
      <c r="D26">
        <f>VLOOKUP(A26,'Medical Examinations'!A:C,3,0)</f>
        <v>4.38</v>
      </c>
      <c r="E26" t="str">
        <f>VLOOKUP(A26,'Medical Examinations'!A:K,11,0)</f>
        <v>Yes</v>
      </c>
      <c r="F26" t="str">
        <f>VLOOKUP(A26,'Medical Examinations'!A:N,14,0)</f>
        <v>No</v>
      </c>
      <c r="G26" t="str">
        <f>VLOOKUP(A26,'Medical Examinations'!A:F,6,0)</f>
        <v>No</v>
      </c>
      <c r="H26" s="7">
        <f>VLOOKUP(A26,'Medical Examinations'!A:J,10,0)</f>
        <v>2</v>
      </c>
      <c r="I26" t="str">
        <f>VLOOKUP(A26,'Medical Examinations'!A:I,9,0)</f>
        <v>Yes</v>
      </c>
      <c r="J26" t="str">
        <f>VLOOKUP(A26,'Medical Examinations'!A:L,12,0)</f>
        <v>Obesity</v>
      </c>
      <c r="K26" t="str">
        <f>VLOOKUP(A26,'Medical Examinations'!A:M,13,0)</f>
        <v>Normal</v>
      </c>
      <c r="L26" t="str">
        <f>VLOOKUP(A26,'Hospitalisation Details'!A:S,15,0)</f>
        <v>14-Jul-1959</v>
      </c>
      <c r="M26" s="10">
        <f>VLOOKUP(A26,'Hospitalisation Details'!A:Q,17,0)</f>
        <v>47055.53</v>
      </c>
      <c r="N26" t="str">
        <f>VLOOKUP(A26,'Hospitalisation Details'!A:L,12,0)</f>
        <v>tier - 2</v>
      </c>
      <c r="O26" t="str">
        <f>VLOOKUP(A26,'Hospitalisation Details'!A:AA,13,0)</f>
        <v>tier - 1</v>
      </c>
      <c r="P26" t="str">
        <f>VLOOKUP(A26,'Hospitalisation Details'!A:AA,14,0)</f>
        <v>R1013</v>
      </c>
      <c r="Q26">
        <f>VLOOKUP(A26,'Hospitalisation Details'!A:AA,16,0)</f>
        <v>63</v>
      </c>
    </row>
    <row r="27" spans="1:17" ht="15.75" x14ac:dyDescent="0.25">
      <c r="A27" s="1" t="s">
        <v>2347</v>
      </c>
      <c r="B27" t="str">
        <f>VLOOKUP(A27,'Customer Names'!A:D,4,0)</f>
        <v>Adam</v>
      </c>
      <c r="C27">
        <f>VLOOKUP(A27,'Medical Examinations'!A:B,2,0)</f>
        <v>33.880000000000003</v>
      </c>
      <c r="D27">
        <f>VLOOKUP(A27,'Medical Examinations'!A:C,3,0)</f>
        <v>7.01</v>
      </c>
      <c r="E27" t="str">
        <f>VLOOKUP(A27,'Medical Examinations'!A:K,11,0)</f>
        <v>No</v>
      </c>
      <c r="F27" t="str">
        <f>VLOOKUP(A27,'Medical Examinations'!A:N,14,0)</f>
        <v>No</v>
      </c>
      <c r="G27" t="str">
        <f>VLOOKUP(A27,'Medical Examinations'!A:F,6,0)</f>
        <v>No</v>
      </c>
      <c r="H27" s="7">
        <f>VLOOKUP(A27,'Medical Examinations'!A:J,10,0)</f>
        <v>3</v>
      </c>
      <c r="I27" t="str">
        <f>VLOOKUP(A27,'Medical Examinations'!A:I,9,0)</f>
        <v>Yes</v>
      </c>
      <c r="J27" t="str">
        <f>VLOOKUP(A27,'Medical Examinations'!A:L,12,0)</f>
        <v>Obesity</v>
      </c>
      <c r="K27" t="str">
        <f>VLOOKUP(A27,'Medical Examinations'!A:M,13,0)</f>
        <v>Diabetes</v>
      </c>
      <c r="L27" t="str">
        <f>VLOOKUP(A27,'Hospitalisation Details'!A:S,15,0)</f>
        <v>15-Sep-1958</v>
      </c>
      <c r="M27" s="10">
        <f>VLOOKUP(A27,'Hospitalisation Details'!A:Q,17,0)</f>
        <v>46889.26</v>
      </c>
      <c r="N27" t="str">
        <f>VLOOKUP(A27,'Hospitalisation Details'!A:L,12,0)</f>
        <v>tier - 2</v>
      </c>
      <c r="O27" t="str">
        <f>VLOOKUP(A27,'Hospitalisation Details'!A:AA,13,0)</f>
        <v>tier - 3</v>
      </c>
      <c r="P27" t="str">
        <f>VLOOKUP(A27,'Hospitalisation Details'!A:AA,14,0)</f>
        <v>R1013</v>
      </c>
      <c r="Q27">
        <f>VLOOKUP(A27,'Hospitalisation Details'!A:AA,16,0)</f>
        <v>64</v>
      </c>
    </row>
    <row r="28" spans="1:17" ht="15.75" x14ac:dyDescent="0.25">
      <c r="A28" s="1" t="s">
        <v>2346</v>
      </c>
      <c r="B28" t="str">
        <f>VLOOKUP(A28,'Customer Names'!A:D,4,0)</f>
        <v>Zach</v>
      </c>
      <c r="C28">
        <f>VLOOKUP(A28,'Medical Examinations'!A:B,2,0)</f>
        <v>30.875</v>
      </c>
      <c r="D28">
        <f>VLOOKUP(A28,'Medical Examinations'!A:C,3,0)</f>
        <v>11.88</v>
      </c>
      <c r="E28" t="str">
        <f>VLOOKUP(A28,'Medical Examinations'!A:K,11,0)</f>
        <v>No</v>
      </c>
      <c r="F28" t="str">
        <f>VLOOKUP(A28,'Medical Examinations'!A:N,14,0)</f>
        <v>No</v>
      </c>
      <c r="G28" t="str">
        <f>VLOOKUP(A28,'Medical Examinations'!A:F,6,0)</f>
        <v>No</v>
      </c>
      <c r="H28" s="7" t="str">
        <f>VLOOKUP(A28,'Medical Examinations'!A:J,10,0)</f>
        <v>0</v>
      </c>
      <c r="I28" t="str">
        <f>VLOOKUP(A28,'Medical Examinations'!A:I,9,0)</f>
        <v>Yes</v>
      </c>
      <c r="J28" t="str">
        <f>VLOOKUP(A28,'Medical Examinations'!A:L,12,0)</f>
        <v>Obesity</v>
      </c>
      <c r="K28" t="str">
        <f>VLOOKUP(A28,'Medical Examinations'!A:M,13,0)</f>
        <v>Diabetes</v>
      </c>
      <c r="L28" t="str">
        <f>VLOOKUP(A28,'Hospitalisation Details'!A:S,15,0)</f>
        <v>17-Nov-1960</v>
      </c>
      <c r="M28" s="10">
        <f>VLOOKUP(A28,'Hospitalisation Details'!A:Q,17,0)</f>
        <v>46718.16</v>
      </c>
      <c r="N28" t="str">
        <f>VLOOKUP(A28,'Hospitalisation Details'!A:L,12,0)</f>
        <v>tier - 1</v>
      </c>
      <c r="O28" t="str">
        <f>VLOOKUP(A28,'Hospitalisation Details'!A:AA,13,0)</f>
        <v>tier - 1</v>
      </c>
      <c r="P28" t="str">
        <f>VLOOKUP(A28,'Hospitalisation Details'!A:AA,14,0)</f>
        <v>R1012</v>
      </c>
      <c r="Q28">
        <f>VLOOKUP(A28,'Hospitalisation Details'!A:AA,16,0)</f>
        <v>62</v>
      </c>
    </row>
    <row r="29" spans="1:17" ht="15.75" x14ac:dyDescent="0.25">
      <c r="A29" s="1" t="s">
        <v>2345</v>
      </c>
      <c r="B29" t="str">
        <f>VLOOKUP(A29,'Customer Names'!A:D,4,0)</f>
        <v>Stephanie W.</v>
      </c>
      <c r="C29">
        <f>VLOOKUP(A29,'Medical Examinations'!A:B,2,0)</f>
        <v>36.86</v>
      </c>
      <c r="D29">
        <f>VLOOKUP(A29,'Medical Examinations'!A:C,3,0)</f>
        <v>5.19</v>
      </c>
      <c r="E29" t="str">
        <f>VLOOKUP(A29,'Medical Examinations'!A:K,11,0)</f>
        <v>Yes</v>
      </c>
      <c r="F29" t="str">
        <f>VLOOKUP(A29,'Medical Examinations'!A:N,14,0)</f>
        <v>No</v>
      </c>
      <c r="G29" t="str">
        <f>VLOOKUP(A29,'Medical Examinations'!A:F,6,0)</f>
        <v>Yes</v>
      </c>
      <c r="H29" s="7">
        <f>VLOOKUP(A29,'Medical Examinations'!A:J,10,0)</f>
        <v>1</v>
      </c>
      <c r="I29" t="str">
        <f>VLOOKUP(A29,'Medical Examinations'!A:I,9,0)</f>
        <v>Yes</v>
      </c>
      <c r="J29" t="str">
        <f>VLOOKUP(A29,'Medical Examinations'!A:L,12,0)</f>
        <v>Obesity</v>
      </c>
      <c r="K29" t="str">
        <f>VLOOKUP(A29,'Medical Examinations'!A:M,13,0)</f>
        <v>Normal</v>
      </c>
      <c r="L29" t="str">
        <f>VLOOKUP(A29,'Hospitalisation Details'!A:S,15,0)</f>
        <v>23-Jun-1969</v>
      </c>
      <c r="M29" s="10">
        <f>VLOOKUP(A29,'Hospitalisation Details'!A:Q,17,0)</f>
        <v>46661.440000000002</v>
      </c>
      <c r="N29" t="str">
        <f>VLOOKUP(A29,'Hospitalisation Details'!A:L,12,0)</f>
        <v>tier - 1</v>
      </c>
      <c r="O29" t="str">
        <f>VLOOKUP(A29,'Hospitalisation Details'!A:AA,13,0)</f>
        <v>tier - 3</v>
      </c>
      <c r="P29" t="str">
        <f>VLOOKUP(A29,'Hospitalisation Details'!A:AA,14,0)</f>
        <v>R1012</v>
      </c>
      <c r="Q29">
        <f>VLOOKUP(A29,'Hospitalisation Details'!A:AA,16,0)</f>
        <v>53</v>
      </c>
    </row>
    <row r="30" spans="1:17" ht="15.75" x14ac:dyDescent="0.25">
      <c r="A30" s="1" t="s">
        <v>2344</v>
      </c>
      <c r="B30" t="str">
        <f>VLOOKUP(A30,'Customer Names'!A:D,4,0)</f>
        <v>Stephen</v>
      </c>
      <c r="C30">
        <f>VLOOKUP(A30,'Medical Examinations'!A:B,2,0)</f>
        <v>35.86</v>
      </c>
      <c r="D30">
        <f>VLOOKUP(A30,'Medical Examinations'!A:C,3,0)</f>
        <v>6.74</v>
      </c>
      <c r="E30" t="str">
        <f>VLOOKUP(A30,'Medical Examinations'!A:K,11,0)</f>
        <v>Yes</v>
      </c>
      <c r="F30" t="str">
        <f>VLOOKUP(A30,'Medical Examinations'!A:N,14,0)</f>
        <v>No</v>
      </c>
      <c r="G30" t="str">
        <f>VLOOKUP(A30,'Medical Examinations'!A:F,6,0)</f>
        <v>No</v>
      </c>
      <c r="H30" s="7">
        <f>VLOOKUP(A30,'Medical Examinations'!A:J,10,0)</f>
        <v>2</v>
      </c>
      <c r="I30" t="str">
        <f>VLOOKUP(A30,'Medical Examinations'!A:I,9,0)</f>
        <v>Yes</v>
      </c>
      <c r="J30" t="str">
        <f>VLOOKUP(A30,'Medical Examinations'!A:L,12,0)</f>
        <v>Obesity</v>
      </c>
      <c r="K30" t="str">
        <f>VLOOKUP(A30,'Medical Examinations'!A:M,13,0)</f>
        <v>Diabetes</v>
      </c>
      <c r="L30" t="str">
        <f>VLOOKUP(A30,'Hospitalisation Details'!A:S,15,0)</f>
        <v>8-Aug-1961</v>
      </c>
      <c r="M30" s="10">
        <f>VLOOKUP(A30,'Hospitalisation Details'!A:Q,17,0)</f>
        <v>46599.11</v>
      </c>
      <c r="N30" t="str">
        <f>VLOOKUP(A30,'Hospitalisation Details'!A:L,12,0)</f>
        <v>tier - 1</v>
      </c>
      <c r="O30" t="str">
        <f>VLOOKUP(A30,'Hospitalisation Details'!A:AA,13,0)</f>
        <v>tier - 1</v>
      </c>
      <c r="P30" t="str">
        <f>VLOOKUP(A30,'Hospitalisation Details'!A:AA,14,0)</f>
        <v>R1013</v>
      </c>
      <c r="Q30">
        <f>VLOOKUP(A30,'Hospitalisation Details'!A:AA,16,0)</f>
        <v>61</v>
      </c>
    </row>
    <row r="31" spans="1:17" ht="15.75" x14ac:dyDescent="0.25">
      <c r="A31" s="1" t="s">
        <v>2343</v>
      </c>
      <c r="B31" t="str">
        <f>VLOOKUP(A31,'Customer Names'!A:D,4,0)</f>
        <v>Natalie</v>
      </c>
      <c r="C31">
        <f>VLOOKUP(A31,'Medical Examinations'!A:B,2,0)</f>
        <v>37.049999999999997</v>
      </c>
      <c r="D31">
        <f>VLOOKUP(A31,'Medical Examinations'!A:C,3,0)</f>
        <v>8.44</v>
      </c>
      <c r="E31" t="str">
        <f>VLOOKUP(A31,'Medical Examinations'!A:K,11,0)</f>
        <v>No</v>
      </c>
      <c r="F31" t="str">
        <f>VLOOKUP(A31,'Medical Examinations'!A:N,14,0)</f>
        <v>No</v>
      </c>
      <c r="G31" t="str">
        <f>VLOOKUP(A31,'Medical Examinations'!A:F,6,0)</f>
        <v>No</v>
      </c>
      <c r="H31" s="7" t="str">
        <f>VLOOKUP(A31,'Medical Examinations'!A:J,10,0)</f>
        <v>0</v>
      </c>
      <c r="I31" t="str">
        <f>VLOOKUP(A31,'Medical Examinations'!A:I,9,0)</f>
        <v>Yes</v>
      </c>
      <c r="J31" t="str">
        <f>VLOOKUP(A31,'Medical Examinations'!A:L,12,0)</f>
        <v>Obesity</v>
      </c>
      <c r="K31" t="str">
        <f>VLOOKUP(A31,'Medical Examinations'!A:M,13,0)</f>
        <v>Diabetes</v>
      </c>
      <c r="L31" t="str">
        <f>VLOOKUP(A31,'Hospitalisation Details'!A:S,15,0)</f>
        <v>6-Dec-1971</v>
      </c>
      <c r="M31" s="10">
        <f>VLOOKUP(A31,'Hospitalisation Details'!A:Q,17,0)</f>
        <v>46255.11</v>
      </c>
      <c r="N31" t="str">
        <f>VLOOKUP(A31,'Hospitalisation Details'!A:L,12,0)</f>
        <v>tier - 1</v>
      </c>
      <c r="O31" t="str">
        <f>VLOOKUP(A31,'Hospitalisation Details'!A:AA,13,0)</f>
        <v>tier - 3</v>
      </c>
      <c r="P31" t="str">
        <f>VLOOKUP(A31,'Hospitalisation Details'!A:AA,14,0)</f>
        <v>R1024</v>
      </c>
      <c r="Q31">
        <f>VLOOKUP(A31,'Hospitalisation Details'!A:AA,16,0)</f>
        <v>51</v>
      </c>
    </row>
    <row r="32" spans="1:17" ht="15.75" x14ac:dyDescent="0.25">
      <c r="A32" s="1" t="s">
        <v>2342</v>
      </c>
      <c r="B32" t="str">
        <f>VLOOKUP(A32,'Customer Names'!A:D,4,0)</f>
        <v>Nicole J.</v>
      </c>
      <c r="C32">
        <f>VLOOKUP(A32,'Medical Examinations'!A:B,2,0)</f>
        <v>43.89</v>
      </c>
      <c r="D32">
        <f>VLOOKUP(A32,'Medical Examinations'!A:C,3,0)</f>
        <v>8.7100000000000009</v>
      </c>
      <c r="E32" t="str">
        <f>VLOOKUP(A32,'Medical Examinations'!A:K,11,0)</f>
        <v>No</v>
      </c>
      <c r="F32" t="str">
        <f>VLOOKUP(A32,'Medical Examinations'!A:N,14,0)</f>
        <v>No</v>
      </c>
      <c r="G32" t="str">
        <f>VLOOKUP(A32,'Medical Examinations'!A:F,6,0)</f>
        <v>No</v>
      </c>
      <c r="H32" s="7" t="str">
        <f>VLOOKUP(A32,'Medical Examinations'!A:J,10,0)</f>
        <v>0</v>
      </c>
      <c r="I32" t="str">
        <f>VLOOKUP(A32,'Medical Examinations'!A:I,9,0)</f>
        <v>Yes</v>
      </c>
      <c r="J32" t="str">
        <f>VLOOKUP(A32,'Medical Examinations'!A:L,12,0)</f>
        <v>Obesity</v>
      </c>
      <c r="K32" t="str">
        <f>VLOOKUP(A32,'Medical Examinations'!A:M,13,0)</f>
        <v>Diabetes</v>
      </c>
      <c r="L32" t="str">
        <f>VLOOKUP(A32,'Hospitalisation Details'!A:S,15,0)</f>
        <v>17-Aug-1978</v>
      </c>
      <c r="M32" s="10">
        <f>VLOOKUP(A32,'Hospitalisation Details'!A:Q,17,0)</f>
        <v>46200.99</v>
      </c>
      <c r="N32" t="str">
        <f>VLOOKUP(A32,'Hospitalisation Details'!A:L,12,0)</f>
        <v>tier - 1</v>
      </c>
      <c r="O32" t="str">
        <f>VLOOKUP(A32,'Hospitalisation Details'!A:AA,13,0)</f>
        <v>tier - 1</v>
      </c>
      <c r="P32" t="str">
        <f>VLOOKUP(A32,'Hospitalisation Details'!A:AA,14,0)</f>
        <v>R1013</v>
      </c>
      <c r="Q32">
        <f>VLOOKUP(A32,'Hospitalisation Details'!A:AA,16,0)</f>
        <v>44</v>
      </c>
    </row>
    <row r="33" spans="1:17" ht="15.75" x14ac:dyDescent="0.25">
      <c r="A33" s="1" t="s">
        <v>2341</v>
      </c>
      <c r="B33" t="str">
        <f>VLOOKUP(A33,'Customer Names'!A:D,4,0)</f>
        <v>Jefferson D</v>
      </c>
      <c r="C33">
        <f>VLOOKUP(A33,'Medical Examinations'!A:B,2,0)</f>
        <v>42.35</v>
      </c>
      <c r="D33">
        <f>VLOOKUP(A33,'Medical Examinations'!A:C,3,0)</f>
        <v>5.08</v>
      </c>
      <c r="E33" t="str">
        <f>VLOOKUP(A33,'Medical Examinations'!A:K,11,0)</f>
        <v>Yes</v>
      </c>
      <c r="F33" t="str">
        <f>VLOOKUP(A33,'Medical Examinations'!A:N,14,0)</f>
        <v>No</v>
      </c>
      <c r="G33" t="str">
        <f>VLOOKUP(A33,'Medical Examinations'!A:F,6,0)</f>
        <v>No</v>
      </c>
      <c r="H33" s="7" t="str">
        <f>VLOOKUP(A33,'Medical Examinations'!A:J,10,0)</f>
        <v>0</v>
      </c>
      <c r="I33" t="str">
        <f>VLOOKUP(A33,'Medical Examinations'!A:I,9,0)</f>
        <v>Yes</v>
      </c>
      <c r="J33" t="str">
        <f>VLOOKUP(A33,'Medical Examinations'!A:L,12,0)</f>
        <v>Obesity</v>
      </c>
      <c r="K33" t="str">
        <f>VLOOKUP(A33,'Medical Examinations'!A:M,13,0)</f>
        <v>Normal</v>
      </c>
      <c r="L33" t="str">
        <f>VLOOKUP(A33,'Hospitalisation Details'!A:S,15,0)</f>
        <v>2-Dec-1976</v>
      </c>
      <c r="M33" s="10">
        <f>VLOOKUP(A33,'Hospitalisation Details'!A:Q,17,0)</f>
        <v>46151.12</v>
      </c>
      <c r="N33" t="str">
        <f>VLOOKUP(A33,'Hospitalisation Details'!A:L,12,0)</f>
        <v>tier - 1</v>
      </c>
      <c r="O33" t="str">
        <f>VLOOKUP(A33,'Hospitalisation Details'!A:AA,13,0)</f>
        <v>tier - 3</v>
      </c>
      <c r="P33" t="str">
        <f>VLOOKUP(A33,'Hospitalisation Details'!A:AA,14,0)</f>
        <v>R1013</v>
      </c>
      <c r="Q33">
        <f>VLOOKUP(A33,'Hospitalisation Details'!A:AA,16,0)</f>
        <v>46</v>
      </c>
    </row>
    <row r="34" spans="1:17" ht="15.75" x14ac:dyDescent="0.25">
      <c r="A34" s="1" t="s">
        <v>2340</v>
      </c>
      <c r="B34" t="str">
        <f>VLOOKUP(A34,'Customer Names'!A:D,4,0)</f>
        <v>Brendan D.</v>
      </c>
      <c r="C34">
        <f>VLOOKUP(A34,'Medical Examinations'!A:B,2,0)</f>
        <v>31.35</v>
      </c>
      <c r="D34">
        <f>VLOOKUP(A34,'Medical Examinations'!A:C,3,0)</f>
        <v>6.86</v>
      </c>
      <c r="E34" t="str">
        <f>VLOOKUP(A34,'Medical Examinations'!A:K,11,0)</f>
        <v>No</v>
      </c>
      <c r="F34" t="str">
        <f>VLOOKUP(A34,'Medical Examinations'!A:N,14,0)</f>
        <v>No</v>
      </c>
      <c r="G34" t="str">
        <f>VLOOKUP(A34,'Medical Examinations'!A:F,6,0)</f>
        <v>No</v>
      </c>
      <c r="H34" s="7" t="str">
        <f>VLOOKUP(A34,'Medical Examinations'!A:J,10,0)</f>
        <v>0</v>
      </c>
      <c r="I34" t="str">
        <f>VLOOKUP(A34,'Medical Examinations'!A:I,9,0)</f>
        <v>Yes</v>
      </c>
      <c r="J34" t="str">
        <f>VLOOKUP(A34,'Medical Examinations'!A:L,12,0)</f>
        <v>Obesity</v>
      </c>
      <c r="K34" t="str">
        <f>VLOOKUP(A34,'Medical Examinations'!A:M,13,0)</f>
        <v>Diabetes</v>
      </c>
      <c r="L34" t="str">
        <f>VLOOKUP(A34,'Hospitalisation Details'!A:S,15,0)</f>
        <v>4-Dec-1962</v>
      </c>
      <c r="M34" s="10">
        <f>VLOOKUP(A34,'Hospitalisation Details'!A:Q,17,0)</f>
        <v>46130.53</v>
      </c>
      <c r="N34" t="str">
        <f>VLOOKUP(A34,'Hospitalisation Details'!A:L,12,0)</f>
        <v>tier - 1</v>
      </c>
      <c r="O34" t="str">
        <f>VLOOKUP(A34,'Hospitalisation Details'!A:AA,13,0)</f>
        <v>tier - 1</v>
      </c>
      <c r="P34" t="str">
        <f>VLOOKUP(A34,'Hospitalisation Details'!A:AA,14,0)</f>
        <v>R1012</v>
      </c>
      <c r="Q34">
        <f>VLOOKUP(A34,'Hospitalisation Details'!A:AA,16,0)</f>
        <v>60</v>
      </c>
    </row>
    <row r="35" spans="1:17" ht="15.75" x14ac:dyDescent="0.25">
      <c r="A35" s="1" t="s">
        <v>2339</v>
      </c>
      <c r="B35" t="str">
        <f>VLOOKUP(A35,'Customer Names'!A:D,4,0)</f>
        <v>Courtney</v>
      </c>
      <c r="C35">
        <f>VLOOKUP(A35,'Medical Examinations'!A:B,2,0)</f>
        <v>47.6</v>
      </c>
      <c r="D35">
        <f>VLOOKUP(A35,'Medical Examinations'!A:C,3,0)</f>
        <v>5.95</v>
      </c>
      <c r="E35" t="str">
        <f>VLOOKUP(A35,'Medical Examinations'!A:K,11,0)</f>
        <v>Yes</v>
      </c>
      <c r="F35" t="str">
        <f>VLOOKUP(A35,'Medical Examinations'!A:N,14,0)</f>
        <v>No</v>
      </c>
      <c r="G35" t="str">
        <f>VLOOKUP(A35,'Medical Examinations'!A:F,6,0)</f>
        <v>No</v>
      </c>
      <c r="H35" s="7" t="str">
        <f>VLOOKUP(A35,'Medical Examinations'!A:J,10,0)</f>
        <v>0</v>
      </c>
      <c r="I35" t="str">
        <f>VLOOKUP(A35,'Medical Examinations'!A:I,9,0)</f>
        <v>Yes</v>
      </c>
      <c r="J35" t="str">
        <f>VLOOKUP(A35,'Medical Examinations'!A:L,12,0)</f>
        <v>Obesity</v>
      </c>
      <c r="K35" t="str">
        <f>VLOOKUP(A35,'Medical Examinations'!A:M,13,0)</f>
        <v>Prediabetes</v>
      </c>
      <c r="L35" t="str">
        <f>VLOOKUP(A35,'Hospitalisation Details'!A:S,15,0)</f>
        <v>30-Sep-1985</v>
      </c>
      <c r="M35" s="10">
        <f>VLOOKUP(A35,'Hospitalisation Details'!A:Q,17,0)</f>
        <v>46113.51</v>
      </c>
      <c r="N35" t="str">
        <f>VLOOKUP(A35,'Hospitalisation Details'!A:L,12,0)</f>
        <v>tier - 2</v>
      </c>
      <c r="O35" t="str">
        <f>VLOOKUP(A35,'Hospitalisation Details'!A:AA,13,0)</f>
        <v>tier - 3</v>
      </c>
      <c r="P35" t="str">
        <f>VLOOKUP(A35,'Hospitalisation Details'!A:AA,14,0)</f>
        <v>R1011</v>
      </c>
      <c r="Q35">
        <f>VLOOKUP(A35,'Hospitalisation Details'!A:AA,16,0)</f>
        <v>37</v>
      </c>
    </row>
    <row r="36" spans="1:17" ht="15.75" x14ac:dyDescent="0.25">
      <c r="A36" s="1" t="s">
        <v>2338</v>
      </c>
      <c r="B36" t="str">
        <f>VLOOKUP(A36,'Customer Names'!A:D,4,0)</f>
        <v>Sydney L.</v>
      </c>
      <c r="C36">
        <f>VLOOKUP(A36,'Medical Examinations'!A:B,2,0)</f>
        <v>46.2</v>
      </c>
      <c r="D36">
        <f>VLOOKUP(A36,'Medical Examinations'!A:C,3,0)</f>
        <v>6.09</v>
      </c>
      <c r="E36" t="str">
        <f>VLOOKUP(A36,'Medical Examinations'!A:K,11,0)</f>
        <v>No</v>
      </c>
      <c r="F36" t="str">
        <f>VLOOKUP(A36,'Medical Examinations'!A:N,14,0)</f>
        <v>No</v>
      </c>
      <c r="G36" t="str">
        <f>VLOOKUP(A36,'Medical Examinations'!A:F,6,0)</f>
        <v>Yes</v>
      </c>
      <c r="H36" s="7">
        <f>VLOOKUP(A36,'Medical Examinations'!A:J,10,0)</f>
        <v>1</v>
      </c>
      <c r="I36" t="str">
        <f>VLOOKUP(A36,'Medical Examinations'!A:I,9,0)</f>
        <v>Yes</v>
      </c>
      <c r="J36" t="str">
        <f>VLOOKUP(A36,'Medical Examinations'!A:L,12,0)</f>
        <v>Obesity</v>
      </c>
      <c r="K36" t="str">
        <f>VLOOKUP(A36,'Medical Examinations'!A:M,13,0)</f>
        <v>Prediabetes</v>
      </c>
      <c r="L36" t="str">
        <f>VLOOKUP(A36,'Hospitalisation Details'!A:S,15,0)</f>
        <v>12-Aug-1979</v>
      </c>
      <c r="M36" s="10">
        <f>VLOOKUP(A36,'Hospitalisation Details'!A:Q,17,0)</f>
        <v>45863.21</v>
      </c>
      <c r="N36" t="str">
        <f>VLOOKUP(A36,'Hospitalisation Details'!A:L,12,0)</f>
        <v>tier - 2</v>
      </c>
      <c r="O36" t="str">
        <f>VLOOKUP(A36,'Hospitalisation Details'!A:AA,13,0)</f>
        <v>tier - 1</v>
      </c>
      <c r="P36" t="str">
        <f>VLOOKUP(A36,'Hospitalisation Details'!A:AA,14,0)</f>
        <v>R1013</v>
      </c>
      <c r="Q36">
        <f>VLOOKUP(A36,'Hospitalisation Details'!A:AA,16,0)</f>
        <v>43</v>
      </c>
    </row>
    <row r="37" spans="1:17" ht="15.75" x14ac:dyDescent="0.25">
      <c r="A37" s="1" t="s">
        <v>2337</v>
      </c>
      <c r="B37" t="str">
        <f>VLOOKUP(A37,'Customer Names'!A:D,4,0)</f>
        <v>Julien</v>
      </c>
      <c r="C37">
        <f>VLOOKUP(A37,'Medical Examinations'!A:B,2,0)</f>
        <v>32.015000000000001</v>
      </c>
      <c r="D37">
        <f>VLOOKUP(A37,'Medical Examinations'!A:C,3,0)</f>
        <v>11.75</v>
      </c>
      <c r="E37" t="str">
        <f>VLOOKUP(A37,'Medical Examinations'!A:K,11,0)</f>
        <v>No</v>
      </c>
      <c r="F37" t="str">
        <f>VLOOKUP(A37,'Medical Examinations'!A:N,14,0)</f>
        <v>No</v>
      </c>
      <c r="G37" t="str">
        <f>VLOOKUP(A37,'Medical Examinations'!A:F,6,0)</f>
        <v>No</v>
      </c>
      <c r="H37" s="7" t="str">
        <f>VLOOKUP(A37,'Medical Examinations'!A:J,10,0)</f>
        <v>0</v>
      </c>
      <c r="I37" t="str">
        <f>VLOOKUP(A37,'Medical Examinations'!A:I,9,0)</f>
        <v>Yes</v>
      </c>
      <c r="J37" t="str">
        <f>VLOOKUP(A37,'Medical Examinations'!A:L,12,0)</f>
        <v>Obesity</v>
      </c>
      <c r="K37" t="str">
        <f>VLOOKUP(A37,'Medical Examinations'!A:M,13,0)</f>
        <v>Diabetes</v>
      </c>
      <c r="L37" t="str">
        <f>VLOOKUP(A37,'Hospitalisation Details'!A:S,15,0)</f>
        <v>21-Dec-1960</v>
      </c>
      <c r="M37" s="10">
        <f>VLOOKUP(A37,'Hospitalisation Details'!A:Q,17,0)</f>
        <v>45710.21</v>
      </c>
      <c r="N37" t="str">
        <f>VLOOKUP(A37,'Hospitalisation Details'!A:L,12,0)</f>
        <v>tier - 2</v>
      </c>
      <c r="O37" t="str">
        <f>VLOOKUP(A37,'Hospitalisation Details'!A:AA,13,0)</f>
        <v>tier - 2</v>
      </c>
      <c r="P37" t="str">
        <f>VLOOKUP(A37,'Hospitalisation Details'!A:AA,14,0)</f>
        <v>R1016</v>
      </c>
      <c r="Q37">
        <f>VLOOKUP(A37,'Hospitalisation Details'!A:AA,16,0)</f>
        <v>62</v>
      </c>
    </row>
    <row r="38" spans="1:17" ht="15.75" x14ac:dyDescent="0.25">
      <c r="A38" s="1" t="s">
        <v>2336</v>
      </c>
      <c r="B38" t="str">
        <f>VLOOKUP(A38,'Customer Names'!A:D,4,0)</f>
        <v>Ryan M</v>
      </c>
      <c r="C38">
        <f>VLOOKUP(A38,'Medical Examinations'!A:B,2,0)</f>
        <v>40.564999999999998</v>
      </c>
      <c r="D38">
        <f>VLOOKUP(A38,'Medical Examinations'!A:C,3,0)</f>
        <v>7.37</v>
      </c>
      <c r="E38" t="str">
        <f>VLOOKUP(A38,'Medical Examinations'!A:K,11,0)</f>
        <v>No</v>
      </c>
      <c r="F38" t="str">
        <f>VLOOKUP(A38,'Medical Examinations'!A:N,14,0)</f>
        <v>No</v>
      </c>
      <c r="G38" t="str">
        <f>VLOOKUP(A38,'Medical Examinations'!A:F,6,0)</f>
        <v>No</v>
      </c>
      <c r="H38" s="7" t="str">
        <f>VLOOKUP(A38,'Medical Examinations'!A:J,10,0)</f>
        <v>0</v>
      </c>
      <c r="I38" t="str">
        <f>VLOOKUP(A38,'Medical Examinations'!A:I,9,0)</f>
        <v>Yes</v>
      </c>
      <c r="J38" t="str">
        <f>VLOOKUP(A38,'Medical Examinations'!A:L,12,0)</f>
        <v>Obesity</v>
      </c>
      <c r="K38" t="str">
        <f>VLOOKUP(A38,'Medical Examinations'!A:M,13,0)</f>
        <v>Diabetes</v>
      </c>
      <c r="L38" t="str">
        <f>VLOOKUP(A38,'Hospitalisation Details'!A:S,15,0)</f>
        <v>9-Aug-1974</v>
      </c>
      <c r="M38" s="10">
        <f>VLOOKUP(A38,'Hospitalisation Details'!A:Q,17,0)</f>
        <v>45702.02</v>
      </c>
      <c r="N38" t="str">
        <f>VLOOKUP(A38,'Hospitalisation Details'!A:L,12,0)</f>
        <v>tier - 2</v>
      </c>
      <c r="O38" t="str">
        <f>VLOOKUP(A38,'Hospitalisation Details'!A:AA,13,0)</f>
        <v>tier - 2</v>
      </c>
      <c r="P38" t="str">
        <f>VLOOKUP(A38,'Hospitalisation Details'!A:AA,14,0)</f>
        <v>R1012</v>
      </c>
      <c r="Q38">
        <f>VLOOKUP(A38,'Hospitalisation Details'!A:AA,16,0)</f>
        <v>48</v>
      </c>
    </row>
    <row r="39" spans="1:17" ht="15.75" x14ac:dyDescent="0.25">
      <c r="A39" s="1" t="s">
        <v>2335</v>
      </c>
      <c r="B39" t="str">
        <f>VLOOKUP(A39,'Customer Names'!A:D,4,0)</f>
        <v>Anna H.</v>
      </c>
      <c r="C39">
        <f>VLOOKUP(A39,'Medical Examinations'!A:B,2,0)</f>
        <v>32.450000000000003</v>
      </c>
      <c r="D39">
        <f>VLOOKUP(A39,'Medical Examinations'!A:C,3,0)</f>
        <v>11.91</v>
      </c>
      <c r="E39" t="str">
        <f>VLOOKUP(A39,'Medical Examinations'!A:K,11,0)</f>
        <v>No</v>
      </c>
      <c r="F39" t="str">
        <f>VLOOKUP(A39,'Medical Examinations'!A:N,14,0)</f>
        <v>No</v>
      </c>
      <c r="G39" t="str">
        <f>VLOOKUP(A39,'Medical Examinations'!A:F,6,0)</f>
        <v>No</v>
      </c>
      <c r="H39" s="7" t="str">
        <f>VLOOKUP(A39,'Medical Examinations'!A:J,10,0)</f>
        <v>0</v>
      </c>
      <c r="I39" t="str">
        <f>VLOOKUP(A39,'Medical Examinations'!A:I,9,0)</f>
        <v>Yes</v>
      </c>
      <c r="J39" t="str">
        <f>VLOOKUP(A39,'Medical Examinations'!A:L,12,0)</f>
        <v>Obesity</v>
      </c>
      <c r="K39" t="str">
        <f>VLOOKUP(A39,'Medical Examinations'!A:M,13,0)</f>
        <v>Diabetes</v>
      </c>
      <c r="L39" t="str">
        <f>VLOOKUP(A39,'Hospitalisation Details'!A:S,15,0)</f>
        <v>17-Dec-1962</v>
      </c>
      <c r="M39" s="10">
        <f>VLOOKUP(A39,'Hospitalisation Details'!A:Q,17,0)</f>
        <v>45008.959999999999</v>
      </c>
      <c r="N39" t="str">
        <f>VLOOKUP(A39,'Hospitalisation Details'!A:L,12,0)</f>
        <v>tier - 2</v>
      </c>
      <c r="O39" t="str">
        <f>VLOOKUP(A39,'Hospitalisation Details'!A:AA,13,0)</f>
        <v>tier - 2</v>
      </c>
      <c r="P39" t="str">
        <f>VLOOKUP(A39,'Hospitalisation Details'!A:AA,14,0)</f>
        <v>R1013</v>
      </c>
      <c r="Q39">
        <f>VLOOKUP(A39,'Hospitalisation Details'!A:AA,16,0)</f>
        <v>60</v>
      </c>
    </row>
    <row r="40" spans="1:17" ht="15.75" x14ac:dyDescent="0.25">
      <c r="A40" s="1" t="s">
        <v>2334</v>
      </c>
      <c r="B40" t="str">
        <f>VLOOKUP(A40,'Customer Names'!A:D,4,0)</f>
        <v>Samantha</v>
      </c>
      <c r="C40">
        <f>VLOOKUP(A40,'Medical Examinations'!A:B,2,0)</f>
        <v>34.96</v>
      </c>
      <c r="D40">
        <f>VLOOKUP(A40,'Medical Examinations'!A:C,3,0)</f>
        <v>6.52</v>
      </c>
      <c r="E40" t="str">
        <f>VLOOKUP(A40,'Medical Examinations'!A:K,11,0)</f>
        <v>No</v>
      </c>
      <c r="F40" t="str">
        <f>VLOOKUP(A40,'Medical Examinations'!A:N,14,0)</f>
        <v>No</v>
      </c>
      <c r="G40" t="str">
        <f>VLOOKUP(A40,'Medical Examinations'!A:F,6,0)</f>
        <v>No</v>
      </c>
      <c r="H40" s="7" t="str">
        <f>VLOOKUP(A40,'Medical Examinations'!A:J,10,0)</f>
        <v>0</v>
      </c>
      <c r="I40" t="str">
        <f>VLOOKUP(A40,'Medical Examinations'!A:I,9,0)</f>
        <v>Yes</v>
      </c>
      <c r="J40" t="str">
        <f>VLOOKUP(A40,'Medical Examinations'!A:L,12,0)</f>
        <v>Obesity</v>
      </c>
      <c r="K40" t="str">
        <f>VLOOKUP(A40,'Medical Examinations'!A:M,13,0)</f>
        <v>Diabetes</v>
      </c>
      <c r="L40" t="str">
        <f>VLOOKUP(A40,'Hospitalisation Details'!A:S,15,0)</f>
        <v>13-Aug-1971</v>
      </c>
      <c r="M40" s="10">
        <f>VLOOKUP(A40,'Hospitalisation Details'!A:Q,17,0)</f>
        <v>44641.2</v>
      </c>
      <c r="N40" t="str">
        <f>VLOOKUP(A40,'Hospitalisation Details'!A:L,12,0)</f>
        <v>tier - 2</v>
      </c>
      <c r="O40" t="str">
        <f>VLOOKUP(A40,'Hospitalisation Details'!A:AA,13,0)</f>
        <v>tier - 3</v>
      </c>
      <c r="P40" t="str">
        <f>VLOOKUP(A40,'Hospitalisation Details'!A:AA,14,0)</f>
        <v>R1024</v>
      </c>
      <c r="Q40">
        <f>VLOOKUP(A40,'Hospitalisation Details'!A:AA,16,0)</f>
        <v>51</v>
      </c>
    </row>
    <row r="41" spans="1:17" ht="15.75" x14ac:dyDescent="0.25">
      <c r="A41" s="1" t="s">
        <v>2333</v>
      </c>
      <c r="B41" t="str">
        <f>VLOOKUP(A41,'Customer Names'!A:D,4,0)</f>
        <v>Robert</v>
      </c>
      <c r="C41">
        <f>VLOOKUP(A41,'Medical Examinations'!A:B,2,0)</f>
        <v>35.5</v>
      </c>
      <c r="D41">
        <f>VLOOKUP(A41,'Medical Examinations'!A:C,3,0)</f>
        <v>5.14</v>
      </c>
      <c r="E41" t="str">
        <f>VLOOKUP(A41,'Medical Examinations'!A:K,11,0)</f>
        <v>No</v>
      </c>
      <c r="F41" t="str">
        <f>VLOOKUP(A41,'Medical Examinations'!A:N,14,0)</f>
        <v>No</v>
      </c>
      <c r="G41" t="str">
        <f>VLOOKUP(A41,'Medical Examinations'!A:F,6,0)</f>
        <v>Yes</v>
      </c>
      <c r="H41" s="7">
        <f>VLOOKUP(A41,'Medical Examinations'!A:J,10,0)</f>
        <v>1</v>
      </c>
      <c r="I41" t="str">
        <f>VLOOKUP(A41,'Medical Examinations'!A:I,9,0)</f>
        <v>Yes</v>
      </c>
      <c r="J41" t="str">
        <f>VLOOKUP(A41,'Medical Examinations'!A:L,12,0)</f>
        <v>Obesity</v>
      </c>
      <c r="K41" t="str">
        <f>VLOOKUP(A41,'Medical Examinations'!A:M,13,0)</f>
        <v>Normal</v>
      </c>
      <c r="L41" t="str">
        <f>VLOOKUP(A41,'Hospitalisation Details'!A:S,15,0)</f>
        <v>11-Oct-1993</v>
      </c>
      <c r="M41" s="10">
        <f>VLOOKUP(A41,'Hospitalisation Details'!A:Q,17,0)</f>
        <v>44585.46</v>
      </c>
      <c r="N41" t="str">
        <f>VLOOKUP(A41,'Hospitalisation Details'!A:L,12,0)</f>
        <v>tier - 2</v>
      </c>
      <c r="O41" t="str">
        <f>VLOOKUP(A41,'Hospitalisation Details'!A:AA,13,0)</f>
        <v>tier - 2</v>
      </c>
      <c r="P41" t="str">
        <f>VLOOKUP(A41,'Hospitalisation Details'!A:AA,14,0)</f>
        <v>R1011</v>
      </c>
      <c r="Q41">
        <f>VLOOKUP(A41,'Hospitalisation Details'!A:AA,16,0)</f>
        <v>29</v>
      </c>
    </row>
    <row r="42" spans="1:17" ht="15.75" x14ac:dyDescent="0.25">
      <c r="A42" s="1" t="s">
        <v>2332</v>
      </c>
      <c r="B42" t="str">
        <f>VLOOKUP(A42,'Customer Names'!A:D,4,0)</f>
        <v>James R.</v>
      </c>
      <c r="C42">
        <f>VLOOKUP(A42,'Medical Examinations'!A:B,2,0)</f>
        <v>52.58</v>
      </c>
      <c r="D42">
        <f>VLOOKUP(A42,'Medical Examinations'!A:C,3,0)</f>
        <v>4.1900000000000004</v>
      </c>
      <c r="E42" t="str">
        <f>VLOOKUP(A42,'Medical Examinations'!A:K,11,0)</f>
        <v>No</v>
      </c>
      <c r="F42" t="str">
        <f>VLOOKUP(A42,'Medical Examinations'!A:N,14,0)</f>
        <v>Yes</v>
      </c>
      <c r="G42" t="str">
        <f>VLOOKUP(A42,'Medical Examinations'!A:F,6,0)</f>
        <v>No</v>
      </c>
      <c r="H42" s="7">
        <f>VLOOKUP(A42,'Medical Examinations'!A:J,10,0)</f>
        <v>1</v>
      </c>
      <c r="I42" t="str">
        <f>VLOOKUP(A42,'Medical Examinations'!A:I,9,0)</f>
        <v>Yes</v>
      </c>
      <c r="J42" t="str">
        <f>VLOOKUP(A42,'Medical Examinations'!A:L,12,0)</f>
        <v>Obesity</v>
      </c>
      <c r="K42" t="str">
        <f>VLOOKUP(A42,'Medical Examinations'!A:M,13,0)</f>
        <v>Normal</v>
      </c>
      <c r="L42" t="str">
        <f>VLOOKUP(A42,'Hospitalisation Details'!A:S,15,0)</f>
        <v>2-Aug-2000</v>
      </c>
      <c r="M42" s="10">
        <f>VLOOKUP(A42,'Hospitalisation Details'!A:Q,17,0)</f>
        <v>44501.4</v>
      </c>
      <c r="N42" t="str">
        <f>VLOOKUP(A42,'Hospitalisation Details'!A:L,12,0)</f>
        <v>tier - 2</v>
      </c>
      <c r="O42" t="str">
        <f>VLOOKUP(A42,'Hospitalisation Details'!A:AA,13,0)</f>
        <v>tier - 3</v>
      </c>
      <c r="P42" t="str">
        <f>VLOOKUP(A42,'Hospitalisation Details'!A:AA,14,0)</f>
        <v>R1013</v>
      </c>
      <c r="Q42">
        <f>VLOOKUP(A42,'Hospitalisation Details'!A:AA,16,0)</f>
        <v>22</v>
      </c>
    </row>
    <row r="43" spans="1:17" ht="15.75" x14ac:dyDescent="0.25">
      <c r="A43" s="1" t="s">
        <v>2331</v>
      </c>
      <c r="B43" t="str">
        <f>VLOOKUP(A43,'Customer Names'!A:D,4,0)</f>
        <v>Roseann</v>
      </c>
      <c r="C43">
        <f>VLOOKUP(A43,'Medical Examinations'!A:B,2,0)</f>
        <v>35.200000000000003</v>
      </c>
      <c r="D43">
        <f>VLOOKUP(A43,'Medical Examinations'!A:C,3,0)</f>
        <v>11.68</v>
      </c>
      <c r="E43" t="str">
        <f>VLOOKUP(A43,'Medical Examinations'!A:K,11,0)</f>
        <v>Yes</v>
      </c>
      <c r="F43" t="str">
        <f>VLOOKUP(A43,'Medical Examinations'!A:N,14,0)</f>
        <v>No</v>
      </c>
      <c r="G43" t="str">
        <f>VLOOKUP(A43,'Medical Examinations'!A:F,6,0)</f>
        <v>No</v>
      </c>
      <c r="H43" s="7" t="str">
        <f>VLOOKUP(A43,'Medical Examinations'!A:J,10,0)</f>
        <v>0</v>
      </c>
      <c r="I43" t="str">
        <f>VLOOKUP(A43,'Medical Examinations'!A:I,9,0)</f>
        <v>Yes</v>
      </c>
      <c r="J43" t="str">
        <f>VLOOKUP(A43,'Medical Examinations'!A:L,12,0)</f>
        <v>Obesity</v>
      </c>
      <c r="K43" t="str">
        <f>VLOOKUP(A43,'Medical Examinations'!A:M,13,0)</f>
        <v>Diabetes</v>
      </c>
      <c r="L43" t="str">
        <f>VLOOKUP(A43,'Hospitalisation Details'!A:S,15,0)</f>
        <v>14-Sep-1967</v>
      </c>
      <c r="M43" s="10">
        <f>VLOOKUP(A43,'Hospitalisation Details'!A:Q,17,0)</f>
        <v>44423.8</v>
      </c>
      <c r="N43" t="str">
        <f>VLOOKUP(A43,'Hospitalisation Details'!A:L,12,0)</f>
        <v>tier - 2</v>
      </c>
      <c r="O43" t="str">
        <f>VLOOKUP(A43,'Hospitalisation Details'!A:AA,13,0)</f>
        <v>tier - 3</v>
      </c>
      <c r="P43" t="str">
        <f>VLOOKUP(A43,'Hospitalisation Details'!A:AA,14,0)</f>
        <v>R1013</v>
      </c>
      <c r="Q43">
        <f>VLOOKUP(A43,'Hospitalisation Details'!A:AA,16,0)</f>
        <v>55</v>
      </c>
    </row>
    <row r="44" spans="1:17" ht="15.75" x14ac:dyDescent="0.25">
      <c r="A44" s="1" t="s">
        <v>2330</v>
      </c>
      <c r="B44" t="str">
        <f>VLOOKUP(A44,'Customer Names'!A:D,4,0)</f>
        <v>Nicole</v>
      </c>
      <c r="C44">
        <f>VLOOKUP(A44,'Medical Examinations'!A:B,2,0)</f>
        <v>38.06</v>
      </c>
      <c r="D44">
        <f>VLOOKUP(A44,'Medical Examinations'!A:C,3,0)</f>
        <v>6.98</v>
      </c>
      <c r="E44" t="str">
        <f>VLOOKUP(A44,'Medical Examinations'!A:K,11,0)</f>
        <v>No</v>
      </c>
      <c r="F44" t="str">
        <f>VLOOKUP(A44,'Medical Examinations'!A:N,14,0)</f>
        <v>No</v>
      </c>
      <c r="G44" t="str">
        <f>VLOOKUP(A44,'Medical Examinations'!A:F,6,0)</f>
        <v>No</v>
      </c>
      <c r="H44" s="7" t="str">
        <f>VLOOKUP(A44,'Medical Examinations'!A:J,10,0)</f>
        <v>0</v>
      </c>
      <c r="I44" t="str">
        <f>VLOOKUP(A44,'Medical Examinations'!A:I,9,0)</f>
        <v>Yes</v>
      </c>
      <c r="J44" t="str">
        <f>VLOOKUP(A44,'Medical Examinations'!A:L,12,0)</f>
        <v>Obesity</v>
      </c>
      <c r="K44" t="str">
        <f>VLOOKUP(A44,'Medical Examinations'!A:M,13,0)</f>
        <v>Diabetes</v>
      </c>
      <c r="L44" t="str">
        <f>VLOOKUP(A44,'Hospitalisation Details'!A:S,15,0)</f>
        <v>29-Oct-1971</v>
      </c>
      <c r="M44" s="10">
        <f>VLOOKUP(A44,'Hospitalisation Details'!A:Q,17,0)</f>
        <v>44400.41</v>
      </c>
      <c r="N44" t="str">
        <f>VLOOKUP(A44,'Hospitalisation Details'!A:L,12,0)</f>
        <v>tier - 2</v>
      </c>
      <c r="O44" t="str">
        <f>VLOOKUP(A44,'Hospitalisation Details'!A:AA,13,0)</f>
        <v>tier - 2</v>
      </c>
      <c r="P44" t="str">
        <f>VLOOKUP(A44,'Hospitalisation Details'!A:AA,14,0)</f>
        <v>R1013</v>
      </c>
      <c r="Q44">
        <f>VLOOKUP(A44,'Hospitalisation Details'!A:AA,16,0)</f>
        <v>51</v>
      </c>
    </row>
    <row r="45" spans="1:17" ht="15.75" x14ac:dyDescent="0.25">
      <c r="A45" s="1" t="s">
        <v>2329</v>
      </c>
      <c r="B45" t="str">
        <f>VLOOKUP(A45,'Customer Names'!A:D,4,0)</f>
        <v>Spencer</v>
      </c>
      <c r="C45">
        <f>VLOOKUP(A45,'Medical Examinations'!A:B,2,0)</f>
        <v>34.21</v>
      </c>
      <c r="D45">
        <f>VLOOKUP(A45,'Medical Examinations'!A:C,3,0)</f>
        <v>8.34</v>
      </c>
      <c r="E45" t="str">
        <f>VLOOKUP(A45,'Medical Examinations'!A:K,11,0)</f>
        <v>No</v>
      </c>
      <c r="F45" t="str">
        <f>VLOOKUP(A45,'Medical Examinations'!A:N,14,0)</f>
        <v>No</v>
      </c>
      <c r="G45" t="str">
        <f>VLOOKUP(A45,'Medical Examinations'!A:F,6,0)</f>
        <v>No</v>
      </c>
      <c r="H45" s="7" t="str">
        <f>VLOOKUP(A45,'Medical Examinations'!A:J,10,0)</f>
        <v>0</v>
      </c>
      <c r="I45" t="str">
        <f>VLOOKUP(A45,'Medical Examinations'!A:I,9,0)</f>
        <v>Yes</v>
      </c>
      <c r="J45" t="str">
        <f>VLOOKUP(A45,'Medical Examinations'!A:L,12,0)</f>
        <v>Obesity</v>
      </c>
      <c r="K45" t="str">
        <f>VLOOKUP(A45,'Medical Examinations'!A:M,13,0)</f>
        <v>Diabetes</v>
      </c>
      <c r="L45" t="str">
        <f>VLOOKUP(A45,'Hospitalisation Details'!A:S,15,0)</f>
        <v>24-Nov-1968</v>
      </c>
      <c r="M45" s="10">
        <f>VLOOKUP(A45,'Hospitalisation Details'!A:Q,17,0)</f>
        <v>44260.75</v>
      </c>
      <c r="N45" t="str">
        <f>VLOOKUP(A45,'Hospitalisation Details'!A:L,12,0)</f>
        <v>tier - 2</v>
      </c>
      <c r="O45" t="str">
        <f>VLOOKUP(A45,'Hospitalisation Details'!A:AA,13,0)</f>
        <v>tier - 1</v>
      </c>
      <c r="P45" t="str">
        <f>VLOOKUP(A45,'Hospitalisation Details'!A:AA,14,0)</f>
        <v>R1013</v>
      </c>
      <c r="Q45">
        <f>VLOOKUP(A45,'Hospitalisation Details'!A:AA,16,0)</f>
        <v>54</v>
      </c>
    </row>
    <row r="46" spans="1:17" ht="15.75" x14ac:dyDescent="0.25">
      <c r="A46" s="1" t="s">
        <v>2328</v>
      </c>
      <c r="B46" t="str">
        <f>VLOOKUP(A46,'Customer Names'!A:D,4,0)</f>
        <v>Eric W</v>
      </c>
      <c r="C46">
        <f>VLOOKUP(A46,'Medical Examinations'!A:B,2,0)</f>
        <v>38.94</v>
      </c>
      <c r="D46">
        <f>VLOOKUP(A46,'Medical Examinations'!A:C,3,0)</f>
        <v>8.49</v>
      </c>
      <c r="E46" t="str">
        <f>VLOOKUP(A46,'Medical Examinations'!A:K,11,0)</f>
        <v>Yes</v>
      </c>
      <c r="F46" t="str">
        <f>VLOOKUP(A46,'Medical Examinations'!A:N,14,0)</f>
        <v>No</v>
      </c>
      <c r="G46" t="str">
        <f>VLOOKUP(A46,'Medical Examinations'!A:F,6,0)</f>
        <v>No</v>
      </c>
      <c r="H46" s="7">
        <f>VLOOKUP(A46,'Medical Examinations'!A:J,10,0)</f>
        <v>1</v>
      </c>
      <c r="I46" t="str">
        <f>VLOOKUP(A46,'Medical Examinations'!A:I,9,0)</f>
        <v>Yes</v>
      </c>
      <c r="J46" t="str">
        <f>VLOOKUP(A46,'Medical Examinations'!A:L,12,0)</f>
        <v>Obesity</v>
      </c>
      <c r="K46" t="str">
        <f>VLOOKUP(A46,'Medical Examinations'!A:M,13,0)</f>
        <v>Diabetes</v>
      </c>
      <c r="L46" t="str">
        <f>VLOOKUP(A46,'Hospitalisation Details'!A:S,15,0)</f>
        <v>1-Jun-1975</v>
      </c>
      <c r="M46" s="10">
        <f>VLOOKUP(A46,'Hospitalisation Details'!A:Q,17,0)</f>
        <v>44202.65</v>
      </c>
      <c r="N46" t="str">
        <f>VLOOKUP(A46,'Hospitalisation Details'!A:L,12,0)</f>
        <v>tier - 2</v>
      </c>
      <c r="O46" t="str">
        <f>VLOOKUP(A46,'Hospitalisation Details'!A:AA,13,0)</f>
        <v>tier - 2</v>
      </c>
      <c r="P46" t="str">
        <f>VLOOKUP(A46,'Hospitalisation Details'!A:AA,14,0)</f>
        <v>R1013</v>
      </c>
      <c r="Q46">
        <f>VLOOKUP(A46,'Hospitalisation Details'!A:AA,16,0)</f>
        <v>48</v>
      </c>
    </row>
    <row r="47" spans="1:17" ht="15.75" x14ac:dyDescent="0.25">
      <c r="A47" s="1" t="s">
        <v>2327</v>
      </c>
      <c r="B47" t="str">
        <f>VLOOKUP(A47,'Customer Names'!A:D,4,0)</f>
        <v>Brianna L</v>
      </c>
      <c r="C47">
        <f>VLOOKUP(A47,'Medical Examinations'!A:B,2,0)</f>
        <v>30.21</v>
      </c>
      <c r="D47">
        <f>VLOOKUP(A47,'Medical Examinations'!A:C,3,0)</f>
        <v>5.34</v>
      </c>
      <c r="E47" t="str">
        <f>VLOOKUP(A47,'Medical Examinations'!A:K,11,0)</f>
        <v>Yes</v>
      </c>
      <c r="F47" t="str">
        <f>VLOOKUP(A47,'Medical Examinations'!A:N,14,0)</f>
        <v>No</v>
      </c>
      <c r="G47" t="str">
        <f>VLOOKUP(A47,'Medical Examinations'!A:F,6,0)</f>
        <v>No</v>
      </c>
      <c r="H47" s="7">
        <f>VLOOKUP(A47,'Medical Examinations'!A:J,10,0)</f>
        <v>1</v>
      </c>
      <c r="I47" t="str">
        <f>VLOOKUP(A47,'Medical Examinations'!A:I,9,0)</f>
        <v>Yes</v>
      </c>
      <c r="J47" t="str">
        <f>VLOOKUP(A47,'Medical Examinations'!A:L,12,0)</f>
        <v>Obesity</v>
      </c>
      <c r="K47" t="str">
        <f>VLOOKUP(A47,'Medical Examinations'!A:M,13,0)</f>
        <v>Normal</v>
      </c>
      <c r="L47" t="str">
        <f>VLOOKUP(A47,'Hospitalisation Details'!A:S,15,0)</f>
        <v>16-Jul-1988</v>
      </c>
      <c r="M47" s="10">
        <f>VLOOKUP(A47,'Hospitalisation Details'!A:Q,17,0)</f>
        <v>43943.88</v>
      </c>
      <c r="N47" t="str">
        <f>VLOOKUP(A47,'Hospitalisation Details'!A:L,12,0)</f>
        <v>tier - 2</v>
      </c>
      <c r="O47" t="str">
        <f>VLOOKUP(A47,'Hospitalisation Details'!A:AA,13,0)</f>
        <v>tier - 1</v>
      </c>
      <c r="P47" t="str">
        <f>VLOOKUP(A47,'Hospitalisation Details'!A:AA,14,0)</f>
        <v>R1012</v>
      </c>
      <c r="Q47">
        <f>VLOOKUP(A47,'Hospitalisation Details'!A:AA,16,0)</f>
        <v>34</v>
      </c>
    </row>
    <row r="48" spans="1:17" ht="15.75" x14ac:dyDescent="0.25">
      <c r="A48" s="1" t="s">
        <v>2326</v>
      </c>
      <c r="B48" t="str">
        <f>VLOOKUP(A48,'Customer Names'!A:D,4,0)</f>
        <v>Thomas J.</v>
      </c>
      <c r="C48">
        <f>VLOOKUP(A48,'Medical Examinations'!A:B,2,0)</f>
        <v>33.630000000000003</v>
      </c>
      <c r="D48">
        <f>VLOOKUP(A48,'Medical Examinations'!A:C,3,0)</f>
        <v>4.43</v>
      </c>
      <c r="E48" t="str">
        <f>VLOOKUP(A48,'Medical Examinations'!A:K,11,0)</f>
        <v>Yes</v>
      </c>
      <c r="F48" t="str">
        <f>VLOOKUP(A48,'Medical Examinations'!A:N,14,0)</f>
        <v>No</v>
      </c>
      <c r="G48" t="str">
        <f>VLOOKUP(A48,'Medical Examinations'!A:F,6,0)</f>
        <v>No</v>
      </c>
      <c r="H48" s="7">
        <f>VLOOKUP(A48,'Medical Examinations'!A:J,10,0)</f>
        <v>2</v>
      </c>
      <c r="I48" t="str">
        <f>VLOOKUP(A48,'Medical Examinations'!A:I,9,0)</f>
        <v>Yes</v>
      </c>
      <c r="J48" t="str">
        <f>VLOOKUP(A48,'Medical Examinations'!A:L,12,0)</f>
        <v>Obesity</v>
      </c>
      <c r="K48" t="str">
        <f>VLOOKUP(A48,'Medical Examinations'!A:M,13,0)</f>
        <v>Normal</v>
      </c>
      <c r="L48" t="str">
        <f>VLOOKUP(A48,'Hospitalisation Details'!A:S,15,0)</f>
        <v>5-Oct-1966</v>
      </c>
      <c r="M48" s="10">
        <f>VLOOKUP(A48,'Hospitalisation Details'!A:Q,17,0)</f>
        <v>43921.18</v>
      </c>
      <c r="N48" t="str">
        <f>VLOOKUP(A48,'Hospitalisation Details'!A:L,12,0)</f>
        <v>tier - 2</v>
      </c>
      <c r="O48" t="str">
        <f>VLOOKUP(A48,'Hospitalisation Details'!A:AA,13,0)</f>
        <v>tier - 2</v>
      </c>
      <c r="P48" t="str">
        <f>VLOOKUP(A48,'Hospitalisation Details'!A:AA,14,0)</f>
        <v>R1012</v>
      </c>
      <c r="Q48">
        <f>VLOOKUP(A48,'Hospitalisation Details'!A:AA,16,0)</f>
        <v>56</v>
      </c>
    </row>
    <row r="49" spans="1:17" ht="15.75" x14ac:dyDescent="0.25">
      <c r="A49" s="1" t="s">
        <v>2325</v>
      </c>
      <c r="B49" t="str">
        <f>VLOOKUP(A49,'Customer Names'!A:D,4,0)</f>
        <v>Melissa L</v>
      </c>
      <c r="C49">
        <f>VLOOKUP(A49,'Medical Examinations'!A:B,2,0)</f>
        <v>40.369999999999997</v>
      </c>
      <c r="D49">
        <f>VLOOKUP(A49,'Medical Examinations'!A:C,3,0)</f>
        <v>4.47</v>
      </c>
      <c r="E49" t="str">
        <f>VLOOKUP(A49,'Medical Examinations'!A:K,11,0)</f>
        <v>No</v>
      </c>
      <c r="F49" t="str">
        <f>VLOOKUP(A49,'Medical Examinations'!A:N,14,0)</f>
        <v>No</v>
      </c>
      <c r="G49" t="str">
        <f>VLOOKUP(A49,'Medical Examinations'!A:F,6,0)</f>
        <v>No</v>
      </c>
      <c r="H49" s="7" t="str">
        <f>VLOOKUP(A49,'Medical Examinations'!A:J,10,0)</f>
        <v>0</v>
      </c>
      <c r="I49" t="str">
        <f>VLOOKUP(A49,'Medical Examinations'!A:I,9,0)</f>
        <v>Yes</v>
      </c>
      <c r="J49" t="str">
        <f>VLOOKUP(A49,'Medical Examinations'!A:L,12,0)</f>
        <v>Obesity</v>
      </c>
      <c r="K49" t="str">
        <f>VLOOKUP(A49,'Medical Examinations'!A:M,13,0)</f>
        <v>Normal</v>
      </c>
      <c r="L49" t="str">
        <f>VLOOKUP(A49,'Hospitalisation Details'!A:S,15,0)</f>
        <v>10-Nov-1980</v>
      </c>
      <c r="M49" s="10">
        <f>VLOOKUP(A49,'Hospitalisation Details'!A:Q,17,0)</f>
        <v>43896.38</v>
      </c>
      <c r="N49" t="str">
        <f>VLOOKUP(A49,'Hospitalisation Details'!A:L,12,0)</f>
        <v>tier - 2</v>
      </c>
      <c r="O49" t="str">
        <f>VLOOKUP(A49,'Hospitalisation Details'!A:AA,13,0)</f>
        <v>tier - 1</v>
      </c>
      <c r="P49" t="str">
        <f>VLOOKUP(A49,'Hospitalisation Details'!A:AA,14,0)</f>
        <v>R1013</v>
      </c>
      <c r="Q49">
        <f>VLOOKUP(A49,'Hospitalisation Details'!A:AA,16,0)</f>
        <v>42</v>
      </c>
    </row>
    <row r="50" spans="1:17" ht="15.75" x14ac:dyDescent="0.25">
      <c r="A50" s="1" t="s">
        <v>2324</v>
      </c>
      <c r="B50" t="str">
        <f>VLOOKUP(A50,'Customer Names'!A:D,4,0)</f>
        <v>Flavio</v>
      </c>
      <c r="C50">
        <f>VLOOKUP(A50,'Medical Examinations'!A:B,2,0)</f>
        <v>53.09</v>
      </c>
      <c r="D50">
        <f>VLOOKUP(A50,'Medical Examinations'!A:C,3,0)</f>
        <v>4.82</v>
      </c>
      <c r="E50" t="str">
        <f>VLOOKUP(A50,'Medical Examinations'!A:K,11,0)</f>
        <v>Yes</v>
      </c>
      <c r="F50" t="str">
        <f>VLOOKUP(A50,'Medical Examinations'!A:N,14,0)</f>
        <v>No</v>
      </c>
      <c r="G50" t="str">
        <f>VLOOKUP(A50,'Medical Examinations'!A:F,6,0)</f>
        <v>No</v>
      </c>
      <c r="H50" s="7">
        <f>VLOOKUP(A50,'Medical Examinations'!A:J,10,0)</f>
        <v>2</v>
      </c>
      <c r="I50" t="str">
        <f>VLOOKUP(A50,'Medical Examinations'!A:I,9,0)</f>
        <v>Yes</v>
      </c>
      <c r="J50" t="str">
        <f>VLOOKUP(A50,'Medical Examinations'!A:L,12,0)</f>
        <v>Obesity</v>
      </c>
      <c r="K50" t="str">
        <f>VLOOKUP(A50,'Medical Examinations'!A:M,13,0)</f>
        <v>Normal</v>
      </c>
      <c r="L50" t="str">
        <f>VLOOKUP(A50,'Hospitalisation Details'!A:S,15,0)</f>
        <v>2-Jul-1966</v>
      </c>
      <c r="M50" s="10">
        <f>VLOOKUP(A50,'Hospitalisation Details'!A:Q,17,0)</f>
        <v>43817.45</v>
      </c>
      <c r="N50" t="str">
        <f>VLOOKUP(A50,'Hospitalisation Details'!A:L,12,0)</f>
        <v>tier - 2</v>
      </c>
      <c r="O50" t="str">
        <f>VLOOKUP(A50,'Hospitalisation Details'!A:AA,13,0)</f>
        <v>tier - 3</v>
      </c>
      <c r="P50" t="str">
        <f>VLOOKUP(A50,'Hospitalisation Details'!A:AA,14,0)</f>
        <v>R1012</v>
      </c>
      <c r="Q50">
        <f>VLOOKUP(A50,'Hospitalisation Details'!A:AA,16,0)</f>
        <v>56</v>
      </c>
    </row>
    <row r="51" spans="1:17" ht="15.75" x14ac:dyDescent="0.25">
      <c r="A51" s="1" t="s">
        <v>2323</v>
      </c>
      <c r="B51" t="str">
        <f>VLOOKUP(A51,'Customer Names'!A:D,4,0)</f>
        <v>Ryan</v>
      </c>
      <c r="C51">
        <f>VLOOKUP(A51,'Medical Examinations'!A:B,2,0)</f>
        <v>31.79</v>
      </c>
      <c r="D51">
        <f>VLOOKUP(A51,'Medical Examinations'!A:C,3,0)</f>
        <v>5.51</v>
      </c>
      <c r="E51" t="str">
        <f>VLOOKUP(A51,'Medical Examinations'!A:K,11,0)</f>
        <v>Yes</v>
      </c>
      <c r="F51" t="str">
        <f>VLOOKUP(A51,'Medical Examinations'!A:N,14,0)</f>
        <v>No</v>
      </c>
      <c r="G51" t="str">
        <f>VLOOKUP(A51,'Medical Examinations'!A:F,6,0)</f>
        <v>No</v>
      </c>
      <c r="H51" s="7">
        <f>VLOOKUP(A51,'Medical Examinations'!A:J,10,0)</f>
        <v>2</v>
      </c>
      <c r="I51" t="str">
        <f>VLOOKUP(A51,'Medical Examinations'!A:I,9,0)</f>
        <v>Yes</v>
      </c>
      <c r="J51" t="str">
        <f>VLOOKUP(A51,'Medical Examinations'!A:L,12,0)</f>
        <v>Obesity</v>
      </c>
      <c r="K51" t="str">
        <f>VLOOKUP(A51,'Medical Examinations'!A:M,13,0)</f>
        <v>Normal</v>
      </c>
      <c r="L51" t="str">
        <f>VLOOKUP(A51,'Hospitalisation Details'!A:S,15,0)</f>
        <v>25-Oct-1966</v>
      </c>
      <c r="M51" s="10">
        <f>VLOOKUP(A51,'Hospitalisation Details'!A:Q,17,0)</f>
        <v>43813.87</v>
      </c>
      <c r="N51" t="str">
        <f>VLOOKUP(A51,'Hospitalisation Details'!A:L,12,0)</f>
        <v>tier - 2</v>
      </c>
      <c r="O51" t="str">
        <f>VLOOKUP(A51,'Hospitalisation Details'!A:AA,13,0)</f>
        <v>tier - 2</v>
      </c>
      <c r="P51" t="str">
        <f>VLOOKUP(A51,'Hospitalisation Details'!A:AA,14,0)</f>
        <v>R1013</v>
      </c>
      <c r="Q51">
        <f>VLOOKUP(A51,'Hospitalisation Details'!A:AA,16,0)</f>
        <v>56</v>
      </c>
    </row>
    <row r="52" spans="1:17" ht="15.75" x14ac:dyDescent="0.25">
      <c r="A52" s="1" t="s">
        <v>2322</v>
      </c>
      <c r="B52" t="str">
        <f>VLOOKUP(A52,'Customer Names'!A:D,4,0)</f>
        <v>Anthony J.</v>
      </c>
      <c r="C52">
        <f>VLOOKUP(A52,'Medical Examinations'!A:B,2,0)</f>
        <v>41.895000000000003</v>
      </c>
      <c r="D52">
        <f>VLOOKUP(A52,'Medical Examinations'!A:C,3,0)</f>
        <v>10.87</v>
      </c>
      <c r="E52" t="str">
        <f>VLOOKUP(A52,'Medical Examinations'!A:K,11,0)</f>
        <v>Yes</v>
      </c>
      <c r="F52" t="str">
        <f>VLOOKUP(A52,'Medical Examinations'!A:N,14,0)</f>
        <v>No</v>
      </c>
      <c r="G52" t="str">
        <f>VLOOKUP(A52,'Medical Examinations'!A:F,6,0)</f>
        <v>No</v>
      </c>
      <c r="H52" s="7">
        <f>VLOOKUP(A52,'Medical Examinations'!A:J,10,0)</f>
        <v>1</v>
      </c>
      <c r="I52" t="str">
        <f>VLOOKUP(A52,'Medical Examinations'!A:I,9,0)</f>
        <v>Yes</v>
      </c>
      <c r="J52" t="str">
        <f>VLOOKUP(A52,'Medical Examinations'!A:L,12,0)</f>
        <v>Obesity</v>
      </c>
      <c r="K52" t="str">
        <f>VLOOKUP(A52,'Medical Examinations'!A:M,13,0)</f>
        <v>Diabetes</v>
      </c>
      <c r="L52" t="str">
        <f>VLOOKUP(A52,'Hospitalisation Details'!A:S,15,0)</f>
        <v>29-Dec-1986</v>
      </c>
      <c r="M52" s="10">
        <f>VLOOKUP(A52,'Hospitalisation Details'!A:Q,17,0)</f>
        <v>43753.34</v>
      </c>
      <c r="N52" t="str">
        <f>VLOOKUP(A52,'Hospitalisation Details'!A:L,12,0)</f>
        <v>tier - 2</v>
      </c>
      <c r="O52" t="str">
        <f>VLOOKUP(A52,'Hospitalisation Details'!A:AA,13,0)</f>
        <v>tier - 1</v>
      </c>
      <c r="P52" t="str">
        <f>VLOOKUP(A52,'Hospitalisation Details'!A:AA,14,0)</f>
        <v>R1015</v>
      </c>
      <c r="Q52">
        <f>VLOOKUP(A52,'Hospitalisation Details'!A:AA,16,0)</f>
        <v>36</v>
      </c>
    </row>
    <row r="53" spans="1:17" ht="15.75" x14ac:dyDescent="0.25">
      <c r="A53" s="1" t="s">
        <v>2321</v>
      </c>
      <c r="B53" t="str">
        <f>VLOOKUP(A53,'Customer Names'!A:D,4,0)</f>
        <v>Alex</v>
      </c>
      <c r="C53">
        <f>VLOOKUP(A53,'Medical Examinations'!A:B,2,0)</f>
        <v>31.16</v>
      </c>
      <c r="D53">
        <f>VLOOKUP(A53,'Medical Examinations'!A:C,3,0)</f>
        <v>9.34</v>
      </c>
      <c r="E53" t="str">
        <f>VLOOKUP(A53,'Medical Examinations'!A:K,11,0)</f>
        <v>No</v>
      </c>
      <c r="F53" t="str">
        <f>VLOOKUP(A53,'Medical Examinations'!A:N,14,0)</f>
        <v>No</v>
      </c>
      <c r="G53" t="str">
        <f>VLOOKUP(A53,'Medical Examinations'!A:F,6,0)</f>
        <v>No</v>
      </c>
      <c r="H53" s="7" t="str">
        <f>VLOOKUP(A53,'Medical Examinations'!A:J,10,0)</f>
        <v>0</v>
      </c>
      <c r="I53" t="str">
        <f>VLOOKUP(A53,'Medical Examinations'!A:I,9,0)</f>
        <v>Yes</v>
      </c>
      <c r="J53" t="str">
        <f>VLOOKUP(A53,'Medical Examinations'!A:L,12,0)</f>
        <v>Obesity</v>
      </c>
      <c r="K53" t="str">
        <f>VLOOKUP(A53,'Medical Examinations'!A:M,13,0)</f>
        <v>Diabetes</v>
      </c>
      <c r="L53" t="str">
        <f>VLOOKUP(A53,'Hospitalisation Details'!A:S,15,0)</f>
        <v>22-Aug-1965</v>
      </c>
      <c r="M53" s="10">
        <f>VLOOKUP(A53,'Hospitalisation Details'!A:Q,17,0)</f>
        <v>43578.94</v>
      </c>
      <c r="N53" t="str">
        <f>VLOOKUP(A53,'Hospitalisation Details'!A:L,12,0)</f>
        <v>tier - 2</v>
      </c>
      <c r="O53" t="str">
        <f>VLOOKUP(A53,'Hospitalisation Details'!A:AA,13,0)</f>
        <v>tier - 2</v>
      </c>
      <c r="P53" t="str">
        <f>VLOOKUP(A53,'Hospitalisation Details'!A:AA,14,0)</f>
        <v>R1012</v>
      </c>
      <c r="Q53">
        <f>VLOOKUP(A53,'Hospitalisation Details'!A:AA,16,0)</f>
        <v>57</v>
      </c>
    </row>
    <row r="54" spans="1:17" ht="15.75" x14ac:dyDescent="0.25">
      <c r="A54" s="1" t="s">
        <v>2320</v>
      </c>
      <c r="B54" t="str">
        <f>VLOOKUP(A54,'Customer Names'!A:D,4,0)</f>
        <v>David</v>
      </c>
      <c r="C54">
        <f>VLOOKUP(A54,'Medical Examinations'!A:B,2,0)</f>
        <v>34.104999999999997</v>
      </c>
      <c r="D54">
        <f>VLOOKUP(A54,'Medical Examinations'!A:C,3,0)</f>
        <v>5.03</v>
      </c>
      <c r="E54" t="str">
        <f>VLOOKUP(A54,'Medical Examinations'!A:K,11,0)</f>
        <v>Yes</v>
      </c>
      <c r="F54" t="str">
        <f>VLOOKUP(A54,'Medical Examinations'!A:N,14,0)</f>
        <v>No</v>
      </c>
      <c r="G54" t="str">
        <f>VLOOKUP(A54,'Medical Examinations'!A:F,6,0)</f>
        <v>Yes</v>
      </c>
      <c r="H54" s="7">
        <f>VLOOKUP(A54,'Medical Examinations'!A:J,10,0)</f>
        <v>1</v>
      </c>
      <c r="I54" t="str">
        <f>VLOOKUP(A54,'Medical Examinations'!A:I,9,0)</f>
        <v>Yes</v>
      </c>
      <c r="J54" t="str">
        <f>VLOOKUP(A54,'Medical Examinations'!A:L,12,0)</f>
        <v>Obesity</v>
      </c>
      <c r="K54" t="str">
        <f>VLOOKUP(A54,'Medical Examinations'!A:M,13,0)</f>
        <v>Normal</v>
      </c>
      <c r="L54" t="str">
        <f>VLOOKUP(A54,'Hospitalisation Details'!A:S,15,0)</f>
        <v>3-Dec-1969</v>
      </c>
      <c r="M54" s="10">
        <f>VLOOKUP(A54,'Hospitalisation Details'!A:Q,17,0)</f>
        <v>43254.42</v>
      </c>
      <c r="N54" t="str">
        <f>VLOOKUP(A54,'Hospitalisation Details'!A:L,12,0)</f>
        <v>tier - 2</v>
      </c>
      <c r="O54" t="str">
        <f>VLOOKUP(A54,'Hospitalisation Details'!A:AA,13,0)</f>
        <v>tier - 2</v>
      </c>
      <c r="P54" t="str">
        <f>VLOOKUP(A54,'Hospitalisation Details'!A:AA,14,0)</f>
        <v>R1016</v>
      </c>
      <c r="Q54">
        <f>VLOOKUP(A54,'Hospitalisation Details'!A:AA,16,0)</f>
        <v>53</v>
      </c>
    </row>
    <row r="55" spans="1:17" ht="15.75" x14ac:dyDescent="0.25">
      <c r="A55" s="1" t="s">
        <v>2319</v>
      </c>
      <c r="B55" t="str">
        <f>VLOOKUP(A55,'Customer Names'!A:D,4,0)</f>
        <v>Andrew B</v>
      </c>
      <c r="C55">
        <f>VLOOKUP(A55,'Medical Examinations'!A:B,2,0)</f>
        <v>51.93</v>
      </c>
      <c r="D55">
        <f>VLOOKUP(A55,'Medical Examinations'!A:C,3,0)</f>
        <v>11.05</v>
      </c>
      <c r="E55" t="str">
        <f>VLOOKUP(A55,'Medical Examinations'!A:K,11,0)</f>
        <v>No</v>
      </c>
      <c r="F55" t="str">
        <f>VLOOKUP(A55,'Medical Examinations'!A:N,14,0)</f>
        <v>No</v>
      </c>
      <c r="G55" t="str">
        <f>VLOOKUP(A55,'Medical Examinations'!A:F,6,0)</f>
        <v>No</v>
      </c>
      <c r="H55" s="7" t="str">
        <f>VLOOKUP(A55,'Medical Examinations'!A:J,10,0)</f>
        <v>0</v>
      </c>
      <c r="I55" t="str">
        <f>VLOOKUP(A55,'Medical Examinations'!A:I,9,0)</f>
        <v>Yes</v>
      </c>
      <c r="J55" t="str">
        <f>VLOOKUP(A55,'Medical Examinations'!A:L,12,0)</f>
        <v>Obesity</v>
      </c>
      <c r="K55" t="str">
        <f>VLOOKUP(A55,'Medical Examinations'!A:M,13,0)</f>
        <v>Diabetes</v>
      </c>
      <c r="L55" t="str">
        <f>VLOOKUP(A55,'Hospitalisation Details'!A:S,15,0)</f>
        <v>29-Nov-1965</v>
      </c>
      <c r="M55" s="10">
        <f>VLOOKUP(A55,'Hospitalisation Details'!A:Q,17,0)</f>
        <v>43073.760000000002</v>
      </c>
      <c r="N55" t="str">
        <f>VLOOKUP(A55,'Hospitalisation Details'!A:L,12,0)</f>
        <v>tier - 2</v>
      </c>
      <c r="O55" t="str">
        <f>VLOOKUP(A55,'Hospitalisation Details'!A:AA,13,0)</f>
        <v>tier - 2</v>
      </c>
      <c r="P55" t="str">
        <f>VLOOKUP(A55,'Hospitalisation Details'!A:AA,14,0)</f>
        <v>R1011</v>
      </c>
      <c r="Q55">
        <f>VLOOKUP(A55,'Hospitalisation Details'!A:AA,16,0)</f>
        <v>57</v>
      </c>
    </row>
    <row r="56" spans="1:17" ht="15.75" x14ac:dyDescent="0.25">
      <c r="A56" s="1" t="s">
        <v>2318</v>
      </c>
      <c r="B56" t="str">
        <f>VLOOKUP(A56,'Customer Names'!A:D,4,0)</f>
        <v>Dara E</v>
      </c>
      <c r="C56">
        <f>VLOOKUP(A56,'Medical Examinations'!A:B,2,0)</f>
        <v>38.950000000000003</v>
      </c>
      <c r="D56">
        <f>VLOOKUP(A56,'Medical Examinations'!A:C,3,0)</f>
        <v>11.95</v>
      </c>
      <c r="E56" t="str">
        <f>VLOOKUP(A56,'Medical Examinations'!A:K,11,0)</f>
        <v>No</v>
      </c>
      <c r="F56" t="str">
        <f>VLOOKUP(A56,'Medical Examinations'!A:N,14,0)</f>
        <v>No</v>
      </c>
      <c r="G56" t="str">
        <f>VLOOKUP(A56,'Medical Examinations'!A:F,6,0)</f>
        <v>No</v>
      </c>
      <c r="H56" s="7" t="str">
        <f>VLOOKUP(A56,'Medical Examinations'!A:J,10,0)</f>
        <v>0</v>
      </c>
      <c r="I56" t="str">
        <f>VLOOKUP(A56,'Medical Examinations'!A:I,9,0)</f>
        <v>Yes</v>
      </c>
      <c r="J56" t="str">
        <f>VLOOKUP(A56,'Medical Examinations'!A:L,12,0)</f>
        <v>Obesity</v>
      </c>
      <c r="K56" t="str">
        <f>VLOOKUP(A56,'Medical Examinations'!A:M,13,0)</f>
        <v>Diabetes</v>
      </c>
      <c r="L56" t="str">
        <f>VLOOKUP(A56,'Hospitalisation Details'!A:S,15,0)</f>
        <v>4-Nov-1978</v>
      </c>
      <c r="M56" s="10">
        <f>VLOOKUP(A56,'Hospitalisation Details'!A:Q,17,0)</f>
        <v>42983.46</v>
      </c>
      <c r="N56" t="str">
        <f>VLOOKUP(A56,'Hospitalisation Details'!A:L,12,0)</f>
        <v>tier - 1</v>
      </c>
      <c r="O56" t="str">
        <f>VLOOKUP(A56,'Hospitalisation Details'!A:AA,13,0)</f>
        <v>tier - 2</v>
      </c>
      <c r="P56" t="str">
        <f>VLOOKUP(A56,'Hospitalisation Details'!A:AA,14,0)</f>
        <v>R1012</v>
      </c>
      <c r="Q56">
        <f>VLOOKUP(A56,'Hospitalisation Details'!A:AA,16,0)</f>
        <v>44</v>
      </c>
    </row>
    <row r="57" spans="1:17" ht="15.75" x14ac:dyDescent="0.25">
      <c r="A57" s="1" t="s">
        <v>2317</v>
      </c>
      <c r="B57" t="str">
        <f>VLOOKUP(A57,'Customer Names'!A:D,4,0)</f>
        <v>Inna</v>
      </c>
      <c r="C57">
        <f>VLOOKUP(A57,'Medical Examinations'!A:B,2,0)</f>
        <v>36.630000000000003</v>
      </c>
      <c r="D57">
        <f>VLOOKUP(A57,'Medical Examinations'!A:C,3,0)</f>
        <v>7.72</v>
      </c>
      <c r="E57" t="str">
        <f>VLOOKUP(A57,'Medical Examinations'!A:K,11,0)</f>
        <v>Yes</v>
      </c>
      <c r="F57" t="str">
        <f>VLOOKUP(A57,'Medical Examinations'!A:N,14,0)</f>
        <v>No</v>
      </c>
      <c r="G57" t="str">
        <f>VLOOKUP(A57,'Medical Examinations'!A:F,6,0)</f>
        <v>No</v>
      </c>
      <c r="H57" s="7">
        <f>VLOOKUP(A57,'Medical Examinations'!A:J,10,0)</f>
        <v>1</v>
      </c>
      <c r="I57" t="str">
        <f>VLOOKUP(A57,'Medical Examinations'!A:I,9,0)</f>
        <v>Yes</v>
      </c>
      <c r="J57" t="str">
        <f>VLOOKUP(A57,'Medical Examinations'!A:L,12,0)</f>
        <v>Obesity</v>
      </c>
      <c r="K57" t="str">
        <f>VLOOKUP(A57,'Medical Examinations'!A:M,13,0)</f>
        <v>Diabetes</v>
      </c>
      <c r="L57" t="str">
        <f>VLOOKUP(A57,'Hospitalisation Details'!A:S,15,0)</f>
        <v>23-Oct-1975</v>
      </c>
      <c r="M57" s="10">
        <f>VLOOKUP(A57,'Hospitalisation Details'!A:Q,17,0)</f>
        <v>42969.85</v>
      </c>
      <c r="N57" t="str">
        <f>VLOOKUP(A57,'Hospitalisation Details'!A:L,12,0)</f>
        <v>tier - 1</v>
      </c>
      <c r="O57" t="str">
        <f>VLOOKUP(A57,'Hospitalisation Details'!A:AA,13,0)</f>
        <v>tier - 3</v>
      </c>
      <c r="P57" t="str">
        <f>VLOOKUP(A57,'Hospitalisation Details'!A:AA,14,0)</f>
        <v>R1013</v>
      </c>
      <c r="Q57">
        <f>VLOOKUP(A57,'Hospitalisation Details'!A:AA,16,0)</f>
        <v>47</v>
      </c>
    </row>
    <row r="58" spans="1:17" ht="15.75" x14ac:dyDescent="0.25">
      <c r="A58" s="1" t="s">
        <v>2316</v>
      </c>
      <c r="B58" t="str">
        <f>VLOOKUP(A58,'Customer Names'!A:D,4,0)</f>
        <v>Ari</v>
      </c>
      <c r="C58">
        <f>VLOOKUP(A58,'Medical Examinations'!A:B,2,0)</f>
        <v>34.200000000000003</v>
      </c>
      <c r="D58">
        <f>VLOOKUP(A58,'Medical Examinations'!A:C,3,0)</f>
        <v>5.75</v>
      </c>
      <c r="E58" t="str">
        <f>VLOOKUP(A58,'Medical Examinations'!A:K,11,0)</f>
        <v>No</v>
      </c>
      <c r="F58" t="str">
        <f>VLOOKUP(A58,'Medical Examinations'!A:N,14,0)</f>
        <v>No</v>
      </c>
      <c r="G58" t="str">
        <f>VLOOKUP(A58,'Medical Examinations'!A:F,6,0)</f>
        <v>No</v>
      </c>
      <c r="H58" s="7">
        <f>VLOOKUP(A58,'Medical Examinations'!A:J,10,0)</f>
        <v>2</v>
      </c>
      <c r="I58" t="str">
        <f>VLOOKUP(A58,'Medical Examinations'!A:I,9,0)</f>
        <v>Yes</v>
      </c>
      <c r="J58" t="str">
        <f>VLOOKUP(A58,'Medical Examinations'!A:L,12,0)</f>
        <v>Obesity</v>
      </c>
      <c r="K58" t="str">
        <f>VLOOKUP(A58,'Medical Examinations'!A:M,13,0)</f>
        <v>Prediabetes</v>
      </c>
      <c r="L58" t="str">
        <f>VLOOKUP(A58,'Hospitalisation Details'!A:S,15,0)</f>
        <v>10-Sep-1972</v>
      </c>
      <c r="M58" s="10">
        <f>VLOOKUP(A58,'Hospitalisation Details'!A:Q,17,0)</f>
        <v>42856.84</v>
      </c>
      <c r="N58" t="str">
        <f>VLOOKUP(A58,'Hospitalisation Details'!A:L,12,0)</f>
        <v>tier - 1</v>
      </c>
      <c r="O58" t="str">
        <f>VLOOKUP(A58,'Hospitalisation Details'!A:AA,13,0)</f>
        <v>tier - 1</v>
      </c>
      <c r="P58" t="str">
        <f>VLOOKUP(A58,'Hospitalisation Details'!A:AA,14,0)</f>
        <v>R1011</v>
      </c>
      <c r="Q58">
        <f>VLOOKUP(A58,'Hospitalisation Details'!A:AA,16,0)</f>
        <v>50</v>
      </c>
    </row>
    <row r="59" spans="1:17" ht="15.75" x14ac:dyDescent="0.25">
      <c r="A59" s="1" t="s">
        <v>2315</v>
      </c>
      <c r="B59" t="str">
        <f>VLOOKUP(A59,'Customer Names'!A:D,4,0)</f>
        <v>Lindsey</v>
      </c>
      <c r="C59">
        <f>VLOOKUP(A59,'Medical Examinations'!A:B,2,0)</f>
        <v>50.63</v>
      </c>
      <c r="D59">
        <f>VLOOKUP(A59,'Medical Examinations'!A:C,3,0)</f>
        <v>11.89</v>
      </c>
      <c r="E59" t="str">
        <f>VLOOKUP(A59,'Medical Examinations'!A:K,11,0)</f>
        <v>No</v>
      </c>
      <c r="F59" t="str">
        <f>VLOOKUP(A59,'Medical Examinations'!A:N,14,0)</f>
        <v>No</v>
      </c>
      <c r="G59" t="str">
        <f>VLOOKUP(A59,'Medical Examinations'!A:F,6,0)</f>
        <v>No</v>
      </c>
      <c r="H59" s="7" t="str">
        <f>VLOOKUP(A59,'Medical Examinations'!A:J,10,0)</f>
        <v>0</v>
      </c>
      <c r="I59" t="str">
        <f>VLOOKUP(A59,'Medical Examinations'!A:I,9,0)</f>
        <v>Yes</v>
      </c>
      <c r="J59" t="str">
        <f>VLOOKUP(A59,'Medical Examinations'!A:L,12,0)</f>
        <v>Obesity</v>
      </c>
      <c r="K59" t="str">
        <f>VLOOKUP(A59,'Medical Examinations'!A:M,13,0)</f>
        <v>Diabetes</v>
      </c>
      <c r="L59" t="str">
        <f>VLOOKUP(A59,'Hospitalisation Details'!A:S,15,0)</f>
        <v>29-Oct-1965</v>
      </c>
      <c r="M59" s="10">
        <f>VLOOKUP(A59,'Hospitalisation Details'!A:Q,17,0)</f>
        <v>42764.12</v>
      </c>
      <c r="N59" t="str">
        <f>VLOOKUP(A59,'Hospitalisation Details'!A:L,12,0)</f>
        <v>tier - 1</v>
      </c>
      <c r="O59" t="str">
        <f>VLOOKUP(A59,'Hospitalisation Details'!A:AA,13,0)</f>
        <v>tier - 2</v>
      </c>
      <c r="P59" t="str">
        <f>VLOOKUP(A59,'Hospitalisation Details'!A:AA,14,0)</f>
        <v>R1011</v>
      </c>
      <c r="Q59">
        <f>VLOOKUP(A59,'Hospitalisation Details'!A:AA,16,0)</f>
        <v>57</v>
      </c>
    </row>
    <row r="60" spans="1:17" ht="15.75" x14ac:dyDescent="0.25">
      <c r="A60" s="1" t="s">
        <v>2314</v>
      </c>
      <c r="B60" t="str">
        <f>VLOOKUP(A60,'Customer Names'!A:D,4,0)</f>
        <v>Kenny</v>
      </c>
      <c r="C60">
        <f>VLOOKUP(A60,'Medical Examinations'!A:B,2,0)</f>
        <v>36.479999999999997</v>
      </c>
      <c r="D60">
        <f>VLOOKUP(A60,'Medical Examinations'!A:C,3,0)</f>
        <v>6.2</v>
      </c>
      <c r="E60" t="str">
        <f>VLOOKUP(A60,'Medical Examinations'!A:K,11,0)</f>
        <v>No</v>
      </c>
      <c r="F60" t="str">
        <f>VLOOKUP(A60,'Medical Examinations'!A:N,14,0)</f>
        <v>No</v>
      </c>
      <c r="G60" t="str">
        <f>VLOOKUP(A60,'Medical Examinations'!A:F,6,0)</f>
        <v>No</v>
      </c>
      <c r="H60" s="7" t="str">
        <f>VLOOKUP(A60,'Medical Examinations'!A:J,10,0)</f>
        <v>0</v>
      </c>
      <c r="I60" t="str">
        <f>VLOOKUP(A60,'Medical Examinations'!A:I,9,0)</f>
        <v>Yes</v>
      </c>
      <c r="J60" t="str">
        <f>VLOOKUP(A60,'Medical Examinations'!A:L,12,0)</f>
        <v>Obesity</v>
      </c>
      <c r="K60" t="str">
        <f>VLOOKUP(A60,'Medical Examinations'!A:M,13,0)</f>
        <v>Prediabetes</v>
      </c>
      <c r="L60" t="str">
        <f>VLOOKUP(A60,'Hospitalisation Details'!A:S,15,0)</f>
        <v>21-Oct-1977</v>
      </c>
      <c r="M60" s="10">
        <f>VLOOKUP(A60,'Hospitalisation Details'!A:Q,17,0)</f>
        <v>42760.5</v>
      </c>
      <c r="N60" t="str">
        <f>VLOOKUP(A60,'Hospitalisation Details'!A:L,12,0)</f>
        <v>tier - 1</v>
      </c>
      <c r="O60" t="str">
        <f>VLOOKUP(A60,'Hospitalisation Details'!A:AA,13,0)</f>
        <v>tier - 2</v>
      </c>
      <c r="P60" t="str">
        <f>VLOOKUP(A60,'Hospitalisation Details'!A:AA,14,0)</f>
        <v>R1012</v>
      </c>
      <c r="Q60">
        <f>VLOOKUP(A60,'Hospitalisation Details'!A:AA,16,0)</f>
        <v>45</v>
      </c>
    </row>
    <row r="61" spans="1:17" ht="15.75" x14ac:dyDescent="0.25">
      <c r="A61" s="1" t="s">
        <v>2313</v>
      </c>
      <c r="B61" t="str">
        <f>VLOOKUP(A61,'Customer Names'!A:D,4,0)</f>
        <v>Louise</v>
      </c>
      <c r="C61">
        <f>VLOOKUP(A61,'Medical Examinations'!A:B,2,0)</f>
        <v>54.82</v>
      </c>
      <c r="D61">
        <f>VLOOKUP(A61,'Medical Examinations'!A:C,3,0)</f>
        <v>10.61</v>
      </c>
      <c r="E61" t="str">
        <f>VLOOKUP(A61,'Medical Examinations'!A:K,11,0)</f>
        <v>No</v>
      </c>
      <c r="F61" t="str">
        <f>VLOOKUP(A61,'Medical Examinations'!A:N,14,0)</f>
        <v>No</v>
      </c>
      <c r="G61" t="str">
        <f>VLOOKUP(A61,'Medical Examinations'!A:F,6,0)</f>
        <v>No</v>
      </c>
      <c r="H61" s="7" t="str">
        <f>VLOOKUP(A61,'Medical Examinations'!A:J,10,0)</f>
        <v>0</v>
      </c>
      <c r="I61" t="str">
        <f>VLOOKUP(A61,'Medical Examinations'!A:I,9,0)</f>
        <v>Yes</v>
      </c>
      <c r="J61" t="str">
        <f>VLOOKUP(A61,'Medical Examinations'!A:L,12,0)</f>
        <v>Obesity</v>
      </c>
      <c r="K61" t="str">
        <f>VLOOKUP(A61,'Medical Examinations'!A:M,13,0)</f>
        <v>Diabetes</v>
      </c>
      <c r="L61" t="str">
        <f>VLOOKUP(A61,'Hospitalisation Details'!A:S,15,0)</f>
        <v>3-Nov-1971</v>
      </c>
      <c r="M61" s="10">
        <f>VLOOKUP(A61,'Hospitalisation Details'!A:Q,17,0)</f>
        <v>42644.2</v>
      </c>
      <c r="N61" t="str">
        <f>VLOOKUP(A61,'Hospitalisation Details'!A:L,12,0)</f>
        <v>tier - 1</v>
      </c>
      <c r="O61" t="str">
        <f>VLOOKUP(A61,'Hospitalisation Details'!A:AA,13,0)</f>
        <v>tier - 3</v>
      </c>
      <c r="P61" t="str">
        <f>VLOOKUP(A61,'Hospitalisation Details'!A:AA,14,0)</f>
        <v>R1011</v>
      </c>
      <c r="Q61">
        <f>VLOOKUP(A61,'Hospitalisation Details'!A:AA,16,0)</f>
        <v>51</v>
      </c>
    </row>
    <row r="62" spans="1:17" ht="15.75" x14ac:dyDescent="0.25">
      <c r="A62" s="1" t="s">
        <v>2312</v>
      </c>
      <c r="B62" t="str">
        <f>VLOOKUP(A62,'Customer Names'!A:D,4,0)</f>
        <v>Cameron</v>
      </c>
      <c r="C62">
        <f>VLOOKUP(A62,'Medical Examinations'!A:B,2,0)</f>
        <v>38.06</v>
      </c>
      <c r="D62">
        <f>VLOOKUP(A62,'Medical Examinations'!A:C,3,0)</f>
        <v>6.04</v>
      </c>
      <c r="E62" t="str">
        <f>VLOOKUP(A62,'Medical Examinations'!A:K,11,0)</f>
        <v>No</v>
      </c>
      <c r="F62" t="str">
        <f>VLOOKUP(A62,'Medical Examinations'!A:N,14,0)</f>
        <v>No</v>
      </c>
      <c r="G62" t="str">
        <f>VLOOKUP(A62,'Medical Examinations'!A:F,6,0)</f>
        <v>Yes</v>
      </c>
      <c r="H62" s="7">
        <f>VLOOKUP(A62,'Medical Examinations'!A:J,10,0)</f>
        <v>1</v>
      </c>
      <c r="I62" t="str">
        <f>VLOOKUP(A62,'Medical Examinations'!A:I,9,0)</f>
        <v>Yes</v>
      </c>
      <c r="J62" t="str">
        <f>VLOOKUP(A62,'Medical Examinations'!A:L,12,0)</f>
        <v>Obesity</v>
      </c>
      <c r="K62" t="str">
        <f>VLOOKUP(A62,'Medical Examinations'!A:M,13,0)</f>
        <v>Prediabetes</v>
      </c>
      <c r="L62" t="str">
        <f>VLOOKUP(A62,'Hospitalisation Details'!A:S,15,0)</f>
        <v>27-Dec-1979</v>
      </c>
      <c r="M62" s="10">
        <f>VLOOKUP(A62,'Hospitalisation Details'!A:Q,17,0)</f>
        <v>42560.43</v>
      </c>
      <c r="N62" t="str">
        <f>VLOOKUP(A62,'Hospitalisation Details'!A:L,12,0)</f>
        <v>tier - 1</v>
      </c>
      <c r="O62" t="str">
        <f>VLOOKUP(A62,'Hospitalisation Details'!A:AA,13,0)</f>
        <v>tier - 3</v>
      </c>
      <c r="P62" t="str">
        <f>VLOOKUP(A62,'Hospitalisation Details'!A:AA,14,0)</f>
        <v>R1013</v>
      </c>
      <c r="Q62">
        <f>VLOOKUP(A62,'Hospitalisation Details'!A:AA,16,0)</f>
        <v>43</v>
      </c>
    </row>
    <row r="63" spans="1:17" ht="15.75" x14ac:dyDescent="0.25">
      <c r="A63" s="1" t="s">
        <v>2311</v>
      </c>
      <c r="B63" t="str">
        <f>VLOOKUP(A63,'Customer Names'!A:D,4,0)</f>
        <v>Katie T.</v>
      </c>
      <c r="C63">
        <f>VLOOKUP(A63,'Medical Examinations'!A:B,2,0)</f>
        <v>51.48</v>
      </c>
      <c r="D63">
        <f>VLOOKUP(A63,'Medical Examinations'!A:C,3,0)</f>
        <v>9.33</v>
      </c>
      <c r="E63" t="str">
        <f>VLOOKUP(A63,'Medical Examinations'!A:K,11,0)</f>
        <v>Yes</v>
      </c>
      <c r="F63" t="str">
        <f>VLOOKUP(A63,'Medical Examinations'!A:N,14,0)</f>
        <v>No</v>
      </c>
      <c r="G63" t="str">
        <f>VLOOKUP(A63,'Medical Examinations'!A:F,6,0)</f>
        <v>No</v>
      </c>
      <c r="H63" s="7" t="str">
        <f>VLOOKUP(A63,'Medical Examinations'!A:J,10,0)</f>
        <v>0</v>
      </c>
      <c r="I63" t="str">
        <f>VLOOKUP(A63,'Medical Examinations'!A:I,9,0)</f>
        <v>Yes</v>
      </c>
      <c r="J63" t="str">
        <f>VLOOKUP(A63,'Medical Examinations'!A:L,12,0)</f>
        <v>Obesity</v>
      </c>
      <c r="K63" t="str">
        <f>VLOOKUP(A63,'Medical Examinations'!A:M,13,0)</f>
        <v>Diabetes</v>
      </c>
      <c r="L63" t="str">
        <f>VLOOKUP(A63,'Hospitalisation Details'!A:S,15,0)</f>
        <v>27-Jun-1967</v>
      </c>
      <c r="M63" s="10">
        <f>VLOOKUP(A63,'Hospitalisation Details'!A:Q,17,0)</f>
        <v>42538.720000000001</v>
      </c>
      <c r="N63" t="str">
        <f>VLOOKUP(A63,'Hospitalisation Details'!A:L,12,0)</f>
        <v>tier - 1</v>
      </c>
      <c r="O63" t="str">
        <f>VLOOKUP(A63,'Hospitalisation Details'!A:AA,13,0)</f>
        <v>tier - 3</v>
      </c>
      <c r="P63" t="str">
        <f>VLOOKUP(A63,'Hospitalisation Details'!A:AA,14,0)</f>
        <v>R1011</v>
      </c>
      <c r="Q63">
        <f>VLOOKUP(A63,'Hospitalisation Details'!A:AA,16,0)</f>
        <v>55</v>
      </c>
    </row>
    <row r="64" spans="1:17" ht="15.75" x14ac:dyDescent="0.25">
      <c r="A64" s="1" t="s">
        <v>2310</v>
      </c>
      <c r="B64" t="str">
        <f>VLOOKUP(A64,'Customer Names'!A:D,4,0)</f>
        <v>Casey</v>
      </c>
      <c r="C64">
        <f>VLOOKUP(A64,'Medical Examinations'!A:B,2,0)</f>
        <v>52.06</v>
      </c>
      <c r="D64">
        <f>VLOOKUP(A64,'Medical Examinations'!A:C,3,0)</f>
        <v>11.47</v>
      </c>
      <c r="E64" t="str">
        <f>VLOOKUP(A64,'Medical Examinations'!A:K,11,0)</f>
        <v>No</v>
      </c>
      <c r="F64" t="str">
        <f>VLOOKUP(A64,'Medical Examinations'!A:N,14,0)</f>
        <v>No</v>
      </c>
      <c r="G64" t="str">
        <f>VLOOKUP(A64,'Medical Examinations'!A:F,6,0)</f>
        <v>No</v>
      </c>
      <c r="H64" s="7" t="str">
        <f>VLOOKUP(A64,'Medical Examinations'!A:J,10,0)</f>
        <v>0</v>
      </c>
      <c r="I64" t="str">
        <f>VLOOKUP(A64,'Medical Examinations'!A:I,9,0)</f>
        <v>Yes</v>
      </c>
      <c r="J64" t="str">
        <f>VLOOKUP(A64,'Medical Examinations'!A:L,12,0)</f>
        <v>Obesity</v>
      </c>
      <c r="K64" t="str">
        <f>VLOOKUP(A64,'Medical Examinations'!A:M,13,0)</f>
        <v>Diabetes</v>
      </c>
      <c r="L64" t="str">
        <f>VLOOKUP(A64,'Hospitalisation Details'!A:S,15,0)</f>
        <v>3-Aug-1968</v>
      </c>
      <c r="M64" s="10">
        <f>VLOOKUP(A64,'Hospitalisation Details'!A:Q,17,0)</f>
        <v>42478.6</v>
      </c>
      <c r="N64" t="str">
        <f>VLOOKUP(A64,'Hospitalisation Details'!A:L,12,0)</f>
        <v>tier - 1</v>
      </c>
      <c r="O64" t="str">
        <f>VLOOKUP(A64,'Hospitalisation Details'!A:AA,13,0)</f>
        <v>tier - 2</v>
      </c>
      <c r="P64" t="str">
        <f>VLOOKUP(A64,'Hospitalisation Details'!A:AA,14,0)</f>
        <v>R1011</v>
      </c>
      <c r="Q64">
        <f>VLOOKUP(A64,'Hospitalisation Details'!A:AA,16,0)</f>
        <v>54</v>
      </c>
    </row>
    <row r="65" spans="1:17" ht="15.75" x14ac:dyDescent="0.25">
      <c r="A65" s="1" t="s">
        <v>2309</v>
      </c>
      <c r="B65" t="str">
        <f>VLOOKUP(A65,'Customer Names'!A:D,4,0)</f>
        <v>David</v>
      </c>
      <c r="C65">
        <f>VLOOKUP(A65,'Medical Examinations'!A:B,2,0)</f>
        <v>30.684999999999999</v>
      </c>
      <c r="D65">
        <f>VLOOKUP(A65,'Medical Examinations'!A:C,3,0)</f>
        <v>7.02</v>
      </c>
      <c r="E65" t="str">
        <f>VLOOKUP(A65,'Medical Examinations'!A:K,11,0)</f>
        <v>Yes</v>
      </c>
      <c r="F65" t="str">
        <f>VLOOKUP(A65,'Medical Examinations'!A:N,14,0)</f>
        <v>No</v>
      </c>
      <c r="G65" t="str">
        <f>VLOOKUP(A65,'Medical Examinations'!A:F,6,0)</f>
        <v>No</v>
      </c>
      <c r="H65" s="7" t="str">
        <f>VLOOKUP(A65,'Medical Examinations'!A:J,10,0)</f>
        <v>0</v>
      </c>
      <c r="I65" t="str">
        <f>VLOOKUP(A65,'Medical Examinations'!A:I,9,0)</f>
        <v>Yes</v>
      </c>
      <c r="J65" t="str">
        <f>VLOOKUP(A65,'Medical Examinations'!A:L,12,0)</f>
        <v>Obesity</v>
      </c>
      <c r="K65" t="str">
        <f>VLOOKUP(A65,'Medical Examinations'!A:M,13,0)</f>
        <v>Diabetes</v>
      </c>
      <c r="L65" t="str">
        <f>VLOOKUP(A65,'Hospitalisation Details'!A:S,15,0)</f>
        <v>28-Jun-1967</v>
      </c>
      <c r="M65" s="10">
        <f>VLOOKUP(A65,'Hospitalisation Details'!A:Q,17,0)</f>
        <v>42303.69</v>
      </c>
      <c r="N65" t="str">
        <f>VLOOKUP(A65,'Hospitalisation Details'!A:L,12,0)</f>
        <v>tier - 1</v>
      </c>
      <c r="O65" t="str">
        <f>VLOOKUP(A65,'Hospitalisation Details'!A:AA,13,0)</f>
        <v>tier - 2</v>
      </c>
      <c r="P65" t="str">
        <f>VLOOKUP(A65,'Hospitalisation Details'!A:AA,14,0)</f>
        <v>R1016</v>
      </c>
      <c r="Q65">
        <f>VLOOKUP(A65,'Hospitalisation Details'!A:AA,16,0)</f>
        <v>55</v>
      </c>
    </row>
    <row r="66" spans="1:17" ht="15.75" x14ac:dyDescent="0.25">
      <c r="A66" s="1" t="s">
        <v>2308</v>
      </c>
      <c r="B66" t="str">
        <f>VLOOKUP(A66,'Customer Names'!A:D,4,0)</f>
        <v>Bryson C.</v>
      </c>
      <c r="C66">
        <f>VLOOKUP(A66,'Medical Examinations'!A:B,2,0)</f>
        <v>36.08</v>
      </c>
      <c r="D66">
        <f>VLOOKUP(A66,'Medical Examinations'!A:C,3,0)</f>
        <v>8.8000000000000007</v>
      </c>
      <c r="E66" t="str">
        <f>VLOOKUP(A66,'Medical Examinations'!A:K,11,0)</f>
        <v>Yes</v>
      </c>
      <c r="F66" t="str">
        <f>VLOOKUP(A66,'Medical Examinations'!A:N,14,0)</f>
        <v>No</v>
      </c>
      <c r="G66" t="str">
        <f>VLOOKUP(A66,'Medical Examinations'!A:F,6,0)</f>
        <v>No</v>
      </c>
      <c r="H66" s="7">
        <f>VLOOKUP(A66,'Medical Examinations'!A:J,10,0)</f>
        <v>1</v>
      </c>
      <c r="I66" t="str">
        <f>VLOOKUP(A66,'Medical Examinations'!A:I,9,0)</f>
        <v>Yes</v>
      </c>
      <c r="J66" t="str">
        <f>VLOOKUP(A66,'Medical Examinations'!A:L,12,0)</f>
        <v>Obesity</v>
      </c>
      <c r="K66" t="str">
        <f>VLOOKUP(A66,'Medical Examinations'!A:M,13,0)</f>
        <v>Diabetes</v>
      </c>
      <c r="L66" t="str">
        <f>VLOOKUP(A66,'Hospitalisation Details'!A:S,15,0)</f>
        <v>15-Aug-1975</v>
      </c>
      <c r="M66" s="10">
        <f>VLOOKUP(A66,'Hospitalisation Details'!A:Q,17,0)</f>
        <v>42211.14</v>
      </c>
      <c r="N66" t="str">
        <f>VLOOKUP(A66,'Hospitalisation Details'!A:L,12,0)</f>
        <v>tier - 1</v>
      </c>
      <c r="O66" t="str">
        <f>VLOOKUP(A66,'Hospitalisation Details'!A:AA,13,0)</f>
        <v>tier - 3</v>
      </c>
      <c r="P66" t="str">
        <f>VLOOKUP(A66,'Hospitalisation Details'!A:AA,14,0)</f>
        <v>R1013</v>
      </c>
      <c r="Q66">
        <f>VLOOKUP(A66,'Hospitalisation Details'!A:AA,16,0)</f>
        <v>47</v>
      </c>
    </row>
    <row r="67" spans="1:17" ht="15.75" x14ac:dyDescent="0.25">
      <c r="A67" s="1" t="s">
        <v>2307</v>
      </c>
      <c r="B67" t="str">
        <f>VLOOKUP(A67,'Customer Names'!A:D,4,0)</f>
        <v>Megan</v>
      </c>
      <c r="C67">
        <f>VLOOKUP(A67,'Medical Examinations'!A:B,2,0)</f>
        <v>54.99</v>
      </c>
      <c r="D67">
        <f>VLOOKUP(A67,'Medical Examinations'!A:C,3,0)</f>
        <v>8.68</v>
      </c>
      <c r="E67" t="str">
        <f>VLOOKUP(A67,'Medical Examinations'!A:K,11,0)</f>
        <v>No</v>
      </c>
      <c r="F67" t="str">
        <f>VLOOKUP(A67,'Medical Examinations'!A:N,14,0)</f>
        <v>No</v>
      </c>
      <c r="G67" t="str">
        <f>VLOOKUP(A67,'Medical Examinations'!A:F,6,0)</f>
        <v>No</v>
      </c>
      <c r="H67" s="7">
        <f>VLOOKUP(A67,'Medical Examinations'!A:J,10,0)</f>
        <v>2</v>
      </c>
      <c r="I67" t="str">
        <f>VLOOKUP(A67,'Medical Examinations'!A:I,9,0)</f>
        <v>Yes</v>
      </c>
      <c r="J67" t="str">
        <f>VLOOKUP(A67,'Medical Examinations'!A:L,12,0)</f>
        <v>Obesity</v>
      </c>
      <c r="K67" t="str">
        <f>VLOOKUP(A67,'Medical Examinations'!A:M,13,0)</f>
        <v>Diabetes</v>
      </c>
      <c r="L67" t="str">
        <f>VLOOKUP(A67,'Hospitalisation Details'!A:S,15,0)</f>
        <v>18-Sep-1973</v>
      </c>
      <c r="M67" s="10">
        <f>VLOOKUP(A67,'Hospitalisation Details'!A:Q,17,0)</f>
        <v>42188.15</v>
      </c>
      <c r="N67" t="str">
        <f>VLOOKUP(A67,'Hospitalisation Details'!A:L,12,0)</f>
        <v>tier - 1</v>
      </c>
      <c r="O67" t="str">
        <f>VLOOKUP(A67,'Hospitalisation Details'!A:AA,13,0)</f>
        <v>tier - 1</v>
      </c>
      <c r="P67" t="str">
        <f>VLOOKUP(A67,'Hospitalisation Details'!A:AA,14,0)</f>
        <v>R1011</v>
      </c>
      <c r="Q67">
        <f>VLOOKUP(A67,'Hospitalisation Details'!A:AA,16,0)</f>
        <v>49</v>
      </c>
    </row>
    <row r="68" spans="1:17" ht="15.75" x14ac:dyDescent="0.25">
      <c r="A68" s="1" t="s">
        <v>2306</v>
      </c>
      <c r="B68" t="str">
        <f>VLOOKUP(A68,'Customer Names'!A:D,4,0)</f>
        <v>Daniel</v>
      </c>
      <c r="C68">
        <f>VLOOKUP(A68,'Medical Examinations'!A:B,2,0)</f>
        <v>35.97</v>
      </c>
      <c r="D68">
        <f>VLOOKUP(A68,'Medical Examinations'!A:C,3,0)</f>
        <v>6.12</v>
      </c>
      <c r="E68" t="str">
        <f>VLOOKUP(A68,'Medical Examinations'!A:K,11,0)</f>
        <v>No</v>
      </c>
      <c r="F68" t="str">
        <f>VLOOKUP(A68,'Medical Examinations'!A:N,14,0)</f>
        <v>No</v>
      </c>
      <c r="G68" t="str">
        <f>VLOOKUP(A68,'Medical Examinations'!A:F,6,0)</f>
        <v>Yes</v>
      </c>
      <c r="H68" s="7">
        <f>VLOOKUP(A68,'Medical Examinations'!A:J,10,0)</f>
        <v>1</v>
      </c>
      <c r="I68" t="str">
        <f>VLOOKUP(A68,'Medical Examinations'!A:I,9,0)</f>
        <v>Yes</v>
      </c>
      <c r="J68" t="str">
        <f>VLOOKUP(A68,'Medical Examinations'!A:L,12,0)</f>
        <v>Obesity</v>
      </c>
      <c r="K68" t="str">
        <f>VLOOKUP(A68,'Medical Examinations'!A:M,13,0)</f>
        <v>Prediabetes</v>
      </c>
      <c r="L68" t="str">
        <f>VLOOKUP(A68,'Hospitalisation Details'!A:S,15,0)</f>
        <v>3-Jul-1979</v>
      </c>
      <c r="M68" s="10">
        <f>VLOOKUP(A68,'Hospitalisation Details'!A:Q,17,0)</f>
        <v>42124.52</v>
      </c>
      <c r="N68" t="str">
        <f>VLOOKUP(A68,'Hospitalisation Details'!A:L,12,0)</f>
        <v>tier - 1</v>
      </c>
      <c r="O68" t="str">
        <f>VLOOKUP(A68,'Hospitalisation Details'!A:AA,13,0)</f>
        <v>tier - 1</v>
      </c>
      <c r="P68" t="str">
        <f>VLOOKUP(A68,'Hospitalisation Details'!A:AA,14,0)</f>
        <v>R1013</v>
      </c>
      <c r="Q68">
        <f>VLOOKUP(A68,'Hospitalisation Details'!A:AA,16,0)</f>
        <v>43</v>
      </c>
    </row>
    <row r="69" spans="1:17" ht="15.75" x14ac:dyDescent="0.25">
      <c r="A69" s="1" t="s">
        <v>2305</v>
      </c>
      <c r="B69" t="str">
        <f>VLOOKUP(A69,'Customer Names'!A:D,4,0)</f>
        <v>Steven M.</v>
      </c>
      <c r="C69">
        <f>VLOOKUP(A69,'Medical Examinations'!A:B,2,0)</f>
        <v>45.54</v>
      </c>
      <c r="D69">
        <f>VLOOKUP(A69,'Medical Examinations'!A:C,3,0)</f>
        <v>5.4</v>
      </c>
      <c r="E69" t="str">
        <f>VLOOKUP(A69,'Medical Examinations'!A:K,11,0)</f>
        <v>Yes</v>
      </c>
      <c r="F69" t="str">
        <f>VLOOKUP(A69,'Medical Examinations'!A:N,14,0)</f>
        <v>No</v>
      </c>
      <c r="G69" t="str">
        <f>VLOOKUP(A69,'Medical Examinations'!A:F,6,0)</f>
        <v>Yes</v>
      </c>
      <c r="H69" s="7">
        <f>VLOOKUP(A69,'Medical Examinations'!A:J,10,0)</f>
        <v>1</v>
      </c>
      <c r="I69" t="str">
        <f>VLOOKUP(A69,'Medical Examinations'!A:I,9,0)</f>
        <v>Yes</v>
      </c>
      <c r="J69" t="str">
        <f>VLOOKUP(A69,'Medical Examinations'!A:L,12,0)</f>
        <v>Obesity</v>
      </c>
      <c r="K69" t="str">
        <f>VLOOKUP(A69,'Medical Examinations'!A:M,13,0)</f>
        <v>Normal</v>
      </c>
      <c r="L69" t="str">
        <f>VLOOKUP(A69,'Hospitalisation Details'!A:S,15,0)</f>
        <v>9-Dec-1997</v>
      </c>
      <c r="M69" s="10">
        <f>VLOOKUP(A69,'Hospitalisation Details'!A:Q,17,0)</f>
        <v>42112.24</v>
      </c>
      <c r="N69" t="str">
        <f>VLOOKUP(A69,'Hospitalisation Details'!A:L,12,0)</f>
        <v>tier - 1</v>
      </c>
      <c r="O69" t="str">
        <f>VLOOKUP(A69,'Hospitalisation Details'!A:AA,13,0)</f>
        <v>tier - 3</v>
      </c>
      <c r="P69" t="str">
        <f>VLOOKUP(A69,'Hospitalisation Details'!A:AA,14,0)</f>
        <v>R1013</v>
      </c>
      <c r="Q69">
        <f>VLOOKUP(A69,'Hospitalisation Details'!A:AA,16,0)</f>
        <v>25</v>
      </c>
    </row>
    <row r="70" spans="1:17" ht="15.75" x14ac:dyDescent="0.25">
      <c r="A70" s="1" t="s">
        <v>2304</v>
      </c>
      <c r="B70" t="str">
        <f>VLOOKUP(A70,'Customer Names'!A:D,4,0)</f>
        <v>Jenna L.</v>
      </c>
      <c r="C70">
        <f>VLOOKUP(A70,'Medical Examinations'!A:B,2,0)</f>
        <v>35.53</v>
      </c>
      <c r="D70">
        <f>VLOOKUP(A70,'Medical Examinations'!A:C,3,0)</f>
        <v>4.3600000000000003</v>
      </c>
      <c r="E70" t="str">
        <f>VLOOKUP(A70,'Medical Examinations'!A:K,11,0)</f>
        <v>Yes</v>
      </c>
      <c r="F70" t="str">
        <f>VLOOKUP(A70,'Medical Examinations'!A:N,14,0)</f>
        <v>No</v>
      </c>
      <c r="G70" t="str">
        <f>VLOOKUP(A70,'Medical Examinations'!A:F,6,0)</f>
        <v>No</v>
      </c>
      <c r="H70" s="7" t="str">
        <f>VLOOKUP(A70,'Medical Examinations'!A:J,10,0)</f>
        <v>0</v>
      </c>
      <c r="I70" t="str">
        <f>VLOOKUP(A70,'Medical Examinations'!A:I,9,0)</f>
        <v>Yes</v>
      </c>
      <c r="J70" t="str">
        <f>VLOOKUP(A70,'Medical Examinations'!A:L,12,0)</f>
        <v>Obesity</v>
      </c>
      <c r="K70" t="str">
        <f>VLOOKUP(A70,'Medical Examinations'!A:M,13,0)</f>
        <v>Normal</v>
      </c>
      <c r="L70" t="str">
        <f>VLOOKUP(A70,'Hospitalisation Details'!A:S,15,0)</f>
        <v>28-Nov-1976</v>
      </c>
      <c r="M70" s="10">
        <f>VLOOKUP(A70,'Hospitalisation Details'!A:Q,17,0)</f>
        <v>42111.66</v>
      </c>
      <c r="N70" t="str">
        <f>VLOOKUP(A70,'Hospitalisation Details'!A:L,12,0)</f>
        <v>tier - 1</v>
      </c>
      <c r="O70" t="str">
        <f>VLOOKUP(A70,'Hospitalisation Details'!A:AA,13,0)</f>
        <v>tier - 1</v>
      </c>
      <c r="P70" t="str">
        <f>VLOOKUP(A70,'Hospitalisation Details'!A:AA,14,0)</f>
        <v>R1024</v>
      </c>
      <c r="Q70">
        <f>VLOOKUP(A70,'Hospitalisation Details'!A:AA,16,0)</f>
        <v>46</v>
      </c>
    </row>
    <row r="71" spans="1:17" ht="15.75" x14ac:dyDescent="0.25">
      <c r="A71" s="1" t="s">
        <v>2303</v>
      </c>
      <c r="B71" t="str">
        <f>VLOOKUP(A71,'Customer Names'!A:D,4,0)</f>
        <v>Freeman</v>
      </c>
      <c r="C71">
        <f>VLOOKUP(A71,'Medical Examinations'!A:B,2,0)</f>
        <v>30.8</v>
      </c>
      <c r="D71">
        <f>VLOOKUP(A71,'Medical Examinations'!A:C,3,0)</f>
        <v>9.77</v>
      </c>
      <c r="E71" t="str">
        <f>VLOOKUP(A71,'Medical Examinations'!A:K,11,0)</f>
        <v>No</v>
      </c>
      <c r="F71" t="str">
        <f>VLOOKUP(A71,'Medical Examinations'!A:N,14,0)</f>
        <v>No</v>
      </c>
      <c r="G71" t="str">
        <f>VLOOKUP(A71,'Medical Examinations'!A:F,6,0)</f>
        <v>No</v>
      </c>
      <c r="H71" s="7" t="str">
        <f>VLOOKUP(A71,'Medical Examinations'!A:J,10,0)</f>
        <v>0</v>
      </c>
      <c r="I71" t="str">
        <f>VLOOKUP(A71,'Medical Examinations'!A:I,9,0)</f>
        <v>Yes</v>
      </c>
      <c r="J71" t="str">
        <f>VLOOKUP(A71,'Medical Examinations'!A:L,12,0)</f>
        <v>Obesity</v>
      </c>
      <c r="K71" t="str">
        <f>VLOOKUP(A71,'Medical Examinations'!A:M,13,0)</f>
        <v>Diabetes</v>
      </c>
      <c r="L71" t="str">
        <f>VLOOKUP(A71,'Hospitalisation Details'!A:S,15,0)</f>
        <v>19-Dec-1968</v>
      </c>
      <c r="M71" s="10">
        <f>VLOOKUP(A71,'Hospitalisation Details'!A:Q,17,0)</f>
        <v>41999.519999999997</v>
      </c>
      <c r="N71" t="str">
        <f>VLOOKUP(A71,'Hospitalisation Details'!A:L,12,0)</f>
        <v>tier - 1</v>
      </c>
      <c r="O71" t="str">
        <f>VLOOKUP(A71,'Hospitalisation Details'!A:AA,13,0)</f>
        <v>tier - 3</v>
      </c>
      <c r="P71" t="str">
        <f>VLOOKUP(A71,'Hospitalisation Details'!A:AA,14,0)</f>
        <v>R1013</v>
      </c>
      <c r="Q71">
        <f>VLOOKUP(A71,'Hospitalisation Details'!A:AA,16,0)</f>
        <v>54</v>
      </c>
    </row>
    <row r="72" spans="1:17" ht="15.75" x14ac:dyDescent="0.25">
      <c r="A72" s="1" t="s">
        <v>2302</v>
      </c>
      <c r="B72" t="str">
        <f>VLOOKUP(A72,'Customer Names'!A:D,4,0)</f>
        <v>Jeff</v>
      </c>
      <c r="C72">
        <f>VLOOKUP(A72,'Medical Examinations'!A:B,2,0)</f>
        <v>38.39</v>
      </c>
      <c r="D72">
        <f>VLOOKUP(A72,'Medical Examinations'!A:C,3,0)</f>
        <v>4.25</v>
      </c>
      <c r="E72" t="str">
        <f>VLOOKUP(A72,'Medical Examinations'!A:K,11,0)</f>
        <v>No</v>
      </c>
      <c r="F72" t="str">
        <f>VLOOKUP(A72,'Medical Examinations'!A:N,14,0)</f>
        <v>No</v>
      </c>
      <c r="G72" t="str">
        <f>VLOOKUP(A72,'Medical Examinations'!A:F,6,0)</f>
        <v>No</v>
      </c>
      <c r="H72" s="7">
        <f>VLOOKUP(A72,'Medical Examinations'!A:J,10,0)</f>
        <v>1</v>
      </c>
      <c r="I72" t="str">
        <f>VLOOKUP(A72,'Medical Examinations'!A:I,9,0)</f>
        <v>Yes</v>
      </c>
      <c r="J72" t="str">
        <f>VLOOKUP(A72,'Medical Examinations'!A:L,12,0)</f>
        <v>Obesity</v>
      </c>
      <c r="K72" t="str">
        <f>VLOOKUP(A72,'Medical Examinations'!A:M,13,0)</f>
        <v>Normal</v>
      </c>
      <c r="L72" t="str">
        <f>VLOOKUP(A72,'Hospitalisation Details'!A:S,15,0)</f>
        <v>10-Nov-1984</v>
      </c>
      <c r="M72" s="10">
        <f>VLOOKUP(A72,'Hospitalisation Details'!A:Q,17,0)</f>
        <v>41949.24</v>
      </c>
      <c r="N72" t="str">
        <f>VLOOKUP(A72,'Hospitalisation Details'!A:L,12,0)</f>
        <v>tier - 1</v>
      </c>
      <c r="O72" t="str">
        <f>VLOOKUP(A72,'Hospitalisation Details'!A:AA,13,0)</f>
        <v>tier - 1</v>
      </c>
      <c r="P72" t="str">
        <f>VLOOKUP(A72,'Hospitalisation Details'!A:AA,14,0)</f>
        <v>R1013</v>
      </c>
      <c r="Q72">
        <f>VLOOKUP(A72,'Hospitalisation Details'!A:AA,16,0)</f>
        <v>38</v>
      </c>
    </row>
    <row r="73" spans="1:17" ht="15.75" x14ac:dyDescent="0.25">
      <c r="A73" s="1" t="s">
        <v>2301</v>
      </c>
      <c r="B73" t="str">
        <f>VLOOKUP(A73,'Customer Names'!A:D,4,0)</f>
        <v>Elenilton V. Sr.</v>
      </c>
      <c r="C73">
        <f>VLOOKUP(A73,'Medical Examinations'!A:B,2,0)</f>
        <v>32.299999999999997</v>
      </c>
      <c r="D73">
        <f>VLOOKUP(A73,'Medical Examinations'!A:C,3,0)</f>
        <v>4.76</v>
      </c>
      <c r="E73" t="str">
        <f>VLOOKUP(A73,'Medical Examinations'!A:K,11,0)</f>
        <v>No</v>
      </c>
      <c r="F73" t="str">
        <f>VLOOKUP(A73,'Medical Examinations'!A:N,14,0)</f>
        <v>No</v>
      </c>
      <c r="G73" t="str">
        <f>VLOOKUP(A73,'Medical Examinations'!A:F,6,0)</f>
        <v>No</v>
      </c>
      <c r="H73" s="7">
        <f>VLOOKUP(A73,'Medical Examinations'!A:J,10,0)</f>
        <v>2</v>
      </c>
      <c r="I73" t="str">
        <f>VLOOKUP(A73,'Medical Examinations'!A:I,9,0)</f>
        <v>Yes</v>
      </c>
      <c r="J73" t="str">
        <f>VLOOKUP(A73,'Medical Examinations'!A:L,12,0)</f>
        <v>Obesity</v>
      </c>
      <c r="K73" t="str">
        <f>VLOOKUP(A73,'Medical Examinations'!A:M,13,0)</f>
        <v>Normal</v>
      </c>
      <c r="L73" t="str">
        <f>VLOOKUP(A73,'Hospitalisation Details'!A:S,15,0)</f>
        <v>8-Jun-1972</v>
      </c>
      <c r="M73" s="10">
        <f>VLOOKUP(A73,'Hospitalisation Details'!A:Q,17,0)</f>
        <v>41919.1</v>
      </c>
      <c r="N73" t="str">
        <f>VLOOKUP(A73,'Hospitalisation Details'!A:L,12,0)</f>
        <v>tier - 1</v>
      </c>
      <c r="O73" t="str">
        <f>VLOOKUP(A73,'Hospitalisation Details'!A:AA,13,0)</f>
        <v>tier - 1</v>
      </c>
      <c r="P73" t="str">
        <f>VLOOKUP(A73,'Hospitalisation Details'!A:AA,14,0)</f>
        <v>R1016</v>
      </c>
      <c r="Q73">
        <f>VLOOKUP(A73,'Hospitalisation Details'!A:AA,16,0)</f>
        <v>51</v>
      </c>
    </row>
    <row r="74" spans="1:17" ht="15.75" x14ac:dyDescent="0.25">
      <c r="A74" s="1" t="s">
        <v>2300</v>
      </c>
      <c r="B74" t="str">
        <f>VLOOKUP(A74,'Customer Names'!A:D,4,0)</f>
        <v>Maurya</v>
      </c>
      <c r="C74">
        <f>VLOOKUP(A74,'Medical Examinations'!A:B,2,0)</f>
        <v>48.8</v>
      </c>
      <c r="D74">
        <f>VLOOKUP(A74,'Medical Examinations'!A:C,3,0)</f>
        <v>6.22</v>
      </c>
      <c r="E74" t="str">
        <f>VLOOKUP(A74,'Medical Examinations'!A:K,11,0)</f>
        <v>Yes</v>
      </c>
      <c r="F74" t="str">
        <f>VLOOKUP(A74,'Medical Examinations'!A:N,14,0)</f>
        <v>No</v>
      </c>
      <c r="G74" t="str">
        <f>VLOOKUP(A74,'Medical Examinations'!A:F,6,0)</f>
        <v>No</v>
      </c>
      <c r="H74" s="7">
        <f>VLOOKUP(A74,'Medical Examinations'!A:J,10,0)</f>
        <v>2</v>
      </c>
      <c r="I74" t="str">
        <f>VLOOKUP(A74,'Medical Examinations'!A:I,9,0)</f>
        <v>Yes</v>
      </c>
      <c r="J74" t="str">
        <f>VLOOKUP(A74,'Medical Examinations'!A:L,12,0)</f>
        <v>Obesity</v>
      </c>
      <c r="K74" t="str">
        <f>VLOOKUP(A74,'Medical Examinations'!A:M,13,0)</f>
        <v>Prediabetes</v>
      </c>
      <c r="L74" t="str">
        <f>VLOOKUP(A74,'Hospitalisation Details'!A:S,15,0)</f>
        <v>21-Sep-1966</v>
      </c>
      <c r="M74" s="10">
        <f>VLOOKUP(A74,'Hospitalisation Details'!A:Q,17,0)</f>
        <v>41886.54</v>
      </c>
      <c r="N74" t="str">
        <f>VLOOKUP(A74,'Hospitalisation Details'!A:L,12,0)</f>
        <v>tier - 1</v>
      </c>
      <c r="O74" t="str">
        <f>VLOOKUP(A74,'Hospitalisation Details'!A:AA,13,0)</f>
        <v>tier - 3</v>
      </c>
      <c r="P74" t="str">
        <f>VLOOKUP(A74,'Hospitalisation Details'!A:AA,14,0)</f>
        <v>R1011</v>
      </c>
      <c r="Q74">
        <f>VLOOKUP(A74,'Hospitalisation Details'!A:AA,16,0)</f>
        <v>56</v>
      </c>
    </row>
    <row r="75" spans="1:17" ht="15.75" x14ac:dyDescent="0.25">
      <c r="A75" s="1" t="s">
        <v>2299</v>
      </c>
      <c r="B75" t="str">
        <f>VLOOKUP(A75,'Customer Names'!A:D,4,0)</f>
        <v>Samantha C</v>
      </c>
      <c r="C75">
        <f>VLOOKUP(A75,'Medical Examinations'!A:B,2,0)</f>
        <v>45.5</v>
      </c>
      <c r="D75">
        <f>VLOOKUP(A75,'Medical Examinations'!A:C,3,0)</f>
        <v>7.96</v>
      </c>
      <c r="E75" t="str">
        <f>VLOOKUP(A75,'Medical Examinations'!A:K,11,0)</f>
        <v>No</v>
      </c>
      <c r="F75" t="str">
        <f>VLOOKUP(A75,'Medical Examinations'!A:N,14,0)</f>
        <v>No</v>
      </c>
      <c r="G75" t="str">
        <f>VLOOKUP(A75,'Medical Examinations'!A:F,6,0)</f>
        <v>No</v>
      </c>
      <c r="H75" s="7" t="str">
        <f>VLOOKUP(A75,'Medical Examinations'!A:J,10,0)</f>
        <v>0</v>
      </c>
      <c r="I75" t="str">
        <f>VLOOKUP(A75,'Medical Examinations'!A:I,9,0)</f>
        <v>Yes</v>
      </c>
      <c r="J75" t="str">
        <f>VLOOKUP(A75,'Medical Examinations'!A:L,12,0)</f>
        <v>Obesity</v>
      </c>
      <c r="K75" t="str">
        <f>VLOOKUP(A75,'Medical Examinations'!A:M,13,0)</f>
        <v>Diabetes</v>
      </c>
      <c r="L75" t="str">
        <f>VLOOKUP(A75,'Hospitalisation Details'!A:S,15,0)</f>
        <v>22-Sep-1962</v>
      </c>
      <c r="M75" s="10">
        <f>VLOOKUP(A75,'Hospitalisation Details'!A:Q,17,0)</f>
        <v>41794.629999999997</v>
      </c>
      <c r="N75" t="str">
        <f>VLOOKUP(A75,'Hospitalisation Details'!A:L,12,0)</f>
        <v>tier - 1</v>
      </c>
      <c r="O75" t="str">
        <f>VLOOKUP(A75,'Hospitalisation Details'!A:AA,13,0)</f>
        <v>tier - 3</v>
      </c>
      <c r="P75" t="str">
        <f>VLOOKUP(A75,'Hospitalisation Details'!A:AA,14,0)</f>
        <v>R1011</v>
      </c>
      <c r="Q75">
        <f>VLOOKUP(A75,'Hospitalisation Details'!A:AA,16,0)</f>
        <v>60</v>
      </c>
    </row>
    <row r="76" spans="1:17" ht="15.75" x14ac:dyDescent="0.25">
      <c r="A76" s="1" t="s">
        <v>2298</v>
      </c>
      <c r="B76" t="str">
        <f>VLOOKUP(A76,'Customer Names'!A:D,4,0)</f>
        <v>Bethany A</v>
      </c>
      <c r="C76">
        <f>VLOOKUP(A76,'Medical Examinations'!A:B,2,0)</f>
        <v>53.61</v>
      </c>
      <c r="D76">
        <f>VLOOKUP(A76,'Medical Examinations'!A:C,3,0)</f>
        <v>10.92</v>
      </c>
      <c r="E76" t="str">
        <f>VLOOKUP(A76,'Medical Examinations'!A:K,11,0)</f>
        <v>Yes</v>
      </c>
      <c r="F76" t="str">
        <f>VLOOKUP(A76,'Medical Examinations'!A:N,14,0)</f>
        <v>No</v>
      </c>
      <c r="G76" t="str">
        <f>VLOOKUP(A76,'Medical Examinations'!A:F,6,0)</f>
        <v>No</v>
      </c>
      <c r="H76" s="7">
        <f>VLOOKUP(A76,'Medical Examinations'!A:J,10,0)</f>
        <v>1</v>
      </c>
      <c r="I76" t="str">
        <f>VLOOKUP(A76,'Medical Examinations'!A:I,9,0)</f>
        <v>Yes</v>
      </c>
      <c r="J76" t="str">
        <f>VLOOKUP(A76,'Medical Examinations'!A:L,12,0)</f>
        <v>Obesity</v>
      </c>
      <c r="K76" t="str">
        <f>VLOOKUP(A76,'Medical Examinations'!A:M,13,0)</f>
        <v>Diabetes</v>
      </c>
      <c r="L76" t="str">
        <f>VLOOKUP(A76,'Hospitalisation Details'!A:S,15,0)</f>
        <v>29-Sep-1975</v>
      </c>
      <c r="M76" s="10">
        <f>VLOOKUP(A76,'Hospitalisation Details'!A:Q,17,0)</f>
        <v>41681.86</v>
      </c>
      <c r="N76" t="str">
        <f>VLOOKUP(A76,'Hospitalisation Details'!A:L,12,0)</f>
        <v>tier - 1</v>
      </c>
      <c r="O76" t="str">
        <f>VLOOKUP(A76,'Hospitalisation Details'!A:AA,13,0)</f>
        <v>tier - 1</v>
      </c>
      <c r="P76" t="str">
        <f>VLOOKUP(A76,'Hospitalisation Details'!A:AA,14,0)</f>
        <v>R1011</v>
      </c>
      <c r="Q76">
        <f>VLOOKUP(A76,'Hospitalisation Details'!A:AA,16,0)</f>
        <v>47</v>
      </c>
    </row>
    <row r="77" spans="1:17" ht="15.75" x14ac:dyDescent="0.25">
      <c r="A77" s="1" t="s">
        <v>2297</v>
      </c>
      <c r="B77" t="str">
        <f>VLOOKUP(A77,'Customer Names'!A:D,4,0)</f>
        <v>Yves</v>
      </c>
      <c r="C77">
        <f>VLOOKUP(A77,'Medical Examinations'!A:B,2,0)</f>
        <v>36.19</v>
      </c>
      <c r="D77">
        <f>VLOOKUP(A77,'Medical Examinations'!A:C,3,0)</f>
        <v>11.51</v>
      </c>
      <c r="E77" t="str">
        <f>VLOOKUP(A77,'Medical Examinations'!A:K,11,0)</f>
        <v>Yes</v>
      </c>
      <c r="F77" t="str">
        <f>VLOOKUP(A77,'Medical Examinations'!A:N,14,0)</f>
        <v>No</v>
      </c>
      <c r="G77" t="str">
        <f>VLOOKUP(A77,'Medical Examinations'!A:F,6,0)</f>
        <v>No</v>
      </c>
      <c r="H77" s="7">
        <f>VLOOKUP(A77,'Medical Examinations'!A:J,10,0)</f>
        <v>1</v>
      </c>
      <c r="I77" t="str">
        <f>VLOOKUP(A77,'Medical Examinations'!A:I,9,0)</f>
        <v>Yes</v>
      </c>
      <c r="J77" t="str">
        <f>VLOOKUP(A77,'Medical Examinations'!A:L,12,0)</f>
        <v>Obesity</v>
      </c>
      <c r="K77" t="str">
        <f>VLOOKUP(A77,'Medical Examinations'!A:M,13,0)</f>
        <v>Diabetes</v>
      </c>
      <c r="L77" t="str">
        <f>VLOOKUP(A77,'Hospitalisation Details'!A:S,15,0)</f>
        <v>14-Nov-1975</v>
      </c>
      <c r="M77" s="10">
        <f>VLOOKUP(A77,'Hospitalisation Details'!A:Q,17,0)</f>
        <v>41676.080000000002</v>
      </c>
      <c r="N77" t="str">
        <f>VLOOKUP(A77,'Hospitalisation Details'!A:L,12,0)</f>
        <v>tier - 1</v>
      </c>
      <c r="O77" t="str">
        <f>VLOOKUP(A77,'Hospitalisation Details'!A:AA,13,0)</f>
        <v>tier - 2</v>
      </c>
      <c r="P77" t="str">
        <f>VLOOKUP(A77,'Hospitalisation Details'!A:AA,14,0)</f>
        <v>R1013</v>
      </c>
      <c r="Q77">
        <f>VLOOKUP(A77,'Hospitalisation Details'!A:AA,16,0)</f>
        <v>47</v>
      </c>
    </row>
    <row r="78" spans="1:17" ht="15.75" x14ac:dyDescent="0.25">
      <c r="A78" s="1" t="s">
        <v>2296</v>
      </c>
      <c r="B78" t="str">
        <f>VLOOKUP(A78,'Customer Names'!A:D,4,0)</f>
        <v>Danielle</v>
      </c>
      <c r="C78">
        <f>VLOOKUP(A78,'Medical Examinations'!A:B,2,0)</f>
        <v>34.6</v>
      </c>
      <c r="D78">
        <f>VLOOKUP(A78,'Medical Examinations'!A:C,3,0)</f>
        <v>5.99</v>
      </c>
      <c r="E78" t="str">
        <f>VLOOKUP(A78,'Medical Examinations'!A:K,11,0)</f>
        <v>Yes</v>
      </c>
      <c r="F78" t="str">
        <f>VLOOKUP(A78,'Medical Examinations'!A:N,14,0)</f>
        <v>No</v>
      </c>
      <c r="G78" t="str">
        <f>VLOOKUP(A78,'Medical Examinations'!A:F,6,0)</f>
        <v>No</v>
      </c>
      <c r="H78" s="7" t="str">
        <f>VLOOKUP(A78,'Medical Examinations'!A:J,10,0)</f>
        <v>0</v>
      </c>
      <c r="I78" t="str">
        <f>VLOOKUP(A78,'Medical Examinations'!A:I,9,0)</f>
        <v>Yes</v>
      </c>
      <c r="J78" t="str">
        <f>VLOOKUP(A78,'Medical Examinations'!A:L,12,0)</f>
        <v>Obesity</v>
      </c>
      <c r="K78" t="str">
        <f>VLOOKUP(A78,'Medical Examinations'!A:M,13,0)</f>
        <v>Prediabetes</v>
      </c>
      <c r="L78" t="str">
        <f>VLOOKUP(A78,'Hospitalisation Details'!A:S,15,0)</f>
        <v>29-Oct-1976</v>
      </c>
      <c r="M78" s="10">
        <f>VLOOKUP(A78,'Hospitalisation Details'!A:Q,17,0)</f>
        <v>41661.599999999999</v>
      </c>
      <c r="N78" t="str">
        <f>VLOOKUP(A78,'Hospitalisation Details'!A:L,12,0)</f>
        <v>tier - 1</v>
      </c>
      <c r="O78" t="str">
        <f>VLOOKUP(A78,'Hospitalisation Details'!A:AA,13,0)</f>
        <v>tier - 3</v>
      </c>
      <c r="P78" t="str">
        <f>VLOOKUP(A78,'Hospitalisation Details'!A:AA,14,0)</f>
        <v>R1011</v>
      </c>
      <c r="Q78">
        <f>VLOOKUP(A78,'Hospitalisation Details'!A:AA,16,0)</f>
        <v>46</v>
      </c>
    </row>
    <row r="79" spans="1:17" ht="15.75" x14ac:dyDescent="0.25">
      <c r="A79" s="1" t="s">
        <v>2295</v>
      </c>
      <c r="B79" t="str">
        <f>VLOOKUP(A79,'Customer Names'!A:D,4,0)</f>
        <v>Julia</v>
      </c>
      <c r="C79">
        <f>VLOOKUP(A79,'Medical Examinations'!A:B,2,0)</f>
        <v>54.12</v>
      </c>
      <c r="D79">
        <f>VLOOKUP(A79,'Medical Examinations'!A:C,3,0)</f>
        <v>11.57</v>
      </c>
      <c r="E79" t="str">
        <f>VLOOKUP(A79,'Medical Examinations'!A:K,11,0)</f>
        <v>No</v>
      </c>
      <c r="F79" t="str">
        <f>VLOOKUP(A79,'Medical Examinations'!A:N,14,0)</f>
        <v>No</v>
      </c>
      <c r="G79" t="str">
        <f>VLOOKUP(A79,'Medical Examinations'!A:F,6,0)</f>
        <v>No</v>
      </c>
      <c r="H79" s="7" t="str">
        <f>VLOOKUP(A79,'Medical Examinations'!A:J,10,0)</f>
        <v>0</v>
      </c>
      <c r="I79" t="str">
        <f>VLOOKUP(A79,'Medical Examinations'!A:I,9,0)</f>
        <v>Yes</v>
      </c>
      <c r="J79" t="str">
        <f>VLOOKUP(A79,'Medical Examinations'!A:L,12,0)</f>
        <v>Obesity</v>
      </c>
      <c r="K79" t="str">
        <f>VLOOKUP(A79,'Medical Examinations'!A:M,13,0)</f>
        <v>Diabetes</v>
      </c>
      <c r="L79" t="str">
        <f>VLOOKUP(A79,'Hospitalisation Details'!A:S,15,0)</f>
        <v>24-Nov-1974</v>
      </c>
      <c r="M79" s="10">
        <f>VLOOKUP(A79,'Hospitalisation Details'!A:Q,17,0)</f>
        <v>41636.199999999997</v>
      </c>
      <c r="N79" t="str">
        <f>VLOOKUP(A79,'Hospitalisation Details'!A:L,12,0)</f>
        <v>tier - 1</v>
      </c>
      <c r="O79" t="str">
        <f>VLOOKUP(A79,'Hospitalisation Details'!A:AA,13,0)</f>
        <v>tier - 1</v>
      </c>
      <c r="P79" t="str">
        <f>VLOOKUP(A79,'Hospitalisation Details'!A:AA,14,0)</f>
        <v>R1011</v>
      </c>
      <c r="Q79">
        <f>VLOOKUP(A79,'Hospitalisation Details'!A:AA,16,0)</f>
        <v>48</v>
      </c>
    </row>
    <row r="80" spans="1:17" ht="15.75" x14ac:dyDescent="0.25">
      <c r="A80" s="1" t="s">
        <v>2294</v>
      </c>
      <c r="B80" t="str">
        <f>VLOOKUP(A80,'Customer Names'!A:D,4,0)</f>
        <v>Joshua</v>
      </c>
      <c r="C80">
        <f>VLOOKUP(A80,'Medical Examinations'!A:B,2,0)</f>
        <v>48.82</v>
      </c>
      <c r="D80">
        <f>VLOOKUP(A80,'Medical Examinations'!A:C,3,0)</f>
        <v>6.67</v>
      </c>
      <c r="E80" t="str">
        <f>VLOOKUP(A80,'Medical Examinations'!A:K,11,0)</f>
        <v>Yes</v>
      </c>
      <c r="F80" t="str">
        <f>VLOOKUP(A80,'Medical Examinations'!A:N,14,0)</f>
        <v>No</v>
      </c>
      <c r="G80" t="str">
        <f>VLOOKUP(A80,'Medical Examinations'!A:F,6,0)</f>
        <v>No</v>
      </c>
      <c r="H80" s="7" t="str">
        <f>VLOOKUP(A80,'Medical Examinations'!A:J,10,0)</f>
        <v>0</v>
      </c>
      <c r="I80" t="str">
        <f>VLOOKUP(A80,'Medical Examinations'!A:I,9,0)</f>
        <v>Yes</v>
      </c>
      <c r="J80" t="str">
        <f>VLOOKUP(A80,'Medical Examinations'!A:L,12,0)</f>
        <v>Obesity</v>
      </c>
      <c r="K80" t="str">
        <f>VLOOKUP(A80,'Medical Examinations'!A:M,13,0)</f>
        <v>Diabetes</v>
      </c>
      <c r="L80" t="str">
        <f>VLOOKUP(A80,'Hospitalisation Details'!A:S,15,0)</f>
        <v>22-Dec-1967</v>
      </c>
      <c r="M80" s="10">
        <f>VLOOKUP(A80,'Hospitalisation Details'!A:Q,17,0)</f>
        <v>41505.15</v>
      </c>
      <c r="N80" t="str">
        <f>VLOOKUP(A80,'Hospitalisation Details'!A:L,12,0)</f>
        <v>tier - 1</v>
      </c>
      <c r="O80" t="str">
        <f>VLOOKUP(A80,'Hospitalisation Details'!A:AA,13,0)</f>
        <v>tier - 2</v>
      </c>
      <c r="P80" t="str">
        <f>VLOOKUP(A80,'Hospitalisation Details'!A:AA,14,0)</f>
        <v>R1011</v>
      </c>
      <c r="Q80">
        <f>VLOOKUP(A80,'Hospitalisation Details'!A:AA,16,0)</f>
        <v>55</v>
      </c>
    </row>
    <row r="81" spans="1:17" ht="15.75" x14ac:dyDescent="0.25">
      <c r="A81" s="1" t="s">
        <v>2293</v>
      </c>
      <c r="B81" t="str">
        <f>VLOOKUP(A81,'Customer Names'!A:D,4,0)</f>
        <v>Jennifer</v>
      </c>
      <c r="C81">
        <f>VLOOKUP(A81,'Medical Examinations'!A:B,2,0)</f>
        <v>51.01</v>
      </c>
      <c r="D81">
        <f>VLOOKUP(A81,'Medical Examinations'!A:C,3,0)</f>
        <v>9.1999999999999993</v>
      </c>
      <c r="E81" t="str">
        <f>VLOOKUP(A81,'Medical Examinations'!A:K,11,0)</f>
        <v>No</v>
      </c>
      <c r="F81" t="str">
        <f>VLOOKUP(A81,'Medical Examinations'!A:N,14,0)</f>
        <v>No</v>
      </c>
      <c r="G81" t="str">
        <f>VLOOKUP(A81,'Medical Examinations'!A:F,6,0)</f>
        <v>No</v>
      </c>
      <c r="H81" s="7" t="str">
        <f>VLOOKUP(A81,'Medical Examinations'!A:J,10,0)</f>
        <v>0</v>
      </c>
      <c r="I81" t="str">
        <f>VLOOKUP(A81,'Medical Examinations'!A:I,9,0)</f>
        <v>Yes</v>
      </c>
      <c r="J81" t="str">
        <f>VLOOKUP(A81,'Medical Examinations'!A:L,12,0)</f>
        <v>Obesity</v>
      </c>
      <c r="K81" t="str">
        <f>VLOOKUP(A81,'Medical Examinations'!A:M,13,0)</f>
        <v>Diabetes</v>
      </c>
      <c r="L81" t="str">
        <f>VLOOKUP(A81,'Hospitalisation Details'!A:S,15,0)</f>
        <v>16-Oct-1971</v>
      </c>
      <c r="M81" s="10">
        <f>VLOOKUP(A81,'Hospitalisation Details'!A:Q,17,0)</f>
        <v>41351.879999999997</v>
      </c>
      <c r="N81" t="str">
        <f>VLOOKUP(A81,'Hospitalisation Details'!A:L,12,0)</f>
        <v>tier - 1</v>
      </c>
      <c r="O81" t="str">
        <f>VLOOKUP(A81,'Hospitalisation Details'!A:AA,13,0)</f>
        <v>tier - 2</v>
      </c>
      <c r="P81" t="str">
        <f>VLOOKUP(A81,'Hospitalisation Details'!A:AA,14,0)</f>
        <v>R1011</v>
      </c>
      <c r="Q81">
        <f>VLOOKUP(A81,'Hospitalisation Details'!A:AA,16,0)</f>
        <v>51</v>
      </c>
    </row>
    <row r="82" spans="1:17" ht="15.75" x14ac:dyDescent="0.25">
      <c r="A82" s="1" t="s">
        <v>2292</v>
      </c>
      <c r="B82" t="str">
        <f>VLOOKUP(A82,'Customer Names'!A:D,4,0)</f>
        <v>Gwen M.</v>
      </c>
      <c r="C82">
        <f>VLOOKUP(A82,'Medical Examinations'!A:B,2,0)</f>
        <v>45.65</v>
      </c>
      <c r="D82">
        <f>VLOOKUP(A82,'Medical Examinations'!A:C,3,0)</f>
        <v>5.1100000000000003</v>
      </c>
      <c r="E82" t="str">
        <f>VLOOKUP(A82,'Medical Examinations'!A:K,11,0)</f>
        <v>Yes</v>
      </c>
      <c r="F82" t="str">
        <f>VLOOKUP(A82,'Medical Examinations'!A:N,14,0)</f>
        <v>No</v>
      </c>
      <c r="G82" t="str">
        <f>VLOOKUP(A82,'Medical Examinations'!A:F,6,0)</f>
        <v>No</v>
      </c>
      <c r="H82" s="7">
        <f>VLOOKUP(A82,'Medical Examinations'!A:J,10,0)</f>
        <v>1</v>
      </c>
      <c r="I82" t="str">
        <f>VLOOKUP(A82,'Medical Examinations'!A:I,9,0)</f>
        <v>Yes</v>
      </c>
      <c r="J82" t="str">
        <f>VLOOKUP(A82,'Medical Examinations'!A:L,12,0)</f>
        <v>Obesity</v>
      </c>
      <c r="K82" t="str">
        <f>VLOOKUP(A82,'Medical Examinations'!A:M,13,0)</f>
        <v>Normal</v>
      </c>
      <c r="L82" t="str">
        <f>VLOOKUP(A82,'Hospitalisation Details'!A:S,15,0)</f>
        <v>7-Oct-1964</v>
      </c>
      <c r="M82" s="10">
        <f>VLOOKUP(A82,'Hospitalisation Details'!A:Q,17,0)</f>
        <v>41331.79</v>
      </c>
      <c r="N82" t="str">
        <f>VLOOKUP(A82,'Hospitalisation Details'!A:L,12,0)</f>
        <v>tier - 1</v>
      </c>
      <c r="O82" t="str">
        <f>VLOOKUP(A82,'Hospitalisation Details'!A:AA,13,0)</f>
        <v>tier - 2</v>
      </c>
      <c r="P82" t="str">
        <f>VLOOKUP(A82,'Hospitalisation Details'!A:AA,14,0)</f>
        <v>R1011</v>
      </c>
      <c r="Q82">
        <f>VLOOKUP(A82,'Hospitalisation Details'!A:AA,16,0)</f>
        <v>58</v>
      </c>
    </row>
    <row r="83" spans="1:17" ht="15.75" x14ac:dyDescent="0.25">
      <c r="A83" s="1" t="s">
        <v>2291</v>
      </c>
      <c r="B83" t="str">
        <f>VLOOKUP(A83,'Customer Names'!A:D,4,0)</f>
        <v>Patrick</v>
      </c>
      <c r="C83">
        <f>VLOOKUP(A83,'Medical Examinations'!A:B,2,0)</f>
        <v>52.9</v>
      </c>
      <c r="D83">
        <f>VLOOKUP(A83,'Medical Examinations'!A:C,3,0)</f>
        <v>5.34</v>
      </c>
      <c r="E83" t="str">
        <f>VLOOKUP(A83,'Medical Examinations'!A:K,11,0)</f>
        <v>No</v>
      </c>
      <c r="F83" t="str">
        <f>VLOOKUP(A83,'Medical Examinations'!A:N,14,0)</f>
        <v>No</v>
      </c>
      <c r="G83" t="str">
        <f>VLOOKUP(A83,'Medical Examinations'!A:F,6,0)</f>
        <v>No</v>
      </c>
      <c r="H83" s="7" t="str">
        <f>VLOOKUP(A83,'Medical Examinations'!A:J,10,0)</f>
        <v>0</v>
      </c>
      <c r="I83" t="str">
        <f>VLOOKUP(A83,'Medical Examinations'!A:I,9,0)</f>
        <v>Yes</v>
      </c>
      <c r="J83" t="str">
        <f>VLOOKUP(A83,'Medical Examinations'!A:L,12,0)</f>
        <v>Obesity</v>
      </c>
      <c r="K83" t="str">
        <f>VLOOKUP(A83,'Medical Examinations'!A:M,13,0)</f>
        <v>Normal</v>
      </c>
      <c r="L83" t="str">
        <f>VLOOKUP(A83,'Hospitalisation Details'!A:S,15,0)</f>
        <v>27-Aug-1977</v>
      </c>
      <c r="M83" s="10">
        <f>VLOOKUP(A83,'Hospitalisation Details'!A:Q,17,0)</f>
        <v>41271.5</v>
      </c>
      <c r="N83" t="str">
        <f>VLOOKUP(A83,'Hospitalisation Details'!A:L,12,0)</f>
        <v>tier - 1</v>
      </c>
      <c r="O83" t="str">
        <f>VLOOKUP(A83,'Hospitalisation Details'!A:AA,13,0)</f>
        <v>tier - 2</v>
      </c>
      <c r="P83" t="str">
        <f>VLOOKUP(A83,'Hospitalisation Details'!A:AA,14,0)</f>
        <v>R1011</v>
      </c>
      <c r="Q83">
        <f>VLOOKUP(A83,'Hospitalisation Details'!A:AA,16,0)</f>
        <v>45</v>
      </c>
    </row>
    <row r="84" spans="1:17" ht="15.75" x14ac:dyDescent="0.25">
      <c r="A84" s="1" t="s">
        <v>2290</v>
      </c>
      <c r="B84" t="str">
        <f>VLOOKUP(A84,'Customer Names'!A:D,4,0)</f>
        <v>Kate</v>
      </c>
      <c r="C84">
        <f>VLOOKUP(A84,'Medical Examinations'!A:B,2,0)</f>
        <v>45.41</v>
      </c>
      <c r="D84">
        <f>VLOOKUP(A84,'Medical Examinations'!A:C,3,0)</f>
        <v>4.03</v>
      </c>
      <c r="E84" t="str">
        <f>VLOOKUP(A84,'Medical Examinations'!A:K,11,0)</f>
        <v>Yes</v>
      </c>
      <c r="F84" t="str">
        <f>VLOOKUP(A84,'Medical Examinations'!A:N,14,0)</f>
        <v>No</v>
      </c>
      <c r="G84" t="str">
        <f>VLOOKUP(A84,'Medical Examinations'!A:F,6,0)</f>
        <v>No</v>
      </c>
      <c r="H84" s="7">
        <f>VLOOKUP(A84,'Medical Examinations'!A:J,10,0)</f>
        <v>1</v>
      </c>
      <c r="I84" t="str">
        <f>VLOOKUP(A84,'Medical Examinations'!A:I,9,0)</f>
        <v>Yes</v>
      </c>
      <c r="J84" t="str">
        <f>VLOOKUP(A84,'Medical Examinations'!A:L,12,0)</f>
        <v>Obesity</v>
      </c>
      <c r="K84" t="str">
        <f>VLOOKUP(A84,'Medical Examinations'!A:M,13,0)</f>
        <v>Normal</v>
      </c>
      <c r="L84" t="str">
        <f>VLOOKUP(A84,'Hospitalisation Details'!A:S,15,0)</f>
        <v>6-Jun-1964</v>
      </c>
      <c r="M84" s="10">
        <f>VLOOKUP(A84,'Hospitalisation Details'!A:Q,17,0)</f>
        <v>41250.39</v>
      </c>
      <c r="N84" t="str">
        <f>VLOOKUP(A84,'Hospitalisation Details'!A:L,12,0)</f>
        <v>tier - 1</v>
      </c>
      <c r="O84" t="str">
        <f>VLOOKUP(A84,'Hospitalisation Details'!A:AA,13,0)</f>
        <v>tier - 3</v>
      </c>
      <c r="P84" t="str">
        <f>VLOOKUP(A84,'Hospitalisation Details'!A:AA,14,0)</f>
        <v>R1011</v>
      </c>
      <c r="Q84">
        <f>VLOOKUP(A84,'Hospitalisation Details'!A:AA,16,0)</f>
        <v>59</v>
      </c>
    </row>
    <row r="85" spans="1:17" ht="15.75" x14ac:dyDescent="0.25">
      <c r="A85" s="1" t="s">
        <v>2289</v>
      </c>
      <c r="B85" t="str">
        <f>VLOOKUP(A85,'Customer Names'!A:D,4,0)</f>
        <v>Kevin</v>
      </c>
      <c r="C85">
        <f>VLOOKUP(A85,'Medical Examinations'!A:B,2,0)</f>
        <v>49.41</v>
      </c>
      <c r="D85">
        <f>VLOOKUP(A85,'Medical Examinations'!A:C,3,0)</f>
        <v>4.2300000000000004</v>
      </c>
      <c r="E85" t="str">
        <f>VLOOKUP(A85,'Medical Examinations'!A:K,11,0)</f>
        <v>Yes</v>
      </c>
      <c r="F85" t="str">
        <f>VLOOKUP(A85,'Medical Examinations'!A:N,14,0)</f>
        <v>No</v>
      </c>
      <c r="G85" t="str">
        <f>VLOOKUP(A85,'Medical Examinations'!A:F,6,0)</f>
        <v>Yes</v>
      </c>
      <c r="H85" s="7">
        <f>VLOOKUP(A85,'Medical Examinations'!A:J,10,0)</f>
        <v>1</v>
      </c>
      <c r="I85" t="str">
        <f>VLOOKUP(A85,'Medical Examinations'!A:I,9,0)</f>
        <v>Yes</v>
      </c>
      <c r="J85" t="str">
        <f>VLOOKUP(A85,'Medical Examinations'!A:L,12,0)</f>
        <v>Obesity</v>
      </c>
      <c r="K85" t="str">
        <f>VLOOKUP(A85,'Medical Examinations'!A:M,13,0)</f>
        <v>Normal</v>
      </c>
      <c r="L85" t="str">
        <f>VLOOKUP(A85,'Hospitalisation Details'!A:S,15,0)</f>
        <v>8-Aug-1969</v>
      </c>
      <c r="M85" s="10">
        <f>VLOOKUP(A85,'Hospitalisation Details'!A:Q,17,0)</f>
        <v>41191.57</v>
      </c>
      <c r="N85" t="str">
        <f>VLOOKUP(A85,'Hospitalisation Details'!A:L,12,0)</f>
        <v>tier - 1</v>
      </c>
      <c r="O85" t="str">
        <f>VLOOKUP(A85,'Hospitalisation Details'!A:AA,13,0)</f>
        <v>tier - 2</v>
      </c>
      <c r="P85" t="str">
        <f>VLOOKUP(A85,'Hospitalisation Details'!A:AA,14,0)</f>
        <v>R1011</v>
      </c>
      <c r="Q85">
        <f>VLOOKUP(A85,'Hospitalisation Details'!A:AA,16,0)</f>
        <v>53</v>
      </c>
    </row>
    <row r="86" spans="1:17" ht="15.75" x14ac:dyDescent="0.25">
      <c r="A86" s="1" t="s">
        <v>2288</v>
      </c>
      <c r="B86" t="str">
        <f>VLOOKUP(A86,'Customer Names'!A:D,4,0)</f>
        <v>Stephen II</v>
      </c>
      <c r="C86">
        <f>VLOOKUP(A86,'Medical Examinations'!A:B,2,0)</f>
        <v>31.824999999999999</v>
      </c>
      <c r="D86">
        <f>VLOOKUP(A86,'Medical Examinations'!A:C,3,0)</f>
        <v>4.0599999999999996</v>
      </c>
      <c r="E86" t="str">
        <f>VLOOKUP(A86,'Medical Examinations'!A:K,11,0)</f>
        <v>No</v>
      </c>
      <c r="F86" t="str">
        <f>VLOOKUP(A86,'Medical Examinations'!A:N,14,0)</f>
        <v>No</v>
      </c>
      <c r="G86" t="str">
        <f>VLOOKUP(A86,'Medical Examinations'!A:F,6,0)</f>
        <v>No</v>
      </c>
      <c r="H86" s="7">
        <f>VLOOKUP(A86,'Medical Examinations'!A:J,10,0)</f>
        <v>2</v>
      </c>
      <c r="I86" t="str">
        <f>VLOOKUP(A86,'Medical Examinations'!A:I,9,0)</f>
        <v>Yes</v>
      </c>
      <c r="J86" t="str">
        <f>VLOOKUP(A86,'Medical Examinations'!A:L,12,0)</f>
        <v>Obesity</v>
      </c>
      <c r="K86" t="str">
        <f>VLOOKUP(A86,'Medical Examinations'!A:M,13,0)</f>
        <v>Normal</v>
      </c>
      <c r="L86" t="str">
        <f>VLOOKUP(A86,'Hospitalisation Details'!A:S,15,0)</f>
        <v>6-Sep-1972</v>
      </c>
      <c r="M86" s="10">
        <f>VLOOKUP(A86,'Hospitalisation Details'!A:Q,17,0)</f>
        <v>41097.160000000003</v>
      </c>
      <c r="N86" t="str">
        <f>VLOOKUP(A86,'Hospitalisation Details'!A:L,12,0)</f>
        <v>tier - 1</v>
      </c>
      <c r="O86" t="str">
        <f>VLOOKUP(A86,'Hospitalisation Details'!A:AA,13,0)</f>
        <v>tier - 3</v>
      </c>
      <c r="P86" t="str">
        <f>VLOOKUP(A86,'Hospitalisation Details'!A:AA,14,0)</f>
        <v>R1016</v>
      </c>
      <c r="Q86">
        <f>VLOOKUP(A86,'Hospitalisation Details'!A:AA,16,0)</f>
        <v>50</v>
      </c>
    </row>
    <row r="87" spans="1:17" ht="15.75" x14ac:dyDescent="0.25">
      <c r="A87" s="1" t="s">
        <v>2287</v>
      </c>
      <c r="B87" t="str">
        <f>VLOOKUP(A87,'Customer Names'!A:D,4,0)</f>
        <v>Philip</v>
      </c>
      <c r="C87">
        <f>VLOOKUP(A87,'Medical Examinations'!A:B,2,0)</f>
        <v>51.28</v>
      </c>
      <c r="D87">
        <f>VLOOKUP(A87,'Medical Examinations'!A:C,3,0)</f>
        <v>4.68</v>
      </c>
      <c r="E87" t="str">
        <f>VLOOKUP(A87,'Medical Examinations'!A:K,11,0)</f>
        <v>No</v>
      </c>
      <c r="F87" t="str">
        <f>VLOOKUP(A87,'Medical Examinations'!A:N,14,0)</f>
        <v>No</v>
      </c>
      <c r="G87" t="str">
        <f>VLOOKUP(A87,'Medical Examinations'!A:F,6,0)</f>
        <v>No</v>
      </c>
      <c r="H87" s="7">
        <f>VLOOKUP(A87,'Medical Examinations'!A:J,10,0)</f>
        <v>2</v>
      </c>
      <c r="I87" t="str">
        <f>VLOOKUP(A87,'Medical Examinations'!A:I,9,0)</f>
        <v>Yes</v>
      </c>
      <c r="J87" t="str">
        <f>VLOOKUP(A87,'Medical Examinations'!A:L,12,0)</f>
        <v>Obesity</v>
      </c>
      <c r="K87" t="str">
        <f>VLOOKUP(A87,'Medical Examinations'!A:M,13,0)</f>
        <v>Normal</v>
      </c>
      <c r="L87" t="str">
        <f>VLOOKUP(A87,'Hospitalisation Details'!A:S,15,0)</f>
        <v>12-Aug-1972</v>
      </c>
      <c r="M87" s="10">
        <f>VLOOKUP(A87,'Hospitalisation Details'!A:Q,17,0)</f>
        <v>41055.29</v>
      </c>
      <c r="N87" t="str">
        <f>VLOOKUP(A87,'Hospitalisation Details'!A:L,12,0)</f>
        <v>tier - 1</v>
      </c>
      <c r="O87" t="str">
        <f>VLOOKUP(A87,'Hospitalisation Details'!A:AA,13,0)</f>
        <v>tier - 2</v>
      </c>
      <c r="P87" t="str">
        <f>VLOOKUP(A87,'Hospitalisation Details'!A:AA,14,0)</f>
        <v>R1011</v>
      </c>
      <c r="Q87">
        <f>VLOOKUP(A87,'Hospitalisation Details'!A:AA,16,0)</f>
        <v>50</v>
      </c>
    </row>
    <row r="88" spans="1:17" ht="15.75" x14ac:dyDescent="0.25">
      <c r="A88" s="1" t="s">
        <v>2286</v>
      </c>
      <c r="B88" t="str">
        <f>VLOOKUP(A88,'Customer Names'!A:D,4,0)</f>
        <v>Brett A</v>
      </c>
      <c r="C88">
        <f>VLOOKUP(A88,'Medical Examinations'!A:B,2,0)</f>
        <v>34.96</v>
      </c>
      <c r="D88">
        <f>VLOOKUP(A88,'Medical Examinations'!A:C,3,0)</f>
        <v>4.34</v>
      </c>
      <c r="E88" t="str">
        <f>VLOOKUP(A88,'Medical Examinations'!A:K,11,0)</f>
        <v>No</v>
      </c>
      <c r="F88" t="str">
        <f>VLOOKUP(A88,'Medical Examinations'!A:N,14,0)</f>
        <v>No</v>
      </c>
      <c r="G88" t="str">
        <f>VLOOKUP(A88,'Medical Examinations'!A:F,6,0)</f>
        <v>Yes</v>
      </c>
      <c r="H88" s="7">
        <f>VLOOKUP(A88,'Medical Examinations'!A:J,10,0)</f>
        <v>1</v>
      </c>
      <c r="I88" t="str">
        <f>VLOOKUP(A88,'Medical Examinations'!A:I,9,0)</f>
        <v>Yes</v>
      </c>
      <c r="J88" t="str">
        <f>VLOOKUP(A88,'Medical Examinations'!A:L,12,0)</f>
        <v>Obesity</v>
      </c>
      <c r="K88" t="str">
        <f>VLOOKUP(A88,'Medical Examinations'!A:M,13,0)</f>
        <v>Normal</v>
      </c>
      <c r="L88" t="str">
        <f>VLOOKUP(A88,'Hospitalisation Details'!A:S,15,0)</f>
        <v>11-Oct-1979</v>
      </c>
      <c r="M88" s="10">
        <f>VLOOKUP(A88,'Hospitalisation Details'!A:Q,17,0)</f>
        <v>41034.22</v>
      </c>
      <c r="N88" t="str">
        <f>VLOOKUP(A88,'Hospitalisation Details'!A:L,12,0)</f>
        <v>tier - 1</v>
      </c>
      <c r="O88" t="str">
        <f>VLOOKUP(A88,'Hospitalisation Details'!A:AA,13,0)</f>
        <v>tier - 3</v>
      </c>
      <c r="P88" t="str">
        <f>VLOOKUP(A88,'Hospitalisation Details'!A:AA,14,0)</f>
        <v>R1017</v>
      </c>
      <c r="Q88">
        <f>VLOOKUP(A88,'Hospitalisation Details'!A:AA,16,0)</f>
        <v>43</v>
      </c>
    </row>
    <row r="89" spans="1:17" ht="15.75" x14ac:dyDescent="0.25">
      <c r="A89" s="1" t="s">
        <v>2285</v>
      </c>
      <c r="B89" t="str">
        <f>VLOOKUP(A89,'Customer Names'!A:D,4,0)</f>
        <v>Rebecca</v>
      </c>
      <c r="C89">
        <f>VLOOKUP(A89,'Medical Examinations'!A:B,2,0)</f>
        <v>33.11</v>
      </c>
      <c r="D89">
        <f>VLOOKUP(A89,'Medical Examinations'!A:C,3,0)</f>
        <v>10.51</v>
      </c>
      <c r="E89" t="str">
        <f>VLOOKUP(A89,'Medical Examinations'!A:K,11,0)</f>
        <v>No</v>
      </c>
      <c r="F89" t="str">
        <f>VLOOKUP(A89,'Medical Examinations'!A:N,14,0)</f>
        <v>No</v>
      </c>
      <c r="G89" t="str">
        <f>VLOOKUP(A89,'Medical Examinations'!A:F,6,0)</f>
        <v>No</v>
      </c>
      <c r="H89" s="7" t="str">
        <f>VLOOKUP(A89,'Medical Examinations'!A:J,10,0)</f>
        <v>0</v>
      </c>
      <c r="I89" t="str">
        <f>VLOOKUP(A89,'Medical Examinations'!A:I,9,0)</f>
        <v>Yes</v>
      </c>
      <c r="J89" t="str">
        <f>VLOOKUP(A89,'Medical Examinations'!A:L,12,0)</f>
        <v>Obesity</v>
      </c>
      <c r="K89" t="str">
        <f>VLOOKUP(A89,'Medical Examinations'!A:M,13,0)</f>
        <v>Diabetes</v>
      </c>
      <c r="L89" t="str">
        <f>VLOOKUP(A89,'Hospitalisation Details'!A:S,15,0)</f>
        <v>5-Jun-1974</v>
      </c>
      <c r="M89" s="10">
        <f>VLOOKUP(A89,'Hospitalisation Details'!A:Q,17,0)</f>
        <v>40974.160000000003</v>
      </c>
      <c r="N89" t="str">
        <f>VLOOKUP(A89,'Hospitalisation Details'!A:L,12,0)</f>
        <v>tier - 1</v>
      </c>
      <c r="O89" t="str">
        <f>VLOOKUP(A89,'Hospitalisation Details'!A:AA,13,0)</f>
        <v>tier - 2</v>
      </c>
      <c r="P89" t="str">
        <f>VLOOKUP(A89,'Hospitalisation Details'!A:AA,14,0)</f>
        <v>R1013</v>
      </c>
      <c r="Q89">
        <f>VLOOKUP(A89,'Hospitalisation Details'!A:AA,16,0)</f>
        <v>49</v>
      </c>
    </row>
    <row r="90" spans="1:17" ht="15.75" x14ac:dyDescent="0.25">
      <c r="A90" s="1" t="s">
        <v>2284</v>
      </c>
      <c r="B90" t="str">
        <f>VLOOKUP(A90,'Customer Names'!A:D,4,0)</f>
        <v>Kelley</v>
      </c>
      <c r="C90">
        <f>VLOOKUP(A90,'Medical Examinations'!A:B,2,0)</f>
        <v>54.74</v>
      </c>
      <c r="D90">
        <f>VLOOKUP(A90,'Medical Examinations'!A:C,3,0)</f>
        <v>5.84</v>
      </c>
      <c r="E90" t="str">
        <f>VLOOKUP(A90,'Medical Examinations'!A:K,11,0)</f>
        <v>Yes</v>
      </c>
      <c r="F90" t="str">
        <f>VLOOKUP(A90,'Medical Examinations'!A:N,14,0)</f>
        <v>No</v>
      </c>
      <c r="G90" t="str">
        <f>VLOOKUP(A90,'Medical Examinations'!A:F,6,0)</f>
        <v>Yes</v>
      </c>
      <c r="H90" s="7">
        <f>VLOOKUP(A90,'Medical Examinations'!A:J,10,0)</f>
        <v>1</v>
      </c>
      <c r="I90" t="str">
        <f>VLOOKUP(A90,'Medical Examinations'!A:I,9,0)</f>
        <v>Yes</v>
      </c>
      <c r="J90" t="str">
        <f>VLOOKUP(A90,'Medical Examinations'!A:L,12,0)</f>
        <v>Obesity</v>
      </c>
      <c r="K90" t="str">
        <f>VLOOKUP(A90,'Medical Examinations'!A:M,13,0)</f>
        <v>Prediabetes</v>
      </c>
      <c r="L90" t="str">
        <f>VLOOKUP(A90,'Hospitalisation Details'!A:S,15,0)</f>
        <v>8-Sep-1983</v>
      </c>
      <c r="M90" s="10">
        <f>VLOOKUP(A90,'Hospitalisation Details'!A:Q,17,0)</f>
        <v>40961.29</v>
      </c>
      <c r="N90" t="str">
        <f>VLOOKUP(A90,'Hospitalisation Details'!A:L,12,0)</f>
        <v>tier - 1</v>
      </c>
      <c r="O90" t="str">
        <f>VLOOKUP(A90,'Hospitalisation Details'!A:AA,13,0)</f>
        <v>tier - 2</v>
      </c>
      <c r="P90" t="str">
        <f>VLOOKUP(A90,'Hospitalisation Details'!A:AA,14,0)</f>
        <v>R1011</v>
      </c>
      <c r="Q90">
        <f>VLOOKUP(A90,'Hospitalisation Details'!A:AA,16,0)</f>
        <v>39</v>
      </c>
    </row>
    <row r="91" spans="1:17" ht="15.75" x14ac:dyDescent="0.25">
      <c r="A91" s="1" t="s">
        <v>2283</v>
      </c>
      <c r="B91" t="str">
        <f>VLOOKUP(A91,'Customer Names'!A:D,4,0)</f>
        <v>Abigail K</v>
      </c>
      <c r="C91">
        <f>VLOOKUP(A91,'Medical Examinations'!A:B,2,0)</f>
        <v>32.56</v>
      </c>
      <c r="D91">
        <f>VLOOKUP(A91,'Medical Examinations'!A:C,3,0)</f>
        <v>5.41</v>
      </c>
      <c r="E91" t="str">
        <f>VLOOKUP(A91,'Medical Examinations'!A:K,11,0)</f>
        <v>No</v>
      </c>
      <c r="F91" t="str">
        <f>VLOOKUP(A91,'Medical Examinations'!A:N,14,0)</f>
        <v>No</v>
      </c>
      <c r="G91" t="str">
        <f>VLOOKUP(A91,'Medical Examinations'!A:F,6,0)</f>
        <v>Yes</v>
      </c>
      <c r="H91" s="7">
        <f>VLOOKUP(A91,'Medical Examinations'!A:J,10,0)</f>
        <v>1</v>
      </c>
      <c r="I91" t="str">
        <f>VLOOKUP(A91,'Medical Examinations'!A:I,9,0)</f>
        <v>Yes</v>
      </c>
      <c r="J91" t="str">
        <f>VLOOKUP(A91,'Medical Examinations'!A:L,12,0)</f>
        <v>Obesity</v>
      </c>
      <c r="K91" t="str">
        <f>VLOOKUP(A91,'Medical Examinations'!A:M,13,0)</f>
        <v>Normal</v>
      </c>
      <c r="L91" t="str">
        <f>VLOOKUP(A91,'Hospitalisation Details'!A:S,15,0)</f>
        <v>16-Sep-1979</v>
      </c>
      <c r="M91" s="10">
        <f>VLOOKUP(A91,'Hospitalisation Details'!A:Q,17,0)</f>
        <v>40941.29</v>
      </c>
      <c r="N91" t="str">
        <f>VLOOKUP(A91,'Hospitalisation Details'!A:L,12,0)</f>
        <v>tier - 1</v>
      </c>
      <c r="O91" t="str">
        <f>VLOOKUP(A91,'Hospitalisation Details'!A:AA,13,0)</f>
        <v>tier - 2</v>
      </c>
      <c r="P91" t="str">
        <f>VLOOKUP(A91,'Hospitalisation Details'!A:AA,14,0)</f>
        <v>R1013</v>
      </c>
      <c r="Q91">
        <f>VLOOKUP(A91,'Hospitalisation Details'!A:AA,16,0)</f>
        <v>43</v>
      </c>
    </row>
    <row r="92" spans="1:17" ht="15.75" x14ac:dyDescent="0.25">
      <c r="A92" s="1" t="s">
        <v>2282</v>
      </c>
      <c r="B92" t="str">
        <f>VLOOKUP(A92,'Customer Names'!A:D,4,0)</f>
        <v>Hope</v>
      </c>
      <c r="C92">
        <f>VLOOKUP(A92,'Medical Examinations'!A:B,2,0)</f>
        <v>39.049999999999997</v>
      </c>
      <c r="D92">
        <f>VLOOKUP(A92,'Medical Examinations'!A:C,3,0)</f>
        <v>6.06</v>
      </c>
      <c r="E92" t="str">
        <f>VLOOKUP(A92,'Medical Examinations'!A:K,11,0)</f>
        <v>No</v>
      </c>
      <c r="F92" t="str">
        <f>VLOOKUP(A92,'Medical Examinations'!A:N,14,0)</f>
        <v>No</v>
      </c>
      <c r="G92" t="str">
        <f>VLOOKUP(A92,'Medical Examinations'!A:F,6,0)</f>
        <v>No</v>
      </c>
      <c r="H92" s="7">
        <f>VLOOKUP(A92,'Medical Examinations'!A:J,10,0)</f>
        <v>1</v>
      </c>
      <c r="I92" t="str">
        <f>VLOOKUP(A92,'Medical Examinations'!A:I,9,0)</f>
        <v>Yes</v>
      </c>
      <c r="J92" t="str">
        <f>VLOOKUP(A92,'Medical Examinations'!A:L,12,0)</f>
        <v>Obesity</v>
      </c>
      <c r="K92" t="str">
        <f>VLOOKUP(A92,'Medical Examinations'!A:M,13,0)</f>
        <v>Prediabetes</v>
      </c>
      <c r="L92" t="str">
        <f>VLOOKUP(A92,'Hospitalisation Details'!A:S,15,0)</f>
        <v>4-Aug-1992</v>
      </c>
      <c r="M92" s="10">
        <f>VLOOKUP(A92,'Hospitalisation Details'!A:Q,17,0)</f>
        <v>40932.43</v>
      </c>
      <c r="N92" t="str">
        <f>VLOOKUP(A92,'Hospitalisation Details'!A:L,12,0)</f>
        <v>tier - 1</v>
      </c>
      <c r="O92" t="str">
        <f>VLOOKUP(A92,'Hospitalisation Details'!A:AA,13,0)</f>
        <v>tier - 2</v>
      </c>
      <c r="P92" t="str">
        <f>VLOOKUP(A92,'Hospitalisation Details'!A:AA,14,0)</f>
        <v>R1013</v>
      </c>
      <c r="Q92">
        <f>VLOOKUP(A92,'Hospitalisation Details'!A:AA,16,0)</f>
        <v>30</v>
      </c>
    </row>
    <row r="93" spans="1:17" ht="15.75" x14ac:dyDescent="0.25">
      <c r="A93" s="1" t="s">
        <v>2281</v>
      </c>
      <c r="B93" t="str">
        <f>VLOOKUP(A93,'Customer Names'!A:D,4,0)</f>
        <v>Elyse M.</v>
      </c>
      <c r="C93">
        <f>VLOOKUP(A93,'Medical Examinations'!A:B,2,0)</f>
        <v>42.75</v>
      </c>
      <c r="D93">
        <f>VLOOKUP(A93,'Medical Examinations'!A:C,3,0)</f>
        <v>4.22</v>
      </c>
      <c r="E93" t="str">
        <f>VLOOKUP(A93,'Medical Examinations'!A:K,11,0)</f>
        <v>No</v>
      </c>
      <c r="F93" t="str">
        <f>VLOOKUP(A93,'Medical Examinations'!A:N,14,0)</f>
        <v>No</v>
      </c>
      <c r="G93" t="str">
        <f>VLOOKUP(A93,'Medical Examinations'!A:F,6,0)</f>
        <v>No</v>
      </c>
      <c r="H93" s="7" t="str">
        <f>VLOOKUP(A93,'Medical Examinations'!A:J,10,0)</f>
        <v>0</v>
      </c>
      <c r="I93" t="str">
        <f>VLOOKUP(A93,'Medical Examinations'!A:I,9,0)</f>
        <v>Yes</v>
      </c>
      <c r="J93" t="str">
        <f>VLOOKUP(A93,'Medical Examinations'!A:L,12,0)</f>
        <v>Obesity</v>
      </c>
      <c r="K93" t="str">
        <f>VLOOKUP(A93,'Medical Examinations'!A:M,13,0)</f>
        <v>Normal</v>
      </c>
      <c r="L93" t="str">
        <f>VLOOKUP(A93,'Hospitalisation Details'!A:S,15,0)</f>
        <v>2-Jul-1999</v>
      </c>
      <c r="M93" s="10">
        <f>VLOOKUP(A93,'Hospitalisation Details'!A:Q,17,0)</f>
        <v>40904.199999999997</v>
      </c>
      <c r="N93" t="str">
        <f>VLOOKUP(A93,'Hospitalisation Details'!A:L,12,0)</f>
        <v>tier - 1</v>
      </c>
      <c r="O93" t="str">
        <f>VLOOKUP(A93,'Hospitalisation Details'!A:AA,13,0)</f>
        <v>tier - 1</v>
      </c>
      <c r="P93" t="str">
        <f>VLOOKUP(A93,'Hospitalisation Details'!A:AA,14,0)</f>
        <v>R1024</v>
      </c>
      <c r="Q93">
        <f>VLOOKUP(A93,'Hospitalisation Details'!A:AA,16,0)</f>
        <v>23</v>
      </c>
    </row>
    <row r="94" spans="1:17" ht="15.75" x14ac:dyDescent="0.25">
      <c r="A94" s="1" t="s">
        <v>2280</v>
      </c>
      <c r="B94" t="str">
        <f>VLOOKUP(A94,'Customer Names'!A:D,4,0)</f>
        <v>Nicholas</v>
      </c>
      <c r="C94">
        <f>VLOOKUP(A94,'Medical Examinations'!A:B,2,0)</f>
        <v>50.58</v>
      </c>
      <c r="D94">
        <f>VLOOKUP(A94,'Medical Examinations'!A:C,3,0)</f>
        <v>5.12</v>
      </c>
      <c r="E94" t="str">
        <f>VLOOKUP(A94,'Medical Examinations'!A:K,11,0)</f>
        <v>No</v>
      </c>
      <c r="F94" t="str">
        <f>VLOOKUP(A94,'Medical Examinations'!A:N,14,0)</f>
        <v>No</v>
      </c>
      <c r="G94" t="str">
        <f>VLOOKUP(A94,'Medical Examinations'!A:F,6,0)</f>
        <v>No</v>
      </c>
      <c r="H94" s="7">
        <f>VLOOKUP(A94,'Medical Examinations'!A:J,10,0)</f>
        <v>2</v>
      </c>
      <c r="I94" t="str">
        <f>VLOOKUP(A94,'Medical Examinations'!A:I,9,0)</f>
        <v>Yes</v>
      </c>
      <c r="J94" t="str">
        <f>VLOOKUP(A94,'Medical Examinations'!A:L,12,0)</f>
        <v>Obesity</v>
      </c>
      <c r="K94" t="str">
        <f>VLOOKUP(A94,'Medical Examinations'!A:M,13,0)</f>
        <v>Normal</v>
      </c>
      <c r="L94" t="str">
        <f>VLOOKUP(A94,'Hospitalisation Details'!A:S,15,0)</f>
        <v>10-Jun-1972</v>
      </c>
      <c r="M94" s="10">
        <f>VLOOKUP(A94,'Hospitalisation Details'!A:Q,17,0)</f>
        <v>40817.85</v>
      </c>
      <c r="N94" t="str">
        <f>VLOOKUP(A94,'Hospitalisation Details'!A:L,12,0)</f>
        <v>tier - 1</v>
      </c>
      <c r="O94" t="str">
        <f>VLOOKUP(A94,'Hospitalisation Details'!A:AA,13,0)</f>
        <v>tier - 3</v>
      </c>
      <c r="P94" t="str">
        <f>VLOOKUP(A94,'Hospitalisation Details'!A:AA,14,0)</f>
        <v>R1011</v>
      </c>
      <c r="Q94">
        <f>VLOOKUP(A94,'Hospitalisation Details'!A:AA,16,0)</f>
        <v>50</v>
      </c>
    </row>
    <row r="95" spans="1:17" ht="15.75" x14ac:dyDescent="0.25">
      <c r="A95" s="1" t="s">
        <v>2279</v>
      </c>
      <c r="B95" t="str">
        <f>VLOOKUP(A95,'Customer Names'!A:D,4,0)</f>
        <v>David</v>
      </c>
      <c r="C95">
        <f>VLOOKUP(A95,'Medical Examinations'!A:B,2,0)</f>
        <v>30.495000000000001</v>
      </c>
      <c r="D95">
        <f>VLOOKUP(A95,'Medical Examinations'!A:C,3,0)</f>
        <v>4.57</v>
      </c>
      <c r="E95" t="str">
        <f>VLOOKUP(A95,'Medical Examinations'!A:K,11,0)</f>
        <v>Yes</v>
      </c>
      <c r="F95" t="str">
        <f>VLOOKUP(A95,'Medical Examinations'!A:N,14,0)</f>
        <v>No</v>
      </c>
      <c r="G95" t="str">
        <f>VLOOKUP(A95,'Medical Examinations'!A:F,6,0)</f>
        <v>No</v>
      </c>
      <c r="H95" s="7" t="str">
        <f>VLOOKUP(A95,'Medical Examinations'!A:J,10,0)</f>
        <v>0</v>
      </c>
      <c r="I95" t="str">
        <f>VLOOKUP(A95,'Medical Examinations'!A:I,9,0)</f>
        <v>Yes</v>
      </c>
      <c r="J95" t="str">
        <f>VLOOKUP(A95,'Medical Examinations'!A:L,12,0)</f>
        <v>Obesity</v>
      </c>
      <c r="K95" t="str">
        <f>VLOOKUP(A95,'Medical Examinations'!A:M,13,0)</f>
        <v>Normal</v>
      </c>
      <c r="L95" t="str">
        <f>VLOOKUP(A95,'Hospitalisation Details'!A:S,15,0)</f>
        <v>26-Dec-1976</v>
      </c>
      <c r="M95" s="10">
        <f>VLOOKUP(A95,'Hospitalisation Details'!A:Q,17,0)</f>
        <v>40720.550000000003</v>
      </c>
      <c r="N95" t="str">
        <f>VLOOKUP(A95,'Hospitalisation Details'!A:L,12,0)</f>
        <v>tier - 1</v>
      </c>
      <c r="O95" t="str">
        <f>VLOOKUP(A95,'Hospitalisation Details'!A:AA,13,0)</f>
        <v>tier - 3</v>
      </c>
      <c r="P95" t="str">
        <f>VLOOKUP(A95,'Hospitalisation Details'!A:AA,14,0)</f>
        <v>R1012</v>
      </c>
      <c r="Q95">
        <f>VLOOKUP(A95,'Hospitalisation Details'!A:AA,16,0)</f>
        <v>46</v>
      </c>
    </row>
    <row r="96" spans="1:17" ht="15.75" x14ac:dyDescent="0.25">
      <c r="A96" s="1" t="s">
        <v>2278</v>
      </c>
      <c r="B96" t="str">
        <f>VLOOKUP(A96,'Customer Names'!A:D,4,0)</f>
        <v>Natalie</v>
      </c>
      <c r="C96">
        <f>VLOOKUP(A96,'Medical Examinations'!A:B,2,0)</f>
        <v>48.31</v>
      </c>
      <c r="D96">
        <f>VLOOKUP(A96,'Medical Examinations'!A:C,3,0)</f>
        <v>9.58</v>
      </c>
      <c r="E96" t="str">
        <f>VLOOKUP(A96,'Medical Examinations'!A:K,11,0)</f>
        <v>Yes</v>
      </c>
      <c r="F96" t="str">
        <f>VLOOKUP(A96,'Medical Examinations'!A:N,14,0)</f>
        <v>No</v>
      </c>
      <c r="G96" t="str">
        <f>VLOOKUP(A96,'Medical Examinations'!A:F,6,0)</f>
        <v>No</v>
      </c>
      <c r="H96" s="7">
        <f>VLOOKUP(A96,'Medical Examinations'!A:J,10,0)</f>
        <v>2</v>
      </c>
      <c r="I96" t="str">
        <f>VLOOKUP(A96,'Medical Examinations'!A:I,9,0)</f>
        <v>Yes</v>
      </c>
      <c r="J96" t="str">
        <f>VLOOKUP(A96,'Medical Examinations'!A:L,12,0)</f>
        <v>Obesity</v>
      </c>
      <c r="K96" t="str">
        <f>VLOOKUP(A96,'Medical Examinations'!A:M,13,0)</f>
        <v>Diabetes</v>
      </c>
      <c r="L96" t="str">
        <f>VLOOKUP(A96,'Hospitalisation Details'!A:S,15,0)</f>
        <v>25-Sep-1970</v>
      </c>
      <c r="M96" s="10">
        <f>VLOOKUP(A96,'Hospitalisation Details'!A:Q,17,0)</f>
        <v>40692.910000000003</v>
      </c>
      <c r="N96" t="str">
        <f>VLOOKUP(A96,'Hospitalisation Details'!A:L,12,0)</f>
        <v>tier - 1</v>
      </c>
      <c r="O96" t="str">
        <f>VLOOKUP(A96,'Hospitalisation Details'!A:AA,13,0)</f>
        <v>tier - 1</v>
      </c>
      <c r="P96" t="str">
        <f>VLOOKUP(A96,'Hospitalisation Details'!A:AA,14,0)</f>
        <v>R1011</v>
      </c>
      <c r="Q96">
        <f>VLOOKUP(A96,'Hospitalisation Details'!A:AA,16,0)</f>
        <v>52</v>
      </c>
    </row>
    <row r="97" spans="1:17" ht="15.75" x14ac:dyDescent="0.25">
      <c r="A97" s="1" t="s">
        <v>2277</v>
      </c>
      <c r="B97" t="str">
        <f>VLOOKUP(A97,'Customer Names'!A:D,4,0)</f>
        <v>Thomas</v>
      </c>
      <c r="C97">
        <f>VLOOKUP(A97,'Medical Examinations'!A:B,2,0)</f>
        <v>48.99</v>
      </c>
      <c r="D97">
        <f>VLOOKUP(A97,'Medical Examinations'!A:C,3,0)</f>
        <v>9.7799999999999994</v>
      </c>
      <c r="E97" t="str">
        <f>VLOOKUP(A97,'Medical Examinations'!A:K,11,0)</f>
        <v>Yes</v>
      </c>
      <c r="F97" t="str">
        <f>VLOOKUP(A97,'Medical Examinations'!A:N,14,0)</f>
        <v>No</v>
      </c>
      <c r="G97" t="str">
        <f>VLOOKUP(A97,'Medical Examinations'!A:F,6,0)</f>
        <v>No</v>
      </c>
      <c r="H97" s="7">
        <f>VLOOKUP(A97,'Medical Examinations'!A:J,10,0)</f>
        <v>1</v>
      </c>
      <c r="I97" t="str">
        <f>VLOOKUP(A97,'Medical Examinations'!A:I,9,0)</f>
        <v>Yes</v>
      </c>
      <c r="J97" t="str">
        <f>VLOOKUP(A97,'Medical Examinations'!A:L,12,0)</f>
        <v>Obesity</v>
      </c>
      <c r="K97" t="str">
        <f>VLOOKUP(A97,'Medical Examinations'!A:M,13,0)</f>
        <v>Diabetes</v>
      </c>
      <c r="L97" t="str">
        <f>VLOOKUP(A97,'Hospitalisation Details'!A:S,15,0)</f>
        <v>10-Jul-1975</v>
      </c>
      <c r="M97" s="10">
        <f>VLOOKUP(A97,'Hospitalisation Details'!A:Q,17,0)</f>
        <v>40590.550000000003</v>
      </c>
      <c r="N97" t="str">
        <f>VLOOKUP(A97,'Hospitalisation Details'!A:L,12,0)</f>
        <v>tier - 1</v>
      </c>
      <c r="O97" t="str">
        <f>VLOOKUP(A97,'Hospitalisation Details'!A:AA,13,0)</f>
        <v>tier - 3</v>
      </c>
      <c r="P97" t="str">
        <f>VLOOKUP(A97,'Hospitalisation Details'!A:AA,14,0)</f>
        <v>R1012</v>
      </c>
      <c r="Q97">
        <f>VLOOKUP(A97,'Hospitalisation Details'!A:AA,16,0)</f>
        <v>47</v>
      </c>
    </row>
    <row r="98" spans="1:17" ht="15.75" x14ac:dyDescent="0.25">
      <c r="A98" s="1" t="s">
        <v>2276</v>
      </c>
      <c r="B98" t="str">
        <f>VLOOKUP(A98,'Customer Names'!A:D,4,0)</f>
        <v>Pamela J.</v>
      </c>
      <c r="C98">
        <f>VLOOKUP(A98,'Medical Examinations'!A:B,2,0)</f>
        <v>38.39</v>
      </c>
      <c r="D98">
        <f>VLOOKUP(A98,'Medical Examinations'!A:C,3,0)</f>
        <v>4.1100000000000003</v>
      </c>
      <c r="E98" t="str">
        <f>VLOOKUP(A98,'Medical Examinations'!A:K,11,0)</f>
        <v>Yes</v>
      </c>
      <c r="F98" t="str">
        <f>VLOOKUP(A98,'Medical Examinations'!A:N,14,0)</f>
        <v>No</v>
      </c>
      <c r="G98" t="str">
        <f>VLOOKUP(A98,'Medical Examinations'!A:F,6,0)</f>
        <v>No</v>
      </c>
      <c r="H98" s="7" t="str">
        <f>VLOOKUP(A98,'Medical Examinations'!A:J,10,0)</f>
        <v>0</v>
      </c>
      <c r="I98" t="str">
        <f>VLOOKUP(A98,'Medical Examinations'!A:I,9,0)</f>
        <v>Yes</v>
      </c>
      <c r="J98" t="str">
        <f>VLOOKUP(A98,'Medical Examinations'!A:L,12,0)</f>
        <v>Obesity</v>
      </c>
      <c r="K98" t="str">
        <f>VLOOKUP(A98,'Medical Examinations'!A:M,13,0)</f>
        <v>Normal</v>
      </c>
      <c r="L98" t="str">
        <f>VLOOKUP(A98,'Hospitalisation Details'!A:S,15,0)</f>
        <v>3-Nov-1985</v>
      </c>
      <c r="M98" s="10">
        <f>VLOOKUP(A98,'Hospitalisation Details'!A:Q,17,0)</f>
        <v>40419.019999999997</v>
      </c>
      <c r="N98" t="str">
        <f>VLOOKUP(A98,'Hospitalisation Details'!A:L,12,0)</f>
        <v>tier - 1</v>
      </c>
      <c r="O98" t="str">
        <f>VLOOKUP(A98,'Hospitalisation Details'!A:AA,13,0)</f>
        <v>tier - 2</v>
      </c>
      <c r="P98" t="str">
        <f>VLOOKUP(A98,'Hospitalisation Details'!A:AA,14,0)</f>
        <v>R1013</v>
      </c>
      <c r="Q98">
        <f>VLOOKUP(A98,'Hospitalisation Details'!A:AA,16,0)</f>
        <v>37</v>
      </c>
    </row>
    <row r="99" spans="1:17" ht="15.75" x14ac:dyDescent="0.25">
      <c r="A99" s="1" t="s">
        <v>2275</v>
      </c>
      <c r="B99" t="str">
        <f>VLOOKUP(A99,'Customer Names'!A:D,4,0)</f>
        <v>Jessica</v>
      </c>
      <c r="C99">
        <f>VLOOKUP(A99,'Medical Examinations'!A:B,2,0)</f>
        <v>44.34</v>
      </c>
      <c r="D99">
        <f>VLOOKUP(A99,'Medical Examinations'!A:C,3,0)</f>
        <v>4.0199999999999996</v>
      </c>
      <c r="E99" t="str">
        <f>VLOOKUP(A99,'Medical Examinations'!A:K,11,0)</f>
        <v>Yes</v>
      </c>
      <c r="F99" t="str">
        <f>VLOOKUP(A99,'Medical Examinations'!A:N,14,0)</f>
        <v>No</v>
      </c>
      <c r="G99" t="str">
        <f>VLOOKUP(A99,'Medical Examinations'!A:F,6,0)</f>
        <v>No</v>
      </c>
      <c r="H99" s="7">
        <f>VLOOKUP(A99,'Medical Examinations'!A:J,10,0)</f>
        <v>2</v>
      </c>
      <c r="I99" t="str">
        <f>VLOOKUP(A99,'Medical Examinations'!A:I,9,0)</f>
        <v>Yes</v>
      </c>
      <c r="J99" t="str">
        <f>VLOOKUP(A99,'Medical Examinations'!A:L,12,0)</f>
        <v>Obesity</v>
      </c>
      <c r="K99" t="str">
        <f>VLOOKUP(A99,'Medical Examinations'!A:M,13,0)</f>
        <v>Normal</v>
      </c>
      <c r="L99" t="str">
        <f>VLOOKUP(A99,'Hospitalisation Details'!A:S,15,0)</f>
        <v>12-Aug-1966</v>
      </c>
      <c r="M99" s="10">
        <f>VLOOKUP(A99,'Hospitalisation Details'!A:Q,17,0)</f>
        <v>40373.74</v>
      </c>
      <c r="N99" t="str">
        <f>VLOOKUP(A99,'Hospitalisation Details'!A:L,12,0)</f>
        <v>tier - 1</v>
      </c>
      <c r="O99" t="str">
        <f>VLOOKUP(A99,'Hospitalisation Details'!A:AA,13,0)</f>
        <v>tier - 3</v>
      </c>
      <c r="P99" t="str">
        <f>VLOOKUP(A99,'Hospitalisation Details'!A:AA,14,0)</f>
        <v>R1011</v>
      </c>
      <c r="Q99">
        <f>VLOOKUP(A99,'Hospitalisation Details'!A:AA,16,0)</f>
        <v>56</v>
      </c>
    </row>
    <row r="100" spans="1:17" ht="15.75" x14ac:dyDescent="0.25">
      <c r="A100" s="1" t="s">
        <v>2274</v>
      </c>
      <c r="B100" t="str">
        <f>VLOOKUP(A100,'Customer Names'!A:D,4,0)</f>
        <v>Ron N</v>
      </c>
      <c r="C100">
        <f>VLOOKUP(A100,'Medical Examinations'!A:B,2,0)</f>
        <v>41.51</v>
      </c>
      <c r="D100">
        <f>VLOOKUP(A100,'Medical Examinations'!A:C,3,0)</f>
        <v>6.92</v>
      </c>
      <c r="E100" t="str">
        <f>VLOOKUP(A100,'Medical Examinations'!A:K,11,0)</f>
        <v>No</v>
      </c>
      <c r="F100" t="str">
        <f>VLOOKUP(A100,'Medical Examinations'!A:N,14,0)</f>
        <v>No</v>
      </c>
      <c r="G100" t="str">
        <f>VLOOKUP(A100,'Medical Examinations'!A:F,6,0)</f>
        <v>No</v>
      </c>
      <c r="H100" s="7" t="str">
        <f>VLOOKUP(A100,'Medical Examinations'!A:J,10,0)</f>
        <v>0</v>
      </c>
      <c r="I100" t="str">
        <f>VLOOKUP(A100,'Medical Examinations'!A:I,9,0)</f>
        <v>Yes</v>
      </c>
      <c r="J100" t="str">
        <f>VLOOKUP(A100,'Medical Examinations'!A:L,12,0)</f>
        <v>Obesity</v>
      </c>
      <c r="K100" t="str">
        <f>VLOOKUP(A100,'Medical Examinations'!A:M,13,0)</f>
        <v>Diabetes</v>
      </c>
      <c r="L100" t="str">
        <f>VLOOKUP(A100,'Hospitalisation Details'!A:S,15,0)</f>
        <v>4-Sep-1962</v>
      </c>
      <c r="M100" s="10">
        <f>VLOOKUP(A100,'Hospitalisation Details'!A:Q,17,0)</f>
        <v>40309.93</v>
      </c>
      <c r="N100" t="str">
        <f>VLOOKUP(A100,'Hospitalisation Details'!A:L,12,0)</f>
        <v>tier - 1</v>
      </c>
      <c r="O100" t="str">
        <f>VLOOKUP(A100,'Hospitalisation Details'!A:AA,13,0)</f>
        <v>tier - 3</v>
      </c>
      <c r="P100" t="str">
        <f>VLOOKUP(A100,'Hospitalisation Details'!A:AA,14,0)</f>
        <v>R1011</v>
      </c>
      <c r="Q100">
        <f>VLOOKUP(A100,'Hospitalisation Details'!A:AA,16,0)</f>
        <v>60</v>
      </c>
    </row>
    <row r="101" spans="1:17" ht="15.75" x14ac:dyDescent="0.25">
      <c r="A101" s="1" t="s">
        <v>2273</v>
      </c>
      <c r="B101" t="str">
        <f>VLOOKUP(A101,'Customer Names'!A:D,4,0)</f>
        <v>Daniel</v>
      </c>
      <c r="C101">
        <f>VLOOKUP(A101,'Medical Examinations'!A:B,2,0)</f>
        <v>48.2</v>
      </c>
      <c r="D101">
        <f>VLOOKUP(A101,'Medical Examinations'!A:C,3,0)</f>
        <v>4.84</v>
      </c>
      <c r="E101" t="str">
        <f>VLOOKUP(A101,'Medical Examinations'!A:K,11,0)</f>
        <v>No</v>
      </c>
      <c r="F101" t="str">
        <f>VLOOKUP(A101,'Medical Examinations'!A:N,14,0)</f>
        <v>No</v>
      </c>
      <c r="G101" t="str">
        <f>VLOOKUP(A101,'Medical Examinations'!A:F,6,0)</f>
        <v>No</v>
      </c>
      <c r="H101" s="7" t="str">
        <f>VLOOKUP(A101,'Medical Examinations'!A:J,10,0)</f>
        <v>0</v>
      </c>
      <c r="I101" t="str">
        <f>VLOOKUP(A101,'Medical Examinations'!A:I,9,0)</f>
        <v>Yes</v>
      </c>
      <c r="J101" t="str">
        <f>VLOOKUP(A101,'Medical Examinations'!A:L,12,0)</f>
        <v>Obesity</v>
      </c>
      <c r="K101" t="str">
        <f>VLOOKUP(A101,'Medical Examinations'!A:M,13,0)</f>
        <v>Normal</v>
      </c>
      <c r="L101" t="str">
        <f>VLOOKUP(A101,'Hospitalisation Details'!A:S,15,0)</f>
        <v>27-Jun-1977</v>
      </c>
      <c r="M101" s="10">
        <f>VLOOKUP(A101,'Hospitalisation Details'!A:Q,17,0)</f>
        <v>40284.379999999997</v>
      </c>
      <c r="N101" t="str">
        <f>VLOOKUP(A101,'Hospitalisation Details'!A:L,12,0)</f>
        <v>tier - 1</v>
      </c>
      <c r="O101" t="str">
        <f>VLOOKUP(A101,'Hospitalisation Details'!A:AA,13,0)</f>
        <v>tier - 3</v>
      </c>
      <c r="P101" t="str">
        <f>VLOOKUP(A101,'Hospitalisation Details'!A:AA,14,0)</f>
        <v>R1012</v>
      </c>
      <c r="Q101">
        <f>VLOOKUP(A101,'Hospitalisation Details'!A:AA,16,0)</f>
        <v>45</v>
      </c>
    </row>
    <row r="102" spans="1:17" ht="15.75" x14ac:dyDescent="0.25">
      <c r="A102" s="1" t="s">
        <v>2272</v>
      </c>
      <c r="B102" t="str">
        <f>VLOOKUP(A102,'Customer Names'!A:D,4,0)</f>
        <v>Brian</v>
      </c>
      <c r="C102">
        <f>VLOOKUP(A102,'Medical Examinations'!A:B,2,0)</f>
        <v>35.75</v>
      </c>
      <c r="D102">
        <f>VLOOKUP(A102,'Medical Examinations'!A:C,3,0)</f>
        <v>8</v>
      </c>
      <c r="E102" t="str">
        <f>VLOOKUP(A102,'Medical Examinations'!A:K,11,0)</f>
        <v>Yes</v>
      </c>
      <c r="F102" t="str">
        <f>VLOOKUP(A102,'Medical Examinations'!A:N,14,0)</f>
        <v>No</v>
      </c>
      <c r="G102" t="str">
        <f>VLOOKUP(A102,'Medical Examinations'!A:F,6,0)</f>
        <v>No</v>
      </c>
      <c r="H102" s="7" t="str">
        <f>VLOOKUP(A102,'Medical Examinations'!A:J,10,0)</f>
        <v>0</v>
      </c>
      <c r="I102" t="str">
        <f>VLOOKUP(A102,'Medical Examinations'!A:I,9,0)</f>
        <v>Yes</v>
      </c>
      <c r="J102" t="str">
        <f>VLOOKUP(A102,'Medical Examinations'!A:L,12,0)</f>
        <v>Obesity</v>
      </c>
      <c r="K102" t="str">
        <f>VLOOKUP(A102,'Medical Examinations'!A:M,13,0)</f>
        <v>Diabetes</v>
      </c>
      <c r="L102" t="str">
        <f>VLOOKUP(A102,'Hospitalisation Details'!A:S,15,0)</f>
        <v>4-Oct-1981</v>
      </c>
      <c r="M102" s="10">
        <f>VLOOKUP(A102,'Hospitalisation Details'!A:Q,17,0)</f>
        <v>40273.65</v>
      </c>
      <c r="N102" t="str">
        <f>VLOOKUP(A102,'Hospitalisation Details'!A:L,12,0)</f>
        <v>tier - 1</v>
      </c>
      <c r="O102" t="str">
        <f>VLOOKUP(A102,'Hospitalisation Details'!A:AA,13,0)</f>
        <v>tier - 3</v>
      </c>
      <c r="P102" t="str">
        <f>VLOOKUP(A102,'Hospitalisation Details'!A:AA,14,0)</f>
        <v>R1013</v>
      </c>
      <c r="Q102">
        <f>VLOOKUP(A102,'Hospitalisation Details'!A:AA,16,0)</f>
        <v>41</v>
      </c>
    </row>
    <row r="103" spans="1:17" ht="15.75" x14ac:dyDescent="0.25">
      <c r="A103" s="1" t="s">
        <v>2271</v>
      </c>
      <c r="B103" t="str">
        <f>VLOOKUP(A103,'Customer Names'!A:D,4,0)</f>
        <v>Sari</v>
      </c>
      <c r="C103">
        <f>VLOOKUP(A103,'Medical Examinations'!A:B,2,0)</f>
        <v>53.81</v>
      </c>
      <c r="D103">
        <f>VLOOKUP(A103,'Medical Examinations'!A:C,3,0)</f>
        <v>8.77</v>
      </c>
      <c r="E103" t="str">
        <f>VLOOKUP(A103,'Medical Examinations'!A:K,11,0)</f>
        <v>Yes</v>
      </c>
      <c r="F103" t="str">
        <f>VLOOKUP(A103,'Medical Examinations'!A:N,14,0)</f>
        <v>No</v>
      </c>
      <c r="G103" t="str">
        <f>VLOOKUP(A103,'Medical Examinations'!A:F,6,0)</f>
        <v>No</v>
      </c>
      <c r="H103" s="7" t="str">
        <f>VLOOKUP(A103,'Medical Examinations'!A:J,10,0)</f>
        <v>0</v>
      </c>
      <c r="I103" t="str">
        <f>VLOOKUP(A103,'Medical Examinations'!A:I,9,0)</f>
        <v>Yes</v>
      </c>
      <c r="J103" t="str">
        <f>VLOOKUP(A103,'Medical Examinations'!A:L,12,0)</f>
        <v>Obesity</v>
      </c>
      <c r="K103" t="str">
        <f>VLOOKUP(A103,'Medical Examinations'!A:M,13,0)</f>
        <v>Diabetes</v>
      </c>
      <c r="L103" t="str">
        <f>VLOOKUP(A103,'Hospitalisation Details'!A:S,15,0)</f>
        <v>28-Jul-1981</v>
      </c>
      <c r="M103" s="10">
        <f>VLOOKUP(A103,'Hospitalisation Details'!A:Q,17,0)</f>
        <v>40208.559999999998</v>
      </c>
      <c r="N103" t="str">
        <f>VLOOKUP(A103,'Hospitalisation Details'!A:L,12,0)</f>
        <v>tier - 1</v>
      </c>
      <c r="O103" t="str">
        <f>VLOOKUP(A103,'Hospitalisation Details'!A:AA,13,0)</f>
        <v>tier - 2</v>
      </c>
      <c r="P103" t="str">
        <f>VLOOKUP(A103,'Hospitalisation Details'!A:AA,14,0)</f>
        <v>R1011</v>
      </c>
      <c r="Q103">
        <f>VLOOKUP(A103,'Hospitalisation Details'!A:AA,16,0)</f>
        <v>41</v>
      </c>
    </row>
    <row r="104" spans="1:17" ht="15.75" x14ac:dyDescent="0.25">
      <c r="A104" s="1" t="s">
        <v>2270</v>
      </c>
      <c r="B104" t="str">
        <f>VLOOKUP(A104,'Customer Names'!A:D,4,0)</f>
        <v>Robert M.</v>
      </c>
      <c r="C104">
        <f>VLOOKUP(A104,'Medical Examinations'!A:B,2,0)</f>
        <v>49.48</v>
      </c>
      <c r="D104">
        <f>VLOOKUP(A104,'Medical Examinations'!A:C,3,0)</f>
        <v>4.96</v>
      </c>
      <c r="E104" t="str">
        <f>VLOOKUP(A104,'Medical Examinations'!A:K,11,0)</f>
        <v>No</v>
      </c>
      <c r="F104" t="str">
        <f>VLOOKUP(A104,'Medical Examinations'!A:N,14,0)</f>
        <v>No</v>
      </c>
      <c r="G104" t="str">
        <f>VLOOKUP(A104,'Medical Examinations'!A:F,6,0)</f>
        <v>Yes</v>
      </c>
      <c r="H104" s="7">
        <f>VLOOKUP(A104,'Medical Examinations'!A:J,10,0)</f>
        <v>1</v>
      </c>
      <c r="I104" t="str">
        <f>VLOOKUP(A104,'Medical Examinations'!A:I,9,0)</f>
        <v>Yes</v>
      </c>
      <c r="J104" t="str">
        <f>VLOOKUP(A104,'Medical Examinations'!A:L,12,0)</f>
        <v>Obesity</v>
      </c>
      <c r="K104" t="str">
        <f>VLOOKUP(A104,'Medical Examinations'!A:M,13,0)</f>
        <v>Normal</v>
      </c>
      <c r="L104" t="str">
        <f>VLOOKUP(A104,'Hospitalisation Details'!A:S,15,0)</f>
        <v>18-Aug-1979</v>
      </c>
      <c r="M104" s="10">
        <f>VLOOKUP(A104,'Hospitalisation Details'!A:Q,17,0)</f>
        <v>40204.83</v>
      </c>
      <c r="N104" t="str">
        <f>VLOOKUP(A104,'Hospitalisation Details'!A:L,12,0)</f>
        <v>tier - 1</v>
      </c>
      <c r="O104" t="str">
        <f>VLOOKUP(A104,'Hospitalisation Details'!A:AA,13,0)</f>
        <v>tier - 3</v>
      </c>
      <c r="P104" t="str">
        <f>VLOOKUP(A104,'Hospitalisation Details'!A:AA,14,0)</f>
        <v>R1012</v>
      </c>
      <c r="Q104">
        <f>VLOOKUP(A104,'Hospitalisation Details'!A:AA,16,0)</f>
        <v>43</v>
      </c>
    </row>
    <row r="105" spans="1:17" ht="15.75" x14ac:dyDescent="0.25">
      <c r="A105" s="1" t="s">
        <v>2269</v>
      </c>
      <c r="B105" t="str">
        <f>VLOOKUP(A105,'Customer Names'!A:D,4,0)</f>
        <v>Ricardo</v>
      </c>
      <c r="C105">
        <f>VLOOKUP(A105,'Medical Examinations'!A:B,2,0)</f>
        <v>34.1</v>
      </c>
      <c r="D105">
        <f>VLOOKUP(A105,'Medical Examinations'!A:C,3,0)</f>
        <v>4.43</v>
      </c>
      <c r="E105" t="str">
        <f>VLOOKUP(A105,'Medical Examinations'!A:K,11,0)</f>
        <v>Yes</v>
      </c>
      <c r="F105" t="str">
        <f>VLOOKUP(A105,'Medical Examinations'!A:N,14,0)</f>
        <v>No</v>
      </c>
      <c r="G105" t="str">
        <f>VLOOKUP(A105,'Medical Examinations'!A:F,6,0)</f>
        <v>No</v>
      </c>
      <c r="H105" s="7" t="str">
        <f>VLOOKUP(A105,'Medical Examinations'!A:J,10,0)</f>
        <v>0</v>
      </c>
      <c r="I105" t="str">
        <f>VLOOKUP(A105,'Medical Examinations'!A:I,9,0)</f>
        <v>Yes</v>
      </c>
      <c r="J105" t="str">
        <f>VLOOKUP(A105,'Medical Examinations'!A:L,12,0)</f>
        <v>Obesity</v>
      </c>
      <c r="K105" t="str">
        <f>VLOOKUP(A105,'Medical Examinations'!A:M,13,0)</f>
        <v>Normal</v>
      </c>
      <c r="L105" t="str">
        <f>VLOOKUP(A105,'Hospitalisation Details'!A:S,15,0)</f>
        <v>21-Oct-1985</v>
      </c>
      <c r="M105" s="10">
        <f>VLOOKUP(A105,'Hospitalisation Details'!A:Q,17,0)</f>
        <v>40182.25</v>
      </c>
      <c r="N105" t="str">
        <f>VLOOKUP(A105,'Hospitalisation Details'!A:L,12,0)</f>
        <v>tier - 1</v>
      </c>
      <c r="O105" t="str">
        <f>VLOOKUP(A105,'Hospitalisation Details'!A:AA,13,0)</f>
        <v>tier - 2</v>
      </c>
      <c r="P105" t="str">
        <f>VLOOKUP(A105,'Hospitalisation Details'!A:AA,14,0)</f>
        <v>R1011</v>
      </c>
      <c r="Q105">
        <f>VLOOKUP(A105,'Hospitalisation Details'!A:AA,16,0)</f>
        <v>37</v>
      </c>
    </row>
    <row r="106" spans="1:17" ht="15.75" x14ac:dyDescent="0.25">
      <c r="A106" s="1" t="s">
        <v>2268</v>
      </c>
      <c r="B106" t="str">
        <f>VLOOKUP(A106,'Customer Names'!A:D,4,0)</f>
        <v>Gedion</v>
      </c>
      <c r="C106">
        <f>VLOOKUP(A106,'Medical Examinations'!A:B,2,0)</f>
        <v>35.299999999999997</v>
      </c>
      <c r="D106">
        <f>VLOOKUP(A106,'Medical Examinations'!A:C,3,0)</f>
        <v>5.82</v>
      </c>
      <c r="E106" t="str">
        <f>VLOOKUP(A106,'Medical Examinations'!A:K,11,0)</f>
        <v>Yes</v>
      </c>
      <c r="F106" t="str">
        <f>VLOOKUP(A106,'Medical Examinations'!A:N,14,0)</f>
        <v>No</v>
      </c>
      <c r="G106" t="str">
        <f>VLOOKUP(A106,'Medical Examinations'!A:F,6,0)</f>
        <v>Yes</v>
      </c>
      <c r="H106" s="7">
        <f>VLOOKUP(A106,'Medical Examinations'!A:J,10,0)</f>
        <v>1</v>
      </c>
      <c r="I106" t="str">
        <f>VLOOKUP(A106,'Medical Examinations'!A:I,9,0)</f>
        <v>Yes</v>
      </c>
      <c r="J106" t="str">
        <f>VLOOKUP(A106,'Medical Examinations'!A:L,12,0)</f>
        <v>Obesity</v>
      </c>
      <c r="K106" t="str">
        <f>VLOOKUP(A106,'Medical Examinations'!A:M,13,0)</f>
        <v>Prediabetes</v>
      </c>
      <c r="L106" t="str">
        <f>VLOOKUP(A106,'Hospitalisation Details'!A:S,15,0)</f>
        <v>14-Oct-1983</v>
      </c>
      <c r="M106" s="10">
        <f>VLOOKUP(A106,'Hospitalisation Details'!A:Q,17,0)</f>
        <v>40103.89</v>
      </c>
      <c r="N106" t="str">
        <f>VLOOKUP(A106,'Hospitalisation Details'!A:L,12,0)</f>
        <v>tier - 1</v>
      </c>
      <c r="O106" t="str">
        <f>VLOOKUP(A106,'Hospitalisation Details'!A:AA,13,0)</f>
        <v>tier - 2</v>
      </c>
      <c r="P106" t="str">
        <f>VLOOKUP(A106,'Hospitalisation Details'!A:AA,14,0)</f>
        <v>R1011</v>
      </c>
      <c r="Q106">
        <f>VLOOKUP(A106,'Hospitalisation Details'!A:AA,16,0)</f>
        <v>39</v>
      </c>
    </row>
    <row r="107" spans="1:17" ht="15.75" x14ac:dyDescent="0.25">
      <c r="A107" s="1" t="s">
        <v>2267</v>
      </c>
      <c r="B107" t="str">
        <f>VLOOKUP(A107,'Customer Names'!A:D,4,0)</f>
        <v>Mark</v>
      </c>
      <c r="C107">
        <f>VLOOKUP(A107,'Medical Examinations'!A:B,2,0)</f>
        <v>43.83</v>
      </c>
      <c r="D107">
        <f>VLOOKUP(A107,'Medical Examinations'!A:C,3,0)</f>
        <v>6.03</v>
      </c>
      <c r="E107" t="str">
        <f>VLOOKUP(A107,'Medical Examinations'!A:K,11,0)</f>
        <v>Yes</v>
      </c>
      <c r="F107" t="str">
        <f>VLOOKUP(A107,'Medical Examinations'!A:N,14,0)</f>
        <v>No</v>
      </c>
      <c r="G107" t="str">
        <f>VLOOKUP(A107,'Medical Examinations'!A:F,6,0)</f>
        <v>No</v>
      </c>
      <c r="H107" s="7">
        <f>VLOOKUP(A107,'Medical Examinations'!A:J,10,0)</f>
        <v>2</v>
      </c>
      <c r="I107" t="str">
        <f>VLOOKUP(A107,'Medical Examinations'!A:I,9,0)</f>
        <v>Yes</v>
      </c>
      <c r="J107" t="str">
        <f>VLOOKUP(A107,'Medical Examinations'!A:L,12,0)</f>
        <v>Obesity</v>
      </c>
      <c r="K107" t="str">
        <f>VLOOKUP(A107,'Medical Examinations'!A:M,13,0)</f>
        <v>Prediabetes</v>
      </c>
      <c r="L107" t="str">
        <f>VLOOKUP(A107,'Hospitalisation Details'!A:S,15,0)</f>
        <v>12-Aug-1966</v>
      </c>
      <c r="M107" s="10">
        <f>VLOOKUP(A107,'Hospitalisation Details'!A:Q,17,0)</f>
        <v>40069.440000000002</v>
      </c>
      <c r="N107" t="str">
        <f>VLOOKUP(A107,'Hospitalisation Details'!A:L,12,0)</f>
        <v>tier - 1</v>
      </c>
      <c r="O107" t="str">
        <f>VLOOKUP(A107,'Hospitalisation Details'!A:AA,13,0)</f>
        <v>tier - 3</v>
      </c>
      <c r="P107" t="str">
        <f>VLOOKUP(A107,'Hospitalisation Details'!A:AA,14,0)</f>
        <v>R1011</v>
      </c>
      <c r="Q107">
        <f>VLOOKUP(A107,'Hospitalisation Details'!A:AA,16,0)</f>
        <v>56</v>
      </c>
    </row>
    <row r="108" spans="1:17" ht="15.75" x14ac:dyDescent="0.25">
      <c r="A108" s="1" t="s">
        <v>2266</v>
      </c>
      <c r="B108" t="str">
        <f>VLOOKUP(A108,'Customer Names'!A:D,4,0)</f>
        <v>Gamini P.</v>
      </c>
      <c r="C108">
        <f>VLOOKUP(A108,'Medical Examinations'!A:B,2,0)</f>
        <v>50.07</v>
      </c>
      <c r="D108">
        <f>VLOOKUP(A108,'Medical Examinations'!A:C,3,0)</f>
        <v>9.27</v>
      </c>
      <c r="E108" t="str">
        <f>VLOOKUP(A108,'Medical Examinations'!A:K,11,0)</f>
        <v>No</v>
      </c>
      <c r="F108" t="str">
        <f>VLOOKUP(A108,'Medical Examinations'!A:N,14,0)</f>
        <v>No</v>
      </c>
      <c r="G108" t="str">
        <f>VLOOKUP(A108,'Medical Examinations'!A:F,6,0)</f>
        <v>No</v>
      </c>
      <c r="H108" s="7" t="str">
        <f>VLOOKUP(A108,'Medical Examinations'!A:J,10,0)</f>
        <v>0</v>
      </c>
      <c r="I108" t="str">
        <f>VLOOKUP(A108,'Medical Examinations'!A:I,9,0)</f>
        <v>Yes</v>
      </c>
      <c r="J108" t="str">
        <f>VLOOKUP(A108,'Medical Examinations'!A:L,12,0)</f>
        <v>Obesity</v>
      </c>
      <c r="K108" t="str">
        <f>VLOOKUP(A108,'Medical Examinations'!A:M,13,0)</f>
        <v>Diabetes</v>
      </c>
      <c r="L108" t="str">
        <f>VLOOKUP(A108,'Hospitalisation Details'!A:S,15,0)</f>
        <v>20-Dec-1978</v>
      </c>
      <c r="M108" s="10">
        <f>VLOOKUP(A108,'Hospitalisation Details'!A:Q,17,0)</f>
        <v>40054.730000000003</v>
      </c>
      <c r="N108" t="str">
        <f>VLOOKUP(A108,'Hospitalisation Details'!A:L,12,0)</f>
        <v>tier - 1</v>
      </c>
      <c r="O108" t="str">
        <f>VLOOKUP(A108,'Hospitalisation Details'!A:AA,13,0)</f>
        <v>tier - 3</v>
      </c>
      <c r="P108" t="str">
        <f>VLOOKUP(A108,'Hospitalisation Details'!A:AA,14,0)</f>
        <v>R1011</v>
      </c>
      <c r="Q108">
        <f>VLOOKUP(A108,'Hospitalisation Details'!A:AA,16,0)</f>
        <v>44</v>
      </c>
    </row>
    <row r="109" spans="1:17" ht="15.75" x14ac:dyDescent="0.25">
      <c r="A109" s="1" t="s">
        <v>2265</v>
      </c>
      <c r="B109" t="str">
        <f>VLOOKUP(A109,'Customer Names'!A:D,4,0)</f>
        <v>Emily J</v>
      </c>
      <c r="C109">
        <f>VLOOKUP(A109,'Medical Examinations'!A:B,2,0)</f>
        <v>32.774999999999999</v>
      </c>
      <c r="D109">
        <f>VLOOKUP(A109,'Medical Examinations'!A:C,3,0)</f>
        <v>5.53</v>
      </c>
      <c r="E109" t="str">
        <f>VLOOKUP(A109,'Medical Examinations'!A:K,11,0)</f>
        <v>No</v>
      </c>
      <c r="F109" t="str">
        <f>VLOOKUP(A109,'Medical Examinations'!A:N,14,0)</f>
        <v>No</v>
      </c>
      <c r="G109" t="str">
        <f>VLOOKUP(A109,'Medical Examinations'!A:F,6,0)</f>
        <v>No</v>
      </c>
      <c r="H109" s="7" t="str">
        <f>VLOOKUP(A109,'Medical Examinations'!A:J,10,0)</f>
        <v>0</v>
      </c>
      <c r="I109" t="str">
        <f>VLOOKUP(A109,'Medical Examinations'!A:I,9,0)</f>
        <v>Yes</v>
      </c>
      <c r="J109" t="str">
        <f>VLOOKUP(A109,'Medical Examinations'!A:L,12,0)</f>
        <v>Obesity</v>
      </c>
      <c r="K109" t="str">
        <f>VLOOKUP(A109,'Medical Examinations'!A:M,13,0)</f>
        <v>Normal</v>
      </c>
      <c r="L109" t="str">
        <f>VLOOKUP(A109,'Hospitalisation Details'!A:S,15,0)</f>
        <v>25-Dec-1982</v>
      </c>
      <c r="M109" s="10">
        <f>VLOOKUP(A109,'Hospitalisation Details'!A:Q,17,0)</f>
        <v>40003.33</v>
      </c>
      <c r="N109" t="str">
        <f>VLOOKUP(A109,'Hospitalisation Details'!A:L,12,0)</f>
        <v>tier - 1</v>
      </c>
      <c r="O109" t="str">
        <f>VLOOKUP(A109,'Hospitalisation Details'!A:AA,13,0)</f>
        <v>tier - 1</v>
      </c>
      <c r="P109" t="str">
        <f>VLOOKUP(A109,'Hospitalisation Details'!A:AA,14,0)</f>
        <v>R1012</v>
      </c>
      <c r="Q109">
        <f>VLOOKUP(A109,'Hospitalisation Details'!A:AA,16,0)</f>
        <v>40</v>
      </c>
    </row>
    <row r="110" spans="1:17" ht="15.75" x14ac:dyDescent="0.25">
      <c r="A110" s="1" t="s">
        <v>2264</v>
      </c>
      <c r="B110" t="str">
        <f>VLOOKUP(A110,'Customer Names'!A:D,4,0)</f>
        <v>Amanda</v>
      </c>
      <c r="C110">
        <f>VLOOKUP(A110,'Medical Examinations'!A:B,2,0)</f>
        <v>34.104999999999997</v>
      </c>
      <c r="D110">
        <f>VLOOKUP(A110,'Medical Examinations'!A:C,3,0)</f>
        <v>5.07</v>
      </c>
      <c r="E110" t="str">
        <f>VLOOKUP(A110,'Medical Examinations'!A:K,11,0)</f>
        <v>No</v>
      </c>
      <c r="F110" t="str">
        <f>VLOOKUP(A110,'Medical Examinations'!A:N,14,0)</f>
        <v>No</v>
      </c>
      <c r="G110" t="str">
        <f>VLOOKUP(A110,'Medical Examinations'!A:F,6,0)</f>
        <v>No</v>
      </c>
      <c r="H110" s="7">
        <f>VLOOKUP(A110,'Medical Examinations'!A:J,10,0)</f>
        <v>1</v>
      </c>
      <c r="I110" t="str">
        <f>VLOOKUP(A110,'Medical Examinations'!A:I,9,0)</f>
        <v>Yes</v>
      </c>
      <c r="J110" t="str">
        <f>VLOOKUP(A110,'Medical Examinations'!A:L,12,0)</f>
        <v>Obesity</v>
      </c>
      <c r="K110" t="str">
        <f>VLOOKUP(A110,'Medical Examinations'!A:M,13,0)</f>
        <v>Normal</v>
      </c>
      <c r="L110" t="str">
        <f>VLOOKUP(A110,'Hospitalisation Details'!A:S,15,0)</f>
        <v>8-Aug-1987</v>
      </c>
      <c r="M110" s="10">
        <f>VLOOKUP(A110,'Hospitalisation Details'!A:Q,17,0)</f>
        <v>39983.43</v>
      </c>
      <c r="N110" t="str">
        <f>VLOOKUP(A110,'Hospitalisation Details'!A:L,12,0)</f>
        <v>tier - 2</v>
      </c>
      <c r="O110" t="str">
        <f>VLOOKUP(A110,'Hospitalisation Details'!A:AA,13,0)</f>
        <v>tier - 3</v>
      </c>
      <c r="P110" t="str">
        <f>VLOOKUP(A110,'Hospitalisation Details'!A:AA,14,0)</f>
        <v>R1012</v>
      </c>
      <c r="Q110">
        <f>VLOOKUP(A110,'Hospitalisation Details'!A:AA,16,0)</f>
        <v>35</v>
      </c>
    </row>
    <row r="111" spans="1:17" ht="15.75" x14ac:dyDescent="0.25">
      <c r="A111" s="1" t="s">
        <v>2263</v>
      </c>
      <c r="B111" t="str">
        <f>VLOOKUP(A111,'Customer Names'!A:D,4,0)</f>
        <v>Nicholas</v>
      </c>
      <c r="C111">
        <f>VLOOKUP(A111,'Medical Examinations'!A:B,2,0)</f>
        <v>48.93</v>
      </c>
      <c r="D111">
        <f>VLOOKUP(A111,'Medical Examinations'!A:C,3,0)</f>
        <v>11.17</v>
      </c>
      <c r="E111" t="str">
        <f>VLOOKUP(A111,'Medical Examinations'!A:K,11,0)</f>
        <v>Yes</v>
      </c>
      <c r="F111" t="str">
        <f>VLOOKUP(A111,'Medical Examinations'!A:N,14,0)</f>
        <v>No</v>
      </c>
      <c r="G111" t="str">
        <f>VLOOKUP(A111,'Medical Examinations'!A:F,6,0)</f>
        <v>No</v>
      </c>
      <c r="H111" s="7">
        <f>VLOOKUP(A111,'Medical Examinations'!A:J,10,0)</f>
        <v>1</v>
      </c>
      <c r="I111" t="str">
        <f>VLOOKUP(A111,'Medical Examinations'!A:I,9,0)</f>
        <v>Yes</v>
      </c>
      <c r="J111" t="str">
        <f>VLOOKUP(A111,'Medical Examinations'!A:L,12,0)</f>
        <v>Obesity</v>
      </c>
      <c r="K111" t="str">
        <f>VLOOKUP(A111,'Medical Examinations'!A:M,13,0)</f>
        <v>Diabetes</v>
      </c>
      <c r="L111" t="str">
        <f>VLOOKUP(A111,'Hospitalisation Details'!A:S,15,0)</f>
        <v>2-Dec-1975</v>
      </c>
      <c r="M111" s="10">
        <f>VLOOKUP(A111,'Hospitalisation Details'!A:Q,17,0)</f>
        <v>39963.120000000003</v>
      </c>
      <c r="N111" t="str">
        <f>VLOOKUP(A111,'Hospitalisation Details'!A:L,12,0)</f>
        <v>tier - 2</v>
      </c>
      <c r="O111" t="str">
        <f>VLOOKUP(A111,'Hospitalisation Details'!A:AA,13,0)</f>
        <v>tier - 2</v>
      </c>
      <c r="P111" t="str">
        <f>VLOOKUP(A111,'Hospitalisation Details'!A:AA,14,0)</f>
        <v>R1011</v>
      </c>
      <c r="Q111">
        <f>VLOOKUP(A111,'Hospitalisation Details'!A:AA,16,0)</f>
        <v>47</v>
      </c>
    </row>
    <row r="112" spans="1:17" ht="15.75" x14ac:dyDescent="0.25">
      <c r="A112" s="1" t="s">
        <v>2262</v>
      </c>
      <c r="B112" t="str">
        <f>VLOOKUP(A112,'Customer Names'!A:D,4,0)</f>
        <v>Knox</v>
      </c>
      <c r="C112">
        <f>VLOOKUP(A112,'Medical Examinations'!A:B,2,0)</f>
        <v>37.07</v>
      </c>
      <c r="D112">
        <f>VLOOKUP(A112,'Medical Examinations'!A:C,3,0)</f>
        <v>6.14</v>
      </c>
      <c r="E112" t="str">
        <f>VLOOKUP(A112,'Medical Examinations'!A:K,11,0)</f>
        <v>Yes</v>
      </c>
      <c r="F112" t="str">
        <f>VLOOKUP(A112,'Medical Examinations'!A:N,14,0)</f>
        <v>No</v>
      </c>
      <c r="G112" t="str">
        <f>VLOOKUP(A112,'Medical Examinations'!A:F,6,0)</f>
        <v>No</v>
      </c>
      <c r="H112" s="7" t="str">
        <f>VLOOKUP(A112,'Medical Examinations'!A:J,10,0)</f>
        <v>0</v>
      </c>
      <c r="I112" t="str">
        <f>VLOOKUP(A112,'Medical Examinations'!A:I,9,0)</f>
        <v>Yes</v>
      </c>
      <c r="J112" t="str">
        <f>VLOOKUP(A112,'Medical Examinations'!A:L,12,0)</f>
        <v>Obesity</v>
      </c>
      <c r="K112" t="str">
        <f>VLOOKUP(A112,'Medical Examinations'!A:M,13,0)</f>
        <v>Prediabetes</v>
      </c>
      <c r="L112" t="str">
        <f>VLOOKUP(A112,'Hospitalisation Details'!A:S,15,0)</f>
        <v>22-Aug-1985</v>
      </c>
      <c r="M112" s="10">
        <f>VLOOKUP(A112,'Hospitalisation Details'!A:Q,17,0)</f>
        <v>39871.699999999997</v>
      </c>
      <c r="N112" t="str">
        <f>VLOOKUP(A112,'Hospitalisation Details'!A:L,12,0)</f>
        <v>tier - 1</v>
      </c>
      <c r="O112" t="str">
        <f>VLOOKUP(A112,'Hospitalisation Details'!A:AA,13,0)</f>
        <v>tier - 2</v>
      </c>
      <c r="P112" t="str">
        <f>VLOOKUP(A112,'Hospitalisation Details'!A:AA,14,0)</f>
        <v>R1013</v>
      </c>
      <c r="Q112">
        <f>VLOOKUP(A112,'Hospitalisation Details'!A:AA,16,0)</f>
        <v>37</v>
      </c>
    </row>
    <row r="113" spans="1:17" ht="15.75" x14ac:dyDescent="0.25">
      <c r="A113" s="1" t="s">
        <v>2261</v>
      </c>
      <c r="B113" t="str">
        <f>VLOOKUP(A113,'Customer Names'!A:D,4,0)</f>
        <v>Yianna</v>
      </c>
      <c r="C113">
        <f>VLOOKUP(A113,'Medical Examinations'!A:B,2,0)</f>
        <v>51.51</v>
      </c>
      <c r="D113">
        <f>VLOOKUP(A113,'Medical Examinations'!A:C,3,0)</f>
        <v>6.26</v>
      </c>
      <c r="E113" t="str">
        <f>VLOOKUP(A113,'Medical Examinations'!A:K,11,0)</f>
        <v>Yes</v>
      </c>
      <c r="F113" t="str">
        <f>VLOOKUP(A113,'Medical Examinations'!A:N,14,0)</f>
        <v>No</v>
      </c>
      <c r="G113" t="str">
        <f>VLOOKUP(A113,'Medical Examinations'!A:F,6,0)</f>
        <v>Yes</v>
      </c>
      <c r="H113" s="7">
        <f>VLOOKUP(A113,'Medical Examinations'!A:J,10,0)</f>
        <v>1</v>
      </c>
      <c r="I113" t="str">
        <f>VLOOKUP(A113,'Medical Examinations'!A:I,9,0)</f>
        <v>Yes</v>
      </c>
      <c r="J113" t="str">
        <f>VLOOKUP(A113,'Medical Examinations'!A:L,12,0)</f>
        <v>Obesity</v>
      </c>
      <c r="K113" t="str">
        <f>VLOOKUP(A113,'Medical Examinations'!A:M,13,0)</f>
        <v>Prediabetes</v>
      </c>
      <c r="L113" t="str">
        <f>VLOOKUP(A113,'Hospitalisation Details'!A:S,15,0)</f>
        <v>1-Jun-1983</v>
      </c>
      <c r="M113" s="10">
        <f>VLOOKUP(A113,'Hospitalisation Details'!A:Q,17,0)</f>
        <v>39865.699999999997</v>
      </c>
      <c r="N113" t="str">
        <f>VLOOKUP(A113,'Hospitalisation Details'!A:L,12,0)</f>
        <v>tier - 2</v>
      </c>
      <c r="O113" t="str">
        <f>VLOOKUP(A113,'Hospitalisation Details'!A:AA,13,0)</f>
        <v>tier - 2</v>
      </c>
      <c r="P113" t="str">
        <f>VLOOKUP(A113,'Hospitalisation Details'!A:AA,14,0)</f>
        <v>R1011</v>
      </c>
      <c r="Q113">
        <f>VLOOKUP(A113,'Hospitalisation Details'!A:AA,16,0)</f>
        <v>40</v>
      </c>
    </row>
    <row r="114" spans="1:17" ht="15.75" x14ac:dyDescent="0.25">
      <c r="A114" s="1" t="s">
        <v>2260</v>
      </c>
      <c r="B114" t="str">
        <f>VLOOKUP(A114,'Customer Names'!A:D,4,0)</f>
        <v>Roberta</v>
      </c>
      <c r="C114">
        <f>VLOOKUP(A114,'Medical Examinations'!A:B,2,0)</f>
        <v>34.799999999999997</v>
      </c>
      <c r="D114">
        <f>VLOOKUP(A114,'Medical Examinations'!A:C,3,0)</f>
        <v>4.72</v>
      </c>
      <c r="E114" t="str">
        <f>VLOOKUP(A114,'Medical Examinations'!A:K,11,0)</f>
        <v>Yes</v>
      </c>
      <c r="F114" t="str">
        <f>VLOOKUP(A114,'Medical Examinations'!A:N,14,0)</f>
        <v>No</v>
      </c>
      <c r="G114" t="str">
        <f>VLOOKUP(A114,'Medical Examinations'!A:F,6,0)</f>
        <v>No</v>
      </c>
      <c r="H114" s="7" t="str">
        <f>VLOOKUP(A114,'Medical Examinations'!A:J,10,0)</f>
        <v>0</v>
      </c>
      <c r="I114" t="str">
        <f>VLOOKUP(A114,'Medical Examinations'!A:I,9,0)</f>
        <v>Yes</v>
      </c>
      <c r="J114" t="str">
        <f>VLOOKUP(A114,'Medical Examinations'!A:L,12,0)</f>
        <v>Obesity</v>
      </c>
      <c r="K114" t="str">
        <f>VLOOKUP(A114,'Medical Examinations'!A:M,13,0)</f>
        <v>Normal</v>
      </c>
      <c r="L114" t="str">
        <f>VLOOKUP(A114,'Hospitalisation Details'!A:S,15,0)</f>
        <v>17-Jul-1985</v>
      </c>
      <c r="M114" s="10">
        <f>VLOOKUP(A114,'Hospitalisation Details'!A:Q,17,0)</f>
        <v>39836.519999999997</v>
      </c>
      <c r="N114" t="str">
        <f>VLOOKUP(A114,'Hospitalisation Details'!A:L,12,0)</f>
        <v>tier - 2</v>
      </c>
      <c r="O114" t="str">
        <f>VLOOKUP(A114,'Hospitalisation Details'!A:AA,13,0)</f>
        <v>tier - 1</v>
      </c>
      <c r="P114" t="str">
        <f>VLOOKUP(A114,'Hospitalisation Details'!A:AA,14,0)</f>
        <v>R1011</v>
      </c>
      <c r="Q114">
        <f>VLOOKUP(A114,'Hospitalisation Details'!A:AA,16,0)</f>
        <v>37</v>
      </c>
    </row>
    <row r="115" spans="1:17" ht="15.75" x14ac:dyDescent="0.25">
      <c r="A115" s="1" t="s">
        <v>2259</v>
      </c>
      <c r="B115" t="str">
        <f>VLOOKUP(A115,'Customer Names'!A:D,4,0)</f>
        <v>Benjamin P.</v>
      </c>
      <c r="C115">
        <f>VLOOKUP(A115,'Medical Examinations'!A:B,2,0)</f>
        <v>36.67</v>
      </c>
      <c r="D115">
        <f>VLOOKUP(A115,'Medical Examinations'!A:C,3,0)</f>
        <v>5.18</v>
      </c>
      <c r="E115" t="str">
        <f>VLOOKUP(A115,'Medical Examinations'!A:K,11,0)</f>
        <v>No</v>
      </c>
      <c r="F115" t="str">
        <f>VLOOKUP(A115,'Medical Examinations'!A:N,14,0)</f>
        <v>No</v>
      </c>
      <c r="G115" t="str">
        <f>VLOOKUP(A115,'Medical Examinations'!A:F,6,0)</f>
        <v>No</v>
      </c>
      <c r="H115" s="7">
        <f>VLOOKUP(A115,'Medical Examinations'!A:J,10,0)</f>
        <v>1</v>
      </c>
      <c r="I115" t="str">
        <f>VLOOKUP(A115,'Medical Examinations'!A:I,9,0)</f>
        <v>Yes</v>
      </c>
      <c r="J115" t="str">
        <f>VLOOKUP(A115,'Medical Examinations'!A:L,12,0)</f>
        <v>Obesity</v>
      </c>
      <c r="K115" t="str">
        <f>VLOOKUP(A115,'Medical Examinations'!A:M,13,0)</f>
        <v>Normal</v>
      </c>
      <c r="L115" t="str">
        <f>VLOOKUP(A115,'Hospitalisation Details'!A:S,15,0)</f>
        <v>24-Jul-1987</v>
      </c>
      <c r="M115" s="10">
        <f>VLOOKUP(A115,'Hospitalisation Details'!A:Q,17,0)</f>
        <v>39774.28</v>
      </c>
      <c r="N115" t="str">
        <f>VLOOKUP(A115,'Hospitalisation Details'!A:L,12,0)</f>
        <v>tier - 1</v>
      </c>
      <c r="O115" t="str">
        <f>VLOOKUP(A115,'Hospitalisation Details'!A:AA,13,0)</f>
        <v>tier - 1</v>
      </c>
      <c r="P115" t="str">
        <f>VLOOKUP(A115,'Hospitalisation Details'!A:AA,14,0)</f>
        <v>R1014</v>
      </c>
      <c r="Q115">
        <f>VLOOKUP(A115,'Hospitalisation Details'!A:AA,16,0)</f>
        <v>35</v>
      </c>
    </row>
    <row r="116" spans="1:17" ht="15.75" x14ac:dyDescent="0.25">
      <c r="A116" s="1" t="s">
        <v>2258</v>
      </c>
      <c r="B116" t="str">
        <f>VLOOKUP(A116,'Customer Names'!A:D,4,0)</f>
        <v>Craig</v>
      </c>
      <c r="C116">
        <f>VLOOKUP(A116,'Medical Examinations'!A:B,2,0)</f>
        <v>30.9</v>
      </c>
      <c r="D116">
        <f>VLOOKUP(A116,'Medical Examinations'!A:C,3,0)</f>
        <v>9.4</v>
      </c>
      <c r="E116" t="str">
        <f>VLOOKUP(A116,'Medical Examinations'!A:K,11,0)</f>
        <v>No</v>
      </c>
      <c r="F116" t="str">
        <f>VLOOKUP(A116,'Medical Examinations'!A:N,14,0)</f>
        <v>No</v>
      </c>
      <c r="G116" t="str">
        <f>VLOOKUP(A116,'Medical Examinations'!A:F,6,0)</f>
        <v>No</v>
      </c>
      <c r="H116" s="7">
        <f>VLOOKUP(A116,'Medical Examinations'!A:J,10,0)</f>
        <v>2</v>
      </c>
      <c r="I116" t="str">
        <f>VLOOKUP(A116,'Medical Examinations'!A:I,9,0)</f>
        <v>Yes</v>
      </c>
      <c r="J116" t="str">
        <f>VLOOKUP(A116,'Medical Examinations'!A:L,12,0)</f>
        <v>Obesity</v>
      </c>
      <c r="K116" t="str">
        <f>VLOOKUP(A116,'Medical Examinations'!A:M,13,0)</f>
        <v>Diabetes</v>
      </c>
      <c r="L116" t="str">
        <f>VLOOKUP(A116,'Hospitalisation Details'!A:S,15,0)</f>
        <v>17-Dec-1973</v>
      </c>
      <c r="M116" s="10">
        <f>VLOOKUP(A116,'Hospitalisation Details'!A:Q,17,0)</f>
        <v>39727.61</v>
      </c>
      <c r="N116" t="str">
        <f>VLOOKUP(A116,'Hospitalisation Details'!A:L,12,0)</f>
        <v>tier - 1</v>
      </c>
      <c r="O116" t="str">
        <f>VLOOKUP(A116,'Hospitalisation Details'!A:AA,13,0)</f>
        <v>tier - 2</v>
      </c>
      <c r="P116" t="str">
        <f>VLOOKUP(A116,'Hospitalisation Details'!A:AA,14,0)</f>
        <v>R1011</v>
      </c>
      <c r="Q116">
        <f>VLOOKUP(A116,'Hospitalisation Details'!A:AA,16,0)</f>
        <v>49</v>
      </c>
    </row>
    <row r="117" spans="1:17" ht="15.75" x14ac:dyDescent="0.25">
      <c r="A117" s="1" t="s">
        <v>2257</v>
      </c>
      <c r="B117" t="str">
        <f>VLOOKUP(A117,'Customer Names'!A:D,4,0)</f>
        <v>Ann</v>
      </c>
      <c r="C117">
        <f>VLOOKUP(A117,'Medical Examinations'!A:B,2,0)</f>
        <v>30.495000000000001</v>
      </c>
      <c r="D117">
        <f>VLOOKUP(A117,'Medical Examinations'!A:C,3,0)</f>
        <v>6.29</v>
      </c>
      <c r="E117" t="str">
        <f>VLOOKUP(A117,'Medical Examinations'!A:K,11,0)</f>
        <v>No</v>
      </c>
      <c r="F117" t="str">
        <f>VLOOKUP(A117,'Medical Examinations'!A:N,14,0)</f>
        <v>No</v>
      </c>
      <c r="G117" t="str">
        <f>VLOOKUP(A117,'Medical Examinations'!A:F,6,0)</f>
        <v>No</v>
      </c>
      <c r="H117" s="7" t="str">
        <f>VLOOKUP(A117,'Medical Examinations'!A:J,10,0)</f>
        <v>0</v>
      </c>
      <c r="I117" t="str">
        <f>VLOOKUP(A117,'Medical Examinations'!A:I,9,0)</f>
        <v>Yes</v>
      </c>
      <c r="J117" t="str">
        <f>VLOOKUP(A117,'Medical Examinations'!A:L,12,0)</f>
        <v>Obesity</v>
      </c>
      <c r="K117" t="str">
        <f>VLOOKUP(A117,'Medical Examinations'!A:M,13,0)</f>
        <v>Prediabetes</v>
      </c>
      <c r="L117" t="str">
        <f>VLOOKUP(A117,'Hospitalisation Details'!A:S,15,0)</f>
        <v>12-Aug-1977</v>
      </c>
      <c r="M117" s="10">
        <f>VLOOKUP(A117,'Hospitalisation Details'!A:Q,17,0)</f>
        <v>39725.519999999997</v>
      </c>
      <c r="N117" t="str">
        <f>VLOOKUP(A117,'Hospitalisation Details'!A:L,12,0)</f>
        <v>tier - 2</v>
      </c>
      <c r="O117" t="str">
        <f>VLOOKUP(A117,'Hospitalisation Details'!A:AA,13,0)</f>
        <v>tier - 1</v>
      </c>
      <c r="P117" t="str">
        <f>VLOOKUP(A117,'Hospitalisation Details'!A:AA,14,0)</f>
        <v>R1012</v>
      </c>
      <c r="Q117">
        <f>VLOOKUP(A117,'Hospitalisation Details'!A:AA,16,0)</f>
        <v>45</v>
      </c>
    </row>
    <row r="118" spans="1:17" ht="15.75" x14ac:dyDescent="0.25">
      <c r="A118" s="1" t="s">
        <v>2256</v>
      </c>
      <c r="B118" t="str">
        <f>VLOOKUP(A118,'Customer Names'!A:D,4,0)</f>
        <v>Jamie P</v>
      </c>
      <c r="C118">
        <f>VLOOKUP(A118,'Medical Examinations'!A:B,2,0)</f>
        <v>44.88</v>
      </c>
      <c r="D118">
        <f>VLOOKUP(A118,'Medical Examinations'!A:C,3,0)</f>
        <v>6.04</v>
      </c>
      <c r="E118" t="str">
        <f>VLOOKUP(A118,'Medical Examinations'!A:K,11,0)</f>
        <v>No</v>
      </c>
      <c r="F118" t="str">
        <f>VLOOKUP(A118,'Medical Examinations'!A:N,14,0)</f>
        <v>No</v>
      </c>
      <c r="G118" t="str">
        <f>VLOOKUP(A118,'Medical Examinations'!A:F,6,0)</f>
        <v>Yes</v>
      </c>
      <c r="H118" s="7">
        <f>VLOOKUP(A118,'Medical Examinations'!A:J,10,0)</f>
        <v>1</v>
      </c>
      <c r="I118" t="str">
        <f>VLOOKUP(A118,'Medical Examinations'!A:I,9,0)</f>
        <v>Yes</v>
      </c>
      <c r="J118" t="str">
        <f>VLOOKUP(A118,'Medical Examinations'!A:L,12,0)</f>
        <v>Obesity</v>
      </c>
      <c r="K118" t="str">
        <f>VLOOKUP(A118,'Medical Examinations'!A:M,13,0)</f>
        <v>Prediabetes</v>
      </c>
      <c r="L118" t="str">
        <f>VLOOKUP(A118,'Hospitalisation Details'!A:S,15,0)</f>
        <v>16-Jul-2003</v>
      </c>
      <c r="M118" s="10">
        <f>VLOOKUP(A118,'Hospitalisation Details'!A:Q,17,0)</f>
        <v>39722.75</v>
      </c>
      <c r="N118" t="str">
        <f>VLOOKUP(A118,'Hospitalisation Details'!A:L,12,0)</f>
        <v>tier - 1</v>
      </c>
      <c r="O118" t="str">
        <f>VLOOKUP(A118,'Hospitalisation Details'!A:AA,13,0)</f>
        <v>tier - 1</v>
      </c>
      <c r="P118" t="str">
        <f>VLOOKUP(A118,'Hospitalisation Details'!A:AA,14,0)</f>
        <v>R1013</v>
      </c>
      <c r="Q118">
        <f>VLOOKUP(A118,'Hospitalisation Details'!A:AA,16,0)</f>
        <v>19</v>
      </c>
    </row>
    <row r="119" spans="1:17" ht="15.75" x14ac:dyDescent="0.25">
      <c r="A119" s="1" t="s">
        <v>2255</v>
      </c>
      <c r="B119" t="str">
        <f>VLOOKUP(A119,'Customer Names'!A:D,4,0)</f>
        <v>John</v>
      </c>
      <c r="C119">
        <f>VLOOKUP(A119,'Medical Examinations'!A:B,2,0)</f>
        <v>44.32</v>
      </c>
      <c r="D119">
        <f>VLOOKUP(A119,'Medical Examinations'!A:C,3,0)</f>
        <v>10.55</v>
      </c>
      <c r="E119" t="str">
        <f>VLOOKUP(A119,'Medical Examinations'!A:K,11,0)</f>
        <v>No</v>
      </c>
      <c r="F119" t="str">
        <f>VLOOKUP(A119,'Medical Examinations'!A:N,14,0)</f>
        <v>No</v>
      </c>
      <c r="G119" t="str">
        <f>VLOOKUP(A119,'Medical Examinations'!A:F,6,0)</f>
        <v>No</v>
      </c>
      <c r="H119" s="7" t="str">
        <f>VLOOKUP(A119,'Medical Examinations'!A:J,10,0)</f>
        <v>0</v>
      </c>
      <c r="I119" t="str">
        <f>VLOOKUP(A119,'Medical Examinations'!A:I,9,0)</f>
        <v>Yes</v>
      </c>
      <c r="J119" t="str">
        <f>VLOOKUP(A119,'Medical Examinations'!A:L,12,0)</f>
        <v>Obesity</v>
      </c>
      <c r="K119" t="str">
        <f>VLOOKUP(A119,'Medical Examinations'!A:M,13,0)</f>
        <v>Diabetes</v>
      </c>
      <c r="L119" t="str">
        <f>VLOOKUP(A119,'Hospitalisation Details'!A:S,15,0)</f>
        <v>29-Sep-1968</v>
      </c>
      <c r="M119" s="10">
        <f>VLOOKUP(A119,'Hospitalisation Details'!A:Q,17,0)</f>
        <v>39721.93</v>
      </c>
      <c r="N119" t="str">
        <f>VLOOKUP(A119,'Hospitalisation Details'!A:L,12,0)</f>
        <v>tier - 2</v>
      </c>
      <c r="O119" t="str">
        <f>VLOOKUP(A119,'Hospitalisation Details'!A:AA,13,0)</f>
        <v>tier - 2</v>
      </c>
      <c r="P119" t="str">
        <f>VLOOKUP(A119,'Hospitalisation Details'!A:AA,14,0)</f>
        <v>R1011</v>
      </c>
      <c r="Q119">
        <f>VLOOKUP(A119,'Hospitalisation Details'!A:AA,16,0)</f>
        <v>54</v>
      </c>
    </row>
    <row r="120" spans="1:17" ht="15.75" x14ac:dyDescent="0.25">
      <c r="A120" s="1" t="s">
        <v>2254</v>
      </c>
      <c r="B120" t="str">
        <f>VLOOKUP(A120,'Customer Names'!A:D,4,0)</f>
        <v>Charlie</v>
      </c>
      <c r="C120">
        <f>VLOOKUP(A120,'Medical Examinations'!A:B,2,0)</f>
        <v>46.39</v>
      </c>
      <c r="D120">
        <f>VLOOKUP(A120,'Medical Examinations'!A:C,3,0)</f>
        <v>5.09</v>
      </c>
      <c r="E120" t="str">
        <f>VLOOKUP(A120,'Medical Examinations'!A:K,11,0)</f>
        <v>No</v>
      </c>
      <c r="F120" t="str">
        <f>VLOOKUP(A120,'Medical Examinations'!A:N,14,0)</f>
        <v>No</v>
      </c>
      <c r="G120" t="str">
        <f>VLOOKUP(A120,'Medical Examinations'!A:F,6,0)</f>
        <v>No</v>
      </c>
      <c r="H120" s="7" t="str">
        <f>VLOOKUP(A120,'Medical Examinations'!A:J,10,0)</f>
        <v>0</v>
      </c>
      <c r="I120" t="str">
        <f>VLOOKUP(A120,'Medical Examinations'!A:I,9,0)</f>
        <v>Yes</v>
      </c>
      <c r="J120" t="str">
        <f>VLOOKUP(A120,'Medical Examinations'!A:L,12,0)</f>
        <v>Obesity</v>
      </c>
      <c r="K120" t="str">
        <f>VLOOKUP(A120,'Medical Examinations'!A:M,13,0)</f>
        <v>Normal</v>
      </c>
      <c r="L120" t="str">
        <f>VLOOKUP(A120,'Hospitalisation Details'!A:S,15,0)</f>
        <v>17-Dec-1977</v>
      </c>
      <c r="M120" s="10">
        <f>VLOOKUP(A120,'Hospitalisation Details'!A:Q,17,0)</f>
        <v>39670.44</v>
      </c>
      <c r="N120" t="str">
        <f>VLOOKUP(A120,'Hospitalisation Details'!A:L,12,0)</f>
        <v>tier - 2</v>
      </c>
      <c r="O120" t="str">
        <f>VLOOKUP(A120,'Hospitalisation Details'!A:AA,13,0)</f>
        <v>tier - 1</v>
      </c>
      <c r="P120" t="str">
        <f>VLOOKUP(A120,'Hospitalisation Details'!A:AA,14,0)</f>
        <v>R1012</v>
      </c>
      <c r="Q120">
        <f>VLOOKUP(A120,'Hospitalisation Details'!A:AA,16,0)</f>
        <v>45</v>
      </c>
    </row>
    <row r="121" spans="1:17" ht="15.75" x14ac:dyDescent="0.25">
      <c r="A121" s="1" t="s">
        <v>2253</v>
      </c>
      <c r="B121" t="str">
        <f>VLOOKUP(A121,'Customer Names'!A:D,4,0)</f>
        <v>Meb</v>
      </c>
      <c r="C121">
        <f>VLOOKUP(A121,'Medical Examinations'!A:B,2,0)</f>
        <v>42.13</v>
      </c>
      <c r="D121">
        <f>VLOOKUP(A121,'Medical Examinations'!A:C,3,0)</f>
        <v>5.2</v>
      </c>
      <c r="E121" t="str">
        <f>VLOOKUP(A121,'Medical Examinations'!A:K,11,0)</f>
        <v>Yes</v>
      </c>
      <c r="F121" t="str">
        <f>VLOOKUP(A121,'Medical Examinations'!A:N,14,0)</f>
        <v>No</v>
      </c>
      <c r="G121" t="str">
        <f>VLOOKUP(A121,'Medical Examinations'!A:F,6,0)</f>
        <v>No</v>
      </c>
      <c r="H121" s="7">
        <f>VLOOKUP(A121,'Medical Examinations'!A:J,10,0)</f>
        <v>1</v>
      </c>
      <c r="I121" t="str">
        <f>VLOOKUP(A121,'Medical Examinations'!A:I,9,0)</f>
        <v>Yes</v>
      </c>
      <c r="J121" t="str">
        <f>VLOOKUP(A121,'Medical Examinations'!A:L,12,0)</f>
        <v>Obesity</v>
      </c>
      <c r="K121" t="str">
        <f>VLOOKUP(A121,'Medical Examinations'!A:M,13,0)</f>
        <v>Normal</v>
      </c>
      <c r="L121" t="str">
        <f>VLOOKUP(A121,'Hospitalisation Details'!A:S,15,0)</f>
        <v>7-Aug-1995</v>
      </c>
      <c r="M121" s="10">
        <f>VLOOKUP(A121,'Hospitalisation Details'!A:Q,17,0)</f>
        <v>39611.760000000002</v>
      </c>
      <c r="N121" t="str">
        <f>VLOOKUP(A121,'Hospitalisation Details'!A:L,12,0)</f>
        <v>tier - 1</v>
      </c>
      <c r="O121" t="str">
        <f>VLOOKUP(A121,'Hospitalisation Details'!A:AA,13,0)</f>
        <v>tier - 3</v>
      </c>
      <c r="P121" t="str">
        <f>VLOOKUP(A121,'Hospitalisation Details'!A:AA,14,0)</f>
        <v>R1013</v>
      </c>
      <c r="Q121">
        <f>VLOOKUP(A121,'Hospitalisation Details'!A:AA,16,0)</f>
        <v>27</v>
      </c>
    </row>
    <row r="122" spans="1:17" ht="15.75" x14ac:dyDescent="0.25">
      <c r="A122" s="1" t="s">
        <v>2252</v>
      </c>
      <c r="B122" t="str">
        <f>VLOOKUP(A122,'Customer Names'!A:D,4,0)</f>
        <v>Aaqib L.</v>
      </c>
      <c r="C122">
        <f>VLOOKUP(A122,'Medical Examinations'!A:B,2,0)</f>
        <v>30.78</v>
      </c>
      <c r="D122">
        <f>VLOOKUP(A122,'Medical Examinations'!A:C,3,0)</f>
        <v>8.4499999999999993</v>
      </c>
      <c r="E122" t="str">
        <f>VLOOKUP(A122,'Medical Examinations'!A:K,11,0)</f>
        <v>Yes</v>
      </c>
      <c r="F122" t="str">
        <f>VLOOKUP(A122,'Medical Examinations'!A:N,14,0)</f>
        <v>No</v>
      </c>
      <c r="G122" t="str">
        <f>VLOOKUP(A122,'Medical Examinations'!A:F,6,0)</f>
        <v>No</v>
      </c>
      <c r="H122" s="7" t="str">
        <f>VLOOKUP(A122,'Medical Examinations'!A:J,10,0)</f>
        <v>0</v>
      </c>
      <c r="I122" t="str">
        <f>VLOOKUP(A122,'Medical Examinations'!A:I,9,0)</f>
        <v>Yes</v>
      </c>
      <c r="J122" t="str">
        <f>VLOOKUP(A122,'Medical Examinations'!A:L,12,0)</f>
        <v>Obesity</v>
      </c>
      <c r="K122" t="str">
        <f>VLOOKUP(A122,'Medical Examinations'!A:M,13,0)</f>
        <v>Diabetes</v>
      </c>
      <c r="L122" t="str">
        <f>VLOOKUP(A122,'Hospitalisation Details'!A:S,15,0)</f>
        <v>5-Jul-1981</v>
      </c>
      <c r="M122" s="10">
        <f>VLOOKUP(A122,'Hospitalisation Details'!A:Q,17,0)</f>
        <v>39597.410000000003</v>
      </c>
      <c r="N122" t="str">
        <f>VLOOKUP(A122,'Hospitalisation Details'!A:L,12,0)</f>
        <v>tier - 1</v>
      </c>
      <c r="O122" t="str">
        <f>VLOOKUP(A122,'Hospitalisation Details'!A:AA,13,0)</f>
        <v>tier - 2</v>
      </c>
      <c r="P122" t="str">
        <f>VLOOKUP(A122,'Hospitalisation Details'!A:AA,14,0)</f>
        <v>R1017</v>
      </c>
      <c r="Q122">
        <f>VLOOKUP(A122,'Hospitalisation Details'!A:AA,16,0)</f>
        <v>41</v>
      </c>
    </row>
    <row r="123" spans="1:17" ht="15.75" x14ac:dyDescent="0.25">
      <c r="A123" s="1" t="s">
        <v>2251</v>
      </c>
      <c r="B123" t="str">
        <f>VLOOKUP(A123,'Customer Names'!A:D,4,0)</f>
        <v>Craig A.</v>
      </c>
      <c r="C123">
        <f>VLOOKUP(A123,'Medical Examinations'!A:B,2,0)</f>
        <v>31.35</v>
      </c>
      <c r="D123">
        <f>VLOOKUP(A123,'Medical Examinations'!A:C,3,0)</f>
        <v>9.5399999999999991</v>
      </c>
      <c r="E123" t="str">
        <f>VLOOKUP(A123,'Medical Examinations'!A:K,11,0)</f>
        <v>No</v>
      </c>
      <c r="F123" t="str">
        <f>VLOOKUP(A123,'Medical Examinations'!A:N,14,0)</f>
        <v>No</v>
      </c>
      <c r="G123" t="str">
        <f>VLOOKUP(A123,'Medical Examinations'!A:F,6,0)</f>
        <v>No</v>
      </c>
      <c r="H123" s="7" t="str">
        <f>VLOOKUP(A123,'Medical Examinations'!A:J,10,0)</f>
        <v>0</v>
      </c>
      <c r="I123" t="str">
        <f>VLOOKUP(A123,'Medical Examinations'!A:I,9,0)</f>
        <v>Yes</v>
      </c>
      <c r="J123" t="str">
        <f>VLOOKUP(A123,'Medical Examinations'!A:L,12,0)</f>
        <v>Obesity</v>
      </c>
      <c r="K123" t="str">
        <f>VLOOKUP(A123,'Medical Examinations'!A:M,13,0)</f>
        <v>Diabetes</v>
      </c>
      <c r="L123" t="str">
        <f>VLOOKUP(A123,'Hospitalisation Details'!A:S,15,0)</f>
        <v>12-Jul-1978</v>
      </c>
      <c r="M123" s="10">
        <f>VLOOKUP(A123,'Hospitalisation Details'!A:Q,17,0)</f>
        <v>39556.49</v>
      </c>
      <c r="N123" t="str">
        <f>VLOOKUP(A123,'Hospitalisation Details'!A:L,12,0)</f>
        <v>tier - 1</v>
      </c>
      <c r="O123" t="str">
        <f>VLOOKUP(A123,'Hospitalisation Details'!A:AA,13,0)</f>
        <v>tier - 2</v>
      </c>
      <c r="P123" t="str">
        <f>VLOOKUP(A123,'Hospitalisation Details'!A:AA,14,0)</f>
        <v>R1015</v>
      </c>
      <c r="Q123">
        <f>VLOOKUP(A123,'Hospitalisation Details'!A:AA,16,0)</f>
        <v>44</v>
      </c>
    </row>
    <row r="124" spans="1:17" ht="15.75" x14ac:dyDescent="0.25">
      <c r="A124" s="1" t="s">
        <v>2250</v>
      </c>
      <c r="B124" t="str">
        <f>VLOOKUP(A124,'Customer Names'!A:D,4,0)</f>
        <v>Meredith</v>
      </c>
      <c r="C124">
        <f>VLOOKUP(A124,'Medical Examinations'!A:B,2,0)</f>
        <v>41.46</v>
      </c>
      <c r="D124">
        <f>VLOOKUP(A124,'Medical Examinations'!A:C,3,0)</f>
        <v>4.99</v>
      </c>
      <c r="E124" t="str">
        <f>VLOOKUP(A124,'Medical Examinations'!A:K,11,0)</f>
        <v>Yes</v>
      </c>
      <c r="F124" t="str">
        <f>VLOOKUP(A124,'Medical Examinations'!A:N,14,0)</f>
        <v>No</v>
      </c>
      <c r="G124" t="str">
        <f>VLOOKUP(A124,'Medical Examinations'!A:F,6,0)</f>
        <v>No</v>
      </c>
      <c r="H124" s="7">
        <f>VLOOKUP(A124,'Medical Examinations'!A:J,10,0)</f>
        <v>2</v>
      </c>
      <c r="I124" t="str">
        <f>VLOOKUP(A124,'Medical Examinations'!A:I,9,0)</f>
        <v>Yes</v>
      </c>
      <c r="J124" t="str">
        <f>VLOOKUP(A124,'Medical Examinations'!A:L,12,0)</f>
        <v>Obesity</v>
      </c>
      <c r="K124" t="str">
        <f>VLOOKUP(A124,'Medical Examinations'!A:M,13,0)</f>
        <v>Normal</v>
      </c>
      <c r="L124" t="str">
        <f>VLOOKUP(A124,'Hospitalisation Details'!A:S,15,0)</f>
        <v>24-Jun-1966</v>
      </c>
      <c r="M124" s="10">
        <f>VLOOKUP(A124,'Hospitalisation Details'!A:Q,17,0)</f>
        <v>39396.86</v>
      </c>
      <c r="N124" t="str">
        <f>VLOOKUP(A124,'Hospitalisation Details'!A:L,12,0)</f>
        <v>tier - 2</v>
      </c>
      <c r="O124" t="str">
        <f>VLOOKUP(A124,'Hospitalisation Details'!A:AA,13,0)</f>
        <v>tier - 2</v>
      </c>
      <c r="P124" t="str">
        <f>VLOOKUP(A124,'Hospitalisation Details'!A:AA,14,0)</f>
        <v>R1011</v>
      </c>
      <c r="Q124">
        <f>VLOOKUP(A124,'Hospitalisation Details'!A:AA,16,0)</f>
        <v>56</v>
      </c>
    </row>
    <row r="125" spans="1:17" ht="15.75" x14ac:dyDescent="0.25">
      <c r="A125" s="1" t="s">
        <v>2249</v>
      </c>
      <c r="B125" t="str">
        <f>VLOOKUP(A125,'Customer Names'!A:D,4,0)</f>
        <v>Doug</v>
      </c>
      <c r="C125">
        <f>VLOOKUP(A125,'Medical Examinations'!A:B,2,0)</f>
        <v>48</v>
      </c>
      <c r="D125">
        <f>VLOOKUP(A125,'Medical Examinations'!A:C,3,0)</f>
        <v>10.54</v>
      </c>
      <c r="E125" t="str">
        <f>VLOOKUP(A125,'Medical Examinations'!A:K,11,0)</f>
        <v>No</v>
      </c>
      <c r="F125" t="str">
        <f>VLOOKUP(A125,'Medical Examinations'!A:N,14,0)</f>
        <v>No</v>
      </c>
      <c r="G125" t="str">
        <f>VLOOKUP(A125,'Medical Examinations'!A:F,6,0)</f>
        <v>No</v>
      </c>
      <c r="H125" s="7" t="str">
        <f>VLOOKUP(A125,'Medical Examinations'!A:J,10,0)</f>
        <v>0</v>
      </c>
      <c r="I125" t="str">
        <f>VLOOKUP(A125,'Medical Examinations'!A:I,9,0)</f>
        <v>Yes</v>
      </c>
      <c r="J125" t="str">
        <f>VLOOKUP(A125,'Medical Examinations'!A:L,12,0)</f>
        <v>Obesity</v>
      </c>
      <c r="K125" t="str">
        <f>VLOOKUP(A125,'Medical Examinations'!A:M,13,0)</f>
        <v>Diabetes</v>
      </c>
      <c r="L125" t="str">
        <f>VLOOKUP(A125,'Hospitalisation Details'!A:S,15,0)</f>
        <v>5-Aug-1978</v>
      </c>
      <c r="M125" s="10">
        <f>VLOOKUP(A125,'Hospitalisation Details'!A:Q,17,0)</f>
        <v>39352.6</v>
      </c>
      <c r="N125" t="str">
        <f>VLOOKUP(A125,'Hospitalisation Details'!A:L,12,0)</f>
        <v>tier - 2</v>
      </c>
      <c r="O125" t="str">
        <f>VLOOKUP(A125,'Hospitalisation Details'!A:AA,13,0)</f>
        <v>tier - 3</v>
      </c>
      <c r="P125" t="str">
        <f>VLOOKUP(A125,'Hospitalisation Details'!A:AA,14,0)</f>
        <v>R1011</v>
      </c>
      <c r="Q125">
        <f>VLOOKUP(A125,'Hospitalisation Details'!A:AA,16,0)</f>
        <v>44</v>
      </c>
    </row>
    <row r="126" spans="1:17" ht="15.75" x14ac:dyDescent="0.25">
      <c r="A126" s="1" t="s">
        <v>2248</v>
      </c>
      <c r="B126" t="str">
        <f>VLOOKUP(A126,'Customer Names'!A:D,4,0)</f>
        <v>Elizabeth J.</v>
      </c>
      <c r="C126">
        <f>VLOOKUP(A126,'Medical Examinations'!A:B,2,0)</f>
        <v>49.13</v>
      </c>
      <c r="D126">
        <f>VLOOKUP(A126,'Medical Examinations'!A:C,3,0)</f>
        <v>4.54</v>
      </c>
      <c r="E126" t="str">
        <f>VLOOKUP(A126,'Medical Examinations'!A:K,11,0)</f>
        <v>No</v>
      </c>
      <c r="F126" t="str">
        <f>VLOOKUP(A126,'Medical Examinations'!A:N,14,0)</f>
        <v>No</v>
      </c>
      <c r="G126" t="str">
        <f>VLOOKUP(A126,'Medical Examinations'!A:F,6,0)</f>
        <v>No</v>
      </c>
      <c r="H126" s="7" t="str">
        <f>VLOOKUP(A126,'Medical Examinations'!A:J,10,0)</f>
        <v>0</v>
      </c>
      <c r="I126" t="str">
        <f>VLOOKUP(A126,'Medical Examinations'!A:I,9,0)</f>
        <v>Yes</v>
      </c>
      <c r="J126" t="str">
        <f>VLOOKUP(A126,'Medical Examinations'!A:L,12,0)</f>
        <v>Obesity</v>
      </c>
      <c r="K126" t="str">
        <f>VLOOKUP(A126,'Medical Examinations'!A:M,13,0)</f>
        <v>Normal</v>
      </c>
      <c r="L126" t="str">
        <f>VLOOKUP(A126,'Hospitalisation Details'!A:S,15,0)</f>
        <v>16-Aug-1982</v>
      </c>
      <c r="M126" s="10">
        <f>VLOOKUP(A126,'Hospitalisation Details'!A:Q,17,0)</f>
        <v>39315.279999999999</v>
      </c>
      <c r="N126" t="str">
        <f>VLOOKUP(A126,'Hospitalisation Details'!A:L,12,0)</f>
        <v>tier - 2</v>
      </c>
      <c r="O126" t="str">
        <f>VLOOKUP(A126,'Hospitalisation Details'!A:AA,13,0)</f>
        <v>tier - 3</v>
      </c>
      <c r="P126" t="str">
        <f>VLOOKUP(A126,'Hospitalisation Details'!A:AA,14,0)</f>
        <v>R1011</v>
      </c>
      <c r="Q126">
        <f>VLOOKUP(A126,'Hospitalisation Details'!A:AA,16,0)</f>
        <v>40</v>
      </c>
    </row>
    <row r="127" spans="1:17" ht="15.75" x14ac:dyDescent="0.25">
      <c r="A127" s="1" t="s">
        <v>2247</v>
      </c>
      <c r="B127" t="str">
        <f>VLOOKUP(A127,'Customer Names'!A:D,4,0)</f>
        <v>Matthew P</v>
      </c>
      <c r="C127">
        <f>VLOOKUP(A127,'Medical Examinations'!A:B,2,0)</f>
        <v>37.799999999999997</v>
      </c>
      <c r="D127">
        <f>VLOOKUP(A127,'Medical Examinations'!A:C,3,0)</f>
        <v>6.29</v>
      </c>
      <c r="E127" t="str">
        <f>VLOOKUP(A127,'Medical Examinations'!A:K,11,0)</f>
        <v>No</v>
      </c>
      <c r="F127" t="str">
        <f>VLOOKUP(A127,'Medical Examinations'!A:N,14,0)</f>
        <v>No</v>
      </c>
      <c r="G127" t="str">
        <f>VLOOKUP(A127,'Medical Examinations'!A:F,6,0)</f>
        <v>No</v>
      </c>
      <c r="H127" s="7">
        <f>VLOOKUP(A127,'Medical Examinations'!A:J,10,0)</f>
        <v>1</v>
      </c>
      <c r="I127" t="str">
        <f>VLOOKUP(A127,'Medical Examinations'!A:I,9,0)</f>
        <v>Yes</v>
      </c>
      <c r="J127" t="str">
        <f>VLOOKUP(A127,'Medical Examinations'!A:L,12,0)</f>
        <v>Obesity</v>
      </c>
      <c r="K127" t="str">
        <f>VLOOKUP(A127,'Medical Examinations'!A:M,13,0)</f>
        <v>Prediabetes</v>
      </c>
      <c r="L127" t="str">
        <f>VLOOKUP(A127,'Hospitalisation Details'!A:S,15,0)</f>
        <v>30-Nov-1992</v>
      </c>
      <c r="M127" s="10">
        <f>VLOOKUP(A127,'Hospitalisation Details'!A:Q,17,0)</f>
        <v>39241.440000000002</v>
      </c>
      <c r="N127" t="str">
        <f>VLOOKUP(A127,'Hospitalisation Details'!A:L,12,0)</f>
        <v>tier - 1</v>
      </c>
      <c r="O127" t="str">
        <f>VLOOKUP(A127,'Hospitalisation Details'!A:AA,13,0)</f>
        <v>tier - 3</v>
      </c>
      <c r="P127" t="str">
        <f>VLOOKUP(A127,'Hospitalisation Details'!A:AA,14,0)</f>
        <v>R1011</v>
      </c>
      <c r="Q127">
        <f>VLOOKUP(A127,'Hospitalisation Details'!A:AA,16,0)</f>
        <v>30</v>
      </c>
    </row>
    <row r="128" spans="1:17" ht="15.75" x14ac:dyDescent="0.25">
      <c r="A128" s="1" t="s">
        <v>2246</v>
      </c>
      <c r="B128" t="str">
        <f>VLOOKUP(A128,'Customer Names'!A:D,4,0)</f>
        <v>Guillermo Sr.</v>
      </c>
      <c r="C128">
        <f>VLOOKUP(A128,'Medical Examinations'!A:B,2,0)</f>
        <v>38.299999999999997</v>
      </c>
      <c r="D128">
        <f>VLOOKUP(A128,'Medical Examinations'!A:C,3,0)</f>
        <v>9.51</v>
      </c>
      <c r="E128" t="str">
        <f>VLOOKUP(A128,'Medical Examinations'!A:K,11,0)</f>
        <v>No</v>
      </c>
      <c r="F128" t="str">
        <f>VLOOKUP(A128,'Medical Examinations'!A:N,14,0)</f>
        <v>No</v>
      </c>
      <c r="G128" t="str">
        <f>VLOOKUP(A128,'Medical Examinations'!A:F,6,0)</f>
        <v>No</v>
      </c>
      <c r="H128" s="7" t="str">
        <f>VLOOKUP(A128,'Medical Examinations'!A:J,10,0)</f>
        <v>0</v>
      </c>
      <c r="I128" t="str">
        <f>VLOOKUP(A128,'Medical Examinations'!A:I,9,0)</f>
        <v>Yes</v>
      </c>
      <c r="J128" t="str">
        <f>VLOOKUP(A128,'Medical Examinations'!A:L,12,0)</f>
        <v>Obesity</v>
      </c>
      <c r="K128" t="str">
        <f>VLOOKUP(A128,'Medical Examinations'!A:M,13,0)</f>
        <v>Diabetes</v>
      </c>
      <c r="L128" t="str">
        <f>VLOOKUP(A128,'Hospitalisation Details'!A:S,15,0)</f>
        <v>7-Jul-1962</v>
      </c>
      <c r="M128" s="10">
        <f>VLOOKUP(A128,'Hospitalisation Details'!A:Q,17,0)</f>
        <v>39221.120000000003</v>
      </c>
      <c r="N128" t="str">
        <f>VLOOKUP(A128,'Hospitalisation Details'!A:L,12,0)</f>
        <v>tier - 2</v>
      </c>
      <c r="O128" t="str">
        <f>VLOOKUP(A128,'Hospitalisation Details'!A:AA,13,0)</f>
        <v>tier - 1</v>
      </c>
      <c r="P128" t="str">
        <f>VLOOKUP(A128,'Hospitalisation Details'!A:AA,14,0)</f>
        <v>R1011</v>
      </c>
      <c r="Q128">
        <f>VLOOKUP(A128,'Hospitalisation Details'!A:AA,16,0)</f>
        <v>60</v>
      </c>
    </row>
    <row r="129" spans="1:17" ht="15.75" x14ac:dyDescent="0.25">
      <c r="A129" s="1" t="s">
        <v>2245</v>
      </c>
      <c r="B129" t="str">
        <f>VLOOKUP(A129,'Customer Names'!A:D,4,0)</f>
        <v>Ryan C</v>
      </c>
      <c r="C129">
        <f>VLOOKUP(A129,'Medical Examinations'!A:B,2,0)</f>
        <v>32.774999999999999</v>
      </c>
      <c r="D129">
        <f>VLOOKUP(A129,'Medical Examinations'!A:C,3,0)</f>
        <v>4.72</v>
      </c>
      <c r="E129" t="str">
        <f>VLOOKUP(A129,'Medical Examinations'!A:K,11,0)</f>
        <v>No</v>
      </c>
      <c r="F129" t="str">
        <f>VLOOKUP(A129,'Medical Examinations'!A:N,14,0)</f>
        <v>No</v>
      </c>
      <c r="G129" t="str">
        <f>VLOOKUP(A129,'Medical Examinations'!A:F,6,0)</f>
        <v>No</v>
      </c>
      <c r="H129" s="7" t="str">
        <f>VLOOKUP(A129,'Medical Examinations'!A:J,10,0)</f>
        <v>0</v>
      </c>
      <c r="I129" t="str">
        <f>VLOOKUP(A129,'Medical Examinations'!A:I,9,0)</f>
        <v>Yes</v>
      </c>
      <c r="J129" t="str">
        <f>VLOOKUP(A129,'Medical Examinations'!A:L,12,0)</f>
        <v>Obesity</v>
      </c>
      <c r="K129" t="str">
        <f>VLOOKUP(A129,'Medical Examinations'!A:M,13,0)</f>
        <v>Normal</v>
      </c>
      <c r="L129" t="str">
        <f>VLOOKUP(A129,'Hospitalisation Details'!A:S,15,0)</f>
        <v>4-Aug-1982</v>
      </c>
      <c r="M129" s="10">
        <f>VLOOKUP(A129,'Hospitalisation Details'!A:Q,17,0)</f>
        <v>39125.33</v>
      </c>
      <c r="N129" t="str">
        <f>VLOOKUP(A129,'Hospitalisation Details'!A:L,12,0)</f>
        <v>tier - 1</v>
      </c>
      <c r="O129" t="str">
        <f>VLOOKUP(A129,'Hospitalisation Details'!A:AA,13,0)</f>
        <v>tier - 1</v>
      </c>
      <c r="P129" t="str">
        <f>VLOOKUP(A129,'Hospitalisation Details'!A:AA,14,0)</f>
        <v>R1016</v>
      </c>
      <c r="Q129">
        <f>VLOOKUP(A129,'Hospitalisation Details'!A:AA,16,0)</f>
        <v>40</v>
      </c>
    </row>
    <row r="130" spans="1:17" ht="15.75" x14ac:dyDescent="0.25">
      <c r="A130" s="1" t="s">
        <v>2244</v>
      </c>
      <c r="B130" t="str">
        <f>VLOOKUP(A130,'Customer Names'!A:D,4,0)</f>
        <v>Dane</v>
      </c>
      <c r="C130">
        <f>VLOOKUP(A130,'Medical Examinations'!A:B,2,0)</f>
        <v>34.200000000000003</v>
      </c>
      <c r="D130">
        <f>VLOOKUP(A130,'Medical Examinations'!A:C,3,0)</f>
        <v>5.91</v>
      </c>
      <c r="E130" t="str">
        <f>VLOOKUP(A130,'Medical Examinations'!A:K,11,0)</f>
        <v>Yes</v>
      </c>
      <c r="F130" t="str">
        <f>VLOOKUP(A130,'Medical Examinations'!A:N,14,0)</f>
        <v>No</v>
      </c>
      <c r="G130" t="str">
        <f>VLOOKUP(A130,'Medical Examinations'!A:F,6,0)</f>
        <v>No</v>
      </c>
      <c r="H130" s="7" t="str">
        <f>VLOOKUP(A130,'Medical Examinations'!A:J,10,0)</f>
        <v>0</v>
      </c>
      <c r="I130" t="str">
        <f>VLOOKUP(A130,'Medical Examinations'!A:I,9,0)</f>
        <v>Yes</v>
      </c>
      <c r="J130" t="str">
        <f>VLOOKUP(A130,'Medical Examinations'!A:L,12,0)</f>
        <v>Obesity</v>
      </c>
      <c r="K130" t="str">
        <f>VLOOKUP(A130,'Medical Examinations'!A:M,13,0)</f>
        <v>Prediabetes</v>
      </c>
      <c r="L130" t="str">
        <f>VLOOKUP(A130,'Hospitalisation Details'!A:S,15,0)</f>
        <v>20-Sep-1985</v>
      </c>
      <c r="M130" s="10">
        <f>VLOOKUP(A130,'Hospitalisation Details'!A:Q,17,0)</f>
        <v>39047.29</v>
      </c>
      <c r="N130" t="str">
        <f>VLOOKUP(A130,'Hospitalisation Details'!A:L,12,0)</f>
        <v>tier - 1</v>
      </c>
      <c r="O130" t="str">
        <f>VLOOKUP(A130,'Hospitalisation Details'!A:AA,13,0)</f>
        <v>tier - 3</v>
      </c>
      <c r="P130" t="str">
        <f>VLOOKUP(A130,'Hospitalisation Details'!A:AA,14,0)</f>
        <v>R1017</v>
      </c>
      <c r="Q130">
        <f>VLOOKUP(A130,'Hospitalisation Details'!A:AA,16,0)</f>
        <v>37</v>
      </c>
    </row>
    <row r="131" spans="1:17" ht="15.75" x14ac:dyDescent="0.25">
      <c r="A131" s="1" t="s">
        <v>2243</v>
      </c>
      <c r="B131" t="str">
        <f>VLOOKUP(A131,'Customer Names'!A:D,4,0)</f>
        <v>Jonas</v>
      </c>
      <c r="C131">
        <f>VLOOKUP(A131,'Medical Examinations'!A:B,2,0)</f>
        <v>30.2</v>
      </c>
      <c r="D131">
        <f>VLOOKUP(A131,'Medical Examinations'!A:C,3,0)</f>
        <v>9.58</v>
      </c>
      <c r="E131" t="str">
        <f>VLOOKUP(A131,'Medical Examinations'!A:K,11,0)</f>
        <v>No</v>
      </c>
      <c r="F131" t="str">
        <f>VLOOKUP(A131,'Medical Examinations'!A:N,14,0)</f>
        <v>No</v>
      </c>
      <c r="G131" t="str">
        <f>VLOOKUP(A131,'Medical Examinations'!A:F,6,0)</f>
        <v>No</v>
      </c>
      <c r="H131" s="7" t="str">
        <f>VLOOKUP(A131,'Medical Examinations'!A:J,10,0)</f>
        <v>0</v>
      </c>
      <c r="I131" t="str">
        <f>VLOOKUP(A131,'Medical Examinations'!A:I,9,0)</f>
        <v>Yes</v>
      </c>
      <c r="J131" t="str">
        <f>VLOOKUP(A131,'Medical Examinations'!A:L,12,0)</f>
        <v>Obesity</v>
      </c>
      <c r="K131" t="str">
        <f>VLOOKUP(A131,'Medical Examinations'!A:M,13,0)</f>
        <v>Diabetes</v>
      </c>
      <c r="L131" t="str">
        <f>VLOOKUP(A131,'Hospitalisation Details'!A:S,15,0)</f>
        <v>12-Oct-1978</v>
      </c>
      <c r="M131" s="10">
        <f>VLOOKUP(A131,'Hospitalisation Details'!A:Q,17,0)</f>
        <v>38998.550000000003</v>
      </c>
      <c r="N131" t="str">
        <f>VLOOKUP(A131,'Hospitalisation Details'!A:L,12,0)</f>
        <v>tier - 1</v>
      </c>
      <c r="O131" t="str">
        <f>VLOOKUP(A131,'Hospitalisation Details'!A:AA,13,0)</f>
        <v>tier - 1</v>
      </c>
      <c r="P131" t="str">
        <f>VLOOKUP(A131,'Hospitalisation Details'!A:AA,14,0)</f>
        <v>R1011</v>
      </c>
      <c r="Q131">
        <f>VLOOKUP(A131,'Hospitalisation Details'!A:AA,16,0)</f>
        <v>44</v>
      </c>
    </row>
    <row r="132" spans="1:17" ht="15.75" x14ac:dyDescent="0.25">
      <c r="A132" s="1" t="s">
        <v>2242</v>
      </c>
      <c r="B132" t="str">
        <f>VLOOKUP(A132,'Customer Names'!A:D,4,0)</f>
        <v>George E</v>
      </c>
      <c r="C132">
        <f>VLOOKUP(A132,'Medical Examinations'!A:B,2,0)</f>
        <v>48.32</v>
      </c>
      <c r="D132">
        <f>VLOOKUP(A132,'Medical Examinations'!A:C,3,0)</f>
        <v>5.77</v>
      </c>
      <c r="E132" t="str">
        <f>VLOOKUP(A132,'Medical Examinations'!A:K,11,0)</f>
        <v>No</v>
      </c>
      <c r="F132" t="str">
        <f>VLOOKUP(A132,'Medical Examinations'!A:N,14,0)</f>
        <v>No</v>
      </c>
      <c r="G132" t="str">
        <f>VLOOKUP(A132,'Medical Examinations'!A:F,6,0)</f>
        <v>No</v>
      </c>
      <c r="H132" s="7" t="str">
        <f>VLOOKUP(A132,'Medical Examinations'!A:J,10,0)</f>
        <v>0</v>
      </c>
      <c r="I132" t="str">
        <f>VLOOKUP(A132,'Medical Examinations'!A:I,9,0)</f>
        <v>Yes</v>
      </c>
      <c r="J132" t="str">
        <f>VLOOKUP(A132,'Medical Examinations'!A:L,12,0)</f>
        <v>Obesity</v>
      </c>
      <c r="K132" t="str">
        <f>VLOOKUP(A132,'Medical Examinations'!A:M,13,0)</f>
        <v>Prediabetes</v>
      </c>
      <c r="L132" t="str">
        <f>VLOOKUP(A132,'Hospitalisation Details'!A:S,15,0)</f>
        <v>24-Sep-1980</v>
      </c>
      <c r="M132" s="10">
        <f>VLOOKUP(A132,'Hospitalisation Details'!A:Q,17,0)</f>
        <v>38947.43</v>
      </c>
      <c r="N132" t="str">
        <f>VLOOKUP(A132,'Hospitalisation Details'!A:L,12,0)</f>
        <v>tier - 2</v>
      </c>
      <c r="O132" t="str">
        <f>VLOOKUP(A132,'Hospitalisation Details'!A:AA,13,0)</f>
        <v>tier - 3</v>
      </c>
      <c r="P132" t="str">
        <f>VLOOKUP(A132,'Hospitalisation Details'!A:AA,14,0)</f>
        <v>R1011</v>
      </c>
      <c r="Q132">
        <f>VLOOKUP(A132,'Hospitalisation Details'!A:AA,16,0)</f>
        <v>42</v>
      </c>
    </row>
    <row r="133" spans="1:17" ht="15.75" x14ac:dyDescent="0.25">
      <c r="A133" s="1" t="s">
        <v>2241</v>
      </c>
      <c r="B133" t="str">
        <f>VLOOKUP(A133,'Customer Names'!A:D,4,0)</f>
        <v>Sara S</v>
      </c>
      <c r="C133">
        <f>VLOOKUP(A133,'Medical Examinations'!A:B,2,0)</f>
        <v>44.86</v>
      </c>
      <c r="D133">
        <f>VLOOKUP(A133,'Medical Examinations'!A:C,3,0)</f>
        <v>4.38</v>
      </c>
      <c r="E133" t="str">
        <f>VLOOKUP(A133,'Medical Examinations'!A:K,11,0)</f>
        <v>Yes</v>
      </c>
      <c r="F133" t="str">
        <f>VLOOKUP(A133,'Medical Examinations'!A:N,14,0)</f>
        <v>No</v>
      </c>
      <c r="G133" t="str">
        <f>VLOOKUP(A133,'Medical Examinations'!A:F,6,0)</f>
        <v>No</v>
      </c>
      <c r="H133" s="7" t="str">
        <f>VLOOKUP(A133,'Medical Examinations'!A:J,10,0)</f>
        <v>0</v>
      </c>
      <c r="I133" t="str">
        <f>VLOOKUP(A133,'Medical Examinations'!A:I,9,0)</f>
        <v>Yes</v>
      </c>
      <c r="J133" t="str">
        <f>VLOOKUP(A133,'Medical Examinations'!A:L,12,0)</f>
        <v>Obesity</v>
      </c>
      <c r="K133" t="str">
        <f>VLOOKUP(A133,'Medical Examinations'!A:M,13,0)</f>
        <v>Normal</v>
      </c>
      <c r="L133" t="str">
        <f>VLOOKUP(A133,'Hospitalisation Details'!A:S,15,0)</f>
        <v>15-Dec-1976</v>
      </c>
      <c r="M133" s="10">
        <f>VLOOKUP(A133,'Hospitalisation Details'!A:Q,17,0)</f>
        <v>38932.559999999998</v>
      </c>
      <c r="N133" t="str">
        <f>VLOOKUP(A133,'Hospitalisation Details'!A:L,12,0)</f>
        <v>tier - 2</v>
      </c>
      <c r="O133" t="str">
        <f>VLOOKUP(A133,'Hospitalisation Details'!A:AA,13,0)</f>
        <v>tier - 3</v>
      </c>
      <c r="P133" t="str">
        <f>VLOOKUP(A133,'Hospitalisation Details'!A:AA,14,0)</f>
        <v>R1011</v>
      </c>
      <c r="Q133">
        <f>VLOOKUP(A133,'Hospitalisation Details'!A:AA,16,0)</f>
        <v>46</v>
      </c>
    </row>
    <row r="134" spans="1:17" ht="15.75" x14ac:dyDescent="0.25">
      <c r="A134" s="1" t="s">
        <v>2240</v>
      </c>
      <c r="B134" t="str">
        <f>VLOOKUP(A134,'Customer Names'!A:D,4,0)</f>
        <v>Nick</v>
      </c>
      <c r="C134">
        <f>VLOOKUP(A134,'Medical Examinations'!A:B,2,0)</f>
        <v>52.15</v>
      </c>
      <c r="D134">
        <f>VLOOKUP(A134,'Medical Examinations'!A:C,3,0)</f>
        <v>5.65</v>
      </c>
      <c r="E134" t="str">
        <f>VLOOKUP(A134,'Medical Examinations'!A:K,11,0)</f>
        <v>No</v>
      </c>
      <c r="F134" t="str">
        <f>VLOOKUP(A134,'Medical Examinations'!A:N,14,0)</f>
        <v>No</v>
      </c>
      <c r="G134" t="str">
        <f>VLOOKUP(A134,'Medical Examinations'!A:F,6,0)</f>
        <v>No</v>
      </c>
      <c r="H134" s="7">
        <f>VLOOKUP(A134,'Medical Examinations'!A:J,10,0)</f>
        <v>1</v>
      </c>
      <c r="I134" t="str">
        <f>VLOOKUP(A134,'Medical Examinations'!A:I,9,0)</f>
        <v>Yes</v>
      </c>
      <c r="J134" t="str">
        <f>VLOOKUP(A134,'Medical Examinations'!A:L,12,0)</f>
        <v>Obesity</v>
      </c>
      <c r="K134" t="str">
        <f>VLOOKUP(A134,'Medical Examinations'!A:M,13,0)</f>
        <v>Normal</v>
      </c>
      <c r="L134" t="str">
        <f>VLOOKUP(A134,'Hospitalisation Details'!A:S,15,0)</f>
        <v>16-Jun-1987</v>
      </c>
      <c r="M134" s="10">
        <f>VLOOKUP(A134,'Hospitalisation Details'!A:Q,17,0)</f>
        <v>38924.04</v>
      </c>
      <c r="N134" t="str">
        <f>VLOOKUP(A134,'Hospitalisation Details'!A:L,12,0)</f>
        <v>tier - 2</v>
      </c>
      <c r="O134" t="str">
        <f>VLOOKUP(A134,'Hospitalisation Details'!A:AA,13,0)</f>
        <v>tier - 2</v>
      </c>
      <c r="P134" t="str">
        <f>VLOOKUP(A134,'Hospitalisation Details'!A:AA,14,0)</f>
        <v>R1011</v>
      </c>
      <c r="Q134">
        <f>VLOOKUP(A134,'Hospitalisation Details'!A:AA,16,0)</f>
        <v>35</v>
      </c>
    </row>
    <row r="135" spans="1:17" ht="15.75" x14ac:dyDescent="0.25">
      <c r="A135" s="1" t="s">
        <v>2239</v>
      </c>
      <c r="B135" t="str">
        <f>VLOOKUP(A135,'Customer Names'!A:D,4,0)</f>
        <v>Timothy</v>
      </c>
      <c r="C135">
        <f>VLOOKUP(A135,'Medical Examinations'!A:B,2,0)</f>
        <v>41.12</v>
      </c>
      <c r="D135">
        <f>VLOOKUP(A135,'Medical Examinations'!A:C,3,0)</f>
        <v>7.54</v>
      </c>
      <c r="E135" t="str">
        <f>VLOOKUP(A135,'Medical Examinations'!A:K,11,0)</f>
        <v>Yes</v>
      </c>
      <c r="F135" t="str">
        <f>VLOOKUP(A135,'Medical Examinations'!A:N,14,0)</f>
        <v>No</v>
      </c>
      <c r="G135" t="str">
        <f>VLOOKUP(A135,'Medical Examinations'!A:F,6,0)</f>
        <v>No</v>
      </c>
      <c r="H135" s="7" t="str">
        <f>VLOOKUP(A135,'Medical Examinations'!A:J,10,0)</f>
        <v>0</v>
      </c>
      <c r="I135" t="str">
        <f>VLOOKUP(A135,'Medical Examinations'!A:I,9,0)</f>
        <v>Yes</v>
      </c>
      <c r="J135" t="str">
        <f>VLOOKUP(A135,'Medical Examinations'!A:L,12,0)</f>
        <v>Obesity</v>
      </c>
      <c r="K135" t="str">
        <f>VLOOKUP(A135,'Medical Examinations'!A:M,13,0)</f>
        <v>Diabetes</v>
      </c>
      <c r="L135" t="str">
        <f>VLOOKUP(A135,'Hospitalisation Details'!A:S,15,0)</f>
        <v>30-Jul-1967</v>
      </c>
      <c r="M135" s="10">
        <f>VLOOKUP(A135,'Hospitalisation Details'!A:Q,17,0)</f>
        <v>38893.360000000001</v>
      </c>
      <c r="N135" t="str">
        <f>VLOOKUP(A135,'Hospitalisation Details'!A:L,12,0)</f>
        <v>tier - 1</v>
      </c>
      <c r="O135" t="str">
        <f>VLOOKUP(A135,'Hospitalisation Details'!A:AA,13,0)</f>
        <v>tier - 2</v>
      </c>
      <c r="P135" t="str">
        <f>VLOOKUP(A135,'Hospitalisation Details'!A:AA,14,0)</f>
        <v>R1011</v>
      </c>
      <c r="Q135">
        <f>VLOOKUP(A135,'Hospitalisation Details'!A:AA,16,0)</f>
        <v>55</v>
      </c>
    </row>
    <row r="136" spans="1:17" ht="15.75" x14ac:dyDescent="0.25">
      <c r="A136" s="1" t="s">
        <v>2238</v>
      </c>
      <c r="B136" t="str">
        <f>VLOOKUP(A136,'Customer Names'!A:D,4,0)</f>
        <v>Becky L</v>
      </c>
      <c r="C136">
        <f>VLOOKUP(A136,'Medical Examinations'!A:B,2,0)</f>
        <v>38.39</v>
      </c>
      <c r="D136">
        <f>VLOOKUP(A136,'Medical Examinations'!A:C,3,0)</f>
        <v>5.1100000000000003</v>
      </c>
      <c r="E136" t="str">
        <f>VLOOKUP(A136,'Medical Examinations'!A:K,11,0)</f>
        <v>Yes</v>
      </c>
      <c r="F136" t="str">
        <f>VLOOKUP(A136,'Medical Examinations'!A:N,14,0)</f>
        <v>No</v>
      </c>
      <c r="G136" t="str">
        <f>VLOOKUP(A136,'Medical Examinations'!A:F,6,0)</f>
        <v>No</v>
      </c>
      <c r="H136" s="7">
        <f>VLOOKUP(A136,'Medical Examinations'!A:J,10,0)</f>
        <v>1</v>
      </c>
      <c r="I136" t="str">
        <f>VLOOKUP(A136,'Medical Examinations'!A:I,9,0)</f>
        <v>Yes</v>
      </c>
      <c r="J136" t="str">
        <f>VLOOKUP(A136,'Medical Examinations'!A:L,12,0)</f>
        <v>Obesity</v>
      </c>
      <c r="K136" t="str">
        <f>VLOOKUP(A136,'Medical Examinations'!A:M,13,0)</f>
        <v>Normal</v>
      </c>
      <c r="L136" t="str">
        <f>VLOOKUP(A136,'Hospitalisation Details'!A:S,15,0)</f>
        <v>6-Jun-1964</v>
      </c>
      <c r="M136" s="10">
        <f>VLOOKUP(A136,'Hospitalisation Details'!A:Q,17,0)</f>
        <v>38869.25</v>
      </c>
      <c r="N136" t="str">
        <f>VLOOKUP(A136,'Hospitalisation Details'!A:L,12,0)</f>
        <v>tier - 2</v>
      </c>
      <c r="O136" t="str">
        <f>VLOOKUP(A136,'Hospitalisation Details'!A:AA,13,0)</f>
        <v>tier - 2</v>
      </c>
      <c r="P136" t="str">
        <f>VLOOKUP(A136,'Hospitalisation Details'!A:AA,14,0)</f>
        <v>R1011</v>
      </c>
      <c r="Q136">
        <f>VLOOKUP(A136,'Hospitalisation Details'!A:AA,16,0)</f>
        <v>59</v>
      </c>
    </row>
    <row r="137" spans="1:17" ht="15.75" x14ac:dyDescent="0.25">
      <c r="A137" s="1" t="s">
        <v>2237</v>
      </c>
      <c r="B137" t="str">
        <f>VLOOKUP(A137,'Customer Names'!A:D,4,0)</f>
        <v>Steph K.</v>
      </c>
      <c r="C137">
        <f>VLOOKUP(A137,'Medical Examinations'!A:B,2,0)</f>
        <v>46.85</v>
      </c>
      <c r="D137">
        <f>VLOOKUP(A137,'Medical Examinations'!A:C,3,0)</f>
        <v>4.25</v>
      </c>
      <c r="E137" t="str">
        <f>VLOOKUP(A137,'Medical Examinations'!A:K,11,0)</f>
        <v>No</v>
      </c>
      <c r="F137" t="str">
        <f>VLOOKUP(A137,'Medical Examinations'!A:N,14,0)</f>
        <v>No</v>
      </c>
      <c r="G137" t="str">
        <f>VLOOKUP(A137,'Medical Examinations'!A:F,6,0)</f>
        <v>Yes</v>
      </c>
      <c r="H137" s="7">
        <f>VLOOKUP(A137,'Medical Examinations'!A:J,10,0)</f>
        <v>1</v>
      </c>
      <c r="I137" t="str">
        <f>VLOOKUP(A137,'Medical Examinations'!A:I,9,0)</f>
        <v>Yes</v>
      </c>
      <c r="J137" t="str">
        <f>VLOOKUP(A137,'Medical Examinations'!A:L,12,0)</f>
        <v>Obesity</v>
      </c>
      <c r="K137" t="str">
        <f>VLOOKUP(A137,'Medical Examinations'!A:M,13,0)</f>
        <v>Normal</v>
      </c>
      <c r="L137" t="str">
        <f>VLOOKUP(A137,'Hospitalisation Details'!A:S,15,0)</f>
        <v>3-Dec-1979</v>
      </c>
      <c r="M137" s="10">
        <f>VLOOKUP(A137,'Hospitalisation Details'!A:Q,17,0)</f>
        <v>38836.980000000003</v>
      </c>
      <c r="N137" t="str">
        <f>VLOOKUP(A137,'Hospitalisation Details'!A:L,12,0)</f>
        <v>tier - 2</v>
      </c>
      <c r="O137" t="str">
        <f>VLOOKUP(A137,'Hospitalisation Details'!A:AA,13,0)</f>
        <v>tier - 1</v>
      </c>
      <c r="P137" t="str">
        <f>VLOOKUP(A137,'Hospitalisation Details'!A:AA,14,0)</f>
        <v>R1011</v>
      </c>
      <c r="Q137">
        <f>VLOOKUP(A137,'Hospitalisation Details'!A:AA,16,0)</f>
        <v>43</v>
      </c>
    </row>
    <row r="138" spans="1:17" ht="15.75" x14ac:dyDescent="0.25">
      <c r="A138" s="1" t="s">
        <v>2236</v>
      </c>
      <c r="B138" t="str">
        <f>VLOOKUP(A138,'Customer Names'!A:D,4,0)</f>
        <v>Kristine B.</v>
      </c>
      <c r="C138">
        <f>VLOOKUP(A138,'Medical Examinations'!A:B,2,0)</f>
        <v>42.24</v>
      </c>
      <c r="D138">
        <f>VLOOKUP(A138,'Medical Examinations'!A:C,3,0)</f>
        <v>5.55</v>
      </c>
      <c r="E138" t="str">
        <f>VLOOKUP(A138,'Medical Examinations'!A:K,11,0)</f>
        <v>No</v>
      </c>
      <c r="F138" t="str">
        <f>VLOOKUP(A138,'Medical Examinations'!A:N,14,0)</f>
        <v>Yes</v>
      </c>
      <c r="G138" t="str">
        <f>VLOOKUP(A138,'Medical Examinations'!A:F,6,0)</f>
        <v>No</v>
      </c>
      <c r="H138" s="7">
        <f>VLOOKUP(A138,'Medical Examinations'!A:J,10,0)</f>
        <v>1</v>
      </c>
      <c r="I138" t="str">
        <f>VLOOKUP(A138,'Medical Examinations'!A:I,9,0)</f>
        <v>Yes</v>
      </c>
      <c r="J138" t="str">
        <f>VLOOKUP(A138,'Medical Examinations'!A:L,12,0)</f>
        <v>Obesity</v>
      </c>
      <c r="K138" t="str">
        <f>VLOOKUP(A138,'Medical Examinations'!A:M,13,0)</f>
        <v>Normal</v>
      </c>
      <c r="L138" t="str">
        <f>VLOOKUP(A138,'Hospitalisation Details'!A:S,15,0)</f>
        <v>5-Dec-2004</v>
      </c>
      <c r="M138" s="10">
        <f>VLOOKUP(A138,'Hospitalisation Details'!A:Q,17,0)</f>
        <v>38792.69</v>
      </c>
      <c r="N138" t="str">
        <f>VLOOKUP(A138,'Hospitalisation Details'!A:L,12,0)</f>
        <v>tier - 2</v>
      </c>
      <c r="O138" t="str">
        <f>VLOOKUP(A138,'Hospitalisation Details'!A:AA,13,0)</f>
        <v>tier - 2</v>
      </c>
      <c r="P138" t="str">
        <f>VLOOKUP(A138,'Hospitalisation Details'!A:AA,14,0)</f>
        <v>R1013</v>
      </c>
      <c r="Q138">
        <f>VLOOKUP(A138,'Hospitalisation Details'!A:AA,16,0)</f>
        <v>18</v>
      </c>
    </row>
    <row r="139" spans="1:17" ht="15.75" x14ac:dyDescent="0.25">
      <c r="A139" s="1" t="s">
        <v>2235</v>
      </c>
      <c r="B139" t="str">
        <f>VLOOKUP(A139,'Customer Names'!A:D,4,0)</f>
        <v>Taylor B</v>
      </c>
      <c r="C139">
        <f>VLOOKUP(A139,'Medical Examinations'!A:B,2,0)</f>
        <v>34.39</v>
      </c>
      <c r="D139">
        <f>VLOOKUP(A139,'Medical Examinations'!A:C,3,0)</f>
        <v>5.78</v>
      </c>
      <c r="E139" t="str">
        <f>VLOOKUP(A139,'Medical Examinations'!A:K,11,0)</f>
        <v>No</v>
      </c>
      <c r="F139" t="str">
        <f>VLOOKUP(A139,'Medical Examinations'!A:N,14,0)</f>
        <v>No</v>
      </c>
      <c r="G139" t="str">
        <f>VLOOKUP(A139,'Medical Examinations'!A:F,6,0)</f>
        <v>No</v>
      </c>
      <c r="H139" s="7" t="str">
        <f>VLOOKUP(A139,'Medical Examinations'!A:J,10,0)</f>
        <v>0</v>
      </c>
      <c r="I139" t="str">
        <f>VLOOKUP(A139,'Medical Examinations'!A:I,9,0)</f>
        <v>Yes</v>
      </c>
      <c r="J139" t="str">
        <f>VLOOKUP(A139,'Medical Examinations'!A:L,12,0)</f>
        <v>Obesity</v>
      </c>
      <c r="K139" t="str">
        <f>VLOOKUP(A139,'Medical Examinations'!A:M,13,0)</f>
        <v>Prediabetes</v>
      </c>
      <c r="L139" t="str">
        <f>VLOOKUP(A139,'Hospitalisation Details'!A:S,15,0)</f>
        <v>8-Nov-1991</v>
      </c>
      <c r="M139" s="10">
        <f>VLOOKUP(A139,'Hospitalisation Details'!A:Q,17,0)</f>
        <v>38746.36</v>
      </c>
      <c r="N139" t="str">
        <f>VLOOKUP(A139,'Hospitalisation Details'!A:L,12,0)</f>
        <v>tier - 1</v>
      </c>
      <c r="O139" t="str">
        <f>VLOOKUP(A139,'Hospitalisation Details'!A:AA,13,0)</f>
        <v>tier - 2</v>
      </c>
      <c r="P139" t="str">
        <f>VLOOKUP(A139,'Hospitalisation Details'!A:AA,14,0)</f>
        <v>R1012</v>
      </c>
      <c r="Q139">
        <f>VLOOKUP(A139,'Hospitalisation Details'!A:AA,16,0)</f>
        <v>31</v>
      </c>
    </row>
    <row r="140" spans="1:17" ht="15.75" x14ac:dyDescent="0.25">
      <c r="A140" s="1" t="s">
        <v>2234</v>
      </c>
      <c r="B140" t="str">
        <f>VLOOKUP(A140,'Customer Names'!A:D,4,0)</f>
        <v>William</v>
      </c>
      <c r="C140">
        <f>VLOOKUP(A140,'Medical Examinations'!A:B,2,0)</f>
        <v>42.89</v>
      </c>
      <c r="D140">
        <f>VLOOKUP(A140,'Medical Examinations'!A:C,3,0)</f>
        <v>5.28</v>
      </c>
      <c r="E140" t="str">
        <f>VLOOKUP(A140,'Medical Examinations'!A:K,11,0)</f>
        <v>Yes</v>
      </c>
      <c r="F140" t="str">
        <f>VLOOKUP(A140,'Medical Examinations'!A:N,14,0)</f>
        <v>No</v>
      </c>
      <c r="G140" t="str">
        <f>VLOOKUP(A140,'Medical Examinations'!A:F,6,0)</f>
        <v>No</v>
      </c>
      <c r="H140" s="7" t="str">
        <f>VLOOKUP(A140,'Medical Examinations'!A:J,10,0)</f>
        <v>0</v>
      </c>
      <c r="I140" t="str">
        <f>VLOOKUP(A140,'Medical Examinations'!A:I,9,0)</f>
        <v>Yes</v>
      </c>
      <c r="J140" t="str">
        <f>VLOOKUP(A140,'Medical Examinations'!A:L,12,0)</f>
        <v>Obesity</v>
      </c>
      <c r="K140" t="str">
        <f>VLOOKUP(A140,'Medical Examinations'!A:M,13,0)</f>
        <v>Normal</v>
      </c>
      <c r="L140" t="str">
        <f>VLOOKUP(A140,'Hospitalisation Details'!A:S,15,0)</f>
        <v>15-Jun-1976</v>
      </c>
      <c r="M140" s="10">
        <f>VLOOKUP(A140,'Hospitalisation Details'!A:Q,17,0)</f>
        <v>38740.120000000003</v>
      </c>
      <c r="N140" t="str">
        <f>VLOOKUP(A140,'Hospitalisation Details'!A:L,12,0)</f>
        <v>tier - 2</v>
      </c>
      <c r="O140" t="str">
        <f>VLOOKUP(A140,'Hospitalisation Details'!A:AA,13,0)</f>
        <v>tier - 2</v>
      </c>
      <c r="P140" t="str">
        <f>VLOOKUP(A140,'Hospitalisation Details'!A:AA,14,0)</f>
        <v>R1012</v>
      </c>
      <c r="Q140">
        <f>VLOOKUP(A140,'Hospitalisation Details'!A:AA,16,0)</f>
        <v>46</v>
      </c>
    </row>
    <row r="141" spans="1:17" ht="15.75" x14ac:dyDescent="0.25">
      <c r="A141" s="1" t="s">
        <v>2233</v>
      </c>
      <c r="B141" t="str">
        <f>VLOOKUP(A141,'Customer Names'!A:D,4,0)</f>
        <v>Sage</v>
      </c>
      <c r="C141">
        <f>VLOOKUP(A141,'Medical Examinations'!A:B,2,0)</f>
        <v>36.299999999999997</v>
      </c>
      <c r="D141">
        <f>VLOOKUP(A141,'Medical Examinations'!A:C,3,0)</f>
        <v>5.39</v>
      </c>
      <c r="E141" t="str">
        <f>VLOOKUP(A141,'Medical Examinations'!A:K,11,0)</f>
        <v>No</v>
      </c>
      <c r="F141" t="str">
        <f>VLOOKUP(A141,'Medical Examinations'!A:N,14,0)</f>
        <v>No</v>
      </c>
      <c r="G141" t="str">
        <f>VLOOKUP(A141,'Medical Examinations'!A:F,6,0)</f>
        <v>No</v>
      </c>
      <c r="H141" s="7" t="str">
        <f>VLOOKUP(A141,'Medical Examinations'!A:J,10,0)</f>
        <v>0</v>
      </c>
      <c r="I141" t="str">
        <f>VLOOKUP(A141,'Medical Examinations'!A:I,9,0)</f>
        <v>Yes</v>
      </c>
      <c r="J141" t="str">
        <f>VLOOKUP(A141,'Medical Examinations'!A:L,12,0)</f>
        <v>Obesity</v>
      </c>
      <c r="K141" t="str">
        <f>VLOOKUP(A141,'Medical Examinations'!A:M,13,0)</f>
        <v>Normal</v>
      </c>
      <c r="L141" t="str">
        <f>VLOOKUP(A141,'Hospitalisation Details'!A:S,15,0)</f>
        <v>2-Nov-1991</v>
      </c>
      <c r="M141" s="10">
        <f>VLOOKUP(A141,'Hospitalisation Details'!A:Q,17,0)</f>
        <v>38711</v>
      </c>
      <c r="N141" t="str">
        <f>VLOOKUP(A141,'Hospitalisation Details'!A:L,12,0)</f>
        <v>tier - 2</v>
      </c>
      <c r="O141" t="str">
        <f>VLOOKUP(A141,'Hospitalisation Details'!A:AA,13,0)</f>
        <v>tier - 2</v>
      </c>
      <c r="P141" t="str">
        <f>VLOOKUP(A141,'Hospitalisation Details'!A:AA,14,0)</f>
        <v>R1011</v>
      </c>
      <c r="Q141">
        <f>VLOOKUP(A141,'Hospitalisation Details'!A:AA,16,0)</f>
        <v>31</v>
      </c>
    </row>
    <row r="142" spans="1:17" ht="15.75" x14ac:dyDescent="0.25">
      <c r="A142" s="1" t="s">
        <v>2232</v>
      </c>
      <c r="B142" t="str">
        <f>VLOOKUP(A142,'Customer Names'!A:D,4,0)</f>
        <v>Cole</v>
      </c>
      <c r="C142">
        <f>VLOOKUP(A142,'Medical Examinations'!A:B,2,0)</f>
        <v>35.200000000000003</v>
      </c>
      <c r="D142">
        <f>VLOOKUP(A142,'Medical Examinations'!A:C,3,0)</f>
        <v>8.01</v>
      </c>
      <c r="E142" t="str">
        <f>VLOOKUP(A142,'Medical Examinations'!A:K,11,0)</f>
        <v>Yes</v>
      </c>
      <c r="F142" t="str">
        <f>VLOOKUP(A142,'Medical Examinations'!A:N,14,0)</f>
        <v>No</v>
      </c>
      <c r="G142" t="str">
        <f>VLOOKUP(A142,'Medical Examinations'!A:F,6,0)</f>
        <v>No</v>
      </c>
      <c r="H142" s="7">
        <f>VLOOKUP(A142,'Medical Examinations'!A:J,10,0)</f>
        <v>1</v>
      </c>
      <c r="I142" t="str">
        <f>VLOOKUP(A142,'Medical Examinations'!A:I,9,0)</f>
        <v>Yes</v>
      </c>
      <c r="J142" t="str">
        <f>VLOOKUP(A142,'Medical Examinations'!A:L,12,0)</f>
        <v>Obesity</v>
      </c>
      <c r="K142" t="str">
        <f>VLOOKUP(A142,'Medical Examinations'!A:M,13,0)</f>
        <v>Diabetes</v>
      </c>
      <c r="L142" t="str">
        <f>VLOOKUP(A142,'Hospitalisation Details'!A:S,15,0)</f>
        <v>20-Jul-1986</v>
      </c>
      <c r="M142" s="10">
        <f>VLOOKUP(A142,'Hospitalisation Details'!A:Q,17,0)</f>
        <v>38709.18</v>
      </c>
      <c r="N142" t="str">
        <f>VLOOKUP(A142,'Hospitalisation Details'!A:L,12,0)</f>
        <v>tier - 1</v>
      </c>
      <c r="O142" t="str">
        <f>VLOOKUP(A142,'Hospitalisation Details'!A:AA,13,0)</f>
        <v>tier - 3</v>
      </c>
      <c r="P142" t="str">
        <f>VLOOKUP(A142,'Hospitalisation Details'!A:AA,14,0)</f>
        <v>R1013</v>
      </c>
      <c r="Q142">
        <f>VLOOKUP(A142,'Hospitalisation Details'!A:AA,16,0)</f>
        <v>36</v>
      </c>
    </row>
    <row r="143" spans="1:17" ht="15.75" x14ac:dyDescent="0.25">
      <c r="A143" s="1" t="s">
        <v>2231</v>
      </c>
      <c r="B143" t="str">
        <f>VLOOKUP(A143,'Customer Names'!A:D,4,0)</f>
        <v>Jesse</v>
      </c>
      <c r="C143">
        <f>VLOOKUP(A143,'Medical Examinations'!A:B,2,0)</f>
        <v>53.62</v>
      </c>
      <c r="D143">
        <f>VLOOKUP(A143,'Medical Examinations'!A:C,3,0)</f>
        <v>5.21</v>
      </c>
      <c r="E143" t="str">
        <f>VLOOKUP(A143,'Medical Examinations'!A:K,11,0)</f>
        <v>No</v>
      </c>
      <c r="F143" t="str">
        <f>VLOOKUP(A143,'Medical Examinations'!A:N,14,0)</f>
        <v>No</v>
      </c>
      <c r="G143" t="str">
        <f>VLOOKUP(A143,'Medical Examinations'!A:F,6,0)</f>
        <v>No</v>
      </c>
      <c r="H143" s="7" t="str">
        <f>VLOOKUP(A143,'Medical Examinations'!A:J,10,0)</f>
        <v>0</v>
      </c>
      <c r="I143" t="str">
        <f>VLOOKUP(A143,'Medical Examinations'!A:I,9,0)</f>
        <v>Yes</v>
      </c>
      <c r="J143" t="str">
        <f>VLOOKUP(A143,'Medical Examinations'!A:L,12,0)</f>
        <v>Obesity</v>
      </c>
      <c r="K143" t="str">
        <f>VLOOKUP(A143,'Medical Examinations'!A:M,13,0)</f>
        <v>Normal</v>
      </c>
      <c r="L143" t="str">
        <f>VLOOKUP(A143,'Hospitalisation Details'!A:S,15,0)</f>
        <v>13-Jul-1990</v>
      </c>
      <c r="M143" s="10">
        <f>VLOOKUP(A143,'Hospitalisation Details'!A:Q,17,0)</f>
        <v>38652.089999999997</v>
      </c>
      <c r="N143" t="str">
        <f>VLOOKUP(A143,'Hospitalisation Details'!A:L,12,0)</f>
        <v>tier - 2</v>
      </c>
      <c r="O143" t="str">
        <f>VLOOKUP(A143,'Hospitalisation Details'!A:AA,13,0)</f>
        <v>tier - 2</v>
      </c>
      <c r="P143" t="str">
        <f>VLOOKUP(A143,'Hospitalisation Details'!A:AA,14,0)</f>
        <v>R1011</v>
      </c>
      <c r="Q143">
        <f>VLOOKUP(A143,'Hospitalisation Details'!A:AA,16,0)</f>
        <v>32</v>
      </c>
    </row>
    <row r="144" spans="1:17" ht="15.75" x14ac:dyDescent="0.25">
      <c r="A144" s="1" t="s">
        <v>2230</v>
      </c>
      <c r="B144" t="str">
        <f>VLOOKUP(A144,'Customer Names'!A:D,4,0)</f>
        <v>Tammi J.</v>
      </c>
      <c r="C144">
        <f>VLOOKUP(A144,'Medical Examinations'!A:B,2,0)</f>
        <v>36.67</v>
      </c>
      <c r="D144">
        <f>VLOOKUP(A144,'Medical Examinations'!A:C,3,0)</f>
        <v>6.27</v>
      </c>
      <c r="E144" t="str">
        <f>VLOOKUP(A144,'Medical Examinations'!A:K,11,0)</f>
        <v>No</v>
      </c>
      <c r="F144" t="str">
        <f>VLOOKUP(A144,'Medical Examinations'!A:N,14,0)</f>
        <v>No</v>
      </c>
      <c r="G144" t="str">
        <f>VLOOKUP(A144,'Medical Examinations'!A:F,6,0)</f>
        <v>No</v>
      </c>
      <c r="H144" s="7" t="str">
        <f>VLOOKUP(A144,'Medical Examinations'!A:J,10,0)</f>
        <v>0</v>
      </c>
      <c r="I144" t="str">
        <f>VLOOKUP(A144,'Medical Examinations'!A:I,9,0)</f>
        <v>Yes</v>
      </c>
      <c r="J144" t="str">
        <f>VLOOKUP(A144,'Medical Examinations'!A:L,12,0)</f>
        <v>Obesity</v>
      </c>
      <c r="K144" t="str">
        <f>VLOOKUP(A144,'Medical Examinations'!A:M,13,0)</f>
        <v>Prediabetes</v>
      </c>
      <c r="L144" t="str">
        <f>VLOOKUP(A144,'Hospitalisation Details'!A:S,15,0)</f>
        <v>12-Nov-1999</v>
      </c>
      <c r="M144" s="10">
        <f>VLOOKUP(A144,'Hospitalisation Details'!A:Q,17,0)</f>
        <v>38511.629999999997</v>
      </c>
      <c r="N144" t="str">
        <f>VLOOKUP(A144,'Hospitalisation Details'!A:L,12,0)</f>
        <v>tier - 2</v>
      </c>
      <c r="O144" t="str">
        <f>VLOOKUP(A144,'Hospitalisation Details'!A:AA,13,0)</f>
        <v>tier - 2</v>
      </c>
      <c r="P144" t="str">
        <f>VLOOKUP(A144,'Hospitalisation Details'!A:AA,14,0)</f>
        <v>R1024</v>
      </c>
      <c r="Q144">
        <f>VLOOKUP(A144,'Hospitalisation Details'!A:AA,16,0)</f>
        <v>23</v>
      </c>
    </row>
    <row r="145" spans="1:17" ht="15.75" x14ac:dyDescent="0.25">
      <c r="A145" s="1" t="s">
        <v>2229</v>
      </c>
      <c r="B145" t="str">
        <f>VLOOKUP(A145,'Customer Names'!A:D,4,0)</f>
        <v>Matthew S.</v>
      </c>
      <c r="C145">
        <f>VLOOKUP(A145,'Medical Examinations'!A:B,2,0)</f>
        <v>33.4</v>
      </c>
      <c r="D145">
        <f>VLOOKUP(A145,'Medical Examinations'!A:C,3,0)</f>
        <v>10.73</v>
      </c>
      <c r="E145" t="str">
        <f>VLOOKUP(A145,'Medical Examinations'!A:K,11,0)</f>
        <v>Yes</v>
      </c>
      <c r="F145" t="str">
        <f>VLOOKUP(A145,'Medical Examinations'!A:N,14,0)</f>
        <v>No</v>
      </c>
      <c r="G145" t="str">
        <f>VLOOKUP(A145,'Medical Examinations'!A:F,6,0)</f>
        <v>No</v>
      </c>
      <c r="H145" s="7">
        <f>VLOOKUP(A145,'Medical Examinations'!A:J,10,0)</f>
        <v>1</v>
      </c>
      <c r="I145" t="str">
        <f>VLOOKUP(A145,'Medical Examinations'!A:I,9,0)</f>
        <v>Yes</v>
      </c>
      <c r="J145" t="str">
        <f>VLOOKUP(A145,'Medical Examinations'!A:L,12,0)</f>
        <v>Obesity</v>
      </c>
      <c r="K145" t="str">
        <f>VLOOKUP(A145,'Medical Examinations'!A:M,13,0)</f>
        <v>Diabetes</v>
      </c>
      <c r="L145" t="str">
        <f>VLOOKUP(A145,'Hospitalisation Details'!A:S,15,0)</f>
        <v>21-Jun-1986</v>
      </c>
      <c r="M145" s="10">
        <f>VLOOKUP(A145,'Hospitalisation Details'!A:Q,17,0)</f>
        <v>38415.47</v>
      </c>
      <c r="N145" t="str">
        <f>VLOOKUP(A145,'Hospitalisation Details'!A:L,12,0)</f>
        <v>tier - 1</v>
      </c>
      <c r="O145" t="str">
        <f>VLOOKUP(A145,'Hospitalisation Details'!A:AA,13,0)</f>
        <v>tier - 2</v>
      </c>
      <c r="P145" t="str">
        <f>VLOOKUP(A145,'Hospitalisation Details'!A:AA,14,0)</f>
        <v>R1011</v>
      </c>
      <c r="Q145">
        <f>VLOOKUP(A145,'Hospitalisation Details'!A:AA,16,0)</f>
        <v>36</v>
      </c>
    </row>
    <row r="146" spans="1:17" ht="15.75" x14ac:dyDescent="0.25">
      <c r="A146" s="1" t="s">
        <v>2228</v>
      </c>
      <c r="B146" t="str">
        <f>VLOOKUP(A146,'Customer Names'!A:D,4,0)</f>
        <v>Eric</v>
      </c>
      <c r="C146">
        <f>VLOOKUP(A146,'Medical Examinations'!A:B,2,0)</f>
        <v>42.71</v>
      </c>
      <c r="D146">
        <f>VLOOKUP(A146,'Medical Examinations'!A:C,3,0)</f>
        <v>10.52</v>
      </c>
      <c r="E146" t="str">
        <f>VLOOKUP(A146,'Medical Examinations'!A:K,11,0)</f>
        <v>No</v>
      </c>
      <c r="F146" t="str">
        <f>VLOOKUP(A146,'Medical Examinations'!A:N,14,0)</f>
        <v>No</v>
      </c>
      <c r="G146" t="str">
        <f>VLOOKUP(A146,'Medical Examinations'!A:F,6,0)</f>
        <v>No</v>
      </c>
      <c r="H146" s="7" t="str">
        <f>VLOOKUP(A146,'Medical Examinations'!A:J,10,0)</f>
        <v>0</v>
      </c>
      <c r="I146" t="str">
        <f>VLOOKUP(A146,'Medical Examinations'!A:I,9,0)</f>
        <v>Yes</v>
      </c>
      <c r="J146" t="str">
        <f>VLOOKUP(A146,'Medical Examinations'!A:L,12,0)</f>
        <v>Obesity</v>
      </c>
      <c r="K146" t="str">
        <f>VLOOKUP(A146,'Medical Examinations'!A:M,13,0)</f>
        <v>Diabetes</v>
      </c>
      <c r="L146" t="str">
        <f>VLOOKUP(A146,'Hospitalisation Details'!A:S,15,0)</f>
        <v>23-Dec-1971</v>
      </c>
      <c r="M146" s="10">
        <f>VLOOKUP(A146,'Hospitalisation Details'!A:Q,17,0)</f>
        <v>38405.26</v>
      </c>
      <c r="N146" t="str">
        <f>VLOOKUP(A146,'Hospitalisation Details'!A:L,12,0)</f>
        <v>tier - 2</v>
      </c>
      <c r="O146" t="str">
        <f>VLOOKUP(A146,'Hospitalisation Details'!A:AA,13,0)</f>
        <v>tier - 1</v>
      </c>
      <c r="P146" t="str">
        <f>VLOOKUP(A146,'Hospitalisation Details'!A:AA,14,0)</f>
        <v>R1011</v>
      </c>
      <c r="Q146">
        <f>VLOOKUP(A146,'Hospitalisation Details'!A:AA,16,0)</f>
        <v>51</v>
      </c>
    </row>
    <row r="147" spans="1:17" ht="15.75" x14ac:dyDescent="0.25">
      <c r="A147" s="1" t="s">
        <v>2227</v>
      </c>
      <c r="B147" t="str">
        <f>VLOOKUP(A147,'Customer Names'!A:D,4,0)</f>
        <v>Valeria R</v>
      </c>
      <c r="C147">
        <f>VLOOKUP(A147,'Medical Examinations'!A:B,2,0)</f>
        <v>41.52</v>
      </c>
      <c r="D147">
        <f>VLOOKUP(A147,'Medical Examinations'!A:C,3,0)</f>
        <v>11.82</v>
      </c>
      <c r="E147" t="str">
        <f>VLOOKUP(A147,'Medical Examinations'!A:K,11,0)</f>
        <v>Yes</v>
      </c>
      <c r="F147" t="str">
        <f>VLOOKUP(A147,'Medical Examinations'!A:N,14,0)</f>
        <v>No</v>
      </c>
      <c r="G147" t="str">
        <f>VLOOKUP(A147,'Medical Examinations'!A:F,6,0)</f>
        <v>No</v>
      </c>
      <c r="H147" s="7">
        <f>VLOOKUP(A147,'Medical Examinations'!A:J,10,0)</f>
        <v>2</v>
      </c>
      <c r="I147" t="str">
        <f>VLOOKUP(A147,'Medical Examinations'!A:I,9,0)</f>
        <v>Yes</v>
      </c>
      <c r="J147" t="str">
        <f>VLOOKUP(A147,'Medical Examinations'!A:L,12,0)</f>
        <v>Obesity</v>
      </c>
      <c r="K147" t="str">
        <f>VLOOKUP(A147,'Medical Examinations'!A:M,13,0)</f>
        <v>Diabetes</v>
      </c>
      <c r="L147" t="str">
        <f>VLOOKUP(A147,'Hospitalisation Details'!A:S,15,0)</f>
        <v>22-Aug-1970</v>
      </c>
      <c r="M147" s="10">
        <f>VLOOKUP(A147,'Hospitalisation Details'!A:Q,17,0)</f>
        <v>38389.79</v>
      </c>
      <c r="N147" t="str">
        <f>VLOOKUP(A147,'Hospitalisation Details'!A:L,12,0)</f>
        <v>tier - 2</v>
      </c>
      <c r="O147" t="str">
        <f>VLOOKUP(A147,'Hospitalisation Details'!A:AA,13,0)</f>
        <v>tier - 3</v>
      </c>
      <c r="P147" t="str">
        <f>VLOOKUP(A147,'Hospitalisation Details'!A:AA,14,0)</f>
        <v>R1011</v>
      </c>
      <c r="Q147">
        <f>VLOOKUP(A147,'Hospitalisation Details'!A:AA,16,0)</f>
        <v>52</v>
      </c>
    </row>
    <row r="148" spans="1:17" ht="15.75" x14ac:dyDescent="0.25">
      <c r="A148" s="1" t="s">
        <v>2226</v>
      </c>
      <c r="B148" t="str">
        <f>VLOOKUP(A148,'Customer Names'!A:D,4,0)</f>
        <v>Michael P</v>
      </c>
      <c r="C148">
        <f>VLOOKUP(A148,'Medical Examinations'!A:B,2,0)</f>
        <v>39.4</v>
      </c>
      <c r="D148">
        <f>VLOOKUP(A148,'Medical Examinations'!A:C,3,0)</f>
        <v>6.76</v>
      </c>
      <c r="E148" t="str">
        <f>VLOOKUP(A148,'Medical Examinations'!A:K,11,0)</f>
        <v>No</v>
      </c>
      <c r="F148" t="str">
        <f>VLOOKUP(A148,'Medical Examinations'!A:N,14,0)</f>
        <v>No</v>
      </c>
      <c r="G148" t="str">
        <f>VLOOKUP(A148,'Medical Examinations'!A:F,6,0)</f>
        <v>No</v>
      </c>
      <c r="H148" s="7" t="str">
        <f>VLOOKUP(A148,'Medical Examinations'!A:J,10,0)</f>
        <v>0</v>
      </c>
      <c r="I148" t="str">
        <f>VLOOKUP(A148,'Medical Examinations'!A:I,9,0)</f>
        <v>Yes</v>
      </c>
      <c r="J148" t="str">
        <f>VLOOKUP(A148,'Medical Examinations'!A:L,12,0)</f>
        <v>Obesity</v>
      </c>
      <c r="K148" t="str">
        <f>VLOOKUP(A148,'Medical Examinations'!A:M,13,0)</f>
        <v>Diabetes</v>
      </c>
      <c r="L148" t="str">
        <f>VLOOKUP(A148,'Hospitalisation Details'!A:S,15,0)</f>
        <v>17-Sep-2002</v>
      </c>
      <c r="M148" s="10">
        <f>VLOOKUP(A148,'Hospitalisation Details'!A:Q,17,0)</f>
        <v>38344.57</v>
      </c>
      <c r="N148" t="str">
        <f>VLOOKUP(A148,'Hospitalisation Details'!A:L,12,0)</f>
        <v>tier - 1</v>
      </c>
      <c r="O148" t="str">
        <f>VLOOKUP(A148,'Hospitalisation Details'!A:AA,13,0)</f>
        <v>tier - 3</v>
      </c>
      <c r="P148" t="str">
        <f>VLOOKUP(A148,'Hospitalisation Details'!A:AA,14,0)</f>
        <v>R1011</v>
      </c>
      <c r="Q148">
        <f>VLOOKUP(A148,'Hospitalisation Details'!A:AA,16,0)</f>
        <v>20</v>
      </c>
    </row>
    <row r="149" spans="1:17" ht="15.75" x14ac:dyDescent="0.25">
      <c r="A149" s="1" t="s">
        <v>2225</v>
      </c>
      <c r="B149" t="str">
        <f>VLOOKUP(A149,'Customer Names'!A:D,4,0)</f>
        <v>Rami</v>
      </c>
      <c r="C149">
        <f>VLOOKUP(A149,'Medical Examinations'!A:B,2,0)</f>
        <v>46.45</v>
      </c>
      <c r="D149">
        <f>VLOOKUP(A149,'Medical Examinations'!A:C,3,0)</f>
        <v>5.62</v>
      </c>
      <c r="E149" t="str">
        <f>VLOOKUP(A149,'Medical Examinations'!A:K,11,0)</f>
        <v>No</v>
      </c>
      <c r="F149" t="str">
        <f>VLOOKUP(A149,'Medical Examinations'!A:N,14,0)</f>
        <v>No</v>
      </c>
      <c r="G149" t="str">
        <f>VLOOKUP(A149,'Medical Examinations'!A:F,6,0)</f>
        <v>No</v>
      </c>
      <c r="H149" s="7" t="str">
        <f>VLOOKUP(A149,'Medical Examinations'!A:J,10,0)</f>
        <v>0</v>
      </c>
      <c r="I149" t="str">
        <f>VLOOKUP(A149,'Medical Examinations'!A:I,9,0)</f>
        <v>Yes</v>
      </c>
      <c r="J149" t="str">
        <f>VLOOKUP(A149,'Medical Examinations'!A:L,12,0)</f>
        <v>Obesity</v>
      </c>
      <c r="K149" t="str">
        <f>VLOOKUP(A149,'Medical Examinations'!A:M,13,0)</f>
        <v>Normal</v>
      </c>
      <c r="L149" t="str">
        <f>VLOOKUP(A149,'Hospitalisation Details'!A:S,15,0)</f>
        <v>12-Jun-1980</v>
      </c>
      <c r="M149" s="10">
        <f>VLOOKUP(A149,'Hospitalisation Details'!A:Q,17,0)</f>
        <v>38313.129999999997</v>
      </c>
      <c r="N149" t="str">
        <f>VLOOKUP(A149,'Hospitalisation Details'!A:L,12,0)</f>
        <v>tier - 1</v>
      </c>
      <c r="O149" t="str">
        <f>VLOOKUP(A149,'Hospitalisation Details'!A:AA,13,0)</f>
        <v>tier - 3</v>
      </c>
      <c r="P149" t="str">
        <f>VLOOKUP(A149,'Hospitalisation Details'!A:AA,14,0)</f>
        <v>R1011</v>
      </c>
      <c r="Q149">
        <f>VLOOKUP(A149,'Hospitalisation Details'!A:AA,16,0)</f>
        <v>42</v>
      </c>
    </row>
    <row r="150" spans="1:17" ht="15.75" x14ac:dyDescent="0.25">
      <c r="A150" s="1" t="s">
        <v>2224</v>
      </c>
      <c r="B150" t="str">
        <f>VLOOKUP(A150,'Customer Names'!A:D,4,0)</f>
        <v>Denis</v>
      </c>
      <c r="C150">
        <f>VLOOKUP(A150,'Medical Examinations'!A:B,2,0)</f>
        <v>35.75</v>
      </c>
      <c r="D150">
        <f>VLOOKUP(A150,'Medical Examinations'!A:C,3,0)</f>
        <v>4.1900000000000004</v>
      </c>
      <c r="E150" t="str">
        <f>VLOOKUP(A150,'Medical Examinations'!A:K,11,0)</f>
        <v>No</v>
      </c>
      <c r="F150" t="str">
        <f>VLOOKUP(A150,'Medical Examinations'!A:N,14,0)</f>
        <v>No</v>
      </c>
      <c r="G150" t="str">
        <f>VLOOKUP(A150,'Medical Examinations'!A:F,6,0)</f>
        <v>No</v>
      </c>
      <c r="H150" s="7" t="str">
        <f>VLOOKUP(A150,'Medical Examinations'!A:J,10,0)</f>
        <v>0</v>
      </c>
      <c r="I150" t="str">
        <f>VLOOKUP(A150,'Medical Examinations'!A:I,9,0)</f>
        <v>Yes</v>
      </c>
      <c r="J150" t="str">
        <f>VLOOKUP(A150,'Medical Examinations'!A:L,12,0)</f>
        <v>Obesity</v>
      </c>
      <c r="K150" t="str">
        <f>VLOOKUP(A150,'Medical Examinations'!A:M,13,0)</f>
        <v>Normal</v>
      </c>
      <c r="L150" t="str">
        <f>VLOOKUP(A150,'Hospitalisation Details'!A:S,15,0)</f>
        <v>30-Oct-1989</v>
      </c>
      <c r="M150" s="10">
        <f>VLOOKUP(A150,'Hospitalisation Details'!A:Q,17,0)</f>
        <v>38282.75</v>
      </c>
      <c r="N150" t="str">
        <f>VLOOKUP(A150,'Hospitalisation Details'!A:L,12,0)</f>
        <v>tier - 1</v>
      </c>
      <c r="O150" t="str">
        <f>VLOOKUP(A150,'Hospitalisation Details'!A:AA,13,0)</f>
        <v>tier - 2</v>
      </c>
      <c r="P150" t="str">
        <f>VLOOKUP(A150,'Hospitalisation Details'!A:AA,14,0)</f>
        <v>R1013</v>
      </c>
      <c r="Q150">
        <f>VLOOKUP(A150,'Hospitalisation Details'!A:AA,16,0)</f>
        <v>33</v>
      </c>
    </row>
    <row r="151" spans="1:17" ht="15.75" x14ac:dyDescent="0.25">
      <c r="A151" s="1" t="s">
        <v>2223</v>
      </c>
      <c r="B151" t="str">
        <f>VLOOKUP(A151,'Customer Names'!A:D,4,0)</f>
        <v>Brian E</v>
      </c>
      <c r="C151">
        <f>VLOOKUP(A151,'Medical Examinations'!A:B,2,0)</f>
        <v>26.07</v>
      </c>
      <c r="D151">
        <f>VLOOKUP(A151,'Medical Examinations'!A:C,3,0)</f>
        <v>5.32</v>
      </c>
      <c r="E151" t="str">
        <f>VLOOKUP(A151,'Medical Examinations'!A:K,11,0)</f>
        <v>No</v>
      </c>
      <c r="F151" t="str">
        <f>VLOOKUP(A151,'Medical Examinations'!A:N,14,0)</f>
        <v>No</v>
      </c>
      <c r="G151" t="str">
        <f>VLOOKUP(A151,'Medical Examinations'!A:F,6,0)</f>
        <v>No</v>
      </c>
      <c r="H151" s="7" t="str">
        <f>VLOOKUP(A151,'Medical Examinations'!A:J,10,0)</f>
        <v>0</v>
      </c>
      <c r="I151" t="str">
        <f>VLOOKUP(A151,'Medical Examinations'!A:I,9,0)</f>
        <v>Yes</v>
      </c>
      <c r="J151" t="str">
        <f>VLOOKUP(A151,'Medical Examinations'!A:L,12,0)</f>
        <v>Overweight</v>
      </c>
      <c r="K151" t="str">
        <f>VLOOKUP(A151,'Medical Examinations'!A:M,13,0)</f>
        <v>Normal</v>
      </c>
      <c r="L151" t="str">
        <f>VLOOKUP(A151,'Hospitalisation Details'!A:S,15,0)</f>
        <v>16-Aug-1980</v>
      </c>
      <c r="M151" s="10">
        <f>VLOOKUP(A151,'Hospitalisation Details'!A:Q,17,0)</f>
        <v>38245.589999999997</v>
      </c>
      <c r="N151" t="str">
        <f>VLOOKUP(A151,'Hospitalisation Details'!A:L,12,0)</f>
        <v>tier - 1</v>
      </c>
      <c r="O151" t="str">
        <f>VLOOKUP(A151,'Hospitalisation Details'!A:AA,13,0)</f>
        <v>tier - 2</v>
      </c>
      <c r="P151" t="str">
        <f>VLOOKUP(A151,'Hospitalisation Details'!A:AA,14,0)</f>
        <v>R1013</v>
      </c>
      <c r="Q151">
        <f>VLOOKUP(A151,'Hospitalisation Details'!A:AA,16,0)</f>
        <v>42</v>
      </c>
    </row>
    <row r="152" spans="1:17" ht="15.75" x14ac:dyDescent="0.25">
      <c r="A152" s="1" t="s">
        <v>2222</v>
      </c>
      <c r="B152" t="str">
        <f>VLOOKUP(A152,'Customer Names'!A:D,4,0)</f>
        <v>Bonnie</v>
      </c>
      <c r="C152">
        <f>VLOOKUP(A152,'Medical Examinations'!A:B,2,0)</f>
        <v>36.54</v>
      </c>
      <c r="D152">
        <f>VLOOKUP(A152,'Medical Examinations'!A:C,3,0)</f>
        <v>4.46</v>
      </c>
      <c r="E152" t="str">
        <f>VLOOKUP(A152,'Medical Examinations'!A:K,11,0)</f>
        <v>Yes</v>
      </c>
      <c r="F152" t="str">
        <f>VLOOKUP(A152,'Medical Examinations'!A:N,14,0)</f>
        <v>No</v>
      </c>
      <c r="G152" t="str">
        <f>VLOOKUP(A152,'Medical Examinations'!A:F,6,0)</f>
        <v>No</v>
      </c>
      <c r="H152" s="7">
        <f>VLOOKUP(A152,'Medical Examinations'!A:J,10,0)</f>
        <v>1</v>
      </c>
      <c r="I152" t="str">
        <f>VLOOKUP(A152,'Medical Examinations'!A:I,9,0)</f>
        <v>Yes</v>
      </c>
      <c r="J152" t="str">
        <f>VLOOKUP(A152,'Medical Examinations'!A:L,12,0)</f>
        <v>Obesity</v>
      </c>
      <c r="K152" t="str">
        <f>VLOOKUP(A152,'Medical Examinations'!A:M,13,0)</f>
        <v>Normal</v>
      </c>
      <c r="L152" t="str">
        <f>VLOOKUP(A152,'Hospitalisation Details'!A:S,15,0)</f>
        <v>16-Jun-1964</v>
      </c>
      <c r="M152" s="10">
        <f>VLOOKUP(A152,'Hospitalisation Details'!A:Q,17,0)</f>
        <v>38241.74</v>
      </c>
      <c r="N152" t="str">
        <f>VLOOKUP(A152,'Hospitalisation Details'!A:L,12,0)</f>
        <v>tier - 2</v>
      </c>
      <c r="O152" t="str">
        <f>VLOOKUP(A152,'Hospitalisation Details'!A:AA,13,0)</f>
        <v>tier - 3</v>
      </c>
      <c r="P152" t="str">
        <f>VLOOKUP(A152,'Hospitalisation Details'!A:AA,14,0)</f>
        <v>R1011</v>
      </c>
      <c r="Q152">
        <f>VLOOKUP(A152,'Hospitalisation Details'!A:AA,16,0)</f>
        <v>58</v>
      </c>
    </row>
    <row r="153" spans="1:17" ht="15.75" x14ac:dyDescent="0.25">
      <c r="A153" s="1" t="s">
        <v>2221</v>
      </c>
      <c r="B153" t="str">
        <f>VLOOKUP(A153,'Customer Names'!A:D,4,0)</f>
        <v>Michael P</v>
      </c>
      <c r="C153">
        <f>VLOOKUP(A153,'Medical Examinations'!A:B,2,0)</f>
        <v>51.64</v>
      </c>
      <c r="D153">
        <f>VLOOKUP(A153,'Medical Examinations'!A:C,3,0)</f>
        <v>5.65</v>
      </c>
      <c r="E153" t="str">
        <f>VLOOKUP(A153,'Medical Examinations'!A:K,11,0)</f>
        <v>No</v>
      </c>
      <c r="F153" t="str">
        <f>VLOOKUP(A153,'Medical Examinations'!A:N,14,0)</f>
        <v>No</v>
      </c>
      <c r="G153" t="str">
        <f>VLOOKUP(A153,'Medical Examinations'!A:F,6,0)</f>
        <v>No</v>
      </c>
      <c r="H153" s="7" t="str">
        <f>VLOOKUP(A153,'Medical Examinations'!A:J,10,0)</f>
        <v>0</v>
      </c>
      <c r="I153" t="str">
        <f>VLOOKUP(A153,'Medical Examinations'!A:I,9,0)</f>
        <v>Yes</v>
      </c>
      <c r="J153" t="str">
        <f>VLOOKUP(A153,'Medical Examinations'!A:L,12,0)</f>
        <v>Obesity</v>
      </c>
      <c r="K153" t="str">
        <f>VLOOKUP(A153,'Medical Examinations'!A:M,13,0)</f>
        <v>Normal</v>
      </c>
      <c r="L153" t="str">
        <f>VLOOKUP(A153,'Hospitalisation Details'!A:S,15,0)</f>
        <v>8-Sep-1989</v>
      </c>
      <c r="M153" s="10">
        <f>VLOOKUP(A153,'Hospitalisation Details'!A:Q,17,0)</f>
        <v>38237.339999999997</v>
      </c>
      <c r="N153" t="str">
        <f>VLOOKUP(A153,'Hospitalisation Details'!A:L,12,0)</f>
        <v>tier - 2</v>
      </c>
      <c r="O153" t="str">
        <f>VLOOKUP(A153,'Hospitalisation Details'!A:AA,13,0)</f>
        <v>tier - 3</v>
      </c>
      <c r="P153" t="str">
        <f>VLOOKUP(A153,'Hospitalisation Details'!A:AA,14,0)</f>
        <v>R1011</v>
      </c>
      <c r="Q153">
        <f>VLOOKUP(A153,'Hospitalisation Details'!A:AA,16,0)</f>
        <v>33</v>
      </c>
    </row>
    <row r="154" spans="1:17" ht="15.75" x14ac:dyDescent="0.25">
      <c r="A154" s="1" t="s">
        <v>2220</v>
      </c>
      <c r="B154" t="str">
        <f>VLOOKUP(A154,'Customer Names'!A:D,4,0)</f>
        <v>Paul</v>
      </c>
      <c r="C154">
        <f>VLOOKUP(A154,'Medical Examinations'!A:B,2,0)</f>
        <v>42.83</v>
      </c>
      <c r="D154">
        <f>VLOOKUP(A154,'Medical Examinations'!A:C,3,0)</f>
        <v>6.04</v>
      </c>
      <c r="E154" t="str">
        <f>VLOOKUP(A154,'Medical Examinations'!A:K,11,0)</f>
        <v>No</v>
      </c>
      <c r="F154" t="str">
        <f>VLOOKUP(A154,'Medical Examinations'!A:N,14,0)</f>
        <v>No</v>
      </c>
      <c r="G154" t="str">
        <f>VLOOKUP(A154,'Medical Examinations'!A:F,6,0)</f>
        <v>No</v>
      </c>
      <c r="H154" s="7">
        <f>VLOOKUP(A154,'Medical Examinations'!A:J,10,0)</f>
        <v>2</v>
      </c>
      <c r="I154" t="str">
        <f>VLOOKUP(A154,'Medical Examinations'!A:I,9,0)</f>
        <v>Yes</v>
      </c>
      <c r="J154" t="str">
        <f>VLOOKUP(A154,'Medical Examinations'!A:L,12,0)</f>
        <v>Obesity</v>
      </c>
      <c r="K154" t="str">
        <f>VLOOKUP(A154,'Medical Examinations'!A:M,13,0)</f>
        <v>Prediabetes</v>
      </c>
      <c r="L154" t="str">
        <f>VLOOKUP(A154,'Hospitalisation Details'!A:S,15,0)</f>
        <v>19-Nov-1972</v>
      </c>
      <c r="M154" s="10">
        <f>VLOOKUP(A154,'Hospitalisation Details'!A:Q,17,0)</f>
        <v>38189.1</v>
      </c>
      <c r="N154" t="str">
        <f>VLOOKUP(A154,'Hospitalisation Details'!A:L,12,0)</f>
        <v>tier - 2</v>
      </c>
      <c r="O154" t="str">
        <f>VLOOKUP(A154,'Hospitalisation Details'!A:AA,13,0)</f>
        <v>tier - 2</v>
      </c>
      <c r="P154" t="str">
        <f>VLOOKUP(A154,'Hospitalisation Details'!A:AA,14,0)</f>
        <v>R1011</v>
      </c>
      <c r="Q154">
        <f>VLOOKUP(A154,'Hospitalisation Details'!A:AA,16,0)</f>
        <v>50</v>
      </c>
    </row>
    <row r="155" spans="1:17" ht="15.75" x14ac:dyDescent="0.25">
      <c r="A155" s="1" t="s">
        <v>2219</v>
      </c>
      <c r="B155" t="str">
        <f>VLOOKUP(A155,'Customer Names'!A:D,4,0)</f>
        <v>Michael</v>
      </c>
      <c r="C155">
        <f>VLOOKUP(A155,'Medical Examinations'!A:B,2,0)</f>
        <v>40.15</v>
      </c>
      <c r="D155">
        <f>VLOOKUP(A155,'Medical Examinations'!A:C,3,0)</f>
        <v>5.76</v>
      </c>
      <c r="E155" t="str">
        <f>VLOOKUP(A155,'Medical Examinations'!A:K,11,0)</f>
        <v>No</v>
      </c>
      <c r="F155" t="str">
        <f>VLOOKUP(A155,'Medical Examinations'!A:N,14,0)</f>
        <v>No</v>
      </c>
      <c r="G155" t="str">
        <f>VLOOKUP(A155,'Medical Examinations'!A:F,6,0)</f>
        <v>No</v>
      </c>
      <c r="H155" s="7">
        <f>VLOOKUP(A155,'Medical Examinations'!A:J,10,0)</f>
        <v>1</v>
      </c>
      <c r="I155" t="str">
        <f>VLOOKUP(A155,'Medical Examinations'!A:I,9,0)</f>
        <v>Yes</v>
      </c>
      <c r="J155" t="str">
        <f>VLOOKUP(A155,'Medical Examinations'!A:L,12,0)</f>
        <v>Obesity</v>
      </c>
      <c r="K155" t="str">
        <f>VLOOKUP(A155,'Medical Examinations'!A:M,13,0)</f>
        <v>Prediabetes</v>
      </c>
      <c r="L155" t="str">
        <f>VLOOKUP(A155,'Hospitalisation Details'!A:S,15,0)</f>
        <v>29-Jul-1998</v>
      </c>
      <c r="M155" s="10">
        <f>VLOOKUP(A155,'Hospitalisation Details'!A:Q,17,0)</f>
        <v>38126.25</v>
      </c>
      <c r="N155" t="str">
        <f>VLOOKUP(A155,'Hospitalisation Details'!A:L,12,0)</f>
        <v>tier - 1</v>
      </c>
      <c r="O155" t="str">
        <f>VLOOKUP(A155,'Hospitalisation Details'!A:AA,13,0)</f>
        <v>tier - 3</v>
      </c>
      <c r="P155" t="str">
        <f>VLOOKUP(A155,'Hospitalisation Details'!A:AA,14,0)</f>
        <v>R1013</v>
      </c>
      <c r="Q155">
        <f>VLOOKUP(A155,'Hospitalisation Details'!A:AA,16,0)</f>
        <v>24</v>
      </c>
    </row>
    <row r="156" spans="1:17" ht="15.75" x14ac:dyDescent="0.25">
      <c r="A156" s="1" t="s">
        <v>2218</v>
      </c>
      <c r="B156" t="str">
        <f>VLOOKUP(A156,'Customer Names'!A:D,4,0)</f>
        <v>Samuel</v>
      </c>
      <c r="C156">
        <f>VLOOKUP(A156,'Medical Examinations'!A:B,2,0)</f>
        <v>27.8</v>
      </c>
      <c r="D156">
        <f>VLOOKUP(A156,'Medical Examinations'!A:C,3,0)</f>
        <v>4.3600000000000003</v>
      </c>
      <c r="E156" t="str">
        <f>VLOOKUP(A156,'Medical Examinations'!A:K,11,0)</f>
        <v>No</v>
      </c>
      <c r="F156" t="str">
        <f>VLOOKUP(A156,'Medical Examinations'!A:N,14,0)</f>
        <v>No</v>
      </c>
      <c r="G156" t="str">
        <f>VLOOKUP(A156,'Medical Examinations'!A:F,6,0)</f>
        <v>Yes</v>
      </c>
      <c r="H156" s="7">
        <f>VLOOKUP(A156,'Medical Examinations'!A:J,10,0)</f>
        <v>1</v>
      </c>
      <c r="I156" t="str">
        <f>VLOOKUP(A156,'Medical Examinations'!A:I,9,0)</f>
        <v>Yes</v>
      </c>
      <c r="J156" t="str">
        <f>VLOOKUP(A156,'Medical Examinations'!A:L,12,0)</f>
        <v>Overweight</v>
      </c>
      <c r="K156" t="str">
        <f>VLOOKUP(A156,'Medical Examinations'!A:M,13,0)</f>
        <v>Normal</v>
      </c>
      <c r="L156" t="str">
        <f>VLOOKUP(A156,'Hospitalisation Details'!A:S,15,0)</f>
        <v>9-Sep-1979</v>
      </c>
      <c r="M156" s="10">
        <f>VLOOKUP(A156,'Hospitalisation Details'!A:Q,17,0)</f>
        <v>37829.72</v>
      </c>
      <c r="N156" t="str">
        <f>VLOOKUP(A156,'Hospitalisation Details'!A:L,12,0)</f>
        <v>tier - 1</v>
      </c>
      <c r="O156" t="str">
        <f>VLOOKUP(A156,'Hospitalisation Details'!A:AA,13,0)</f>
        <v>tier - 2</v>
      </c>
      <c r="P156" t="str">
        <f>VLOOKUP(A156,'Hospitalisation Details'!A:AA,14,0)</f>
        <v>R1011</v>
      </c>
      <c r="Q156">
        <f>VLOOKUP(A156,'Hospitalisation Details'!A:AA,16,0)</f>
        <v>43</v>
      </c>
    </row>
    <row r="157" spans="1:17" ht="15.75" x14ac:dyDescent="0.25">
      <c r="A157" s="1" t="s">
        <v>2217</v>
      </c>
      <c r="B157" t="str">
        <f>VLOOKUP(A157,'Customer Names'!A:D,4,0)</f>
        <v>Matthew</v>
      </c>
      <c r="C157">
        <f>VLOOKUP(A157,'Medical Examinations'!A:B,2,0)</f>
        <v>45.81</v>
      </c>
      <c r="D157">
        <f>VLOOKUP(A157,'Medical Examinations'!A:C,3,0)</f>
        <v>4.76</v>
      </c>
      <c r="E157" t="str">
        <f>VLOOKUP(A157,'Medical Examinations'!A:K,11,0)</f>
        <v>Yes</v>
      </c>
      <c r="F157" t="str">
        <f>VLOOKUP(A157,'Medical Examinations'!A:N,14,0)</f>
        <v>No</v>
      </c>
      <c r="G157" t="str">
        <f>VLOOKUP(A157,'Medical Examinations'!A:F,6,0)</f>
        <v>Yes</v>
      </c>
      <c r="H157" s="7">
        <f>VLOOKUP(A157,'Medical Examinations'!A:J,10,0)</f>
        <v>1</v>
      </c>
      <c r="I157" t="str">
        <f>VLOOKUP(A157,'Medical Examinations'!A:I,9,0)</f>
        <v>Yes</v>
      </c>
      <c r="J157" t="str">
        <f>VLOOKUP(A157,'Medical Examinations'!A:L,12,0)</f>
        <v>Obesity</v>
      </c>
      <c r="K157" t="str">
        <f>VLOOKUP(A157,'Medical Examinations'!A:M,13,0)</f>
        <v>Normal</v>
      </c>
      <c r="L157" t="str">
        <f>VLOOKUP(A157,'Hospitalisation Details'!A:S,15,0)</f>
        <v>26-Jul-1983</v>
      </c>
      <c r="M157" s="10">
        <f>VLOOKUP(A157,'Hospitalisation Details'!A:Q,17,0)</f>
        <v>37800.980000000003</v>
      </c>
      <c r="N157" t="str">
        <f>VLOOKUP(A157,'Hospitalisation Details'!A:L,12,0)</f>
        <v>tier - 2</v>
      </c>
      <c r="O157" t="str">
        <f>VLOOKUP(A157,'Hospitalisation Details'!A:AA,13,0)</f>
        <v>tier - 2</v>
      </c>
      <c r="P157" t="str">
        <f>VLOOKUP(A157,'Hospitalisation Details'!A:AA,14,0)</f>
        <v>R1011</v>
      </c>
      <c r="Q157">
        <f>VLOOKUP(A157,'Hospitalisation Details'!A:AA,16,0)</f>
        <v>39</v>
      </c>
    </row>
    <row r="158" spans="1:17" ht="15.75" x14ac:dyDescent="0.25">
      <c r="A158" s="1" t="s">
        <v>2216</v>
      </c>
      <c r="B158" t="str">
        <f>VLOOKUP(A158,'Customer Names'!A:D,4,0)</f>
        <v>Daniel</v>
      </c>
      <c r="C158">
        <f>VLOOKUP(A158,'Medical Examinations'!A:B,2,0)</f>
        <v>34.43</v>
      </c>
      <c r="D158">
        <f>VLOOKUP(A158,'Medical Examinations'!A:C,3,0)</f>
        <v>10.82</v>
      </c>
      <c r="E158" t="str">
        <f>VLOOKUP(A158,'Medical Examinations'!A:K,11,0)</f>
        <v>Yes</v>
      </c>
      <c r="F158" t="str">
        <f>VLOOKUP(A158,'Medical Examinations'!A:N,14,0)</f>
        <v>No</v>
      </c>
      <c r="G158" t="str">
        <f>VLOOKUP(A158,'Medical Examinations'!A:F,6,0)</f>
        <v>No</v>
      </c>
      <c r="H158" s="7">
        <f>VLOOKUP(A158,'Medical Examinations'!A:J,10,0)</f>
        <v>1</v>
      </c>
      <c r="I158" t="str">
        <f>VLOOKUP(A158,'Medical Examinations'!A:I,9,0)</f>
        <v>Yes</v>
      </c>
      <c r="J158" t="str">
        <f>VLOOKUP(A158,'Medical Examinations'!A:L,12,0)</f>
        <v>Obesity</v>
      </c>
      <c r="K158" t="str">
        <f>VLOOKUP(A158,'Medical Examinations'!A:M,13,0)</f>
        <v>Diabetes</v>
      </c>
      <c r="L158" t="str">
        <f>VLOOKUP(A158,'Hospitalisation Details'!A:S,15,0)</f>
        <v>15-Aug-1986</v>
      </c>
      <c r="M158" s="10">
        <f>VLOOKUP(A158,'Hospitalisation Details'!A:Q,17,0)</f>
        <v>37742.58</v>
      </c>
      <c r="N158" t="str">
        <f>VLOOKUP(A158,'Hospitalisation Details'!A:L,12,0)</f>
        <v>tier - 1</v>
      </c>
      <c r="O158" t="str">
        <f>VLOOKUP(A158,'Hospitalisation Details'!A:AA,13,0)</f>
        <v>tier - 1</v>
      </c>
      <c r="P158" t="str">
        <f>VLOOKUP(A158,'Hospitalisation Details'!A:AA,14,0)</f>
        <v>R1013</v>
      </c>
      <c r="Q158">
        <f>VLOOKUP(A158,'Hospitalisation Details'!A:AA,16,0)</f>
        <v>36</v>
      </c>
    </row>
    <row r="159" spans="1:17" ht="15.75" x14ac:dyDescent="0.25">
      <c r="A159" s="1" t="s">
        <v>2215</v>
      </c>
      <c r="B159" t="str">
        <f>VLOOKUP(A159,'Customer Names'!A:D,4,0)</f>
        <v>Syndy</v>
      </c>
      <c r="C159">
        <f>VLOOKUP(A159,'Medical Examinations'!A:B,2,0)</f>
        <v>41.33</v>
      </c>
      <c r="D159">
        <f>VLOOKUP(A159,'Medical Examinations'!A:C,3,0)</f>
        <v>4.01</v>
      </c>
      <c r="E159" t="str">
        <f>VLOOKUP(A159,'Medical Examinations'!A:K,11,0)</f>
        <v>Yes</v>
      </c>
      <c r="F159" t="str">
        <f>VLOOKUP(A159,'Medical Examinations'!A:N,14,0)</f>
        <v>No</v>
      </c>
      <c r="G159" t="str">
        <f>VLOOKUP(A159,'Medical Examinations'!A:F,6,0)</f>
        <v>No</v>
      </c>
      <c r="H159" s="7" t="str">
        <f>VLOOKUP(A159,'Medical Examinations'!A:J,10,0)</f>
        <v>0</v>
      </c>
      <c r="I159" t="str">
        <f>VLOOKUP(A159,'Medical Examinations'!A:I,9,0)</f>
        <v>Yes</v>
      </c>
      <c r="J159" t="str">
        <f>VLOOKUP(A159,'Medical Examinations'!A:L,12,0)</f>
        <v>Obesity</v>
      </c>
      <c r="K159" t="str">
        <f>VLOOKUP(A159,'Medical Examinations'!A:M,13,0)</f>
        <v>Normal</v>
      </c>
      <c r="L159" t="str">
        <f>VLOOKUP(A159,'Hospitalisation Details'!A:S,15,0)</f>
        <v>18-Sep-1976</v>
      </c>
      <c r="M159" s="10">
        <f>VLOOKUP(A159,'Hospitalisation Details'!A:Q,17,0)</f>
        <v>37735.199999999997</v>
      </c>
      <c r="N159" t="str">
        <f>VLOOKUP(A159,'Hospitalisation Details'!A:L,12,0)</f>
        <v>tier - 2</v>
      </c>
      <c r="O159" t="str">
        <f>VLOOKUP(A159,'Hospitalisation Details'!A:AA,13,0)</f>
        <v>tier - 2</v>
      </c>
      <c r="P159" t="str">
        <f>VLOOKUP(A159,'Hospitalisation Details'!A:AA,14,0)</f>
        <v>R1011</v>
      </c>
      <c r="Q159">
        <f>VLOOKUP(A159,'Hospitalisation Details'!A:AA,16,0)</f>
        <v>46</v>
      </c>
    </row>
    <row r="160" spans="1:17" ht="15.75" x14ac:dyDescent="0.25">
      <c r="A160" s="1" t="s">
        <v>2214</v>
      </c>
      <c r="B160" t="str">
        <f>VLOOKUP(A160,'Customer Names'!A:D,4,0)</f>
        <v>Aleksandra</v>
      </c>
      <c r="C160">
        <f>VLOOKUP(A160,'Medical Examinations'!A:B,2,0)</f>
        <v>31.92</v>
      </c>
      <c r="D160">
        <f>VLOOKUP(A160,'Medical Examinations'!A:C,3,0)</f>
        <v>5.12</v>
      </c>
      <c r="E160" t="str">
        <f>VLOOKUP(A160,'Medical Examinations'!A:K,11,0)</f>
        <v>Yes</v>
      </c>
      <c r="F160" t="str">
        <f>VLOOKUP(A160,'Medical Examinations'!A:N,14,0)</f>
        <v>No</v>
      </c>
      <c r="G160" t="str">
        <f>VLOOKUP(A160,'Medical Examinations'!A:F,6,0)</f>
        <v>No</v>
      </c>
      <c r="H160" s="7">
        <f>VLOOKUP(A160,'Medical Examinations'!A:J,10,0)</f>
        <v>1</v>
      </c>
      <c r="I160" t="str">
        <f>VLOOKUP(A160,'Medical Examinations'!A:I,9,0)</f>
        <v>Yes</v>
      </c>
      <c r="J160" t="str">
        <f>VLOOKUP(A160,'Medical Examinations'!A:L,12,0)</f>
        <v>Obesity</v>
      </c>
      <c r="K160" t="str">
        <f>VLOOKUP(A160,'Medical Examinations'!A:M,13,0)</f>
        <v>Normal</v>
      </c>
      <c r="L160" t="str">
        <f>VLOOKUP(A160,'Hospitalisation Details'!A:S,15,0)</f>
        <v>10-Oct-1988</v>
      </c>
      <c r="M160" s="10">
        <f>VLOOKUP(A160,'Hospitalisation Details'!A:Q,17,0)</f>
        <v>37701.879999999997</v>
      </c>
      <c r="N160" t="str">
        <f>VLOOKUP(A160,'Hospitalisation Details'!A:L,12,0)</f>
        <v>tier - 2</v>
      </c>
      <c r="O160" t="str">
        <f>VLOOKUP(A160,'Hospitalisation Details'!A:AA,13,0)</f>
        <v>tier - 3</v>
      </c>
      <c r="P160" t="str">
        <f>VLOOKUP(A160,'Hospitalisation Details'!A:AA,14,0)</f>
        <v>R1023</v>
      </c>
      <c r="Q160">
        <f>VLOOKUP(A160,'Hospitalisation Details'!A:AA,16,0)</f>
        <v>34</v>
      </c>
    </row>
    <row r="161" spans="1:17" ht="15.75" x14ac:dyDescent="0.25">
      <c r="A161" s="1" t="s">
        <v>2213</v>
      </c>
      <c r="B161" t="str">
        <f>VLOOKUP(A161,'Customer Names'!A:D,4,0)</f>
        <v>Steeve T Sr.</v>
      </c>
      <c r="C161">
        <f>VLOOKUP(A161,'Medical Examinations'!A:B,2,0)</f>
        <v>39.799999999999997</v>
      </c>
      <c r="D161">
        <f>VLOOKUP(A161,'Medical Examinations'!A:C,3,0)</f>
        <v>10.54</v>
      </c>
      <c r="E161" t="str">
        <f>VLOOKUP(A161,'Medical Examinations'!A:K,11,0)</f>
        <v>Yes</v>
      </c>
      <c r="F161" t="str">
        <f>VLOOKUP(A161,'Medical Examinations'!A:N,14,0)</f>
        <v>No</v>
      </c>
      <c r="G161" t="str">
        <f>VLOOKUP(A161,'Medical Examinations'!A:F,6,0)</f>
        <v>No</v>
      </c>
      <c r="H161" s="7">
        <f>VLOOKUP(A161,'Medical Examinations'!A:J,10,0)</f>
        <v>2</v>
      </c>
      <c r="I161" t="str">
        <f>VLOOKUP(A161,'Medical Examinations'!A:I,9,0)</f>
        <v>Yes</v>
      </c>
      <c r="J161" t="str">
        <f>VLOOKUP(A161,'Medical Examinations'!A:L,12,0)</f>
        <v>Obesity</v>
      </c>
      <c r="K161" t="str">
        <f>VLOOKUP(A161,'Medical Examinations'!A:M,13,0)</f>
        <v>Diabetes</v>
      </c>
      <c r="L161" t="str">
        <f>VLOOKUP(A161,'Hospitalisation Details'!A:S,15,0)</f>
        <v>28-Oct-1970</v>
      </c>
      <c r="M161" s="10">
        <f>VLOOKUP(A161,'Hospitalisation Details'!A:Q,17,0)</f>
        <v>37675.06</v>
      </c>
      <c r="N161" t="str">
        <f>VLOOKUP(A161,'Hospitalisation Details'!A:L,12,0)</f>
        <v>tier - 2</v>
      </c>
      <c r="O161" t="str">
        <f>VLOOKUP(A161,'Hospitalisation Details'!A:AA,13,0)</f>
        <v>tier - 3</v>
      </c>
      <c r="P161" t="str">
        <f>VLOOKUP(A161,'Hospitalisation Details'!A:AA,14,0)</f>
        <v>R1011</v>
      </c>
      <c r="Q161">
        <f>VLOOKUP(A161,'Hospitalisation Details'!A:AA,16,0)</f>
        <v>52</v>
      </c>
    </row>
    <row r="162" spans="1:17" ht="15.75" x14ac:dyDescent="0.25">
      <c r="A162" s="1" t="s">
        <v>2212</v>
      </c>
      <c r="B162" t="str">
        <f>VLOOKUP(A162,'Customer Names'!A:D,4,0)</f>
        <v>Richard</v>
      </c>
      <c r="C162">
        <f>VLOOKUP(A162,'Medical Examinations'!A:B,2,0)</f>
        <v>42.82</v>
      </c>
      <c r="D162">
        <f>VLOOKUP(A162,'Medical Examinations'!A:C,3,0)</f>
        <v>4.21</v>
      </c>
      <c r="E162" t="str">
        <f>VLOOKUP(A162,'Medical Examinations'!A:K,11,0)</f>
        <v>No</v>
      </c>
      <c r="F162" t="str">
        <f>VLOOKUP(A162,'Medical Examinations'!A:N,14,0)</f>
        <v>No</v>
      </c>
      <c r="G162" t="str">
        <f>VLOOKUP(A162,'Medical Examinations'!A:F,6,0)</f>
        <v>No</v>
      </c>
      <c r="H162" s="7" t="str">
        <f>VLOOKUP(A162,'Medical Examinations'!A:J,10,0)</f>
        <v>0</v>
      </c>
      <c r="I162" t="str">
        <f>VLOOKUP(A162,'Medical Examinations'!A:I,9,0)</f>
        <v>Yes</v>
      </c>
      <c r="J162" t="str">
        <f>VLOOKUP(A162,'Medical Examinations'!A:L,12,0)</f>
        <v>Obesity</v>
      </c>
      <c r="K162" t="str">
        <f>VLOOKUP(A162,'Medical Examinations'!A:M,13,0)</f>
        <v>Normal</v>
      </c>
      <c r="L162" t="str">
        <f>VLOOKUP(A162,'Hospitalisation Details'!A:S,15,0)</f>
        <v>20-Jun-1982</v>
      </c>
      <c r="M162" s="10">
        <f>VLOOKUP(A162,'Hospitalisation Details'!A:Q,17,0)</f>
        <v>37650.74</v>
      </c>
      <c r="N162" t="str">
        <f>VLOOKUP(A162,'Hospitalisation Details'!A:L,12,0)</f>
        <v>tier - 2</v>
      </c>
      <c r="O162" t="str">
        <f>VLOOKUP(A162,'Hospitalisation Details'!A:AA,13,0)</f>
        <v>tier - 2</v>
      </c>
      <c r="P162" t="str">
        <f>VLOOKUP(A162,'Hospitalisation Details'!A:AA,14,0)</f>
        <v>R1012</v>
      </c>
      <c r="Q162">
        <f>VLOOKUP(A162,'Hospitalisation Details'!A:AA,16,0)</f>
        <v>40</v>
      </c>
    </row>
    <row r="163" spans="1:17" ht="15.75" x14ac:dyDescent="0.25">
      <c r="A163" s="1" t="s">
        <v>2211</v>
      </c>
      <c r="B163" t="str">
        <f>VLOOKUP(A163,'Customer Names'!A:D,4,0)</f>
        <v>Aaron T</v>
      </c>
      <c r="C163">
        <f>VLOOKUP(A163,'Medical Examinations'!A:B,2,0)</f>
        <v>33.630000000000003</v>
      </c>
      <c r="D163">
        <f>VLOOKUP(A163,'Medical Examinations'!A:C,3,0)</f>
        <v>5.42</v>
      </c>
      <c r="E163" t="str">
        <f>VLOOKUP(A163,'Medical Examinations'!A:K,11,0)</f>
        <v>No</v>
      </c>
      <c r="F163" t="str">
        <f>VLOOKUP(A163,'Medical Examinations'!A:N,14,0)</f>
        <v>No</v>
      </c>
      <c r="G163" t="str">
        <f>VLOOKUP(A163,'Medical Examinations'!A:F,6,0)</f>
        <v>No</v>
      </c>
      <c r="H163" s="7" t="str">
        <f>VLOOKUP(A163,'Medical Examinations'!A:J,10,0)</f>
        <v>0</v>
      </c>
      <c r="I163" t="str">
        <f>VLOOKUP(A163,'Medical Examinations'!A:I,9,0)</f>
        <v>Yes</v>
      </c>
      <c r="J163" t="str">
        <f>VLOOKUP(A163,'Medical Examinations'!A:L,12,0)</f>
        <v>Obesity</v>
      </c>
      <c r="K163" t="str">
        <f>VLOOKUP(A163,'Medical Examinations'!A:M,13,0)</f>
        <v>Normal</v>
      </c>
      <c r="L163" t="str">
        <f>VLOOKUP(A163,'Hospitalisation Details'!A:S,15,0)</f>
        <v>16-Nov-1990</v>
      </c>
      <c r="M163" s="10">
        <f>VLOOKUP(A163,'Hospitalisation Details'!A:Q,17,0)</f>
        <v>37607.53</v>
      </c>
      <c r="N163" t="str">
        <f>VLOOKUP(A163,'Hospitalisation Details'!A:L,12,0)</f>
        <v>tier - 1</v>
      </c>
      <c r="O163" t="str">
        <f>VLOOKUP(A163,'Hospitalisation Details'!A:AA,13,0)</f>
        <v>tier - 2</v>
      </c>
      <c r="P163" t="str">
        <f>VLOOKUP(A163,'Hospitalisation Details'!A:AA,14,0)</f>
        <v>R1019</v>
      </c>
      <c r="Q163">
        <f>VLOOKUP(A163,'Hospitalisation Details'!A:AA,16,0)</f>
        <v>32</v>
      </c>
    </row>
    <row r="164" spans="1:17" ht="15.75" x14ac:dyDescent="0.25">
      <c r="A164" s="1" t="s">
        <v>2210</v>
      </c>
      <c r="B164" t="str">
        <f>VLOOKUP(A164,'Customer Names'!A:D,4,0)</f>
        <v>Akira</v>
      </c>
      <c r="C164">
        <f>VLOOKUP(A164,'Medical Examinations'!A:B,2,0)</f>
        <v>37.07</v>
      </c>
      <c r="D164">
        <f>VLOOKUP(A164,'Medical Examinations'!A:C,3,0)</f>
        <v>4.28</v>
      </c>
      <c r="E164" t="str">
        <f>VLOOKUP(A164,'Medical Examinations'!A:K,11,0)</f>
        <v>No</v>
      </c>
      <c r="F164" t="str">
        <f>VLOOKUP(A164,'Medical Examinations'!A:N,14,0)</f>
        <v>Yes</v>
      </c>
      <c r="G164" t="str">
        <f>VLOOKUP(A164,'Medical Examinations'!A:F,6,0)</f>
        <v>No</v>
      </c>
      <c r="H164" s="7">
        <f>VLOOKUP(A164,'Medical Examinations'!A:J,10,0)</f>
        <v>1</v>
      </c>
      <c r="I164" t="str">
        <f>VLOOKUP(A164,'Medical Examinations'!A:I,9,0)</f>
        <v>Yes</v>
      </c>
      <c r="J164" t="str">
        <f>VLOOKUP(A164,'Medical Examinations'!A:L,12,0)</f>
        <v>Obesity</v>
      </c>
      <c r="K164" t="str">
        <f>VLOOKUP(A164,'Medical Examinations'!A:M,13,0)</f>
        <v>Normal</v>
      </c>
      <c r="L164" t="str">
        <f>VLOOKUP(A164,'Hospitalisation Details'!A:S,15,0)</f>
        <v>12-Oct-2000</v>
      </c>
      <c r="M164" s="10">
        <f>VLOOKUP(A164,'Hospitalisation Details'!A:Q,17,0)</f>
        <v>37484.449999999997</v>
      </c>
      <c r="N164" t="str">
        <f>VLOOKUP(A164,'Hospitalisation Details'!A:L,12,0)</f>
        <v>tier - 1</v>
      </c>
      <c r="O164" t="str">
        <f>VLOOKUP(A164,'Hospitalisation Details'!A:AA,13,0)</f>
        <v>tier - 1</v>
      </c>
      <c r="P164" t="str">
        <f>VLOOKUP(A164,'Hospitalisation Details'!A:AA,14,0)</f>
        <v>R1013</v>
      </c>
      <c r="Q164">
        <f>VLOOKUP(A164,'Hospitalisation Details'!A:AA,16,0)</f>
        <v>22</v>
      </c>
    </row>
    <row r="165" spans="1:17" ht="15.75" x14ac:dyDescent="0.25">
      <c r="A165" s="1" t="s">
        <v>2209</v>
      </c>
      <c r="B165" t="str">
        <f>VLOOKUP(A165,'Customer Names'!A:D,4,0)</f>
        <v>Ben</v>
      </c>
      <c r="C165">
        <f>VLOOKUP(A165,'Medical Examinations'!A:B,2,0)</f>
        <v>35.625</v>
      </c>
      <c r="D165">
        <f>VLOOKUP(A165,'Medical Examinations'!A:C,3,0)</f>
        <v>8.9</v>
      </c>
      <c r="E165" t="str">
        <f>VLOOKUP(A165,'Medical Examinations'!A:K,11,0)</f>
        <v>No</v>
      </c>
      <c r="F165" t="str">
        <f>VLOOKUP(A165,'Medical Examinations'!A:N,14,0)</f>
        <v>No</v>
      </c>
      <c r="G165" t="str">
        <f>VLOOKUP(A165,'Medical Examinations'!A:F,6,0)</f>
        <v>No</v>
      </c>
      <c r="H165" s="7" t="str">
        <f>VLOOKUP(A165,'Medical Examinations'!A:J,10,0)</f>
        <v>0</v>
      </c>
      <c r="I165" t="str">
        <f>VLOOKUP(A165,'Medical Examinations'!A:I,9,0)</f>
        <v>Yes</v>
      </c>
      <c r="J165" t="str">
        <f>VLOOKUP(A165,'Medical Examinations'!A:L,12,0)</f>
        <v>Obesity</v>
      </c>
      <c r="K165" t="str">
        <f>VLOOKUP(A165,'Medical Examinations'!A:M,13,0)</f>
        <v>Diabetes</v>
      </c>
      <c r="L165" t="str">
        <f>VLOOKUP(A165,'Hospitalisation Details'!A:S,15,0)</f>
        <v>27-Sep-2002</v>
      </c>
      <c r="M165" s="10">
        <f>VLOOKUP(A165,'Hospitalisation Details'!A:Q,17,0)</f>
        <v>37465.339999999997</v>
      </c>
      <c r="N165" t="str">
        <f>VLOOKUP(A165,'Hospitalisation Details'!A:L,12,0)</f>
        <v>tier - 1</v>
      </c>
      <c r="O165" t="str">
        <f>VLOOKUP(A165,'Hospitalisation Details'!A:AA,13,0)</f>
        <v>tier - 2</v>
      </c>
      <c r="P165" t="str">
        <f>VLOOKUP(A165,'Hospitalisation Details'!A:AA,14,0)</f>
        <v>R1012</v>
      </c>
      <c r="Q165">
        <f>VLOOKUP(A165,'Hospitalisation Details'!A:AA,16,0)</f>
        <v>20</v>
      </c>
    </row>
    <row r="166" spans="1:17" ht="15.75" x14ac:dyDescent="0.25">
      <c r="A166" s="1" t="s">
        <v>2208</v>
      </c>
      <c r="B166" t="str">
        <f>VLOOKUP(A166,'Customer Names'!A:D,4,0)</f>
        <v>Jana</v>
      </c>
      <c r="C166">
        <f>VLOOKUP(A166,'Medical Examinations'!A:B,2,0)</f>
        <v>42.69</v>
      </c>
      <c r="D166">
        <f>VLOOKUP(A166,'Medical Examinations'!A:C,3,0)</f>
        <v>4.8899999999999997</v>
      </c>
      <c r="E166" t="str">
        <f>VLOOKUP(A166,'Medical Examinations'!A:K,11,0)</f>
        <v>No</v>
      </c>
      <c r="F166" t="str">
        <f>VLOOKUP(A166,'Medical Examinations'!A:N,14,0)</f>
        <v>No</v>
      </c>
      <c r="G166" t="str">
        <f>VLOOKUP(A166,'Medical Examinations'!A:F,6,0)</f>
        <v>Yes</v>
      </c>
      <c r="H166" s="7">
        <f>VLOOKUP(A166,'Medical Examinations'!A:J,10,0)</f>
        <v>1</v>
      </c>
      <c r="I166" t="str">
        <f>VLOOKUP(A166,'Medical Examinations'!A:I,9,0)</f>
        <v>Yes</v>
      </c>
      <c r="J166" t="str">
        <f>VLOOKUP(A166,'Medical Examinations'!A:L,12,0)</f>
        <v>Obesity</v>
      </c>
      <c r="K166" t="str">
        <f>VLOOKUP(A166,'Medical Examinations'!A:M,13,0)</f>
        <v>Normal</v>
      </c>
      <c r="L166" t="str">
        <f>VLOOKUP(A166,'Hospitalisation Details'!A:S,15,0)</f>
        <v>3-Aug-1979</v>
      </c>
      <c r="M166" s="10">
        <f>VLOOKUP(A166,'Hospitalisation Details'!A:Q,17,0)</f>
        <v>37425.94</v>
      </c>
      <c r="N166" t="str">
        <f>VLOOKUP(A166,'Hospitalisation Details'!A:L,12,0)</f>
        <v>tier - 2</v>
      </c>
      <c r="O166" t="str">
        <f>VLOOKUP(A166,'Hospitalisation Details'!A:AA,13,0)</f>
        <v>tier - 1</v>
      </c>
      <c r="P166" t="str">
        <f>VLOOKUP(A166,'Hospitalisation Details'!A:AA,14,0)</f>
        <v>R1011</v>
      </c>
      <c r="Q166">
        <f>VLOOKUP(A166,'Hospitalisation Details'!A:AA,16,0)</f>
        <v>43</v>
      </c>
    </row>
    <row r="167" spans="1:17" ht="15.75" x14ac:dyDescent="0.25">
      <c r="A167" s="1" t="s">
        <v>2207</v>
      </c>
      <c r="B167" t="str">
        <f>VLOOKUP(A167,'Customer Names'!A:D,4,0)</f>
        <v>Jay T.</v>
      </c>
      <c r="C167">
        <f>VLOOKUP(A167,'Medical Examinations'!A:B,2,0)</f>
        <v>37.869999999999997</v>
      </c>
      <c r="D167">
        <f>VLOOKUP(A167,'Medical Examinations'!A:C,3,0)</f>
        <v>4.29</v>
      </c>
      <c r="E167" t="str">
        <f>VLOOKUP(A167,'Medical Examinations'!A:K,11,0)</f>
        <v>Yes</v>
      </c>
      <c r="F167" t="str">
        <f>VLOOKUP(A167,'Medical Examinations'!A:N,14,0)</f>
        <v>No</v>
      </c>
      <c r="G167" t="str">
        <f>VLOOKUP(A167,'Medical Examinations'!A:F,6,0)</f>
        <v>Yes</v>
      </c>
      <c r="H167" s="7">
        <f>VLOOKUP(A167,'Medical Examinations'!A:J,10,0)</f>
        <v>1</v>
      </c>
      <c r="I167" t="str">
        <f>VLOOKUP(A167,'Medical Examinations'!A:I,9,0)</f>
        <v>Yes</v>
      </c>
      <c r="J167" t="str">
        <f>VLOOKUP(A167,'Medical Examinations'!A:L,12,0)</f>
        <v>Obesity</v>
      </c>
      <c r="K167" t="str">
        <f>VLOOKUP(A167,'Medical Examinations'!A:M,13,0)</f>
        <v>Normal</v>
      </c>
      <c r="L167" t="str">
        <f>VLOOKUP(A167,'Hospitalisation Details'!A:S,15,0)</f>
        <v>30-Oct-1969</v>
      </c>
      <c r="M167" s="10">
        <f>VLOOKUP(A167,'Hospitalisation Details'!A:Q,17,0)</f>
        <v>37277.269999999997</v>
      </c>
      <c r="N167" t="str">
        <f>VLOOKUP(A167,'Hospitalisation Details'!A:L,12,0)</f>
        <v>tier - 1</v>
      </c>
      <c r="O167" t="str">
        <f>VLOOKUP(A167,'Hospitalisation Details'!A:AA,13,0)</f>
        <v>tier - 3</v>
      </c>
      <c r="P167" t="str">
        <f>VLOOKUP(A167,'Hospitalisation Details'!A:AA,14,0)</f>
        <v>R1011</v>
      </c>
      <c r="Q167">
        <f>VLOOKUP(A167,'Hospitalisation Details'!A:AA,16,0)</f>
        <v>53</v>
      </c>
    </row>
    <row r="168" spans="1:17" ht="15.75" x14ac:dyDescent="0.25">
      <c r="A168" s="1" t="s">
        <v>2206</v>
      </c>
      <c r="B168" t="str">
        <f>VLOOKUP(A168,'Customer Names'!A:D,4,0)</f>
        <v>Marie-Helene</v>
      </c>
      <c r="C168">
        <f>VLOOKUP(A168,'Medical Examinations'!A:B,2,0)</f>
        <v>40.61</v>
      </c>
      <c r="D168">
        <f>VLOOKUP(A168,'Medical Examinations'!A:C,3,0)</f>
        <v>8</v>
      </c>
      <c r="E168" t="str">
        <f>VLOOKUP(A168,'Medical Examinations'!A:K,11,0)</f>
        <v>Yes</v>
      </c>
      <c r="F168" t="str">
        <f>VLOOKUP(A168,'Medical Examinations'!A:N,14,0)</f>
        <v>No</v>
      </c>
      <c r="G168" t="str">
        <f>VLOOKUP(A168,'Medical Examinations'!A:F,6,0)</f>
        <v>No</v>
      </c>
      <c r="H168" s="7">
        <f>VLOOKUP(A168,'Medical Examinations'!A:J,10,0)</f>
        <v>1</v>
      </c>
      <c r="I168" t="str">
        <f>VLOOKUP(A168,'Medical Examinations'!A:I,9,0)</f>
        <v>Yes</v>
      </c>
      <c r="J168" t="str">
        <f>VLOOKUP(A168,'Medical Examinations'!A:L,12,0)</f>
        <v>Obesity</v>
      </c>
      <c r="K168" t="str">
        <f>VLOOKUP(A168,'Medical Examinations'!A:M,13,0)</f>
        <v>Diabetes</v>
      </c>
      <c r="L168" t="str">
        <f>VLOOKUP(A168,'Hospitalisation Details'!A:S,15,0)</f>
        <v>9-Nov-1975</v>
      </c>
      <c r="M168" s="10">
        <f>VLOOKUP(A168,'Hospitalisation Details'!A:Q,17,0)</f>
        <v>37272.339999999997</v>
      </c>
      <c r="N168" t="str">
        <f>VLOOKUP(A168,'Hospitalisation Details'!A:L,12,0)</f>
        <v>tier - 2</v>
      </c>
      <c r="O168" t="str">
        <f>VLOOKUP(A168,'Hospitalisation Details'!A:AA,13,0)</f>
        <v>tier - 3</v>
      </c>
      <c r="P168" t="str">
        <f>VLOOKUP(A168,'Hospitalisation Details'!A:AA,14,0)</f>
        <v>R1011</v>
      </c>
      <c r="Q168">
        <f>VLOOKUP(A168,'Hospitalisation Details'!A:AA,16,0)</f>
        <v>47</v>
      </c>
    </row>
    <row r="169" spans="1:17" ht="15.75" x14ac:dyDescent="0.25">
      <c r="A169" s="1" t="s">
        <v>2205</v>
      </c>
      <c r="B169" t="str">
        <f>VLOOKUP(A169,'Customer Names'!A:D,4,0)</f>
        <v>Bret R</v>
      </c>
      <c r="C169">
        <f>VLOOKUP(A169,'Medical Examinations'!A:B,2,0)</f>
        <v>30.78</v>
      </c>
      <c r="D169">
        <f>VLOOKUP(A169,'Medical Examinations'!A:C,3,0)</f>
        <v>4.67</v>
      </c>
      <c r="E169" t="str">
        <f>VLOOKUP(A169,'Medical Examinations'!A:K,11,0)</f>
        <v>Yes</v>
      </c>
      <c r="F169" t="str">
        <f>VLOOKUP(A169,'Medical Examinations'!A:N,14,0)</f>
        <v>No</v>
      </c>
      <c r="G169" t="str">
        <f>VLOOKUP(A169,'Medical Examinations'!A:F,6,0)</f>
        <v>No</v>
      </c>
      <c r="H169" s="7" t="str">
        <f>VLOOKUP(A169,'Medical Examinations'!A:J,10,0)</f>
        <v>0</v>
      </c>
      <c r="I169" t="str">
        <f>VLOOKUP(A169,'Medical Examinations'!A:I,9,0)</f>
        <v>Yes</v>
      </c>
      <c r="J169" t="str">
        <f>VLOOKUP(A169,'Medical Examinations'!A:L,12,0)</f>
        <v>Obesity</v>
      </c>
      <c r="K169" t="str">
        <f>VLOOKUP(A169,'Medical Examinations'!A:M,13,0)</f>
        <v>Normal</v>
      </c>
      <c r="L169" t="str">
        <f>VLOOKUP(A169,'Hospitalisation Details'!A:S,15,0)</f>
        <v>17-Nov-1985</v>
      </c>
      <c r="M169" s="10">
        <f>VLOOKUP(A169,'Hospitalisation Details'!A:Q,17,0)</f>
        <v>37270.15</v>
      </c>
      <c r="N169" t="str">
        <f>VLOOKUP(A169,'Hospitalisation Details'!A:L,12,0)</f>
        <v>tier - 2</v>
      </c>
      <c r="O169" t="str">
        <f>VLOOKUP(A169,'Hospitalisation Details'!A:AA,13,0)</f>
        <v>tier - 1</v>
      </c>
      <c r="P169" t="str">
        <f>VLOOKUP(A169,'Hospitalisation Details'!A:AA,14,0)</f>
        <v>R1024</v>
      </c>
      <c r="Q169">
        <f>VLOOKUP(A169,'Hospitalisation Details'!A:AA,16,0)</f>
        <v>37</v>
      </c>
    </row>
    <row r="170" spans="1:17" ht="15.75" x14ac:dyDescent="0.25">
      <c r="A170" s="1" t="s">
        <v>2204</v>
      </c>
      <c r="B170" t="str">
        <f>VLOOKUP(A170,'Customer Names'!A:D,4,0)</f>
        <v>Gardner L</v>
      </c>
      <c r="C170">
        <f>VLOOKUP(A170,'Medical Examinations'!A:B,2,0)</f>
        <v>49.49</v>
      </c>
      <c r="D170">
        <f>VLOOKUP(A170,'Medical Examinations'!A:C,3,0)</f>
        <v>4.5</v>
      </c>
      <c r="E170" t="str">
        <f>VLOOKUP(A170,'Medical Examinations'!A:K,11,0)</f>
        <v>No</v>
      </c>
      <c r="F170" t="str">
        <f>VLOOKUP(A170,'Medical Examinations'!A:N,14,0)</f>
        <v>No</v>
      </c>
      <c r="G170" t="str">
        <f>VLOOKUP(A170,'Medical Examinations'!A:F,6,0)</f>
        <v>No</v>
      </c>
      <c r="H170" s="7" t="str">
        <f>VLOOKUP(A170,'Medical Examinations'!A:J,10,0)</f>
        <v>0</v>
      </c>
      <c r="I170" t="str">
        <f>VLOOKUP(A170,'Medical Examinations'!A:I,9,0)</f>
        <v>Yes</v>
      </c>
      <c r="J170" t="str">
        <f>VLOOKUP(A170,'Medical Examinations'!A:L,12,0)</f>
        <v>Obesity</v>
      </c>
      <c r="K170" t="str">
        <f>VLOOKUP(A170,'Medical Examinations'!A:M,13,0)</f>
        <v>Normal</v>
      </c>
      <c r="L170" t="str">
        <f>VLOOKUP(A170,'Hospitalisation Details'!A:S,15,0)</f>
        <v>17-Oct-1990</v>
      </c>
      <c r="M170" s="10">
        <f>VLOOKUP(A170,'Hospitalisation Details'!A:Q,17,0)</f>
        <v>37251.22</v>
      </c>
      <c r="N170" t="str">
        <f>VLOOKUP(A170,'Hospitalisation Details'!A:L,12,0)</f>
        <v>tier - 2</v>
      </c>
      <c r="O170" t="str">
        <f>VLOOKUP(A170,'Hospitalisation Details'!A:AA,13,0)</f>
        <v>tier - 2</v>
      </c>
      <c r="P170" t="str">
        <f>VLOOKUP(A170,'Hospitalisation Details'!A:AA,14,0)</f>
        <v>R1011</v>
      </c>
      <c r="Q170">
        <f>VLOOKUP(A170,'Hospitalisation Details'!A:AA,16,0)</f>
        <v>32</v>
      </c>
    </row>
    <row r="171" spans="1:17" ht="15.75" x14ac:dyDescent="0.25">
      <c r="A171" s="1" t="s">
        <v>2203</v>
      </c>
      <c r="B171" t="str">
        <f>VLOOKUP(A171,'Customer Names'!A:D,4,0)</f>
        <v>Bobby</v>
      </c>
      <c r="C171">
        <f>VLOOKUP(A171,'Medical Examinations'!A:B,2,0)</f>
        <v>37.619999999999997</v>
      </c>
      <c r="D171">
        <f>VLOOKUP(A171,'Medical Examinations'!A:C,3,0)</f>
        <v>6.32</v>
      </c>
      <c r="E171" t="str">
        <f>VLOOKUP(A171,'Medical Examinations'!A:K,11,0)</f>
        <v>Yes</v>
      </c>
      <c r="F171" t="str">
        <f>VLOOKUP(A171,'Medical Examinations'!A:N,14,0)</f>
        <v>Yes</v>
      </c>
      <c r="G171" t="str">
        <f>VLOOKUP(A171,'Medical Examinations'!A:F,6,0)</f>
        <v>No</v>
      </c>
      <c r="H171" s="7">
        <f>VLOOKUP(A171,'Medical Examinations'!A:J,10,0)</f>
        <v>2</v>
      </c>
      <c r="I171" t="str">
        <f>VLOOKUP(A171,'Medical Examinations'!A:I,9,0)</f>
        <v>Yes</v>
      </c>
      <c r="J171" t="str">
        <f>VLOOKUP(A171,'Medical Examinations'!A:L,12,0)</f>
        <v>Obesity</v>
      </c>
      <c r="K171" t="str">
        <f>VLOOKUP(A171,'Medical Examinations'!A:M,13,0)</f>
        <v>Prediabetes</v>
      </c>
      <c r="L171" t="str">
        <f>VLOOKUP(A171,'Hospitalisation Details'!A:S,15,0)</f>
        <v>5-Sep-2000</v>
      </c>
      <c r="M171" s="10">
        <f>VLOOKUP(A171,'Hospitalisation Details'!A:Q,17,0)</f>
        <v>37165.160000000003</v>
      </c>
      <c r="N171" t="str">
        <f>VLOOKUP(A171,'Hospitalisation Details'!A:L,12,0)</f>
        <v>tier - 1</v>
      </c>
      <c r="O171" t="str">
        <f>VLOOKUP(A171,'Hospitalisation Details'!A:AA,13,0)</f>
        <v>tier - 3</v>
      </c>
      <c r="P171" t="str">
        <f>VLOOKUP(A171,'Hospitalisation Details'!A:AA,14,0)</f>
        <v>Unknown</v>
      </c>
      <c r="Q171">
        <f>VLOOKUP(A171,'Hospitalisation Details'!A:AA,16,0)</f>
        <v>22</v>
      </c>
    </row>
    <row r="172" spans="1:17" ht="15.75" x14ac:dyDescent="0.25">
      <c r="A172" s="1" t="s">
        <v>2202</v>
      </c>
      <c r="B172" t="str">
        <f>VLOOKUP(A172,'Customer Names'!A:D,4,0)</f>
        <v>Natalie</v>
      </c>
      <c r="C172">
        <f>VLOOKUP(A172,'Medical Examinations'!A:B,2,0)</f>
        <v>36.08</v>
      </c>
      <c r="D172">
        <f>VLOOKUP(A172,'Medical Examinations'!A:C,3,0)</f>
        <v>6.1</v>
      </c>
      <c r="E172" t="str">
        <f>VLOOKUP(A172,'Medical Examinations'!A:K,11,0)</f>
        <v>Yes</v>
      </c>
      <c r="F172" t="str">
        <f>VLOOKUP(A172,'Medical Examinations'!A:N,14,0)</f>
        <v>No</v>
      </c>
      <c r="G172" t="str">
        <f>VLOOKUP(A172,'Medical Examinations'!A:F,6,0)</f>
        <v>No</v>
      </c>
      <c r="H172" s="7">
        <f>VLOOKUP(A172,'Medical Examinations'!A:J,10,0)</f>
        <v>1</v>
      </c>
      <c r="I172" t="str">
        <f>VLOOKUP(A172,'Medical Examinations'!A:I,9,0)</f>
        <v>Yes</v>
      </c>
      <c r="J172" t="str">
        <f>VLOOKUP(A172,'Medical Examinations'!A:L,12,0)</f>
        <v>Obesity</v>
      </c>
      <c r="K172" t="str">
        <f>VLOOKUP(A172,'Medical Examinations'!A:M,13,0)</f>
        <v>Prediabetes</v>
      </c>
      <c r="L172" t="str">
        <f>VLOOKUP(A172,'Hospitalisation Details'!A:S,15,0)</f>
        <v>30-Oct-1995</v>
      </c>
      <c r="M172" s="10">
        <f>VLOOKUP(A172,'Hospitalisation Details'!A:Q,17,0)</f>
        <v>37133.9</v>
      </c>
      <c r="N172" t="str">
        <f>VLOOKUP(A172,'Hospitalisation Details'!A:L,12,0)</f>
        <v>tier - 2</v>
      </c>
      <c r="O172" t="str">
        <f>VLOOKUP(A172,'Hospitalisation Details'!A:AA,13,0)</f>
        <v>tier - 2</v>
      </c>
      <c r="P172" t="str">
        <f>VLOOKUP(A172,'Hospitalisation Details'!A:AA,14,0)</f>
        <v>R1013</v>
      </c>
      <c r="Q172">
        <f>VLOOKUP(A172,'Hospitalisation Details'!A:AA,16,0)</f>
        <v>27</v>
      </c>
    </row>
    <row r="173" spans="1:17" ht="15.75" x14ac:dyDescent="0.25">
      <c r="A173" s="1" t="s">
        <v>2201</v>
      </c>
      <c r="B173" t="str">
        <f>VLOOKUP(A173,'Customer Names'!A:D,4,0)</f>
        <v>Lina</v>
      </c>
      <c r="C173">
        <f>VLOOKUP(A173,'Medical Examinations'!A:B,2,0)</f>
        <v>33.5</v>
      </c>
      <c r="D173">
        <f>VLOOKUP(A173,'Medical Examinations'!A:C,3,0)</f>
        <v>5.4</v>
      </c>
      <c r="E173" t="str">
        <f>VLOOKUP(A173,'Medical Examinations'!A:K,11,0)</f>
        <v>No</v>
      </c>
      <c r="F173" t="str">
        <f>VLOOKUP(A173,'Medical Examinations'!A:N,14,0)</f>
        <v>No</v>
      </c>
      <c r="G173" t="str">
        <f>VLOOKUP(A173,'Medical Examinations'!A:F,6,0)</f>
        <v>No</v>
      </c>
      <c r="H173" s="7" t="str">
        <f>VLOOKUP(A173,'Medical Examinations'!A:J,10,0)</f>
        <v>0</v>
      </c>
      <c r="I173" t="str">
        <f>VLOOKUP(A173,'Medical Examinations'!A:I,9,0)</f>
        <v>Yes</v>
      </c>
      <c r="J173" t="str">
        <f>VLOOKUP(A173,'Medical Examinations'!A:L,12,0)</f>
        <v>Obesity</v>
      </c>
      <c r="K173" t="str">
        <f>VLOOKUP(A173,'Medical Examinations'!A:M,13,0)</f>
        <v>Normal</v>
      </c>
      <c r="L173" t="str">
        <f>VLOOKUP(A173,'Hospitalisation Details'!A:S,15,0)</f>
        <v>10-Jun-1989</v>
      </c>
      <c r="M173" s="10">
        <f>VLOOKUP(A173,'Hospitalisation Details'!A:Q,17,0)</f>
        <v>37079.370000000003</v>
      </c>
      <c r="N173" t="str">
        <f>VLOOKUP(A173,'Hospitalisation Details'!A:L,12,0)</f>
        <v>tier - 2</v>
      </c>
      <c r="O173" t="str">
        <f>VLOOKUP(A173,'Hospitalisation Details'!A:AA,13,0)</f>
        <v>tier - 3</v>
      </c>
      <c r="P173" t="str">
        <f>VLOOKUP(A173,'Hospitalisation Details'!A:AA,14,0)</f>
        <v>R1011</v>
      </c>
      <c r="Q173">
        <f>VLOOKUP(A173,'Hospitalisation Details'!A:AA,16,0)</f>
        <v>33</v>
      </c>
    </row>
    <row r="174" spans="1:17" ht="15.75" x14ac:dyDescent="0.25">
      <c r="A174" s="1" t="s">
        <v>2200</v>
      </c>
      <c r="B174" t="str">
        <f>VLOOKUP(A174,'Customer Names'!A:D,4,0)</f>
        <v>Zebulon</v>
      </c>
      <c r="C174">
        <f>VLOOKUP(A174,'Medical Examinations'!A:B,2,0)</f>
        <v>47.46</v>
      </c>
      <c r="D174">
        <f>VLOOKUP(A174,'Medical Examinations'!A:C,3,0)</f>
        <v>6.24</v>
      </c>
      <c r="E174" t="str">
        <f>VLOOKUP(A174,'Medical Examinations'!A:K,11,0)</f>
        <v>Yes</v>
      </c>
      <c r="F174" t="str">
        <f>VLOOKUP(A174,'Medical Examinations'!A:N,14,0)</f>
        <v>No</v>
      </c>
      <c r="G174" t="str">
        <f>VLOOKUP(A174,'Medical Examinations'!A:F,6,0)</f>
        <v>No</v>
      </c>
      <c r="H174" s="7">
        <f>VLOOKUP(A174,'Medical Examinations'!A:J,10,0)</f>
        <v>1</v>
      </c>
      <c r="I174" t="str">
        <f>VLOOKUP(A174,'Medical Examinations'!A:I,9,0)</f>
        <v>Yes</v>
      </c>
      <c r="J174" t="str">
        <f>VLOOKUP(A174,'Medical Examinations'!A:L,12,0)</f>
        <v>Obesity</v>
      </c>
      <c r="K174" t="str">
        <f>VLOOKUP(A174,'Medical Examinations'!A:M,13,0)</f>
        <v>Prediabetes</v>
      </c>
      <c r="L174" t="str">
        <f>VLOOKUP(A174,'Hospitalisation Details'!A:S,15,0)</f>
        <v>17-Dec-1988</v>
      </c>
      <c r="M174" s="10">
        <f>VLOOKUP(A174,'Hospitalisation Details'!A:Q,17,0)</f>
        <v>37076.370000000003</v>
      </c>
      <c r="N174" t="str">
        <f>VLOOKUP(A174,'Hospitalisation Details'!A:L,12,0)</f>
        <v>tier - 2</v>
      </c>
      <c r="O174" t="str">
        <f>VLOOKUP(A174,'Hospitalisation Details'!A:AA,13,0)</f>
        <v>tier - 1</v>
      </c>
      <c r="P174" t="str">
        <f>VLOOKUP(A174,'Hospitalisation Details'!A:AA,14,0)</f>
        <v>R1011</v>
      </c>
      <c r="Q174">
        <f>VLOOKUP(A174,'Hospitalisation Details'!A:AA,16,0)</f>
        <v>34</v>
      </c>
    </row>
    <row r="175" spans="1:17" ht="15.75" x14ac:dyDescent="0.25">
      <c r="A175" s="1" t="s">
        <v>2199</v>
      </c>
      <c r="B175" t="str">
        <f>VLOOKUP(A175,'Customer Names'!A:D,4,0)</f>
        <v>Amanda</v>
      </c>
      <c r="C175">
        <f>VLOOKUP(A175,'Medical Examinations'!A:B,2,0)</f>
        <v>49.24</v>
      </c>
      <c r="D175">
        <f>VLOOKUP(A175,'Medical Examinations'!A:C,3,0)</f>
        <v>4.45</v>
      </c>
      <c r="E175" t="str">
        <f>VLOOKUP(A175,'Medical Examinations'!A:K,11,0)</f>
        <v>No</v>
      </c>
      <c r="F175" t="str">
        <f>VLOOKUP(A175,'Medical Examinations'!A:N,14,0)</f>
        <v>No</v>
      </c>
      <c r="G175" t="str">
        <f>VLOOKUP(A175,'Medical Examinations'!A:F,6,0)</f>
        <v>No</v>
      </c>
      <c r="H175" s="7" t="str">
        <f>VLOOKUP(A175,'Medical Examinations'!A:J,10,0)</f>
        <v>0</v>
      </c>
      <c r="I175" t="str">
        <f>VLOOKUP(A175,'Medical Examinations'!A:I,9,0)</f>
        <v>Yes</v>
      </c>
      <c r="J175" t="str">
        <f>VLOOKUP(A175,'Medical Examinations'!A:L,12,0)</f>
        <v>Obesity</v>
      </c>
      <c r="K175" t="str">
        <f>VLOOKUP(A175,'Medical Examinations'!A:M,13,0)</f>
        <v>Normal</v>
      </c>
      <c r="L175" t="str">
        <f>VLOOKUP(A175,'Hospitalisation Details'!A:S,15,0)</f>
        <v>1-Nov-1991</v>
      </c>
      <c r="M175" s="10">
        <f>VLOOKUP(A175,'Hospitalisation Details'!A:Q,17,0)</f>
        <v>37040.879999999997</v>
      </c>
      <c r="N175" t="str">
        <f>VLOOKUP(A175,'Hospitalisation Details'!A:L,12,0)</f>
        <v>tier - 2</v>
      </c>
      <c r="O175" t="str">
        <f>VLOOKUP(A175,'Hospitalisation Details'!A:AA,13,0)</f>
        <v>tier - 2</v>
      </c>
      <c r="P175" t="str">
        <f>VLOOKUP(A175,'Hospitalisation Details'!A:AA,14,0)</f>
        <v>R1011</v>
      </c>
      <c r="Q175">
        <f>VLOOKUP(A175,'Hospitalisation Details'!A:AA,16,0)</f>
        <v>31</v>
      </c>
    </row>
    <row r="176" spans="1:17" ht="15.75" x14ac:dyDescent="0.25">
      <c r="A176" s="1" t="s">
        <v>2198</v>
      </c>
      <c r="B176" t="str">
        <f>VLOOKUP(A176,'Customer Names'!A:D,4,0)</f>
        <v>Greg</v>
      </c>
      <c r="C176">
        <f>VLOOKUP(A176,'Medical Examinations'!A:B,2,0)</f>
        <v>54.4</v>
      </c>
      <c r="D176">
        <f>VLOOKUP(A176,'Medical Examinations'!A:C,3,0)</f>
        <v>5.22</v>
      </c>
      <c r="E176" t="str">
        <f>VLOOKUP(A176,'Medical Examinations'!A:K,11,0)</f>
        <v>No</v>
      </c>
      <c r="F176" t="str">
        <f>VLOOKUP(A176,'Medical Examinations'!A:N,14,0)</f>
        <v>No</v>
      </c>
      <c r="G176" t="str">
        <f>VLOOKUP(A176,'Medical Examinations'!A:F,6,0)</f>
        <v>No</v>
      </c>
      <c r="H176" s="7">
        <f>VLOOKUP(A176,'Medical Examinations'!A:J,10,0)</f>
        <v>1</v>
      </c>
      <c r="I176" t="str">
        <f>VLOOKUP(A176,'Medical Examinations'!A:I,9,0)</f>
        <v>Yes</v>
      </c>
      <c r="J176" t="str">
        <f>VLOOKUP(A176,'Medical Examinations'!A:L,12,0)</f>
        <v>Obesity</v>
      </c>
      <c r="K176" t="str">
        <f>VLOOKUP(A176,'Medical Examinations'!A:M,13,0)</f>
        <v>Normal</v>
      </c>
      <c r="L176" t="str">
        <f>VLOOKUP(A176,'Hospitalisation Details'!A:S,15,0)</f>
        <v>13-Sep-1992</v>
      </c>
      <c r="M176" s="10">
        <f>VLOOKUP(A176,'Hospitalisation Details'!A:Q,17,0)</f>
        <v>36976.449999999997</v>
      </c>
      <c r="N176" t="str">
        <f>VLOOKUP(A176,'Hospitalisation Details'!A:L,12,0)</f>
        <v>tier - 2</v>
      </c>
      <c r="O176" t="str">
        <f>VLOOKUP(A176,'Hospitalisation Details'!A:AA,13,0)</f>
        <v>tier - 3</v>
      </c>
      <c r="P176" t="str">
        <f>VLOOKUP(A176,'Hospitalisation Details'!A:AA,14,0)</f>
        <v>R1011</v>
      </c>
      <c r="Q176">
        <f>VLOOKUP(A176,'Hospitalisation Details'!A:AA,16,0)</f>
        <v>30</v>
      </c>
    </row>
    <row r="177" spans="1:17" ht="15.75" x14ac:dyDescent="0.25">
      <c r="A177" s="1" t="s">
        <v>2197</v>
      </c>
      <c r="B177" t="str">
        <f>VLOOKUP(A177,'Customer Names'!A:D,4,0)</f>
        <v>John</v>
      </c>
      <c r="C177">
        <f>VLOOKUP(A177,'Medical Examinations'!A:B,2,0)</f>
        <v>35.53</v>
      </c>
      <c r="D177">
        <f>VLOOKUP(A177,'Medical Examinations'!A:C,3,0)</f>
        <v>4.6100000000000003</v>
      </c>
      <c r="E177" t="str">
        <f>VLOOKUP(A177,'Medical Examinations'!A:K,11,0)</f>
        <v>No</v>
      </c>
      <c r="F177" t="str">
        <f>VLOOKUP(A177,'Medical Examinations'!A:N,14,0)</f>
        <v>No</v>
      </c>
      <c r="G177" t="str">
        <f>VLOOKUP(A177,'Medical Examinations'!A:F,6,0)</f>
        <v>No</v>
      </c>
      <c r="H177" s="7">
        <f>VLOOKUP(A177,'Medical Examinations'!A:J,10,0)</f>
        <v>1</v>
      </c>
      <c r="I177" t="str">
        <f>VLOOKUP(A177,'Medical Examinations'!A:I,9,0)</f>
        <v>Yes</v>
      </c>
      <c r="J177" t="str">
        <f>VLOOKUP(A177,'Medical Examinations'!A:L,12,0)</f>
        <v>Obesity</v>
      </c>
      <c r="K177" t="str">
        <f>VLOOKUP(A177,'Medical Examinations'!A:M,13,0)</f>
        <v>Normal</v>
      </c>
      <c r="L177" t="str">
        <f>VLOOKUP(A177,'Hospitalisation Details'!A:S,15,0)</f>
        <v>25-Aug-1992</v>
      </c>
      <c r="M177" s="10">
        <f>VLOOKUP(A177,'Hospitalisation Details'!A:Q,17,0)</f>
        <v>36950.26</v>
      </c>
      <c r="N177" t="str">
        <f>VLOOKUP(A177,'Hospitalisation Details'!A:L,12,0)</f>
        <v>tier - 1</v>
      </c>
      <c r="O177" t="str">
        <f>VLOOKUP(A177,'Hospitalisation Details'!A:AA,13,0)</f>
        <v>tier - 1</v>
      </c>
      <c r="P177" t="str">
        <f>VLOOKUP(A177,'Hospitalisation Details'!A:AA,14,0)</f>
        <v>R1013</v>
      </c>
      <c r="Q177">
        <f>VLOOKUP(A177,'Hospitalisation Details'!A:AA,16,0)</f>
        <v>30</v>
      </c>
    </row>
    <row r="178" spans="1:17" ht="15.75" x14ac:dyDescent="0.25">
      <c r="A178" s="1" t="s">
        <v>2196</v>
      </c>
      <c r="B178" t="str">
        <f>VLOOKUP(A178,'Customer Names'!A:D,4,0)</f>
        <v>Kelsey A.</v>
      </c>
      <c r="C178">
        <f>VLOOKUP(A178,'Medical Examinations'!A:B,2,0)</f>
        <v>39.729999999999997</v>
      </c>
      <c r="D178">
        <f>VLOOKUP(A178,'Medical Examinations'!A:C,3,0)</f>
        <v>6.24</v>
      </c>
      <c r="E178" t="str">
        <f>VLOOKUP(A178,'Medical Examinations'!A:K,11,0)</f>
        <v>No</v>
      </c>
      <c r="F178" t="str">
        <f>VLOOKUP(A178,'Medical Examinations'!A:N,14,0)</f>
        <v>No</v>
      </c>
      <c r="G178" t="str">
        <f>VLOOKUP(A178,'Medical Examinations'!A:F,6,0)</f>
        <v>No</v>
      </c>
      <c r="H178" s="7" t="str">
        <f>VLOOKUP(A178,'Medical Examinations'!A:J,10,0)</f>
        <v>0</v>
      </c>
      <c r="I178" t="str">
        <f>VLOOKUP(A178,'Medical Examinations'!A:I,9,0)</f>
        <v>Yes</v>
      </c>
      <c r="J178" t="str">
        <f>VLOOKUP(A178,'Medical Examinations'!A:L,12,0)</f>
        <v>Obesity</v>
      </c>
      <c r="K178" t="str">
        <f>VLOOKUP(A178,'Medical Examinations'!A:M,13,0)</f>
        <v>Prediabetes</v>
      </c>
      <c r="L178" t="str">
        <f>VLOOKUP(A178,'Hospitalisation Details'!A:S,15,0)</f>
        <v>13-Aug-1977</v>
      </c>
      <c r="M178" s="10">
        <f>VLOOKUP(A178,'Hospitalisation Details'!A:Q,17,0)</f>
        <v>36935.64</v>
      </c>
      <c r="N178" t="str">
        <f>VLOOKUP(A178,'Hospitalisation Details'!A:L,12,0)</f>
        <v>tier - 2</v>
      </c>
      <c r="O178" t="str">
        <f>VLOOKUP(A178,'Hospitalisation Details'!A:AA,13,0)</f>
        <v>tier - 1</v>
      </c>
      <c r="P178" t="str">
        <f>VLOOKUP(A178,'Hospitalisation Details'!A:AA,14,0)</f>
        <v>R1011</v>
      </c>
      <c r="Q178">
        <f>VLOOKUP(A178,'Hospitalisation Details'!A:AA,16,0)</f>
        <v>45</v>
      </c>
    </row>
    <row r="179" spans="1:17" ht="15.75" x14ac:dyDescent="0.25">
      <c r="A179" s="1" t="s">
        <v>2195</v>
      </c>
      <c r="B179" t="str">
        <f>VLOOKUP(A179,'Customer Names'!A:D,4,0)</f>
        <v>Bronwen L</v>
      </c>
      <c r="C179">
        <f>VLOOKUP(A179,'Medical Examinations'!A:B,2,0)</f>
        <v>35.68</v>
      </c>
      <c r="D179">
        <f>VLOOKUP(A179,'Medical Examinations'!A:C,3,0)</f>
        <v>10.039999999999999</v>
      </c>
      <c r="E179" t="str">
        <f>VLOOKUP(A179,'Medical Examinations'!A:K,11,0)</f>
        <v>No</v>
      </c>
      <c r="F179" t="str">
        <f>VLOOKUP(A179,'Medical Examinations'!A:N,14,0)</f>
        <v>No</v>
      </c>
      <c r="G179" t="str">
        <f>VLOOKUP(A179,'Medical Examinations'!A:F,6,0)</f>
        <v>No</v>
      </c>
      <c r="H179" s="7" t="str">
        <f>VLOOKUP(A179,'Medical Examinations'!A:J,10,0)</f>
        <v>0</v>
      </c>
      <c r="I179" t="str">
        <f>VLOOKUP(A179,'Medical Examinations'!A:I,9,0)</f>
        <v>Yes</v>
      </c>
      <c r="J179" t="str">
        <f>VLOOKUP(A179,'Medical Examinations'!A:L,12,0)</f>
        <v>Obesity</v>
      </c>
      <c r="K179" t="str">
        <f>VLOOKUP(A179,'Medical Examinations'!A:M,13,0)</f>
        <v>Diabetes</v>
      </c>
      <c r="L179" t="str">
        <f>VLOOKUP(A179,'Hospitalisation Details'!A:S,15,0)</f>
        <v>22-Oct-1968</v>
      </c>
      <c r="M179" s="10">
        <f>VLOOKUP(A179,'Hospitalisation Details'!A:Q,17,0)</f>
        <v>36922.61</v>
      </c>
      <c r="N179" t="str">
        <f>VLOOKUP(A179,'Hospitalisation Details'!A:L,12,0)</f>
        <v>tier - 2</v>
      </c>
      <c r="O179" t="str">
        <f>VLOOKUP(A179,'Hospitalisation Details'!A:AA,13,0)</f>
        <v>tier - 1</v>
      </c>
      <c r="P179" t="str">
        <f>VLOOKUP(A179,'Hospitalisation Details'!A:AA,14,0)</f>
        <v>R1011</v>
      </c>
      <c r="Q179">
        <f>VLOOKUP(A179,'Hospitalisation Details'!A:AA,16,0)</f>
        <v>54</v>
      </c>
    </row>
    <row r="180" spans="1:17" ht="15.75" x14ac:dyDescent="0.25">
      <c r="A180" s="1" t="s">
        <v>2194</v>
      </c>
      <c r="B180" t="str">
        <f>VLOOKUP(A180,'Customer Names'!A:D,4,0)</f>
        <v>Manuela</v>
      </c>
      <c r="C180">
        <f>VLOOKUP(A180,'Medical Examinations'!A:B,2,0)</f>
        <v>48.86</v>
      </c>
      <c r="D180">
        <f>VLOOKUP(A180,'Medical Examinations'!A:C,3,0)</f>
        <v>6.09</v>
      </c>
      <c r="E180" t="str">
        <f>VLOOKUP(A180,'Medical Examinations'!A:K,11,0)</f>
        <v>No</v>
      </c>
      <c r="F180" t="str">
        <f>VLOOKUP(A180,'Medical Examinations'!A:N,14,0)</f>
        <v>No</v>
      </c>
      <c r="G180" t="str">
        <f>VLOOKUP(A180,'Medical Examinations'!A:F,6,0)</f>
        <v>No</v>
      </c>
      <c r="H180" s="7" t="str">
        <f>VLOOKUP(A180,'Medical Examinations'!A:J,10,0)</f>
        <v>0</v>
      </c>
      <c r="I180" t="str">
        <f>VLOOKUP(A180,'Medical Examinations'!A:I,9,0)</f>
        <v>Yes</v>
      </c>
      <c r="J180" t="str">
        <f>VLOOKUP(A180,'Medical Examinations'!A:L,12,0)</f>
        <v>Obesity</v>
      </c>
      <c r="K180" t="str">
        <f>VLOOKUP(A180,'Medical Examinations'!A:M,13,0)</f>
        <v>Prediabetes</v>
      </c>
      <c r="L180" t="str">
        <f>VLOOKUP(A180,'Hospitalisation Details'!A:S,15,0)</f>
        <v>10-Jun-1991</v>
      </c>
      <c r="M180" s="10">
        <f>VLOOKUP(A180,'Hospitalisation Details'!A:Q,17,0)</f>
        <v>36911.99</v>
      </c>
      <c r="N180" t="str">
        <f>VLOOKUP(A180,'Hospitalisation Details'!A:L,12,0)</f>
        <v>tier - 2</v>
      </c>
      <c r="O180" t="str">
        <f>VLOOKUP(A180,'Hospitalisation Details'!A:AA,13,0)</f>
        <v>tier - 2</v>
      </c>
      <c r="P180" t="str">
        <f>VLOOKUP(A180,'Hospitalisation Details'!A:AA,14,0)</f>
        <v>R1011</v>
      </c>
      <c r="Q180">
        <f>VLOOKUP(A180,'Hospitalisation Details'!A:AA,16,0)</f>
        <v>31</v>
      </c>
    </row>
    <row r="181" spans="1:17" ht="15.75" x14ac:dyDescent="0.25">
      <c r="A181" s="1" t="s">
        <v>2193</v>
      </c>
      <c r="B181" t="str">
        <f>VLOOKUP(A181,'Customer Names'!A:D,4,0)</f>
        <v>Jennifer L</v>
      </c>
      <c r="C181">
        <f>VLOOKUP(A181,'Medical Examinations'!A:B,2,0)</f>
        <v>34.799999999999997</v>
      </c>
      <c r="D181">
        <f>VLOOKUP(A181,'Medical Examinations'!A:C,3,0)</f>
        <v>11.4</v>
      </c>
      <c r="E181" t="str">
        <f>VLOOKUP(A181,'Medical Examinations'!A:K,11,0)</f>
        <v>Yes</v>
      </c>
      <c r="F181" t="str">
        <f>VLOOKUP(A181,'Medical Examinations'!A:N,14,0)</f>
        <v>No</v>
      </c>
      <c r="G181" t="str">
        <f>VLOOKUP(A181,'Medical Examinations'!A:F,6,0)</f>
        <v>Yes</v>
      </c>
      <c r="H181" s="7">
        <f>VLOOKUP(A181,'Medical Examinations'!A:J,10,0)</f>
        <v>1</v>
      </c>
      <c r="I181" t="str">
        <f>VLOOKUP(A181,'Medical Examinations'!A:I,9,0)</f>
        <v>No</v>
      </c>
      <c r="J181" t="str">
        <f>VLOOKUP(A181,'Medical Examinations'!A:L,12,0)</f>
        <v>Obesity</v>
      </c>
      <c r="K181" t="str">
        <f>VLOOKUP(A181,'Medical Examinations'!A:M,13,0)</f>
        <v>Diabetes</v>
      </c>
      <c r="L181" t="str">
        <f>VLOOKUP(A181,'Hospitalisation Details'!A:S,15,0)</f>
        <v>24-Jul-1963</v>
      </c>
      <c r="M181" s="10">
        <f>VLOOKUP(A181,'Hospitalisation Details'!A:Q,17,0)</f>
        <v>36910.61</v>
      </c>
      <c r="N181" t="str">
        <f>VLOOKUP(A181,'Hospitalisation Details'!A:L,12,0)</f>
        <v>tier - 2</v>
      </c>
      <c r="O181" t="str">
        <f>VLOOKUP(A181,'Hospitalisation Details'!A:AA,13,0)</f>
        <v>tier - 2</v>
      </c>
      <c r="P181" t="str">
        <f>VLOOKUP(A181,'Hospitalisation Details'!A:AA,14,0)</f>
        <v>R1011</v>
      </c>
      <c r="Q181">
        <f>VLOOKUP(A181,'Hospitalisation Details'!A:AA,16,0)</f>
        <v>59</v>
      </c>
    </row>
    <row r="182" spans="1:17" ht="15.75" x14ac:dyDescent="0.25">
      <c r="A182" s="1" t="s">
        <v>2192</v>
      </c>
      <c r="B182" t="str">
        <f>VLOOKUP(A182,'Customer Names'!A:D,4,0)</f>
        <v>Abby W.</v>
      </c>
      <c r="C182">
        <f>VLOOKUP(A182,'Medical Examinations'!A:B,2,0)</f>
        <v>32.49</v>
      </c>
      <c r="D182">
        <f>VLOOKUP(A182,'Medical Examinations'!A:C,3,0)</f>
        <v>4.29</v>
      </c>
      <c r="E182" t="str">
        <f>VLOOKUP(A182,'Medical Examinations'!A:K,11,0)</f>
        <v>No</v>
      </c>
      <c r="F182" t="str">
        <f>VLOOKUP(A182,'Medical Examinations'!A:N,14,0)</f>
        <v>No</v>
      </c>
      <c r="G182" t="str">
        <f>VLOOKUP(A182,'Medical Examinations'!A:F,6,0)</f>
        <v>Yes</v>
      </c>
      <c r="H182" s="7">
        <f>VLOOKUP(A182,'Medical Examinations'!A:J,10,0)</f>
        <v>1</v>
      </c>
      <c r="I182" t="str">
        <f>VLOOKUP(A182,'Medical Examinations'!A:I,9,0)</f>
        <v>Yes</v>
      </c>
      <c r="J182" t="str">
        <f>VLOOKUP(A182,'Medical Examinations'!A:L,12,0)</f>
        <v>Obesity</v>
      </c>
      <c r="K182" t="str">
        <f>VLOOKUP(A182,'Medical Examinations'!A:M,13,0)</f>
        <v>Normal</v>
      </c>
      <c r="L182" t="str">
        <f>VLOOKUP(A182,'Hospitalisation Details'!A:S,15,0)</f>
        <v>21-Jun-2003</v>
      </c>
      <c r="M182" s="10">
        <f>VLOOKUP(A182,'Hospitalisation Details'!A:Q,17,0)</f>
        <v>36898.730000000003</v>
      </c>
      <c r="N182" t="str">
        <f>VLOOKUP(A182,'Hospitalisation Details'!A:L,12,0)</f>
        <v>tier - 2</v>
      </c>
      <c r="O182" t="str">
        <f>VLOOKUP(A182,'Hospitalisation Details'!A:AA,13,0)</f>
        <v>tier - 1</v>
      </c>
      <c r="P182" t="str">
        <f>VLOOKUP(A182,'Hospitalisation Details'!A:AA,14,0)</f>
        <v>R1012</v>
      </c>
      <c r="Q182">
        <f>VLOOKUP(A182,'Hospitalisation Details'!A:AA,16,0)</f>
        <v>19</v>
      </c>
    </row>
    <row r="183" spans="1:17" ht="15.75" x14ac:dyDescent="0.25">
      <c r="A183" s="1" t="s">
        <v>2191</v>
      </c>
      <c r="B183" t="str">
        <f>VLOOKUP(A183,'Customer Names'!A:D,4,0)</f>
        <v>Tyler</v>
      </c>
      <c r="C183">
        <f>VLOOKUP(A183,'Medical Examinations'!A:B,2,0)</f>
        <v>39</v>
      </c>
      <c r="D183">
        <f>VLOOKUP(A183,'Medical Examinations'!A:C,3,0)</f>
        <v>5.7</v>
      </c>
      <c r="E183" t="str">
        <f>VLOOKUP(A183,'Medical Examinations'!A:K,11,0)</f>
        <v>No</v>
      </c>
      <c r="F183" t="str">
        <f>VLOOKUP(A183,'Medical Examinations'!A:N,14,0)</f>
        <v>No</v>
      </c>
      <c r="G183" t="str">
        <f>VLOOKUP(A183,'Medical Examinations'!A:F,6,0)</f>
        <v>No</v>
      </c>
      <c r="H183" s="7">
        <f>VLOOKUP(A183,'Medical Examinations'!A:J,10,0)</f>
        <v>2</v>
      </c>
      <c r="I183" t="str">
        <f>VLOOKUP(A183,'Medical Examinations'!A:I,9,0)</f>
        <v>Yes</v>
      </c>
      <c r="J183" t="str">
        <f>VLOOKUP(A183,'Medical Examinations'!A:L,12,0)</f>
        <v>Obesity</v>
      </c>
      <c r="K183" t="str">
        <f>VLOOKUP(A183,'Medical Examinations'!A:M,13,0)</f>
        <v>Prediabetes</v>
      </c>
      <c r="L183" t="str">
        <f>VLOOKUP(A183,'Hospitalisation Details'!A:S,15,0)</f>
        <v>5-Dec-1972</v>
      </c>
      <c r="M183" s="10">
        <f>VLOOKUP(A183,'Hospitalisation Details'!A:Q,17,0)</f>
        <v>36889.99</v>
      </c>
      <c r="N183" t="str">
        <f>VLOOKUP(A183,'Hospitalisation Details'!A:L,12,0)</f>
        <v>tier - 1</v>
      </c>
      <c r="O183" t="str">
        <f>VLOOKUP(A183,'Hospitalisation Details'!A:AA,13,0)</f>
        <v>tier - 3</v>
      </c>
      <c r="P183" t="str">
        <f>VLOOKUP(A183,'Hospitalisation Details'!A:AA,14,0)</f>
        <v>R1011</v>
      </c>
      <c r="Q183">
        <f>VLOOKUP(A183,'Hospitalisation Details'!A:AA,16,0)</f>
        <v>50</v>
      </c>
    </row>
    <row r="184" spans="1:17" ht="15.75" x14ac:dyDescent="0.25">
      <c r="A184" s="1" t="s">
        <v>2190</v>
      </c>
      <c r="B184" t="str">
        <f>VLOOKUP(A184,'Customer Names'!A:D,4,0)</f>
        <v>Jeffrey</v>
      </c>
      <c r="C184">
        <f>VLOOKUP(A184,'Medical Examinations'!A:B,2,0)</f>
        <v>35.299999999999997</v>
      </c>
      <c r="D184">
        <f>VLOOKUP(A184,'Medical Examinations'!A:C,3,0)</f>
        <v>6.09</v>
      </c>
      <c r="E184" t="str">
        <f>VLOOKUP(A184,'Medical Examinations'!A:K,11,0)</f>
        <v>No</v>
      </c>
      <c r="F184" t="str">
        <f>VLOOKUP(A184,'Medical Examinations'!A:N,14,0)</f>
        <v>No</v>
      </c>
      <c r="G184" t="str">
        <f>VLOOKUP(A184,'Medical Examinations'!A:F,6,0)</f>
        <v>No</v>
      </c>
      <c r="H184" s="7">
        <f>VLOOKUP(A184,'Medical Examinations'!A:J,10,0)</f>
        <v>1</v>
      </c>
      <c r="I184" t="str">
        <f>VLOOKUP(A184,'Medical Examinations'!A:I,9,0)</f>
        <v>Yes</v>
      </c>
      <c r="J184" t="str">
        <f>VLOOKUP(A184,'Medical Examinations'!A:L,12,0)</f>
        <v>Obesity</v>
      </c>
      <c r="K184" t="str">
        <f>VLOOKUP(A184,'Medical Examinations'!A:M,13,0)</f>
        <v>Prediabetes</v>
      </c>
      <c r="L184" t="str">
        <f>VLOOKUP(A184,'Hospitalisation Details'!A:S,15,0)</f>
        <v>4-Jul-1992</v>
      </c>
      <c r="M184" s="10">
        <f>VLOOKUP(A184,'Hospitalisation Details'!A:Q,17,0)</f>
        <v>36837.47</v>
      </c>
      <c r="N184" t="str">
        <f>VLOOKUP(A184,'Hospitalisation Details'!A:L,12,0)</f>
        <v>tier - 2</v>
      </c>
      <c r="O184" t="str">
        <f>VLOOKUP(A184,'Hospitalisation Details'!A:AA,13,0)</f>
        <v>tier - 3</v>
      </c>
      <c r="P184" t="str">
        <f>VLOOKUP(A184,'Hospitalisation Details'!A:AA,14,0)</f>
        <v>R1011</v>
      </c>
      <c r="Q184">
        <f>VLOOKUP(A184,'Hospitalisation Details'!A:AA,16,0)</f>
        <v>30</v>
      </c>
    </row>
    <row r="185" spans="1:17" ht="15.75" x14ac:dyDescent="0.25">
      <c r="A185" s="1" t="s">
        <v>2189</v>
      </c>
      <c r="B185" t="str">
        <f>VLOOKUP(A185,'Customer Names'!A:D,4,0)</f>
        <v>Matthew F</v>
      </c>
      <c r="C185">
        <f>VLOOKUP(A185,'Medical Examinations'!A:B,2,0)</f>
        <v>33.42</v>
      </c>
      <c r="D185">
        <f>VLOOKUP(A185,'Medical Examinations'!A:C,3,0)</f>
        <v>10.67</v>
      </c>
      <c r="E185" t="str">
        <f>VLOOKUP(A185,'Medical Examinations'!A:K,11,0)</f>
        <v>No</v>
      </c>
      <c r="F185" t="str">
        <f>VLOOKUP(A185,'Medical Examinations'!A:N,14,0)</f>
        <v>No</v>
      </c>
      <c r="G185" t="str">
        <f>VLOOKUP(A185,'Medical Examinations'!A:F,6,0)</f>
        <v>No</v>
      </c>
      <c r="H185" s="7" t="str">
        <f>VLOOKUP(A185,'Medical Examinations'!A:J,10,0)</f>
        <v>0</v>
      </c>
      <c r="I185" t="str">
        <f>VLOOKUP(A185,'Medical Examinations'!A:I,9,0)</f>
        <v>Yes</v>
      </c>
      <c r="J185" t="str">
        <f>VLOOKUP(A185,'Medical Examinations'!A:L,12,0)</f>
        <v>Obesity</v>
      </c>
      <c r="K185" t="str">
        <f>VLOOKUP(A185,'Medical Examinations'!A:M,13,0)</f>
        <v>Diabetes</v>
      </c>
      <c r="L185" t="str">
        <f>VLOOKUP(A185,'Hospitalisation Details'!A:S,15,0)</f>
        <v>28-Dec-1965</v>
      </c>
      <c r="M185" s="10">
        <f>VLOOKUP(A185,'Hospitalisation Details'!A:Q,17,0)</f>
        <v>36795.29</v>
      </c>
      <c r="N185" t="str">
        <f>VLOOKUP(A185,'Hospitalisation Details'!A:L,12,0)</f>
        <v>tier - 2</v>
      </c>
      <c r="O185" t="str">
        <f>VLOOKUP(A185,'Hospitalisation Details'!A:AA,13,0)</f>
        <v>tier - 1</v>
      </c>
      <c r="P185" t="str">
        <f>VLOOKUP(A185,'Hospitalisation Details'!A:AA,14,0)</f>
        <v>R1011</v>
      </c>
      <c r="Q185">
        <f>VLOOKUP(A185,'Hospitalisation Details'!A:AA,16,0)</f>
        <v>57</v>
      </c>
    </row>
    <row r="186" spans="1:17" ht="15.75" x14ac:dyDescent="0.25">
      <c r="A186" s="1" t="s">
        <v>2188</v>
      </c>
      <c r="B186" t="str">
        <f>VLOOKUP(A186,'Customer Names'!A:D,4,0)</f>
        <v>Ryan J.</v>
      </c>
      <c r="C186">
        <f>VLOOKUP(A186,'Medical Examinations'!A:B,2,0)</f>
        <v>37.18</v>
      </c>
      <c r="D186">
        <f>VLOOKUP(A186,'Medical Examinations'!A:C,3,0)</f>
        <v>6.75</v>
      </c>
      <c r="E186" t="str">
        <f>VLOOKUP(A186,'Medical Examinations'!A:K,11,0)</f>
        <v>Yes</v>
      </c>
      <c r="F186" t="str">
        <f>VLOOKUP(A186,'Medical Examinations'!A:N,14,0)</f>
        <v>No</v>
      </c>
      <c r="G186" t="str">
        <f>VLOOKUP(A186,'Medical Examinations'!A:F,6,0)</f>
        <v>No</v>
      </c>
      <c r="H186" s="7">
        <f>VLOOKUP(A186,'Medical Examinations'!A:J,10,0)</f>
        <v>2</v>
      </c>
      <c r="I186" t="str">
        <f>VLOOKUP(A186,'Medical Examinations'!A:I,9,0)</f>
        <v>Yes</v>
      </c>
      <c r="J186" t="str">
        <f>VLOOKUP(A186,'Medical Examinations'!A:L,12,0)</f>
        <v>Obesity</v>
      </c>
      <c r="K186" t="str">
        <f>VLOOKUP(A186,'Medical Examinations'!A:M,13,0)</f>
        <v>Diabetes</v>
      </c>
      <c r="L186" t="str">
        <f>VLOOKUP(A186,'Hospitalisation Details'!A:S,15,0)</f>
        <v>14-Jul-1970</v>
      </c>
      <c r="M186" s="10">
        <f>VLOOKUP(A186,'Hospitalisation Details'!A:Q,17,0)</f>
        <v>36786.370000000003</v>
      </c>
      <c r="N186" t="str">
        <f>VLOOKUP(A186,'Hospitalisation Details'!A:L,12,0)</f>
        <v>tier - 1</v>
      </c>
      <c r="O186" t="str">
        <f>VLOOKUP(A186,'Hospitalisation Details'!A:AA,13,0)</f>
        <v>tier - 1</v>
      </c>
      <c r="P186" t="str">
        <f>VLOOKUP(A186,'Hospitalisation Details'!A:AA,14,0)</f>
        <v>R1011</v>
      </c>
      <c r="Q186">
        <f>VLOOKUP(A186,'Hospitalisation Details'!A:AA,16,0)</f>
        <v>52</v>
      </c>
    </row>
    <row r="187" spans="1:17" ht="15.75" x14ac:dyDescent="0.25">
      <c r="A187" s="1" t="s">
        <v>2187</v>
      </c>
      <c r="B187" t="str">
        <f>VLOOKUP(A187,'Customer Names'!A:D,4,0)</f>
        <v>Amy</v>
      </c>
      <c r="C187">
        <f>VLOOKUP(A187,'Medical Examinations'!A:B,2,0)</f>
        <v>33.33</v>
      </c>
      <c r="D187">
        <f>VLOOKUP(A187,'Medical Examinations'!A:C,3,0)</f>
        <v>9.26</v>
      </c>
      <c r="E187" t="str">
        <f>VLOOKUP(A187,'Medical Examinations'!A:K,11,0)</f>
        <v>Yes</v>
      </c>
      <c r="F187" t="str">
        <f>VLOOKUP(A187,'Medical Examinations'!A:N,14,0)</f>
        <v>No</v>
      </c>
      <c r="G187" t="str">
        <f>VLOOKUP(A187,'Medical Examinations'!A:F,6,0)</f>
        <v>No</v>
      </c>
      <c r="H187" s="7">
        <f>VLOOKUP(A187,'Medical Examinations'!A:J,10,0)</f>
        <v>2</v>
      </c>
      <c r="I187" t="str">
        <f>VLOOKUP(A187,'Medical Examinations'!A:I,9,0)</f>
        <v>No</v>
      </c>
      <c r="J187" t="str">
        <f>VLOOKUP(A187,'Medical Examinations'!A:L,12,0)</f>
        <v>Obesity</v>
      </c>
      <c r="K187" t="str">
        <f>VLOOKUP(A187,'Medical Examinations'!A:M,13,0)</f>
        <v>Diabetes</v>
      </c>
      <c r="L187" t="str">
        <f>VLOOKUP(A187,'Hospitalisation Details'!A:S,15,0)</f>
        <v>29-Jul-1961</v>
      </c>
      <c r="M187" s="10">
        <f>VLOOKUP(A187,'Hospitalisation Details'!A:Q,17,0)</f>
        <v>36580.28</v>
      </c>
      <c r="N187" t="str">
        <f>VLOOKUP(A187,'Hospitalisation Details'!A:L,12,0)</f>
        <v>tier - 2</v>
      </c>
      <c r="O187" t="str">
        <f>VLOOKUP(A187,'Hospitalisation Details'!A:AA,13,0)</f>
        <v>tier - 2</v>
      </c>
      <c r="P187" t="str">
        <f>VLOOKUP(A187,'Hospitalisation Details'!A:AA,14,0)</f>
        <v>R1013</v>
      </c>
      <c r="Q187">
        <f>VLOOKUP(A187,'Hospitalisation Details'!A:AA,16,0)</f>
        <v>61</v>
      </c>
    </row>
    <row r="188" spans="1:17" ht="15.75" x14ac:dyDescent="0.25">
      <c r="A188" s="1" t="s">
        <v>2186</v>
      </c>
      <c r="B188" t="str">
        <f>VLOOKUP(A188,'Customer Names'!A:D,4,0)</f>
        <v>Andrew P</v>
      </c>
      <c r="C188">
        <f>VLOOKUP(A188,'Medical Examinations'!A:B,2,0)</f>
        <v>53.21</v>
      </c>
      <c r="D188">
        <f>VLOOKUP(A188,'Medical Examinations'!A:C,3,0)</f>
        <v>4.2699999999999996</v>
      </c>
      <c r="E188" t="str">
        <f>VLOOKUP(A188,'Medical Examinations'!A:K,11,0)</f>
        <v>No</v>
      </c>
      <c r="F188" t="str">
        <f>VLOOKUP(A188,'Medical Examinations'!A:N,14,0)</f>
        <v>No</v>
      </c>
      <c r="G188" t="str">
        <f>VLOOKUP(A188,'Medical Examinations'!A:F,6,0)</f>
        <v>No</v>
      </c>
      <c r="H188" s="7">
        <f>VLOOKUP(A188,'Medical Examinations'!A:J,10,0)</f>
        <v>1</v>
      </c>
      <c r="I188" t="str">
        <f>VLOOKUP(A188,'Medical Examinations'!A:I,9,0)</f>
        <v>Yes</v>
      </c>
      <c r="J188" t="str">
        <f>VLOOKUP(A188,'Medical Examinations'!A:L,12,0)</f>
        <v>Obesity</v>
      </c>
      <c r="K188" t="str">
        <f>VLOOKUP(A188,'Medical Examinations'!A:M,13,0)</f>
        <v>Normal</v>
      </c>
      <c r="L188" t="str">
        <f>VLOOKUP(A188,'Hospitalisation Details'!A:S,15,0)</f>
        <v>9-Oct-1992</v>
      </c>
      <c r="M188" s="10">
        <f>VLOOKUP(A188,'Hospitalisation Details'!A:Q,17,0)</f>
        <v>36572.800000000003</v>
      </c>
      <c r="N188" t="str">
        <f>VLOOKUP(A188,'Hospitalisation Details'!A:L,12,0)</f>
        <v>tier - 1</v>
      </c>
      <c r="O188" t="str">
        <f>VLOOKUP(A188,'Hospitalisation Details'!A:AA,13,0)</f>
        <v>tier - 2</v>
      </c>
      <c r="P188" t="str">
        <f>VLOOKUP(A188,'Hospitalisation Details'!A:AA,14,0)</f>
        <v>R1011</v>
      </c>
      <c r="Q188">
        <f>VLOOKUP(A188,'Hospitalisation Details'!A:AA,16,0)</f>
        <v>30</v>
      </c>
    </row>
    <row r="189" spans="1:17" ht="15.75" x14ac:dyDescent="0.25">
      <c r="A189" s="1" t="s">
        <v>2185</v>
      </c>
      <c r="B189" t="str">
        <f>VLOOKUP(A189,'Customer Names'!A:D,4,0)</f>
        <v>George M. V</v>
      </c>
      <c r="C189">
        <f>VLOOKUP(A189,'Medical Examinations'!A:B,2,0)</f>
        <v>38.729999999999997</v>
      </c>
      <c r="D189">
        <f>VLOOKUP(A189,'Medical Examinations'!A:C,3,0)</f>
        <v>11.51</v>
      </c>
      <c r="E189" t="str">
        <f>VLOOKUP(A189,'Medical Examinations'!A:K,11,0)</f>
        <v>No</v>
      </c>
      <c r="F189" t="str">
        <f>VLOOKUP(A189,'Medical Examinations'!A:N,14,0)</f>
        <v>No</v>
      </c>
      <c r="G189" t="str">
        <f>VLOOKUP(A189,'Medical Examinations'!A:F,6,0)</f>
        <v>No</v>
      </c>
      <c r="H189" s="7">
        <f>VLOOKUP(A189,'Medical Examinations'!A:J,10,0)</f>
        <v>2</v>
      </c>
      <c r="I189" t="str">
        <f>VLOOKUP(A189,'Medical Examinations'!A:I,9,0)</f>
        <v>Yes</v>
      </c>
      <c r="J189" t="str">
        <f>VLOOKUP(A189,'Medical Examinations'!A:L,12,0)</f>
        <v>Obesity</v>
      </c>
      <c r="K189" t="str">
        <f>VLOOKUP(A189,'Medical Examinations'!A:M,13,0)</f>
        <v>Diabetes</v>
      </c>
      <c r="L189" t="str">
        <f>VLOOKUP(A189,'Hospitalisation Details'!A:S,15,0)</f>
        <v>9-Aug-1973</v>
      </c>
      <c r="M189" s="10">
        <f>VLOOKUP(A189,'Hospitalisation Details'!A:Q,17,0)</f>
        <v>36541.550000000003</v>
      </c>
      <c r="N189" t="str">
        <f>VLOOKUP(A189,'Hospitalisation Details'!A:L,12,0)</f>
        <v>tier - 2</v>
      </c>
      <c r="O189" t="str">
        <f>VLOOKUP(A189,'Hospitalisation Details'!A:AA,13,0)</f>
        <v>tier - 3</v>
      </c>
      <c r="P189" t="str">
        <f>VLOOKUP(A189,'Hospitalisation Details'!A:AA,14,0)</f>
        <v>R1011</v>
      </c>
      <c r="Q189">
        <f>VLOOKUP(A189,'Hospitalisation Details'!A:AA,16,0)</f>
        <v>49</v>
      </c>
    </row>
    <row r="190" spans="1:17" ht="15.75" x14ac:dyDescent="0.25">
      <c r="A190" s="1" t="s">
        <v>2184</v>
      </c>
      <c r="B190" t="str">
        <f>VLOOKUP(A190,'Customer Names'!A:D,4,0)</f>
        <v>Sarah</v>
      </c>
      <c r="C190">
        <f>VLOOKUP(A190,'Medical Examinations'!A:B,2,0)</f>
        <v>29.73</v>
      </c>
      <c r="D190">
        <f>VLOOKUP(A190,'Medical Examinations'!A:C,3,0)</f>
        <v>7.22</v>
      </c>
      <c r="E190" t="str">
        <f>VLOOKUP(A190,'Medical Examinations'!A:K,11,0)</f>
        <v>No</v>
      </c>
      <c r="F190" t="str">
        <f>VLOOKUP(A190,'Medical Examinations'!A:N,14,0)</f>
        <v>No</v>
      </c>
      <c r="G190" t="str">
        <f>VLOOKUP(A190,'Medical Examinations'!A:F,6,0)</f>
        <v>No</v>
      </c>
      <c r="H190" s="7" t="str">
        <f>VLOOKUP(A190,'Medical Examinations'!A:J,10,0)</f>
        <v>0</v>
      </c>
      <c r="I190" t="str">
        <f>VLOOKUP(A190,'Medical Examinations'!A:I,9,0)</f>
        <v>Yes</v>
      </c>
      <c r="J190" t="str">
        <f>VLOOKUP(A190,'Medical Examinations'!A:L,12,0)</f>
        <v>Overweight</v>
      </c>
      <c r="K190" t="str">
        <f>VLOOKUP(A190,'Medical Examinations'!A:M,13,0)</f>
        <v>Diabetes</v>
      </c>
      <c r="L190" t="str">
        <f>VLOOKUP(A190,'Hospitalisation Details'!A:S,15,0)</f>
        <v>19-Nov-1962</v>
      </c>
      <c r="M190" s="10">
        <f>VLOOKUP(A190,'Hospitalisation Details'!A:Q,17,0)</f>
        <v>36445.550000000003</v>
      </c>
      <c r="N190" t="str">
        <f>VLOOKUP(A190,'Hospitalisation Details'!A:L,12,0)</f>
        <v>tier - 2</v>
      </c>
      <c r="O190" t="str">
        <f>VLOOKUP(A190,'Hospitalisation Details'!A:AA,13,0)</f>
        <v>tier - 2</v>
      </c>
      <c r="P190" t="str">
        <f>VLOOKUP(A190,'Hospitalisation Details'!A:AA,14,0)</f>
        <v>R1011</v>
      </c>
      <c r="Q190">
        <f>VLOOKUP(A190,'Hospitalisation Details'!A:AA,16,0)</f>
        <v>60</v>
      </c>
    </row>
    <row r="191" spans="1:17" ht="15.75" x14ac:dyDescent="0.25">
      <c r="A191" s="1" t="s">
        <v>2183</v>
      </c>
      <c r="B191" t="str">
        <f>VLOOKUP(A191,'Customer Names'!A:D,4,0)</f>
        <v>Lara</v>
      </c>
      <c r="C191">
        <f>VLOOKUP(A191,'Medical Examinations'!A:B,2,0)</f>
        <v>34.700000000000003</v>
      </c>
      <c r="D191">
        <f>VLOOKUP(A191,'Medical Examinations'!A:C,3,0)</f>
        <v>4.37</v>
      </c>
      <c r="E191" t="str">
        <f>VLOOKUP(A191,'Medical Examinations'!A:K,11,0)</f>
        <v>No</v>
      </c>
      <c r="F191" t="str">
        <f>VLOOKUP(A191,'Medical Examinations'!A:N,14,0)</f>
        <v>No</v>
      </c>
      <c r="G191" t="str">
        <f>VLOOKUP(A191,'Medical Examinations'!A:F,6,0)</f>
        <v>Yes</v>
      </c>
      <c r="H191" s="7">
        <f>VLOOKUP(A191,'Medical Examinations'!A:J,10,0)</f>
        <v>1</v>
      </c>
      <c r="I191" t="str">
        <f>VLOOKUP(A191,'Medical Examinations'!A:I,9,0)</f>
        <v>Yes</v>
      </c>
      <c r="J191" t="str">
        <f>VLOOKUP(A191,'Medical Examinations'!A:L,12,0)</f>
        <v>Obesity</v>
      </c>
      <c r="K191" t="str">
        <f>VLOOKUP(A191,'Medical Examinations'!A:M,13,0)</f>
        <v>Normal</v>
      </c>
      <c r="L191" t="str">
        <f>VLOOKUP(A191,'Hospitalisation Details'!A:S,15,0)</f>
        <v>9-Dec-2003</v>
      </c>
      <c r="M191" s="10">
        <f>VLOOKUP(A191,'Hospitalisation Details'!A:Q,17,0)</f>
        <v>36397.58</v>
      </c>
      <c r="N191" t="str">
        <f>VLOOKUP(A191,'Hospitalisation Details'!A:L,12,0)</f>
        <v>tier - 2</v>
      </c>
      <c r="O191" t="str">
        <f>VLOOKUP(A191,'Hospitalisation Details'!A:AA,13,0)</f>
        <v>tier - 3</v>
      </c>
      <c r="P191" t="str">
        <f>VLOOKUP(A191,'Hospitalisation Details'!A:AA,14,0)</f>
        <v>R1011</v>
      </c>
      <c r="Q191">
        <f>VLOOKUP(A191,'Hospitalisation Details'!A:AA,16,0)</f>
        <v>19</v>
      </c>
    </row>
    <row r="192" spans="1:17" ht="15.75" x14ac:dyDescent="0.25">
      <c r="A192" s="1" t="s">
        <v>2182</v>
      </c>
      <c r="B192" t="str">
        <f>VLOOKUP(A192,'Customer Names'!A:D,4,0)</f>
        <v>Sebastien</v>
      </c>
      <c r="C192">
        <f>VLOOKUP(A192,'Medical Examinations'!A:B,2,0)</f>
        <v>38.28</v>
      </c>
      <c r="D192">
        <f>VLOOKUP(A192,'Medical Examinations'!A:C,3,0)</f>
        <v>11.56</v>
      </c>
      <c r="E192" t="str">
        <f>VLOOKUP(A192,'Medical Examinations'!A:K,11,0)</f>
        <v>Yes</v>
      </c>
      <c r="F192" t="str">
        <f>VLOOKUP(A192,'Medical Examinations'!A:N,14,0)</f>
        <v>No</v>
      </c>
      <c r="G192" t="str">
        <f>VLOOKUP(A192,'Medical Examinations'!A:F,6,0)</f>
        <v>No</v>
      </c>
      <c r="H192" s="7">
        <f>VLOOKUP(A192,'Medical Examinations'!A:J,10,0)</f>
        <v>1</v>
      </c>
      <c r="I192" t="str">
        <f>VLOOKUP(A192,'Medical Examinations'!A:I,9,0)</f>
        <v>Yes</v>
      </c>
      <c r="J192" t="str">
        <f>VLOOKUP(A192,'Medical Examinations'!A:L,12,0)</f>
        <v>Obesity</v>
      </c>
      <c r="K192" t="str">
        <f>VLOOKUP(A192,'Medical Examinations'!A:M,13,0)</f>
        <v>Diabetes</v>
      </c>
      <c r="L192" t="str">
        <f>VLOOKUP(A192,'Hospitalisation Details'!A:S,15,0)</f>
        <v>5-Jun-1975</v>
      </c>
      <c r="M192" s="10">
        <f>VLOOKUP(A192,'Hospitalisation Details'!A:Q,17,0)</f>
        <v>36350.71</v>
      </c>
      <c r="N192" t="str">
        <f>VLOOKUP(A192,'Hospitalisation Details'!A:L,12,0)</f>
        <v>tier - 1</v>
      </c>
      <c r="O192" t="str">
        <f>VLOOKUP(A192,'Hospitalisation Details'!A:AA,13,0)</f>
        <v>tier - 2</v>
      </c>
      <c r="P192" t="str">
        <f>VLOOKUP(A192,'Hospitalisation Details'!A:AA,14,0)</f>
        <v>R1011</v>
      </c>
      <c r="Q192">
        <f>VLOOKUP(A192,'Hospitalisation Details'!A:AA,16,0)</f>
        <v>48</v>
      </c>
    </row>
    <row r="193" spans="1:17" ht="15.75" x14ac:dyDescent="0.25">
      <c r="A193" s="1" t="s">
        <v>2181</v>
      </c>
      <c r="B193" t="str">
        <f>VLOOKUP(A193,'Customer Names'!A:D,4,0)</f>
        <v>Padraig</v>
      </c>
      <c r="C193">
        <f>VLOOKUP(A193,'Medical Examinations'!A:B,2,0)</f>
        <v>33.57</v>
      </c>
      <c r="D193">
        <f>VLOOKUP(A193,'Medical Examinations'!A:C,3,0)</f>
        <v>8.82</v>
      </c>
      <c r="E193" t="str">
        <f>VLOOKUP(A193,'Medical Examinations'!A:K,11,0)</f>
        <v>Yes</v>
      </c>
      <c r="F193" t="str">
        <f>VLOOKUP(A193,'Medical Examinations'!A:N,14,0)</f>
        <v>No</v>
      </c>
      <c r="G193" t="str">
        <f>VLOOKUP(A193,'Medical Examinations'!A:F,6,0)</f>
        <v>No</v>
      </c>
      <c r="H193" s="7" t="str">
        <f>VLOOKUP(A193,'Medical Examinations'!A:J,10,0)</f>
        <v>0</v>
      </c>
      <c r="I193" t="str">
        <f>VLOOKUP(A193,'Medical Examinations'!A:I,9,0)</f>
        <v>Yes</v>
      </c>
      <c r="J193" t="str">
        <f>VLOOKUP(A193,'Medical Examinations'!A:L,12,0)</f>
        <v>Obesity</v>
      </c>
      <c r="K193" t="str">
        <f>VLOOKUP(A193,'Medical Examinations'!A:M,13,0)</f>
        <v>Diabetes</v>
      </c>
      <c r="L193" t="str">
        <f>VLOOKUP(A193,'Hospitalisation Details'!A:S,15,0)</f>
        <v>18-Oct-1967</v>
      </c>
      <c r="M193" s="10">
        <f>VLOOKUP(A193,'Hospitalisation Details'!A:Q,17,0)</f>
        <v>36332.449999999997</v>
      </c>
      <c r="N193" t="str">
        <f>VLOOKUP(A193,'Hospitalisation Details'!A:L,12,0)</f>
        <v>tier - 1</v>
      </c>
      <c r="O193" t="str">
        <f>VLOOKUP(A193,'Hospitalisation Details'!A:AA,13,0)</f>
        <v>tier - 3</v>
      </c>
      <c r="P193" t="str">
        <f>VLOOKUP(A193,'Hospitalisation Details'!A:AA,14,0)</f>
        <v>R1011</v>
      </c>
      <c r="Q193">
        <f>VLOOKUP(A193,'Hospitalisation Details'!A:AA,16,0)</f>
        <v>55</v>
      </c>
    </row>
    <row r="194" spans="1:17" ht="15.75" x14ac:dyDescent="0.25">
      <c r="A194" s="1" t="s">
        <v>2180</v>
      </c>
      <c r="B194" t="str">
        <f>VLOOKUP(A194,'Customer Names'!A:D,4,0)</f>
        <v>Heather</v>
      </c>
      <c r="C194">
        <f>VLOOKUP(A194,'Medical Examinations'!A:B,2,0)</f>
        <v>52.06</v>
      </c>
      <c r="D194">
        <f>VLOOKUP(A194,'Medical Examinations'!A:C,3,0)</f>
        <v>4.6900000000000004</v>
      </c>
      <c r="E194" t="str">
        <f>VLOOKUP(A194,'Medical Examinations'!A:K,11,0)</f>
        <v>No</v>
      </c>
      <c r="F194" t="str">
        <f>VLOOKUP(A194,'Medical Examinations'!A:N,14,0)</f>
        <v>No</v>
      </c>
      <c r="G194" t="str">
        <f>VLOOKUP(A194,'Medical Examinations'!A:F,6,0)</f>
        <v>No</v>
      </c>
      <c r="H194" s="7">
        <f>VLOOKUP(A194,'Medical Examinations'!A:J,10,0)</f>
        <v>1</v>
      </c>
      <c r="I194" t="str">
        <f>VLOOKUP(A194,'Medical Examinations'!A:I,9,0)</f>
        <v>Yes</v>
      </c>
      <c r="J194" t="str">
        <f>VLOOKUP(A194,'Medical Examinations'!A:L,12,0)</f>
        <v>Obesity</v>
      </c>
      <c r="K194" t="str">
        <f>VLOOKUP(A194,'Medical Examinations'!A:M,13,0)</f>
        <v>Normal</v>
      </c>
      <c r="L194" t="str">
        <f>VLOOKUP(A194,'Hospitalisation Details'!A:S,15,0)</f>
        <v>16-Jun-1992</v>
      </c>
      <c r="M194" s="10">
        <f>VLOOKUP(A194,'Hospitalisation Details'!A:Q,17,0)</f>
        <v>36314.050000000003</v>
      </c>
      <c r="N194" t="str">
        <f>VLOOKUP(A194,'Hospitalisation Details'!A:L,12,0)</f>
        <v>tier - 2</v>
      </c>
      <c r="O194" t="str">
        <f>VLOOKUP(A194,'Hospitalisation Details'!A:AA,13,0)</f>
        <v>tier - 2</v>
      </c>
      <c r="P194" t="str">
        <f>VLOOKUP(A194,'Hospitalisation Details'!A:AA,14,0)</f>
        <v>R1011</v>
      </c>
      <c r="Q194">
        <f>VLOOKUP(A194,'Hospitalisation Details'!A:AA,16,0)</f>
        <v>30</v>
      </c>
    </row>
    <row r="195" spans="1:17" ht="15.75" x14ac:dyDescent="0.25">
      <c r="A195" s="1" t="s">
        <v>2179</v>
      </c>
      <c r="B195" t="str">
        <f>VLOOKUP(A195,'Customer Names'!A:D,4,0)</f>
        <v>Jorge</v>
      </c>
      <c r="C195">
        <f>VLOOKUP(A195,'Medical Examinations'!A:B,2,0)</f>
        <v>38.17</v>
      </c>
      <c r="D195">
        <f>VLOOKUP(A195,'Medical Examinations'!A:C,3,0)</f>
        <v>4.53</v>
      </c>
      <c r="E195" t="str">
        <f>VLOOKUP(A195,'Medical Examinations'!A:K,11,0)</f>
        <v>No</v>
      </c>
      <c r="F195" t="str">
        <f>VLOOKUP(A195,'Medical Examinations'!A:N,14,0)</f>
        <v>Yes</v>
      </c>
      <c r="G195" t="str">
        <f>VLOOKUP(A195,'Medical Examinations'!A:F,6,0)</f>
        <v>No</v>
      </c>
      <c r="H195" s="7">
        <f>VLOOKUP(A195,'Medical Examinations'!A:J,10,0)</f>
        <v>1</v>
      </c>
      <c r="I195" t="str">
        <f>VLOOKUP(A195,'Medical Examinations'!A:I,9,0)</f>
        <v>Yes</v>
      </c>
      <c r="J195" t="str">
        <f>VLOOKUP(A195,'Medical Examinations'!A:L,12,0)</f>
        <v>Obesity</v>
      </c>
      <c r="K195" t="str">
        <f>VLOOKUP(A195,'Medical Examinations'!A:M,13,0)</f>
        <v>Normal</v>
      </c>
      <c r="L195" t="str">
        <f>VLOOKUP(A195,'Hospitalisation Details'!A:S,15,0)</f>
        <v>25-Dec-2004</v>
      </c>
      <c r="M195" s="10">
        <f>VLOOKUP(A195,'Hospitalisation Details'!A:Q,17,0)</f>
        <v>36307.800000000003</v>
      </c>
      <c r="N195" t="str">
        <f>VLOOKUP(A195,'Hospitalisation Details'!A:L,12,0)</f>
        <v>tier - 1</v>
      </c>
      <c r="O195" t="str">
        <f>VLOOKUP(A195,'Hospitalisation Details'!A:AA,13,0)</f>
        <v>tier - 2</v>
      </c>
      <c r="P195" t="str">
        <f>VLOOKUP(A195,'Hospitalisation Details'!A:AA,14,0)</f>
        <v>R1013</v>
      </c>
      <c r="Q195">
        <f>VLOOKUP(A195,'Hospitalisation Details'!A:AA,16,0)</f>
        <v>18</v>
      </c>
    </row>
    <row r="196" spans="1:17" ht="15.75" x14ac:dyDescent="0.25">
      <c r="A196" s="1" t="s">
        <v>2178</v>
      </c>
      <c r="B196" t="str">
        <f>VLOOKUP(A196,'Customer Names'!A:D,4,0)</f>
        <v>Jack R</v>
      </c>
      <c r="C196">
        <f>VLOOKUP(A196,'Medical Examinations'!A:B,2,0)</f>
        <v>36.954999999999998</v>
      </c>
      <c r="D196">
        <f>VLOOKUP(A196,'Medical Examinations'!A:C,3,0)</f>
        <v>5.84</v>
      </c>
      <c r="E196" t="str">
        <f>VLOOKUP(A196,'Medical Examinations'!A:K,11,0)</f>
        <v>No</v>
      </c>
      <c r="F196" t="str">
        <f>VLOOKUP(A196,'Medical Examinations'!A:N,14,0)</f>
        <v>No</v>
      </c>
      <c r="G196" t="str">
        <f>VLOOKUP(A196,'Medical Examinations'!A:F,6,0)</f>
        <v>Yes</v>
      </c>
      <c r="H196" s="7">
        <f>VLOOKUP(A196,'Medical Examinations'!A:J,10,0)</f>
        <v>1</v>
      </c>
      <c r="I196" t="str">
        <f>VLOOKUP(A196,'Medical Examinations'!A:I,9,0)</f>
        <v>Yes</v>
      </c>
      <c r="J196" t="str">
        <f>VLOOKUP(A196,'Medical Examinations'!A:L,12,0)</f>
        <v>Obesity</v>
      </c>
      <c r="K196" t="str">
        <f>VLOOKUP(A196,'Medical Examinations'!A:M,13,0)</f>
        <v>Prediabetes</v>
      </c>
      <c r="L196" t="str">
        <f>VLOOKUP(A196,'Hospitalisation Details'!A:S,15,0)</f>
        <v>5-Sep-2003</v>
      </c>
      <c r="M196" s="10">
        <f>VLOOKUP(A196,'Hospitalisation Details'!A:Q,17,0)</f>
        <v>36219.410000000003</v>
      </c>
      <c r="N196" t="str">
        <f>VLOOKUP(A196,'Hospitalisation Details'!A:L,12,0)</f>
        <v>tier - 1</v>
      </c>
      <c r="O196" t="str">
        <f>VLOOKUP(A196,'Hospitalisation Details'!A:AA,13,0)</f>
        <v>tier - 1</v>
      </c>
      <c r="P196" t="str">
        <f>VLOOKUP(A196,'Hospitalisation Details'!A:AA,14,0)</f>
        <v>R1012</v>
      </c>
      <c r="Q196">
        <f>VLOOKUP(A196,'Hospitalisation Details'!A:AA,16,0)</f>
        <v>19</v>
      </c>
    </row>
    <row r="197" spans="1:17" ht="15.75" x14ac:dyDescent="0.25">
      <c r="A197" s="1" t="s">
        <v>2177</v>
      </c>
      <c r="B197" t="str">
        <f>VLOOKUP(A197,'Customer Names'!A:D,4,0)</f>
        <v>Felix</v>
      </c>
      <c r="C197">
        <f>VLOOKUP(A197,'Medical Examinations'!A:B,2,0)</f>
        <v>34.4</v>
      </c>
      <c r="D197">
        <f>VLOOKUP(A197,'Medical Examinations'!A:C,3,0)</f>
        <v>4.9000000000000004</v>
      </c>
      <c r="E197" t="str">
        <f>VLOOKUP(A197,'Medical Examinations'!A:K,11,0)</f>
        <v>No</v>
      </c>
      <c r="F197" t="str">
        <f>VLOOKUP(A197,'Medical Examinations'!A:N,14,0)</f>
        <v>No</v>
      </c>
      <c r="G197" t="str">
        <f>VLOOKUP(A197,'Medical Examinations'!A:F,6,0)</f>
        <v>Yes</v>
      </c>
      <c r="H197" s="7">
        <f>VLOOKUP(A197,'Medical Examinations'!A:J,10,0)</f>
        <v>1</v>
      </c>
      <c r="I197" t="str">
        <f>VLOOKUP(A197,'Medical Examinations'!A:I,9,0)</f>
        <v>Yes</v>
      </c>
      <c r="J197" t="str">
        <f>VLOOKUP(A197,'Medical Examinations'!A:L,12,0)</f>
        <v>Obesity</v>
      </c>
      <c r="K197" t="str">
        <f>VLOOKUP(A197,'Medical Examinations'!A:M,13,0)</f>
        <v>Normal</v>
      </c>
      <c r="L197" t="str">
        <f>VLOOKUP(A197,'Hospitalisation Details'!A:S,15,0)</f>
        <v>28-Dec-1993</v>
      </c>
      <c r="M197" s="10">
        <f>VLOOKUP(A197,'Hospitalisation Details'!A:Q,17,0)</f>
        <v>36197.699999999997</v>
      </c>
      <c r="N197" t="str">
        <f>VLOOKUP(A197,'Hospitalisation Details'!A:L,12,0)</f>
        <v>tier - 1</v>
      </c>
      <c r="O197" t="str">
        <f>VLOOKUP(A197,'Hospitalisation Details'!A:AA,13,0)</f>
        <v>tier - 3</v>
      </c>
      <c r="P197" t="str">
        <f>VLOOKUP(A197,'Hospitalisation Details'!A:AA,14,0)</f>
        <v>R1011</v>
      </c>
      <c r="Q197">
        <f>VLOOKUP(A197,'Hospitalisation Details'!A:AA,16,0)</f>
        <v>29</v>
      </c>
    </row>
    <row r="198" spans="1:17" ht="15.75" x14ac:dyDescent="0.25">
      <c r="A198" s="1" t="s">
        <v>2176</v>
      </c>
      <c r="B198" t="str">
        <f>VLOOKUP(A198,'Customer Names'!A:D,4,0)</f>
        <v>Christopher C</v>
      </c>
      <c r="C198">
        <f>VLOOKUP(A198,'Medical Examinations'!A:B,2,0)</f>
        <v>31.73</v>
      </c>
      <c r="D198">
        <f>VLOOKUP(A198,'Medical Examinations'!A:C,3,0)</f>
        <v>4.3</v>
      </c>
      <c r="E198" t="str">
        <f>VLOOKUP(A198,'Medical Examinations'!A:K,11,0)</f>
        <v>No</v>
      </c>
      <c r="F198" t="str">
        <f>VLOOKUP(A198,'Medical Examinations'!A:N,14,0)</f>
        <v>No</v>
      </c>
      <c r="G198" t="str">
        <f>VLOOKUP(A198,'Medical Examinations'!A:F,6,0)</f>
        <v>No</v>
      </c>
      <c r="H198" s="7" t="str">
        <f>VLOOKUP(A198,'Medical Examinations'!A:J,10,0)</f>
        <v>0</v>
      </c>
      <c r="I198" t="str">
        <f>VLOOKUP(A198,'Medical Examinations'!A:I,9,0)</f>
        <v>Yes</v>
      </c>
      <c r="J198" t="str">
        <f>VLOOKUP(A198,'Medical Examinations'!A:L,12,0)</f>
        <v>Obesity</v>
      </c>
      <c r="K198" t="str">
        <f>VLOOKUP(A198,'Medical Examinations'!A:M,13,0)</f>
        <v>Normal</v>
      </c>
      <c r="L198" t="str">
        <f>VLOOKUP(A198,'Hospitalisation Details'!A:S,15,0)</f>
        <v>1-Oct-1999</v>
      </c>
      <c r="M198" s="10">
        <f>VLOOKUP(A198,'Hospitalisation Details'!A:Q,17,0)</f>
        <v>36189.1</v>
      </c>
      <c r="N198" t="str">
        <f>VLOOKUP(A198,'Hospitalisation Details'!A:L,12,0)</f>
        <v>tier - 1</v>
      </c>
      <c r="O198" t="str">
        <f>VLOOKUP(A198,'Hospitalisation Details'!A:AA,13,0)</f>
        <v>tier - 3</v>
      </c>
      <c r="P198" t="str">
        <f>VLOOKUP(A198,'Hospitalisation Details'!A:AA,14,0)</f>
        <v>R1016</v>
      </c>
      <c r="Q198">
        <f>VLOOKUP(A198,'Hospitalisation Details'!A:AA,16,0)</f>
        <v>23</v>
      </c>
    </row>
    <row r="199" spans="1:17" ht="15.75" x14ac:dyDescent="0.25">
      <c r="A199" s="1" t="s">
        <v>2175</v>
      </c>
      <c r="B199" t="str">
        <f>VLOOKUP(A199,'Customer Names'!A:D,4,0)</f>
        <v>Jesse</v>
      </c>
      <c r="C199">
        <f>VLOOKUP(A199,'Medical Examinations'!A:B,2,0)</f>
        <v>36.64</v>
      </c>
      <c r="D199">
        <f>VLOOKUP(A199,'Medical Examinations'!A:C,3,0)</f>
        <v>11.34</v>
      </c>
      <c r="E199" t="str">
        <f>VLOOKUP(A199,'Medical Examinations'!A:K,11,0)</f>
        <v>No</v>
      </c>
      <c r="F199" t="str">
        <f>VLOOKUP(A199,'Medical Examinations'!A:N,14,0)</f>
        <v>No</v>
      </c>
      <c r="G199" t="str">
        <f>VLOOKUP(A199,'Medical Examinations'!A:F,6,0)</f>
        <v>No</v>
      </c>
      <c r="H199" s="7" t="str">
        <f>VLOOKUP(A199,'Medical Examinations'!A:J,10,0)</f>
        <v>0</v>
      </c>
      <c r="I199" t="str">
        <f>VLOOKUP(A199,'Medical Examinations'!A:I,9,0)</f>
        <v>Yes</v>
      </c>
      <c r="J199" t="str">
        <f>VLOOKUP(A199,'Medical Examinations'!A:L,12,0)</f>
        <v>Obesity</v>
      </c>
      <c r="K199" t="str">
        <f>VLOOKUP(A199,'Medical Examinations'!A:M,13,0)</f>
        <v>Diabetes</v>
      </c>
      <c r="L199" t="str">
        <f>VLOOKUP(A199,'Hospitalisation Details'!A:S,15,0)</f>
        <v>6-Dec-1974</v>
      </c>
      <c r="M199" s="10">
        <f>VLOOKUP(A199,'Hospitalisation Details'!A:Q,17,0)</f>
        <v>36182.870000000003</v>
      </c>
      <c r="N199" t="str">
        <f>VLOOKUP(A199,'Hospitalisation Details'!A:L,12,0)</f>
        <v>tier - 2</v>
      </c>
      <c r="O199" t="str">
        <f>VLOOKUP(A199,'Hospitalisation Details'!A:AA,13,0)</f>
        <v>tier - 3</v>
      </c>
      <c r="P199" t="str">
        <f>VLOOKUP(A199,'Hospitalisation Details'!A:AA,14,0)</f>
        <v>R1012</v>
      </c>
      <c r="Q199">
        <f>VLOOKUP(A199,'Hospitalisation Details'!A:AA,16,0)</f>
        <v>48</v>
      </c>
    </row>
    <row r="200" spans="1:17" ht="15.75" x14ac:dyDescent="0.25">
      <c r="A200" s="1" t="s">
        <v>2174</v>
      </c>
      <c r="B200" t="str">
        <f>VLOOKUP(A200,'Customer Names'!A:D,4,0)</f>
        <v>Jill</v>
      </c>
      <c r="C200">
        <f>VLOOKUP(A200,'Medical Examinations'!A:B,2,0)</f>
        <v>36.85</v>
      </c>
      <c r="D200">
        <f>VLOOKUP(A200,'Medical Examinations'!A:C,3,0)</f>
        <v>5.88</v>
      </c>
      <c r="E200" t="str">
        <f>VLOOKUP(A200,'Medical Examinations'!A:K,11,0)</f>
        <v>No</v>
      </c>
      <c r="F200" t="str">
        <f>VLOOKUP(A200,'Medical Examinations'!A:N,14,0)</f>
        <v>Yes</v>
      </c>
      <c r="G200" t="str">
        <f>VLOOKUP(A200,'Medical Examinations'!A:F,6,0)</f>
        <v>No</v>
      </c>
      <c r="H200" s="7">
        <f>VLOOKUP(A200,'Medical Examinations'!A:J,10,0)</f>
        <v>1</v>
      </c>
      <c r="I200" t="str">
        <f>VLOOKUP(A200,'Medical Examinations'!A:I,9,0)</f>
        <v>Yes</v>
      </c>
      <c r="J200" t="str">
        <f>VLOOKUP(A200,'Medical Examinations'!A:L,12,0)</f>
        <v>Obesity</v>
      </c>
      <c r="K200" t="str">
        <f>VLOOKUP(A200,'Medical Examinations'!A:M,13,0)</f>
        <v>Prediabetes</v>
      </c>
      <c r="L200" t="str">
        <f>VLOOKUP(A200,'Hospitalisation Details'!A:S,15,0)</f>
        <v>30-Aug-2004</v>
      </c>
      <c r="M200" s="10">
        <f>VLOOKUP(A200,'Hospitalisation Details'!A:Q,17,0)</f>
        <v>36149.480000000003</v>
      </c>
      <c r="N200" t="str">
        <f>VLOOKUP(A200,'Hospitalisation Details'!A:L,12,0)</f>
        <v>tier - 2</v>
      </c>
      <c r="O200" t="str">
        <f>VLOOKUP(A200,'Hospitalisation Details'!A:AA,13,0)</f>
        <v>tier - 2</v>
      </c>
      <c r="P200" t="str">
        <f>VLOOKUP(A200,'Hospitalisation Details'!A:AA,14,0)</f>
        <v>R1013</v>
      </c>
      <c r="Q200">
        <f>VLOOKUP(A200,'Hospitalisation Details'!A:AA,16,0)</f>
        <v>18</v>
      </c>
    </row>
    <row r="201" spans="1:17" ht="15.75" x14ac:dyDescent="0.25">
      <c r="A201" s="1" t="s">
        <v>2173</v>
      </c>
      <c r="B201" t="str">
        <f>VLOOKUP(A201,'Customer Names'!A:D,4,0)</f>
        <v>William</v>
      </c>
      <c r="C201">
        <f>VLOOKUP(A201,'Medical Examinations'!A:B,2,0)</f>
        <v>33.33</v>
      </c>
      <c r="D201">
        <f>VLOOKUP(A201,'Medical Examinations'!A:C,3,0)</f>
        <v>5.01</v>
      </c>
      <c r="E201" t="str">
        <f>VLOOKUP(A201,'Medical Examinations'!A:K,11,0)</f>
        <v>Yes</v>
      </c>
      <c r="F201" t="str">
        <f>VLOOKUP(A201,'Medical Examinations'!A:N,14,0)</f>
        <v>No</v>
      </c>
      <c r="G201" t="str">
        <f>VLOOKUP(A201,'Medical Examinations'!A:F,6,0)</f>
        <v>Yes</v>
      </c>
      <c r="H201" s="7">
        <f>VLOOKUP(A201,'Medical Examinations'!A:J,10,0)</f>
        <v>1</v>
      </c>
      <c r="I201" t="str">
        <f>VLOOKUP(A201,'Medical Examinations'!A:I,9,0)</f>
        <v>Yes</v>
      </c>
      <c r="J201" t="str">
        <f>VLOOKUP(A201,'Medical Examinations'!A:L,12,0)</f>
        <v>Obesity</v>
      </c>
      <c r="K201" t="str">
        <f>VLOOKUP(A201,'Medical Examinations'!A:M,13,0)</f>
        <v>Normal</v>
      </c>
      <c r="L201" t="str">
        <f>VLOOKUP(A201,'Hospitalisation Details'!A:S,15,0)</f>
        <v>12-Jun-1997</v>
      </c>
      <c r="M201" s="10">
        <f>VLOOKUP(A201,'Hospitalisation Details'!A:Q,17,0)</f>
        <v>36124.57</v>
      </c>
      <c r="N201" t="str">
        <f>VLOOKUP(A201,'Hospitalisation Details'!A:L,12,0)</f>
        <v>tier - 1</v>
      </c>
      <c r="O201" t="str">
        <f>VLOOKUP(A201,'Hospitalisation Details'!A:AA,13,0)</f>
        <v>tier - 3</v>
      </c>
      <c r="P201" t="str">
        <f>VLOOKUP(A201,'Hospitalisation Details'!A:AA,14,0)</f>
        <v>R1013</v>
      </c>
      <c r="Q201">
        <f>VLOOKUP(A201,'Hospitalisation Details'!A:AA,16,0)</f>
        <v>25</v>
      </c>
    </row>
    <row r="202" spans="1:17" ht="15.75" x14ac:dyDescent="0.25">
      <c r="A202" s="1" t="s">
        <v>2172</v>
      </c>
      <c r="B202" t="str">
        <f>VLOOKUP(A202,'Customer Names'!A:D,4,0)</f>
        <v>Alejandro</v>
      </c>
      <c r="C202">
        <f>VLOOKUP(A202,'Medical Examinations'!A:B,2,0)</f>
        <v>39.14</v>
      </c>
      <c r="D202">
        <f>VLOOKUP(A202,'Medical Examinations'!A:C,3,0)</f>
        <v>4.4000000000000004</v>
      </c>
      <c r="E202" t="str">
        <f>VLOOKUP(A202,'Medical Examinations'!A:K,11,0)</f>
        <v>No</v>
      </c>
      <c r="F202" t="str">
        <f>VLOOKUP(A202,'Medical Examinations'!A:N,14,0)</f>
        <v>No</v>
      </c>
      <c r="G202" t="str">
        <f>VLOOKUP(A202,'Medical Examinations'!A:F,6,0)</f>
        <v>Yes</v>
      </c>
      <c r="H202" s="7">
        <f>VLOOKUP(A202,'Medical Examinations'!A:J,10,0)</f>
        <v>1</v>
      </c>
      <c r="I202" t="str">
        <f>VLOOKUP(A202,'Medical Examinations'!A:I,9,0)</f>
        <v>Yes</v>
      </c>
      <c r="J202" t="str">
        <f>VLOOKUP(A202,'Medical Examinations'!A:L,12,0)</f>
        <v>Obesity</v>
      </c>
      <c r="K202" t="str">
        <f>VLOOKUP(A202,'Medical Examinations'!A:M,13,0)</f>
        <v>Normal</v>
      </c>
      <c r="L202" t="str">
        <f>VLOOKUP(A202,'Hospitalisation Details'!A:S,15,0)</f>
        <v>4-Nov-1979</v>
      </c>
      <c r="M202" s="10">
        <f>VLOOKUP(A202,'Hospitalisation Details'!A:Q,17,0)</f>
        <v>36090.49</v>
      </c>
      <c r="N202" t="str">
        <f>VLOOKUP(A202,'Hospitalisation Details'!A:L,12,0)</f>
        <v>tier - 2</v>
      </c>
      <c r="O202" t="str">
        <f>VLOOKUP(A202,'Hospitalisation Details'!A:AA,13,0)</f>
        <v>tier - 2</v>
      </c>
      <c r="P202" t="str">
        <f>VLOOKUP(A202,'Hospitalisation Details'!A:AA,14,0)</f>
        <v>R1011</v>
      </c>
      <c r="Q202">
        <f>VLOOKUP(A202,'Hospitalisation Details'!A:AA,16,0)</f>
        <v>43</v>
      </c>
    </row>
    <row r="203" spans="1:17" ht="15.75" x14ac:dyDescent="0.25">
      <c r="A203" s="1" t="s">
        <v>2171</v>
      </c>
      <c r="B203" t="str">
        <f>VLOOKUP(A203,'Customer Names'!A:D,4,0)</f>
        <v>Ian E.</v>
      </c>
      <c r="C203">
        <f>VLOOKUP(A203,'Medical Examinations'!A:B,2,0)</f>
        <v>32.9</v>
      </c>
      <c r="D203">
        <f>VLOOKUP(A203,'Medical Examinations'!A:C,3,0)</f>
        <v>6.26</v>
      </c>
      <c r="E203" t="str">
        <f>VLOOKUP(A203,'Medical Examinations'!A:K,11,0)</f>
        <v>Yes</v>
      </c>
      <c r="F203" t="str">
        <f>VLOOKUP(A203,'Medical Examinations'!A:N,14,0)</f>
        <v>No</v>
      </c>
      <c r="G203" t="str">
        <f>VLOOKUP(A203,'Medical Examinations'!A:F,6,0)</f>
        <v>No</v>
      </c>
      <c r="H203" s="7" t="str">
        <f>VLOOKUP(A203,'Medical Examinations'!A:J,10,0)</f>
        <v>0</v>
      </c>
      <c r="I203" t="str">
        <f>VLOOKUP(A203,'Medical Examinations'!A:I,9,0)</f>
        <v>Yes</v>
      </c>
      <c r="J203" t="str">
        <f>VLOOKUP(A203,'Medical Examinations'!A:L,12,0)</f>
        <v>Obesity</v>
      </c>
      <c r="K203" t="str">
        <f>VLOOKUP(A203,'Medical Examinations'!A:M,13,0)</f>
        <v>Prediabetes</v>
      </c>
      <c r="L203" t="str">
        <f>VLOOKUP(A203,'Hospitalisation Details'!A:S,15,0)</f>
        <v>20-Aug-1996</v>
      </c>
      <c r="M203" s="10">
        <f>VLOOKUP(A203,'Hospitalisation Details'!A:Q,17,0)</f>
        <v>36085.22</v>
      </c>
      <c r="N203" t="str">
        <f>VLOOKUP(A203,'Hospitalisation Details'!A:L,12,0)</f>
        <v>tier - 1</v>
      </c>
      <c r="O203" t="str">
        <f>VLOOKUP(A203,'Hospitalisation Details'!A:AA,13,0)</f>
        <v>tier - 1</v>
      </c>
      <c r="P203" t="str">
        <f>VLOOKUP(A203,'Hospitalisation Details'!A:AA,14,0)</f>
        <v>R1011</v>
      </c>
      <c r="Q203">
        <f>VLOOKUP(A203,'Hospitalisation Details'!A:AA,16,0)</f>
        <v>26</v>
      </c>
    </row>
    <row r="204" spans="1:17" ht="15.75" x14ac:dyDescent="0.25">
      <c r="A204" s="1" t="s">
        <v>2170</v>
      </c>
      <c r="B204" t="str">
        <f>VLOOKUP(A204,'Customer Names'!A:D,4,0)</f>
        <v>Hector Sr.</v>
      </c>
      <c r="C204">
        <f>VLOOKUP(A204,'Medical Examinations'!A:B,2,0)</f>
        <v>29.78</v>
      </c>
      <c r="D204">
        <f>VLOOKUP(A204,'Medical Examinations'!A:C,3,0)</f>
        <v>10.27</v>
      </c>
      <c r="E204" t="str">
        <f>VLOOKUP(A204,'Medical Examinations'!A:K,11,0)</f>
        <v>Yes</v>
      </c>
      <c r="F204" t="str">
        <f>VLOOKUP(A204,'Medical Examinations'!A:N,14,0)</f>
        <v>No</v>
      </c>
      <c r="G204" t="str">
        <f>VLOOKUP(A204,'Medical Examinations'!A:F,6,0)</f>
        <v>Yes</v>
      </c>
      <c r="H204" s="7">
        <f>VLOOKUP(A204,'Medical Examinations'!A:J,10,0)</f>
        <v>1</v>
      </c>
      <c r="I204" t="str">
        <f>VLOOKUP(A204,'Medical Examinations'!A:I,9,0)</f>
        <v>Yes</v>
      </c>
      <c r="J204" t="str">
        <f>VLOOKUP(A204,'Medical Examinations'!A:L,12,0)</f>
        <v>Overweight</v>
      </c>
      <c r="K204" t="str">
        <f>VLOOKUP(A204,'Medical Examinations'!A:M,13,0)</f>
        <v>Diabetes</v>
      </c>
      <c r="L204" t="str">
        <f>VLOOKUP(A204,'Hospitalisation Details'!A:S,15,0)</f>
        <v>22-Jul-1963</v>
      </c>
      <c r="M204" s="10">
        <f>VLOOKUP(A204,'Hospitalisation Details'!A:Q,17,0)</f>
        <v>36074.339999999997</v>
      </c>
      <c r="N204" t="str">
        <f>VLOOKUP(A204,'Hospitalisation Details'!A:L,12,0)</f>
        <v>tier - 2</v>
      </c>
      <c r="O204" t="str">
        <f>VLOOKUP(A204,'Hospitalisation Details'!A:AA,13,0)</f>
        <v>tier - 1</v>
      </c>
      <c r="P204" t="str">
        <f>VLOOKUP(A204,'Hospitalisation Details'!A:AA,14,0)</f>
        <v>R1011</v>
      </c>
      <c r="Q204">
        <f>VLOOKUP(A204,'Hospitalisation Details'!A:AA,16,0)</f>
        <v>59</v>
      </c>
    </row>
    <row r="205" spans="1:17" ht="15.75" x14ac:dyDescent="0.25">
      <c r="A205" s="1" t="s">
        <v>2169</v>
      </c>
      <c r="B205" t="str">
        <f>VLOOKUP(A205,'Customer Names'!A:D,4,0)</f>
        <v>Rebecca</v>
      </c>
      <c r="C205">
        <f>VLOOKUP(A205,'Medical Examinations'!A:B,2,0)</f>
        <v>32.78</v>
      </c>
      <c r="D205">
        <f>VLOOKUP(A205,'Medical Examinations'!A:C,3,0)</f>
        <v>5.27</v>
      </c>
      <c r="E205" t="str">
        <f>VLOOKUP(A205,'Medical Examinations'!A:K,11,0)</f>
        <v>No</v>
      </c>
      <c r="F205" t="str">
        <f>VLOOKUP(A205,'Medical Examinations'!A:N,14,0)</f>
        <v>No</v>
      </c>
      <c r="G205" t="str">
        <f>VLOOKUP(A205,'Medical Examinations'!A:F,6,0)</f>
        <v>No</v>
      </c>
      <c r="H205" s="7" t="str">
        <f>VLOOKUP(A205,'Medical Examinations'!A:J,10,0)</f>
        <v>0</v>
      </c>
      <c r="I205" t="str">
        <f>VLOOKUP(A205,'Medical Examinations'!A:I,9,0)</f>
        <v>Yes</v>
      </c>
      <c r="J205" t="str">
        <f>VLOOKUP(A205,'Medical Examinations'!A:L,12,0)</f>
        <v>Obesity</v>
      </c>
      <c r="K205" t="str">
        <f>VLOOKUP(A205,'Medical Examinations'!A:M,13,0)</f>
        <v>Normal</v>
      </c>
      <c r="L205" t="str">
        <f>VLOOKUP(A205,'Hospitalisation Details'!A:S,15,0)</f>
        <v>4-Sep-1999</v>
      </c>
      <c r="M205" s="10">
        <f>VLOOKUP(A205,'Hospitalisation Details'!A:Q,17,0)</f>
        <v>36021.01</v>
      </c>
      <c r="N205" t="str">
        <f>VLOOKUP(A205,'Hospitalisation Details'!A:L,12,0)</f>
        <v>tier - 2</v>
      </c>
      <c r="O205" t="str">
        <f>VLOOKUP(A205,'Hospitalisation Details'!A:AA,13,0)</f>
        <v>tier - 3</v>
      </c>
      <c r="P205" t="str">
        <f>VLOOKUP(A205,'Hospitalisation Details'!A:AA,14,0)</f>
        <v>R1013</v>
      </c>
      <c r="Q205">
        <f>VLOOKUP(A205,'Hospitalisation Details'!A:AA,16,0)</f>
        <v>23</v>
      </c>
    </row>
    <row r="206" spans="1:17" ht="15.75" x14ac:dyDescent="0.25">
      <c r="A206" s="1" t="s">
        <v>2168</v>
      </c>
      <c r="B206" t="str">
        <f>VLOOKUP(A206,'Customer Names'!A:D,4,0)</f>
        <v>Matt</v>
      </c>
      <c r="C206">
        <f>VLOOKUP(A206,'Medical Examinations'!A:B,2,0)</f>
        <v>41.65</v>
      </c>
      <c r="D206">
        <f>VLOOKUP(A206,'Medical Examinations'!A:C,3,0)</f>
        <v>10.73</v>
      </c>
      <c r="E206" t="str">
        <f>VLOOKUP(A206,'Medical Examinations'!A:K,11,0)</f>
        <v>Yes</v>
      </c>
      <c r="F206" t="str">
        <f>VLOOKUP(A206,'Medical Examinations'!A:N,14,0)</f>
        <v>No</v>
      </c>
      <c r="G206" t="str">
        <f>VLOOKUP(A206,'Medical Examinations'!A:F,6,0)</f>
        <v>No</v>
      </c>
      <c r="H206" s="7" t="str">
        <f>VLOOKUP(A206,'Medical Examinations'!A:J,10,0)</f>
        <v>0</v>
      </c>
      <c r="I206" t="str">
        <f>VLOOKUP(A206,'Medical Examinations'!A:I,9,0)</f>
        <v>Yes</v>
      </c>
      <c r="J206" t="str">
        <f>VLOOKUP(A206,'Medical Examinations'!A:L,12,0)</f>
        <v>Obesity</v>
      </c>
      <c r="K206" t="str">
        <f>VLOOKUP(A206,'Medical Examinations'!A:M,13,0)</f>
        <v>Diabetes</v>
      </c>
      <c r="L206" t="str">
        <f>VLOOKUP(A206,'Hospitalisation Details'!A:S,15,0)</f>
        <v>22-Nov-1981</v>
      </c>
      <c r="M206" s="10">
        <f>VLOOKUP(A206,'Hospitalisation Details'!A:Q,17,0)</f>
        <v>35952.65</v>
      </c>
      <c r="N206" t="str">
        <f>VLOOKUP(A206,'Hospitalisation Details'!A:L,12,0)</f>
        <v>tier - 1</v>
      </c>
      <c r="O206" t="str">
        <f>VLOOKUP(A206,'Hospitalisation Details'!A:AA,13,0)</f>
        <v>tier - 3</v>
      </c>
      <c r="P206" t="str">
        <f>VLOOKUP(A206,'Hospitalisation Details'!A:AA,14,0)</f>
        <v>R1011</v>
      </c>
      <c r="Q206">
        <f>VLOOKUP(A206,'Hospitalisation Details'!A:AA,16,0)</f>
        <v>41</v>
      </c>
    </row>
    <row r="207" spans="1:17" ht="15.75" x14ac:dyDescent="0.25">
      <c r="A207" s="1" t="s">
        <v>2167</v>
      </c>
      <c r="B207" t="str">
        <f>VLOOKUP(A207,'Customer Names'!A:D,4,0)</f>
        <v>Elizabeth H</v>
      </c>
      <c r="C207">
        <f>VLOOKUP(A207,'Medical Examinations'!A:B,2,0)</f>
        <v>50.79</v>
      </c>
      <c r="D207">
        <f>VLOOKUP(A207,'Medical Examinations'!A:C,3,0)</f>
        <v>4.45</v>
      </c>
      <c r="E207" t="str">
        <f>VLOOKUP(A207,'Medical Examinations'!A:K,11,0)</f>
        <v>No</v>
      </c>
      <c r="F207" t="str">
        <f>VLOOKUP(A207,'Medical Examinations'!A:N,14,0)</f>
        <v>No</v>
      </c>
      <c r="G207" t="str">
        <f>VLOOKUP(A207,'Medical Examinations'!A:F,6,0)</f>
        <v>No</v>
      </c>
      <c r="H207" s="7">
        <f>VLOOKUP(A207,'Medical Examinations'!A:J,10,0)</f>
        <v>1</v>
      </c>
      <c r="I207" t="str">
        <f>VLOOKUP(A207,'Medical Examinations'!A:I,9,0)</f>
        <v>Yes</v>
      </c>
      <c r="J207" t="str">
        <f>VLOOKUP(A207,'Medical Examinations'!A:L,12,0)</f>
        <v>Obesity</v>
      </c>
      <c r="K207" t="str">
        <f>VLOOKUP(A207,'Medical Examinations'!A:M,13,0)</f>
        <v>Normal</v>
      </c>
      <c r="L207" t="str">
        <f>VLOOKUP(A207,'Hospitalisation Details'!A:S,15,0)</f>
        <v>18-Jun-1992</v>
      </c>
      <c r="M207" s="10">
        <f>VLOOKUP(A207,'Hospitalisation Details'!A:Q,17,0)</f>
        <v>35883.269999999997</v>
      </c>
      <c r="N207" t="str">
        <f>VLOOKUP(A207,'Hospitalisation Details'!A:L,12,0)</f>
        <v>tier - 2</v>
      </c>
      <c r="O207" t="str">
        <f>VLOOKUP(A207,'Hospitalisation Details'!A:AA,13,0)</f>
        <v>tier - 1</v>
      </c>
      <c r="P207" t="str">
        <f>VLOOKUP(A207,'Hospitalisation Details'!A:AA,14,0)</f>
        <v>R1011</v>
      </c>
      <c r="Q207">
        <f>VLOOKUP(A207,'Hospitalisation Details'!A:AA,16,0)</f>
        <v>30</v>
      </c>
    </row>
    <row r="208" spans="1:17" ht="15.75" x14ac:dyDescent="0.25">
      <c r="A208" s="1" t="s">
        <v>2166</v>
      </c>
      <c r="B208" t="str">
        <f>VLOOKUP(A208,'Customer Names'!A:D,4,0)</f>
        <v>Grace</v>
      </c>
      <c r="C208">
        <f>VLOOKUP(A208,'Medical Examinations'!A:B,2,0)</f>
        <v>35.43</v>
      </c>
      <c r="D208">
        <f>VLOOKUP(A208,'Medical Examinations'!A:C,3,0)</f>
        <v>5.25</v>
      </c>
      <c r="E208" t="str">
        <f>VLOOKUP(A208,'Medical Examinations'!A:K,11,0)</f>
        <v>Yes</v>
      </c>
      <c r="F208" t="str">
        <f>VLOOKUP(A208,'Medical Examinations'!A:N,14,0)</f>
        <v>No</v>
      </c>
      <c r="G208" t="str">
        <f>VLOOKUP(A208,'Medical Examinations'!A:F,6,0)</f>
        <v>No</v>
      </c>
      <c r="H208" s="7" t="str">
        <f>VLOOKUP(A208,'Medical Examinations'!A:J,10,0)</f>
        <v>0</v>
      </c>
      <c r="I208" t="str">
        <f>VLOOKUP(A208,'Medical Examinations'!A:I,9,0)</f>
        <v>Yes</v>
      </c>
      <c r="J208" t="str">
        <f>VLOOKUP(A208,'Medical Examinations'!A:L,12,0)</f>
        <v>Obesity</v>
      </c>
      <c r="K208" t="str">
        <f>VLOOKUP(A208,'Medical Examinations'!A:M,13,0)</f>
        <v>Normal</v>
      </c>
      <c r="L208" t="str">
        <f>VLOOKUP(A208,'Hospitalisation Details'!A:S,15,0)</f>
        <v>4-Oct-1976</v>
      </c>
      <c r="M208" s="10">
        <f>VLOOKUP(A208,'Hospitalisation Details'!A:Q,17,0)</f>
        <v>35733.96</v>
      </c>
      <c r="N208" t="str">
        <f>VLOOKUP(A208,'Hospitalisation Details'!A:L,12,0)</f>
        <v>tier - 2</v>
      </c>
      <c r="O208" t="str">
        <f>VLOOKUP(A208,'Hospitalisation Details'!A:AA,13,0)</f>
        <v>tier - 2</v>
      </c>
      <c r="P208" t="str">
        <f>VLOOKUP(A208,'Hospitalisation Details'!A:AA,14,0)</f>
        <v>R1011</v>
      </c>
      <c r="Q208">
        <f>VLOOKUP(A208,'Hospitalisation Details'!A:AA,16,0)</f>
        <v>46</v>
      </c>
    </row>
    <row r="209" spans="1:17" ht="15.75" x14ac:dyDescent="0.25">
      <c r="A209" s="1" t="s">
        <v>2165</v>
      </c>
      <c r="B209" t="str">
        <f>VLOOKUP(A209,'Customer Names'!A:D,4,0)</f>
        <v>Jaime</v>
      </c>
      <c r="C209">
        <f>VLOOKUP(A209,'Medical Examinations'!A:B,2,0)</f>
        <v>35.25</v>
      </c>
      <c r="D209">
        <f>VLOOKUP(A209,'Medical Examinations'!A:C,3,0)</f>
        <v>9.51</v>
      </c>
      <c r="E209" t="str">
        <f>VLOOKUP(A209,'Medical Examinations'!A:K,11,0)</f>
        <v>No</v>
      </c>
      <c r="F209" t="str">
        <f>VLOOKUP(A209,'Medical Examinations'!A:N,14,0)</f>
        <v>No</v>
      </c>
      <c r="G209" t="str">
        <f>VLOOKUP(A209,'Medical Examinations'!A:F,6,0)</f>
        <v>No</v>
      </c>
      <c r="H209" s="7" t="str">
        <f>VLOOKUP(A209,'Medical Examinations'!A:J,10,0)</f>
        <v>0</v>
      </c>
      <c r="I209" t="str">
        <f>VLOOKUP(A209,'Medical Examinations'!A:I,9,0)</f>
        <v>Yes</v>
      </c>
      <c r="J209" t="str">
        <f>VLOOKUP(A209,'Medical Examinations'!A:L,12,0)</f>
        <v>Obesity</v>
      </c>
      <c r="K209" t="str">
        <f>VLOOKUP(A209,'Medical Examinations'!A:M,13,0)</f>
        <v>Diabetes</v>
      </c>
      <c r="L209" t="str">
        <f>VLOOKUP(A209,'Hospitalisation Details'!A:S,15,0)</f>
        <v>15-Jul-1974</v>
      </c>
      <c r="M209" s="10">
        <f>VLOOKUP(A209,'Hospitalisation Details'!A:Q,17,0)</f>
        <v>35711.39</v>
      </c>
      <c r="N209" t="str">
        <f>VLOOKUP(A209,'Hospitalisation Details'!A:L,12,0)</f>
        <v>tier - 2</v>
      </c>
      <c r="O209" t="str">
        <f>VLOOKUP(A209,'Hospitalisation Details'!A:AA,13,0)</f>
        <v>tier - 3</v>
      </c>
      <c r="P209" t="str">
        <f>VLOOKUP(A209,'Hospitalisation Details'!A:AA,14,0)</f>
        <v>R1012</v>
      </c>
      <c r="Q209">
        <f>VLOOKUP(A209,'Hospitalisation Details'!A:AA,16,0)</f>
        <v>48</v>
      </c>
    </row>
    <row r="210" spans="1:17" ht="15.75" x14ac:dyDescent="0.25">
      <c r="A210" s="1" t="s">
        <v>2164</v>
      </c>
      <c r="B210" t="str">
        <f>VLOOKUP(A210,'Customer Names'!A:D,4,0)</f>
        <v>Calesse</v>
      </c>
      <c r="C210">
        <f>VLOOKUP(A210,'Medical Examinations'!A:B,2,0)</f>
        <v>36.85</v>
      </c>
      <c r="D210">
        <f>VLOOKUP(A210,'Medical Examinations'!A:C,3,0)</f>
        <v>11.12</v>
      </c>
      <c r="E210" t="str">
        <f>VLOOKUP(A210,'Medical Examinations'!A:K,11,0)</f>
        <v>No</v>
      </c>
      <c r="F210" t="str">
        <f>VLOOKUP(A210,'Medical Examinations'!A:N,14,0)</f>
        <v>No</v>
      </c>
      <c r="G210" t="str">
        <f>VLOOKUP(A210,'Medical Examinations'!A:F,6,0)</f>
        <v>No</v>
      </c>
      <c r="H210" s="7" t="str">
        <f>VLOOKUP(A210,'Medical Examinations'!A:J,10,0)</f>
        <v>0</v>
      </c>
      <c r="I210" t="str">
        <f>VLOOKUP(A210,'Medical Examinations'!A:I,9,0)</f>
        <v>Yes</v>
      </c>
      <c r="J210" t="str">
        <f>VLOOKUP(A210,'Medical Examinations'!A:L,12,0)</f>
        <v>Obesity</v>
      </c>
      <c r="K210" t="str">
        <f>VLOOKUP(A210,'Medical Examinations'!A:M,13,0)</f>
        <v>Diabetes</v>
      </c>
      <c r="L210" t="str">
        <f>VLOOKUP(A210,'Hospitalisation Details'!A:S,15,0)</f>
        <v>19-Dec-1978</v>
      </c>
      <c r="M210" s="10">
        <f>VLOOKUP(A210,'Hospitalisation Details'!A:Q,17,0)</f>
        <v>35701.9</v>
      </c>
      <c r="N210" t="str">
        <f>VLOOKUP(A210,'Hospitalisation Details'!A:L,12,0)</f>
        <v>tier - 2</v>
      </c>
      <c r="O210" t="str">
        <f>VLOOKUP(A210,'Hospitalisation Details'!A:AA,13,0)</f>
        <v>tier - 1</v>
      </c>
      <c r="P210" t="str">
        <f>VLOOKUP(A210,'Hospitalisation Details'!A:AA,14,0)</f>
        <v>R1011</v>
      </c>
      <c r="Q210">
        <f>VLOOKUP(A210,'Hospitalisation Details'!A:AA,16,0)</f>
        <v>44</v>
      </c>
    </row>
    <row r="211" spans="1:17" ht="15.75" x14ac:dyDescent="0.25">
      <c r="A211" s="1" t="s">
        <v>2163</v>
      </c>
      <c r="B211" t="str">
        <f>VLOOKUP(A211,'Customer Names'!A:D,4,0)</f>
        <v>Kate L</v>
      </c>
      <c r="C211">
        <f>VLOOKUP(A211,'Medical Examinations'!A:B,2,0)</f>
        <v>31.02</v>
      </c>
      <c r="D211">
        <f>VLOOKUP(A211,'Medical Examinations'!A:C,3,0)</f>
        <v>4.5599999999999996</v>
      </c>
      <c r="E211" t="str">
        <f>VLOOKUP(A211,'Medical Examinations'!A:K,11,0)</f>
        <v>No</v>
      </c>
      <c r="F211" t="str">
        <f>VLOOKUP(A211,'Medical Examinations'!A:N,14,0)</f>
        <v>Yes</v>
      </c>
      <c r="G211" t="str">
        <f>VLOOKUP(A211,'Medical Examinations'!A:F,6,0)</f>
        <v>No</v>
      </c>
      <c r="H211" s="7">
        <f>VLOOKUP(A211,'Medical Examinations'!A:J,10,0)</f>
        <v>1</v>
      </c>
      <c r="I211" t="str">
        <f>VLOOKUP(A211,'Medical Examinations'!A:I,9,0)</f>
        <v>Yes</v>
      </c>
      <c r="J211" t="str">
        <f>VLOOKUP(A211,'Medical Examinations'!A:L,12,0)</f>
        <v>Obesity</v>
      </c>
      <c r="K211" t="str">
        <f>VLOOKUP(A211,'Medical Examinations'!A:M,13,0)</f>
        <v>Normal</v>
      </c>
      <c r="L211" t="str">
        <f>VLOOKUP(A211,'Hospitalisation Details'!A:S,15,0)</f>
        <v>17-Dec-2000</v>
      </c>
      <c r="M211" s="10">
        <f>VLOOKUP(A211,'Hospitalisation Details'!A:Q,17,0)</f>
        <v>35595.589999999997</v>
      </c>
      <c r="N211" t="str">
        <f>VLOOKUP(A211,'Hospitalisation Details'!A:L,12,0)</f>
        <v>tier - 2</v>
      </c>
      <c r="O211" t="str">
        <f>VLOOKUP(A211,'Hospitalisation Details'!A:AA,13,0)</f>
        <v>tier - 3</v>
      </c>
      <c r="P211" t="str">
        <f>VLOOKUP(A211,'Hospitalisation Details'!A:AA,14,0)</f>
        <v>R1013</v>
      </c>
      <c r="Q211">
        <f>VLOOKUP(A211,'Hospitalisation Details'!A:AA,16,0)</f>
        <v>22</v>
      </c>
    </row>
    <row r="212" spans="1:17" ht="15.75" x14ac:dyDescent="0.25">
      <c r="A212" s="1" t="s">
        <v>2162</v>
      </c>
      <c r="B212" t="str">
        <f>VLOOKUP(A212,'Customer Names'!A:D,4,0)</f>
        <v>Sergey</v>
      </c>
      <c r="C212">
        <f>VLOOKUP(A212,'Medical Examinations'!A:B,2,0)</f>
        <v>35.6</v>
      </c>
      <c r="D212">
        <f>VLOOKUP(A212,'Medical Examinations'!A:C,3,0)</f>
        <v>4.0199999999999996</v>
      </c>
      <c r="E212" t="str">
        <f>VLOOKUP(A212,'Medical Examinations'!A:K,11,0)</f>
        <v>Yes</v>
      </c>
      <c r="F212" t="str">
        <f>VLOOKUP(A212,'Medical Examinations'!A:N,14,0)</f>
        <v>Yes</v>
      </c>
      <c r="G212" t="str">
        <f>VLOOKUP(A212,'Medical Examinations'!A:F,6,0)</f>
        <v>No</v>
      </c>
      <c r="H212" s="7">
        <f>VLOOKUP(A212,'Medical Examinations'!A:J,10,0)</f>
        <v>2</v>
      </c>
      <c r="I212" t="str">
        <f>VLOOKUP(A212,'Medical Examinations'!A:I,9,0)</f>
        <v>Yes</v>
      </c>
      <c r="J212" t="str">
        <f>VLOOKUP(A212,'Medical Examinations'!A:L,12,0)</f>
        <v>Obesity</v>
      </c>
      <c r="K212" t="str">
        <f>VLOOKUP(A212,'Medical Examinations'!A:M,13,0)</f>
        <v>Normal</v>
      </c>
      <c r="L212" t="str">
        <f>VLOOKUP(A212,'Hospitalisation Details'!A:S,15,0)</f>
        <v>19-Nov-2000</v>
      </c>
      <c r="M212" s="10">
        <f>VLOOKUP(A212,'Hospitalisation Details'!A:Q,17,0)</f>
        <v>35585.58</v>
      </c>
      <c r="N212" t="str">
        <f>VLOOKUP(A212,'Hospitalisation Details'!A:L,12,0)</f>
        <v>tier - 2</v>
      </c>
      <c r="O212" t="str">
        <f>VLOOKUP(A212,'Hospitalisation Details'!A:AA,13,0)</f>
        <v>tier - 3</v>
      </c>
      <c r="P212" t="str">
        <f>VLOOKUP(A212,'Hospitalisation Details'!A:AA,14,0)</f>
        <v>R1011</v>
      </c>
      <c r="Q212">
        <f>VLOOKUP(A212,'Hospitalisation Details'!A:AA,16,0)</f>
        <v>22</v>
      </c>
    </row>
    <row r="213" spans="1:17" ht="15.75" x14ac:dyDescent="0.25">
      <c r="A213" s="1" t="s">
        <v>2161</v>
      </c>
      <c r="B213" t="str">
        <f>VLOOKUP(A213,'Customer Names'!A:D,4,0)</f>
        <v>Timothy V</v>
      </c>
      <c r="C213">
        <f>VLOOKUP(A213,'Medical Examinations'!A:B,2,0)</f>
        <v>34.39</v>
      </c>
      <c r="D213">
        <f>VLOOKUP(A213,'Medical Examinations'!A:C,3,0)</f>
        <v>8.7200000000000006</v>
      </c>
      <c r="E213" t="str">
        <f>VLOOKUP(A213,'Medical Examinations'!A:K,11,0)</f>
        <v>No</v>
      </c>
      <c r="F213" t="str">
        <f>VLOOKUP(A213,'Medical Examinations'!A:N,14,0)</f>
        <v>No</v>
      </c>
      <c r="G213" t="str">
        <f>VLOOKUP(A213,'Medical Examinations'!A:F,6,0)</f>
        <v>No</v>
      </c>
      <c r="H213" s="7" t="str">
        <f>VLOOKUP(A213,'Medical Examinations'!A:J,10,0)</f>
        <v>0</v>
      </c>
      <c r="I213" t="str">
        <f>VLOOKUP(A213,'Medical Examinations'!A:I,9,0)</f>
        <v>Yes</v>
      </c>
      <c r="J213" t="str">
        <f>VLOOKUP(A213,'Medical Examinations'!A:L,12,0)</f>
        <v>Obesity</v>
      </c>
      <c r="K213" t="str">
        <f>VLOOKUP(A213,'Medical Examinations'!A:M,13,0)</f>
        <v>Diabetes</v>
      </c>
      <c r="L213" t="str">
        <f>VLOOKUP(A213,'Hospitalisation Details'!A:S,15,0)</f>
        <v>10-Aug-1971</v>
      </c>
      <c r="M213" s="10">
        <f>VLOOKUP(A213,'Hospitalisation Details'!A:Q,17,0)</f>
        <v>35583.17</v>
      </c>
      <c r="N213" t="str">
        <f>VLOOKUP(A213,'Hospitalisation Details'!A:L,12,0)</f>
        <v>tier - 1</v>
      </c>
      <c r="O213" t="str">
        <f>VLOOKUP(A213,'Hospitalisation Details'!A:AA,13,0)</f>
        <v>tier - 3</v>
      </c>
      <c r="P213" t="str">
        <f>VLOOKUP(A213,'Hospitalisation Details'!A:AA,14,0)</f>
        <v>R1011</v>
      </c>
      <c r="Q213">
        <f>VLOOKUP(A213,'Hospitalisation Details'!A:AA,16,0)</f>
        <v>51</v>
      </c>
    </row>
    <row r="214" spans="1:17" ht="15.75" x14ac:dyDescent="0.25">
      <c r="A214" s="1" t="s">
        <v>2160</v>
      </c>
      <c r="B214" t="str">
        <f>VLOOKUP(A214,'Customer Names'!A:D,4,0)</f>
        <v>Andrew S</v>
      </c>
      <c r="C214">
        <f>VLOOKUP(A214,'Medical Examinations'!A:B,2,0)</f>
        <v>29.06</v>
      </c>
      <c r="D214">
        <f>VLOOKUP(A214,'Medical Examinations'!A:C,3,0)</f>
        <v>6.25</v>
      </c>
      <c r="E214" t="str">
        <f>VLOOKUP(A214,'Medical Examinations'!A:K,11,0)</f>
        <v>Yes</v>
      </c>
      <c r="F214" t="str">
        <f>VLOOKUP(A214,'Medical Examinations'!A:N,14,0)</f>
        <v>No</v>
      </c>
      <c r="G214" t="str">
        <f>VLOOKUP(A214,'Medical Examinations'!A:F,6,0)</f>
        <v>No</v>
      </c>
      <c r="H214" s="7">
        <f>VLOOKUP(A214,'Medical Examinations'!A:J,10,0)</f>
        <v>1</v>
      </c>
      <c r="I214" t="str">
        <f>VLOOKUP(A214,'Medical Examinations'!A:I,9,0)</f>
        <v>Yes</v>
      </c>
      <c r="J214" t="str">
        <f>VLOOKUP(A214,'Medical Examinations'!A:L,12,0)</f>
        <v>Overweight</v>
      </c>
      <c r="K214" t="str">
        <f>VLOOKUP(A214,'Medical Examinations'!A:M,13,0)</f>
        <v>Prediabetes</v>
      </c>
      <c r="L214" t="str">
        <f>VLOOKUP(A214,'Hospitalisation Details'!A:S,15,0)</f>
        <v>29-Aug-1964</v>
      </c>
      <c r="M214" s="10">
        <f>VLOOKUP(A214,'Hospitalisation Details'!A:Q,17,0)</f>
        <v>35573.26</v>
      </c>
      <c r="N214" t="str">
        <f>VLOOKUP(A214,'Hospitalisation Details'!A:L,12,0)</f>
        <v>tier - 2</v>
      </c>
      <c r="O214" t="str">
        <f>VLOOKUP(A214,'Hospitalisation Details'!A:AA,13,0)</f>
        <v>tier - 1</v>
      </c>
      <c r="P214" t="str">
        <f>VLOOKUP(A214,'Hospitalisation Details'!A:AA,14,0)</f>
        <v>R1011</v>
      </c>
      <c r="Q214">
        <f>VLOOKUP(A214,'Hospitalisation Details'!A:AA,16,0)</f>
        <v>58</v>
      </c>
    </row>
    <row r="215" spans="1:17" ht="15.75" x14ac:dyDescent="0.25">
      <c r="A215" s="1" t="s">
        <v>2159</v>
      </c>
      <c r="B215" t="str">
        <f>VLOOKUP(A215,'Customer Names'!A:D,4,0)</f>
        <v>Matthew D</v>
      </c>
      <c r="C215">
        <f>VLOOKUP(A215,'Medical Examinations'!A:B,2,0)</f>
        <v>35.799999999999997</v>
      </c>
      <c r="D215">
        <f>VLOOKUP(A215,'Medical Examinations'!A:C,3,0)</f>
        <v>7.32</v>
      </c>
      <c r="E215" t="str">
        <f>VLOOKUP(A215,'Medical Examinations'!A:K,11,0)</f>
        <v>No</v>
      </c>
      <c r="F215" t="str">
        <f>VLOOKUP(A215,'Medical Examinations'!A:N,14,0)</f>
        <v>No</v>
      </c>
      <c r="G215" t="str">
        <f>VLOOKUP(A215,'Medical Examinations'!A:F,6,0)</f>
        <v>No</v>
      </c>
      <c r="H215" s="7">
        <f>VLOOKUP(A215,'Medical Examinations'!A:J,10,0)</f>
        <v>2</v>
      </c>
      <c r="I215" t="str">
        <f>VLOOKUP(A215,'Medical Examinations'!A:I,9,0)</f>
        <v>Yes</v>
      </c>
      <c r="J215" t="str">
        <f>VLOOKUP(A215,'Medical Examinations'!A:L,12,0)</f>
        <v>Obesity</v>
      </c>
      <c r="K215" t="str">
        <f>VLOOKUP(A215,'Medical Examinations'!A:M,13,0)</f>
        <v>Diabetes</v>
      </c>
      <c r="L215" t="str">
        <f>VLOOKUP(A215,'Hospitalisation Details'!A:S,15,0)</f>
        <v>27-Oct-1973</v>
      </c>
      <c r="M215" s="10">
        <f>VLOOKUP(A215,'Hospitalisation Details'!A:Q,17,0)</f>
        <v>35547.72</v>
      </c>
      <c r="N215" t="str">
        <f>VLOOKUP(A215,'Hospitalisation Details'!A:L,12,0)</f>
        <v>tier - 1</v>
      </c>
      <c r="O215" t="str">
        <f>VLOOKUP(A215,'Hospitalisation Details'!A:AA,13,0)</f>
        <v>tier - 1</v>
      </c>
      <c r="P215" t="str">
        <f>VLOOKUP(A215,'Hospitalisation Details'!A:AA,14,0)</f>
        <v>R1011</v>
      </c>
      <c r="Q215">
        <f>VLOOKUP(A215,'Hospitalisation Details'!A:AA,16,0)</f>
        <v>49</v>
      </c>
    </row>
    <row r="216" spans="1:17" ht="15.75" x14ac:dyDescent="0.25">
      <c r="A216" s="1" t="s">
        <v>2158</v>
      </c>
      <c r="B216" t="str">
        <f>VLOOKUP(A216,'Customer Names'!A:D,4,0)</f>
        <v>Jessica</v>
      </c>
      <c r="C216">
        <f>VLOOKUP(A216,'Medical Examinations'!A:B,2,0)</f>
        <v>49.8</v>
      </c>
      <c r="D216">
        <f>VLOOKUP(A216,'Medical Examinations'!A:C,3,0)</f>
        <v>4.24</v>
      </c>
      <c r="E216" t="str">
        <f>VLOOKUP(A216,'Medical Examinations'!A:K,11,0)</f>
        <v>No</v>
      </c>
      <c r="F216" t="str">
        <f>VLOOKUP(A216,'Medical Examinations'!A:N,14,0)</f>
        <v>No</v>
      </c>
      <c r="G216" t="str">
        <f>VLOOKUP(A216,'Medical Examinations'!A:F,6,0)</f>
        <v>No</v>
      </c>
      <c r="H216" s="7">
        <f>VLOOKUP(A216,'Medical Examinations'!A:J,10,0)</f>
        <v>1</v>
      </c>
      <c r="I216" t="str">
        <f>VLOOKUP(A216,'Medical Examinations'!A:I,9,0)</f>
        <v>Yes</v>
      </c>
      <c r="J216" t="str">
        <f>VLOOKUP(A216,'Medical Examinations'!A:L,12,0)</f>
        <v>Obesity</v>
      </c>
      <c r="K216" t="str">
        <f>VLOOKUP(A216,'Medical Examinations'!A:M,13,0)</f>
        <v>Normal</v>
      </c>
      <c r="L216" t="str">
        <f>VLOOKUP(A216,'Hospitalisation Details'!A:S,15,0)</f>
        <v>13-Sep-1992</v>
      </c>
      <c r="M216" s="10">
        <f>VLOOKUP(A216,'Hospitalisation Details'!A:Q,17,0)</f>
        <v>35547.47</v>
      </c>
      <c r="N216" t="str">
        <f>VLOOKUP(A216,'Hospitalisation Details'!A:L,12,0)</f>
        <v>tier - 2</v>
      </c>
      <c r="O216" t="str">
        <f>VLOOKUP(A216,'Hospitalisation Details'!A:AA,13,0)</f>
        <v>tier - 3</v>
      </c>
      <c r="P216" t="str">
        <f>VLOOKUP(A216,'Hospitalisation Details'!A:AA,14,0)</f>
        <v>R1011</v>
      </c>
      <c r="Q216">
        <f>VLOOKUP(A216,'Hospitalisation Details'!A:AA,16,0)</f>
        <v>30</v>
      </c>
    </row>
    <row r="217" spans="1:17" ht="15.75" x14ac:dyDescent="0.25">
      <c r="A217" s="1" t="s">
        <v>2157</v>
      </c>
      <c r="B217" t="str">
        <f>VLOOKUP(A217,'Customer Names'!A:D,4,0)</f>
        <v>Lawrence</v>
      </c>
      <c r="C217">
        <f>VLOOKUP(A217,'Medical Examinations'!A:B,2,0)</f>
        <v>35.71</v>
      </c>
      <c r="D217">
        <f>VLOOKUP(A217,'Medical Examinations'!A:C,3,0)</f>
        <v>6.84</v>
      </c>
      <c r="E217" t="str">
        <f>VLOOKUP(A217,'Medical Examinations'!A:K,11,0)</f>
        <v>No</v>
      </c>
      <c r="F217" t="str">
        <f>VLOOKUP(A217,'Medical Examinations'!A:N,14,0)</f>
        <v>No</v>
      </c>
      <c r="G217" t="str">
        <f>VLOOKUP(A217,'Medical Examinations'!A:F,6,0)</f>
        <v>No</v>
      </c>
      <c r="H217" s="7">
        <f>VLOOKUP(A217,'Medical Examinations'!A:J,10,0)</f>
        <v>2</v>
      </c>
      <c r="I217" t="str">
        <f>VLOOKUP(A217,'Medical Examinations'!A:I,9,0)</f>
        <v>Yes</v>
      </c>
      <c r="J217" t="str">
        <f>VLOOKUP(A217,'Medical Examinations'!A:L,12,0)</f>
        <v>Obesity</v>
      </c>
      <c r="K217" t="str">
        <f>VLOOKUP(A217,'Medical Examinations'!A:M,13,0)</f>
        <v>Diabetes</v>
      </c>
      <c r="L217" t="str">
        <f>VLOOKUP(A217,'Hospitalisation Details'!A:S,15,0)</f>
        <v>16-Dec-1973</v>
      </c>
      <c r="M217" s="10">
        <f>VLOOKUP(A217,'Hospitalisation Details'!A:Q,17,0)</f>
        <v>35517.19</v>
      </c>
      <c r="N217" t="str">
        <f>VLOOKUP(A217,'Hospitalisation Details'!A:L,12,0)</f>
        <v>tier - 2</v>
      </c>
      <c r="O217" t="str">
        <f>VLOOKUP(A217,'Hospitalisation Details'!A:AA,13,0)</f>
        <v>tier - 2</v>
      </c>
      <c r="P217" t="str">
        <f>VLOOKUP(A217,'Hospitalisation Details'!A:AA,14,0)</f>
        <v>R1011</v>
      </c>
      <c r="Q217">
        <f>VLOOKUP(A217,'Hospitalisation Details'!A:AA,16,0)</f>
        <v>49</v>
      </c>
    </row>
    <row r="218" spans="1:17" ht="15.75" x14ac:dyDescent="0.25">
      <c r="A218" s="1" t="s">
        <v>2156</v>
      </c>
      <c r="B218" t="str">
        <f>VLOOKUP(A218,'Customer Names'!A:D,4,0)</f>
        <v>Alex</v>
      </c>
      <c r="C218">
        <f>VLOOKUP(A218,'Medical Examinations'!A:B,2,0)</f>
        <v>30.8</v>
      </c>
      <c r="D218">
        <f>VLOOKUP(A218,'Medical Examinations'!A:C,3,0)</f>
        <v>5.23</v>
      </c>
      <c r="E218" t="str">
        <f>VLOOKUP(A218,'Medical Examinations'!A:K,11,0)</f>
        <v>Yes</v>
      </c>
      <c r="F218" t="str">
        <f>VLOOKUP(A218,'Medical Examinations'!A:N,14,0)</f>
        <v>No</v>
      </c>
      <c r="G218" t="str">
        <f>VLOOKUP(A218,'Medical Examinations'!A:F,6,0)</f>
        <v>No</v>
      </c>
      <c r="H218" s="7">
        <f>VLOOKUP(A218,'Medical Examinations'!A:J,10,0)</f>
        <v>1</v>
      </c>
      <c r="I218" t="str">
        <f>VLOOKUP(A218,'Medical Examinations'!A:I,9,0)</f>
        <v>Yes</v>
      </c>
      <c r="J218" t="str">
        <f>VLOOKUP(A218,'Medical Examinations'!A:L,12,0)</f>
        <v>Obesity</v>
      </c>
      <c r="K218" t="str">
        <f>VLOOKUP(A218,'Medical Examinations'!A:M,13,0)</f>
        <v>Normal</v>
      </c>
      <c r="L218" t="str">
        <f>VLOOKUP(A218,'Hospitalisation Details'!A:S,15,0)</f>
        <v>20-Nov-1988</v>
      </c>
      <c r="M218" s="10">
        <f>VLOOKUP(A218,'Hospitalisation Details'!A:Q,17,0)</f>
        <v>35491.64</v>
      </c>
      <c r="N218" t="str">
        <f>VLOOKUP(A218,'Hospitalisation Details'!A:L,12,0)</f>
        <v>tier - 1</v>
      </c>
      <c r="O218" t="str">
        <f>VLOOKUP(A218,'Hospitalisation Details'!A:AA,13,0)</f>
        <v>tier - 2</v>
      </c>
      <c r="P218" t="str">
        <f>VLOOKUP(A218,'Hospitalisation Details'!A:AA,14,0)</f>
        <v>R1011</v>
      </c>
      <c r="Q218">
        <f>VLOOKUP(A218,'Hospitalisation Details'!A:AA,16,0)</f>
        <v>34</v>
      </c>
    </row>
    <row r="219" spans="1:17" ht="15.75" x14ac:dyDescent="0.25">
      <c r="A219" s="1" t="s">
        <v>2155</v>
      </c>
      <c r="B219" t="str">
        <f>VLOOKUP(A219,'Customer Names'!A:D,4,0)</f>
        <v>Kevin</v>
      </c>
      <c r="C219">
        <f>VLOOKUP(A219,'Medical Examinations'!A:B,2,0)</f>
        <v>33.69</v>
      </c>
      <c r="D219">
        <f>VLOOKUP(A219,'Medical Examinations'!A:C,3,0)</f>
        <v>9.68</v>
      </c>
      <c r="E219" t="str">
        <f>VLOOKUP(A219,'Medical Examinations'!A:K,11,0)</f>
        <v>No</v>
      </c>
      <c r="F219" t="str">
        <f>VLOOKUP(A219,'Medical Examinations'!A:N,14,0)</f>
        <v>No</v>
      </c>
      <c r="G219" t="str">
        <f>VLOOKUP(A219,'Medical Examinations'!A:F,6,0)</f>
        <v>No</v>
      </c>
      <c r="H219" s="7" t="str">
        <f>VLOOKUP(A219,'Medical Examinations'!A:J,10,0)</f>
        <v>0</v>
      </c>
      <c r="I219" t="str">
        <f>VLOOKUP(A219,'Medical Examinations'!A:I,9,0)</f>
        <v>Yes</v>
      </c>
      <c r="J219" t="str">
        <f>VLOOKUP(A219,'Medical Examinations'!A:L,12,0)</f>
        <v>Obesity</v>
      </c>
      <c r="K219" t="str">
        <f>VLOOKUP(A219,'Medical Examinations'!A:M,13,0)</f>
        <v>Diabetes</v>
      </c>
      <c r="L219" t="str">
        <f>VLOOKUP(A219,'Hospitalisation Details'!A:S,15,0)</f>
        <v>22-Sep-1971</v>
      </c>
      <c r="M219" s="10">
        <f>VLOOKUP(A219,'Hospitalisation Details'!A:Q,17,0)</f>
        <v>35345.730000000003</v>
      </c>
      <c r="N219" t="str">
        <f>VLOOKUP(A219,'Hospitalisation Details'!A:L,12,0)</f>
        <v>tier - 2</v>
      </c>
      <c r="O219" t="str">
        <f>VLOOKUP(A219,'Hospitalisation Details'!A:AA,13,0)</f>
        <v>tier - 3</v>
      </c>
      <c r="P219" t="str">
        <f>VLOOKUP(A219,'Hospitalisation Details'!A:AA,14,0)</f>
        <v>R1011</v>
      </c>
      <c r="Q219">
        <f>VLOOKUP(A219,'Hospitalisation Details'!A:AA,16,0)</f>
        <v>51</v>
      </c>
    </row>
    <row r="220" spans="1:17" ht="15.75" x14ac:dyDescent="0.25">
      <c r="A220" s="1" t="s">
        <v>2154</v>
      </c>
      <c r="B220" t="str">
        <f>VLOOKUP(A220,'Customer Names'!A:D,4,0)</f>
        <v>Gavin M.</v>
      </c>
      <c r="C220">
        <f>VLOOKUP(A220,'Medical Examinations'!A:B,2,0)</f>
        <v>42.27</v>
      </c>
      <c r="D220">
        <f>VLOOKUP(A220,'Medical Examinations'!A:C,3,0)</f>
        <v>6.05</v>
      </c>
      <c r="E220" t="str">
        <f>VLOOKUP(A220,'Medical Examinations'!A:K,11,0)</f>
        <v>Yes</v>
      </c>
      <c r="F220" t="str">
        <f>VLOOKUP(A220,'Medical Examinations'!A:N,14,0)</f>
        <v>No</v>
      </c>
      <c r="G220" t="str">
        <f>VLOOKUP(A220,'Medical Examinations'!A:F,6,0)</f>
        <v>No</v>
      </c>
      <c r="H220" s="7">
        <f>VLOOKUP(A220,'Medical Examinations'!A:J,10,0)</f>
        <v>1</v>
      </c>
      <c r="I220" t="str">
        <f>VLOOKUP(A220,'Medical Examinations'!A:I,9,0)</f>
        <v>Yes</v>
      </c>
      <c r="J220" t="str">
        <f>VLOOKUP(A220,'Medical Examinations'!A:L,12,0)</f>
        <v>Obesity</v>
      </c>
      <c r="K220" t="str">
        <f>VLOOKUP(A220,'Medical Examinations'!A:M,13,0)</f>
        <v>Prediabetes</v>
      </c>
      <c r="L220" t="str">
        <f>VLOOKUP(A220,'Hospitalisation Details'!A:S,15,0)</f>
        <v>19-Sep-1988</v>
      </c>
      <c r="M220" s="10">
        <f>VLOOKUP(A220,'Hospitalisation Details'!A:Q,17,0)</f>
        <v>35315.96</v>
      </c>
      <c r="N220" t="str">
        <f>VLOOKUP(A220,'Hospitalisation Details'!A:L,12,0)</f>
        <v>tier - 2</v>
      </c>
      <c r="O220" t="str">
        <f>VLOOKUP(A220,'Hospitalisation Details'!A:AA,13,0)</f>
        <v>tier - 1</v>
      </c>
      <c r="P220" t="str">
        <f>VLOOKUP(A220,'Hospitalisation Details'!A:AA,14,0)</f>
        <v>R1011</v>
      </c>
      <c r="Q220">
        <f>VLOOKUP(A220,'Hospitalisation Details'!A:AA,16,0)</f>
        <v>34</v>
      </c>
    </row>
    <row r="221" spans="1:17" ht="15.75" x14ac:dyDescent="0.25">
      <c r="A221" s="1" t="s">
        <v>2153</v>
      </c>
      <c r="B221" t="str">
        <f>VLOOKUP(A221,'Customer Names'!A:D,4,0)</f>
        <v>Rick E</v>
      </c>
      <c r="C221">
        <f>VLOOKUP(A221,'Medical Examinations'!A:B,2,0)</f>
        <v>53.25</v>
      </c>
      <c r="D221">
        <f>VLOOKUP(A221,'Medical Examinations'!A:C,3,0)</f>
        <v>6.11</v>
      </c>
      <c r="E221" t="str">
        <f>VLOOKUP(A221,'Medical Examinations'!A:K,11,0)</f>
        <v>Yes</v>
      </c>
      <c r="F221" t="str">
        <f>VLOOKUP(A221,'Medical Examinations'!A:N,14,0)</f>
        <v>No</v>
      </c>
      <c r="G221" t="str">
        <f>VLOOKUP(A221,'Medical Examinations'!A:F,6,0)</f>
        <v>Yes</v>
      </c>
      <c r="H221" s="7">
        <f>VLOOKUP(A221,'Medical Examinations'!A:J,10,0)</f>
        <v>1</v>
      </c>
      <c r="I221" t="str">
        <f>VLOOKUP(A221,'Medical Examinations'!A:I,9,0)</f>
        <v>Yes</v>
      </c>
      <c r="J221" t="str">
        <f>VLOOKUP(A221,'Medical Examinations'!A:L,12,0)</f>
        <v>Obesity</v>
      </c>
      <c r="K221" t="str">
        <f>VLOOKUP(A221,'Medical Examinations'!A:M,13,0)</f>
        <v>Prediabetes</v>
      </c>
      <c r="L221" t="str">
        <f>VLOOKUP(A221,'Hospitalisation Details'!A:S,15,0)</f>
        <v>9-Jul-1997</v>
      </c>
      <c r="M221" s="10">
        <f>VLOOKUP(A221,'Hospitalisation Details'!A:Q,17,0)</f>
        <v>35302.089999999997</v>
      </c>
      <c r="N221" t="str">
        <f>VLOOKUP(A221,'Hospitalisation Details'!A:L,12,0)</f>
        <v>tier - 1</v>
      </c>
      <c r="O221" t="str">
        <f>VLOOKUP(A221,'Hospitalisation Details'!A:AA,13,0)</f>
        <v>tier - 2</v>
      </c>
      <c r="P221" t="str">
        <f>VLOOKUP(A221,'Hospitalisation Details'!A:AA,14,0)</f>
        <v>R1011</v>
      </c>
      <c r="Q221">
        <f>VLOOKUP(A221,'Hospitalisation Details'!A:AA,16,0)</f>
        <v>25</v>
      </c>
    </row>
    <row r="222" spans="1:17" ht="15.75" x14ac:dyDescent="0.25">
      <c r="A222" s="1" t="s">
        <v>2152</v>
      </c>
      <c r="B222" t="str">
        <f>VLOOKUP(A222,'Customer Names'!A:D,4,0)</f>
        <v>Andrea H.</v>
      </c>
      <c r="C222">
        <f>VLOOKUP(A222,'Medical Examinations'!A:B,2,0)</f>
        <v>26.8</v>
      </c>
      <c r="D222">
        <f>VLOOKUP(A222,'Medical Examinations'!A:C,3,0)</f>
        <v>10.93</v>
      </c>
      <c r="E222" t="str">
        <f>VLOOKUP(A222,'Medical Examinations'!A:K,11,0)</f>
        <v>Yes</v>
      </c>
      <c r="F222" t="str">
        <f>VLOOKUP(A222,'Medical Examinations'!A:N,14,0)</f>
        <v>No</v>
      </c>
      <c r="G222" t="str">
        <f>VLOOKUP(A222,'Medical Examinations'!A:F,6,0)</f>
        <v>No</v>
      </c>
      <c r="H222" s="7" t="str">
        <f>VLOOKUP(A222,'Medical Examinations'!A:J,10,0)</f>
        <v>0</v>
      </c>
      <c r="I222" t="str">
        <f>VLOOKUP(A222,'Medical Examinations'!A:I,9,0)</f>
        <v>No</v>
      </c>
      <c r="J222" t="str">
        <f>VLOOKUP(A222,'Medical Examinations'!A:L,12,0)</f>
        <v>Overweight</v>
      </c>
      <c r="K222" t="str">
        <f>VLOOKUP(A222,'Medical Examinations'!A:M,13,0)</f>
        <v>Diabetes</v>
      </c>
      <c r="L222" t="str">
        <f>VLOOKUP(A222,'Hospitalisation Details'!A:S,15,0)</f>
        <v>30-Dec-1967</v>
      </c>
      <c r="M222" s="10">
        <f>VLOOKUP(A222,'Hospitalisation Details'!A:Q,17,0)</f>
        <v>35160.129999999997</v>
      </c>
      <c r="N222" t="str">
        <f>VLOOKUP(A222,'Hospitalisation Details'!A:L,12,0)</f>
        <v>tier - 2</v>
      </c>
      <c r="O222" t="str">
        <f>VLOOKUP(A222,'Hospitalisation Details'!A:AA,13,0)</f>
        <v>tier - 2</v>
      </c>
      <c r="P222" t="str">
        <f>VLOOKUP(A222,'Hospitalisation Details'!A:AA,14,0)</f>
        <v>R1011</v>
      </c>
      <c r="Q222">
        <f>VLOOKUP(A222,'Hospitalisation Details'!A:AA,16,0)</f>
        <v>55</v>
      </c>
    </row>
    <row r="223" spans="1:17" ht="15.75" x14ac:dyDescent="0.25">
      <c r="A223" s="1" t="s">
        <v>2151</v>
      </c>
      <c r="B223" t="str">
        <f>VLOOKUP(A223,'Customer Names'!A:D,4,0)</f>
        <v>Anthony S</v>
      </c>
      <c r="C223">
        <f>VLOOKUP(A223,'Medical Examinations'!A:B,2,0)</f>
        <v>28.5</v>
      </c>
      <c r="D223">
        <f>VLOOKUP(A223,'Medical Examinations'!A:C,3,0)</f>
        <v>5.12</v>
      </c>
      <c r="E223" t="str">
        <f>VLOOKUP(A223,'Medical Examinations'!A:K,11,0)</f>
        <v>No</v>
      </c>
      <c r="F223" t="str">
        <f>VLOOKUP(A223,'Medical Examinations'!A:N,14,0)</f>
        <v>No</v>
      </c>
      <c r="G223" t="str">
        <f>VLOOKUP(A223,'Medical Examinations'!A:F,6,0)</f>
        <v>No</v>
      </c>
      <c r="H223" s="7">
        <f>VLOOKUP(A223,'Medical Examinations'!A:J,10,0)</f>
        <v>1</v>
      </c>
      <c r="I223" t="str">
        <f>VLOOKUP(A223,'Medical Examinations'!A:I,9,0)</f>
        <v>Yes</v>
      </c>
      <c r="J223" t="str">
        <f>VLOOKUP(A223,'Medical Examinations'!A:L,12,0)</f>
        <v>Overweight</v>
      </c>
      <c r="K223" t="str">
        <f>VLOOKUP(A223,'Medical Examinations'!A:M,13,0)</f>
        <v>Normal</v>
      </c>
      <c r="L223" t="str">
        <f>VLOOKUP(A223,'Hospitalisation Details'!A:S,15,0)</f>
        <v>22-Dec-1998</v>
      </c>
      <c r="M223" s="10">
        <f>VLOOKUP(A223,'Hospitalisation Details'!A:Q,17,0)</f>
        <v>35147.53</v>
      </c>
      <c r="N223" t="str">
        <f>VLOOKUP(A223,'Hospitalisation Details'!A:L,12,0)</f>
        <v>tier - 1</v>
      </c>
      <c r="O223" t="str">
        <f>VLOOKUP(A223,'Hospitalisation Details'!A:AA,13,0)</f>
        <v>tier - 1</v>
      </c>
      <c r="P223" t="str">
        <f>VLOOKUP(A223,'Hospitalisation Details'!A:AA,14,0)</f>
        <v>R1016</v>
      </c>
      <c r="Q223">
        <f>VLOOKUP(A223,'Hospitalisation Details'!A:AA,16,0)</f>
        <v>24</v>
      </c>
    </row>
    <row r="224" spans="1:17" ht="15.75" x14ac:dyDescent="0.25">
      <c r="A224" s="1" t="s">
        <v>2150</v>
      </c>
      <c r="B224" t="str">
        <f>VLOOKUP(A224,'Customer Names'!A:D,4,0)</f>
        <v>Erik</v>
      </c>
      <c r="C224">
        <f>VLOOKUP(A224,'Medical Examinations'!A:B,2,0)</f>
        <v>22.895</v>
      </c>
      <c r="D224">
        <f>VLOOKUP(A224,'Medical Examinations'!A:C,3,0)</f>
        <v>5.72</v>
      </c>
      <c r="E224" t="str">
        <f>VLOOKUP(A224,'Medical Examinations'!A:K,11,0)</f>
        <v>No</v>
      </c>
      <c r="F224" t="str">
        <f>VLOOKUP(A224,'Medical Examinations'!A:N,14,0)</f>
        <v>No</v>
      </c>
      <c r="G224" t="str">
        <f>VLOOKUP(A224,'Medical Examinations'!A:F,6,0)</f>
        <v>No</v>
      </c>
      <c r="H224" s="7" t="str">
        <f>VLOOKUP(A224,'Medical Examinations'!A:J,10,0)</f>
        <v>0</v>
      </c>
      <c r="I224" t="str">
        <f>VLOOKUP(A224,'Medical Examinations'!A:I,9,0)</f>
        <v>Yes</v>
      </c>
      <c r="J224" t="str">
        <f>VLOOKUP(A224,'Medical Examinations'!A:L,12,0)</f>
        <v>Normal Weight</v>
      </c>
      <c r="K224" t="str">
        <f>VLOOKUP(A224,'Medical Examinations'!A:M,13,0)</f>
        <v>Prediabetes</v>
      </c>
      <c r="L224" t="str">
        <f>VLOOKUP(A224,'Hospitalisation Details'!A:S,15,0)</f>
        <v>29-Jun-1977</v>
      </c>
      <c r="M224" s="10">
        <f>VLOOKUP(A224,'Hospitalisation Details'!A:Q,17,0)</f>
        <v>35069.370000000003</v>
      </c>
      <c r="N224" t="str">
        <f>VLOOKUP(A224,'Hospitalisation Details'!A:L,12,0)</f>
        <v>tier - 1</v>
      </c>
      <c r="O224" t="str">
        <f>VLOOKUP(A224,'Hospitalisation Details'!A:AA,13,0)</f>
        <v>tier - 1</v>
      </c>
      <c r="P224" t="str">
        <f>VLOOKUP(A224,'Hospitalisation Details'!A:AA,14,0)</f>
        <v>R1017</v>
      </c>
      <c r="Q224">
        <f>VLOOKUP(A224,'Hospitalisation Details'!A:AA,16,0)</f>
        <v>45</v>
      </c>
    </row>
    <row r="225" spans="1:17" ht="15.75" x14ac:dyDescent="0.25">
      <c r="A225" s="1" t="s">
        <v>2149</v>
      </c>
      <c r="B225" t="str">
        <f>VLOOKUP(A225,'Customer Names'!A:D,4,0)</f>
        <v>Kiley D</v>
      </c>
      <c r="C225">
        <f>VLOOKUP(A225,'Medical Examinations'!A:B,2,0)</f>
        <v>34.06</v>
      </c>
      <c r="D225">
        <f>VLOOKUP(A225,'Medical Examinations'!A:C,3,0)</f>
        <v>11.83</v>
      </c>
      <c r="E225" t="str">
        <f>VLOOKUP(A225,'Medical Examinations'!A:K,11,0)</f>
        <v>Yes</v>
      </c>
      <c r="F225" t="str">
        <f>VLOOKUP(A225,'Medical Examinations'!A:N,14,0)</f>
        <v>No</v>
      </c>
      <c r="G225" t="str">
        <f>VLOOKUP(A225,'Medical Examinations'!A:F,6,0)</f>
        <v>No</v>
      </c>
      <c r="H225" s="7">
        <f>VLOOKUP(A225,'Medical Examinations'!A:J,10,0)</f>
        <v>1</v>
      </c>
      <c r="I225" t="str">
        <f>VLOOKUP(A225,'Medical Examinations'!A:I,9,0)</f>
        <v>Yes</v>
      </c>
      <c r="J225" t="str">
        <f>VLOOKUP(A225,'Medical Examinations'!A:L,12,0)</f>
        <v>Obesity</v>
      </c>
      <c r="K225" t="str">
        <f>VLOOKUP(A225,'Medical Examinations'!A:M,13,0)</f>
        <v>Diabetes</v>
      </c>
      <c r="L225" t="str">
        <f>VLOOKUP(A225,'Hospitalisation Details'!A:S,15,0)</f>
        <v>29-Aug-1975</v>
      </c>
      <c r="M225" s="10">
        <f>VLOOKUP(A225,'Hospitalisation Details'!A:Q,17,0)</f>
        <v>35050.620000000003</v>
      </c>
      <c r="N225" t="str">
        <f>VLOOKUP(A225,'Hospitalisation Details'!A:L,12,0)</f>
        <v>tier - 2</v>
      </c>
      <c r="O225" t="str">
        <f>VLOOKUP(A225,'Hospitalisation Details'!A:AA,13,0)</f>
        <v>tier - 1</v>
      </c>
      <c r="P225" t="str">
        <f>VLOOKUP(A225,'Hospitalisation Details'!A:AA,14,0)</f>
        <v>R1011</v>
      </c>
      <c r="Q225">
        <f>VLOOKUP(A225,'Hospitalisation Details'!A:AA,16,0)</f>
        <v>47</v>
      </c>
    </row>
    <row r="226" spans="1:17" ht="15.75" x14ac:dyDescent="0.25">
      <c r="A226" s="1" t="s">
        <v>2148</v>
      </c>
      <c r="B226" t="str">
        <f>VLOOKUP(A226,'Customer Names'!A:D,4,0)</f>
        <v>Jennifer</v>
      </c>
      <c r="C226">
        <f>VLOOKUP(A226,'Medical Examinations'!A:B,2,0)</f>
        <v>36.409999999999997</v>
      </c>
      <c r="D226">
        <f>VLOOKUP(A226,'Medical Examinations'!A:C,3,0)</f>
        <v>4.55</v>
      </c>
      <c r="E226" t="str">
        <f>VLOOKUP(A226,'Medical Examinations'!A:K,11,0)</f>
        <v>No</v>
      </c>
      <c r="F226" t="str">
        <f>VLOOKUP(A226,'Medical Examinations'!A:N,14,0)</f>
        <v>No</v>
      </c>
      <c r="G226" t="str">
        <f>VLOOKUP(A226,'Medical Examinations'!A:F,6,0)</f>
        <v>No</v>
      </c>
      <c r="H226" s="7" t="str">
        <f>VLOOKUP(A226,'Medical Examinations'!A:J,10,0)</f>
        <v>0</v>
      </c>
      <c r="I226" t="str">
        <f>VLOOKUP(A226,'Medical Examinations'!A:I,9,0)</f>
        <v>Yes</v>
      </c>
      <c r="J226" t="str">
        <f>VLOOKUP(A226,'Medical Examinations'!A:L,12,0)</f>
        <v>Obesity</v>
      </c>
      <c r="K226" t="str">
        <f>VLOOKUP(A226,'Medical Examinations'!A:M,13,0)</f>
        <v>Normal</v>
      </c>
      <c r="L226" t="str">
        <f>VLOOKUP(A226,'Hospitalisation Details'!A:S,15,0)</f>
        <v>5-Jul-1982</v>
      </c>
      <c r="M226" s="10">
        <f>VLOOKUP(A226,'Hospitalisation Details'!A:Q,17,0)</f>
        <v>35000.730000000003</v>
      </c>
      <c r="N226" t="str">
        <f>VLOOKUP(A226,'Hospitalisation Details'!A:L,12,0)</f>
        <v>tier - 2</v>
      </c>
      <c r="O226" t="str">
        <f>VLOOKUP(A226,'Hospitalisation Details'!A:AA,13,0)</f>
        <v>tier - 3</v>
      </c>
      <c r="P226" t="str">
        <f>VLOOKUP(A226,'Hospitalisation Details'!A:AA,14,0)</f>
        <v>R1011</v>
      </c>
      <c r="Q226">
        <f>VLOOKUP(A226,'Hospitalisation Details'!A:AA,16,0)</f>
        <v>40</v>
      </c>
    </row>
    <row r="227" spans="1:17" ht="15.75" x14ac:dyDescent="0.25">
      <c r="A227" s="1" t="s">
        <v>2147</v>
      </c>
      <c r="B227" t="str">
        <f>VLOOKUP(A227,'Customer Names'!A:D,4,0)</f>
        <v>Chris</v>
      </c>
      <c r="C227">
        <f>VLOOKUP(A227,'Medical Examinations'!A:B,2,0)</f>
        <v>52.3</v>
      </c>
      <c r="D227">
        <f>VLOOKUP(A227,'Medical Examinations'!A:C,3,0)</f>
        <v>4.87</v>
      </c>
      <c r="E227" t="str">
        <f>VLOOKUP(A227,'Medical Examinations'!A:K,11,0)</f>
        <v>Yes</v>
      </c>
      <c r="F227" t="str">
        <f>VLOOKUP(A227,'Medical Examinations'!A:N,14,0)</f>
        <v>No</v>
      </c>
      <c r="G227" t="str">
        <f>VLOOKUP(A227,'Medical Examinations'!A:F,6,0)</f>
        <v>Yes</v>
      </c>
      <c r="H227" s="7">
        <f>VLOOKUP(A227,'Medical Examinations'!A:J,10,0)</f>
        <v>1</v>
      </c>
      <c r="I227" t="str">
        <f>VLOOKUP(A227,'Medical Examinations'!A:I,9,0)</f>
        <v>Yes</v>
      </c>
      <c r="J227" t="str">
        <f>VLOOKUP(A227,'Medical Examinations'!A:L,12,0)</f>
        <v>Obesity</v>
      </c>
      <c r="K227" t="str">
        <f>VLOOKUP(A227,'Medical Examinations'!A:M,13,0)</f>
        <v>Normal</v>
      </c>
      <c r="L227" t="str">
        <f>VLOOKUP(A227,'Hospitalisation Details'!A:S,15,0)</f>
        <v>22-Aug-1997</v>
      </c>
      <c r="M227" s="10">
        <f>VLOOKUP(A227,'Hospitalisation Details'!A:Q,17,0)</f>
        <v>34979.86</v>
      </c>
      <c r="N227" t="str">
        <f>VLOOKUP(A227,'Hospitalisation Details'!A:L,12,0)</f>
        <v>tier - 2</v>
      </c>
      <c r="O227" t="str">
        <f>VLOOKUP(A227,'Hospitalisation Details'!A:AA,13,0)</f>
        <v>tier - 2</v>
      </c>
      <c r="P227" t="str">
        <f>VLOOKUP(A227,'Hospitalisation Details'!A:AA,14,0)</f>
        <v>R1011</v>
      </c>
      <c r="Q227">
        <f>VLOOKUP(A227,'Hospitalisation Details'!A:AA,16,0)</f>
        <v>25</v>
      </c>
    </row>
    <row r="228" spans="1:17" ht="15.75" x14ac:dyDescent="0.25">
      <c r="A228" s="1" t="s">
        <v>2146</v>
      </c>
      <c r="B228" t="str">
        <f>VLOOKUP(A228,'Customer Names'!A:D,4,0)</f>
        <v>Marian M.</v>
      </c>
      <c r="C228">
        <f>VLOOKUP(A228,'Medical Examinations'!A:B,2,0)</f>
        <v>52.66</v>
      </c>
      <c r="D228">
        <f>VLOOKUP(A228,'Medical Examinations'!A:C,3,0)</f>
        <v>4.45</v>
      </c>
      <c r="E228" t="str">
        <f>VLOOKUP(A228,'Medical Examinations'!A:K,11,0)</f>
        <v>No</v>
      </c>
      <c r="F228" t="str">
        <f>VLOOKUP(A228,'Medical Examinations'!A:N,14,0)</f>
        <v>No</v>
      </c>
      <c r="G228" t="str">
        <f>VLOOKUP(A228,'Medical Examinations'!A:F,6,0)</f>
        <v>No</v>
      </c>
      <c r="H228" s="7">
        <f>VLOOKUP(A228,'Medical Examinations'!A:J,10,0)</f>
        <v>1</v>
      </c>
      <c r="I228" t="str">
        <f>VLOOKUP(A228,'Medical Examinations'!A:I,9,0)</f>
        <v>Yes</v>
      </c>
      <c r="J228" t="str">
        <f>VLOOKUP(A228,'Medical Examinations'!A:L,12,0)</f>
        <v>Obesity</v>
      </c>
      <c r="K228" t="str">
        <f>VLOOKUP(A228,'Medical Examinations'!A:M,13,0)</f>
        <v>Normal</v>
      </c>
      <c r="L228" t="str">
        <f>VLOOKUP(A228,'Hospitalisation Details'!A:S,15,0)</f>
        <v>22-Aug-1998</v>
      </c>
      <c r="M228" s="10">
        <f>VLOOKUP(A228,'Hospitalisation Details'!A:Q,17,0)</f>
        <v>34976.42</v>
      </c>
      <c r="N228" t="str">
        <f>VLOOKUP(A228,'Hospitalisation Details'!A:L,12,0)</f>
        <v>tier - 2</v>
      </c>
      <c r="O228" t="str">
        <f>VLOOKUP(A228,'Hospitalisation Details'!A:AA,13,0)</f>
        <v>tier - 1</v>
      </c>
      <c r="P228" t="str">
        <f>VLOOKUP(A228,'Hospitalisation Details'!A:AA,14,0)</f>
        <v>R1011</v>
      </c>
      <c r="Q228">
        <f>VLOOKUP(A228,'Hospitalisation Details'!A:AA,16,0)</f>
        <v>24</v>
      </c>
    </row>
    <row r="229" spans="1:17" ht="15.75" x14ac:dyDescent="0.25">
      <c r="A229" s="1" t="s">
        <v>2145</v>
      </c>
      <c r="B229" t="str">
        <f>VLOOKUP(A229,'Customer Names'!A:D,4,0)</f>
        <v>Jeremy</v>
      </c>
      <c r="C229">
        <f>VLOOKUP(A229,'Medical Examinations'!A:B,2,0)</f>
        <v>29.57</v>
      </c>
      <c r="D229">
        <f>VLOOKUP(A229,'Medical Examinations'!A:C,3,0)</f>
        <v>9.42</v>
      </c>
      <c r="E229" t="str">
        <f>VLOOKUP(A229,'Medical Examinations'!A:K,11,0)</f>
        <v>Yes</v>
      </c>
      <c r="F229" t="str">
        <f>VLOOKUP(A229,'Medical Examinations'!A:N,14,0)</f>
        <v>No</v>
      </c>
      <c r="G229" t="str">
        <f>VLOOKUP(A229,'Medical Examinations'!A:F,6,0)</f>
        <v>No</v>
      </c>
      <c r="H229" s="7" t="str">
        <f>VLOOKUP(A229,'Medical Examinations'!A:J,10,0)</f>
        <v>0</v>
      </c>
      <c r="I229" t="str">
        <f>VLOOKUP(A229,'Medical Examinations'!A:I,9,0)</f>
        <v>Yes</v>
      </c>
      <c r="J229" t="str">
        <f>VLOOKUP(A229,'Medical Examinations'!A:L,12,0)</f>
        <v>Overweight</v>
      </c>
      <c r="K229" t="str">
        <f>VLOOKUP(A229,'Medical Examinations'!A:M,13,0)</f>
        <v>Diabetes</v>
      </c>
      <c r="L229" t="str">
        <f>VLOOKUP(A229,'Hospitalisation Details'!A:S,15,0)</f>
        <v>7-Oct-1967</v>
      </c>
      <c r="M229" s="10">
        <f>VLOOKUP(A229,'Hospitalisation Details'!A:Q,17,0)</f>
        <v>34975.68</v>
      </c>
      <c r="N229" t="str">
        <f>VLOOKUP(A229,'Hospitalisation Details'!A:L,12,0)</f>
        <v>tier - 2</v>
      </c>
      <c r="O229" t="str">
        <f>VLOOKUP(A229,'Hospitalisation Details'!A:AA,13,0)</f>
        <v>tier - 2</v>
      </c>
      <c r="P229" t="str">
        <f>VLOOKUP(A229,'Hospitalisation Details'!A:AA,14,0)</f>
        <v>R1011</v>
      </c>
      <c r="Q229">
        <f>VLOOKUP(A229,'Hospitalisation Details'!A:AA,16,0)</f>
        <v>55</v>
      </c>
    </row>
    <row r="230" spans="1:17" ht="15.75" x14ac:dyDescent="0.25">
      <c r="A230" s="1" t="s">
        <v>2144</v>
      </c>
      <c r="B230" t="str">
        <f>VLOOKUP(A230,'Customer Names'!A:D,4,0)</f>
        <v>Allison H</v>
      </c>
      <c r="C230">
        <f>VLOOKUP(A230,'Medical Examinations'!A:B,2,0)</f>
        <v>36.99</v>
      </c>
      <c r="D230">
        <f>VLOOKUP(A230,'Medical Examinations'!A:C,3,0)</f>
        <v>5.37</v>
      </c>
      <c r="E230" t="str">
        <f>VLOOKUP(A230,'Medical Examinations'!A:K,11,0)</f>
        <v>Yes</v>
      </c>
      <c r="F230" t="str">
        <f>VLOOKUP(A230,'Medical Examinations'!A:N,14,0)</f>
        <v>No</v>
      </c>
      <c r="G230" t="str">
        <f>VLOOKUP(A230,'Medical Examinations'!A:F,6,0)</f>
        <v>Yes</v>
      </c>
      <c r="H230" s="7">
        <f>VLOOKUP(A230,'Medical Examinations'!A:J,10,0)</f>
        <v>1</v>
      </c>
      <c r="I230" t="str">
        <f>VLOOKUP(A230,'Medical Examinations'!A:I,9,0)</f>
        <v>Yes</v>
      </c>
      <c r="J230" t="str">
        <f>VLOOKUP(A230,'Medical Examinations'!A:L,12,0)</f>
        <v>Obesity</v>
      </c>
      <c r="K230" t="str">
        <f>VLOOKUP(A230,'Medical Examinations'!A:M,13,0)</f>
        <v>Normal</v>
      </c>
      <c r="L230" t="str">
        <f>VLOOKUP(A230,'Hospitalisation Details'!A:S,15,0)</f>
        <v>29-Jul-1983</v>
      </c>
      <c r="M230" s="10">
        <f>VLOOKUP(A230,'Hospitalisation Details'!A:Q,17,0)</f>
        <v>34940.61</v>
      </c>
      <c r="N230" t="str">
        <f>VLOOKUP(A230,'Hospitalisation Details'!A:L,12,0)</f>
        <v>tier - 2</v>
      </c>
      <c r="O230" t="str">
        <f>VLOOKUP(A230,'Hospitalisation Details'!A:AA,13,0)</f>
        <v>tier - 3</v>
      </c>
      <c r="P230" t="str">
        <f>VLOOKUP(A230,'Hospitalisation Details'!A:AA,14,0)</f>
        <v>R1011</v>
      </c>
      <c r="Q230">
        <f>VLOOKUP(A230,'Hospitalisation Details'!A:AA,16,0)</f>
        <v>39</v>
      </c>
    </row>
    <row r="231" spans="1:17" ht="15.75" x14ac:dyDescent="0.25">
      <c r="A231" s="1" t="s">
        <v>2143</v>
      </c>
      <c r="B231" t="str">
        <f>VLOOKUP(A231,'Customer Names'!A:D,4,0)</f>
        <v>Elizabeth</v>
      </c>
      <c r="C231">
        <f>VLOOKUP(A231,'Medical Examinations'!A:B,2,0)</f>
        <v>31.4</v>
      </c>
      <c r="D231">
        <f>VLOOKUP(A231,'Medical Examinations'!A:C,3,0)</f>
        <v>4.5999999999999996</v>
      </c>
      <c r="E231" t="str">
        <f>VLOOKUP(A231,'Medical Examinations'!A:K,11,0)</f>
        <v>Yes</v>
      </c>
      <c r="F231" t="str">
        <f>VLOOKUP(A231,'Medical Examinations'!A:N,14,0)</f>
        <v>No</v>
      </c>
      <c r="G231" t="str">
        <f>VLOOKUP(A231,'Medical Examinations'!A:F,6,0)</f>
        <v>No</v>
      </c>
      <c r="H231" s="7">
        <f>VLOOKUP(A231,'Medical Examinations'!A:J,10,0)</f>
        <v>1</v>
      </c>
      <c r="I231" t="str">
        <f>VLOOKUP(A231,'Medical Examinations'!A:I,9,0)</f>
        <v>Yes</v>
      </c>
      <c r="J231" t="str">
        <f>VLOOKUP(A231,'Medical Examinations'!A:L,12,0)</f>
        <v>Obesity</v>
      </c>
      <c r="K231" t="str">
        <f>VLOOKUP(A231,'Medical Examinations'!A:M,13,0)</f>
        <v>Normal</v>
      </c>
      <c r="L231" t="str">
        <f>VLOOKUP(A231,'Hospitalisation Details'!A:S,15,0)</f>
        <v>17-Oct-1995</v>
      </c>
      <c r="M231" s="10">
        <f>VLOOKUP(A231,'Hospitalisation Details'!A:Q,17,0)</f>
        <v>34838.870000000003</v>
      </c>
      <c r="N231" t="str">
        <f>VLOOKUP(A231,'Hospitalisation Details'!A:L,12,0)</f>
        <v>tier - 2</v>
      </c>
      <c r="O231" t="str">
        <f>VLOOKUP(A231,'Hospitalisation Details'!A:AA,13,0)</f>
        <v>tier - 3</v>
      </c>
      <c r="P231" t="str">
        <f>VLOOKUP(A231,'Hospitalisation Details'!A:AA,14,0)</f>
        <v>R1011</v>
      </c>
      <c r="Q231">
        <f>VLOOKUP(A231,'Hospitalisation Details'!A:AA,16,0)</f>
        <v>27</v>
      </c>
    </row>
    <row r="232" spans="1:17" ht="15.75" x14ac:dyDescent="0.25">
      <c r="A232" s="1" t="s">
        <v>2142</v>
      </c>
      <c r="B232" t="str">
        <f>VLOOKUP(A232,'Customer Names'!A:D,4,0)</f>
        <v>Andrew</v>
      </c>
      <c r="C232">
        <f>VLOOKUP(A232,'Medical Examinations'!A:B,2,0)</f>
        <v>34.9</v>
      </c>
      <c r="D232">
        <f>VLOOKUP(A232,'Medical Examinations'!A:C,3,0)</f>
        <v>6.22</v>
      </c>
      <c r="E232" t="str">
        <f>VLOOKUP(A232,'Medical Examinations'!A:K,11,0)</f>
        <v>No</v>
      </c>
      <c r="F232" t="str">
        <f>VLOOKUP(A232,'Medical Examinations'!A:N,14,0)</f>
        <v>No</v>
      </c>
      <c r="G232" t="str">
        <f>VLOOKUP(A232,'Medical Examinations'!A:F,6,0)</f>
        <v>Yes</v>
      </c>
      <c r="H232" s="7">
        <f>VLOOKUP(A232,'Medical Examinations'!A:J,10,0)</f>
        <v>1</v>
      </c>
      <c r="I232" t="str">
        <f>VLOOKUP(A232,'Medical Examinations'!A:I,9,0)</f>
        <v>Yes</v>
      </c>
      <c r="J232" t="str">
        <f>VLOOKUP(A232,'Medical Examinations'!A:L,12,0)</f>
        <v>Obesity</v>
      </c>
      <c r="K232" t="str">
        <f>VLOOKUP(A232,'Medical Examinations'!A:M,13,0)</f>
        <v>Prediabetes</v>
      </c>
      <c r="L232" t="str">
        <f>VLOOKUP(A232,'Hospitalisation Details'!A:S,15,0)</f>
        <v>17-Sep-2003</v>
      </c>
      <c r="M232" s="10">
        <f>VLOOKUP(A232,'Hospitalisation Details'!A:Q,17,0)</f>
        <v>34828.65</v>
      </c>
      <c r="N232" t="str">
        <f>VLOOKUP(A232,'Hospitalisation Details'!A:L,12,0)</f>
        <v>tier - 1</v>
      </c>
      <c r="O232" t="str">
        <f>VLOOKUP(A232,'Hospitalisation Details'!A:AA,13,0)</f>
        <v>tier - 3</v>
      </c>
      <c r="P232" t="str">
        <f>VLOOKUP(A232,'Hospitalisation Details'!A:AA,14,0)</f>
        <v>R1011</v>
      </c>
      <c r="Q232">
        <f>VLOOKUP(A232,'Hospitalisation Details'!A:AA,16,0)</f>
        <v>19</v>
      </c>
    </row>
    <row r="233" spans="1:17" ht="15.75" x14ac:dyDescent="0.25">
      <c r="A233" s="1" t="s">
        <v>2141</v>
      </c>
      <c r="B233" t="str">
        <f>VLOOKUP(A233,'Customer Names'!A:D,4,0)</f>
        <v>Anders J</v>
      </c>
      <c r="C233">
        <f>VLOOKUP(A233,'Medical Examinations'!A:B,2,0)</f>
        <v>31.13</v>
      </c>
      <c r="D233">
        <f>VLOOKUP(A233,'Medical Examinations'!A:C,3,0)</f>
        <v>4.5199999999999996</v>
      </c>
      <c r="E233" t="str">
        <f>VLOOKUP(A233,'Medical Examinations'!A:K,11,0)</f>
        <v>Yes</v>
      </c>
      <c r="F233" t="str">
        <f>VLOOKUP(A233,'Medical Examinations'!A:N,14,0)</f>
        <v>No</v>
      </c>
      <c r="G233" t="str">
        <f>VLOOKUP(A233,'Medical Examinations'!A:F,6,0)</f>
        <v>No</v>
      </c>
      <c r="H233" s="7">
        <f>VLOOKUP(A233,'Medical Examinations'!A:J,10,0)</f>
        <v>1</v>
      </c>
      <c r="I233" t="str">
        <f>VLOOKUP(A233,'Medical Examinations'!A:I,9,0)</f>
        <v>Yes</v>
      </c>
      <c r="J233" t="str">
        <f>VLOOKUP(A233,'Medical Examinations'!A:L,12,0)</f>
        <v>Obesity</v>
      </c>
      <c r="K233" t="str">
        <f>VLOOKUP(A233,'Medical Examinations'!A:M,13,0)</f>
        <v>Normal</v>
      </c>
      <c r="L233" t="str">
        <f>VLOOKUP(A233,'Hospitalisation Details'!A:S,15,0)</f>
        <v>27-Dec-1995</v>
      </c>
      <c r="M233" s="10">
        <f>VLOOKUP(A233,'Hospitalisation Details'!A:Q,17,0)</f>
        <v>34806.47</v>
      </c>
      <c r="N233" t="str">
        <f>VLOOKUP(A233,'Hospitalisation Details'!A:L,12,0)</f>
        <v>tier - 1</v>
      </c>
      <c r="O233" t="str">
        <f>VLOOKUP(A233,'Hospitalisation Details'!A:AA,13,0)</f>
        <v>tier - 2</v>
      </c>
      <c r="P233" t="str">
        <f>VLOOKUP(A233,'Hospitalisation Details'!A:AA,14,0)</f>
        <v>R1013</v>
      </c>
      <c r="Q233">
        <f>VLOOKUP(A233,'Hospitalisation Details'!A:AA,16,0)</f>
        <v>27</v>
      </c>
    </row>
    <row r="234" spans="1:17" ht="15.75" x14ac:dyDescent="0.25">
      <c r="A234" s="1" t="s">
        <v>2140</v>
      </c>
      <c r="B234" t="str">
        <f>VLOOKUP(A234,'Customer Names'!A:D,4,0)</f>
        <v>Sean</v>
      </c>
      <c r="C234">
        <f>VLOOKUP(A234,'Medical Examinations'!A:B,2,0)</f>
        <v>34.799999999999997</v>
      </c>
      <c r="D234">
        <f>VLOOKUP(A234,'Medical Examinations'!A:C,3,0)</f>
        <v>6.18</v>
      </c>
      <c r="E234" t="str">
        <f>VLOOKUP(A234,'Medical Examinations'!A:K,11,0)</f>
        <v>No</v>
      </c>
      <c r="F234" t="str">
        <f>VLOOKUP(A234,'Medical Examinations'!A:N,14,0)</f>
        <v>No</v>
      </c>
      <c r="G234" t="str">
        <f>VLOOKUP(A234,'Medical Examinations'!A:F,6,0)</f>
        <v>Yes</v>
      </c>
      <c r="H234" s="7">
        <f>VLOOKUP(A234,'Medical Examinations'!A:J,10,0)</f>
        <v>1</v>
      </c>
      <c r="I234" t="str">
        <f>VLOOKUP(A234,'Medical Examinations'!A:I,9,0)</f>
        <v>Yes</v>
      </c>
      <c r="J234" t="str">
        <f>VLOOKUP(A234,'Medical Examinations'!A:L,12,0)</f>
        <v>Obesity</v>
      </c>
      <c r="K234" t="str">
        <f>VLOOKUP(A234,'Medical Examinations'!A:M,13,0)</f>
        <v>Prediabetes</v>
      </c>
      <c r="L234" t="str">
        <f>VLOOKUP(A234,'Hospitalisation Details'!A:S,15,0)</f>
        <v>3-Jul-2003</v>
      </c>
      <c r="M234" s="10">
        <f>VLOOKUP(A234,'Hospitalisation Details'!A:Q,17,0)</f>
        <v>34779.620000000003</v>
      </c>
      <c r="N234" t="str">
        <f>VLOOKUP(A234,'Hospitalisation Details'!A:L,12,0)</f>
        <v>tier - 1</v>
      </c>
      <c r="O234" t="str">
        <f>VLOOKUP(A234,'Hospitalisation Details'!A:AA,13,0)</f>
        <v>tier - 2</v>
      </c>
      <c r="P234" t="str">
        <f>VLOOKUP(A234,'Hospitalisation Details'!A:AA,14,0)</f>
        <v>R1011</v>
      </c>
      <c r="Q234">
        <f>VLOOKUP(A234,'Hospitalisation Details'!A:AA,16,0)</f>
        <v>19</v>
      </c>
    </row>
    <row r="235" spans="1:17" ht="15.75" x14ac:dyDescent="0.25">
      <c r="A235" s="1" t="s">
        <v>2139</v>
      </c>
      <c r="B235" t="str">
        <f>VLOOKUP(A235,'Customer Names'!A:D,4,0)</f>
        <v>Brian M.</v>
      </c>
      <c r="C235">
        <f>VLOOKUP(A235,'Medical Examinations'!A:B,2,0)</f>
        <v>31.68</v>
      </c>
      <c r="D235">
        <f>VLOOKUP(A235,'Medical Examinations'!A:C,3,0)</f>
        <v>4.4000000000000004</v>
      </c>
      <c r="E235" t="str">
        <f>VLOOKUP(A235,'Medical Examinations'!A:K,11,0)</f>
        <v>No</v>
      </c>
      <c r="F235" t="str">
        <f>VLOOKUP(A235,'Medical Examinations'!A:N,14,0)</f>
        <v>No</v>
      </c>
      <c r="G235" t="str">
        <f>VLOOKUP(A235,'Medical Examinations'!A:F,6,0)</f>
        <v>No</v>
      </c>
      <c r="H235" s="7" t="str">
        <f>VLOOKUP(A235,'Medical Examinations'!A:J,10,0)</f>
        <v>0</v>
      </c>
      <c r="I235" t="str">
        <f>VLOOKUP(A235,'Medical Examinations'!A:I,9,0)</f>
        <v>Yes</v>
      </c>
      <c r="J235" t="str">
        <f>VLOOKUP(A235,'Medical Examinations'!A:L,12,0)</f>
        <v>Obesity</v>
      </c>
      <c r="K235" t="str">
        <f>VLOOKUP(A235,'Medical Examinations'!A:M,13,0)</f>
        <v>Normal</v>
      </c>
      <c r="L235" t="str">
        <f>VLOOKUP(A235,'Hospitalisation Details'!A:S,15,0)</f>
        <v>7-Jul-1994</v>
      </c>
      <c r="M235" s="10">
        <f>VLOOKUP(A235,'Hospitalisation Details'!A:Q,17,0)</f>
        <v>34672.15</v>
      </c>
      <c r="N235" t="str">
        <f>VLOOKUP(A235,'Hospitalisation Details'!A:L,12,0)</f>
        <v>tier - 1</v>
      </c>
      <c r="O235" t="str">
        <f>VLOOKUP(A235,'Hospitalisation Details'!A:AA,13,0)</f>
        <v>tier - 3</v>
      </c>
      <c r="P235" t="str">
        <f>VLOOKUP(A235,'Hospitalisation Details'!A:AA,14,0)</f>
        <v>R1013</v>
      </c>
      <c r="Q235">
        <f>VLOOKUP(A235,'Hospitalisation Details'!A:AA,16,0)</f>
        <v>28</v>
      </c>
    </row>
    <row r="236" spans="1:17" ht="15.75" x14ac:dyDescent="0.25">
      <c r="A236" s="1" t="s">
        <v>2138</v>
      </c>
      <c r="B236" t="str">
        <f>VLOOKUP(A236,'Customer Names'!A:D,4,0)</f>
        <v>Jeremy</v>
      </c>
      <c r="C236">
        <f>VLOOKUP(A236,'Medical Examinations'!A:B,2,0)</f>
        <v>33.534999999999997</v>
      </c>
      <c r="D236">
        <f>VLOOKUP(A236,'Medical Examinations'!A:C,3,0)</f>
        <v>6.23</v>
      </c>
      <c r="E236" t="str">
        <f>VLOOKUP(A236,'Medical Examinations'!A:K,11,0)</f>
        <v>No</v>
      </c>
      <c r="F236" t="str">
        <f>VLOOKUP(A236,'Medical Examinations'!A:N,14,0)</f>
        <v>Yes</v>
      </c>
      <c r="G236" t="str">
        <f>VLOOKUP(A236,'Medical Examinations'!A:F,6,0)</f>
        <v>No</v>
      </c>
      <c r="H236" s="7">
        <f>VLOOKUP(A236,'Medical Examinations'!A:J,10,0)</f>
        <v>1</v>
      </c>
      <c r="I236" t="str">
        <f>VLOOKUP(A236,'Medical Examinations'!A:I,9,0)</f>
        <v>Yes</v>
      </c>
      <c r="J236" t="str">
        <f>VLOOKUP(A236,'Medical Examinations'!A:L,12,0)</f>
        <v>Obesity</v>
      </c>
      <c r="K236" t="str">
        <f>VLOOKUP(A236,'Medical Examinations'!A:M,13,0)</f>
        <v>Prediabetes</v>
      </c>
      <c r="L236" t="str">
        <f>VLOOKUP(A236,'Hospitalisation Details'!A:S,15,0)</f>
        <v>9-Oct-2004</v>
      </c>
      <c r="M236" s="10">
        <f>VLOOKUP(A236,'Hospitalisation Details'!A:Q,17,0)</f>
        <v>34617.839999999997</v>
      </c>
      <c r="N236" t="str">
        <f>VLOOKUP(A236,'Hospitalisation Details'!A:L,12,0)</f>
        <v>tier - 1</v>
      </c>
      <c r="O236" t="str">
        <f>VLOOKUP(A236,'Hospitalisation Details'!A:AA,13,0)</f>
        <v>tier - 3</v>
      </c>
      <c r="P236" t="str">
        <f>VLOOKUP(A236,'Hospitalisation Details'!A:AA,14,0)</f>
        <v>R1016</v>
      </c>
      <c r="Q236">
        <f>VLOOKUP(A236,'Hospitalisation Details'!A:AA,16,0)</f>
        <v>18</v>
      </c>
    </row>
    <row r="237" spans="1:17" ht="15.75" x14ac:dyDescent="0.25">
      <c r="A237" s="1" t="s">
        <v>2137</v>
      </c>
      <c r="B237" t="str">
        <f>VLOOKUP(A237,'Customer Names'!A:D,4,0)</f>
        <v>Susannah</v>
      </c>
      <c r="C237">
        <f>VLOOKUP(A237,'Medical Examinations'!A:B,2,0)</f>
        <v>31.92</v>
      </c>
      <c r="D237">
        <f>VLOOKUP(A237,'Medical Examinations'!A:C,3,0)</f>
        <v>5.33</v>
      </c>
      <c r="E237" t="str">
        <f>VLOOKUP(A237,'Medical Examinations'!A:K,11,0)</f>
        <v>Yes</v>
      </c>
      <c r="F237" t="str">
        <f>VLOOKUP(A237,'Medical Examinations'!A:N,14,0)</f>
        <v>No</v>
      </c>
      <c r="G237" t="str">
        <f>VLOOKUP(A237,'Medical Examinations'!A:F,6,0)</f>
        <v>No</v>
      </c>
      <c r="H237" s="7" t="str">
        <f>VLOOKUP(A237,'Medical Examinations'!A:J,10,0)</f>
        <v>0</v>
      </c>
      <c r="I237" t="str">
        <f>VLOOKUP(A237,'Medical Examinations'!A:I,9,0)</f>
        <v>Yes</v>
      </c>
      <c r="J237" t="str">
        <f>VLOOKUP(A237,'Medical Examinations'!A:L,12,0)</f>
        <v>Obesity</v>
      </c>
      <c r="K237" t="str">
        <f>VLOOKUP(A237,'Medical Examinations'!A:M,13,0)</f>
        <v>Normal</v>
      </c>
      <c r="L237" t="str">
        <f>VLOOKUP(A237,'Hospitalisation Details'!A:S,15,0)</f>
        <v>25-Nov-1976</v>
      </c>
      <c r="M237" s="10">
        <f>VLOOKUP(A237,'Hospitalisation Details'!A:Q,17,0)</f>
        <v>34543.39</v>
      </c>
      <c r="N237" t="str">
        <f>VLOOKUP(A237,'Hospitalisation Details'!A:L,12,0)</f>
        <v>tier - 2</v>
      </c>
      <c r="O237" t="str">
        <f>VLOOKUP(A237,'Hospitalisation Details'!A:AA,13,0)</f>
        <v>tier - 3</v>
      </c>
      <c r="P237" t="str">
        <f>VLOOKUP(A237,'Hospitalisation Details'!A:AA,14,0)</f>
        <v>R1011</v>
      </c>
      <c r="Q237">
        <f>VLOOKUP(A237,'Hospitalisation Details'!A:AA,16,0)</f>
        <v>46</v>
      </c>
    </row>
    <row r="238" spans="1:17" ht="15.75" x14ac:dyDescent="0.25">
      <c r="A238" s="1" t="s">
        <v>2136</v>
      </c>
      <c r="B238" t="str">
        <f>VLOOKUP(A238,'Customer Names'!A:D,4,0)</f>
        <v>Randy</v>
      </c>
      <c r="C238">
        <f>VLOOKUP(A238,'Medical Examinations'!A:B,2,0)</f>
        <v>32.700000000000003</v>
      </c>
      <c r="D238">
        <f>VLOOKUP(A238,'Medical Examinations'!A:C,3,0)</f>
        <v>4.09</v>
      </c>
      <c r="E238" t="str">
        <f>VLOOKUP(A238,'Medical Examinations'!A:K,11,0)</f>
        <v>No</v>
      </c>
      <c r="F238" t="str">
        <f>VLOOKUP(A238,'Medical Examinations'!A:N,14,0)</f>
        <v>No</v>
      </c>
      <c r="G238" t="str">
        <f>VLOOKUP(A238,'Medical Examinations'!A:F,6,0)</f>
        <v>No</v>
      </c>
      <c r="H238" s="7">
        <f>VLOOKUP(A238,'Medical Examinations'!A:J,10,0)</f>
        <v>1</v>
      </c>
      <c r="I238" t="str">
        <f>VLOOKUP(A238,'Medical Examinations'!A:I,9,0)</f>
        <v>Yes</v>
      </c>
      <c r="J238" t="str">
        <f>VLOOKUP(A238,'Medical Examinations'!A:L,12,0)</f>
        <v>Obesity</v>
      </c>
      <c r="K238" t="str">
        <f>VLOOKUP(A238,'Medical Examinations'!A:M,13,0)</f>
        <v>Normal</v>
      </c>
      <c r="L238" t="str">
        <f>VLOOKUP(A238,'Hospitalisation Details'!A:S,15,0)</f>
        <v>24-Jun-1998</v>
      </c>
      <c r="M238" s="10">
        <f>VLOOKUP(A238,'Hospitalisation Details'!A:Q,17,0)</f>
        <v>34472.839999999997</v>
      </c>
      <c r="N238" t="str">
        <f>VLOOKUP(A238,'Hospitalisation Details'!A:L,12,0)</f>
        <v>tier - 1</v>
      </c>
      <c r="O238" t="str">
        <f>VLOOKUP(A238,'Hospitalisation Details'!A:AA,13,0)</f>
        <v>tier - 3</v>
      </c>
      <c r="P238" t="str">
        <f>VLOOKUP(A238,'Hospitalisation Details'!A:AA,14,0)</f>
        <v>R1011</v>
      </c>
      <c r="Q238">
        <f>VLOOKUP(A238,'Hospitalisation Details'!A:AA,16,0)</f>
        <v>24</v>
      </c>
    </row>
    <row r="239" spans="1:17" ht="15.75" x14ac:dyDescent="0.25">
      <c r="A239" s="1" t="s">
        <v>2135</v>
      </c>
      <c r="B239" t="str">
        <f>VLOOKUP(A239,'Customer Names'!A:D,4,0)</f>
        <v>Leslie</v>
      </c>
      <c r="C239">
        <f>VLOOKUP(A239,'Medical Examinations'!A:B,2,0)</f>
        <v>41.25</v>
      </c>
      <c r="D239">
        <f>VLOOKUP(A239,'Medical Examinations'!A:C,3,0)</f>
        <v>5.19</v>
      </c>
      <c r="E239" t="str">
        <f>VLOOKUP(A239,'Medical Examinations'!A:K,11,0)</f>
        <v>No</v>
      </c>
      <c r="F239" t="str">
        <f>VLOOKUP(A239,'Medical Examinations'!A:N,14,0)</f>
        <v>No</v>
      </c>
      <c r="G239" t="str">
        <f>VLOOKUP(A239,'Medical Examinations'!A:F,6,0)</f>
        <v>No</v>
      </c>
      <c r="H239" s="7" t="str">
        <f>VLOOKUP(A239,'Medical Examinations'!A:J,10,0)</f>
        <v>0</v>
      </c>
      <c r="I239" t="str">
        <f>VLOOKUP(A239,'Medical Examinations'!A:I,9,0)</f>
        <v>Yes</v>
      </c>
      <c r="J239" t="str">
        <f>VLOOKUP(A239,'Medical Examinations'!A:L,12,0)</f>
        <v>Obesity</v>
      </c>
      <c r="K239" t="str">
        <f>VLOOKUP(A239,'Medical Examinations'!A:M,13,0)</f>
        <v>Normal</v>
      </c>
      <c r="L239" t="str">
        <f>VLOOKUP(A239,'Hospitalisation Details'!A:S,15,0)</f>
        <v>24-Sep-1990</v>
      </c>
      <c r="M239" s="10">
        <f>VLOOKUP(A239,'Hospitalisation Details'!A:Q,17,0)</f>
        <v>34456.269999999997</v>
      </c>
      <c r="N239" t="str">
        <f>VLOOKUP(A239,'Hospitalisation Details'!A:L,12,0)</f>
        <v>tier - 1</v>
      </c>
      <c r="O239" t="str">
        <f>VLOOKUP(A239,'Hospitalisation Details'!A:AA,13,0)</f>
        <v>tier - 2</v>
      </c>
      <c r="P239" t="str">
        <f>VLOOKUP(A239,'Hospitalisation Details'!A:AA,14,0)</f>
        <v>R1011</v>
      </c>
      <c r="Q239">
        <f>VLOOKUP(A239,'Hospitalisation Details'!A:AA,16,0)</f>
        <v>32</v>
      </c>
    </row>
    <row r="240" spans="1:17" ht="15.75" x14ac:dyDescent="0.25">
      <c r="A240" s="1" t="s">
        <v>2134</v>
      </c>
      <c r="B240" t="str">
        <f>VLOOKUP(A240,'Customer Names'!A:D,4,0)</f>
        <v>Brittany L.</v>
      </c>
      <c r="C240">
        <f>VLOOKUP(A240,'Medical Examinations'!A:B,2,0)</f>
        <v>33.11</v>
      </c>
      <c r="D240">
        <f>VLOOKUP(A240,'Medical Examinations'!A:C,3,0)</f>
        <v>4.12</v>
      </c>
      <c r="E240" t="str">
        <f>VLOOKUP(A240,'Medical Examinations'!A:K,11,0)</f>
        <v>No</v>
      </c>
      <c r="F240" t="str">
        <f>VLOOKUP(A240,'Medical Examinations'!A:N,14,0)</f>
        <v>No</v>
      </c>
      <c r="G240" t="str">
        <f>VLOOKUP(A240,'Medical Examinations'!A:F,6,0)</f>
        <v>Yes</v>
      </c>
      <c r="H240" s="7">
        <f>VLOOKUP(A240,'Medical Examinations'!A:J,10,0)</f>
        <v>1</v>
      </c>
      <c r="I240" t="str">
        <f>VLOOKUP(A240,'Medical Examinations'!A:I,9,0)</f>
        <v>Yes</v>
      </c>
      <c r="J240" t="str">
        <f>VLOOKUP(A240,'Medical Examinations'!A:L,12,0)</f>
        <v>Obesity</v>
      </c>
      <c r="K240" t="str">
        <f>VLOOKUP(A240,'Medical Examinations'!A:M,13,0)</f>
        <v>Normal</v>
      </c>
      <c r="L240" t="str">
        <f>VLOOKUP(A240,'Hospitalisation Details'!A:S,15,0)</f>
        <v>5-Oct-2003</v>
      </c>
      <c r="M240" s="10">
        <f>VLOOKUP(A240,'Hospitalisation Details'!A:Q,17,0)</f>
        <v>34439.86</v>
      </c>
      <c r="N240" t="str">
        <f>VLOOKUP(A240,'Hospitalisation Details'!A:L,12,0)</f>
        <v>tier - 2</v>
      </c>
      <c r="O240" t="str">
        <f>VLOOKUP(A240,'Hospitalisation Details'!A:AA,13,0)</f>
        <v>tier - 1</v>
      </c>
      <c r="P240" t="str">
        <f>VLOOKUP(A240,'Hospitalisation Details'!A:AA,14,0)</f>
        <v>R1013</v>
      </c>
      <c r="Q240">
        <f>VLOOKUP(A240,'Hospitalisation Details'!A:AA,16,0)</f>
        <v>19</v>
      </c>
    </row>
    <row r="241" spans="1:17" ht="15.75" x14ac:dyDescent="0.25">
      <c r="A241" s="1" t="s">
        <v>2133</v>
      </c>
      <c r="B241" t="str">
        <f>VLOOKUP(A241,'Customer Names'!A:D,4,0)</f>
        <v>Cassie J.</v>
      </c>
      <c r="C241">
        <f>VLOOKUP(A241,'Medical Examinations'!A:B,2,0)</f>
        <v>36.159999999999997</v>
      </c>
      <c r="D241">
        <f>VLOOKUP(A241,'Medical Examinations'!A:C,3,0)</f>
        <v>5.0999999999999996</v>
      </c>
      <c r="E241" t="str">
        <f>VLOOKUP(A241,'Medical Examinations'!A:K,11,0)</f>
        <v>No</v>
      </c>
      <c r="F241" t="str">
        <f>VLOOKUP(A241,'Medical Examinations'!A:N,14,0)</f>
        <v>No</v>
      </c>
      <c r="G241" t="str">
        <f>VLOOKUP(A241,'Medical Examinations'!A:F,6,0)</f>
        <v>No</v>
      </c>
      <c r="H241" s="7">
        <f>VLOOKUP(A241,'Medical Examinations'!A:J,10,0)</f>
        <v>1</v>
      </c>
      <c r="I241" t="str">
        <f>VLOOKUP(A241,'Medical Examinations'!A:I,9,0)</f>
        <v>Yes</v>
      </c>
      <c r="J241" t="str">
        <f>VLOOKUP(A241,'Medical Examinations'!A:L,12,0)</f>
        <v>Obesity</v>
      </c>
      <c r="K241" t="str">
        <f>VLOOKUP(A241,'Medical Examinations'!A:M,13,0)</f>
        <v>Normal</v>
      </c>
      <c r="L241" t="str">
        <f>VLOOKUP(A241,'Hospitalisation Details'!A:S,15,0)</f>
        <v>1-Oct-1984</v>
      </c>
      <c r="M241" s="10">
        <f>VLOOKUP(A241,'Hospitalisation Details'!A:Q,17,0)</f>
        <v>34402.22</v>
      </c>
      <c r="N241" t="str">
        <f>VLOOKUP(A241,'Hospitalisation Details'!A:L,12,0)</f>
        <v>tier - 2</v>
      </c>
      <c r="O241" t="str">
        <f>VLOOKUP(A241,'Hospitalisation Details'!A:AA,13,0)</f>
        <v>tier - 3</v>
      </c>
      <c r="P241" t="str">
        <f>VLOOKUP(A241,'Hospitalisation Details'!A:AA,14,0)</f>
        <v>R1011</v>
      </c>
      <c r="Q241">
        <f>VLOOKUP(A241,'Hospitalisation Details'!A:AA,16,0)</f>
        <v>38</v>
      </c>
    </row>
    <row r="242" spans="1:17" ht="15.75" x14ac:dyDescent="0.25">
      <c r="A242" s="1" t="s">
        <v>2132</v>
      </c>
      <c r="B242" t="str">
        <f>VLOOKUP(A242,'Customer Names'!A:D,4,0)</f>
        <v>Peter W</v>
      </c>
      <c r="C242">
        <f>VLOOKUP(A242,'Medical Examinations'!A:B,2,0)</f>
        <v>33.72</v>
      </c>
      <c r="D242">
        <f>VLOOKUP(A242,'Medical Examinations'!A:C,3,0)</f>
        <v>6.21</v>
      </c>
      <c r="E242" t="str">
        <f>VLOOKUP(A242,'Medical Examinations'!A:K,11,0)</f>
        <v>Yes</v>
      </c>
      <c r="F242" t="str">
        <f>VLOOKUP(A242,'Medical Examinations'!A:N,14,0)</f>
        <v>No</v>
      </c>
      <c r="G242" t="str">
        <f>VLOOKUP(A242,'Medical Examinations'!A:F,6,0)</f>
        <v>Yes</v>
      </c>
      <c r="H242" s="7">
        <f>VLOOKUP(A242,'Medical Examinations'!A:J,10,0)</f>
        <v>1</v>
      </c>
      <c r="I242" t="str">
        <f>VLOOKUP(A242,'Medical Examinations'!A:I,9,0)</f>
        <v>Yes</v>
      </c>
      <c r="J242" t="str">
        <f>VLOOKUP(A242,'Medical Examinations'!A:L,12,0)</f>
        <v>Obesity</v>
      </c>
      <c r="K242" t="str">
        <f>VLOOKUP(A242,'Medical Examinations'!A:M,13,0)</f>
        <v>Prediabetes</v>
      </c>
      <c r="L242" t="str">
        <f>VLOOKUP(A242,'Hospitalisation Details'!A:S,15,0)</f>
        <v>2-Oct-1983</v>
      </c>
      <c r="M242" s="10">
        <f>VLOOKUP(A242,'Hospitalisation Details'!A:Q,17,0)</f>
        <v>34307.22</v>
      </c>
      <c r="N242" t="str">
        <f>VLOOKUP(A242,'Hospitalisation Details'!A:L,12,0)</f>
        <v>tier - 2</v>
      </c>
      <c r="O242" t="str">
        <f>VLOOKUP(A242,'Hospitalisation Details'!A:AA,13,0)</f>
        <v>tier - 2</v>
      </c>
      <c r="P242" t="str">
        <f>VLOOKUP(A242,'Hospitalisation Details'!A:AA,14,0)</f>
        <v>R1012</v>
      </c>
      <c r="Q242">
        <f>VLOOKUP(A242,'Hospitalisation Details'!A:AA,16,0)</f>
        <v>39</v>
      </c>
    </row>
    <row r="243" spans="1:17" ht="15.75" x14ac:dyDescent="0.25">
      <c r="A243" s="1" t="s">
        <v>2130</v>
      </c>
      <c r="B243" t="str">
        <f>VLOOKUP(A243,'Customer Names'!A:D,4,0)</f>
        <v>Douglas</v>
      </c>
      <c r="C243">
        <f>VLOOKUP(A243,'Medical Examinations'!A:B,2,0)</f>
        <v>37.74</v>
      </c>
      <c r="D243">
        <f>VLOOKUP(A243,'Medical Examinations'!A:C,3,0)</f>
        <v>9.5299999999999994</v>
      </c>
      <c r="E243" t="str">
        <f>VLOOKUP(A243,'Medical Examinations'!A:K,11,0)</f>
        <v>Yes</v>
      </c>
      <c r="F243" t="str">
        <f>VLOOKUP(A243,'Medical Examinations'!A:N,14,0)</f>
        <v>No</v>
      </c>
      <c r="G243" t="str">
        <f>VLOOKUP(A243,'Medical Examinations'!A:F,6,0)</f>
        <v>No</v>
      </c>
      <c r="H243" s="7">
        <f>VLOOKUP(A243,'Medical Examinations'!A:J,10,0)</f>
        <v>1</v>
      </c>
      <c r="I243" t="str">
        <f>VLOOKUP(A243,'Medical Examinations'!A:I,9,0)</f>
        <v>Yes</v>
      </c>
      <c r="J243" t="str">
        <f>VLOOKUP(A243,'Medical Examinations'!A:L,12,0)</f>
        <v>Obesity</v>
      </c>
      <c r="K243" t="str">
        <f>VLOOKUP(A243,'Medical Examinations'!A:M,13,0)</f>
        <v>Diabetes</v>
      </c>
      <c r="L243" t="str">
        <f>VLOOKUP(A243,'Hospitalisation Details'!A:S,15,0)</f>
        <v>11-Oct-1986</v>
      </c>
      <c r="M243" s="10">
        <f>VLOOKUP(A243,'Hospitalisation Details'!A:Q,17,0)</f>
        <v>34293.120000000003</v>
      </c>
      <c r="N243" t="str">
        <f>VLOOKUP(A243,'Hospitalisation Details'!A:L,12,0)</f>
        <v>tier - 1</v>
      </c>
      <c r="O243" t="str">
        <f>VLOOKUP(A243,'Hospitalisation Details'!A:AA,13,0)</f>
        <v>tier - 2</v>
      </c>
      <c r="P243" t="str">
        <f>VLOOKUP(A243,'Hospitalisation Details'!A:AA,14,0)</f>
        <v>R1011</v>
      </c>
      <c r="Q243">
        <f>VLOOKUP(A243,'Hospitalisation Details'!A:AA,16,0)</f>
        <v>36</v>
      </c>
    </row>
    <row r="244" spans="1:17" ht="15.75" x14ac:dyDescent="0.25">
      <c r="A244" s="1" t="s">
        <v>2129</v>
      </c>
      <c r="B244" t="str">
        <f>VLOOKUP(A244,'Customer Names'!A:D,4,0)</f>
        <v>Dan</v>
      </c>
      <c r="C244">
        <f>VLOOKUP(A244,'Medical Examinations'!A:B,2,0)</f>
        <v>48.75</v>
      </c>
      <c r="D244">
        <f>VLOOKUP(A244,'Medical Examinations'!A:C,3,0)</f>
        <v>4.6399999999999997</v>
      </c>
      <c r="E244" t="str">
        <f>VLOOKUP(A244,'Medical Examinations'!A:K,11,0)</f>
        <v>Yes</v>
      </c>
      <c r="F244" t="str">
        <f>VLOOKUP(A244,'Medical Examinations'!A:N,14,0)</f>
        <v>No</v>
      </c>
      <c r="G244" t="str">
        <f>VLOOKUP(A244,'Medical Examinations'!A:F,6,0)</f>
        <v>No</v>
      </c>
      <c r="H244" s="7">
        <f>VLOOKUP(A244,'Medical Examinations'!A:J,10,0)</f>
        <v>1</v>
      </c>
      <c r="I244" t="str">
        <f>VLOOKUP(A244,'Medical Examinations'!A:I,9,0)</f>
        <v>Yes</v>
      </c>
      <c r="J244" t="str">
        <f>VLOOKUP(A244,'Medical Examinations'!A:L,12,0)</f>
        <v>Obesity</v>
      </c>
      <c r="K244" t="str">
        <f>VLOOKUP(A244,'Medical Examinations'!A:M,13,0)</f>
        <v>Normal</v>
      </c>
      <c r="L244" t="str">
        <f>VLOOKUP(A244,'Hospitalisation Details'!A:S,15,0)</f>
        <v>30-Oct-1995</v>
      </c>
      <c r="M244" s="10">
        <f>VLOOKUP(A244,'Hospitalisation Details'!A:Q,17,0)</f>
        <v>34289.43</v>
      </c>
      <c r="N244" t="str">
        <f>VLOOKUP(A244,'Hospitalisation Details'!A:L,12,0)</f>
        <v>tier - 1</v>
      </c>
      <c r="O244" t="str">
        <f>VLOOKUP(A244,'Hospitalisation Details'!A:AA,13,0)</f>
        <v>tier - 1</v>
      </c>
      <c r="P244" t="str">
        <f>VLOOKUP(A244,'Hospitalisation Details'!A:AA,14,0)</f>
        <v>R1011</v>
      </c>
      <c r="Q244">
        <f>VLOOKUP(A244,'Hospitalisation Details'!A:AA,16,0)</f>
        <v>27</v>
      </c>
    </row>
    <row r="245" spans="1:17" ht="15.75" x14ac:dyDescent="0.25">
      <c r="A245" s="1" t="s">
        <v>2128</v>
      </c>
      <c r="B245" t="str">
        <f>VLOOKUP(A245,'Customer Names'!A:D,4,0)</f>
        <v>Dan M.</v>
      </c>
      <c r="C245">
        <f>VLOOKUP(A245,'Medical Examinations'!A:B,2,0)</f>
        <v>31.065000000000001</v>
      </c>
      <c r="D245">
        <f>VLOOKUP(A245,'Medical Examinations'!A:C,3,0)</f>
        <v>5.05</v>
      </c>
      <c r="E245" t="str">
        <f>VLOOKUP(A245,'Medical Examinations'!A:K,11,0)</f>
        <v>No</v>
      </c>
      <c r="F245" t="str">
        <f>VLOOKUP(A245,'Medical Examinations'!A:N,14,0)</f>
        <v>No</v>
      </c>
      <c r="G245" t="str">
        <f>VLOOKUP(A245,'Medical Examinations'!A:F,6,0)</f>
        <v>No</v>
      </c>
      <c r="H245" s="7">
        <f>VLOOKUP(A245,'Medical Examinations'!A:J,10,0)</f>
        <v>1</v>
      </c>
      <c r="I245" t="str">
        <f>VLOOKUP(A245,'Medical Examinations'!A:I,9,0)</f>
        <v>Yes</v>
      </c>
      <c r="J245" t="str">
        <f>VLOOKUP(A245,'Medical Examinations'!A:L,12,0)</f>
        <v>Obesity</v>
      </c>
      <c r="K245" t="str">
        <f>VLOOKUP(A245,'Medical Examinations'!A:M,13,0)</f>
        <v>Normal</v>
      </c>
      <c r="L245" t="str">
        <f>VLOOKUP(A245,'Hospitalisation Details'!A:S,15,0)</f>
        <v>11-Jun-1998</v>
      </c>
      <c r="M245" s="10">
        <f>VLOOKUP(A245,'Hospitalisation Details'!A:Q,17,0)</f>
        <v>34254.050000000003</v>
      </c>
      <c r="N245" t="str">
        <f>VLOOKUP(A245,'Hospitalisation Details'!A:L,12,0)</f>
        <v>tier - 1</v>
      </c>
      <c r="O245" t="str">
        <f>VLOOKUP(A245,'Hospitalisation Details'!A:AA,13,0)</f>
        <v>tier - 3</v>
      </c>
      <c r="P245" t="str">
        <f>VLOOKUP(A245,'Hospitalisation Details'!A:AA,14,0)</f>
        <v>R1019</v>
      </c>
      <c r="Q245">
        <f>VLOOKUP(A245,'Hospitalisation Details'!A:AA,16,0)</f>
        <v>24</v>
      </c>
    </row>
    <row r="246" spans="1:17" ht="15.75" x14ac:dyDescent="0.25">
      <c r="A246" s="1" t="s">
        <v>2127</v>
      </c>
      <c r="B246" t="str">
        <f>VLOOKUP(A246,'Customer Names'!A:D,4,0)</f>
        <v>Eric L.</v>
      </c>
      <c r="C246">
        <f>VLOOKUP(A246,'Medical Examinations'!A:B,2,0)</f>
        <v>23.55</v>
      </c>
      <c r="D246">
        <f>VLOOKUP(A246,'Medical Examinations'!A:C,3,0)</f>
        <v>10.38</v>
      </c>
      <c r="E246" t="str">
        <f>VLOOKUP(A246,'Medical Examinations'!A:K,11,0)</f>
        <v>No</v>
      </c>
      <c r="F246" t="str">
        <f>VLOOKUP(A246,'Medical Examinations'!A:N,14,0)</f>
        <v>No</v>
      </c>
      <c r="G246" t="str">
        <f>VLOOKUP(A246,'Medical Examinations'!A:F,6,0)</f>
        <v>No</v>
      </c>
      <c r="H246" s="7" t="str">
        <f>VLOOKUP(A246,'Medical Examinations'!A:J,10,0)</f>
        <v>0</v>
      </c>
      <c r="I246" t="str">
        <f>VLOOKUP(A246,'Medical Examinations'!A:I,9,0)</f>
        <v>Yes</v>
      </c>
      <c r="J246" t="str">
        <f>VLOOKUP(A246,'Medical Examinations'!A:L,12,0)</f>
        <v>Normal Weight</v>
      </c>
      <c r="K246" t="str">
        <f>VLOOKUP(A246,'Medical Examinations'!A:M,13,0)</f>
        <v>Diabetes</v>
      </c>
      <c r="L246" t="str">
        <f>VLOOKUP(A246,'Hospitalisation Details'!A:S,15,0)</f>
        <v>5-Jul-1962</v>
      </c>
      <c r="M246" s="10">
        <f>VLOOKUP(A246,'Hospitalisation Details'!A:Q,17,0)</f>
        <v>34218.019999999997</v>
      </c>
      <c r="N246" t="str">
        <f>VLOOKUP(A246,'Hospitalisation Details'!A:L,12,0)</f>
        <v>tier - 1</v>
      </c>
      <c r="O246" t="str">
        <f>VLOOKUP(A246,'Hospitalisation Details'!A:AA,13,0)</f>
        <v>tier - 1</v>
      </c>
      <c r="P246" t="str">
        <f>VLOOKUP(A246,'Hospitalisation Details'!A:AA,14,0)</f>
        <v>R1011</v>
      </c>
      <c r="Q246">
        <f>VLOOKUP(A246,'Hospitalisation Details'!A:AA,16,0)</f>
        <v>60</v>
      </c>
    </row>
    <row r="247" spans="1:17" ht="15.75" x14ac:dyDescent="0.25">
      <c r="A247" s="1" t="s">
        <v>2126</v>
      </c>
      <c r="B247" t="str">
        <f>VLOOKUP(A247,'Customer Names'!A:D,4,0)</f>
        <v>Les J</v>
      </c>
      <c r="C247">
        <f>VLOOKUP(A247,'Medical Examinations'!A:B,2,0)</f>
        <v>30.18</v>
      </c>
      <c r="D247">
        <f>VLOOKUP(A247,'Medical Examinations'!A:C,3,0)</f>
        <v>8.31</v>
      </c>
      <c r="E247" t="str">
        <f>VLOOKUP(A247,'Medical Examinations'!A:K,11,0)</f>
        <v>Yes</v>
      </c>
      <c r="F247" t="str">
        <f>VLOOKUP(A247,'Medical Examinations'!A:N,14,0)</f>
        <v>No</v>
      </c>
      <c r="G247" t="str">
        <f>VLOOKUP(A247,'Medical Examinations'!A:F,6,0)</f>
        <v>No</v>
      </c>
      <c r="H247" s="7">
        <f>VLOOKUP(A247,'Medical Examinations'!A:J,10,0)</f>
        <v>1</v>
      </c>
      <c r="I247" t="str">
        <f>VLOOKUP(A247,'Medical Examinations'!A:I,9,0)</f>
        <v>Yes</v>
      </c>
      <c r="J247" t="str">
        <f>VLOOKUP(A247,'Medical Examinations'!A:L,12,0)</f>
        <v>Obesity</v>
      </c>
      <c r="K247" t="str">
        <f>VLOOKUP(A247,'Medical Examinations'!A:M,13,0)</f>
        <v>Diabetes</v>
      </c>
      <c r="L247" t="str">
        <f>VLOOKUP(A247,'Hospitalisation Details'!A:S,15,0)</f>
        <v>21-Jul-1975</v>
      </c>
      <c r="M247" s="10">
        <f>VLOOKUP(A247,'Hospitalisation Details'!A:Q,17,0)</f>
        <v>34210.33</v>
      </c>
      <c r="N247" t="str">
        <f>VLOOKUP(A247,'Hospitalisation Details'!A:L,12,0)</f>
        <v>tier - 2</v>
      </c>
      <c r="O247" t="str">
        <f>VLOOKUP(A247,'Hospitalisation Details'!A:AA,13,0)</f>
        <v>tier - 1</v>
      </c>
      <c r="P247" t="str">
        <f>VLOOKUP(A247,'Hospitalisation Details'!A:AA,14,0)</f>
        <v>R1012</v>
      </c>
      <c r="Q247">
        <f>VLOOKUP(A247,'Hospitalisation Details'!A:AA,16,0)</f>
        <v>47</v>
      </c>
    </row>
    <row r="248" spans="1:17" ht="15.75" x14ac:dyDescent="0.25">
      <c r="A248" s="1" t="s">
        <v>2125</v>
      </c>
      <c r="B248" t="str">
        <f>VLOOKUP(A248,'Customer Names'!A:D,4,0)</f>
        <v>Stephanie</v>
      </c>
      <c r="C248">
        <f>VLOOKUP(A248,'Medical Examinations'!A:B,2,0)</f>
        <v>29.94</v>
      </c>
      <c r="D248">
        <f>VLOOKUP(A248,'Medical Examinations'!A:C,3,0)</f>
        <v>7.59</v>
      </c>
      <c r="E248" t="str">
        <f>VLOOKUP(A248,'Medical Examinations'!A:K,11,0)</f>
        <v>No</v>
      </c>
      <c r="F248" t="str">
        <f>VLOOKUP(A248,'Medical Examinations'!A:N,14,0)</f>
        <v>No</v>
      </c>
      <c r="G248" t="str">
        <f>VLOOKUP(A248,'Medical Examinations'!A:F,6,0)</f>
        <v>No</v>
      </c>
      <c r="H248" s="7" t="str">
        <f>VLOOKUP(A248,'Medical Examinations'!A:J,10,0)</f>
        <v>0</v>
      </c>
      <c r="I248" t="str">
        <f>VLOOKUP(A248,'Medical Examinations'!A:I,9,0)</f>
        <v>Yes</v>
      </c>
      <c r="J248" t="str">
        <f>VLOOKUP(A248,'Medical Examinations'!A:L,12,0)</f>
        <v>Overweight</v>
      </c>
      <c r="K248" t="str">
        <f>VLOOKUP(A248,'Medical Examinations'!A:M,13,0)</f>
        <v>Diabetes</v>
      </c>
      <c r="L248" t="str">
        <f>VLOOKUP(A248,'Hospitalisation Details'!A:S,15,0)</f>
        <v>25-Aug-1971</v>
      </c>
      <c r="M248" s="10">
        <f>VLOOKUP(A248,'Hospitalisation Details'!A:Q,17,0)</f>
        <v>34205.07</v>
      </c>
      <c r="N248" t="str">
        <f>VLOOKUP(A248,'Hospitalisation Details'!A:L,12,0)</f>
        <v>tier - 2</v>
      </c>
      <c r="O248" t="str">
        <f>VLOOKUP(A248,'Hospitalisation Details'!A:AA,13,0)</f>
        <v>tier - 2</v>
      </c>
      <c r="P248" t="str">
        <f>VLOOKUP(A248,'Hospitalisation Details'!A:AA,14,0)</f>
        <v>R1011</v>
      </c>
      <c r="Q248">
        <f>VLOOKUP(A248,'Hospitalisation Details'!A:AA,16,0)</f>
        <v>51</v>
      </c>
    </row>
    <row r="249" spans="1:17" ht="15.75" x14ac:dyDescent="0.25">
      <c r="A249" s="1" t="s">
        <v>2124</v>
      </c>
      <c r="B249" t="str">
        <f>VLOOKUP(A249,'Customer Names'!A:D,4,0)</f>
        <v>Melissa Y</v>
      </c>
      <c r="C249">
        <f>VLOOKUP(A249,'Medical Examinations'!A:B,2,0)</f>
        <v>31.4</v>
      </c>
      <c r="D249">
        <f>VLOOKUP(A249,'Medical Examinations'!A:C,3,0)</f>
        <v>5.49</v>
      </c>
      <c r="E249" t="str">
        <f>VLOOKUP(A249,'Medical Examinations'!A:K,11,0)</f>
        <v>No</v>
      </c>
      <c r="F249" t="str">
        <f>VLOOKUP(A249,'Medical Examinations'!A:N,14,0)</f>
        <v>No</v>
      </c>
      <c r="G249" t="str">
        <f>VLOOKUP(A249,'Medical Examinations'!A:F,6,0)</f>
        <v>No</v>
      </c>
      <c r="H249" s="7" t="str">
        <f>VLOOKUP(A249,'Medical Examinations'!A:J,10,0)</f>
        <v>0</v>
      </c>
      <c r="I249" t="str">
        <f>VLOOKUP(A249,'Medical Examinations'!A:I,9,0)</f>
        <v>Yes</v>
      </c>
      <c r="J249" t="str">
        <f>VLOOKUP(A249,'Medical Examinations'!A:L,12,0)</f>
        <v>Obesity</v>
      </c>
      <c r="K249" t="str">
        <f>VLOOKUP(A249,'Medical Examinations'!A:M,13,0)</f>
        <v>Normal</v>
      </c>
      <c r="L249" t="str">
        <f>VLOOKUP(A249,'Hospitalisation Details'!A:S,15,0)</f>
        <v>6-Nov-1999</v>
      </c>
      <c r="M249" s="10">
        <f>VLOOKUP(A249,'Hospitalisation Details'!A:Q,17,0)</f>
        <v>34166.269999999997</v>
      </c>
      <c r="N249" t="str">
        <f>VLOOKUP(A249,'Hospitalisation Details'!A:L,12,0)</f>
        <v>tier - 2</v>
      </c>
      <c r="O249" t="str">
        <f>VLOOKUP(A249,'Hospitalisation Details'!A:AA,13,0)</f>
        <v>tier - 3</v>
      </c>
      <c r="P249" t="str">
        <f>VLOOKUP(A249,'Hospitalisation Details'!A:AA,14,0)</f>
        <v>R1011</v>
      </c>
      <c r="Q249">
        <f>VLOOKUP(A249,'Hospitalisation Details'!A:AA,16,0)</f>
        <v>23</v>
      </c>
    </row>
    <row r="250" spans="1:17" ht="15.75" x14ac:dyDescent="0.25">
      <c r="A250" s="1" t="s">
        <v>2123</v>
      </c>
      <c r="B250" t="str">
        <f>VLOOKUP(A250,'Customer Names'!A:D,4,0)</f>
        <v>Ashley</v>
      </c>
      <c r="C250">
        <f>VLOOKUP(A250,'Medical Examinations'!A:B,2,0)</f>
        <v>53.06</v>
      </c>
      <c r="D250">
        <f>VLOOKUP(A250,'Medical Examinations'!A:C,3,0)</f>
        <v>11.68</v>
      </c>
      <c r="E250" t="str">
        <f>VLOOKUP(A250,'Medical Examinations'!A:K,11,0)</f>
        <v>No</v>
      </c>
      <c r="F250" t="str">
        <f>VLOOKUP(A250,'Medical Examinations'!A:N,14,0)</f>
        <v>No</v>
      </c>
      <c r="G250" t="str">
        <f>VLOOKUP(A250,'Medical Examinations'!A:F,6,0)</f>
        <v>No</v>
      </c>
      <c r="H250" s="7" t="str">
        <f>VLOOKUP(A250,'Medical Examinations'!A:J,10,0)</f>
        <v>0</v>
      </c>
      <c r="I250" t="str">
        <f>VLOOKUP(A250,'Medical Examinations'!A:I,9,0)</f>
        <v>Yes</v>
      </c>
      <c r="J250" t="str">
        <f>VLOOKUP(A250,'Medical Examinations'!A:L,12,0)</f>
        <v>Obesity</v>
      </c>
      <c r="K250" t="str">
        <f>VLOOKUP(A250,'Medical Examinations'!A:M,13,0)</f>
        <v>Diabetes</v>
      </c>
      <c r="L250" t="str">
        <f>VLOOKUP(A250,'Hospitalisation Details'!A:S,15,0)</f>
        <v>26-Dec-2002</v>
      </c>
      <c r="M250" s="10">
        <f>VLOOKUP(A250,'Hospitalisation Details'!A:Q,17,0)</f>
        <v>34084.68</v>
      </c>
      <c r="N250" t="str">
        <f>VLOOKUP(A250,'Hospitalisation Details'!A:L,12,0)</f>
        <v>tier - 2</v>
      </c>
      <c r="O250" t="str">
        <f>VLOOKUP(A250,'Hospitalisation Details'!A:AA,13,0)</f>
        <v>tier - 3</v>
      </c>
      <c r="P250" t="str">
        <f>VLOOKUP(A250,'Hospitalisation Details'!A:AA,14,0)</f>
        <v>R1011</v>
      </c>
      <c r="Q250">
        <f>VLOOKUP(A250,'Hospitalisation Details'!A:AA,16,0)</f>
        <v>20</v>
      </c>
    </row>
    <row r="251" spans="1:17" ht="15.75" x14ac:dyDescent="0.25">
      <c r="A251" s="1" t="s">
        <v>2122</v>
      </c>
      <c r="B251" t="str">
        <f>VLOOKUP(A251,'Customer Names'!A:D,4,0)</f>
        <v>Stephanie M.</v>
      </c>
      <c r="C251">
        <f>VLOOKUP(A251,'Medical Examinations'!A:B,2,0)</f>
        <v>30.25</v>
      </c>
      <c r="D251">
        <f>VLOOKUP(A251,'Medical Examinations'!A:C,3,0)</f>
        <v>4.1900000000000004</v>
      </c>
      <c r="E251" t="str">
        <f>VLOOKUP(A251,'Medical Examinations'!A:K,11,0)</f>
        <v>No</v>
      </c>
      <c r="F251" t="str">
        <f>VLOOKUP(A251,'Medical Examinations'!A:N,14,0)</f>
        <v>No</v>
      </c>
      <c r="G251" t="str">
        <f>VLOOKUP(A251,'Medical Examinations'!A:F,6,0)</f>
        <v>No</v>
      </c>
      <c r="H251" s="7">
        <f>VLOOKUP(A251,'Medical Examinations'!A:J,10,0)</f>
        <v>2</v>
      </c>
      <c r="I251" t="str">
        <f>VLOOKUP(A251,'Medical Examinations'!A:I,9,0)</f>
        <v>Yes</v>
      </c>
      <c r="J251" t="str">
        <f>VLOOKUP(A251,'Medical Examinations'!A:L,12,0)</f>
        <v>Obesity</v>
      </c>
      <c r="K251" t="str">
        <f>VLOOKUP(A251,'Medical Examinations'!A:M,13,0)</f>
        <v>Normal</v>
      </c>
      <c r="L251" t="str">
        <f>VLOOKUP(A251,'Hospitalisation Details'!A:S,15,0)</f>
        <v>26-Jul-1972</v>
      </c>
      <c r="M251" s="10">
        <f>VLOOKUP(A251,'Hospitalisation Details'!A:Q,17,0)</f>
        <v>34053.360000000001</v>
      </c>
      <c r="N251" t="str">
        <f>VLOOKUP(A251,'Hospitalisation Details'!A:L,12,0)</f>
        <v>tier - 2</v>
      </c>
      <c r="O251" t="str">
        <f>VLOOKUP(A251,'Hospitalisation Details'!A:AA,13,0)</f>
        <v>tier - 2</v>
      </c>
      <c r="P251" t="str">
        <f>VLOOKUP(A251,'Hospitalisation Details'!A:AA,14,0)</f>
        <v>R1011</v>
      </c>
      <c r="Q251">
        <f>VLOOKUP(A251,'Hospitalisation Details'!A:AA,16,0)</f>
        <v>50</v>
      </c>
    </row>
    <row r="252" spans="1:17" ht="15.75" x14ac:dyDescent="0.25">
      <c r="A252" s="1" t="s">
        <v>2121</v>
      </c>
      <c r="B252" t="str">
        <f>VLOOKUP(A252,'Customer Names'!A:D,4,0)</f>
        <v>Kylie</v>
      </c>
      <c r="C252">
        <f>VLOOKUP(A252,'Medical Examinations'!A:B,2,0)</f>
        <v>46.68</v>
      </c>
      <c r="D252">
        <f>VLOOKUP(A252,'Medical Examinations'!A:C,3,0)</f>
        <v>4.01</v>
      </c>
      <c r="E252" t="str">
        <f>VLOOKUP(A252,'Medical Examinations'!A:K,11,0)</f>
        <v>No</v>
      </c>
      <c r="F252" t="str">
        <f>VLOOKUP(A252,'Medical Examinations'!A:N,14,0)</f>
        <v>No</v>
      </c>
      <c r="G252" t="str">
        <f>VLOOKUP(A252,'Medical Examinations'!A:F,6,0)</f>
        <v>No</v>
      </c>
      <c r="H252" s="7" t="str">
        <f>VLOOKUP(A252,'Medical Examinations'!A:J,10,0)</f>
        <v>0</v>
      </c>
      <c r="I252" t="str">
        <f>VLOOKUP(A252,'Medical Examinations'!A:I,9,0)</f>
        <v>Yes</v>
      </c>
      <c r="J252" t="str">
        <f>VLOOKUP(A252,'Medical Examinations'!A:L,12,0)</f>
        <v>Obesity</v>
      </c>
      <c r="K252" t="str">
        <f>VLOOKUP(A252,'Medical Examinations'!A:M,13,0)</f>
        <v>Normal</v>
      </c>
      <c r="L252" t="str">
        <f>VLOOKUP(A252,'Hospitalisation Details'!A:S,15,0)</f>
        <v>25-Sep-1994</v>
      </c>
      <c r="M252" s="10">
        <f>VLOOKUP(A252,'Hospitalisation Details'!A:Q,17,0)</f>
        <v>33975.47</v>
      </c>
      <c r="N252" t="str">
        <f>VLOOKUP(A252,'Hospitalisation Details'!A:L,12,0)</f>
        <v>tier - 2</v>
      </c>
      <c r="O252" t="str">
        <f>VLOOKUP(A252,'Hospitalisation Details'!A:AA,13,0)</f>
        <v>tier - 2</v>
      </c>
      <c r="P252" t="str">
        <f>VLOOKUP(A252,'Hospitalisation Details'!A:AA,14,0)</f>
        <v>R1011</v>
      </c>
      <c r="Q252">
        <f>VLOOKUP(A252,'Hospitalisation Details'!A:AA,16,0)</f>
        <v>28</v>
      </c>
    </row>
    <row r="253" spans="1:17" ht="15.75" x14ac:dyDescent="0.25">
      <c r="A253" s="1" t="s">
        <v>2120</v>
      </c>
      <c r="B253" t="str">
        <f>VLOOKUP(A253,'Customer Names'!A:D,4,0)</f>
        <v>Kelly</v>
      </c>
      <c r="C253">
        <f>VLOOKUP(A253,'Medical Examinations'!A:B,2,0)</f>
        <v>30.4</v>
      </c>
      <c r="D253">
        <f>VLOOKUP(A253,'Medical Examinations'!A:C,3,0)</f>
        <v>5.91</v>
      </c>
      <c r="E253" t="str">
        <f>VLOOKUP(A253,'Medical Examinations'!A:K,11,0)</f>
        <v>No</v>
      </c>
      <c r="F253" t="str">
        <f>VLOOKUP(A253,'Medical Examinations'!A:N,14,0)</f>
        <v>Yes</v>
      </c>
      <c r="G253" t="str">
        <f>VLOOKUP(A253,'Medical Examinations'!A:F,6,0)</f>
        <v>No</v>
      </c>
      <c r="H253" s="7">
        <f>VLOOKUP(A253,'Medical Examinations'!A:J,10,0)</f>
        <v>2</v>
      </c>
      <c r="I253" t="str">
        <f>VLOOKUP(A253,'Medical Examinations'!A:I,9,0)</f>
        <v>Yes</v>
      </c>
      <c r="J253" t="str">
        <f>VLOOKUP(A253,'Medical Examinations'!A:L,12,0)</f>
        <v>Obesity</v>
      </c>
      <c r="K253" t="str">
        <f>VLOOKUP(A253,'Medical Examinations'!A:M,13,0)</f>
        <v>Prediabetes</v>
      </c>
      <c r="L253" t="str">
        <f>VLOOKUP(A253,'Hospitalisation Details'!A:S,15,0)</f>
        <v>27-Dec-2000</v>
      </c>
      <c r="M253" s="10">
        <f>VLOOKUP(A253,'Hospitalisation Details'!A:Q,17,0)</f>
        <v>33907.550000000003</v>
      </c>
      <c r="N253" t="str">
        <f>VLOOKUP(A253,'Hospitalisation Details'!A:L,12,0)</f>
        <v>tier - 2</v>
      </c>
      <c r="O253" t="str">
        <f>VLOOKUP(A253,'Hospitalisation Details'!A:AA,13,0)</f>
        <v>tier - 2</v>
      </c>
      <c r="P253" t="str">
        <f>VLOOKUP(A253,'Hospitalisation Details'!A:AA,14,0)</f>
        <v>R1012</v>
      </c>
      <c r="Q253">
        <f>VLOOKUP(A253,'Hospitalisation Details'!A:AA,16,0)</f>
        <v>22</v>
      </c>
    </row>
    <row r="254" spans="1:17" ht="15.75" x14ac:dyDescent="0.25">
      <c r="A254" s="1" t="s">
        <v>2119</v>
      </c>
      <c r="B254" t="str">
        <f>VLOOKUP(A254,'Customer Names'!A:D,4,0)</f>
        <v>Carrie</v>
      </c>
      <c r="C254">
        <f>VLOOKUP(A254,'Medical Examinations'!A:B,2,0)</f>
        <v>30.2</v>
      </c>
      <c r="D254">
        <f>VLOOKUP(A254,'Medical Examinations'!A:C,3,0)</f>
        <v>4.47</v>
      </c>
      <c r="E254" t="str">
        <f>VLOOKUP(A254,'Medical Examinations'!A:K,11,0)</f>
        <v>Yes</v>
      </c>
      <c r="F254" t="str">
        <f>VLOOKUP(A254,'Medical Examinations'!A:N,14,0)</f>
        <v>No</v>
      </c>
      <c r="G254" t="str">
        <f>VLOOKUP(A254,'Medical Examinations'!A:F,6,0)</f>
        <v>Yes</v>
      </c>
      <c r="H254" s="7">
        <f>VLOOKUP(A254,'Medical Examinations'!A:J,10,0)</f>
        <v>1</v>
      </c>
      <c r="I254" t="str">
        <f>VLOOKUP(A254,'Medical Examinations'!A:I,9,0)</f>
        <v>Yes</v>
      </c>
      <c r="J254" t="str">
        <f>VLOOKUP(A254,'Medical Examinations'!A:L,12,0)</f>
        <v>Obesity</v>
      </c>
      <c r="K254" t="str">
        <f>VLOOKUP(A254,'Medical Examinations'!A:M,13,0)</f>
        <v>Normal</v>
      </c>
      <c r="L254" t="str">
        <f>VLOOKUP(A254,'Hospitalisation Details'!A:S,15,0)</f>
        <v>9-Aug-1997</v>
      </c>
      <c r="M254" s="10">
        <f>VLOOKUP(A254,'Hospitalisation Details'!A:Q,17,0)</f>
        <v>33900.65</v>
      </c>
      <c r="N254" t="str">
        <f>VLOOKUP(A254,'Hospitalisation Details'!A:L,12,0)</f>
        <v>tier - 2</v>
      </c>
      <c r="O254" t="str">
        <f>VLOOKUP(A254,'Hospitalisation Details'!A:AA,13,0)</f>
        <v>tier - 3</v>
      </c>
      <c r="P254" t="str">
        <f>VLOOKUP(A254,'Hospitalisation Details'!A:AA,14,0)</f>
        <v>R1011</v>
      </c>
      <c r="Q254">
        <f>VLOOKUP(A254,'Hospitalisation Details'!A:AA,16,0)</f>
        <v>25</v>
      </c>
    </row>
    <row r="255" spans="1:17" ht="15.75" x14ac:dyDescent="0.25">
      <c r="A255" s="1" t="s">
        <v>2118</v>
      </c>
      <c r="B255" t="str">
        <f>VLOOKUP(A255,'Customer Names'!A:D,4,0)</f>
        <v>Alex</v>
      </c>
      <c r="C255">
        <f>VLOOKUP(A255,'Medical Examinations'!A:B,2,0)</f>
        <v>51.18</v>
      </c>
      <c r="D255">
        <f>VLOOKUP(A255,'Medical Examinations'!A:C,3,0)</f>
        <v>4.5599999999999996</v>
      </c>
      <c r="E255" t="str">
        <f>VLOOKUP(A255,'Medical Examinations'!A:K,11,0)</f>
        <v>Yes</v>
      </c>
      <c r="F255" t="str">
        <f>VLOOKUP(A255,'Medical Examinations'!A:N,14,0)</f>
        <v>Yes</v>
      </c>
      <c r="G255" t="str">
        <f>VLOOKUP(A255,'Medical Examinations'!A:F,6,0)</f>
        <v>No</v>
      </c>
      <c r="H255" s="7">
        <f>VLOOKUP(A255,'Medical Examinations'!A:J,10,0)</f>
        <v>2</v>
      </c>
      <c r="I255" t="str">
        <f>VLOOKUP(A255,'Medical Examinations'!A:I,9,0)</f>
        <v>Yes</v>
      </c>
      <c r="J255" t="str">
        <f>VLOOKUP(A255,'Medical Examinations'!A:L,12,0)</f>
        <v>Obesity</v>
      </c>
      <c r="K255" t="str">
        <f>VLOOKUP(A255,'Medical Examinations'!A:M,13,0)</f>
        <v>Normal</v>
      </c>
      <c r="L255" t="str">
        <f>VLOOKUP(A255,'Hospitalisation Details'!A:S,15,0)</f>
        <v>26-Oct-2000</v>
      </c>
      <c r="M255" s="10">
        <f>VLOOKUP(A255,'Hospitalisation Details'!A:Q,17,0)</f>
        <v>33829.39</v>
      </c>
      <c r="N255" t="str">
        <f>VLOOKUP(A255,'Hospitalisation Details'!A:L,12,0)</f>
        <v>tier - 2</v>
      </c>
      <c r="O255" t="str">
        <f>VLOOKUP(A255,'Hospitalisation Details'!A:AA,13,0)</f>
        <v>tier - 3</v>
      </c>
      <c r="P255" t="str">
        <f>VLOOKUP(A255,'Hospitalisation Details'!A:AA,14,0)</f>
        <v>R1011</v>
      </c>
      <c r="Q255">
        <f>VLOOKUP(A255,'Hospitalisation Details'!A:AA,16,0)</f>
        <v>22</v>
      </c>
    </row>
    <row r="256" spans="1:17" ht="15.75" x14ac:dyDescent="0.25">
      <c r="A256" s="1" t="s">
        <v>2117</v>
      </c>
      <c r="B256" t="str">
        <f>VLOOKUP(A256,'Customer Names'!A:D,4,0)</f>
        <v>Zach S</v>
      </c>
      <c r="C256">
        <f>VLOOKUP(A256,'Medical Examinations'!A:B,2,0)</f>
        <v>22.18</v>
      </c>
      <c r="D256">
        <f>VLOOKUP(A256,'Medical Examinations'!A:C,3,0)</f>
        <v>9.9</v>
      </c>
      <c r="E256" t="str">
        <f>VLOOKUP(A256,'Medical Examinations'!A:K,11,0)</f>
        <v>No</v>
      </c>
      <c r="F256" t="str">
        <f>VLOOKUP(A256,'Medical Examinations'!A:N,14,0)</f>
        <v>No</v>
      </c>
      <c r="G256" t="str">
        <f>VLOOKUP(A256,'Medical Examinations'!A:F,6,0)</f>
        <v>No</v>
      </c>
      <c r="H256" s="7" t="str">
        <f>VLOOKUP(A256,'Medical Examinations'!A:J,10,0)</f>
        <v>0</v>
      </c>
      <c r="I256" t="str">
        <f>VLOOKUP(A256,'Medical Examinations'!A:I,9,0)</f>
        <v>Yes</v>
      </c>
      <c r="J256" t="str">
        <f>VLOOKUP(A256,'Medical Examinations'!A:L,12,0)</f>
        <v>Normal Weight</v>
      </c>
      <c r="K256" t="str">
        <f>VLOOKUP(A256,'Medical Examinations'!A:M,13,0)</f>
        <v>Diabetes</v>
      </c>
      <c r="L256" t="str">
        <f>VLOOKUP(A256,'Hospitalisation Details'!A:S,15,0)</f>
        <v>11-Dec-1962</v>
      </c>
      <c r="M256" s="10">
        <f>VLOOKUP(A256,'Hospitalisation Details'!A:Q,17,0)</f>
        <v>33753.32</v>
      </c>
      <c r="N256" t="str">
        <f>VLOOKUP(A256,'Hospitalisation Details'!A:L,12,0)</f>
        <v>tier - 1</v>
      </c>
      <c r="O256" t="str">
        <f>VLOOKUP(A256,'Hospitalisation Details'!A:AA,13,0)</f>
        <v>tier - 3</v>
      </c>
      <c r="P256" t="str">
        <f>VLOOKUP(A256,'Hospitalisation Details'!A:AA,14,0)</f>
        <v>R1011</v>
      </c>
      <c r="Q256">
        <f>VLOOKUP(A256,'Hospitalisation Details'!A:AA,16,0)</f>
        <v>60</v>
      </c>
    </row>
    <row r="257" spans="1:17" ht="15.75" x14ac:dyDescent="0.25">
      <c r="A257" s="1" t="s">
        <v>2116</v>
      </c>
      <c r="B257" t="str">
        <f>VLOOKUP(A257,'Customer Names'!A:D,4,0)</f>
        <v>Alan</v>
      </c>
      <c r="C257">
        <f>VLOOKUP(A257,'Medical Examinations'!A:B,2,0)</f>
        <v>31.92</v>
      </c>
      <c r="D257">
        <f>VLOOKUP(A257,'Medical Examinations'!A:C,3,0)</f>
        <v>5.1100000000000003</v>
      </c>
      <c r="E257" t="str">
        <f>VLOOKUP(A257,'Medical Examinations'!A:K,11,0)</f>
        <v>No</v>
      </c>
      <c r="F257" t="str">
        <f>VLOOKUP(A257,'Medical Examinations'!A:N,14,0)</f>
        <v>No</v>
      </c>
      <c r="G257" t="str">
        <f>VLOOKUP(A257,'Medical Examinations'!A:F,6,0)</f>
        <v>Yes</v>
      </c>
      <c r="H257" s="7">
        <f>VLOOKUP(A257,'Medical Examinations'!A:J,10,0)</f>
        <v>1</v>
      </c>
      <c r="I257" t="str">
        <f>VLOOKUP(A257,'Medical Examinations'!A:I,9,0)</f>
        <v>Yes</v>
      </c>
      <c r="J257" t="str">
        <f>VLOOKUP(A257,'Medical Examinations'!A:L,12,0)</f>
        <v>Obesity</v>
      </c>
      <c r="K257" t="str">
        <f>VLOOKUP(A257,'Medical Examinations'!A:M,13,0)</f>
        <v>Normal</v>
      </c>
      <c r="L257" t="str">
        <f>VLOOKUP(A257,'Hospitalisation Details'!A:S,15,0)</f>
        <v>12-Sep-2003</v>
      </c>
      <c r="M257" s="10">
        <f>VLOOKUP(A257,'Hospitalisation Details'!A:Q,17,0)</f>
        <v>33750.29</v>
      </c>
      <c r="N257" t="str">
        <f>VLOOKUP(A257,'Hospitalisation Details'!A:L,12,0)</f>
        <v>tier - 1</v>
      </c>
      <c r="O257" t="str">
        <f>VLOOKUP(A257,'Hospitalisation Details'!A:AA,13,0)</f>
        <v>tier - 3</v>
      </c>
      <c r="P257" t="str">
        <f>VLOOKUP(A257,'Hospitalisation Details'!A:AA,14,0)</f>
        <v>R1012</v>
      </c>
      <c r="Q257">
        <f>VLOOKUP(A257,'Hospitalisation Details'!A:AA,16,0)</f>
        <v>19</v>
      </c>
    </row>
    <row r="258" spans="1:17" ht="15.75" x14ac:dyDescent="0.25">
      <c r="A258" s="1" t="s">
        <v>2115</v>
      </c>
      <c r="B258" t="str">
        <f>VLOOKUP(A258,'Customer Names'!A:D,4,0)</f>
        <v>Nate</v>
      </c>
      <c r="C258">
        <f>VLOOKUP(A258,'Medical Examinations'!A:B,2,0)</f>
        <v>31.73</v>
      </c>
      <c r="D258">
        <f>VLOOKUP(A258,'Medical Examinations'!A:C,3,0)</f>
        <v>5.73</v>
      </c>
      <c r="E258" t="str">
        <f>VLOOKUP(A258,'Medical Examinations'!A:K,11,0)</f>
        <v>No</v>
      </c>
      <c r="F258" t="str">
        <f>VLOOKUP(A258,'Medical Examinations'!A:N,14,0)</f>
        <v>Yes</v>
      </c>
      <c r="G258" t="str">
        <f>VLOOKUP(A258,'Medical Examinations'!A:F,6,0)</f>
        <v>No</v>
      </c>
      <c r="H258" s="7">
        <f>VLOOKUP(A258,'Medical Examinations'!A:J,10,0)</f>
        <v>1</v>
      </c>
      <c r="I258" t="str">
        <f>VLOOKUP(A258,'Medical Examinations'!A:I,9,0)</f>
        <v>Yes</v>
      </c>
      <c r="J258" t="str">
        <f>VLOOKUP(A258,'Medical Examinations'!A:L,12,0)</f>
        <v>Obesity</v>
      </c>
      <c r="K258" t="str">
        <f>VLOOKUP(A258,'Medical Examinations'!A:M,13,0)</f>
        <v>Prediabetes</v>
      </c>
      <c r="L258" t="str">
        <f>VLOOKUP(A258,'Hospitalisation Details'!A:S,15,0)</f>
        <v>1-Nov-2004</v>
      </c>
      <c r="M258" s="10">
        <f>VLOOKUP(A258,'Hospitalisation Details'!A:Q,17,0)</f>
        <v>33732.69</v>
      </c>
      <c r="N258" t="str">
        <f>VLOOKUP(A258,'Hospitalisation Details'!A:L,12,0)</f>
        <v>tier - 1</v>
      </c>
      <c r="O258" t="str">
        <f>VLOOKUP(A258,'Hospitalisation Details'!A:AA,13,0)</f>
        <v>tier - 1</v>
      </c>
      <c r="P258" t="str">
        <f>VLOOKUP(A258,'Hospitalisation Details'!A:AA,14,0)</f>
        <v>R1017</v>
      </c>
      <c r="Q258">
        <f>VLOOKUP(A258,'Hospitalisation Details'!A:AA,16,0)</f>
        <v>18</v>
      </c>
    </row>
    <row r="259" spans="1:17" ht="15.75" x14ac:dyDescent="0.25">
      <c r="A259" s="1" t="s">
        <v>2114</v>
      </c>
      <c r="B259" t="str">
        <f>VLOOKUP(A259,'Customer Names'!A:D,4,0)</f>
        <v>Jesse G.</v>
      </c>
      <c r="C259">
        <f>VLOOKUP(A259,'Medical Examinations'!A:B,2,0)</f>
        <v>45.52</v>
      </c>
      <c r="D259">
        <f>VLOOKUP(A259,'Medical Examinations'!A:C,3,0)</f>
        <v>6.04</v>
      </c>
      <c r="E259" t="str">
        <f>VLOOKUP(A259,'Medical Examinations'!A:K,11,0)</f>
        <v>No</v>
      </c>
      <c r="F259" t="str">
        <f>VLOOKUP(A259,'Medical Examinations'!A:N,14,0)</f>
        <v>No</v>
      </c>
      <c r="G259" t="str">
        <f>VLOOKUP(A259,'Medical Examinations'!A:F,6,0)</f>
        <v>Yes</v>
      </c>
      <c r="H259" s="7">
        <f>VLOOKUP(A259,'Medical Examinations'!A:J,10,0)</f>
        <v>1</v>
      </c>
      <c r="I259" t="str">
        <f>VLOOKUP(A259,'Medical Examinations'!A:I,9,0)</f>
        <v>Yes</v>
      </c>
      <c r="J259" t="str">
        <f>VLOOKUP(A259,'Medical Examinations'!A:L,12,0)</f>
        <v>Obesity</v>
      </c>
      <c r="K259" t="str">
        <f>VLOOKUP(A259,'Medical Examinations'!A:M,13,0)</f>
        <v>Prediabetes</v>
      </c>
      <c r="L259" t="str">
        <f>VLOOKUP(A259,'Hospitalisation Details'!A:S,15,0)</f>
        <v>28-Nov-1993</v>
      </c>
      <c r="M259" s="10">
        <f>VLOOKUP(A259,'Hospitalisation Details'!A:Q,17,0)</f>
        <v>33707.550000000003</v>
      </c>
      <c r="N259" t="str">
        <f>VLOOKUP(A259,'Hospitalisation Details'!A:L,12,0)</f>
        <v>tier - 2</v>
      </c>
      <c r="O259" t="str">
        <f>VLOOKUP(A259,'Hospitalisation Details'!A:AA,13,0)</f>
        <v>tier - 2</v>
      </c>
      <c r="P259" t="str">
        <f>VLOOKUP(A259,'Hospitalisation Details'!A:AA,14,0)</f>
        <v>R1011</v>
      </c>
      <c r="Q259">
        <f>VLOOKUP(A259,'Hospitalisation Details'!A:AA,16,0)</f>
        <v>29</v>
      </c>
    </row>
    <row r="260" spans="1:17" ht="15.75" x14ac:dyDescent="0.25">
      <c r="A260" s="1" t="s">
        <v>2113</v>
      </c>
      <c r="B260" t="str">
        <f>VLOOKUP(A260,'Customer Names'!A:D,4,0)</f>
        <v>Jason</v>
      </c>
      <c r="C260">
        <f>VLOOKUP(A260,'Medical Examinations'!A:B,2,0)</f>
        <v>52.81</v>
      </c>
      <c r="D260">
        <f>VLOOKUP(A260,'Medical Examinations'!A:C,3,0)</f>
        <v>5.19</v>
      </c>
      <c r="E260" t="str">
        <f>VLOOKUP(A260,'Medical Examinations'!A:K,11,0)</f>
        <v>No</v>
      </c>
      <c r="F260" t="str">
        <f>VLOOKUP(A260,'Medical Examinations'!A:N,14,0)</f>
        <v>No</v>
      </c>
      <c r="G260" t="str">
        <f>VLOOKUP(A260,'Medical Examinations'!A:F,6,0)</f>
        <v>Yes</v>
      </c>
      <c r="H260" s="7">
        <f>VLOOKUP(A260,'Medical Examinations'!A:J,10,0)</f>
        <v>1</v>
      </c>
      <c r="I260" t="str">
        <f>VLOOKUP(A260,'Medical Examinations'!A:I,9,0)</f>
        <v>Yes</v>
      </c>
      <c r="J260" t="str">
        <f>VLOOKUP(A260,'Medical Examinations'!A:L,12,0)</f>
        <v>Obesity</v>
      </c>
      <c r="K260" t="str">
        <f>VLOOKUP(A260,'Medical Examinations'!A:M,13,0)</f>
        <v>Normal</v>
      </c>
      <c r="L260" t="str">
        <f>VLOOKUP(A260,'Hospitalisation Details'!A:S,15,0)</f>
        <v>9-Sep-2003</v>
      </c>
      <c r="M260" s="10">
        <f>VLOOKUP(A260,'Hospitalisation Details'!A:Q,17,0)</f>
        <v>33611.71</v>
      </c>
      <c r="N260" t="str">
        <f>VLOOKUP(A260,'Hospitalisation Details'!A:L,12,0)</f>
        <v>tier - 1</v>
      </c>
      <c r="O260" t="str">
        <f>VLOOKUP(A260,'Hospitalisation Details'!A:AA,13,0)</f>
        <v>tier - 2</v>
      </c>
      <c r="P260" t="str">
        <f>VLOOKUP(A260,'Hospitalisation Details'!A:AA,14,0)</f>
        <v>R1011</v>
      </c>
      <c r="Q260">
        <f>VLOOKUP(A260,'Hospitalisation Details'!A:AA,16,0)</f>
        <v>19</v>
      </c>
    </row>
    <row r="261" spans="1:17" ht="15.75" x14ac:dyDescent="0.25">
      <c r="A261" s="1" t="s">
        <v>2112</v>
      </c>
      <c r="B261" t="str">
        <f>VLOOKUP(A261,'Customer Names'!A:D,4,0)</f>
        <v>Megan A.</v>
      </c>
      <c r="C261">
        <f>VLOOKUP(A261,'Medical Examinations'!A:B,2,0)</f>
        <v>33.58</v>
      </c>
      <c r="D261">
        <f>VLOOKUP(A261,'Medical Examinations'!A:C,3,0)</f>
        <v>5.56</v>
      </c>
      <c r="E261" t="str">
        <f>VLOOKUP(A261,'Medical Examinations'!A:K,11,0)</f>
        <v>No</v>
      </c>
      <c r="F261" t="str">
        <f>VLOOKUP(A261,'Medical Examinations'!A:N,14,0)</f>
        <v>No</v>
      </c>
      <c r="G261" t="str">
        <f>VLOOKUP(A261,'Medical Examinations'!A:F,6,0)</f>
        <v>No</v>
      </c>
      <c r="H261" s="7">
        <f>VLOOKUP(A261,'Medical Examinations'!A:J,10,0)</f>
        <v>1</v>
      </c>
      <c r="I261" t="str">
        <f>VLOOKUP(A261,'Medical Examinations'!A:I,9,0)</f>
        <v>Yes</v>
      </c>
      <c r="J261" t="str">
        <f>VLOOKUP(A261,'Medical Examinations'!A:L,12,0)</f>
        <v>Obesity</v>
      </c>
      <c r="K261" t="str">
        <f>VLOOKUP(A261,'Medical Examinations'!A:M,13,0)</f>
        <v>Normal</v>
      </c>
      <c r="L261" t="str">
        <f>VLOOKUP(A261,'Hospitalisation Details'!A:S,15,0)</f>
        <v>22-Jul-1984</v>
      </c>
      <c r="M261" s="10">
        <f>VLOOKUP(A261,'Hospitalisation Details'!A:Q,17,0)</f>
        <v>33527.1</v>
      </c>
      <c r="N261" t="str">
        <f>VLOOKUP(A261,'Hospitalisation Details'!A:L,12,0)</f>
        <v>tier - 2</v>
      </c>
      <c r="O261" t="str">
        <f>VLOOKUP(A261,'Hospitalisation Details'!A:AA,13,0)</f>
        <v>tier - 3</v>
      </c>
      <c r="P261" t="str">
        <f>VLOOKUP(A261,'Hospitalisation Details'!A:AA,14,0)</f>
        <v>R1011</v>
      </c>
      <c r="Q261">
        <f>VLOOKUP(A261,'Hospitalisation Details'!A:AA,16,0)</f>
        <v>38</v>
      </c>
    </row>
    <row r="262" spans="1:17" ht="15.75" x14ac:dyDescent="0.25">
      <c r="A262" s="1" t="s">
        <v>2111</v>
      </c>
      <c r="B262" t="str">
        <f>VLOOKUP(A262,'Customer Names'!A:D,4,0)</f>
        <v>Luke M</v>
      </c>
      <c r="C262">
        <f>VLOOKUP(A262,'Medical Examinations'!A:B,2,0)</f>
        <v>30.684999999999999</v>
      </c>
      <c r="D262">
        <f>VLOOKUP(A262,'Medical Examinations'!A:C,3,0)</f>
        <v>8.23</v>
      </c>
      <c r="E262" t="str">
        <f>VLOOKUP(A262,'Medical Examinations'!A:K,11,0)</f>
        <v>No</v>
      </c>
      <c r="F262" t="str">
        <f>VLOOKUP(A262,'Medical Examinations'!A:N,14,0)</f>
        <v>No</v>
      </c>
      <c r="G262" t="str">
        <f>VLOOKUP(A262,'Medical Examinations'!A:F,6,0)</f>
        <v>No</v>
      </c>
      <c r="H262" s="7" t="str">
        <f>VLOOKUP(A262,'Medical Examinations'!A:J,10,0)</f>
        <v>0</v>
      </c>
      <c r="I262" t="str">
        <f>VLOOKUP(A262,'Medical Examinations'!A:I,9,0)</f>
        <v>Yes</v>
      </c>
      <c r="J262" t="str">
        <f>VLOOKUP(A262,'Medical Examinations'!A:L,12,0)</f>
        <v>Obesity</v>
      </c>
      <c r="K262" t="str">
        <f>VLOOKUP(A262,'Medical Examinations'!A:M,13,0)</f>
        <v>Diabetes</v>
      </c>
      <c r="L262" t="str">
        <f>VLOOKUP(A262,'Hospitalisation Details'!A:S,15,0)</f>
        <v>25-Aug-2002</v>
      </c>
      <c r="M262" s="10">
        <f>VLOOKUP(A262,'Hospitalisation Details'!A:Q,17,0)</f>
        <v>33475.82</v>
      </c>
      <c r="N262" t="str">
        <f>VLOOKUP(A262,'Hospitalisation Details'!A:L,12,0)</f>
        <v>tier - 1</v>
      </c>
      <c r="O262" t="str">
        <f>VLOOKUP(A262,'Hospitalisation Details'!A:AA,13,0)</f>
        <v>tier - 1</v>
      </c>
      <c r="P262" t="str">
        <f>VLOOKUP(A262,'Hospitalisation Details'!A:AA,14,0)</f>
        <v>R1018</v>
      </c>
      <c r="Q262">
        <f>VLOOKUP(A262,'Hospitalisation Details'!A:AA,16,0)</f>
        <v>20</v>
      </c>
    </row>
    <row r="263" spans="1:17" ht="15.75" x14ac:dyDescent="0.25">
      <c r="A263" s="1" t="s">
        <v>2110</v>
      </c>
      <c r="B263" t="str">
        <f>VLOOKUP(A263,'Customer Names'!A:D,4,0)</f>
        <v>Jacy D</v>
      </c>
      <c r="C263">
        <f>VLOOKUP(A263,'Medical Examinations'!A:B,2,0)</f>
        <v>37.524999999999999</v>
      </c>
      <c r="D263">
        <f>VLOOKUP(A263,'Medical Examinations'!A:C,3,0)</f>
        <v>9.0299999999999994</v>
      </c>
      <c r="E263" t="str">
        <f>VLOOKUP(A263,'Medical Examinations'!A:K,11,0)</f>
        <v>Yes</v>
      </c>
      <c r="F263" t="str">
        <f>VLOOKUP(A263,'Medical Examinations'!A:N,14,0)</f>
        <v>No</v>
      </c>
      <c r="G263" t="str">
        <f>VLOOKUP(A263,'Medical Examinations'!A:F,6,0)</f>
        <v>No</v>
      </c>
      <c r="H263" s="7">
        <f>VLOOKUP(A263,'Medical Examinations'!A:J,10,0)</f>
        <v>2</v>
      </c>
      <c r="I263" t="str">
        <f>VLOOKUP(A263,'Medical Examinations'!A:I,9,0)</f>
        <v>No</v>
      </c>
      <c r="J263" t="str">
        <f>VLOOKUP(A263,'Medical Examinations'!A:L,12,0)</f>
        <v>Obesity</v>
      </c>
      <c r="K263" t="str">
        <f>VLOOKUP(A263,'Medical Examinations'!A:M,13,0)</f>
        <v>Diabetes</v>
      </c>
      <c r="L263" t="str">
        <f>VLOOKUP(A263,'Hospitalisation Details'!A:S,15,0)</f>
        <v>18-Jun-1970</v>
      </c>
      <c r="M263" s="10">
        <f>VLOOKUP(A263,'Hospitalisation Details'!A:Q,17,0)</f>
        <v>33471.97</v>
      </c>
      <c r="N263" t="str">
        <f>VLOOKUP(A263,'Hospitalisation Details'!A:L,12,0)</f>
        <v>tier - 2</v>
      </c>
      <c r="O263" t="str">
        <f>VLOOKUP(A263,'Hospitalisation Details'!A:AA,13,0)</f>
        <v>tier - 2</v>
      </c>
      <c r="P263" t="str">
        <f>VLOOKUP(A263,'Hospitalisation Details'!A:AA,14,0)</f>
        <v>R1012</v>
      </c>
      <c r="Q263">
        <f>VLOOKUP(A263,'Hospitalisation Details'!A:AA,16,0)</f>
        <v>52</v>
      </c>
    </row>
    <row r="264" spans="1:17" ht="15.75" x14ac:dyDescent="0.25">
      <c r="A264" s="1" t="s">
        <v>2109</v>
      </c>
      <c r="B264" t="str">
        <f>VLOOKUP(A264,'Customer Names'!A:D,4,0)</f>
        <v>Simon G.</v>
      </c>
      <c r="C264">
        <f>VLOOKUP(A264,'Medical Examinations'!A:B,2,0)</f>
        <v>34.5</v>
      </c>
      <c r="D264">
        <f>VLOOKUP(A264,'Medical Examinations'!A:C,3,0)</f>
        <v>4.07</v>
      </c>
      <c r="E264" t="str">
        <f>VLOOKUP(A264,'Medical Examinations'!A:K,11,0)</f>
        <v>Yes</v>
      </c>
      <c r="F264" t="str">
        <f>VLOOKUP(A264,'Medical Examinations'!A:N,14,0)</f>
        <v>No</v>
      </c>
      <c r="G264" t="str">
        <f>VLOOKUP(A264,'Medical Examinations'!A:F,6,0)</f>
        <v>No</v>
      </c>
      <c r="H264" s="7" t="str">
        <f>VLOOKUP(A264,'Medical Examinations'!A:J,10,0)</f>
        <v>0</v>
      </c>
      <c r="I264" t="str">
        <f>VLOOKUP(A264,'Medical Examinations'!A:I,9,0)</f>
        <v>Yes</v>
      </c>
      <c r="J264" t="str">
        <f>VLOOKUP(A264,'Medical Examinations'!A:L,12,0)</f>
        <v>Obesity</v>
      </c>
      <c r="K264" t="str">
        <f>VLOOKUP(A264,'Medical Examinations'!A:M,13,0)</f>
        <v>Normal</v>
      </c>
      <c r="L264" t="str">
        <f>VLOOKUP(A264,'Hospitalisation Details'!A:S,15,0)</f>
        <v>7-Dec-1985</v>
      </c>
      <c r="M264" s="10">
        <f>VLOOKUP(A264,'Hospitalisation Details'!A:Q,17,0)</f>
        <v>33450.99</v>
      </c>
      <c r="N264" t="str">
        <f>VLOOKUP(A264,'Hospitalisation Details'!A:L,12,0)</f>
        <v>tier - 2</v>
      </c>
      <c r="O264" t="str">
        <f>VLOOKUP(A264,'Hospitalisation Details'!A:AA,13,0)</f>
        <v>tier - 2</v>
      </c>
      <c r="P264" t="str">
        <f>VLOOKUP(A264,'Hospitalisation Details'!A:AA,14,0)</f>
        <v>R1011</v>
      </c>
      <c r="Q264">
        <f>VLOOKUP(A264,'Hospitalisation Details'!A:AA,16,0)</f>
        <v>37</v>
      </c>
    </row>
    <row r="265" spans="1:17" ht="15.75" x14ac:dyDescent="0.25">
      <c r="A265" s="1" t="s">
        <v>2108</v>
      </c>
      <c r="B265" t="str">
        <f>VLOOKUP(A265,'Customer Names'!A:D,4,0)</f>
        <v>Ainsley E.</v>
      </c>
      <c r="C265">
        <f>VLOOKUP(A265,'Medical Examinations'!A:B,2,0)</f>
        <v>28.16</v>
      </c>
      <c r="D265">
        <f>VLOOKUP(A265,'Medical Examinations'!A:C,3,0)</f>
        <v>5.77</v>
      </c>
      <c r="E265" t="str">
        <f>VLOOKUP(A265,'Medical Examinations'!A:K,11,0)</f>
        <v>No</v>
      </c>
      <c r="F265" t="str">
        <f>VLOOKUP(A265,'Medical Examinations'!A:N,14,0)</f>
        <v>No</v>
      </c>
      <c r="G265" t="str">
        <f>VLOOKUP(A265,'Medical Examinations'!A:F,6,0)</f>
        <v>No</v>
      </c>
      <c r="H265" s="7">
        <f>VLOOKUP(A265,'Medical Examinations'!A:J,10,0)</f>
        <v>2</v>
      </c>
      <c r="I265" t="str">
        <f>VLOOKUP(A265,'Medical Examinations'!A:I,9,0)</f>
        <v>Yes</v>
      </c>
      <c r="J265" t="str">
        <f>VLOOKUP(A265,'Medical Examinations'!A:L,12,0)</f>
        <v>Overweight</v>
      </c>
      <c r="K265" t="str">
        <f>VLOOKUP(A265,'Medical Examinations'!A:M,13,0)</f>
        <v>Prediabetes</v>
      </c>
      <c r="L265" t="str">
        <f>VLOOKUP(A265,'Hospitalisation Details'!A:S,15,0)</f>
        <v>5-Sep-1972</v>
      </c>
      <c r="M265" s="10">
        <f>VLOOKUP(A265,'Hospitalisation Details'!A:Q,17,0)</f>
        <v>33344.449999999997</v>
      </c>
      <c r="N265" t="str">
        <f>VLOOKUP(A265,'Hospitalisation Details'!A:L,12,0)</f>
        <v>tier - 2</v>
      </c>
      <c r="O265" t="str">
        <f>VLOOKUP(A265,'Hospitalisation Details'!A:AA,13,0)</f>
        <v>tier - 3</v>
      </c>
      <c r="P265" t="str">
        <f>VLOOKUP(A265,'Hospitalisation Details'!A:AA,14,0)</f>
        <v>R1011</v>
      </c>
      <c r="Q265">
        <f>VLOOKUP(A265,'Hospitalisation Details'!A:AA,16,0)</f>
        <v>50</v>
      </c>
    </row>
    <row r="266" spans="1:17" ht="15.75" x14ac:dyDescent="0.25">
      <c r="A266" s="1" t="s">
        <v>2107</v>
      </c>
      <c r="B266" t="str">
        <f>VLOOKUP(A266,'Customer Names'!A:D,4,0)</f>
        <v>Erica A.</v>
      </c>
      <c r="C266">
        <f>VLOOKUP(A266,'Medical Examinations'!A:B,2,0)</f>
        <v>30.02</v>
      </c>
      <c r="D266">
        <f>VLOOKUP(A266,'Medical Examinations'!A:C,3,0)</f>
        <v>5.98</v>
      </c>
      <c r="E266" t="str">
        <f>VLOOKUP(A266,'Medical Examinations'!A:K,11,0)</f>
        <v>No</v>
      </c>
      <c r="F266" t="str">
        <f>VLOOKUP(A266,'Medical Examinations'!A:N,14,0)</f>
        <v>No</v>
      </c>
      <c r="G266" t="str">
        <f>VLOOKUP(A266,'Medical Examinations'!A:F,6,0)</f>
        <v>Yes</v>
      </c>
      <c r="H266" s="7">
        <f>VLOOKUP(A266,'Medical Examinations'!A:J,10,0)</f>
        <v>1</v>
      </c>
      <c r="I266" t="str">
        <f>VLOOKUP(A266,'Medical Examinations'!A:I,9,0)</f>
        <v>Yes</v>
      </c>
      <c r="J266" t="str">
        <f>VLOOKUP(A266,'Medical Examinations'!A:L,12,0)</f>
        <v>Obesity</v>
      </c>
      <c r="K266" t="str">
        <f>VLOOKUP(A266,'Medical Examinations'!A:M,13,0)</f>
        <v>Prediabetes</v>
      </c>
      <c r="L266" t="str">
        <f>VLOOKUP(A266,'Hospitalisation Details'!A:S,15,0)</f>
        <v>28-Nov-2003</v>
      </c>
      <c r="M266" s="10">
        <f>VLOOKUP(A266,'Hospitalisation Details'!A:Q,17,0)</f>
        <v>33307.550000000003</v>
      </c>
      <c r="N266" t="str">
        <f>VLOOKUP(A266,'Hospitalisation Details'!A:L,12,0)</f>
        <v>tier - 2</v>
      </c>
      <c r="O266" t="str">
        <f>VLOOKUP(A266,'Hospitalisation Details'!A:AA,13,0)</f>
        <v>tier - 3</v>
      </c>
      <c r="P266" t="str">
        <f>VLOOKUP(A266,'Hospitalisation Details'!A:AA,14,0)</f>
        <v>R1012</v>
      </c>
      <c r="Q266">
        <f>VLOOKUP(A266,'Hospitalisation Details'!A:AA,16,0)</f>
        <v>19</v>
      </c>
    </row>
    <row r="267" spans="1:17" ht="15.75" x14ac:dyDescent="0.25">
      <c r="A267" s="1" t="s">
        <v>2106</v>
      </c>
      <c r="B267" t="str">
        <f>VLOOKUP(A267,'Customer Names'!A:D,4,0)</f>
        <v>Erik</v>
      </c>
      <c r="C267">
        <f>VLOOKUP(A267,'Medical Examinations'!A:B,2,0)</f>
        <v>37.82</v>
      </c>
      <c r="D267">
        <f>VLOOKUP(A267,'Medical Examinations'!A:C,3,0)</f>
        <v>6.01</v>
      </c>
      <c r="E267" t="str">
        <f>VLOOKUP(A267,'Medical Examinations'!A:K,11,0)</f>
        <v>No</v>
      </c>
      <c r="F267" t="str">
        <f>VLOOKUP(A267,'Medical Examinations'!A:N,14,0)</f>
        <v>No</v>
      </c>
      <c r="G267" t="str">
        <f>VLOOKUP(A267,'Medical Examinations'!A:F,6,0)</f>
        <v>No</v>
      </c>
      <c r="H267" s="7" t="str">
        <f>VLOOKUP(A267,'Medical Examinations'!A:J,10,0)</f>
        <v>0</v>
      </c>
      <c r="I267" t="str">
        <f>VLOOKUP(A267,'Medical Examinations'!A:I,9,0)</f>
        <v>Yes</v>
      </c>
      <c r="J267" t="str">
        <f>VLOOKUP(A267,'Medical Examinations'!A:L,12,0)</f>
        <v>Obesity</v>
      </c>
      <c r="K267" t="str">
        <f>VLOOKUP(A267,'Medical Examinations'!A:M,13,0)</f>
        <v>Prediabetes</v>
      </c>
      <c r="L267" t="str">
        <f>VLOOKUP(A267,'Hospitalisation Details'!A:S,15,0)</f>
        <v>12-Oct-1990</v>
      </c>
      <c r="M267" s="10">
        <f>VLOOKUP(A267,'Hospitalisation Details'!A:Q,17,0)</f>
        <v>33292.83</v>
      </c>
      <c r="N267" t="str">
        <f>VLOOKUP(A267,'Hospitalisation Details'!A:L,12,0)</f>
        <v>tier - 2</v>
      </c>
      <c r="O267" t="str">
        <f>VLOOKUP(A267,'Hospitalisation Details'!A:AA,13,0)</f>
        <v>tier - 1</v>
      </c>
      <c r="P267" t="str">
        <f>VLOOKUP(A267,'Hospitalisation Details'!A:AA,14,0)</f>
        <v>R1011</v>
      </c>
      <c r="Q267">
        <f>VLOOKUP(A267,'Hospitalisation Details'!A:AA,16,0)</f>
        <v>32</v>
      </c>
    </row>
    <row r="268" spans="1:17" ht="15.75" x14ac:dyDescent="0.25">
      <c r="A268" s="1" t="s">
        <v>2105</v>
      </c>
      <c r="B268" t="str">
        <f>VLOOKUP(A268,'Customer Names'!A:D,4,0)</f>
        <v>Erin C.</v>
      </c>
      <c r="C268">
        <f>VLOOKUP(A268,'Medical Examinations'!A:B,2,0)</f>
        <v>33.14</v>
      </c>
      <c r="D268">
        <f>VLOOKUP(A268,'Medical Examinations'!A:C,3,0)</f>
        <v>5.67</v>
      </c>
      <c r="E268" t="str">
        <f>VLOOKUP(A268,'Medical Examinations'!A:K,11,0)</f>
        <v>Yes</v>
      </c>
      <c r="F268" t="str">
        <f>VLOOKUP(A268,'Medical Examinations'!A:N,14,0)</f>
        <v>No</v>
      </c>
      <c r="G268" t="str">
        <f>VLOOKUP(A268,'Medical Examinations'!A:F,6,0)</f>
        <v>No</v>
      </c>
      <c r="H268" s="7" t="str">
        <f>VLOOKUP(A268,'Medical Examinations'!A:J,10,0)</f>
        <v>0</v>
      </c>
      <c r="I268" t="str">
        <f>VLOOKUP(A268,'Medical Examinations'!A:I,9,0)</f>
        <v>Yes</v>
      </c>
      <c r="J268" t="str">
        <f>VLOOKUP(A268,'Medical Examinations'!A:L,12,0)</f>
        <v>Obesity</v>
      </c>
      <c r="K268" t="str">
        <f>VLOOKUP(A268,'Medical Examinations'!A:M,13,0)</f>
        <v>Normal</v>
      </c>
      <c r="L268" t="str">
        <f>VLOOKUP(A268,'Hospitalisation Details'!A:S,15,0)</f>
        <v>15-Jul-1985</v>
      </c>
      <c r="M268" s="10">
        <f>VLOOKUP(A268,'Hospitalisation Details'!A:Q,17,0)</f>
        <v>33121</v>
      </c>
      <c r="N268" t="str">
        <f>VLOOKUP(A268,'Hospitalisation Details'!A:L,12,0)</f>
        <v>tier - 2</v>
      </c>
      <c r="O268" t="str">
        <f>VLOOKUP(A268,'Hospitalisation Details'!A:AA,13,0)</f>
        <v>tier - 1</v>
      </c>
      <c r="P268" t="str">
        <f>VLOOKUP(A268,'Hospitalisation Details'!A:AA,14,0)</f>
        <v>R1011</v>
      </c>
      <c r="Q268">
        <f>VLOOKUP(A268,'Hospitalisation Details'!A:AA,16,0)</f>
        <v>37</v>
      </c>
    </row>
    <row r="269" spans="1:17" ht="15.75" x14ac:dyDescent="0.25">
      <c r="A269" s="1" t="s">
        <v>2104</v>
      </c>
      <c r="B269" t="str">
        <f>VLOOKUP(A269,'Customer Names'!A:D,4,0)</f>
        <v>Adrienne</v>
      </c>
      <c r="C269">
        <f>VLOOKUP(A269,'Medical Examinations'!A:B,2,0)</f>
        <v>25.14</v>
      </c>
      <c r="D269">
        <f>VLOOKUP(A269,'Medical Examinations'!A:C,3,0)</f>
        <v>6.02</v>
      </c>
      <c r="E269" t="str">
        <f>VLOOKUP(A269,'Medical Examinations'!A:K,11,0)</f>
        <v>Yes</v>
      </c>
      <c r="F269" t="str">
        <f>VLOOKUP(A269,'Medical Examinations'!A:N,14,0)</f>
        <v>No</v>
      </c>
      <c r="G269" t="str">
        <f>VLOOKUP(A269,'Medical Examinations'!A:F,6,0)</f>
        <v>Yes</v>
      </c>
      <c r="H269" s="7">
        <f>VLOOKUP(A269,'Medical Examinations'!A:J,10,0)</f>
        <v>1</v>
      </c>
      <c r="I269" t="str">
        <f>VLOOKUP(A269,'Medical Examinations'!A:I,9,0)</f>
        <v>Yes</v>
      </c>
      <c r="J269" t="str">
        <f>VLOOKUP(A269,'Medical Examinations'!A:L,12,0)</f>
        <v>Overweight</v>
      </c>
      <c r="K269" t="str">
        <f>VLOOKUP(A269,'Medical Examinations'!A:M,13,0)</f>
        <v>Prediabetes</v>
      </c>
      <c r="L269" t="str">
        <f>VLOOKUP(A269,'Hospitalisation Details'!A:S,15,0)</f>
        <v>30-Oct-1969</v>
      </c>
      <c r="M269" s="10">
        <f>VLOOKUP(A269,'Hospitalisation Details'!A:Q,17,0)</f>
        <v>33090.660000000003</v>
      </c>
      <c r="N269" t="str">
        <f>VLOOKUP(A269,'Hospitalisation Details'!A:L,12,0)</f>
        <v>tier - 2</v>
      </c>
      <c r="O269" t="str">
        <f>VLOOKUP(A269,'Hospitalisation Details'!A:AA,13,0)</f>
        <v>tier - 2</v>
      </c>
      <c r="P269" t="str">
        <f>VLOOKUP(A269,'Hospitalisation Details'!A:AA,14,0)</f>
        <v>R1011</v>
      </c>
      <c r="Q269">
        <f>VLOOKUP(A269,'Hospitalisation Details'!A:AA,16,0)</f>
        <v>53</v>
      </c>
    </row>
    <row r="270" spans="1:17" ht="15.75" x14ac:dyDescent="0.25">
      <c r="A270" s="1" t="s">
        <v>2103</v>
      </c>
      <c r="B270" t="str">
        <f>VLOOKUP(A270,'Customer Names'!A:D,4,0)</f>
        <v>Adam</v>
      </c>
      <c r="C270">
        <f>VLOOKUP(A270,'Medical Examinations'!A:B,2,0)</f>
        <v>20.18</v>
      </c>
      <c r="D270">
        <f>VLOOKUP(A270,'Medical Examinations'!A:C,3,0)</f>
        <v>11.19</v>
      </c>
      <c r="E270" t="str">
        <f>VLOOKUP(A270,'Medical Examinations'!A:K,11,0)</f>
        <v>No</v>
      </c>
      <c r="F270" t="str">
        <f>VLOOKUP(A270,'Medical Examinations'!A:N,14,0)</f>
        <v>No</v>
      </c>
      <c r="G270" t="str">
        <f>VLOOKUP(A270,'Medical Examinations'!A:F,6,0)</f>
        <v>No</v>
      </c>
      <c r="H270" s="7" t="str">
        <f>VLOOKUP(A270,'Medical Examinations'!A:J,10,0)</f>
        <v>0</v>
      </c>
      <c r="I270" t="str">
        <f>VLOOKUP(A270,'Medical Examinations'!A:I,9,0)</f>
        <v>Yes</v>
      </c>
      <c r="J270" t="str">
        <f>VLOOKUP(A270,'Medical Examinations'!A:L,12,0)</f>
        <v>Normal Weight</v>
      </c>
      <c r="K270" t="str">
        <f>VLOOKUP(A270,'Medical Examinations'!A:M,13,0)</f>
        <v>Diabetes</v>
      </c>
      <c r="L270" t="str">
        <f>VLOOKUP(A270,'Hospitalisation Details'!A:S,15,0)</f>
        <v>1-Jul-1962</v>
      </c>
      <c r="M270" s="10">
        <f>VLOOKUP(A270,'Hospitalisation Details'!A:Q,17,0)</f>
        <v>33074.94</v>
      </c>
      <c r="N270" t="str">
        <f>VLOOKUP(A270,'Hospitalisation Details'!A:L,12,0)</f>
        <v>tier - 1</v>
      </c>
      <c r="O270" t="str">
        <f>VLOOKUP(A270,'Hospitalisation Details'!A:AA,13,0)</f>
        <v>tier - 2</v>
      </c>
      <c r="P270" t="str">
        <f>VLOOKUP(A270,'Hospitalisation Details'!A:AA,14,0)</f>
        <v>R1011</v>
      </c>
      <c r="Q270">
        <f>VLOOKUP(A270,'Hospitalisation Details'!A:AA,16,0)</f>
        <v>60</v>
      </c>
    </row>
    <row r="271" spans="1:17" ht="15.75" x14ac:dyDescent="0.25">
      <c r="A271" s="1" t="s">
        <v>2102</v>
      </c>
      <c r="B271" t="str">
        <f>VLOOKUP(A271,'Customer Names'!A:D,4,0)</f>
        <v>Yutaka</v>
      </c>
      <c r="C271">
        <f>VLOOKUP(A271,'Medical Examinations'!A:B,2,0)</f>
        <v>44.36</v>
      </c>
      <c r="D271">
        <f>VLOOKUP(A271,'Medical Examinations'!A:C,3,0)</f>
        <v>5.1100000000000003</v>
      </c>
      <c r="E271" t="str">
        <f>VLOOKUP(A271,'Medical Examinations'!A:K,11,0)</f>
        <v>No</v>
      </c>
      <c r="F271" t="str">
        <f>VLOOKUP(A271,'Medical Examinations'!A:N,14,0)</f>
        <v>No</v>
      </c>
      <c r="G271" t="str">
        <f>VLOOKUP(A271,'Medical Examinations'!A:F,6,0)</f>
        <v>No</v>
      </c>
      <c r="H271" s="7" t="str">
        <f>VLOOKUP(A271,'Medical Examinations'!A:J,10,0)</f>
        <v>0</v>
      </c>
      <c r="I271" t="str">
        <f>VLOOKUP(A271,'Medical Examinations'!A:I,9,0)</f>
        <v>Yes</v>
      </c>
      <c r="J271" t="str">
        <f>VLOOKUP(A271,'Medical Examinations'!A:L,12,0)</f>
        <v>Obesity</v>
      </c>
      <c r="K271" t="str">
        <f>VLOOKUP(A271,'Medical Examinations'!A:M,13,0)</f>
        <v>Normal</v>
      </c>
      <c r="L271" t="str">
        <f>VLOOKUP(A271,'Hospitalisation Details'!A:S,15,0)</f>
        <v>28-Jul-1994</v>
      </c>
      <c r="M271" s="10">
        <f>VLOOKUP(A271,'Hospitalisation Details'!A:Q,17,0)</f>
        <v>33057.230000000003</v>
      </c>
      <c r="N271" t="str">
        <f>VLOOKUP(A271,'Hospitalisation Details'!A:L,12,0)</f>
        <v>tier - 1</v>
      </c>
      <c r="O271" t="str">
        <f>VLOOKUP(A271,'Hospitalisation Details'!A:AA,13,0)</f>
        <v>tier - 2</v>
      </c>
      <c r="P271" t="str">
        <f>VLOOKUP(A271,'Hospitalisation Details'!A:AA,14,0)</f>
        <v>R1011</v>
      </c>
      <c r="Q271">
        <f>VLOOKUP(A271,'Hospitalisation Details'!A:AA,16,0)</f>
        <v>28</v>
      </c>
    </row>
    <row r="272" spans="1:17" ht="15.75" x14ac:dyDescent="0.25">
      <c r="A272" s="1" t="s">
        <v>2101</v>
      </c>
      <c r="B272" t="str">
        <f>VLOOKUP(A272,'Customer Names'!A:D,4,0)</f>
        <v>Tyler M</v>
      </c>
      <c r="C272">
        <f>VLOOKUP(A272,'Medical Examinations'!A:B,2,0)</f>
        <v>23.82</v>
      </c>
      <c r="D272">
        <f>VLOOKUP(A272,'Medical Examinations'!A:C,3,0)</f>
        <v>10.85</v>
      </c>
      <c r="E272" t="str">
        <f>VLOOKUP(A272,'Medical Examinations'!A:K,11,0)</f>
        <v>Yes</v>
      </c>
      <c r="F272" t="str">
        <f>VLOOKUP(A272,'Medical Examinations'!A:N,14,0)</f>
        <v>No</v>
      </c>
      <c r="G272" t="str">
        <f>VLOOKUP(A272,'Medical Examinations'!A:F,6,0)</f>
        <v>No</v>
      </c>
      <c r="H272" s="7" t="str">
        <f>VLOOKUP(A272,'Medical Examinations'!A:J,10,0)</f>
        <v>0</v>
      </c>
      <c r="I272" t="str">
        <f>VLOOKUP(A272,'Medical Examinations'!A:I,9,0)</f>
        <v>Yes</v>
      </c>
      <c r="J272" t="str">
        <f>VLOOKUP(A272,'Medical Examinations'!A:L,12,0)</f>
        <v>Normal Weight</v>
      </c>
      <c r="K272" t="str">
        <f>VLOOKUP(A272,'Medical Examinations'!A:M,13,0)</f>
        <v>Diabetes</v>
      </c>
      <c r="L272" t="str">
        <f>VLOOKUP(A272,'Hospitalisation Details'!A:S,15,0)</f>
        <v>10-Jul-1967</v>
      </c>
      <c r="M272" s="10">
        <f>VLOOKUP(A272,'Hospitalisation Details'!A:Q,17,0)</f>
        <v>33025.32</v>
      </c>
      <c r="N272" t="str">
        <f>VLOOKUP(A272,'Hospitalisation Details'!A:L,12,0)</f>
        <v>tier - 2</v>
      </c>
      <c r="O272" t="str">
        <f>VLOOKUP(A272,'Hospitalisation Details'!A:AA,13,0)</f>
        <v>tier - 3</v>
      </c>
      <c r="P272" t="str">
        <f>VLOOKUP(A272,'Hospitalisation Details'!A:AA,14,0)</f>
        <v>R1011</v>
      </c>
      <c r="Q272">
        <f>VLOOKUP(A272,'Hospitalisation Details'!A:AA,16,0)</f>
        <v>55</v>
      </c>
    </row>
    <row r="273" spans="1:17" ht="15.75" x14ac:dyDescent="0.25">
      <c r="A273" s="1" t="s">
        <v>2100</v>
      </c>
      <c r="B273" t="str">
        <f>VLOOKUP(A273,'Customer Names'!A:D,4,0)</f>
        <v>Stephen</v>
      </c>
      <c r="C273">
        <f>VLOOKUP(A273,'Medical Examinations'!A:B,2,0)</f>
        <v>45</v>
      </c>
      <c r="D273">
        <f>VLOOKUP(A273,'Medical Examinations'!A:C,3,0)</f>
        <v>5.24</v>
      </c>
      <c r="E273" t="str">
        <f>VLOOKUP(A273,'Medical Examinations'!A:K,11,0)</f>
        <v>Yes</v>
      </c>
      <c r="F273" t="str">
        <f>VLOOKUP(A273,'Medical Examinations'!A:N,14,0)</f>
        <v>No</v>
      </c>
      <c r="G273" t="str">
        <f>VLOOKUP(A273,'Medical Examinations'!A:F,6,0)</f>
        <v>No</v>
      </c>
      <c r="H273" s="7">
        <f>VLOOKUP(A273,'Medical Examinations'!A:J,10,0)</f>
        <v>1</v>
      </c>
      <c r="I273" t="str">
        <f>VLOOKUP(A273,'Medical Examinations'!A:I,9,0)</f>
        <v>Yes</v>
      </c>
      <c r="J273" t="str">
        <f>VLOOKUP(A273,'Medical Examinations'!A:L,12,0)</f>
        <v>Obesity</v>
      </c>
      <c r="K273" t="str">
        <f>VLOOKUP(A273,'Medical Examinations'!A:M,13,0)</f>
        <v>Normal</v>
      </c>
      <c r="L273" t="str">
        <f>VLOOKUP(A273,'Hospitalisation Details'!A:S,15,0)</f>
        <v>8-Jul-1995</v>
      </c>
      <c r="M273" s="10">
        <f>VLOOKUP(A273,'Hospitalisation Details'!A:Q,17,0)</f>
        <v>33017.46</v>
      </c>
      <c r="N273" t="str">
        <f>VLOOKUP(A273,'Hospitalisation Details'!A:L,12,0)</f>
        <v>tier - 1</v>
      </c>
      <c r="O273" t="str">
        <f>VLOOKUP(A273,'Hospitalisation Details'!A:AA,13,0)</f>
        <v>tier - 1</v>
      </c>
      <c r="P273" t="str">
        <f>VLOOKUP(A273,'Hospitalisation Details'!A:AA,14,0)</f>
        <v>R1011</v>
      </c>
      <c r="Q273">
        <f>VLOOKUP(A273,'Hospitalisation Details'!A:AA,16,0)</f>
        <v>27</v>
      </c>
    </row>
    <row r="274" spans="1:17" ht="15.75" x14ac:dyDescent="0.25">
      <c r="A274" s="1" t="s">
        <v>2099</v>
      </c>
      <c r="B274" t="str">
        <f>VLOOKUP(A274,'Customer Names'!A:D,4,0)</f>
        <v>Andrew B.</v>
      </c>
      <c r="C274">
        <f>VLOOKUP(A274,'Medical Examinations'!A:B,2,0)</f>
        <v>26.62</v>
      </c>
      <c r="D274">
        <f>VLOOKUP(A274,'Medical Examinations'!A:C,3,0)</f>
        <v>10.08</v>
      </c>
      <c r="E274" t="str">
        <f>VLOOKUP(A274,'Medical Examinations'!A:K,11,0)</f>
        <v>No</v>
      </c>
      <c r="F274" t="str">
        <f>VLOOKUP(A274,'Medical Examinations'!A:N,14,0)</f>
        <v>No</v>
      </c>
      <c r="G274" t="str">
        <f>VLOOKUP(A274,'Medical Examinations'!A:F,6,0)</f>
        <v>No</v>
      </c>
      <c r="H274" s="7" t="str">
        <f>VLOOKUP(A274,'Medical Examinations'!A:J,10,0)</f>
        <v>0</v>
      </c>
      <c r="I274" t="str">
        <f>VLOOKUP(A274,'Medical Examinations'!A:I,9,0)</f>
        <v>Yes</v>
      </c>
      <c r="J274" t="str">
        <f>VLOOKUP(A274,'Medical Examinations'!A:L,12,0)</f>
        <v>Overweight</v>
      </c>
      <c r="K274" t="str">
        <f>VLOOKUP(A274,'Medical Examinations'!A:M,13,0)</f>
        <v>Diabetes</v>
      </c>
      <c r="L274" t="str">
        <f>VLOOKUP(A274,'Hospitalisation Details'!A:S,15,0)</f>
        <v>24-Aug-1971</v>
      </c>
      <c r="M274" s="10">
        <f>VLOOKUP(A274,'Hospitalisation Details'!A:Q,17,0)</f>
        <v>32947.629999999997</v>
      </c>
      <c r="N274" t="str">
        <f>VLOOKUP(A274,'Hospitalisation Details'!A:L,12,0)</f>
        <v>tier - 2</v>
      </c>
      <c r="O274" t="str">
        <f>VLOOKUP(A274,'Hospitalisation Details'!A:AA,13,0)</f>
        <v>tier - 1</v>
      </c>
      <c r="P274" t="str">
        <f>VLOOKUP(A274,'Hospitalisation Details'!A:AA,14,0)</f>
        <v>R1011</v>
      </c>
      <c r="Q274">
        <f>VLOOKUP(A274,'Hospitalisation Details'!A:AA,16,0)</f>
        <v>51</v>
      </c>
    </row>
    <row r="275" spans="1:17" ht="15.75" x14ac:dyDescent="0.25">
      <c r="A275" s="1" t="s">
        <v>2098</v>
      </c>
      <c r="B275" t="str">
        <f>VLOOKUP(A275,'Customer Names'!A:D,4,0)</f>
        <v>James</v>
      </c>
      <c r="C275">
        <f>VLOOKUP(A275,'Medical Examinations'!A:B,2,0)</f>
        <v>32.67</v>
      </c>
      <c r="D275">
        <f>VLOOKUP(A275,'Medical Examinations'!A:C,3,0)</f>
        <v>10.97</v>
      </c>
      <c r="E275" t="str">
        <f>VLOOKUP(A275,'Medical Examinations'!A:K,11,0)</f>
        <v>Yes</v>
      </c>
      <c r="F275" t="str">
        <f>VLOOKUP(A275,'Medical Examinations'!A:N,14,0)</f>
        <v>No</v>
      </c>
      <c r="G275" t="str">
        <f>VLOOKUP(A275,'Medical Examinations'!A:F,6,0)</f>
        <v>No</v>
      </c>
      <c r="H275" s="7" t="str">
        <f>VLOOKUP(A275,'Medical Examinations'!A:J,10,0)</f>
        <v>0</v>
      </c>
      <c r="I275" t="str">
        <f>VLOOKUP(A275,'Medical Examinations'!A:I,9,0)</f>
        <v>Yes</v>
      </c>
      <c r="J275" t="str">
        <f>VLOOKUP(A275,'Medical Examinations'!A:L,12,0)</f>
        <v>Obesity</v>
      </c>
      <c r="K275" t="str">
        <f>VLOOKUP(A275,'Medical Examinations'!A:M,13,0)</f>
        <v>Diabetes</v>
      </c>
      <c r="L275" t="str">
        <f>VLOOKUP(A275,'Hospitalisation Details'!A:S,15,0)</f>
        <v>17-Nov-1981</v>
      </c>
      <c r="M275" s="10">
        <f>VLOOKUP(A275,'Hospitalisation Details'!A:Q,17,0)</f>
        <v>32906.69</v>
      </c>
      <c r="N275" t="str">
        <f>VLOOKUP(A275,'Hospitalisation Details'!A:L,12,0)</f>
        <v>tier - 2</v>
      </c>
      <c r="O275" t="str">
        <f>VLOOKUP(A275,'Hospitalisation Details'!A:AA,13,0)</f>
        <v>tier - 3</v>
      </c>
      <c r="P275" t="str">
        <f>VLOOKUP(A275,'Hospitalisation Details'!A:AA,14,0)</f>
        <v>R1011</v>
      </c>
      <c r="Q275">
        <f>VLOOKUP(A275,'Hospitalisation Details'!A:AA,16,0)</f>
        <v>41</v>
      </c>
    </row>
    <row r="276" spans="1:17" ht="15.75" x14ac:dyDescent="0.25">
      <c r="A276" s="1" t="s">
        <v>2097</v>
      </c>
      <c r="B276" t="str">
        <f>VLOOKUP(A276,'Customer Names'!A:D,4,0)</f>
        <v>Shawn P.</v>
      </c>
      <c r="C276">
        <f>VLOOKUP(A276,'Medical Examinations'!A:B,2,0)</f>
        <v>44.44</v>
      </c>
      <c r="D276">
        <f>VLOOKUP(A276,'Medical Examinations'!A:C,3,0)</f>
        <v>4.9000000000000004</v>
      </c>
      <c r="E276" t="str">
        <f>VLOOKUP(A276,'Medical Examinations'!A:K,11,0)</f>
        <v>Yes</v>
      </c>
      <c r="F276" t="str">
        <f>VLOOKUP(A276,'Medical Examinations'!A:N,14,0)</f>
        <v>No</v>
      </c>
      <c r="G276" t="str">
        <f>VLOOKUP(A276,'Medical Examinations'!A:F,6,0)</f>
        <v>No</v>
      </c>
      <c r="H276" s="7">
        <f>VLOOKUP(A276,'Medical Examinations'!A:J,10,0)</f>
        <v>1</v>
      </c>
      <c r="I276" t="str">
        <f>VLOOKUP(A276,'Medical Examinations'!A:I,9,0)</f>
        <v>Yes</v>
      </c>
      <c r="J276" t="str">
        <f>VLOOKUP(A276,'Medical Examinations'!A:L,12,0)</f>
        <v>Obesity</v>
      </c>
      <c r="K276" t="str">
        <f>VLOOKUP(A276,'Medical Examinations'!A:M,13,0)</f>
        <v>Normal</v>
      </c>
      <c r="L276" t="str">
        <f>VLOOKUP(A276,'Hospitalisation Details'!A:S,15,0)</f>
        <v>4-Dec-1995</v>
      </c>
      <c r="M276" s="10">
        <f>VLOOKUP(A276,'Hospitalisation Details'!A:Q,17,0)</f>
        <v>32827.51</v>
      </c>
      <c r="N276" t="str">
        <f>VLOOKUP(A276,'Hospitalisation Details'!A:L,12,0)</f>
        <v>tier - 1</v>
      </c>
      <c r="O276" t="str">
        <f>VLOOKUP(A276,'Hospitalisation Details'!A:AA,13,0)</f>
        <v>tier - 2</v>
      </c>
      <c r="P276" t="str">
        <f>VLOOKUP(A276,'Hospitalisation Details'!A:AA,14,0)</f>
        <v>R1011</v>
      </c>
      <c r="Q276">
        <f>VLOOKUP(A276,'Hospitalisation Details'!A:AA,16,0)</f>
        <v>27</v>
      </c>
    </row>
    <row r="277" spans="1:17" ht="15.75" x14ac:dyDescent="0.25">
      <c r="A277" s="1" t="s">
        <v>2096</v>
      </c>
      <c r="B277" t="str">
        <f>VLOOKUP(A277,'Customer Names'!A:D,4,0)</f>
        <v>Matt</v>
      </c>
      <c r="C277">
        <f>VLOOKUP(A277,'Medical Examinations'!A:B,2,0)</f>
        <v>28.31</v>
      </c>
      <c r="D277">
        <f>VLOOKUP(A277,'Medical Examinations'!A:C,3,0)</f>
        <v>5.33</v>
      </c>
      <c r="E277" t="str">
        <f>VLOOKUP(A277,'Medical Examinations'!A:K,11,0)</f>
        <v>No</v>
      </c>
      <c r="F277" t="str">
        <f>VLOOKUP(A277,'Medical Examinations'!A:N,14,0)</f>
        <v>No</v>
      </c>
      <c r="G277" t="str">
        <f>VLOOKUP(A277,'Medical Examinations'!A:F,6,0)</f>
        <v>No</v>
      </c>
      <c r="H277" s="7" t="str">
        <f>VLOOKUP(A277,'Medical Examinations'!A:J,10,0)</f>
        <v>0</v>
      </c>
      <c r="I277" t="str">
        <f>VLOOKUP(A277,'Medical Examinations'!A:I,9,0)</f>
        <v>Yes</v>
      </c>
      <c r="J277" t="str">
        <f>VLOOKUP(A277,'Medical Examinations'!A:L,12,0)</f>
        <v>Overweight</v>
      </c>
      <c r="K277" t="str">
        <f>VLOOKUP(A277,'Medical Examinations'!A:M,13,0)</f>
        <v>Normal</v>
      </c>
      <c r="L277" t="str">
        <f>VLOOKUP(A277,'Hospitalisation Details'!A:S,15,0)</f>
        <v>12-Dec-1980</v>
      </c>
      <c r="M277" s="10">
        <f>VLOOKUP(A277,'Hospitalisation Details'!A:Q,17,0)</f>
        <v>32787.46</v>
      </c>
      <c r="N277" t="str">
        <f>VLOOKUP(A277,'Hospitalisation Details'!A:L,12,0)</f>
        <v>tier - 1</v>
      </c>
      <c r="O277" t="str">
        <f>VLOOKUP(A277,'Hospitalisation Details'!A:AA,13,0)</f>
        <v>tier - 3</v>
      </c>
      <c r="P277" t="str">
        <f>VLOOKUP(A277,'Hospitalisation Details'!A:AA,14,0)</f>
        <v>R1012</v>
      </c>
      <c r="Q277">
        <f>VLOOKUP(A277,'Hospitalisation Details'!A:AA,16,0)</f>
        <v>42</v>
      </c>
    </row>
    <row r="278" spans="1:17" ht="15.75" x14ac:dyDescent="0.25">
      <c r="A278" s="1" t="s">
        <v>2095</v>
      </c>
      <c r="B278" t="str">
        <f>VLOOKUP(A278,'Customer Names'!A:D,4,0)</f>
        <v>Nathaniel</v>
      </c>
      <c r="C278">
        <f>VLOOKUP(A278,'Medical Examinations'!A:B,2,0)</f>
        <v>25.05</v>
      </c>
      <c r="D278">
        <f>VLOOKUP(A278,'Medical Examinations'!A:C,3,0)</f>
        <v>4.6100000000000003</v>
      </c>
      <c r="E278" t="str">
        <f>VLOOKUP(A278,'Medical Examinations'!A:K,11,0)</f>
        <v>No</v>
      </c>
      <c r="F278" t="str">
        <f>VLOOKUP(A278,'Medical Examinations'!A:N,14,0)</f>
        <v>No</v>
      </c>
      <c r="G278" t="str">
        <f>VLOOKUP(A278,'Medical Examinations'!A:F,6,0)</f>
        <v>No</v>
      </c>
      <c r="H278" s="7">
        <f>VLOOKUP(A278,'Medical Examinations'!A:J,10,0)</f>
        <v>2</v>
      </c>
      <c r="I278" t="str">
        <f>VLOOKUP(A278,'Medical Examinations'!A:I,9,0)</f>
        <v>Yes</v>
      </c>
      <c r="J278" t="str">
        <f>VLOOKUP(A278,'Medical Examinations'!A:L,12,0)</f>
        <v>Overweight</v>
      </c>
      <c r="K278" t="str">
        <f>VLOOKUP(A278,'Medical Examinations'!A:M,13,0)</f>
        <v>Normal</v>
      </c>
      <c r="L278" t="str">
        <f>VLOOKUP(A278,'Hospitalisation Details'!A:S,15,0)</f>
        <v>7-Nov-1972</v>
      </c>
      <c r="M278" s="10">
        <f>VLOOKUP(A278,'Hospitalisation Details'!A:Q,17,0)</f>
        <v>32765.33</v>
      </c>
      <c r="N278" t="str">
        <f>VLOOKUP(A278,'Hospitalisation Details'!A:L,12,0)</f>
        <v>tier - 2</v>
      </c>
      <c r="O278" t="str">
        <f>VLOOKUP(A278,'Hospitalisation Details'!A:AA,13,0)</f>
        <v>tier - 2</v>
      </c>
      <c r="P278" t="str">
        <f>VLOOKUP(A278,'Hospitalisation Details'!A:AA,14,0)</f>
        <v>R1012</v>
      </c>
      <c r="Q278">
        <f>VLOOKUP(A278,'Hospitalisation Details'!A:AA,16,0)</f>
        <v>50</v>
      </c>
    </row>
    <row r="279" spans="1:17" ht="15.75" x14ac:dyDescent="0.25">
      <c r="A279" s="1" t="s">
        <v>2094</v>
      </c>
      <c r="B279" t="str">
        <f>VLOOKUP(A279,'Customer Names'!A:D,4,0)</f>
        <v>Kevin D.</v>
      </c>
      <c r="C279">
        <f>VLOOKUP(A279,'Medical Examinations'!A:B,2,0)</f>
        <v>28.34</v>
      </c>
      <c r="D279">
        <f>VLOOKUP(A279,'Medical Examinations'!A:C,3,0)</f>
        <v>8.18</v>
      </c>
      <c r="E279" t="str">
        <f>VLOOKUP(A279,'Medical Examinations'!A:K,11,0)</f>
        <v>No</v>
      </c>
      <c r="F279" t="str">
        <f>VLOOKUP(A279,'Medical Examinations'!A:N,14,0)</f>
        <v>No</v>
      </c>
      <c r="G279" t="str">
        <f>VLOOKUP(A279,'Medical Examinations'!A:F,6,0)</f>
        <v>No</v>
      </c>
      <c r="H279" s="7" t="str">
        <f>VLOOKUP(A279,'Medical Examinations'!A:J,10,0)</f>
        <v>0</v>
      </c>
      <c r="I279" t="str">
        <f>VLOOKUP(A279,'Medical Examinations'!A:I,9,0)</f>
        <v>Yes</v>
      </c>
      <c r="J279" t="str">
        <f>VLOOKUP(A279,'Medical Examinations'!A:L,12,0)</f>
        <v>Overweight</v>
      </c>
      <c r="K279" t="str">
        <f>VLOOKUP(A279,'Medical Examinations'!A:M,13,0)</f>
        <v>Diabetes</v>
      </c>
      <c r="L279" t="str">
        <f>VLOOKUP(A279,'Hospitalisation Details'!A:S,15,0)</f>
        <v>6-Dec-1974</v>
      </c>
      <c r="M279" s="10">
        <f>VLOOKUP(A279,'Hospitalisation Details'!A:Q,17,0)</f>
        <v>32760.48</v>
      </c>
      <c r="N279" t="str">
        <f>VLOOKUP(A279,'Hospitalisation Details'!A:L,12,0)</f>
        <v>tier - 1</v>
      </c>
      <c r="O279" t="str">
        <f>VLOOKUP(A279,'Hospitalisation Details'!A:AA,13,0)</f>
        <v>tier - 1</v>
      </c>
      <c r="P279" t="str">
        <f>VLOOKUP(A279,'Hospitalisation Details'!A:AA,14,0)</f>
        <v>R1011</v>
      </c>
      <c r="Q279">
        <f>VLOOKUP(A279,'Hospitalisation Details'!A:AA,16,0)</f>
        <v>48</v>
      </c>
    </row>
    <row r="280" spans="1:17" ht="15.75" x14ac:dyDescent="0.25">
      <c r="A280" s="1" t="s">
        <v>2093</v>
      </c>
      <c r="B280" t="str">
        <f>VLOOKUP(A280,'Customer Names'!A:D,4,0)</f>
        <v>Joan</v>
      </c>
      <c r="C280">
        <f>VLOOKUP(A280,'Medical Examinations'!A:B,2,0)</f>
        <v>17.765000000000001</v>
      </c>
      <c r="D280">
        <f>VLOOKUP(A280,'Medical Examinations'!A:C,3,0)</f>
        <v>5.62</v>
      </c>
      <c r="E280" t="str">
        <f>VLOOKUP(A280,'Medical Examinations'!A:K,11,0)</f>
        <v>No</v>
      </c>
      <c r="F280" t="str">
        <f>VLOOKUP(A280,'Medical Examinations'!A:N,14,0)</f>
        <v>No</v>
      </c>
      <c r="G280" t="str">
        <f>VLOOKUP(A280,'Medical Examinations'!A:F,6,0)</f>
        <v>No</v>
      </c>
      <c r="H280" s="7" t="str">
        <f>VLOOKUP(A280,'Medical Examinations'!A:J,10,0)</f>
        <v>0</v>
      </c>
      <c r="I280" t="str">
        <f>VLOOKUP(A280,'Medical Examinations'!A:I,9,0)</f>
        <v>Yes</v>
      </c>
      <c r="J280" t="str">
        <f>VLOOKUP(A280,'Medical Examinations'!A:L,12,0)</f>
        <v>Underweight</v>
      </c>
      <c r="K280" t="str">
        <f>VLOOKUP(A280,'Medical Examinations'!A:M,13,0)</f>
        <v>Normal</v>
      </c>
      <c r="L280" t="str">
        <f>VLOOKUP(A280,'Hospitalisation Details'!A:S,15,0)</f>
        <v>9-Jul-1990</v>
      </c>
      <c r="M280" s="10">
        <f>VLOOKUP(A280,'Hospitalisation Details'!A:Q,17,0)</f>
        <v>32734.19</v>
      </c>
      <c r="N280" t="str">
        <f>VLOOKUP(A280,'Hospitalisation Details'!A:L,12,0)</f>
        <v>tier - 2</v>
      </c>
      <c r="O280" t="str">
        <f>VLOOKUP(A280,'Hospitalisation Details'!A:AA,13,0)</f>
        <v>tier - 1</v>
      </c>
      <c r="P280" t="str">
        <f>VLOOKUP(A280,'Hospitalisation Details'!A:AA,14,0)</f>
        <v>R1012</v>
      </c>
      <c r="Q280">
        <f>VLOOKUP(A280,'Hospitalisation Details'!A:AA,16,0)</f>
        <v>32</v>
      </c>
    </row>
    <row r="281" spans="1:17" ht="15.75" x14ac:dyDescent="0.25">
      <c r="A281" s="1" t="s">
        <v>2092</v>
      </c>
      <c r="B281" t="str">
        <f>VLOOKUP(A281,'Customer Names'!A:D,4,0)</f>
        <v>Christopher A</v>
      </c>
      <c r="C281">
        <f>VLOOKUP(A281,'Medical Examinations'!A:B,2,0)</f>
        <v>36.119999999999997</v>
      </c>
      <c r="D281">
        <f>VLOOKUP(A281,'Medical Examinations'!A:C,3,0)</f>
        <v>5.82</v>
      </c>
      <c r="E281" t="str">
        <f>VLOOKUP(A281,'Medical Examinations'!A:K,11,0)</f>
        <v>No</v>
      </c>
      <c r="F281" t="str">
        <f>VLOOKUP(A281,'Medical Examinations'!A:N,14,0)</f>
        <v>No</v>
      </c>
      <c r="G281" t="str">
        <f>VLOOKUP(A281,'Medical Examinations'!A:F,6,0)</f>
        <v>No</v>
      </c>
      <c r="H281" s="7" t="str">
        <f>VLOOKUP(A281,'Medical Examinations'!A:J,10,0)</f>
        <v>0</v>
      </c>
      <c r="I281" t="str">
        <f>VLOOKUP(A281,'Medical Examinations'!A:I,9,0)</f>
        <v>Yes</v>
      </c>
      <c r="J281" t="str">
        <f>VLOOKUP(A281,'Medical Examinations'!A:L,12,0)</f>
        <v>Obesity</v>
      </c>
      <c r="K281" t="str">
        <f>VLOOKUP(A281,'Medical Examinations'!A:M,13,0)</f>
        <v>Prediabetes</v>
      </c>
      <c r="L281" t="str">
        <f>VLOOKUP(A281,'Hospitalisation Details'!A:S,15,0)</f>
        <v>30-Sep-1990</v>
      </c>
      <c r="M281" s="10">
        <f>VLOOKUP(A281,'Hospitalisation Details'!A:Q,17,0)</f>
        <v>32716.2</v>
      </c>
      <c r="N281" t="str">
        <f>VLOOKUP(A281,'Hospitalisation Details'!A:L,12,0)</f>
        <v>tier - 1</v>
      </c>
      <c r="O281" t="str">
        <f>VLOOKUP(A281,'Hospitalisation Details'!A:AA,13,0)</f>
        <v>tier - 2</v>
      </c>
      <c r="P281" t="str">
        <f>VLOOKUP(A281,'Hospitalisation Details'!A:AA,14,0)</f>
        <v>R1011</v>
      </c>
      <c r="Q281">
        <f>VLOOKUP(A281,'Hospitalisation Details'!A:AA,16,0)</f>
        <v>32</v>
      </c>
    </row>
    <row r="282" spans="1:17" ht="15.75" x14ac:dyDescent="0.25">
      <c r="A282" s="1" t="s">
        <v>2091</v>
      </c>
      <c r="B282" t="str">
        <f>VLOOKUP(A282,'Customer Names'!A:D,4,0)</f>
        <v>Kacy L.</v>
      </c>
      <c r="C282">
        <f>VLOOKUP(A282,'Medical Examinations'!A:B,2,0)</f>
        <v>23.19</v>
      </c>
      <c r="D282">
        <f>VLOOKUP(A282,'Medical Examinations'!A:C,3,0)</f>
        <v>7.66</v>
      </c>
      <c r="E282" t="str">
        <f>VLOOKUP(A282,'Medical Examinations'!A:K,11,0)</f>
        <v>No</v>
      </c>
      <c r="F282" t="str">
        <f>VLOOKUP(A282,'Medical Examinations'!A:N,14,0)</f>
        <v>No</v>
      </c>
      <c r="G282" t="str">
        <f>VLOOKUP(A282,'Medical Examinations'!A:F,6,0)</f>
        <v>No</v>
      </c>
      <c r="H282" s="7" t="str">
        <f>VLOOKUP(A282,'Medical Examinations'!A:J,10,0)</f>
        <v>0</v>
      </c>
      <c r="I282" t="str">
        <f>VLOOKUP(A282,'Medical Examinations'!A:I,9,0)</f>
        <v>Yes</v>
      </c>
      <c r="J282" t="str">
        <f>VLOOKUP(A282,'Medical Examinations'!A:L,12,0)</f>
        <v>Normal Weight</v>
      </c>
      <c r="K282" t="str">
        <f>VLOOKUP(A282,'Medical Examinations'!A:M,13,0)</f>
        <v>Diabetes</v>
      </c>
      <c r="L282" t="str">
        <f>VLOOKUP(A282,'Hospitalisation Details'!A:S,15,0)</f>
        <v>1-Nov-1968</v>
      </c>
      <c r="M282" s="10">
        <f>VLOOKUP(A282,'Hospitalisation Details'!A:Q,17,0)</f>
        <v>32686.080000000002</v>
      </c>
      <c r="N282" t="str">
        <f>VLOOKUP(A282,'Hospitalisation Details'!A:L,12,0)</f>
        <v>tier - 2</v>
      </c>
      <c r="O282" t="str">
        <f>VLOOKUP(A282,'Hospitalisation Details'!A:AA,13,0)</f>
        <v>tier - 3</v>
      </c>
      <c r="P282" t="str">
        <f>VLOOKUP(A282,'Hospitalisation Details'!A:AA,14,0)</f>
        <v>R1011</v>
      </c>
      <c r="Q282">
        <f>VLOOKUP(A282,'Hospitalisation Details'!A:AA,16,0)</f>
        <v>54</v>
      </c>
    </row>
    <row r="283" spans="1:17" ht="15.75" x14ac:dyDescent="0.25">
      <c r="A283" s="1" t="s">
        <v>2090</v>
      </c>
      <c r="B283" t="str">
        <f>VLOOKUP(A283,'Customer Names'!A:D,4,0)</f>
        <v>Benjamin H.</v>
      </c>
      <c r="C283">
        <f>VLOOKUP(A283,'Medical Examinations'!A:B,2,0)</f>
        <v>35.99</v>
      </c>
      <c r="D283">
        <f>VLOOKUP(A283,'Medical Examinations'!A:C,3,0)</f>
        <v>4.2300000000000004</v>
      </c>
      <c r="E283" t="str">
        <f>VLOOKUP(A283,'Medical Examinations'!A:K,11,0)</f>
        <v>No</v>
      </c>
      <c r="F283" t="str">
        <f>VLOOKUP(A283,'Medical Examinations'!A:N,14,0)</f>
        <v>No</v>
      </c>
      <c r="G283" t="str">
        <f>VLOOKUP(A283,'Medical Examinations'!A:F,6,0)</f>
        <v>No</v>
      </c>
      <c r="H283" s="7" t="str">
        <f>VLOOKUP(A283,'Medical Examinations'!A:J,10,0)</f>
        <v>0</v>
      </c>
      <c r="I283" t="str">
        <f>VLOOKUP(A283,'Medical Examinations'!A:I,9,0)</f>
        <v>Yes</v>
      </c>
      <c r="J283" t="str">
        <f>VLOOKUP(A283,'Medical Examinations'!A:L,12,0)</f>
        <v>Obesity</v>
      </c>
      <c r="K283" t="str">
        <f>VLOOKUP(A283,'Medical Examinations'!A:M,13,0)</f>
        <v>Normal</v>
      </c>
      <c r="L283" t="str">
        <f>VLOOKUP(A283,'Hospitalisation Details'!A:S,15,0)</f>
        <v>13-Jul-1990</v>
      </c>
      <c r="M283" s="10">
        <f>VLOOKUP(A283,'Hospitalisation Details'!A:Q,17,0)</f>
        <v>32672.11</v>
      </c>
      <c r="N283" t="str">
        <f>VLOOKUP(A283,'Hospitalisation Details'!A:L,12,0)</f>
        <v>tier - 1</v>
      </c>
      <c r="O283" t="str">
        <f>VLOOKUP(A283,'Hospitalisation Details'!A:AA,13,0)</f>
        <v>tier - 1</v>
      </c>
      <c r="P283" t="str">
        <f>VLOOKUP(A283,'Hospitalisation Details'!A:AA,14,0)</f>
        <v>R1011</v>
      </c>
      <c r="Q283">
        <f>VLOOKUP(A283,'Hospitalisation Details'!A:AA,16,0)</f>
        <v>32</v>
      </c>
    </row>
    <row r="284" spans="1:17" ht="15.75" x14ac:dyDescent="0.25">
      <c r="A284" s="1" t="s">
        <v>2089</v>
      </c>
      <c r="B284" t="str">
        <f>VLOOKUP(A284,'Customer Names'!A:D,4,0)</f>
        <v>Xaviour J.</v>
      </c>
      <c r="C284">
        <f>VLOOKUP(A284,'Medical Examinations'!A:B,2,0)</f>
        <v>30.25</v>
      </c>
      <c r="D284">
        <f>VLOOKUP(A284,'Medical Examinations'!A:C,3,0)</f>
        <v>5.58</v>
      </c>
      <c r="E284" t="str">
        <f>VLOOKUP(A284,'Medical Examinations'!A:K,11,0)</f>
        <v>No</v>
      </c>
      <c r="F284" t="str">
        <f>VLOOKUP(A284,'Medical Examinations'!A:N,14,0)</f>
        <v>No</v>
      </c>
      <c r="G284" t="str">
        <f>VLOOKUP(A284,'Medical Examinations'!A:F,6,0)</f>
        <v>Yes</v>
      </c>
      <c r="H284" s="7">
        <f>VLOOKUP(A284,'Medical Examinations'!A:J,10,0)</f>
        <v>1</v>
      </c>
      <c r="I284" t="str">
        <f>VLOOKUP(A284,'Medical Examinations'!A:I,9,0)</f>
        <v>Yes</v>
      </c>
      <c r="J284" t="str">
        <f>VLOOKUP(A284,'Medical Examinations'!A:L,12,0)</f>
        <v>Obesity</v>
      </c>
      <c r="K284" t="str">
        <f>VLOOKUP(A284,'Medical Examinations'!A:M,13,0)</f>
        <v>Normal</v>
      </c>
      <c r="L284" t="str">
        <f>VLOOKUP(A284,'Hospitalisation Details'!A:S,15,0)</f>
        <v>8-Oct-2003</v>
      </c>
      <c r="M284" s="10">
        <f>VLOOKUP(A284,'Hospitalisation Details'!A:Q,17,0)</f>
        <v>32548.34</v>
      </c>
      <c r="N284" t="str">
        <f>VLOOKUP(A284,'Hospitalisation Details'!A:L,12,0)</f>
        <v>tier - 1</v>
      </c>
      <c r="O284" t="str">
        <f>VLOOKUP(A284,'Hospitalisation Details'!A:AA,13,0)</f>
        <v>tier - 2</v>
      </c>
      <c r="P284" t="str">
        <f>VLOOKUP(A284,'Hospitalisation Details'!A:AA,14,0)</f>
        <v>R1013</v>
      </c>
      <c r="Q284">
        <f>VLOOKUP(A284,'Hospitalisation Details'!A:AA,16,0)</f>
        <v>19</v>
      </c>
    </row>
    <row r="285" spans="1:17" ht="15.75" x14ac:dyDescent="0.25">
      <c r="A285" s="1" t="s">
        <v>2088</v>
      </c>
      <c r="B285" t="str">
        <f>VLOOKUP(A285,'Customer Names'!A:D,4,0)</f>
        <v>Michael T.</v>
      </c>
      <c r="C285">
        <f>VLOOKUP(A285,'Medical Examinations'!A:B,2,0)</f>
        <v>26.24</v>
      </c>
      <c r="D285">
        <f>VLOOKUP(A285,'Medical Examinations'!A:C,3,0)</f>
        <v>6.26</v>
      </c>
      <c r="E285" t="str">
        <f>VLOOKUP(A285,'Medical Examinations'!A:K,11,0)</f>
        <v>Yes</v>
      </c>
      <c r="F285" t="str">
        <f>VLOOKUP(A285,'Medical Examinations'!A:N,14,0)</f>
        <v>No</v>
      </c>
      <c r="G285" t="str">
        <f>VLOOKUP(A285,'Medical Examinations'!A:F,6,0)</f>
        <v>No</v>
      </c>
      <c r="H285" s="7" t="str">
        <f>VLOOKUP(A285,'Medical Examinations'!A:J,10,0)</f>
        <v>0</v>
      </c>
      <c r="I285" t="str">
        <f>VLOOKUP(A285,'Medical Examinations'!A:I,9,0)</f>
        <v>Yes</v>
      </c>
      <c r="J285" t="str">
        <f>VLOOKUP(A285,'Medical Examinations'!A:L,12,0)</f>
        <v>Overweight</v>
      </c>
      <c r="K285" t="str">
        <f>VLOOKUP(A285,'Medical Examinations'!A:M,13,0)</f>
        <v>Prediabetes</v>
      </c>
      <c r="L285" t="str">
        <f>VLOOKUP(A285,'Hospitalisation Details'!A:S,15,0)</f>
        <v>19-Sep-1976</v>
      </c>
      <c r="M285" s="10">
        <f>VLOOKUP(A285,'Hospitalisation Details'!A:Q,17,0)</f>
        <v>32485.46</v>
      </c>
      <c r="N285" t="str">
        <f>VLOOKUP(A285,'Hospitalisation Details'!A:L,12,0)</f>
        <v>tier - 2</v>
      </c>
      <c r="O285" t="str">
        <f>VLOOKUP(A285,'Hospitalisation Details'!A:AA,13,0)</f>
        <v>tier - 1</v>
      </c>
      <c r="P285" t="str">
        <f>VLOOKUP(A285,'Hospitalisation Details'!A:AA,14,0)</f>
        <v>R1011</v>
      </c>
      <c r="Q285">
        <f>VLOOKUP(A285,'Hospitalisation Details'!A:AA,16,0)</f>
        <v>46</v>
      </c>
    </row>
    <row r="286" spans="1:17" ht="15.75" x14ac:dyDescent="0.25">
      <c r="A286" s="1" t="s">
        <v>2087</v>
      </c>
      <c r="B286" t="str">
        <f>VLOOKUP(A286,'Customer Names'!A:D,4,0)</f>
        <v>Bradley</v>
      </c>
      <c r="C286">
        <f>VLOOKUP(A286,'Medical Examinations'!A:B,2,0)</f>
        <v>31.36</v>
      </c>
      <c r="D286">
        <f>VLOOKUP(A286,'Medical Examinations'!A:C,3,0)</f>
        <v>10.6</v>
      </c>
      <c r="E286" t="str">
        <f>VLOOKUP(A286,'Medical Examinations'!A:K,11,0)</f>
        <v>Yes</v>
      </c>
      <c r="F286" t="str">
        <f>VLOOKUP(A286,'Medical Examinations'!A:N,14,0)</f>
        <v>No</v>
      </c>
      <c r="G286" t="str">
        <f>VLOOKUP(A286,'Medical Examinations'!A:F,6,0)</f>
        <v>No</v>
      </c>
      <c r="H286" s="7" t="str">
        <f>VLOOKUP(A286,'Medical Examinations'!A:J,10,0)</f>
        <v>0</v>
      </c>
      <c r="I286" t="str">
        <f>VLOOKUP(A286,'Medical Examinations'!A:I,9,0)</f>
        <v>Yes</v>
      </c>
      <c r="J286" t="str">
        <f>VLOOKUP(A286,'Medical Examinations'!A:L,12,0)</f>
        <v>Obesity</v>
      </c>
      <c r="K286" t="str">
        <f>VLOOKUP(A286,'Medical Examinations'!A:M,13,0)</f>
        <v>Diabetes</v>
      </c>
      <c r="L286" t="str">
        <f>VLOOKUP(A286,'Hospitalisation Details'!A:S,15,0)</f>
        <v>27-Sep-1981</v>
      </c>
      <c r="M286" s="10">
        <f>VLOOKUP(A286,'Hospitalisation Details'!A:Q,17,0)</f>
        <v>32462.35</v>
      </c>
      <c r="N286" t="str">
        <f>VLOOKUP(A286,'Hospitalisation Details'!A:L,12,0)</f>
        <v>tier - 2</v>
      </c>
      <c r="O286" t="str">
        <f>VLOOKUP(A286,'Hospitalisation Details'!A:AA,13,0)</f>
        <v>tier - 2</v>
      </c>
      <c r="P286" t="str">
        <f>VLOOKUP(A286,'Hospitalisation Details'!A:AA,14,0)</f>
        <v>R1011</v>
      </c>
      <c r="Q286">
        <f>VLOOKUP(A286,'Hospitalisation Details'!A:AA,16,0)</f>
        <v>41</v>
      </c>
    </row>
    <row r="287" spans="1:17" ht="15.75" x14ac:dyDescent="0.25">
      <c r="A287" s="1" t="s">
        <v>2086</v>
      </c>
      <c r="B287" t="str">
        <f>VLOOKUP(A287,'Customer Names'!A:D,4,0)</f>
        <v>Andrea</v>
      </c>
      <c r="C287">
        <f>VLOOKUP(A287,'Medical Examinations'!A:B,2,0)</f>
        <v>25.69</v>
      </c>
      <c r="D287">
        <f>VLOOKUP(A287,'Medical Examinations'!A:C,3,0)</f>
        <v>4.78</v>
      </c>
      <c r="E287" t="str">
        <f>VLOOKUP(A287,'Medical Examinations'!A:K,11,0)</f>
        <v>Yes</v>
      </c>
      <c r="F287" t="str">
        <f>VLOOKUP(A287,'Medical Examinations'!A:N,14,0)</f>
        <v>No</v>
      </c>
      <c r="G287" t="str">
        <f>VLOOKUP(A287,'Medical Examinations'!A:F,6,0)</f>
        <v>No</v>
      </c>
      <c r="H287" s="7" t="str">
        <f>VLOOKUP(A287,'Medical Examinations'!A:J,10,0)</f>
        <v>0</v>
      </c>
      <c r="I287" t="str">
        <f>VLOOKUP(A287,'Medical Examinations'!A:I,9,0)</f>
        <v>Yes</v>
      </c>
      <c r="J287" t="str">
        <f>VLOOKUP(A287,'Medical Examinations'!A:L,12,0)</f>
        <v>Overweight</v>
      </c>
      <c r="K287" t="str">
        <f>VLOOKUP(A287,'Medical Examinations'!A:M,13,0)</f>
        <v>Normal</v>
      </c>
      <c r="L287" t="str">
        <f>VLOOKUP(A287,'Hospitalisation Details'!A:S,15,0)</f>
        <v>9-Aug-1976</v>
      </c>
      <c r="M287" s="10">
        <f>VLOOKUP(A287,'Hospitalisation Details'!A:Q,17,0)</f>
        <v>32430.22</v>
      </c>
      <c r="N287" t="str">
        <f>VLOOKUP(A287,'Hospitalisation Details'!A:L,12,0)</f>
        <v>tier - 2</v>
      </c>
      <c r="O287" t="str">
        <f>VLOOKUP(A287,'Hospitalisation Details'!A:AA,13,0)</f>
        <v>tier - 3</v>
      </c>
      <c r="P287" t="str">
        <f>VLOOKUP(A287,'Hospitalisation Details'!A:AA,14,0)</f>
        <v>R1011</v>
      </c>
      <c r="Q287">
        <f>VLOOKUP(A287,'Hospitalisation Details'!A:AA,16,0)</f>
        <v>46</v>
      </c>
    </row>
    <row r="288" spans="1:17" ht="15.75" x14ac:dyDescent="0.25">
      <c r="A288" s="1" t="s">
        <v>2085</v>
      </c>
      <c r="B288" t="str">
        <f>VLOOKUP(A288,'Customer Names'!A:D,4,0)</f>
        <v>Nancy M</v>
      </c>
      <c r="C288">
        <f>VLOOKUP(A288,'Medical Examinations'!A:B,2,0)</f>
        <v>25.46</v>
      </c>
      <c r="D288">
        <f>VLOOKUP(A288,'Medical Examinations'!A:C,3,0)</f>
        <v>6.03</v>
      </c>
      <c r="E288" t="str">
        <f>VLOOKUP(A288,'Medical Examinations'!A:K,11,0)</f>
        <v>No</v>
      </c>
      <c r="F288" t="str">
        <f>VLOOKUP(A288,'Medical Examinations'!A:N,14,0)</f>
        <v>No</v>
      </c>
      <c r="G288" t="str">
        <f>VLOOKUP(A288,'Medical Examinations'!A:F,6,0)</f>
        <v>No</v>
      </c>
      <c r="H288" s="7">
        <f>VLOOKUP(A288,'Medical Examinations'!A:J,10,0)</f>
        <v>2</v>
      </c>
      <c r="I288" t="str">
        <f>VLOOKUP(A288,'Medical Examinations'!A:I,9,0)</f>
        <v>Yes</v>
      </c>
      <c r="J288" t="str">
        <f>VLOOKUP(A288,'Medical Examinations'!A:L,12,0)</f>
        <v>Overweight</v>
      </c>
      <c r="K288" t="str">
        <f>VLOOKUP(A288,'Medical Examinations'!A:M,13,0)</f>
        <v>Prediabetes</v>
      </c>
      <c r="L288" t="str">
        <f>VLOOKUP(A288,'Hospitalisation Details'!A:S,15,0)</f>
        <v>19-Oct-1972</v>
      </c>
      <c r="M288" s="10">
        <f>VLOOKUP(A288,'Hospitalisation Details'!A:Q,17,0)</f>
        <v>32428.63</v>
      </c>
      <c r="N288" t="str">
        <f>VLOOKUP(A288,'Hospitalisation Details'!A:L,12,0)</f>
        <v>tier - 2</v>
      </c>
      <c r="O288" t="str">
        <f>VLOOKUP(A288,'Hospitalisation Details'!A:AA,13,0)</f>
        <v>tier - 2</v>
      </c>
      <c r="P288" t="str">
        <f>VLOOKUP(A288,'Hospitalisation Details'!A:AA,14,0)</f>
        <v>R1011</v>
      </c>
      <c r="Q288">
        <f>VLOOKUP(A288,'Hospitalisation Details'!A:AA,16,0)</f>
        <v>50</v>
      </c>
    </row>
    <row r="289" spans="1:17" ht="15.75" x14ac:dyDescent="0.25">
      <c r="A289" s="1" t="s">
        <v>2084</v>
      </c>
      <c r="B289" t="str">
        <f>VLOOKUP(A289,'Customer Names'!A:D,4,0)</f>
        <v>Matt</v>
      </c>
      <c r="C289">
        <f>VLOOKUP(A289,'Medical Examinations'!A:B,2,0)</f>
        <v>31.83</v>
      </c>
      <c r="D289">
        <f>VLOOKUP(A289,'Medical Examinations'!A:C,3,0)</f>
        <v>11.55</v>
      </c>
      <c r="E289" t="str">
        <f>VLOOKUP(A289,'Medical Examinations'!A:K,11,0)</f>
        <v>Yes</v>
      </c>
      <c r="F289" t="str">
        <f>VLOOKUP(A289,'Medical Examinations'!A:N,14,0)</f>
        <v>No</v>
      </c>
      <c r="G289" t="str">
        <f>VLOOKUP(A289,'Medical Examinations'!A:F,6,0)</f>
        <v>No</v>
      </c>
      <c r="H289" s="7">
        <f>VLOOKUP(A289,'Medical Examinations'!A:J,10,0)</f>
        <v>1</v>
      </c>
      <c r="I289" t="str">
        <f>VLOOKUP(A289,'Medical Examinations'!A:I,9,0)</f>
        <v>Yes</v>
      </c>
      <c r="J289" t="str">
        <f>VLOOKUP(A289,'Medical Examinations'!A:L,12,0)</f>
        <v>Obesity</v>
      </c>
      <c r="K289" t="str">
        <f>VLOOKUP(A289,'Medical Examinations'!A:M,13,0)</f>
        <v>Diabetes</v>
      </c>
      <c r="L289" t="str">
        <f>VLOOKUP(A289,'Hospitalisation Details'!A:S,15,0)</f>
        <v>2-Dec-1986</v>
      </c>
      <c r="M289" s="10">
        <f>VLOOKUP(A289,'Hospitalisation Details'!A:Q,17,0)</f>
        <v>32288.49</v>
      </c>
      <c r="N289" t="str">
        <f>VLOOKUP(A289,'Hospitalisation Details'!A:L,12,0)</f>
        <v>tier - 2</v>
      </c>
      <c r="O289" t="str">
        <f>VLOOKUP(A289,'Hospitalisation Details'!A:AA,13,0)</f>
        <v>tier - 2</v>
      </c>
      <c r="P289" t="str">
        <f>VLOOKUP(A289,'Hospitalisation Details'!A:AA,14,0)</f>
        <v>R1011</v>
      </c>
      <c r="Q289">
        <f>VLOOKUP(A289,'Hospitalisation Details'!A:AA,16,0)</f>
        <v>36</v>
      </c>
    </row>
    <row r="290" spans="1:17" ht="15.75" x14ac:dyDescent="0.25">
      <c r="A290" s="1" t="s">
        <v>2083</v>
      </c>
      <c r="B290" t="str">
        <f>VLOOKUP(A290,'Customer Names'!A:D,4,0)</f>
        <v>Lee</v>
      </c>
      <c r="C290">
        <f>VLOOKUP(A290,'Medical Examinations'!A:B,2,0)</f>
        <v>24.43</v>
      </c>
      <c r="D290">
        <f>VLOOKUP(A290,'Medical Examinations'!A:C,3,0)</f>
        <v>7.59</v>
      </c>
      <c r="E290" t="str">
        <f>VLOOKUP(A290,'Medical Examinations'!A:K,11,0)</f>
        <v>Yes</v>
      </c>
      <c r="F290" t="str">
        <f>VLOOKUP(A290,'Medical Examinations'!A:N,14,0)</f>
        <v>No</v>
      </c>
      <c r="G290" t="str">
        <f>VLOOKUP(A290,'Medical Examinations'!A:F,6,0)</f>
        <v>No</v>
      </c>
      <c r="H290" s="7">
        <f>VLOOKUP(A290,'Medical Examinations'!A:J,10,0)</f>
        <v>1</v>
      </c>
      <c r="I290" t="str">
        <f>VLOOKUP(A290,'Medical Examinations'!A:I,9,0)</f>
        <v>Yes</v>
      </c>
      <c r="J290" t="str">
        <f>VLOOKUP(A290,'Medical Examinations'!A:L,12,0)</f>
        <v>Normal Weight</v>
      </c>
      <c r="K290" t="str">
        <f>VLOOKUP(A290,'Medical Examinations'!A:M,13,0)</f>
        <v>Diabetes</v>
      </c>
      <c r="L290" t="str">
        <f>VLOOKUP(A290,'Hospitalisation Details'!A:S,15,0)</f>
        <v>17-Dec-1975</v>
      </c>
      <c r="M290" s="10">
        <f>VLOOKUP(A290,'Hospitalisation Details'!A:Q,17,0)</f>
        <v>32259.96</v>
      </c>
      <c r="N290" t="str">
        <f>VLOOKUP(A290,'Hospitalisation Details'!A:L,12,0)</f>
        <v>tier - 2</v>
      </c>
      <c r="O290" t="str">
        <f>VLOOKUP(A290,'Hospitalisation Details'!A:AA,13,0)</f>
        <v>tier - 3</v>
      </c>
      <c r="P290" t="str">
        <f>VLOOKUP(A290,'Hospitalisation Details'!A:AA,14,0)</f>
        <v>R1012</v>
      </c>
      <c r="Q290">
        <f>VLOOKUP(A290,'Hospitalisation Details'!A:AA,16,0)</f>
        <v>47</v>
      </c>
    </row>
    <row r="291" spans="1:17" ht="15.75" x14ac:dyDescent="0.25">
      <c r="A291" s="1" t="s">
        <v>2082</v>
      </c>
      <c r="B291" t="str">
        <f>VLOOKUP(A291,'Customer Names'!A:D,4,0)</f>
        <v>Chris</v>
      </c>
      <c r="C291">
        <f>VLOOKUP(A291,'Medical Examinations'!A:B,2,0)</f>
        <v>41.9</v>
      </c>
      <c r="D291">
        <f>VLOOKUP(A291,'Medical Examinations'!A:C,3,0)</f>
        <v>4.26</v>
      </c>
      <c r="E291" t="str">
        <f>VLOOKUP(A291,'Medical Examinations'!A:K,11,0)</f>
        <v>No</v>
      </c>
      <c r="F291" t="str">
        <f>VLOOKUP(A291,'Medical Examinations'!A:N,14,0)</f>
        <v>No</v>
      </c>
      <c r="G291" t="str">
        <f>VLOOKUP(A291,'Medical Examinations'!A:F,6,0)</f>
        <v>No</v>
      </c>
      <c r="H291" s="7" t="str">
        <f>VLOOKUP(A291,'Medical Examinations'!A:J,10,0)</f>
        <v>0</v>
      </c>
      <c r="I291" t="str">
        <f>VLOOKUP(A291,'Medical Examinations'!A:I,9,0)</f>
        <v>Yes</v>
      </c>
      <c r="J291" t="str">
        <f>VLOOKUP(A291,'Medical Examinations'!A:L,12,0)</f>
        <v>Obesity</v>
      </c>
      <c r="K291" t="str">
        <f>VLOOKUP(A291,'Medical Examinations'!A:M,13,0)</f>
        <v>Normal</v>
      </c>
      <c r="L291" t="str">
        <f>VLOOKUP(A291,'Hospitalisation Details'!A:S,15,0)</f>
        <v>8-Sep-1994</v>
      </c>
      <c r="M291" s="10">
        <f>VLOOKUP(A291,'Hospitalisation Details'!A:Q,17,0)</f>
        <v>32222.81</v>
      </c>
      <c r="N291" t="str">
        <f>VLOOKUP(A291,'Hospitalisation Details'!A:L,12,0)</f>
        <v>tier - 2</v>
      </c>
      <c r="O291" t="str">
        <f>VLOOKUP(A291,'Hospitalisation Details'!A:AA,13,0)</f>
        <v>tier - 1</v>
      </c>
      <c r="P291" t="str">
        <f>VLOOKUP(A291,'Hospitalisation Details'!A:AA,14,0)</f>
        <v>R1011</v>
      </c>
      <c r="Q291">
        <f>VLOOKUP(A291,'Hospitalisation Details'!A:AA,16,0)</f>
        <v>28</v>
      </c>
    </row>
    <row r="292" spans="1:17" ht="15.75" x14ac:dyDescent="0.25">
      <c r="A292" s="1" t="s">
        <v>2081</v>
      </c>
      <c r="B292" t="str">
        <f>VLOOKUP(A292,'Customer Names'!A:D,4,0)</f>
        <v>Erik T.</v>
      </c>
      <c r="C292">
        <f>VLOOKUP(A292,'Medical Examinations'!A:B,2,0)</f>
        <v>22.88</v>
      </c>
      <c r="D292">
        <f>VLOOKUP(A292,'Medical Examinations'!A:C,3,0)</f>
        <v>5.9</v>
      </c>
      <c r="E292" t="str">
        <f>VLOOKUP(A292,'Medical Examinations'!A:K,11,0)</f>
        <v>Yes</v>
      </c>
      <c r="F292" t="str">
        <f>VLOOKUP(A292,'Medical Examinations'!A:N,14,0)</f>
        <v>No</v>
      </c>
      <c r="G292" t="str">
        <f>VLOOKUP(A292,'Medical Examinations'!A:F,6,0)</f>
        <v>Yes</v>
      </c>
      <c r="H292" s="7">
        <f>VLOOKUP(A292,'Medical Examinations'!A:J,10,0)</f>
        <v>1</v>
      </c>
      <c r="I292" t="str">
        <f>VLOOKUP(A292,'Medical Examinations'!A:I,9,0)</f>
        <v>Yes</v>
      </c>
      <c r="J292" t="str">
        <f>VLOOKUP(A292,'Medical Examinations'!A:L,12,0)</f>
        <v>Normal Weight</v>
      </c>
      <c r="K292" t="str">
        <f>VLOOKUP(A292,'Medical Examinations'!A:M,13,0)</f>
        <v>Prediabetes</v>
      </c>
      <c r="L292" t="str">
        <f>VLOOKUP(A292,'Hospitalisation Details'!A:S,15,0)</f>
        <v>11-Sep-1969</v>
      </c>
      <c r="M292" s="10">
        <f>VLOOKUP(A292,'Hospitalisation Details'!A:Q,17,0)</f>
        <v>32192.76</v>
      </c>
      <c r="N292" t="str">
        <f>VLOOKUP(A292,'Hospitalisation Details'!A:L,12,0)</f>
        <v>tier - 1</v>
      </c>
      <c r="O292" t="str">
        <f>VLOOKUP(A292,'Hospitalisation Details'!A:AA,13,0)</f>
        <v>tier - 2</v>
      </c>
      <c r="P292" t="str">
        <f>VLOOKUP(A292,'Hospitalisation Details'!A:AA,14,0)</f>
        <v>R1011</v>
      </c>
      <c r="Q292">
        <f>VLOOKUP(A292,'Hospitalisation Details'!A:AA,16,0)</f>
        <v>53</v>
      </c>
    </row>
    <row r="293" spans="1:17" ht="15.75" x14ac:dyDescent="0.25">
      <c r="A293" s="1" t="s">
        <v>2080</v>
      </c>
      <c r="B293" t="str">
        <f>VLOOKUP(A293,'Customer Names'!A:D,4,0)</f>
        <v>Rod W</v>
      </c>
      <c r="C293">
        <f>VLOOKUP(A293,'Medical Examinations'!A:B,2,0)</f>
        <v>29.734999999999999</v>
      </c>
      <c r="D293">
        <f>VLOOKUP(A293,'Medical Examinations'!A:C,3,0)</f>
        <v>7.79</v>
      </c>
      <c r="E293" t="str">
        <f>VLOOKUP(A293,'Medical Examinations'!A:K,11,0)</f>
        <v>No</v>
      </c>
      <c r="F293" t="str">
        <f>VLOOKUP(A293,'Medical Examinations'!A:N,14,0)</f>
        <v>No</v>
      </c>
      <c r="G293" t="str">
        <f>VLOOKUP(A293,'Medical Examinations'!A:F,6,0)</f>
        <v>No</v>
      </c>
      <c r="H293" s="7" t="str">
        <f>VLOOKUP(A293,'Medical Examinations'!A:J,10,0)</f>
        <v>0</v>
      </c>
      <c r="I293" t="str">
        <f>VLOOKUP(A293,'Medical Examinations'!A:I,9,0)</f>
        <v>No</v>
      </c>
      <c r="J293" t="str">
        <f>VLOOKUP(A293,'Medical Examinations'!A:L,12,0)</f>
        <v>Overweight</v>
      </c>
      <c r="K293" t="str">
        <f>VLOOKUP(A293,'Medical Examinations'!A:M,13,0)</f>
        <v>Diabetes</v>
      </c>
      <c r="L293" t="str">
        <f>VLOOKUP(A293,'Hospitalisation Details'!A:S,15,0)</f>
        <v>10-Nov-1978</v>
      </c>
      <c r="M293" s="10">
        <f>VLOOKUP(A293,'Hospitalisation Details'!A:Q,17,0)</f>
        <v>32108.66</v>
      </c>
      <c r="N293" t="str">
        <f>VLOOKUP(A293,'Hospitalisation Details'!A:L,12,0)</f>
        <v>tier - 1</v>
      </c>
      <c r="O293" t="str">
        <f>VLOOKUP(A293,'Hospitalisation Details'!A:AA,13,0)</f>
        <v>tier - 3</v>
      </c>
      <c r="P293" t="str">
        <f>VLOOKUP(A293,'Hospitalisation Details'!A:AA,14,0)</f>
        <v>R1017</v>
      </c>
      <c r="Q293">
        <f>VLOOKUP(A293,'Hospitalisation Details'!A:AA,16,0)</f>
        <v>44</v>
      </c>
    </row>
    <row r="294" spans="1:17" ht="15.75" x14ac:dyDescent="0.25">
      <c r="A294" s="1" t="s">
        <v>2079</v>
      </c>
      <c r="B294" t="str">
        <f>VLOOKUP(A294,'Customer Names'!A:D,4,0)</f>
        <v>Joey</v>
      </c>
      <c r="C294">
        <f>VLOOKUP(A294,'Medical Examinations'!A:B,2,0)</f>
        <v>40.74</v>
      </c>
      <c r="D294">
        <f>VLOOKUP(A294,'Medical Examinations'!A:C,3,0)</f>
        <v>5.28</v>
      </c>
      <c r="E294" t="str">
        <f>VLOOKUP(A294,'Medical Examinations'!A:K,11,0)</f>
        <v>No</v>
      </c>
      <c r="F294" t="str">
        <f>VLOOKUP(A294,'Medical Examinations'!A:N,14,0)</f>
        <v>No</v>
      </c>
      <c r="G294" t="str">
        <f>VLOOKUP(A294,'Medical Examinations'!A:F,6,0)</f>
        <v>Yes</v>
      </c>
      <c r="H294" s="7">
        <f>VLOOKUP(A294,'Medical Examinations'!A:J,10,0)</f>
        <v>1</v>
      </c>
      <c r="I294" t="str">
        <f>VLOOKUP(A294,'Medical Examinations'!A:I,9,0)</f>
        <v>Yes</v>
      </c>
      <c r="J294" t="str">
        <f>VLOOKUP(A294,'Medical Examinations'!A:L,12,0)</f>
        <v>Obesity</v>
      </c>
      <c r="K294" t="str">
        <f>VLOOKUP(A294,'Medical Examinations'!A:M,13,0)</f>
        <v>Normal</v>
      </c>
      <c r="L294" t="str">
        <f>VLOOKUP(A294,'Hospitalisation Details'!A:S,15,0)</f>
        <v>13-Sep-1993</v>
      </c>
      <c r="M294" s="10">
        <f>VLOOKUP(A294,'Hospitalisation Details'!A:Q,17,0)</f>
        <v>32086.21</v>
      </c>
      <c r="N294" t="str">
        <f>VLOOKUP(A294,'Hospitalisation Details'!A:L,12,0)</f>
        <v>tier - 1</v>
      </c>
      <c r="O294" t="str">
        <f>VLOOKUP(A294,'Hospitalisation Details'!A:AA,13,0)</f>
        <v>tier - 3</v>
      </c>
      <c r="P294" t="str">
        <f>VLOOKUP(A294,'Hospitalisation Details'!A:AA,14,0)</f>
        <v>R1011</v>
      </c>
      <c r="Q294">
        <f>VLOOKUP(A294,'Hospitalisation Details'!A:AA,16,0)</f>
        <v>29</v>
      </c>
    </row>
    <row r="295" spans="1:17" ht="15.75" x14ac:dyDescent="0.25">
      <c r="A295" s="1" t="s">
        <v>2078</v>
      </c>
      <c r="B295" t="str">
        <f>VLOOKUP(A295,'Customer Names'!A:D,4,0)</f>
        <v>Hillary L.</v>
      </c>
      <c r="C295">
        <f>VLOOKUP(A295,'Medical Examinations'!A:B,2,0)</f>
        <v>24.14</v>
      </c>
      <c r="D295">
        <f>VLOOKUP(A295,'Medical Examinations'!A:C,3,0)</f>
        <v>5.87</v>
      </c>
      <c r="E295" t="str">
        <f>VLOOKUP(A295,'Medical Examinations'!A:K,11,0)</f>
        <v>No</v>
      </c>
      <c r="F295" t="str">
        <f>VLOOKUP(A295,'Medical Examinations'!A:N,14,0)</f>
        <v>No</v>
      </c>
      <c r="G295" t="str">
        <f>VLOOKUP(A295,'Medical Examinations'!A:F,6,0)</f>
        <v>No</v>
      </c>
      <c r="H295" s="7">
        <f>VLOOKUP(A295,'Medical Examinations'!A:J,10,0)</f>
        <v>2</v>
      </c>
      <c r="I295" t="str">
        <f>VLOOKUP(A295,'Medical Examinations'!A:I,9,0)</f>
        <v>Yes</v>
      </c>
      <c r="J295" t="str">
        <f>VLOOKUP(A295,'Medical Examinations'!A:L,12,0)</f>
        <v>Normal Weight</v>
      </c>
      <c r="K295" t="str">
        <f>VLOOKUP(A295,'Medical Examinations'!A:M,13,0)</f>
        <v>Prediabetes</v>
      </c>
      <c r="L295" t="str">
        <f>VLOOKUP(A295,'Hospitalisation Details'!A:S,15,0)</f>
        <v>21-Sep-1972</v>
      </c>
      <c r="M295" s="10">
        <f>VLOOKUP(A295,'Hospitalisation Details'!A:Q,17,0)</f>
        <v>31980.89</v>
      </c>
      <c r="N295" t="str">
        <f>VLOOKUP(A295,'Hospitalisation Details'!A:L,12,0)</f>
        <v>tier - 2</v>
      </c>
      <c r="O295" t="str">
        <f>VLOOKUP(A295,'Hospitalisation Details'!A:AA,13,0)</f>
        <v>tier - 1</v>
      </c>
      <c r="P295" t="str">
        <f>VLOOKUP(A295,'Hospitalisation Details'!A:AA,14,0)</f>
        <v>R1011</v>
      </c>
      <c r="Q295">
        <f>VLOOKUP(A295,'Hospitalisation Details'!A:AA,16,0)</f>
        <v>50</v>
      </c>
    </row>
    <row r="296" spans="1:17" ht="15.75" x14ac:dyDescent="0.25">
      <c r="A296" s="1" t="s">
        <v>2077</v>
      </c>
      <c r="B296" t="str">
        <f>VLOOKUP(A296,'Customer Names'!A:D,4,0)</f>
        <v>Eric J</v>
      </c>
      <c r="C296">
        <f>VLOOKUP(A296,'Medical Examinations'!A:B,2,0)</f>
        <v>25.15</v>
      </c>
      <c r="D296">
        <f>VLOOKUP(A296,'Medical Examinations'!A:C,3,0)</f>
        <v>9.08</v>
      </c>
      <c r="E296" t="str">
        <f>VLOOKUP(A296,'Medical Examinations'!A:K,11,0)</f>
        <v>Yes</v>
      </c>
      <c r="F296" t="str">
        <f>VLOOKUP(A296,'Medical Examinations'!A:N,14,0)</f>
        <v>No</v>
      </c>
      <c r="G296" t="str">
        <f>VLOOKUP(A296,'Medical Examinations'!A:F,6,0)</f>
        <v>No</v>
      </c>
      <c r="H296" s="7">
        <f>VLOOKUP(A296,'Medical Examinations'!A:J,10,0)</f>
        <v>1</v>
      </c>
      <c r="I296" t="str">
        <f>VLOOKUP(A296,'Medical Examinations'!A:I,9,0)</f>
        <v>Yes</v>
      </c>
      <c r="J296" t="str">
        <f>VLOOKUP(A296,'Medical Examinations'!A:L,12,0)</f>
        <v>Overweight</v>
      </c>
      <c r="K296" t="str">
        <f>VLOOKUP(A296,'Medical Examinations'!A:M,13,0)</f>
        <v>Diabetes</v>
      </c>
      <c r="L296" t="str">
        <f>VLOOKUP(A296,'Hospitalisation Details'!A:S,15,0)</f>
        <v>25-Sep-1975</v>
      </c>
      <c r="M296" s="10">
        <f>VLOOKUP(A296,'Hospitalisation Details'!A:Q,17,0)</f>
        <v>31897.1</v>
      </c>
      <c r="N296" t="str">
        <f>VLOOKUP(A296,'Hospitalisation Details'!A:L,12,0)</f>
        <v>tier - 2</v>
      </c>
      <c r="O296" t="str">
        <f>VLOOKUP(A296,'Hospitalisation Details'!A:AA,13,0)</f>
        <v>tier - 3</v>
      </c>
      <c r="P296" t="str">
        <f>VLOOKUP(A296,'Hospitalisation Details'!A:AA,14,0)</f>
        <v>R1011</v>
      </c>
      <c r="Q296">
        <f>VLOOKUP(A296,'Hospitalisation Details'!A:AA,16,0)</f>
        <v>47</v>
      </c>
    </row>
    <row r="297" spans="1:17" ht="15.75" x14ac:dyDescent="0.25">
      <c r="A297" s="1" t="s">
        <v>2076</v>
      </c>
      <c r="B297" t="str">
        <f>VLOOKUP(A297,'Customer Names'!A:D,4,0)</f>
        <v>Nicolas</v>
      </c>
      <c r="C297">
        <f>VLOOKUP(A297,'Medical Examinations'!A:B,2,0)</f>
        <v>28.71</v>
      </c>
      <c r="D297">
        <f>VLOOKUP(A297,'Medical Examinations'!A:C,3,0)</f>
        <v>5.2</v>
      </c>
      <c r="E297" t="str">
        <f>VLOOKUP(A297,'Medical Examinations'!A:K,11,0)</f>
        <v>No</v>
      </c>
      <c r="F297" t="str">
        <f>VLOOKUP(A297,'Medical Examinations'!A:N,14,0)</f>
        <v>No</v>
      </c>
      <c r="G297" t="str">
        <f>VLOOKUP(A297,'Medical Examinations'!A:F,6,0)</f>
        <v>No</v>
      </c>
      <c r="H297" s="7">
        <f>VLOOKUP(A297,'Medical Examinations'!A:J,10,0)</f>
        <v>1</v>
      </c>
      <c r="I297" t="str">
        <f>VLOOKUP(A297,'Medical Examinations'!A:I,9,0)</f>
        <v>Yes</v>
      </c>
      <c r="J297" t="str">
        <f>VLOOKUP(A297,'Medical Examinations'!A:L,12,0)</f>
        <v>Overweight</v>
      </c>
      <c r="K297" t="str">
        <f>VLOOKUP(A297,'Medical Examinations'!A:M,13,0)</f>
        <v>Normal</v>
      </c>
      <c r="L297" t="str">
        <f>VLOOKUP(A297,'Hospitalisation Details'!A:S,15,0)</f>
        <v>10-Sep-1984</v>
      </c>
      <c r="M297" s="10">
        <f>VLOOKUP(A297,'Hospitalisation Details'!A:Q,17,0)</f>
        <v>31743.919999999998</v>
      </c>
      <c r="N297" t="str">
        <f>VLOOKUP(A297,'Hospitalisation Details'!A:L,12,0)</f>
        <v>tier - 2</v>
      </c>
      <c r="O297" t="str">
        <f>VLOOKUP(A297,'Hospitalisation Details'!A:AA,13,0)</f>
        <v>tier - 1</v>
      </c>
      <c r="P297" t="str">
        <f>VLOOKUP(A297,'Hospitalisation Details'!A:AA,14,0)</f>
        <v>R1011</v>
      </c>
      <c r="Q297">
        <f>VLOOKUP(A297,'Hospitalisation Details'!A:AA,16,0)</f>
        <v>38</v>
      </c>
    </row>
    <row r="298" spans="1:17" ht="15.75" x14ac:dyDescent="0.25">
      <c r="A298" s="1" t="s">
        <v>2075</v>
      </c>
      <c r="B298" t="str">
        <f>VLOOKUP(A298,'Customer Names'!A:D,4,0)</f>
        <v>Marcel</v>
      </c>
      <c r="C298">
        <f>VLOOKUP(A298,'Medical Examinations'!A:B,2,0)</f>
        <v>23</v>
      </c>
      <c r="D298">
        <f>VLOOKUP(A298,'Medical Examinations'!A:C,3,0)</f>
        <v>5.48</v>
      </c>
      <c r="E298" t="str">
        <f>VLOOKUP(A298,'Medical Examinations'!A:K,11,0)</f>
        <v>No</v>
      </c>
      <c r="F298" t="str">
        <f>VLOOKUP(A298,'Medical Examinations'!A:N,14,0)</f>
        <v>No</v>
      </c>
      <c r="G298" t="str">
        <f>VLOOKUP(A298,'Medical Examinations'!A:F,6,0)</f>
        <v>No</v>
      </c>
      <c r="H298" s="7" t="str">
        <f>VLOOKUP(A298,'Medical Examinations'!A:J,10,0)</f>
        <v>0</v>
      </c>
      <c r="I298" t="str">
        <f>VLOOKUP(A298,'Medical Examinations'!A:I,9,0)</f>
        <v>Yes</v>
      </c>
      <c r="J298" t="str">
        <f>VLOOKUP(A298,'Medical Examinations'!A:L,12,0)</f>
        <v>Normal Weight</v>
      </c>
      <c r="K298" t="str">
        <f>VLOOKUP(A298,'Medical Examinations'!A:M,13,0)</f>
        <v>Normal</v>
      </c>
      <c r="L298" t="str">
        <f>VLOOKUP(A298,'Hospitalisation Details'!A:S,15,0)</f>
        <v>14-Oct-1977</v>
      </c>
      <c r="M298" s="10">
        <f>VLOOKUP(A298,'Hospitalisation Details'!A:Q,17,0)</f>
        <v>31736.7</v>
      </c>
      <c r="N298" t="str">
        <f>VLOOKUP(A298,'Hospitalisation Details'!A:L,12,0)</f>
        <v>tier - 2</v>
      </c>
      <c r="O298" t="str">
        <f>VLOOKUP(A298,'Hospitalisation Details'!A:AA,13,0)</f>
        <v>tier - 2</v>
      </c>
      <c r="P298" t="str">
        <f>VLOOKUP(A298,'Hospitalisation Details'!A:AA,14,0)</f>
        <v>R1012</v>
      </c>
      <c r="Q298">
        <f>VLOOKUP(A298,'Hospitalisation Details'!A:AA,16,0)</f>
        <v>45</v>
      </c>
    </row>
    <row r="299" spans="1:17" ht="15.75" x14ac:dyDescent="0.25">
      <c r="A299" s="1" t="s">
        <v>2074</v>
      </c>
      <c r="B299" t="str">
        <f>VLOOKUP(A299,'Customer Names'!A:D,4,0)</f>
        <v>Ashley N</v>
      </c>
      <c r="C299">
        <f>VLOOKUP(A299,'Medical Examinations'!A:B,2,0)</f>
        <v>36.86</v>
      </c>
      <c r="D299">
        <f>VLOOKUP(A299,'Medical Examinations'!A:C,3,0)</f>
        <v>11.95</v>
      </c>
      <c r="E299" t="str">
        <f>VLOOKUP(A299,'Medical Examinations'!A:K,11,0)</f>
        <v>No</v>
      </c>
      <c r="F299" t="str">
        <f>VLOOKUP(A299,'Medical Examinations'!A:N,14,0)</f>
        <v>No</v>
      </c>
      <c r="G299" t="str">
        <f>VLOOKUP(A299,'Medical Examinations'!A:F,6,0)</f>
        <v>No</v>
      </c>
      <c r="H299" s="7" t="str">
        <f>VLOOKUP(A299,'Medical Examinations'!A:J,10,0)</f>
        <v>0</v>
      </c>
      <c r="I299" t="str">
        <f>VLOOKUP(A299,'Medical Examinations'!A:I,9,0)</f>
        <v>No</v>
      </c>
      <c r="J299" t="str">
        <f>VLOOKUP(A299,'Medical Examinations'!A:L,12,0)</f>
        <v>Obesity</v>
      </c>
      <c r="K299" t="str">
        <f>VLOOKUP(A299,'Medical Examinations'!A:M,13,0)</f>
        <v>Diabetes</v>
      </c>
      <c r="L299" t="str">
        <f>VLOOKUP(A299,'Hospitalisation Details'!A:S,15,0)</f>
        <v>13-Dec-1960</v>
      </c>
      <c r="M299" s="10">
        <f>VLOOKUP(A299,'Hospitalisation Details'!A:Q,17,0)</f>
        <v>31620</v>
      </c>
      <c r="N299" t="str">
        <f>VLOOKUP(A299,'Hospitalisation Details'!A:L,12,0)</f>
        <v>tier - 2</v>
      </c>
      <c r="O299" t="str">
        <f>VLOOKUP(A299,'Hospitalisation Details'!A:AA,13,0)</f>
        <v>tier - 1</v>
      </c>
      <c r="P299" t="str">
        <f>VLOOKUP(A299,'Hospitalisation Details'!A:AA,14,0)</f>
        <v>R1024</v>
      </c>
      <c r="Q299">
        <f>VLOOKUP(A299,'Hospitalisation Details'!A:AA,16,0)</f>
        <v>62</v>
      </c>
    </row>
    <row r="300" spans="1:17" ht="15.75" x14ac:dyDescent="0.25">
      <c r="A300" s="1" t="s">
        <v>2073</v>
      </c>
      <c r="B300" t="str">
        <f>VLOOKUP(A300,'Customer Names'!A:D,4,0)</f>
        <v>Evan D</v>
      </c>
      <c r="C300">
        <f>VLOOKUP(A300,'Medical Examinations'!A:B,2,0)</f>
        <v>24.25</v>
      </c>
      <c r="D300">
        <f>VLOOKUP(A300,'Medical Examinations'!A:C,3,0)</f>
        <v>8.6999999999999993</v>
      </c>
      <c r="E300" t="str">
        <f>VLOOKUP(A300,'Medical Examinations'!A:K,11,0)</f>
        <v>Yes</v>
      </c>
      <c r="F300" t="str">
        <f>VLOOKUP(A300,'Medical Examinations'!A:N,14,0)</f>
        <v>No</v>
      </c>
      <c r="G300" t="str">
        <f>VLOOKUP(A300,'Medical Examinations'!A:F,6,0)</f>
        <v>No</v>
      </c>
      <c r="H300" s="7">
        <f>VLOOKUP(A300,'Medical Examinations'!A:J,10,0)</f>
        <v>1</v>
      </c>
      <c r="I300" t="str">
        <f>VLOOKUP(A300,'Medical Examinations'!A:I,9,0)</f>
        <v>Yes</v>
      </c>
      <c r="J300" t="str">
        <f>VLOOKUP(A300,'Medical Examinations'!A:L,12,0)</f>
        <v>Normal Weight</v>
      </c>
      <c r="K300" t="str">
        <f>VLOOKUP(A300,'Medical Examinations'!A:M,13,0)</f>
        <v>Diabetes</v>
      </c>
      <c r="L300" t="str">
        <f>VLOOKUP(A300,'Hospitalisation Details'!A:S,15,0)</f>
        <v>29-Oct-1975</v>
      </c>
      <c r="M300" s="10">
        <f>VLOOKUP(A300,'Hospitalisation Details'!A:Q,17,0)</f>
        <v>31591.82</v>
      </c>
      <c r="N300" t="str">
        <f>VLOOKUP(A300,'Hospitalisation Details'!A:L,12,0)</f>
        <v>tier - 2</v>
      </c>
      <c r="O300" t="str">
        <f>VLOOKUP(A300,'Hospitalisation Details'!A:AA,13,0)</f>
        <v>tier - 1</v>
      </c>
      <c r="P300" t="str">
        <f>VLOOKUP(A300,'Hospitalisation Details'!A:AA,14,0)</f>
        <v>R1011</v>
      </c>
      <c r="Q300">
        <f>VLOOKUP(A300,'Hospitalisation Details'!A:AA,16,0)</f>
        <v>47</v>
      </c>
    </row>
    <row r="301" spans="1:17" ht="15.75" x14ac:dyDescent="0.25">
      <c r="A301" s="1" t="s">
        <v>2072</v>
      </c>
      <c r="B301" t="str">
        <f>VLOOKUP(A301,'Customer Names'!A:D,4,0)</f>
        <v>Krisana</v>
      </c>
      <c r="C301">
        <f>VLOOKUP(A301,'Medical Examinations'!A:B,2,0)</f>
        <v>23.85</v>
      </c>
      <c r="D301">
        <f>VLOOKUP(A301,'Medical Examinations'!A:C,3,0)</f>
        <v>7.84</v>
      </c>
      <c r="E301" t="str">
        <f>VLOOKUP(A301,'Medical Examinations'!A:K,11,0)</f>
        <v>No</v>
      </c>
      <c r="F301" t="str">
        <f>VLOOKUP(A301,'Medical Examinations'!A:N,14,0)</f>
        <v>No</v>
      </c>
      <c r="G301" t="str">
        <f>VLOOKUP(A301,'Medical Examinations'!A:F,6,0)</f>
        <v>No</v>
      </c>
      <c r="H301" s="7" t="str">
        <f>VLOOKUP(A301,'Medical Examinations'!A:J,10,0)</f>
        <v>0</v>
      </c>
      <c r="I301" t="str">
        <f>VLOOKUP(A301,'Medical Examinations'!A:I,9,0)</f>
        <v>Yes</v>
      </c>
      <c r="J301" t="str">
        <f>VLOOKUP(A301,'Medical Examinations'!A:L,12,0)</f>
        <v>Normal Weight</v>
      </c>
      <c r="K301" t="str">
        <f>VLOOKUP(A301,'Medical Examinations'!A:M,13,0)</f>
        <v>Diabetes</v>
      </c>
      <c r="L301" t="str">
        <f>VLOOKUP(A301,'Hospitalisation Details'!A:S,15,0)</f>
        <v>8-Oct-1974</v>
      </c>
      <c r="M301" s="10">
        <f>VLOOKUP(A301,'Hospitalisation Details'!A:Q,17,0)</f>
        <v>31368.81</v>
      </c>
      <c r="N301" t="str">
        <f>VLOOKUP(A301,'Hospitalisation Details'!A:L,12,0)</f>
        <v>tier - 2</v>
      </c>
      <c r="O301" t="str">
        <f>VLOOKUP(A301,'Hospitalisation Details'!A:AA,13,0)</f>
        <v>tier - 3</v>
      </c>
      <c r="P301" t="str">
        <f>VLOOKUP(A301,'Hospitalisation Details'!A:AA,14,0)</f>
        <v>R1011</v>
      </c>
      <c r="Q301">
        <f>VLOOKUP(A301,'Hospitalisation Details'!A:AA,16,0)</f>
        <v>48</v>
      </c>
    </row>
    <row r="302" spans="1:17" ht="15.75" x14ac:dyDescent="0.25">
      <c r="A302" s="1" t="s">
        <v>2071</v>
      </c>
      <c r="B302" t="str">
        <f>VLOOKUP(A302,'Customer Names'!A:D,4,0)</f>
        <v>Kyle</v>
      </c>
      <c r="C302">
        <f>VLOOKUP(A302,'Medical Examinations'!A:B,2,0)</f>
        <v>40.020000000000003</v>
      </c>
      <c r="D302">
        <f>VLOOKUP(A302,'Medical Examinations'!A:C,3,0)</f>
        <v>5.19</v>
      </c>
      <c r="E302" t="str">
        <f>VLOOKUP(A302,'Medical Examinations'!A:K,11,0)</f>
        <v>Yes</v>
      </c>
      <c r="F302" t="str">
        <f>VLOOKUP(A302,'Medical Examinations'!A:N,14,0)</f>
        <v>No</v>
      </c>
      <c r="G302" t="str">
        <f>VLOOKUP(A302,'Medical Examinations'!A:F,6,0)</f>
        <v>No</v>
      </c>
      <c r="H302" s="7">
        <f>VLOOKUP(A302,'Medical Examinations'!A:J,10,0)</f>
        <v>1</v>
      </c>
      <c r="I302" t="str">
        <f>VLOOKUP(A302,'Medical Examinations'!A:I,9,0)</f>
        <v>Yes</v>
      </c>
      <c r="J302" t="str">
        <f>VLOOKUP(A302,'Medical Examinations'!A:L,12,0)</f>
        <v>Obesity</v>
      </c>
      <c r="K302" t="str">
        <f>VLOOKUP(A302,'Medical Examinations'!A:M,13,0)</f>
        <v>Normal</v>
      </c>
      <c r="L302" t="str">
        <f>VLOOKUP(A302,'Hospitalisation Details'!A:S,15,0)</f>
        <v>27-Sep-1995</v>
      </c>
      <c r="M302" s="10">
        <f>VLOOKUP(A302,'Hospitalisation Details'!A:Q,17,0)</f>
        <v>31328.27</v>
      </c>
      <c r="N302" t="str">
        <f>VLOOKUP(A302,'Hospitalisation Details'!A:L,12,0)</f>
        <v>tier - 2</v>
      </c>
      <c r="O302" t="str">
        <f>VLOOKUP(A302,'Hospitalisation Details'!A:AA,13,0)</f>
        <v>tier - 2</v>
      </c>
      <c r="P302" t="str">
        <f>VLOOKUP(A302,'Hospitalisation Details'!A:AA,14,0)</f>
        <v>R1011</v>
      </c>
      <c r="Q302">
        <f>VLOOKUP(A302,'Hospitalisation Details'!A:AA,16,0)</f>
        <v>27</v>
      </c>
    </row>
    <row r="303" spans="1:17" ht="15.75" x14ac:dyDescent="0.25">
      <c r="A303" s="1" t="s">
        <v>2070</v>
      </c>
      <c r="B303" t="str">
        <f>VLOOKUP(A303,'Customer Names'!A:D,4,0)</f>
        <v>Kate</v>
      </c>
      <c r="C303">
        <f>VLOOKUP(A303,'Medical Examinations'!A:B,2,0)</f>
        <v>19.170000000000002</v>
      </c>
      <c r="D303">
        <f>VLOOKUP(A303,'Medical Examinations'!A:C,3,0)</f>
        <v>8.41</v>
      </c>
      <c r="E303" t="str">
        <f>VLOOKUP(A303,'Medical Examinations'!A:K,11,0)</f>
        <v>No</v>
      </c>
      <c r="F303" t="str">
        <f>VLOOKUP(A303,'Medical Examinations'!A:N,14,0)</f>
        <v>No</v>
      </c>
      <c r="G303" t="str">
        <f>VLOOKUP(A303,'Medical Examinations'!A:F,6,0)</f>
        <v>No</v>
      </c>
      <c r="H303" s="7" t="str">
        <f>VLOOKUP(A303,'Medical Examinations'!A:J,10,0)</f>
        <v>0</v>
      </c>
      <c r="I303" t="str">
        <f>VLOOKUP(A303,'Medical Examinations'!A:I,9,0)</f>
        <v>Yes</v>
      </c>
      <c r="J303" t="str">
        <f>VLOOKUP(A303,'Medical Examinations'!A:L,12,0)</f>
        <v>Normal Weight</v>
      </c>
      <c r="K303" t="str">
        <f>VLOOKUP(A303,'Medical Examinations'!A:M,13,0)</f>
        <v>Diabetes</v>
      </c>
      <c r="L303" t="str">
        <f>VLOOKUP(A303,'Hospitalisation Details'!A:S,15,0)</f>
        <v>9-Jul-1968</v>
      </c>
      <c r="M303" s="10">
        <f>VLOOKUP(A303,'Hospitalisation Details'!A:Q,17,0)</f>
        <v>31322.53</v>
      </c>
      <c r="N303" t="str">
        <f>VLOOKUP(A303,'Hospitalisation Details'!A:L,12,0)</f>
        <v>tier - 2</v>
      </c>
      <c r="O303" t="str">
        <f>VLOOKUP(A303,'Hospitalisation Details'!A:AA,13,0)</f>
        <v>tier - 1</v>
      </c>
      <c r="P303" t="str">
        <f>VLOOKUP(A303,'Hospitalisation Details'!A:AA,14,0)</f>
        <v>R1011</v>
      </c>
      <c r="Q303">
        <f>VLOOKUP(A303,'Hospitalisation Details'!A:AA,16,0)</f>
        <v>54</v>
      </c>
    </row>
    <row r="304" spans="1:17" ht="15.75" x14ac:dyDescent="0.25">
      <c r="A304" s="1" t="s">
        <v>2069</v>
      </c>
      <c r="B304" t="str">
        <f>VLOOKUP(A304,'Customer Names'!A:D,4,0)</f>
        <v>Martin A.</v>
      </c>
      <c r="C304">
        <f>VLOOKUP(A304,'Medical Examinations'!A:B,2,0)</f>
        <v>43.53</v>
      </c>
      <c r="D304">
        <f>VLOOKUP(A304,'Medical Examinations'!A:C,3,0)</f>
        <v>5.86</v>
      </c>
      <c r="E304" t="str">
        <f>VLOOKUP(A304,'Medical Examinations'!A:K,11,0)</f>
        <v>Yes</v>
      </c>
      <c r="F304" t="str">
        <f>VLOOKUP(A304,'Medical Examinations'!A:N,14,0)</f>
        <v>Yes</v>
      </c>
      <c r="G304" t="str">
        <f>VLOOKUP(A304,'Medical Examinations'!A:F,6,0)</f>
        <v>No</v>
      </c>
      <c r="H304" s="7">
        <f>VLOOKUP(A304,'Medical Examinations'!A:J,10,0)</f>
        <v>2</v>
      </c>
      <c r="I304" t="str">
        <f>VLOOKUP(A304,'Medical Examinations'!A:I,9,0)</f>
        <v>Yes</v>
      </c>
      <c r="J304" t="str">
        <f>VLOOKUP(A304,'Medical Examinations'!A:L,12,0)</f>
        <v>Obesity</v>
      </c>
      <c r="K304" t="str">
        <f>VLOOKUP(A304,'Medical Examinations'!A:M,13,0)</f>
        <v>Prediabetes</v>
      </c>
      <c r="L304" t="str">
        <f>VLOOKUP(A304,'Hospitalisation Details'!A:S,15,0)</f>
        <v>22-Jul-2000</v>
      </c>
      <c r="M304" s="10">
        <f>VLOOKUP(A304,'Hospitalisation Details'!A:Q,17,0)</f>
        <v>31234.560000000001</v>
      </c>
      <c r="N304" t="str">
        <f>VLOOKUP(A304,'Hospitalisation Details'!A:L,12,0)</f>
        <v>tier - 1</v>
      </c>
      <c r="O304" t="str">
        <f>VLOOKUP(A304,'Hospitalisation Details'!A:AA,13,0)</f>
        <v>tier - 1</v>
      </c>
      <c r="P304" t="str">
        <f>VLOOKUP(A304,'Hospitalisation Details'!A:AA,14,0)</f>
        <v>R1011</v>
      </c>
      <c r="Q304">
        <f>VLOOKUP(A304,'Hospitalisation Details'!A:AA,16,0)</f>
        <v>22</v>
      </c>
    </row>
    <row r="305" spans="1:17" ht="15.75" x14ac:dyDescent="0.25">
      <c r="A305" s="1" t="s">
        <v>2068</v>
      </c>
      <c r="B305" t="str">
        <f>VLOOKUP(A305,'Customer Names'!A:D,4,0)</f>
        <v>Stacey</v>
      </c>
      <c r="C305">
        <f>VLOOKUP(A305,'Medical Examinations'!A:B,2,0)</f>
        <v>46.06</v>
      </c>
      <c r="D305">
        <f>VLOOKUP(A305,'Medical Examinations'!A:C,3,0)</f>
        <v>4.18</v>
      </c>
      <c r="E305" t="str">
        <f>VLOOKUP(A305,'Medical Examinations'!A:K,11,0)</f>
        <v>No</v>
      </c>
      <c r="F305" t="str">
        <f>VLOOKUP(A305,'Medical Examinations'!A:N,14,0)</f>
        <v>Yes</v>
      </c>
      <c r="G305" t="str">
        <f>VLOOKUP(A305,'Medical Examinations'!A:F,6,0)</f>
        <v>No</v>
      </c>
      <c r="H305" s="7">
        <f>VLOOKUP(A305,'Medical Examinations'!A:J,10,0)</f>
        <v>1</v>
      </c>
      <c r="I305" t="str">
        <f>VLOOKUP(A305,'Medical Examinations'!A:I,9,0)</f>
        <v>Yes</v>
      </c>
      <c r="J305" t="str">
        <f>VLOOKUP(A305,'Medical Examinations'!A:L,12,0)</f>
        <v>Obesity</v>
      </c>
      <c r="K305" t="str">
        <f>VLOOKUP(A305,'Medical Examinations'!A:M,13,0)</f>
        <v>Normal</v>
      </c>
      <c r="L305" t="str">
        <f>VLOOKUP(A305,'Hospitalisation Details'!A:S,15,0)</f>
        <v>9-Nov-2004</v>
      </c>
      <c r="M305" s="10">
        <f>VLOOKUP(A305,'Hospitalisation Details'!A:Q,17,0)</f>
        <v>31196.61</v>
      </c>
      <c r="N305" t="str">
        <f>VLOOKUP(A305,'Hospitalisation Details'!A:L,12,0)</f>
        <v>tier - 2</v>
      </c>
      <c r="O305" t="str">
        <f>VLOOKUP(A305,'Hospitalisation Details'!A:AA,13,0)</f>
        <v>tier - 1</v>
      </c>
      <c r="P305" t="str">
        <f>VLOOKUP(A305,'Hospitalisation Details'!A:AA,14,0)</f>
        <v>R1011</v>
      </c>
      <c r="Q305">
        <f>VLOOKUP(A305,'Hospitalisation Details'!A:AA,16,0)</f>
        <v>18</v>
      </c>
    </row>
    <row r="306" spans="1:17" ht="15.75" x14ac:dyDescent="0.25">
      <c r="A306" s="1" t="s">
        <v>2067</v>
      </c>
      <c r="B306" t="str">
        <f>VLOOKUP(A306,'Customer Names'!A:D,4,0)</f>
        <v>Christine</v>
      </c>
      <c r="C306">
        <f>VLOOKUP(A306,'Medical Examinations'!A:B,2,0)</f>
        <v>29.92</v>
      </c>
      <c r="D306">
        <f>VLOOKUP(A306,'Medical Examinations'!A:C,3,0)</f>
        <v>11.99</v>
      </c>
      <c r="E306" t="str">
        <f>VLOOKUP(A306,'Medical Examinations'!A:K,11,0)</f>
        <v>Yes</v>
      </c>
      <c r="F306" t="str">
        <f>VLOOKUP(A306,'Medical Examinations'!A:N,14,0)</f>
        <v>No</v>
      </c>
      <c r="G306" t="str">
        <f>VLOOKUP(A306,'Medical Examinations'!A:F,6,0)</f>
        <v>No</v>
      </c>
      <c r="H306" s="7">
        <f>VLOOKUP(A306,'Medical Examinations'!A:J,10,0)</f>
        <v>2</v>
      </c>
      <c r="I306" t="str">
        <f>VLOOKUP(A306,'Medical Examinations'!A:I,9,0)</f>
        <v>Yes</v>
      </c>
      <c r="J306" t="str">
        <f>VLOOKUP(A306,'Medical Examinations'!A:L,12,0)</f>
        <v>Overweight</v>
      </c>
      <c r="K306" t="str">
        <f>VLOOKUP(A306,'Medical Examinations'!A:M,13,0)</f>
        <v>Diabetes</v>
      </c>
      <c r="L306" t="str">
        <f>VLOOKUP(A306,'Hospitalisation Details'!A:S,15,0)</f>
        <v>9-Sep-1961</v>
      </c>
      <c r="M306" s="10">
        <f>VLOOKUP(A306,'Hospitalisation Details'!A:Q,17,0)</f>
        <v>30942.19</v>
      </c>
      <c r="N306" t="str">
        <f>VLOOKUP(A306,'Hospitalisation Details'!A:L,12,0)</f>
        <v>tier - 2</v>
      </c>
      <c r="O306" t="str">
        <f>VLOOKUP(A306,'Hospitalisation Details'!A:AA,13,0)</f>
        <v>tier - 2</v>
      </c>
      <c r="P306" t="str">
        <f>VLOOKUP(A306,'Hospitalisation Details'!A:AA,14,0)</f>
        <v>R1013</v>
      </c>
      <c r="Q306">
        <f>VLOOKUP(A306,'Hospitalisation Details'!A:AA,16,0)</f>
        <v>61</v>
      </c>
    </row>
    <row r="307" spans="1:17" ht="15.75" x14ac:dyDescent="0.25">
      <c r="A307" s="1" t="s">
        <v>2066</v>
      </c>
      <c r="B307" t="str">
        <f>VLOOKUP(A307,'Customer Names'!A:D,4,0)</f>
        <v>Sarah C.</v>
      </c>
      <c r="C307">
        <f>VLOOKUP(A307,'Medical Examinations'!A:B,2,0)</f>
        <v>28.46</v>
      </c>
      <c r="D307">
        <f>VLOOKUP(A307,'Medical Examinations'!A:C,3,0)</f>
        <v>4.8499999999999996</v>
      </c>
      <c r="E307" t="str">
        <f>VLOOKUP(A307,'Medical Examinations'!A:K,11,0)</f>
        <v>Yes</v>
      </c>
      <c r="F307" t="str">
        <f>VLOOKUP(A307,'Medical Examinations'!A:N,14,0)</f>
        <v>No</v>
      </c>
      <c r="G307" t="str">
        <f>VLOOKUP(A307,'Medical Examinations'!A:F,6,0)</f>
        <v>No</v>
      </c>
      <c r="H307" s="7">
        <f>VLOOKUP(A307,'Medical Examinations'!A:J,10,0)</f>
        <v>1</v>
      </c>
      <c r="I307" t="str">
        <f>VLOOKUP(A307,'Medical Examinations'!A:I,9,0)</f>
        <v>Yes</v>
      </c>
      <c r="J307" t="str">
        <f>VLOOKUP(A307,'Medical Examinations'!A:L,12,0)</f>
        <v>Overweight</v>
      </c>
      <c r="K307" t="str">
        <f>VLOOKUP(A307,'Medical Examinations'!A:M,13,0)</f>
        <v>Normal</v>
      </c>
      <c r="L307" t="str">
        <f>VLOOKUP(A307,'Hospitalisation Details'!A:S,15,0)</f>
        <v>5-Sep-1988</v>
      </c>
      <c r="M307" s="10">
        <f>VLOOKUP(A307,'Hospitalisation Details'!A:Q,17,0)</f>
        <v>30763.01</v>
      </c>
      <c r="N307" t="str">
        <f>VLOOKUP(A307,'Hospitalisation Details'!A:L,12,0)</f>
        <v>tier - 2</v>
      </c>
      <c r="O307" t="str">
        <f>VLOOKUP(A307,'Hospitalisation Details'!A:AA,13,0)</f>
        <v>tier - 1</v>
      </c>
      <c r="P307" t="str">
        <f>VLOOKUP(A307,'Hospitalisation Details'!A:AA,14,0)</f>
        <v>R1011</v>
      </c>
      <c r="Q307">
        <f>VLOOKUP(A307,'Hospitalisation Details'!A:AA,16,0)</f>
        <v>34</v>
      </c>
    </row>
    <row r="308" spans="1:17" ht="15.75" x14ac:dyDescent="0.25">
      <c r="A308" s="1" t="s">
        <v>2065</v>
      </c>
      <c r="B308" t="str">
        <f>VLOOKUP(A308,'Customer Names'!A:D,4,0)</f>
        <v>Megan</v>
      </c>
      <c r="C308">
        <f>VLOOKUP(A308,'Medical Examinations'!A:B,2,0)</f>
        <v>24.56</v>
      </c>
      <c r="D308">
        <f>VLOOKUP(A308,'Medical Examinations'!A:C,3,0)</f>
        <v>6.18</v>
      </c>
      <c r="E308" t="str">
        <f>VLOOKUP(A308,'Medical Examinations'!A:K,11,0)</f>
        <v>Yes</v>
      </c>
      <c r="F308" t="str">
        <f>VLOOKUP(A308,'Medical Examinations'!A:N,14,0)</f>
        <v>No</v>
      </c>
      <c r="G308" t="str">
        <f>VLOOKUP(A308,'Medical Examinations'!A:F,6,0)</f>
        <v>Yes</v>
      </c>
      <c r="H308" s="7">
        <f>VLOOKUP(A308,'Medical Examinations'!A:J,10,0)</f>
        <v>1</v>
      </c>
      <c r="I308" t="str">
        <f>VLOOKUP(A308,'Medical Examinations'!A:I,9,0)</f>
        <v>Yes</v>
      </c>
      <c r="J308" t="str">
        <f>VLOOKUP(A308,'Medical Examinations'!A:L,12,0)</f>
        <v>Normal Weight</v>
      </c>
      <c r="K308" t="str">
        <f>VLOOKUP(A308,'Medical Examinations'!A:M,13,0)</f>
        <v>Prediabetes</v>
      </c>
      <c r="L308" t="str">
        <f>VLOOKUP(A308,'Hospitalisation Details'!A:S,15,0)</f>
        <v>21-Dec-1983</v>
      </c>
      <c r="M308" s="10">
        <f>VLOOKUP(A308,'Hospitalisation Details'!A:Q,17,0)</f>
        <v>30724.44</v>
      </c>
      <c r="N308" t="str">
        <f>VLOOKUP(A308,'Hospitalisation Details'!A:L,12,0)</f>
        <v>tier - 2</v>
      </c>
      <c r="O308" t="str">
        <f>VLOOKUP(A308,'Hospitalisation Details'!A:AA,13,0)</f>
        <v>tier - 3</v>
      </c>
      <c r="P308" t="str">
        <f>VLOOKUP(A308,'Hospitalisation Details'!A:AA,14,0)</f>
        <v>R1011</v>
      </c>
      <c r="Q308">
        <f>VLOOKUP(A308,'Hospitalisation Details'!A:AA,16,0)</f>
        <v>39</v>
      </c>
    </row>
    <row r="309" spans="1:17" ht="15.75" x14ac:dyDescent="0.25">
      <c r="A309" s="1" t="s">
        <v>2064</v>
      </c>
      <c r="B309" t="str">
        <f>VLOOKUP(A309,'Customer Names'!A:D,4,0)</f>
        <v>Jason W</v>
      </c>
      <c r="C309">
        <f>VLOOKUP(A309,'Medical Examinations'!A:B,2,0)</f>
        <v>41.19</v>
      </c>
      <c r="D309">
        <f>VLOOKUP(A309,'Medical Examinations'!A:C,3,0)</f>
        <v>6.37</v>
      </c>
      <c r="E309" t="str">
        <f>VLOOKUP(A309,'Medical Examinations'!A:K,11,0)</f>
        <v>No</v>
      </c>
      <c r="F309" t="str">
        <f>VLOOKUP(A309,'Medical Examinations'!A:N,14,0)</f>
        <v>No</v>
      </c>
      <c r="G309" t="str">
        <f>VLOOKUP(A309,'Medical Examinations'!A:F,6,0)</f>
        <v>No</v>
      </c>
      <c r="H309" s="7" t="str">
        <f>VLOOKUP(A309,'Medical Examinations'!A:J,10,0)</f>
        <v>0</v>
      </c>
      <c r="I309" t="str">
        <f>VLOOKUP(A309,'Medical Examinations'!A:I,9,0)</f>
        <v>Yes</v>
      </c>
      <c r="J309" t="str">
        <f>VLOOKUP(A309,'Medical Examinations'!A:L,12,0)</f>
        <v>Obesity</v>
      </c>
      <c r="K309" t="str">
        <f>VLOOKUP(A309,'Medical Examinations'!A:M,13,0)</f>
        <v>Prediabetes</v>
      </c>
      <c r="L309" t="str">
        <f>VLOOKUP(A309,'Hospitalisation Details'!A:S,15,0)</f>
        <v>21-Sep-1999</v>
      </c>
      <c r="M309" s="10">
        <f>VLOOKUP(A309,'Hospitalisation Details'!A:Q,17,0)</f>
        <v>30697.71</v>
      </c>
      <c r="N309" t="str">
        <f>VLOOKUP(A309,'Hospitalisation Details'!A:L,12,0)</f>
        <v>tier - 1</v>
      </c>
      <c r="O309" t="str">
        <f>VLOOKUP(A309,'Hospitalisation Details'!A:AA,13,0)</f>
        <v>tier - 2</v>
      </c>
      <c r="P309" t="str">
        <f>VLOOKUP(A309,'Hospitalisation Details'!A:AA,14,0)</f>
        <v>R1011</v>
      </c>
      <c r="Q309">
        <f>VLOOKUP(A309,'Hospitalisation Details'!A:AA,16,0)</f>
        <v>23</v>
      </c>
    </row>
    <row r="310" spans="1:17" ht="15.75" x14ac:dyDescent="0.25">
      <c r="A310" s="1" t="s">
        <v>2063</v>
      </c>
      <c r="B310" t="str">
        <f>VLOOKUP(A310,'Customer Names'!A:D,4,0)</f>
        <v>Michele</v>
      </c>
      <c r="C310">
        <f>VLOOKUP(A310,'Medical Examinations'!A:B,2,0)</f>
        <v>18.63</v>
      </c>
      <c r="D310">
        <f>VLOOKUP(A310,'Medical Examinations'!A:C,3,0)</f>
        <v>9.81</v>
      </c>
      <c r="E310" t="str">
        <f>VLOOKUP(A310,'Medical Examinations'!A:K,11,0)</f>
        <v>Yes</v>
      </c>
      <c r="F310" t="str">
        <f>VLOOKUP(A310,'Medical Examinations'!A:N,14,0)</f>
        <v>No</v>
      </c>
      <c r="G310" t="str">
        <f>VLOOKUP(A310,'Medical Examinations'!A:F,6,0)</f>
        <v>No</v>
      </c>
      <c r="H310" s="7">
        <f>VLOOKUP(A310,'Medical Examinations'!A:J,10,0)</f>
        <v>2</v>
      </c>
      <c r="I310" t="str">
        <f>VLOOKUP(A310,'Medical Examinations'!A:I,9,0)</f>
        <v>Yes</v>
      </c>
      <c r="J310" t="str">
        <f>VLOOKUP(A310,'Medical Examinations'!A:L,12,0)</f>
        <v>Normal Weight</v>
      </c>
      <c r="K310" t="str">
        <f>VLOOKUP(A310,'Medical Examinations'!A:M,13,0)</f>
        <v>Diabetes</v>
      </c>
      <c r="L310" t="str">
        <f>VLOOKUP(A310,'Hospitalisation Details'!A:S,15,0)</f>
        <v>11-Nov-1970</v>
      </c>
      <c r="M310" s="10">
        <f>VLOOKUP(A310,'Hospitalisation Details'!A:Q,17,0)</f>
        <v>30625.65</v>
      </c>
      <c r="N310" t="str">
        <f>VLOOKUP(A310,'Hospitalisation Details'!A:L,12,0)</f>
        <v>tier - 2</v>
      </c>
      <c r="O310" t="str">
        <f>VLOOKUP(A310,'Hospitalisation Details'!A:AA,13,0)</f>
        <v>tier - 3</v>
      </c>
      <c r="P310" t="str">
        <f>VLOOKUP(A310,'Hospitalisation Details'!A:AA,14,0)</f>
        <v>R1011</v>
      </c>
      <c r="Q310">
        <f>VLOOKUP(A310,'Hospitalisation Details'!A:AA,16,0)</f>
        <v>52</v>
      </c>
    </row>
    <row r="311" spans="1:17" ht="15.75" x14ac:dyDescent="0.25">
      <c r="A311" s="1" t="s">
        <v>2062</v>
      </c>
      <c r="B311" t="str">
        <f>VLOOKUP(A311,'Customer Names'!A:D,4,0)</f>
        <v>Nikki</v>
      </c>
      <c r="C311">
        <f>VLOOKUP(A311,'Medical Examinations'!A:B,2,0)</f>
        <v>26.26</v>
      </c>
      <c r="D311">
        <f>VLOOKUP(A311,'Medical Examinations'!A:C,3,0)</f>
        <v>11.8</v>
      </c>
      <c r="E311" t="str">
        <f>VLOOKUP(A311,'Medical Examinations'!A:K,11,0)</f>
        <v>Yes</v>
      </c>
      <c r="F311" t="str">
        <f>VLOOKUP(A311,'Medical Examinations'!A:N,14,0)</f>
        <v>No</v>
      </c>
      <c r="G311" t="str">
        <f>VLOOKUP(A311,'Medical Examinations'!A:F,6,0)</f>
        <v>No</v>
      </c>
      <c r="H311" s="7">
        <f>VLOOKUP(A311,'Medical Examinations'!A:J,10,0)</f>
        <v>1</v>
      </c>
      <c r="I311" t="str">
        <f>VLOOKUP(A311,'Medical Examinations'!A:I,9,0)</f>
        <v>Yes</v>
      </c>
      <c r="J311" t="str">
        <f>VLOOKUP(A311,'Medical Examinations'!A:L,12,0)</f>
        <v>Overweight</v>
      </c>
      <c r="K311" t="str">
        <f>VLOOKUP(A311,'Medical Examinations'!A:M,13,0)</f>
        <v>Diabetes</v>
      </c>
      <c r="L311" t="str">
        <f>VLOOKUP(A311,'Hospitalisation Details'!A:S,15,0)</f>
        <v>10-Aug-1986</v>
      </c>
      <c r="M311" s="10">
        <f>VLOOKUP(A311,'Hospitalisation Details'!A:Q,17,0)</f>
        <v>30530.5</v>
      </c>
      <c r="N311" t="str">
        <f>VLOOKUP(A311,'Hospitalisation Details'!A:L,12,0)</f>
        <v>tier - 2</v>
      </c>
      <c r="O311" t="str">
        <f>VLOOKUP(A311,'Hospitalisation Details'!A:AA,13,0)</f>
        <v>tier - 1</v>
      </c>
      <c r="P311" t="str">
        <f>VLOOKUP(A311,'Hospitalisation Details'!A:AA,14,0)</f>
        <v>R1011</v>
      </c>
      <c r="Q311">
        <f>VLOOKUP(A311,'Hospitalisation Details'!A:AA,16,0)</f>
        <v>36</v>
      </c>
    </row>
    <row r="312" spans="1:17" ht="15.75" x14ac:dyDescent="0.25">
      <c r="A312" s="1" t="s">
        <v>2061</v>
      </c>
      <c r="B312" t="str">
        <f>VLOOKUP(A312,'Customer Names'!A:D,4,0)</f>
        <v>Philip J.</v>
      </c>
      <c r="C312">
        <f>VLOOKUP(A312,'Medical Examinations'!A:B,2,0)</f>
        <v>22.37</v>
      </c>
      <c r="D312">
        <f>VLOOKUP(A312,'Medical Examinations'!A:C,3,0)</f>
        <v>5.86</v>
      </c>
      <c r="E312" t="str">
        <f>VLOOKUP(A312,'Medical Examinations'!A:K,11,0)</f>
        <v>Yes</v>
      </c>
      <c r="F312" t="str">
        <f>VLOOKUP(A312,'Medical Examinations'!A:N,14,0)</f>
        <v>No</v>
      </c>
      <c r="G312" t="str">
        <f>VLOOKUP(A312,'Medical Examinations'!A:F,6,0)</f>
        <v>Yes</v>
      </c>
      <c r="H312" s="7">
        <f>VLOOKUP(A312,'Medical Examinations'!A:J,10,0)</f>
        <v>1</v>
      </c>
      <c r="I312" t="str">
        <f>VLOOKUP(A312,'Medical Examinations'!A:I,9,0)</f>
        <v>Yes</v>
      </c>
      <c r="J312" t="str">
        <f>VLOOKUP(A312,'Medical Examinations'!A:L,12,0)</f>
        <v>Normal Weight</v>
      </c>
      <c r="K312" t="str">
        <f>VLOOKUP(A312,'Medical Examinations'!A:M,13,0)</f>
        <v>Prediabetes</v>
      </c>
      <c r="L312" t="str">
        <f>VLOOKUP(A312,'Hospitalisation Details'!A:S,15,0)</f>
        <v>3-Sep-1983</v>
      </c>
      <c r="M312" s="10">
        <f>VLOOKUP(A312,'Hospitalisation Details'!A:Q,17,0)</f>
        <v>30457.37</v>
      </c>
      <c r="N312" t="str">
        <f>VLOOKUP(A312,'Hospitalisation Details'!A:L,12,0)</f>
        <v>tier - 2</v>
      </c>
      <c r="O312" t="str">
        <f>VLOOKUP(A312,'Hospitalisation Details'!A:AA,13,0)</f>
        <v>tier - 1</v>
      </c>
      <c r="P312" t="str">
        <f>VLOOKUP(A312,'Hospitalisation Details'!A:AA,14,0)</f>
        <v>R1012</v>
      </c>
      <c r="Q312">
        <f>VLOOKUP(A312,'Hospitalisation Details'!A:AA,16,0)</f>
        <v>39</v>
      </c>
    </row>
    <row r="313" spans="1:17" ht="15.75" x14ac:dyDescent="0.25">
      <c r="A313" s="1" t="s">
        <v>2060</v>
      </c>
      <c r="B313" t="str">
        <f>VLOOKUP(A313,'Customer Names'!A:D,4,0)</f>
        <v>Bryan L</v>
      </c>
      <c r="C313">
        <f>VLOOKUP(A313,'Medical Examinations'!A:B,2,0)</f>
        <v>39.619999999999997</v>
      </c>
      <c r="D313">
        <f>VLOOKUP(A313,'Medical Examinations'!A:C,3,0)</f>
        <v>4.28</v>
      </c>
      <c r="E313" t="str">
        <f>VLOOKUP(A313,'Medical Examinations'!A:K,11,0)</f>
        <v>No</v>
      </c>
      <c r="F313" t="str">
        <f>VLOOKUP(A313,'Medical Examinations'!A:N,14,0)</f>
        <v>No</v>
      </c>
      <c r="G313" t="str">
        <f>VLOOKUP(A313,'Medical Examinations'!A:F,6,0)</f>
        <v>No</v>
      </c>
      <c r="H313" s="7">
        <f>VLOOKUP(A313,'Medical Examinations'!A:J,10,0)</f>
        <v>1</v>
      </c>
      <c r="I313" t="str">
        <f>VLOOKUP(A313,'Medical Examinations'!A:I,9,0)</f>
        <v>Yes</v>
      </c>
      <c r="J313" t="str">
        <f>VLOOKUP(A313,'Medical Examinations'!A:L,12,0)</f>
        <v>Obesity</v>
      </c>
      <c r="K313" t="str">
        <f>VLOOKUP(A313,'Medical Examinations'!A:M,13,0)</f>
        <v>Normal</v>
      </c>
      <c r="L313" t="str">
        <f>VLOOKUP(A313,'Hospitalisation Details'!A:S,15,0)</f>
        <v>28-Oct-1998</v>
      </c>
      <c r="M313" s="10">
        <f>VLOOKUP(A313,'Hospitalisation Details'!A:Q,17,0)</f>
        <v>30422.03</v>
      </c>
      <c r="N313" t="str">
        <f>VLOOKUP(A313,'Hospitalisation Details'!A:L,12,0)</f>
        <v>tier - 2</v>
      </c>
      <c r="O313" t="str">
        <f>VLOOKUP(A313,'Hospitalisation Details'!A:AA,13,0)</f>
        <v>tier - 3</v>
      </c>
      <c r="P313" t="str">
        <f>VLOOKUP(A313,'Hospitalisation Details'!A:AA,14,0)</f>
        <v>R1011</v>
      </c>
      <c r="Q313">
        <f>VLOOKUP(A313,'Hospitalisation Details'!A:AA,16,0)</f>
        <v>24</v>
      </c>
    </row>
    <row r="314" spans="1:17" ht="15.75" x14ac:dyDescent="0.25">
      <c r="A314" s="1" t="s">
        <v>2059</v>
      </c>
      <c r="B314" t="str">
        <f>VLOOKUP(A314,'Customer Names'!A:D,4,0)</f>
        <v>Timothy F</v>
      </c>
      <c r="C314">
        <f>VLOOKUP(A314,'Medical Examinations'!A:B,2,0)</f>
        <v>18.329999999999998</v>
      </c>
      <c r="D314">
        <f>VLOOKUP(A314,'Medical Examinations'!A:C,3,0)</f>
        <v>4.16</v>
      </c>
      <c r="E314" t="str">
        <f>VLOOKUP(A314,'Medical Examinations'!A:K,11,0)</f>
        <v>Yes</v>
      </c>
      <c r="F314" t="str">
        <f>VLOOKUP(A314,'Medical Examinations'!A:N,14,0)</f>
        <v>No</v>
      </c>
      <c r="G314" t="str">
        <f>VLOOKUP(A314,'Medical Examinations'!A:F,6,0)</f>
        <v>No</v>
      </c>
      <c r="H314" s="7" t="str">
        <f>VLOOKUP(A314,'Medical Examinations'!A:J,10,0)</f>
        <v>0</v>
      </c>
      <c r="I314" t="str">
        <f>VLOOKUP(A314,'Medical Examinations'!A:I,9,0)</f>
        <v>Yes</v>
      </c>
      <c r="J314" t="str">
        <f>VLOOKUP(A314,'Medical Examinations'!A:L,12,0)</f>
        <v>Underweight</v>
      </c>
      <c r="K314" t="str">
        <f>VLOOKUP(A314,'Medical Examinations'!A:M,13,0)</f>
        <v>Normal</v>
      </c>
      <c r="L314" t="str">
        <f>VLOOKUP(A314,'Hospitalisation Details'!A:S,15,0)</f>
        <v>3-Sep-1976</v>
      </c>
      <c r="M314" s="10">
        <f>VLOOKUP(A314,'Hospitalisation Details'!A:Q,17,0)</f>
        <v>30409.53</v>
      </c>
      <c r="N314" t="str">
        <f>VLOOKUP(A314,'Hospitalisation Details'!A:L,12,0)</f>
        <v>tier - 2</v>
      </c>
      <c r="O314" t="str">
        <f>VLOOKUP(A314,'Hospitalisation Details'!A:AA,13,0)</f>
        <v>tier - 3</v>
      </c>
      <c r="P314" t="str">
        <f>VLOOKUP(A314,'Hospitalisation Details'!A:AA,14,0)</f>
        <v>R1012</v>
      </c>
      <c r="Q314">
        <f>VLOOKUP(A314,'Hospitalisation Details'!A:AA,16,0)</f>
        <v>46</v>
      </c>
    </row>
    <row r="315" spans="1:17" ht="15.75" x14ac:dyDescent="0.25">
      <c r="A315" s="1" t="s">
        <v>2058</v>
      </c>
      <c r="B315" t="str">
        <f>VLOOKUP(A315,'Customer Names'!A:D,4,0)</f>
        <v>Angielyn M</v>
      </c>
      <c r="C315">
        <f>VLOOKUP(A315,'Medical Examinations'!A:B,2,0)</f>
        <v>17.11</v>
      </c>
      <c r="D315">
        <f>VLOOKUP(A315,'Medical Examinations'!A:C,3,0)</f>
        <v>4.9800000000000004</v>
      </c>
      <c r="E315" t="str">
        <f>VLOOKUP(A315,'Medical Examinations'!A:K,11,0)</f>
        <v>Yes</v>
      </c>
      <c r="F315" t="str">
        <f>VLOOKUP(A315,'Medical Examinations'!A:N,14,0)</f>
        <v>No</v>
      </c>
      <c r="G315" t="str">
        <f>VLOOKUP(A315,'Medical Examinations'!A:F,6,0)</f>
        <v>Yes</v>
      </c>
      <c r="H315" s="7">
        <f>VLOOKUP(A315,'Medical Examinations'!A:J,10,0)</f>
        <v>1</v>
      </c>
      <c r="I315" t="str">
        <f>VLOOKUP(A315,'Medical Examinations'!A:I,9,0)</f>
        <v>Yes</v>
      </c>
      <c r="J315" t="str">
        <f>VLOOKUP(A315,'Medical Examinations'!A:L,12,0)</f>
        <v>Underweight</v>
      </c>
      <c r="K315" t="str">
        <f>VLOOKUP(A315,'Medical Examinations'!A:M,13,0)</f>
        <v>Normal</v>
      </c>
      <c r="L315" t="str">
        <f>VLOOKUP(A315,'Hospitalisation Details'!A:S,15,0)</f>
        <v>30-Jul-1969</v>
      </c>
      <c r="M315" s="10">
        <f>VLOOKUP(A315,'Hospitalisation Details'!A:Q,17,0)</f>
        <v>30366.93</v>
      </c>
      <c r="N315" t="str">
        <f>VLOOKUP(A315,'Hospitalisation Details'!A:L,12,0)</f>
        <v>tier - 2</v>
      </c>
      <c r="O315" t="str">
        <f>VLOOKUP(A315,'Hospitalisation Details'!A:AA,13,0)</f>
        <v>tier - 2</v>
      </c>
      <c r="P315" t="str">
        <f>VLOOKUP(A315,'Hospitalisation Details'!A:AA,14,0)</f>
        <v>R1011</v>
      </c>
      <c r="Q315">
        <f>VLOOKUP(A315,'Hospitalisation Details'!A:AA,16,0)</f>
        <v>53</v>
      </c>
    </row>
    <row r="316" spans="1:17" ht="15.75" x14ac:dyDescent="0.25">
      <c r="A316" s="1" t="s">
        <v>2057</v>
      </c>
      <c r="B316" t="str">
        <f>VLOOKUP(A316,'Customer Names'!A:D,4,0)</f>
        <v>Jeanie M.</v>
      </c>
      <c r="C316">
        <f>VLOOKUP(A316,'Medical Examinations'!A:B,2,0)</f>
        <v>43.5</v>
      </c>
      <c r="D316">
        <f>VLOOKUP(A316,'Medical Examinations'!A:C,3,0)</f>
        <v>6.38</v>
      </c>
      <c r="E316" t="str">
        <f>VLOOKUP(A316,'Medical Examinations'!A:K,11,0)</f>
        <v>No</v>
      </c>
      <c r="F316" t="str">
        <f>VLOOKUP(A316,'Medical Examinations'!A:N,14,0)</f>
        <v>Yes</v>
      </c>
      <c r="G316" t="str">
        <f>VLOOKUP(A316,'Medical Examinations'!A:F,6,0)</f>
        <v>No</v>
      </c>
      <c r="H316" s="7">
        <f>VLOOKUP(A316,'Medical Examinations'!A:J,10,0)</f>
        <v>1</v>
      </c>
      <c r="I316" t="str">
        <f>VLOOKUP(A316,'Medical Examinations'!A:I,9,0)</f>
        <v>Yes</v>
      </c>
      <c r="J316" t="str">
        <f>VLOOKUP(A316,'Medical Examinations'!A:L,12,0)</f>
        <v>Obesity</v>
      </c>
      <c r="K316" t="str">
        <f>VLOOKUP(A316,'Medical Examinations'!A:M,13,0)</f>
        <v>Prediabetes</v>
      </c>
      <c r="L316" t="str">
        <f>VLOOKUP(A316,'Hospitalisation Details'!A:S,15,0)</f>
        <v>1-Jun-2004</v>
      </c>
      <c r="M316" s="10">
        <f>VLOOKUP(A316,'Hospitalisation Details'!A:Q,17,0)</f>
        <v>30328.27</v>
      </c>
      <c r="N316" t="str">
        <f>VLOOKUP(A316,'Hospitalisation Details'!A:L,12,0)</f>
        <v>tier - 2</v>
      </c>
      <c r="O316" t="str">
        <f>VLOOKUP(A316,'Hospitalisation Details'!A:AA,13,0)</f>
        <v>tier - 2</v>
      </c>
      <c r="P316" t="str">
        <f>VLOOKUP(A316,'Hospitalisation Details'!A:AA,14,0)</f>
        <v>R1011</v>
      </c>
      <c r="Q316">
        <f>VLOOKUP(A316,'Hospitalisation Details'!A:AA,16,0)</f>
        <v>19</v>
      </c>
    </row>
    <row r="317" spans="1:17" ht="15.75" x14ac:dyDescent="0.25">
      <c r="A317" s="1" t="s">
        <v>2056</v>
      </c>
      <c r="B317" t="str">
        <f>VLOOKUP(A317,'Customer Names'!A:D,4,0)</f>
        <v>Greg</v>
      </c>
      <c r="C317">
        <f>VLOOKUP(A317,'Medical Examinations'!A:B,2,0)</f>
        <v>25.364999999999998</v>
      </c>
      <c r="D317">
        <f>VLOOKUP(A317,'Medical Examinations'!A:C,3,0)</f>
        <v>5.19</v>
      </c>
      <c r="E317" t="str">
        <f>VLOOKUP(A317,'Medical Examinations'!A:K,11,0)</f>
        <v>No</v>
      </c>
      <c r="F317" t="str">
        <f>VLOOKUP(A317,'Medical Examinations'!A:N,14,0)</f>
        <v>No</v>
      </c>
      <c r="G317" t="str">
        <f>VLOOKUP(A317,'Medical Examinations'!A:F,6,0)</f>
        <v>No</v>
      </c>
      <c r="H317" s="7">
        <f>VLOOKUP(A317,'Medical Examinations'!A:J,10,0)</f>
        <v>2</v>
      </c>
      <c r="I317" t="str">
        <f>VLOOKUP(A317,'Medical Examinations'!A:I,9,0)</f>
        <v>No</v>
      </c>
      <c r="J317" t="str">
        <f>VLOOKUP(A317,'Medical Examinations'!A:L,12,0)</f>
        <v>Overweight</v>
      </c>
      <c r="K317" t="str">
        <f>VLOOKUP(A317,'Medical Examinations'!A:M,13,0)</f>
        <v>Normal</v>
      </c>
      <c r="L317" t="str">
        <f>VLOOKUP(A317,'Hospitalisation Details'!A:S,15,0)</f>
        <v>24-Jul-1972</v>
      </c>
      <c r="M317" s="10">
        <f>VLOOKUP(A317,'Hospitalisation Details'!A:Q,17,0)</f>
        <v>30284.639999999999</v>
      </c>
      <c r="N317" t="str">
        <f>VLOOKUP(A317,'Hospitalisation Details'!A:L,12,0)</f>
        <v>tier - 1</v>
      </c>
      <c r="O317" t="str">
        <f>VLOOKUP(A317,'Hospitalisation Details'!A:AA,13,0)</f>
        <v>tier - 1</v>
      </c>
      <c r="P317" t="str">
        <f>VLOOKUP(A317,'Hospitalisation Details'!A:AA,14,0)</f>
        <v>R1012</v>
      </c>
      <c r="Q317">
        <f>VLOOKUP(A317,'Hospitalisation Details'!A:AA,16,0)</f>
        <v>50</v>
      </c>
    </row>
    <row r="318" spans="1:17" ht="15.75" x14ac:dyDescent="0.25">
      <c r="A318" s="1" t="s">
        <v>2055</v>
      </c>
      <c r="B318" t="str">
        <f>VLOOKUP(A318,'Customer Names'!A:D,4,0)</f>
        <v>John</v>
      </c>
      <c r="C318">
        <f>VLOOKUP(A318,'Medical Examinations'!A:B,2,0)</f>
        <v>28.594999999999999</v>
      </c>
      <c r="D318">
        <f>VLOOKUP(A318,'Medical Examinations'!A:C,3,0)</f>
        <v>10.210000000000001</v>
      </c>
      <c r="E318" t="str">
        <f>VLOOKUP(A318,'Medical Examinations'!A:K,11,0)</f>
        <v>No</v>
      </c>
      <c r="F318" t="str">
        <f>VLOOKUP(A318,'Medical Examinations'!A:N,14,0)</f>
        <v>No</v>
      </c>
      <c r="G318" t="str">
        <f>VLOOKUP(A318,'Medical Examinations'!A:F,6,0)</f>
        <v>No</v>
      </c>
      <c r="H318" s="7" t="str">
        <f>VLOOKUP(A318,'Medical Examinations'!A:J,10,0)</f>
        <v>0</v>
      </c>
      <c r="I318" t="str">
        <f>VLOOKUP(A318,'Medical Examinations'!A:I,9,0)</f>
        <v>No</v>
      </c>
      <c r="J318" t="str">
        <f>VLOOKUP(A318,'Medical Examinations'!A:L,12,0)</f>
        <v>Overweight</v>
      </c>
      <c r="K318" t="str">
        <f>VLOOKUP(A318,'Medical Examinations'!A:M,13,0)</f>
        <v>Diabetes</v>
      </c>
      <c r="L318" t="str">
        <f>VLOOKUP(A318,'Hospitalisation Details'!A:S,15,0)</f>
        <v>15-Sep-1962</v>
      </c>
      <c r="M318" s="10">
        <f>VLOOKUP(A318,'Hospitalisation Details'!A:Q,17,0)</f>
        <v>30260</v>
      </c>
      <c r="N318" t="str">
        <f>VLOOKUP(A318,'Hospitalisation Details'!A:L,12,0)</f>
        <v>tier - 1</v>
      </c>
      <c r="O318" t="str">
        <f>VLOOKUP(A318,'Hospitalisation Details'!A:AA,13,0)</f>
        <v>tier - 1</v>
      </c>
      <c r="P318" t="str">
        <f>VLOOKUP(A318,'Hospitalisation Details'!A:AA,14,0)</f>
        <v>R1014</v>
      </c>
      <c r="Q318">
        <f>VLOOKUP(A318,'Hospitalisation Details'!A:AA,16,0)</f>
        <v>60</v>
      </c>
    </row>
    <row r="319" spans="1:17" ht="15.75" x14ac:dyDescent="0.25">
      <c r="A319" s="1" t="s">
        <v>2054</v>
      </c>
      <c r="B319" t="str">
        <f>VLOOKUP(A319,'Customer Names'!A:D,4,0)</f>
        <v>Aliaksandr</v>
      </c>
      <c r="C319">
        <f>VLOOKUP(A319,'Medical Examinations'!A:B,2,0)</f>
        <v>29.83</v>
      </c>
      <c r="D319">
        <f>VLOOKUP(A319,'Medical Examinations'!A:C,3,0)</f>
        <v>9.6999999999999993</v>
      </c>
      <c r="E319" t="str">
        <f>VLOOKUP(A319,'Medical Examinations'!A:K,11,0)</f>
        <v>Yes</v>
      </c>
      <c r="F319" t="str">
        <f>VLOOKUP(A319,'Medical Examinations'!A:N,14,0)</f>
        <v>No</v>
      </c>
      <c r="G319" t="str">
        <f>VLOOKUP(A319,'Medical Examinations'!A:F,6,0)</f>
        <v>Yes</v>
      </c>
      <c r="H319" s="7">
        <f>VLOOKUP(A319,'Medical Examinations'!A:J,10,0)</f>
        <v>1</v>
      </c>
      <c r="I319" t="str">
        <f>VLOOKUP(A319,'Medical Examinations'!A:I,9,0)</f>
        <v>Yes</v>
      </c>
      <c r="J319" t="str">
        <f>VLOOKUP(A319,'Medical Examinations'!A:L,12,0)</f>
        <v>Overweight</v>
      </c>
      <c r="K319" t="str">
        <f>VLOOKUP(A319,'Medical Examinations'!A:M,13,0)</f>
        <v>Diabetes</v>
      </c>
      <c r="L319" t="str">
        <f>VLOOKUP(A319,'Hospitalisation Details'!A:S,15,0)</f>
        <v>13-Sep-1963</v>
      </c>
      <c r="M319" s="10">
        <f>VLOOKUP(A319,'Hospitalisation Details'!A:Q,17,0)</f>
        <v>30184.94</v>
      </c>
      <c r="N319" t="str">
        <f>VLOOKUP(A319,'Hospitalisation Details'!A:L,12,0)</f>
        <v>tier - 1</v>
      </c>
      <c r="O319" t="str">
        <f>VLOOKUP(A319,'Hospitalisation Details'!A:AA,13,0)</f>
        <v>tier - 1</v>
      </c>
      <c r="P319" t="str">
        <f>VLOOKUP(A319,'Hospitalisation Details'!A:AA,14,0)</f>
        <v>R1014</v>
      </c>
      <c r="Q319">
        <f>VLOOKUP(A319,'Hospitalisation Details'!A:AA,16,0)</f>
        <v>59</v>
      </c>
    </row>
    <row r="320" spans="1:17" ht="15.75" x14ac:dyDescent="0.25">
      <c r="A320" s="1" t="s">
        <v>2053</v>
      </c>
      <c r="B320" t="str">
        <f>VLOOKUP(A320,'Customer Names'!A:D,4,0)</f>
        <v>Jason M.</v>
      </c>
      <c r="C320">
        <f>VLOOKUP(A320,'Medical Examinations'!A:B,2,0)</f>
        <v>24.7</v>
      </c>
      <c r="D320">
        <f>VLOOKUP(A320,'Medical Examinations'!A:C,3,0)</f>
        <v>10.25</v>
      </c>
      <c r="E320" t="str">
        <f>VLOOKUP(A320,'Medical Examinations'!A:K,11,0)</f>
        <v>No</v>
      </c>
      <c r="F320" t="str">
        <f>VLOOKUP(A320,'Medical Examinations'!A:N,14,0)</f>
        <v>No</v>
      </c>
      <c r="G320" t="str">
        <f>VLOOKUP(A320,'Medical Examinations'!A:F,6,0)</f>
        <v>No</v>
      </c>
      <c r="H320" s="7">
        <f>VLOOKUP(A320,'Medical Examinations'!A:J,10,0)</f>
        <v>3</v>
      </c>
      <c r="I320" t="str">
        <f>VLOOKUP(A320,'Medical Examinations'!A:I,9,0)</f>
        <v>No</v>
      </c>
      <c r="J320" t="str">
        <f>VLOOKUP(A320,'Medical Examinations'!A:L,12,0)</f>
        <v>Normal Weight</v>
      </c>
      <c r="K320" t="str">
        <f>VLOOKUP(A320,'Medical Examinations'!A:M,13,0)</f>
        <v>Diabetes</v>
      </c>
      <c r="L320" t="str">
        <f>VLOOKUP(A320,'Hospitalisation Details'!A:S,15,0)</f>
        <v>11-Aug-1958</v>
      </c>
      <c r="M320" s="10">
        <f>VLOOKUP(A320,'Hospitalisation Details'!A:Q,17,0)</f>
        <v>30166.62</v>
      </c>
      <c r="N320" t="str">
        <f>VLOOKUP(A320,'Hospitalisation Details'!A:L,12,0)</f>
        <v>tier - 1</v>
      </c>
      <c r="O320" t="str">
        <f>VLOOKUP(A320,'Hospitalisation Details'!A:AA,13,0)</f>
        <v>tier - 3</v>
      </c>
      <c r="P320" t="str">
        <f>VLOOKUP(A320,'Hospitalisation Details'!A:AA,14,0)</f>
        <v>R1012</v>
      </c>
      <c r="Q320">
        <f>VLOOKUP(A320,'Hospitalisation Details'!A:AA,16,0)</f>
        <v>64</v>
      </c>
    </row>
    <row r="321" spans="1:17" ht="15.75" x14ac:dyDescent="0.25">
      <c r="A321" s="1" t="s">
        <v>2052</v>
      </c>
      <c r="B321" t="str">
        <f>VLOOKUP(A321,'Customer Names'!A:D,4,0)</f>
        <v>Sheera K</v>
      </c>
      <c r="C321">
        <f>VLOOKUP(A321,'Medical Examinations'!A:B,2,0)</f>
        <v>17.940000000000001</v>
      </c>
      <c r="D321">
        <f>VLOOKUP(A321,'Medical Examinations'!A:C,3,0)</f>
        <v>9.77</v>
      </c>
      <c r="E321" t="str">
        <f>VLOOKUP(A321,'Medical Examinations'!A:K,11,0)</f>
        <v>No</v>
      </c>
      <c r="F321" t="str">
        <f>VLOOKUP(A321,'Medical Examinations'!A:N,14,0)</f>
        <v>No</v>
      </c>
      <c r="G321" t="str">
        <f>VLOOKUP(A321,'Medical Examinations'!A:F,6,0)</f>
        <v>No</v>
      </c>
      <c r="H321" s="7" t="str">
        <f>VLOOKUP(A321,'Medical Examinations'!A:J,10,0)</f>
        <v>0</v>
      </c>
      <c r="I321" t="str">
        <f>VLOOKUP(A321,'Medical Examinations'!A:I,9,0)</f>
        <v>Yes</v>
      </c>
      <c r="J321" t="str">
        <f>VLOOKUP(A321,'Medical Examinations'!A:L,12,0)</f>
        <v>Underweight</v>
      </c>
      <c r="K321" t="str">
        <f>VLOOKUP(A321,'Medical Examinations'!A:M,13,0)</f>
        <v>Diabetes</v>
      </c>
      <c r="L321" t="str">
        <f>VLOOKUP(A321,'Hospitalisation Details'!A:S,15,0)</f>
        <v>25-Dec-1971</v>
      </c>
      <c r="M321" s="10">
        <f>VLOOKUP(A321,'Hospitalisation Details'!A:Q,17,0)</f>
        <v>30134.75</v>
      </c>
      <c r="N321" t="str">
        <f>VLOOKUP(A321,'Hospitalisation Details'!A:L,12,0)</f>
        <v>tier - 2</v>
      </c>
      <c r="O321" t="str">
        <f>VLOOKUP(A321,'Hospitalisation Details'!A:AA,13,0)</f>
        <v>tier - 3</v>
      </c>
      <c r="P321" t="str">
        <f>VLOOKUP(A321,'Hospitalisation Details'!A:AA,14,0)</f>
        <v>R1011</v>
      </c>
      <c r="Q321">
        <f>VLOOKUP(A321,'Hospitalisation Details'!A:AA,16,0)</f>
        <v>51</v>
      </c>
    </row>
    <row r="322" spans="1:17" ht="15.75" x14ac:dyDescent="0.25">
      <c r="A322" s="1" t="s">
        <v>2051</v>
      </c>
      <c r="B322" t="str">
        <f>VLOOKUP(A322,'Customer Names'!A:D,4,0)</f>
        <v>Janice</v>
      </c>
      <c r="C322">
        <f>VLOOKUP(A322,'Medical Examinations'!A:B,2,0)</f>
        <v>21.08</v>
      </c>
      <c r="D322">
        <f>VLOOKUP(A322,'Medical Examinations'!A:C,3,0)</f>
        <v>4.83</v>
      </c>
      <c r="E322" t="str">
        <f>VLOOKUP(A322,'Medical Examinations'!A:K,11,0)</f>
        <v>No</v>
      </c>
      <c r="F322" t="str">
        <f>VLOOKUP(A322,'Medical Examinations'!A:N,14,0)</f>
        <v>No</v>
      </c>
      <c r="G322" t="str">
        <f>VLOOKUP(A322,'Medical Examinations'!A:F,6,0)</f>
        <v>Yes</v>
      </c>
      <c r="H322" s="7">
        <f>VLOOKUP(A322,'Medical Examinations'!A:J,10,0)</f>
        <v>1</v>
      </c>
      <c r="I322" t="str">
        <f>VLOOKUP(A322,'Medical Examinations'!A:I,9,0)</f>
        <v>Yes</v>
      </c>
      <c r="J322" t="str">
        <f>VLOOKUP(A322,'Medical Examinations'!A:L,12,0)</f>
        <v>Normal Weight</v>
      </c>
      <c r="K322" t="str">
        <f>VLOOKUP(A322,'Medical Examinations'!A:M,13,0)</f>
        <v>Normal</v>
      </c>
      <c r="L322" t="str">
        <f>VLOOKUP(A322,'Hospitalisation Details'!A:S,15,0)</f>
        <v>2-Sep-1979</v>
      </c>
      <c r="M322" s="10">
        <f>VLOOKUP(A322,'Hospitalisation Details'!A:Q,17,0)</f>
        <v>30095.97</v>
      </c>
      <c r="N322" t="str">
        <f>VLOOKUP(A322,'Hospitalisation Details'!A:L,12,0)</f>
        <v>tier - 2</v>
      </c>
      <c r="O322" t="str">
        <f>VLOOKUP(A322,'Hospitalisation Details'!A:AA,13,0)</f>
        <v>tier - 3</v>
      </c>
      <c r="P322" t="str">
        <f>VLOOKUP(A322,'Hospitalisation Details'!A:AA,14,0)</f>
        <v>R1011</v>
      </c>
      <c r="Q322">
        <f>VLOOKUP(A322,'Hospitalisation Details'!A:AA,16,0)</f>
        <v>43</v>
      </c>
    </row>
    <row r="323" spans="1:17" ht="15.75" x14ac:dyDescent="0.25">
      <c r="A323" s="1" t="s">
        <v>2050</v>
      </c>
      <c r="B323" t="str">
        <f>VLOOKUP(A323,'Customer Names'!A:D,4,0)</f>
        <v>Timothy G.</v>
      </c>
      <c r="C323">
        <f>VLOOKUP(A323,'Medical Examinations'!A:B,2,0)</f>
        <v>37.715000000000003</v>
      </c>
      <c r="D323">
        <f>VLOOKUP(A323,'Medical Examinations'!A:C,3,0)</f>
        <v>10.86</v>
      </c>
      <c r="E323" t="str">
        <f>VLOOKUP(A323,'Medical Examinations'!A:K,11,0)</f>
        <v>Yes</v>
      </c>
      <c r="F323" t="str">
        <f>VLOOKUP(A323,'Medical Examinations'!A:N,14,0)</f>
        <v>No</v>
      </c>
      <c r="G323" t="str">
        <f>VLOOKUP(A323,'Medical Examinations'!A:F,6,0)</f>
        <v>No</v>
      </c>
      <c r="H323" s="7" t="str">
        <f>VLOOKUP(A323,'Medical Examinations'!A:J,10,0)</f>
        <v>0</v>
      </c>
      <c r="I323" t="str">
        <f>VLOOKUP(A323,'Medical Examinations'!A:I,9,0)</f>
        <v>No</v>
      </c>
      <c r="J323" t="str">
        <f>VLOOKUP(A323,'Medical Examinations'!A:L,12,0)</f>
        <v>Obesity</v>
      </c>
      <c r="K323" t="str">
        <f>VLOOKUP(A323,'Medical Examinations'!A:M,13,0)</f>
        <v>Diabetes</v>
      </c>
      <c r="L323" t="str">
        <f>VLOOKUP(A323,'Hospitalisation Details'!A:S,15,0)</f>
        <v>16-Jun-1967</v>
      </c>
      <c r="M323" s="10">
        <f>VLOOKUP(A323,'Hospitalisation Details'!A:Q,17,0)</f>
        <v>30063.58</v>
      </c>
      <c r="N323" t="str">
        <f>VLOOKUP(A323,'Hospitalisation Details'!A:L,12,0)</f>
        <v>tier - 1</v>
      </c>
      <c r="O323" t="str">
        <f>VLOOKUP(A323,'Hospitalisation Details'!A:AA,13,0)</f>
        <v>tier - 1</v>
      </c>
      <c r="P323" t="str">
        <f>VLOOKUP(A323,'Hospitalisation Details'!A:AA,14,0)</f>
        <v>R1012</v>
      </c>
      <c r="Q323">
        <f>VLOOKUP(A323,'Hospitalisation Details'!A:AA,16,0)</f>
        <v>55</v>
      </c>
    </row>
    <row r="324" spans="1:17" ht="15.75" x14ac:dyDescent="0.25">
      <c r="A324" s="1" t="s">
        <v>2049</v>
      </c>
      <c r="B324" t="str">
        <f>VLOOKUP(A324,'Customer Names'!A:D,4,0)</f>
        <v>Alan R</v>
      </c>
      <c r="C324">
        <f>VLOOKUP(A324,'Medical Examinations'!A:B,2,0)</f>
        <v>22.39</v>
      </c>
      <c r="D324">
        <f>VLOOKUP(A324,'Medical Examinations'!A:C,3,0)</f>
        <v>9.5299999999999994</v>
      </c>
      <c r="E324" t="str">
        <f>VLOOKUP(A324,'Medical Examinations'!A:K,11,0)</f>
        <v>Yes</v>
      </c>
      <c r="F324" t="str">
        <f>VLOOKUP(A324,'Medical Examinations'!A:N,14,0)</f>
        <v>No</v>
      </c>
      <c r="G324" t="str">
        <f>VLOOKUP(A324,'Medical Examinations'!A:F,6,0)</f>
        <v>No</v>
      </c>
      <c r="H324" s="7" t="str">
        <f>VLOOKUP(A324,'Medical Examinations'!A:J,10,0)</f>
        <v>0</v>
      </c>
      <c r="I324" t="str">
        <f>VLOOKUP(A324,'Medical Examinations'!A:I,9,0)</f>
        <v>Yes</v>
      </c>
      <c r="J324" t="str">
        <f>VLOOKUP(A324,'Medical Examinations'!A:L,12,0)</f>
        <v>Normal Weight</v>
      </c>
      <c r="K324" t="str">
        <f>VLOOKUP(A324,'Medical Examinations'!A:M,13,0)</f>
        <v>Diabetes</v>
      </c>
      <c r="L324" t="str">
        <f>VLOOKUP(A324,'Hospitalisation Details'!A:S,15,0)</f>
        <v>4-Aug-1981</v>
      </c>
      <c r="M324" s="10">
        <f>VLOOKUP(A324,'Hospitalisation Details'!A:Q,17,0)</f>
        <v>30026.87</v>
      </c>
      <c r="N324" t="str">
        <f>VLOOKUP(A324,'Hospitalisation Details'!A:L,12,0)</f>
        <v>tier - 2</v>
      </c>
      <c r="O324" t="str">
        <f>VLOOKUP(A324,'Hospitalisation Details'!A:AA,13,0)</f>
        <v>tier - 3</v>
      </c>
      <c r="P324" t="str">
        <f>VLOOKUP(A324,'Hospitalisation Details'!A:AA,14,0)</f>
        <v>R1012</v>
      </c>
      <c r="Q324">
        <f>VLOOKUP(A324,'Hospitalisation Details'!A:AA,16,0)</f>
        <v>41</v>
      </c>
    </row>
    <row r="325" spans="1:17" ht="15.75" x14ac:dyDescent="0.25">
      <c r="A325" s="1" t="s">
        <v>2048</v>
      </c>
      <c r="B325" t="str">
        <f>VLOOKUP(A325,'Customer Names'!A:D,4,0)</f>
        <v>Michael</v>
      </c>
      <c r="C325">
        <f>VLOOKUP(A325,'Medical Examinations'!A:B,2,0)</f>
        <v>28.78</v>
      </c>
      <c r="D325">
        <f>VLOOKUP(A325,'Medical Examinations'!A:C,3,0)</f>
        <v>5.68</v>
      </c>
      <c r="E325" t="str">
        <f>VLOOKUP(A325,'Medical Examinations'!A:K,11,0)</f>
        <v>No</v>
      </c>
      <c r="F325" t="str">
        <f>VLOOKUP(A325,'Medical Examinations'!A:N,14,0)</f>
        <v>No</v>
      </c>
      <c r="G325" t="str">
        <f>VLOOKUP(A325,'Medical Examinations'!A:F,6,0)</f>
        <v>No</v>
      </c>
      <c r="H325" s="7" t="str">
        <f>VLOOKUP(A325,'Medical Examinations'!A:J,10,0)</f>
        <v>0</v>
      </c>
      <c r="I325" t="str">
        <f>VLOOKUP(A325,'Medical Examinations'!A:I,9,0)</f>
        <v>Yes</v>
      </c>
      <c r="J325" t="str">
        <f>VLOOKUP(A325,'Medical Examinations'!A:L,12,0)</f>
        <v>Overweight</v>
      </c>
      <c r="K325" t="str">
        <f>VLOOKUP(A325,'Medical Examinations'!A:M,13,0)</f>
        <v>Normal</v>
      </c>
      <c r="L325" t="str">
        <f>VLOOKUP(A325,'Hospitalisation Details'!A:S,15,0)</f>
        <v>5-Oct-1991</v>
      </c>
      <c r="M325" s="10">
        <f>VLOOKUP(A325,'Hospitalisation Details'!A:Q,17,0)</f>
        <v>29969.67</v>
      </c>
      <c r="N325" t="str">
        <f>VLOOKUP(A325,'Hospitalisation Details'!A:L,12,0)</f>
        <v>tier - 1</v>
      </c>
      <c r="O325" t="str">
        <f>VLOOKUP(A325,'Hospitalisation Details'!A:AA,13,0)</f>
        <v>tier - 1</v>
      </c>
      <c r="P325" t="str">
        <f>VLOOKUP(A325,'Hospitalisation Details'!A:AA,14,0)</f>
        <v>R1011</v>
      </c>
      <c r="Q325">
        <f>VLOOKUP(A325,'Hospitalisation Details'!A:AA,16,0)</f>
        <v>31</v>
      </c>
    </row>
    <row r="326" spans="1:17" ht="15.75" x14ac:dyDescent="0.25">
      <c r="A326" s="1" t="s">
        <v>2047</v>
      </c>
      <c r="B326" t="str">
        <f>VLOOKUP(A326,'Customer Names'!A:D,4,0)</f>
        <v>Marie-France</v>
      </c>
      <c r="C326">
        <f>VLOOKUP(A326,'Medical Examinations'!A:B,2,0)</f>
        <v>18.329999999999998</v>
      </c>
      <c r="D326">
        <f>VLOOKUP(A326,'Medical Examinations'!A:C,3,0)</f>
        <v>5.57</v>
      </c>
      <c r="E326" t="str">
        <f>VLOOKUP(A326,'Medical Examinations'!A:K,11,0)</f>
        <v>Yes</v>
      </c>
      <c r="F326" t="str">
        <f>VLOOKUP(A326,'Medical Examinations'!A:N,14,0)</f>
        <v>No</v>
      </c>
      <c r="G326" t="str">
        <f>VLOOKUP(A326,'Medical Examinations'!A:F,6,0)</f>
        <v>No</v>
      </c>
      <c r="H326" s="7" t="str">
        <f>VLOOKUP(A326,'Medical Examinations'!A:J,10,0)</f>
        <v>0</v>
      </c>
      <c r="I326" t="str">
        <f>VLOOKUP(A326,'Medical Examinations'!A:I,9,0)</f>
        <v>Yes</v>
      </c>
      <c r="J326" t="str">
        <f>VLOOKUP(A326,'Medical Examinations'!A:L,12,0)</f>
        <v>Underweight</v>
      </c>
      <c r="K326" t="str">
        <f>VLOOKUP(A326,'Medical Examinations'!A:M,13,0)</f>
        <v>Normal</v>
      </c>
      <c r="L326" t="str">
        <f>VLOOKUP(A326,'Hospitalisation Details'!A:S,15,0)</f>
        <v>12-Jun-1976</v>
      </c>
      <c r="M326" s="10">
        <f>VLOOKUP(A326,'Hospitalisation Details'!A:Q,17,0)</f>
        <v>29933.75</v>
      </c>
      <c r="N326" t="str">
        <f>VLOOKUP(A326,'Hospitalisation Details'!A:L,12,0)</f>
        <v>tier - 1</v>
      </c>
      <c r="O326" t="str">
        <f>VLOOKUP(A326,'Hospitalisation Details'!A:AA,13,0)</f>
        <v>tier - 1</v>
      </c>
      <c r="P326" t="str">
        <f>VLOOKUP(A326,'Hospitalisation Details'!A:AA,14,0)</f>
        <v>R1011</v>
      </c>
      <c r="Q326">
        <f>VLOOKUP(A326,'Hospitalisation Details'!A:AA,16,0)</f>
        <v>46</v>
      </c>
    </row>
    <row r="327" spans="1:17" ht="15.75" x14ac:dyDescent="0.25">
      <c r="A327" s="1" t="s">
        <v>2046</v>
      </c>
      <c r="B327" t="str">
        <f>VLOOKUP(A327,'Customer Names'!A:D,4,0)</f>
        <v>Erik F.</v>
      </c>
      <c r="C327">
        <f>VLOOKUP(A327,'Medical Examinations'!A:B,2,0)</f>
        <v>26.39</v>
      </c>
      <c r="D327">
        <f>VLOOKUP(A327,'Medical Examinations'!A:C,3,0)</f>
        <v>4.58</v>
      </c>
      <c r="E327" t="str">
        <f>VLOOKUP(A327,'Medical Examinations'!A:K,11,0)</f>
        <v>Yes</v>
      </c>
      <c r="F327" t="str">
        <f>VLOOKUP(A327,'Medical Examinations'!A:N,14,0)</f>
        <v>No</v>
      </c>
      <c r="G327" t="str">
        <f>VLOOKUP(A327,'Medical Examinations'!A:F,6,0)</f>
        <v>No</v>
      </c>
      <c r="H327" s="7">
        <f>VLOOKUP(A327,'Medical Examinations'!A:J,10,0)</f>
        <v>1</v>
      </c>
      <c r="I327" t="str">
        <f>VLOOKUP(A327,'Medical Examinations'!A:I,9,0)</f>
        <v>Yes</v>
      </c>
      <c r="J327" t="str">
        <f>VLOOKUP(A327,'Medical Examinations'!A:L,12,0)</f>
        <v>Overweight</v>
      </c>
      <c r="K327" t="str">
        <f>VLOOKUP(A327,'Medical Examinations'!A:M,13,0)</f>
        <v>Normal</v>
      </c>
      <c r="L327" t="str">
        <f>VLOOKUP(A327,'Hospitalisation Details'!A:S,15,0)</f>
        <v>30-Dec-1988</v>
      </c>
      <c r="M327" s="10">
        <f>VLOOKUP(A327,'Hospitalisation Details'!A:Q,17,0)</f>
        <v>29929.56</v>
      </c>
      <c r="N327" t="str">
        <f>VLOOKUP(A327,'Hospitalisation Details'!A:L,12,0)</f>
        <v>tier - 1</v>
      </c>
      <c r="O327" t="str">
        <f>VLOOKUP(A327,'Hospitalisation Details'!A:AA,13,0)</f>
        <v>tier - 1</v>
      </c>
      <c r="P327" t="str">
        <f>VLOOKUP(A327,'Hospitalisation Details'!A:AA,14,0)</f>
        <v>R1011</v>
      </c>
      <c r="Q327">
        <f>VLOOKUP(A327,'Hospitalisation Details'!A:AA,16,0)</f>
        <v>34</v>
      </c>
    </row>
    <row r="328" spans="1:17" ht="15.75" x14ac:dyDescent="0.25">
      <c r="A328" s="1" t="s">
        <v>2045</v>
      </c>
      <c r="B328" t="str">
        <f>VLOOKUP(A328,'Customer Names'!A:D,4,0)</f>
        <v>Andrew</v>
      </c>
      <c r="C328">
        <f>VLOOKUP(A328,'Medical Examinations'!A:B,2,0)</f>
        <v>19.260000000000002</v>
      </c>
      <c r="D328">
        <f>VLOOKUP(A328,'Medical Examinations'!A:C,3,0)</f>
        <v>8.9600000000000009</v>
      </c>
      <c r="E328" t="str">
        <f>VLOOKUP(A328,'Medical Examinations'!A:K,11,0)</f>
        <v>Yes</v>
      </c>
      <c r="F328" t="str">
        <f>VLOOKUP(A328,'Medical Examinations'!A:N,14,0)</f>
        <v>No</v>
      </c>
      <c r="G328" t="str">
        <f>VLOOKUP(A328,'Medical Examinations'!A:F,6,0)</f>
        <v>No</v>
      </c>
      <c r="H328" s="7">
        <f>VLOOKUP(A328,'Medical Examinations'!A:J,10,0)</f>
        <v>1</v>
      </c>
      <c r="I328" t="str">
        <f>VLOOKUP(A328,'Medical Examinations'!A:I,9,0)</f>
        <v>Yes</v>
      </c>
      <c r="J328" t="str">
        <f>VLOOKUP(A328,'Medical Examinations'!A:L,12,0)</f>
        <v>Normal Weight</v>
      </c>
      <c r="K328" t="str">
        <f>VLOOKUP(A328,'Medical Examinations'!A:M,13,0)</f>
        <v>Diabetes</v>
      </c>
      <c r="L328" t="str">
        <f>VLOOKUP(A328,'Hospitalisation Details'!A:S,15,0)</f>
        <v>19-Aug-1975</v>
      </c>
      <c r="M328" s="10">
        <f>VLOOKUP(A328,'Hospitalisation Details'!A:Q,17,0)</f>
        <v>29899.25</v>
      </c>
      <c r="N328" t="str">
        <f>VLOOKUP(A328,'Hospitalisation Details'!A:L,12,0)</f>
        <v>tier - 1</v>
      </c>
      <c r="O328" t="str">
        <f>VLOOKUP(A328,'Hospitalisation Details'!A:AA,13,0)</f>
        <v>tier - 3</v>
      </c>
      <c r="P328" t="str">
        <f>VLOOKUP(A328,'Hospitalisation Details'!A:AA,14,0)</f>
        <v>R1011</v>
      </c>
      <c r="Q328">
        <f>VLOOKUP(A328,'Hospitalisation Details'!A:AA,16,0)</f>
        <v>47</v>
      </c>
    </row>
    <row r="329" spans="1:17" ht="15.75" x14ac:dyDescent="0.25">
      <c r="A329" s="1" t="s">
        <v>2044</v>
      </c>
      <c r="B329" t="str">
        <f>VLOOKUP(A329,'Customer Names'!A:D,4,0)</f>
        <v>Anthony</v>
      </c>
      <c r="C329">
        <f>VLOOKUP(A329,'Medical Examinations'!A:B,2,0)</f>
        <v>26.92</v>
      </c>
      <c r="D329">
        <f>VLOOKUP(A329,'Medical Examinations'!A:C,3,0)</f>
        <v>6.09</v>
      </c>
      <c r="E329" t="str">
        <f>VLOOKUP(A329,'Medical Examinations'!A:K,11,0)</f>
        <v>No</v>
      </c>
      <c r="F329" t="str">
        <f>VLOOKUP(A329,'Medical Examinations'!A:N,14,0)</f>
        <v>No</v>
      </c>
      <c r="G329" t="str">
        <f>VLOOKUP(A329,'Medical Examinations'!A:F,6,0)</f>
        <v>No</v>
      </c>
      <c r="H329" s="7" t="str">
        <f>VLOOKUP(A329,'Medical Examinations'!A:J,10,0)</f>
        <v>0</v>
      </c>
      <c r="I329" t="str">
        <f>VLOOKUP(A329,'Medical Examinations'!A:I,9,0)</f>
        <v>Yes</v>
      </c>
      <c r="J329" t="str">
        <f>VLOOKUP(A329,'Medical Examinations'!A:L,12,0)</f>
        <v>Overweight</v>
      </c>
      <c r="K329" t="str">
        <f>VLOOKUP(A329,'Medical Examinations'!A:M,13,0)</f>
        <v>Prediabetes</v>
      </c>
      <c r="L329" t="str">
        <f>VLOOKUP(A329,'Hospitalisation Details'!A:S,15,0)</f>
        <v>30-Dec-1989</v>
      </c>
      <c r="M329" s="10">
        <f>VLOOKUP(A329,'Hospitalisation Details'!A:Q,17,0)</f>
        <v>29852.48</v>
      </c>
      <c r="N329" t="str">
        <f>VLOOKUP(A329,'Hospitalisation Details'!A:L,12,0)</f>
        <v>tier - 1</v>
      </c>
      <c r="O329" t="str">
        <f>VLOOKUP(A329,'Hospitalisation Details'!A:AA,13,0)</f>
        <v>tier - 3</v>
      </c>
      <c r="P329" t="str">
        <f>VLOOKUP(A329,'Hospitalisation Details'!A:AA,14,0)</f>
        <v>R1011</v>
      </c>
      <c r="Q329">
        <f>VLOOKUP(A329,'Hospitalisation Details'!A:AA,16,0)</f>
        <v>33</v>
      </c>
    </row>
    <row r="330" spans="1:17" ht="15.75" x14ac:dyDescent="0.25">
      <c r="A330" s="1" t="s">
        <v>2043</v>
      </c>
      <c r="B330" t="str">
        <f>VLOOKUP(A330,'Customer Names'!A:D,4,0)</f>
        <v>Chris</v>
      </c>
      <c r="C330">
        <f>VLOOKUP(A330,'Medical Examinations'!A:B,2,0)</f>
        <v>19.73</v>
      </c>
      <c r="D330">
        <f>VLOOKUP(A330,'Medical Examinations'!A:C,3,0)</f>
        <v>4.3600000000000003</v>
      </c>
      <c r="E330" t="str">
        <f>VLOOKUP(A330,'Medical Examinations'!A:K,11,0)</f>
        <v>No</v>
      </c>
      <c r="F330" t="str">
        <f>VLOOKUP(A330,'Medical Examinations'!A:N,14,0)</f>
        <v>No</v>
      </c>
      <c r="G330" t="str">
        <f>VLOOKUP(A330,'Medical Examinations'!A:F,6,0)</f>
        <v>No</v>
      </c>
      <c r="H330" s="7" t="str">
        <f>VLOOKUP(A330,'Medical Examinations'!A:J,10,0)</f>
        <v>0</v>
      </c>
      <c r="I330" t="str">
        <f>VLOOKUP(A330,'Medical Examinations'!A:I,9,0)</f>
        <v>Yes</v>
      </c>
      <c r="J330" t="str">
        <f>VLOOKUP(A330,'Medical Examinations'!A:L,12,0)</f>
        <v>Normal Weight</v>
      </c>
      <c r="K330" t="str">
        <f>VLOOKUP(A330,'Medical Examinations'!A:M,13,0)</f>
        <v>Normal</v>
      </c>
      <c r="L330" t="str">
        <f>VLOOKUP(A330,'Hospitalisation Details'!A:S,15,0)</f>
        <v>29-Oct-1982</v>
      </c>
      <c r="M330" s="10">
        <f>VLOOKUP(A330,'Hospitalisation Details'!A:Q,17,0)</f>
        <v>29818.76</v>
      </c>
      <c r="N330" t="str">
        <f>VLOOKUP(A330,'Hospitalisation Details'!A:L,12,0)</f>
        <v>tier - 1</v>
      </c>
      <c r="O330" t="str">
        <f>VLOOKUP(A330,'Hospitalisation Details'!A:AA,13,0)</f>
        <v>tier - 1</v>
      </c>
      <c r="P330" t="str">
        <f>VLOOKUP(A330,'Hospitalisation Details'!A:AA,14,0)</f>
        <v>R1012</v>
      </c>
      <c r="Q330">
        <f>VLOOKUP(A330,'Hospitalisation Details'!A:AA,16,0)</f>
        <v>40</v>
      </c>
    </row>
    <row r="331" spans="1:17" ht="15.75" x14ac:dyDescent="0.25">
      <c r="A331" s="1" t="s">
        <v>2042</v>
      </c>
      <c r="B331" t="str">
        <f>VLOOKUP(A331,'Customer Names'!A:D,4,0)</f>
        <v>Yu</v>
      </c>
      <c r="C331">
        <f>VLOOKUP(A331,'Medical Examinations'!A:B,2,0)</f>
        <v>23.56</v>
      </c>
      <c r="D331">
        <f>VLOOKUP(A331,'Medical Examinations'!A:C,3,0)</f>
        <v>11.74</v>
      </c>
      <c r="E331" t="str">
        <f>VLOOKUP(A331,'Medical Examinations'!A:K,11,0)</f>
        <v>Yes</v>
      </c>
      <c r="F331" t="str">
        <f>VLOOKUP(A331,'Medical Examinations'!A:N,14,0)</f>
        <v>No</v>
      </c>
      <c r="G331" t="str">
        <f>VLOOKUP(A331,'Medical Examinations'!A:F,6,0)</f>
        <v>No</v>
      </c>
      <c r="H331" s="7" t="str">
        <f>VLOOKUP(A331,'Medical Examinations'!A:J,10,0)</f>
        <v>0</v>
      </c>
      <c r="I331" t="str">
        <f>VLOOKUP(A331,'Medical Examinations'!A:I,9,0)</f>
        <v>Yes</v>
      </c>
      <c r="J331" t="str">
        <f>VLOOKUP(A331,'Medical Examinations'!A:L,12,0)</f>
        <v>Normal Weight</v>
      </c>
      <c r="K331" t="str">
        <f>VLOOKUP(A331,'Medical Examinations'!A:M,13,0)</f>
        <v>Diabetes</v>
      </c>
      <c r="L331" t="str">
        <f>VLOOKUP(A331,'Hospitalisation Details'!A:S,15,0)</f>
        <v>13-Aug-1981</v>
      </c>
      <c r="M331" s="10">
        <f>VLOOKUP(A331,'Hospitalisation Details'!A:Q,17,0)</f>
        <v>29816.639999999999</v>
      </c>
      <c r="N331" t="str">
        <f>VLOOKUP(A331,'Hospitalisation Details'!A:L,12,0)</f>
        <v>tier - 1</v>
      </c>
      <c r="O331" t="str">
        <f>VLOOKUP(A331,'Hospitalisation Details'!A:AA,13,0)</f>
        <v>tier - 2</v>
      </c>
      <c r="P331" t="str">
        <f>VLOOKUP(A331,'Hospitalisation Details'!A:AA,14,0)</f>
        <v>R1011</v>
      </c>
      <c r="Q331">
        <f>VLOOKUP(A331,'Hospitalisation Details'!A:AA,16,0)</f>
        <v>41</v>
      </c>
    </row>
    <row r="332" spans="1:17" ht="15.75" x14ac:dyDescent="0.25">
      <c r="A332" s="1" t="s">
        <v>2041</v>
      </c>
      <c r="B332" t="str">
        <f>VLOOKUP(A332,'Customer Names'!A:D,4,0)</f>
        <v>Caleb N</v>
      </c>
      <c r="C332">
        <f>VLOOKUP(A332,'Medical Examinations'!A:B,2,0)</f>
        <v>37.67</v>
      </c>
      <c r="D332">
        <f>VLOOKUP(A332,'Medical Examinations'!A:C,3,0)</f>
        <v>5.89</v>
      </c>
      <c r="E332" t="str">
        <f>VLOOKUP(A332,'Medical Examinations'!A:K,11,0)</f>
        <v>No</v>
      </c>
      <c r="F332" t="str">
        <f>VLOOKUP(A332,'Medical Examinations'!A:N,14,0)</f>
        <v>No</v>
      </c>
      <c r="G332" t="str">
        <f>VLOOKUP(A332,'Medical Examinations'!A:F,6,0)</f>
        <v>No</v>
      </c>
      <c r="H332" s="7">
        <f>VLOOKUP(A332,'Medical Examinations'!A:J,10,0)</f>
        <v>1</v>
      </c>
      <c r="I332" t="str">
        <f>VLOOKUP(A332,'Medical Examinations'!A:I,9,0)</f>
        <v>Yes</v>
      </c>
      <c r="J332" t="str">
        <f>VLOOKUP(A332,'Medical Examinations'!A:L,12,0)</f>
        <v>Obesity</v>
      </c>
      <c r="K332" t="str">
        <f>VLOOKUP(A332,'Medical Examinations'!A:M,13,0)</f>
        <v>Prediabetes</v>
      </c>
      <c r="L332" t="str">
        <f>VLOOKUP(A332,'Hospitalisation Details'!A:S,15,0)</f>
        <v>20-Jun-1998</v>
      </c>
      <c r="M332" s="10">
        <f>VLOOKUP(A332,'Hospitalisation Details'!A:Q,17,0)</f>
        <v>29760.6</v>
      </c>
      <c r="N332" t="str">
        <f>VLOOKUP(A332,'Hospitalisation Details'!A:L,12,0)</f>
        <v>tier - 1</v>
      </c>
      <c r="O332" t="str">
        <f>VLOOKUP(A332,'Hospitalisation Details'!A:AA,13,0)</f>
        <v>tier - 2</v>
      </c>
      <c r="P332" t="str">
        <f>VLOOKUP(A332,'Hospitalisation Details'!A:AA,14,0)</f>
        <v>R1011</v>
      </c>
      <c r="Q332">
        <f>VLOOKUP(A332,'Hospitalisation Details'!A:AA,16,0)</f>
        <v>24</v>
      </c>
    </row>
    <row r="333" spans="1:17" ht="15.75" x14ac:dyDescent="0.25">
      <c r="A333" s="1" t="s">
        <v>2040</v>
      </c>
      <c r="B333" t="str">
        <f>VLOOKUP(A333,'Customer Names'!A:D,4,0)</f>
        <v>Jason M.</v>
      </c>
      <c r="C333">
        <f>VLOOKUP(A333,'Medical Examinations'!A:B,2,0)</f>
        <v>18.73</v>
      </c>
      <c r="D333">
        <f>VLOOKUP(A333,'Medical Examinations'!A:C,3,0)</f>
        <v>10.64</v>
      </c>
      <c r="E333" t="str">
        <f>VLOOKUP(A333,'Medical Examinations'!A:K,11,0)</f>
        <v>No</v>
      </c>
      <c r="F333" t="str">
        <f>VLOOKUP(A333,'Medical Examinations'!A:N,14,0)</f>
        <v>No</v>
      </c>
      <c r="G333" t="str">
        <f>VLOOKUP(A333,'Medical Examinations'!A:F,6,0)</f>
        <v>No</v>
      </c>
      <c r="H333" s="7">
        <f>VLOOKUP(A333,'Medical Examinations'!A:J,10,0)</f>
        <v>2</v>
      </c>
      <c r="I333" t="str">
        <f>VLOOKUP(A333,'Medical Examinations'!A:I,9,0)</f>
        <v>Yes</v>
      </c>
      <c r="J333" t="str">
        <f>VLOOKUP(A333,'Medical Examinations'!A:L,12,0)</f>
        <v>Normal Weight</v>
      </c>
      <c r="K333" t="str">
        <f>VLOOKUP(A333,'Medical Examinations'!A:M,13,0)</f>
        <v>Diabetes</v>
      </c>
      <c r="L333" t="str">
        <f>VLOOKUP(A333,'Hospitalisation Details'!A:S,15,0)</f>
        <v>23-Aug-1973</v>
      </c>
      <c r="M333" s="10">
        <f>VLOOKUP(A333,'Hospitalisation Details'!A:Q,17,0)</f>
        <v>29757.69</v>
      </c>
      <c r="N333" t="str">
        <f>VLOOKUP(A333,'Hospitalisation Details'!A:L,12,0)</f>
        <v>tier - 1</v>
      </c>
      <c r="O333" t="str">
        <f>VLOOKUP(A333,'Hospitalisation Details'!A:AA,13,0)</f>
        <v>tier - 3</v>
      </c>
      <c r="P333" t="str">
        <f>VLOOKUP(A333,'Hospitalisation Details'!A:AA,14,0)</f>
        <v>R1011</v>
      </c>
      <c r="Q333">
        <f>VLOOKUP(A333,'Hospitalisation Details'!A:AA,16,0)</f>
        <v>49</v>
      </c>
    </row>
    <row r="334" spans="1:17" ht="15.75" x14ac:dyDescent="0.25">
      <c r="A334" s="1" t="s">
        <v>2039</v>
      </c>
      <c r="B334" t="str">
        <f>VLOOKUP(A334,'Customer Names'!A:D,4,0)</f>
        <v>Angela R</v>
      </c>
      <c r="C334">
        <f>VLOOKUP(A334,'Medical Examinations'!A:B,2,0)</f>
        <v>33.090000000000003</v>
      </c>
      <c r="D334">
        <f>VLOOKUP(A334,'Medical Examinations'!A:C,3,0)</f>
        <v>6.06</v>
      </c>
      <c r="E334" t="str">
        <f>VLOOKUP(A334,'Medical Examinations'!A:K,11,0)</f>
        <v>No</v>
      </c>
      <c r="F334" t="str">
        <f>VLOOKUP(A334,'Medical Examinations'!A:N,14,0)</f>
        <v>No</v>
      </c>
      <c r="G334" t="str">
        <f>VLOOKUP(A334,'Medical Examinations'!A:F,6,0)</f>
        <v>Yes</v>
      </c>
      <c r="H334" s="7">
        <f>VLOOKUP(A334,'Medical Examinations'!A:J,10,0)</f>
        <v>1</v>
      </c>
      <c r="I334" t="str">
        <f>VLOOKUP(A334,'Medical Examinations'!A:I,9,0)</f>
        <v>Yes</v>
      </c>
      <c r="J334" t="str">
        <f>VLOOKUP(A334,'Medical Examinations'!A:L,12,0)</f>
        <v>Obesity</v>
      </c>
      <c r="K334" t="str">
        <f>VLOOKUP(A334,'Medical Examinations'!A:M,13,0)</f>
        <v>Prediabetes</v>
      </c>
      <c r="L334" t="str">
        <f>VLOOKUP(A334,'Hospitalisation Details'!A:S,15,0)</f>
        <v>27-Jul-1993</v>
      </c>
      <c r="M334" s="10">
        <f>VLOOKUP(A334,'Hospitalisation Details'!A:Q,17,0)</f>
        <v>29622.69</v>
      </c>
      <c r="N334" t="str">
        <f>VLOOKUP(A334,'Hospitalisation Details'!A:L,12,0)</f>
        <v>tier - 1</v>
      </c>
      <c r="O334" t="str">
        <f>VLOOKUP(A334,'Hospitalisation Details'!A:AA,13,0)</f>
        <v>tier - 1</v>
      </c>
      <c r="P334" t="str">
        <f>VLOOKUP(A334,'Hospitalisation Details'!A:AA,14,0)</f>
        <v>R1011</v>
      </c>
      <c r="Q334">
        <f>VLOOKUP(A334,'Hospitalisation Details'!A:AA,16,0)</f>
        <v>29</v>
      </c>
    </row>
    <row r="335" spans="1:17" ht="15.75" x14ac:dyDescent="0.25">
      <c r="A335" s="1" t="s">
        <v>2038</v>
      </c>
      <c r="B335" t="str">
        <f>VLOOKUP(A335,'Customer Names'!A:D,4,0)</f>
        <v>Keith J</v>
      </c>
      <c r="C335">
        <f>VLOOKUP(A335,'Medical Examinations'!A:B,2,0)</f>
        <v>18.329999999999998</v>
      </c>
      <c r="D335">
        <f>VLOOKUP(A335,'Medical Examinations'!A:C,3,0)</f>
        <v>7.46</v>
      </c>
      <c r="E335" t="str">
        <f>VLOOKUP(A335,'Medical Examinations'!A:K,11,0)</f>
        <v>Yes</v>
      </c>
      <c r="F335" t="str">
        <f>VLOOKUP(A335,'Medical Examinations'!A:N,14,0)</f>
        <v>No</v>
      </c>
      <c r="G335" t="str">
        <f>VLOOKUP(A335,'Medical Examinations'!A:F,6,0)</f>
        <v>No</v>
      </c>
      <c r="H335" s="7">
        <f>VLOOKUP(A335,'Medical Examinations'!A:J,10,0)</f>
        <v>1</v>
      </c>
      <c r="I335" t="str">
        <f>VLOOKUP(A335,'Medical Examinations'!A:I,9,0)</f>
        <v>Yes</v>
      </c>
      <c r="J335" t="str">
        <f>VLOOKUP(A335,'Medical Examinations'!A:L,12,0)</f>
        <v>Underweight</v>
      </c>
      <c r="K335" t="str">
        <f>VLOOKUP(A335,'Medical Examinations'!A:M,13,0)</f>
        <v>Diabetes</v>
      </c>
      <c r="L335" t="str">
        <f>VLOOKUP(A335,'Hospitalisation Details'!A:S,15,0)</f>
        <v>3-Nov-1975</v>
      </c>
      <c r="M335" s="10">
        <f>VLOOKUP(A335,'Hospitalisation Details'!A:Q,17,0)</f>
        <v>29583.8</v>
      </c>
      <c r="N335" t="str">
        <f>VLOOKUP(A335,'Hospitalisation Details'!A:L,12,0)</f>
        <v>tier - 1</v>
      </c>
      <c r="O335" t="str">
        <f>VLOOKUP(A335,'Hospitalisation Details'!A:AA,13,0)</f>
        <v>tier - 1</v>
      </c>
      <c r="P335" t="str">
        <f>VLOOKUP(A335,'Hospitalisation Details'!A:AA,14,0)</f>
        <v>R1011</v>
      </c>
      <c r="Q335">
        <f>VLOOKUP(A335,'Hospitalisation Details'!A:AA,16,0)</f>
        <v>47</v>
      </c>
    </row>
    <row r="336" spans="1:17" ht="15.75" x14ac:dyDescent="0.25">
      <c r="A336" s="1" t="s">
        <v>2037</v>
      </c>
      <c r="B336" t="str">
        <f>VLOOKUP(A336,'Customer Names'!A:D,4,0)</f>
        <v>Emma</v>
      </c>
      <c r="C336">
        <f>VLOOKUP(A336,'Medical Examinations'!A:B,2,0)</f>
        <v>27.74</v>
      </c>
      <c r="D336">
        <f>VLOOKUP(A336,'Medical Examinations'!A:C,3,0)</f>
        <v>4.68</v>
      </c>
      <c r="E336" t="str">
        <f>VLOOKUP(A336,'Medical Examinations'!A:K,11,0)</f>
        <v>Yes</v>
      </c>
      <c r="F336" t="str">
        <f>VLOOKUP(A336,'Medical Examinations'!A:N,14,0)</f>
        <v>No</v>
      </c>
      <c r="G336" t="str">
        <f>VLOOKUP(A336,'Medical Examinations'!A:F,6,0)</f>
        <v>No</v>
      </c>
      <c r="H336" s="7">
        <f>VLOOKUP(A336,'Medical Examinations'!A:J,10,0)</f>
        <v>2</v>
      </c>
      <c r="I336" t="str">
        <f>VLOOKUP(A336,'Medical Examinations'!A:I,9,0)</f>
        <v>Yes</v>
      </c>
      <c r="J336" t="str">
        <f>VLOOKUP(A336,'Medical Examinations'!A:L,12,0)</f>
        <v>Overweight</v>
      </c>
      <c r="K336" t="str">
        <f>VLOOKUP(A336,'Medical Examinations'!A:M,13,0)</f>
        <v>Normal</v>
      </c>
      <c r="L336" t="str">
        <f>VLOOKUP(A336,'Hospitalisation Details'!A:S,15,0)</f>
        <v>20-Oct-1959</v>
      </c>
      <c r="M336" s="10">
        <f>VLOOKUP(A336,'Hospitalisation Details'!A:Q,17,0)</f>
        <v>29523.17</v>
      </c>
      <c r="N336" t="str">
        <f>VLOOKUP(A336,'Hospitalisation Details'!A:L,12,0)</f>
        <v>tier - 1</v>
      </c>
      <c r="O336" t="str">
        <f>VLOOKUP(A336,'Hospitalisation Details'!A:AA,13,0)</f>
        <v>tier - 2</v>
      </c>
      <c r="P336" t="str">
        <f>VLOOKUP(A336,'Hospitalisation Details'!A:AA,14,0)</f>
        <v>R1024</v>
      </c>
      <c r="Q336">
        <f>VLOOKUP(A336,'Hospitalisation Details'!A:AA,16,0)</f>
        <v>63</v>
      </c>
    </row>
    <row r="337" spans="1:17" ht="15.75" x14ac:dyDescent="0.25">
      <c r="A337" s="1" t="s">
        <v>2036</v>
      </c>
      <c r="B337" t="str">
        <f>VLOOKUP(A337,'Customer Names'!A:D,4,0)</f>
        <v>Nathan A</v>
      </c>
      <c r="C337">
        <f>VLOOKUP(A337,'Medical Examinations'!A:B,2,0)</f>
        <v>24.2</v>
      </c>
      <c r="D337">
        <f>VLOOKUP(A337,'Medical Examinations'!A:C,3,0)</f>
        <v>6.15</v>
      </c>
      <c r="E337" t="str">
        <f>VLOOKUP(A337,'Medical Examinations'!A:K,11,0)</f>
        <v>No</v>
      </c>
      <c r="F337" t="str">
        <f>VLOOKUP(A337,'Medical Examinations'!A:N,14,0)</f>
        <v>No</v>
      </c>
      <c r="G337" t="str">
        <f>VLOOKUP(A337,'Medical Examinations'!A:F,6,0)</f>
        <v>No</v>
      </c>
      <c r="H337" s="7">
        <f>VLOOKUP(A337,'Medical Examinations'!A:J,10,0)</f>
        <v>1</v>
      </c>
      <c r="I337" t="str">
        <f>VLOOKUP(A337,'Medical Examinations'!A:I,9,0)</f>
        <v>Yes</v>
      </c>
      <c r="J337" t="str">
        <f>VLOOKUP(A337,'Medical Examinations'!A:L,12,0)</f>
        <v>Normal Weight</v>
      </c>
      <c r="K337" t="str">
        <f>VLOOKUP(A337,'Medical Examinations'!A:M,13,0)</f>
        <v>Prediabetes</v>
      </c>
      <c r="L337" t="str">
        <f>VLOOKUP(A337,'Hospitalisation Details'!A:S,15,0)</f>
        <v>16-Jul-1987</v>
      </c>
      <c r="M337" s="10">
        <f>VLOOKUP(A337,'Hospitalisation Details'!A:Q,17,0)</f>
        <v>29443.59</v>
      </c>
      <c r="N337" t="str">
        <f>VLOOKUP(A337,'Hospitalisation Details'!A:L,12,0)</f>
        <v>tier - 1</v>
      </c>
      <c r="O337" t="str">
        <f>VLOOKUP(A337,'Hospitalisation Details'!A:AA,13,0)</f>
        <v>tier - 1</v>
      </c>
      <c r="P337" t="str">
        <f>VLOOKUP(A337,'Hospitalisation Details'!A:AA,14,0)</f>
        <v>R1011</v>
      </c>
      <c r="Q337">
        <f>VLOOKUP(A337,'Hospitalisation Details'!A:AA,16,0)</f>
        <v>35</v>
      </c>
    </row>
    <row r="338" spans="1:17" ht="15.75" x14ac:dyDescent="0.25">
      <c r="A338" s="1" t="s">
        <v>2035</v>
      </c>
      <c r="B338" t="str">
        <f>VLOOKUP(A338,'Customer Names'!A:D,4,0)</f>
        <v>Kathryn</v>
      </c>
      <c r="C338">
        <f>VLOOKUP(A338,'Medical Examinations'!A:B,2,0)</f>
        <v>22.03</v>
      </c>
      <c r="D338">
        <f>VLOOKUP(A338,'Medical Examinations'!A:C,3,0)</f>
        <v>4.28</v>
      </c>
      <c r="E338" t="str">
        <f>VLOOKUP(A338,'Medical Examinations'!A:K,11,0)</f>
        <v>Yes</v>
      </c>
      <c r="F338" t="str">
        <f>VLOOKUP(A338,'Medical Examinations'!A:N,14,0)</f>
        <v>No</v>
      </c>
      <c r="G338" t="str">
        <f>VLOOKUP(A338,'Medical Examinations'!A:F,6,0)</f>
        <v>No</v>
      </c>
      <c r="H338" s="7" t="str">
        <f>VLOOKUP(A338,'Medical Examinations'!A:J,10,0)</f>
        <v>0</v>
      </c>
      <c r="I338" t="str">
        <f>VLOOKUP(A338,'Medical Examinations'!A:I,9,0)</f>
        <v>Yes</v>
      </c>
      <c r="J338" t="str">
        <f>VLOOKUP(A338,'Medical Examinations'!A:L,12,0)</f>
        <v>Normal Weight</v>
      </c>
      <c r="K338" t="str">
        <f>VLOOKUP(A338,'Medical Examinations'!A:M,13,0)</f>
        <v>Normal</v>
      </c>
      <c r="L338" t="str">
        <f>VLOOKUP(A338,'Hospitalisation Details'!A:S,15,0)</f>
        <v>7-Nov-1985</v>
      </c>
      <c r="M338" s="10">
        <f>VLOOKUP(A338,'Hospitalisation Details'!A:Q,17,0)</f>
        <v>29352.560000000001</v>
      </c>
      <c r="N338" t="str">
        <f>VLOOKUP(A338,'Hospitalisation Details'!A:L,12,0)</f>
        <v>tier - 1</v>
      </c>
      <c r="O338" t="str">
        <f>VLOOKUP(A338,'Hospitalisation Details'!A:AA,13,0)</f>
        <v>tier - 1</v>
      </c>
      <c r="P338" t="str">
        <f>VLOOKUP(A338,'Hospitalisation Details'!A:AA,14,0)</f>
        <v>R1011</v>
      </c>
      <c r="Q338">
        <f>VLOOKUP(A338,'Hospitalisation Details'!A:AA,16,0)</f>
        <v>37</v>
      </c>
    </row>
    <row r="339" spans="1:17" ht="15.75" x14ac:dyDescent="0.25">
      <c r="A339" s="1" t="s">
        <v>2034</v>
      </c>
      <c r="B339" t="str">
        <f>VLOOKUP(A339,'Customer Names'!A:D,4,0)</f>
        <v>Elizabeth H.</v>
      </c>
      <c r="C339">
        <f>VLOOKUP(A339,'Medical Examinations'!A:B,2,0)</f>
        <v>26.885000000000002</v>
      </c>
      <c r="D339">
        <f>VLOOKUP(A339,'Medical Examinations'!A:C,3,0)</f>
        <v>9.86</v>
      </c>
      <c r="E339" t="str">
        <f>VLOOKUP(A339,'Medical Examinations'!A:K,11,0)</f>
        <v>No</v>
      </c>
      <c r="F339" t="str">
        <f>VLOOKUP(A339,'Medical Examinations'!A:N,14,0)</f>
        <v>No</v>
      </c>
      <c r="G339" t="str">
        <f>VLOOKUP(A339,'Medical Examinations'!A:F,6,0)</f>
        <v>No</v>
      </c>
      <c r="H339" s="7">
        <f>VLOOKUP(A339,'Medical Examinations'!A:J,10,0)</f>
        <v>3</v>
      </c>
      <c r="I339" t="str">
        <f>VLOOKUP(A339,'Medical Examinations'!A:I,9,0)</f>
        <v>Yes</v>
      </c>
      <c r="J339" t="str">
        <f>VLOOKUP(A339,'Medical Examinations'!A:L,12,0)</f>
        <v>Overweight</v>
      </c>
      <c r="K339" t="str">
        <f>VLOOKUP(A339,'Medical Examinations'!A:M,13,0)</f>
        <v>Diabetes</v>
      </c>
      <c r="L339" t="str">
        <f>VLOOKUP(A339,'Hospitalisation Details'!A:S,15,0)</f>
        <v>5-Jun-1958</v>
      </c>
      <c r="M339" s="10">
        <f>VLOOKUP(A339,'Hospitalisation Details'!A:Q,17,0)</f>
        <v>29330.98</v>
      </c>
      <c r="N339" t="str">
        <f>VLOOKUP(A339,'Hospitalisation Details'!A:L,12,0)</f>
        <v>tier - 1</v>
      </c>
      <c r="O339" t="str">
        <f>VLOOKUP(A339,'Hospitalisation Details'!A:AA,13,0)</f>
        <v>tier - 2</v>
      </c>
      <c r="P339" t="str">
        <f>VLOOKUP(A339,'Hospitalisation Details'!A:AA,14,0)</f>
        <v>R1012</v>
      </c>
      <c r="Q339">
        <f>VLOOKUP(A339,'Hospitalisation Details'!A:AA,16,0)</f>
        <v>65</v>
      </c>
    </row>
    <row r="340" spans="1:17" ht="15.75" x14ac:dyDescent="0.25">
      <c r="A340" s="1" t="s">
        <v>2033</v>
      </c>
      <c r="B340" t="str">
        <f>VLOOKUP(A340,'Customer Names'!A:D,4,0)</f>
        <v>Ben</v>
      </c>
      <c r="C340">
        <f>VLOOKUP(A340,'Medical Examinations'!A:B,2,0)</f>
        <v>16.36</v>
      </c>
      <c r="D340">
        <f>VLOOKUP(A340,'Medical Examinations'!A:C,3,0)</f>
        <v>11.19</v>
      </c>
      <c r="E340" t="str">
        <f>VLOOKUP(A340,'Medical Examinations'!A:K,11,0)</f>
        <v>No</v>
      </c>
      <c r="F340" t="str">
        <f>VLOOKUP(A340,'Medical Examinations'!A:N,14,0)</f>
        <v>No</v>
      </c>
      <c r="G340" t="str">
        <f>VLOOKUP(A340,'Medical Examinations'!A:F,6,0)</f>
        <v>No</v>
      </c>
      <c r="H340" s="7" t="str">
        <f>VLOOKUP(A340,'Medical Examinations'!A:J,10,0)</f>
        <v>0</v>
      </c>
      <c r="I340" t="str">
        <f>VLOOKUP(A340,'Medical Examinations'!A:I,9,0)</f>
        <v>Yes</v>
      </c>
      <c r="J340" t="str">
        <f>VLOOKUP(A340,'Medical Examinations'!A:L,12,0)</f>
        <v>Underweight</v>
      </c>
      <c r="K340" t="str">
        <f>VLOOKUP(A340,'Medical Examinations'!A:M,13,0)</f>
        <v>Diabetes</v>
      </c>
      <c r="L340" t="str">
        <f>VLOOKUP(A340,'Hospitalisation Details'!A:S,15,0)</f>
        <v>21-Jul-1978</v>
      </c>
      <c r="M340" s="10">
        <f>VLOOKUP(A340,'Hospitalisation Details'!A:Q,17,0)</f>
        <v>29227.599999999999</v>
      </c>
      <c r="N340" t="str">
        <f>VLOOKUP(A340,'Hospitalisation Details'!A:L,12,0)</f>
        <v>tier - 1</v>
      </c>
      <c r="O340" t="str">
        <f>VLOOKUP(A340,'Hospitalisation Details'!A:AA,13,0)</f>
        <v>tier - 3</v>
      </c>
      <c r="P340" t="str">
        <f>VLOOKUP(A340,'Hospitalisation Details'!A:AA,14,0)</f>
        <v>R1012</v>
      </c>
      <c r="Q340">
        <f>VLOOKUP(A340,'Hospitalisation Details'!A:AA,16,0)</f>
        <v>44</v>
      </c>
    </row>
    <row r="341" spans="1:17" ht="15.75" x14ac:dyDescent="0.25">
      <c r="A341" s="1" t="s">
        <v>2032</v>
      </c>
      <c r="B341" t="str">
        <f>VLOOKUP(A341,'Customer Names'!A:D,4,0)</f>
        <v>Cheryl A</v>
      </c>
      <c r="C341">
        <f>VLOOKUP(A341,'Medical Examinations'!A:B,2,0)</f>
        <v>32.299999999999997</v>
      </c>
      <c r="D341">
        <f>VLOOKUP(A341,'Medical Examinations'!A:C,3,0)</f>
        <v>4.8899999999999997</v>
      </c>
      <c r="E341" t="str">
        <f>VLOOKUP(A341,'Medical Examinations'!A:K,11,0)</f>
        <v>Yes</v>
      </c>
      <c r="F341" t="str">
        <f>VLOOKUP(A341,'Medical Examinations'!A:N,14,0)</f>
        <v>No</v>
      </c>
      <c r="G341" t="str">
        <f>VLOOKUP(A341,'Medical Examinations'!A:F,6,0)</f>
        <v>Yes</v>
      </c>
      <c r="H341" s="7">
        <f>VLOOKUP(A341,'Medical Examinations'!A:J,10,0)</f>
        <v>1</v>
      </c>
      <c r="I341" t="str">
        <f>VLOOKUP(A341,'Medical Examinations'!A:I,9,0)</f>
        <v>No</v>
      </c>
      <c r="J341" t="str">
        <f>VLOOKUP(A341,'Medical Examinations'!A:L,12,0)</f>
        <v>Obesity</v>
      </c>
      <c r="K341" t="str">
        <f>VLOOKUP(A341,'Medical Examinations'!A:M,13,0)</f>
        <v>Normal</v>
      </c>
      <c r="L341" t="str">
        <f>VLOOKUP(A341,'Hospitalisation Details'!A:S,15,0)</f>
        <v>9-Jul-1969</v>
      </c>
      <c r="M341" s="10">
        <f>VLOOKUP(A341,'Hospitalisation Details'!A:Q,17,0)</f>
        <v>29186.48</v>
      </c>
      <c r="N341" t="str">
        <f>VLOOKUP(A341,'Hospitalisation Details'!A:L,12,0)</f>
        <v>tier - 1</v>
      </c>
      <c r="O341" t="str">
        <f>VLOOKUP(A341,'Hospitalisation Details'!A:AA,13,0)</f>
        <v>tier - 3</v>
      </c>
      <c r="P341" t="str">
        <f>VLOOKUP(A341,'Hospitalisation Details'!A:AA,14,0)</f>
        <v>R1024</v>
      </c>
      <c r="Q341">
        <f>VLOOKUP(A341,'Hospitalisation Details'!A:AA,16,0)</f>
        <v>53</v>
      </c>
    </row>
    <row r="342" spans="1:17" ht="15.75" x14ac:dyDescent="0.25">
      <c r="A342" s="1" t="s">
        <v>2031</v>
      </c>
      <c r="B342" t="str">
        <f>VLOOKUP(A342,'Customer Names'!A:D,4,0)</f>
        <v>Kimberly A</v>
      </c>
      <c r="C342">
        <f>VLOOKUP(A342,'Medical Examinations'!A:B,2,0)</f>
        <v>16.05</v>
      </c>
      <c r="D342">
        <f>VLOOKUP(A342,'Medical Examinations'!A:C,3,0)</f>
        <v>4.3499999999999996</v>
      </c>
      <c r="E342" t="str">
        <f>VLOOKUP(A342,'Medical Examinations'!A:K,11,0)</f>
        <v>Yes</v>
      </c>
      <c r="F342" t="str">
        <f>VLOOKUP(A342,'Medical Examinations'!A:N,14,0)</f>
        <v>No</v>
      </c>
      <c r="G342" t="str">
        <f>VLOOKUP(A342,'Medical Examinations'!A:F,6,0)</f>
        <v>No</v>
      </c>
      <c r="H342" s="7" t="str">
        <f>VLOOKUP(A342,'Medical Examinations'!A:J,10,0)</f>
        <v>0</v>
      </c>
      <c r="I342" t="str">
        <f>VLOOKUP(A342,'Medical Examinations'!A:I,9,0)</f>
        <v>Yes</v>
      </c>
      <c r="J342" t="str">
        <f>VLOOKUP(A342,'Medical Examinations'!A:L,12,0)</f>
        <v>Underweight</v>
      </c>
      <c r="K342" t="str">
        <f>VLOOKUP(A342,'Medical Examinations'!A:M,13,0)</f>
        <v>Normal</v>
      </c>
      <c r="L342" t="str">
        <f>VLOOKUP(A342,'Hospitalisation Details'!A:S,15,0)</f>
        <v>8-Nov-1976</v>
      </c>
      <c r="M342" s="10">
        <f>VLOOKUP(A342,'Hospitalisation Details'!A:Q,17,0)</f>
        <v>29160.39</v>
      </c>
      <c r="N342" t="str">
        <f>VLOOKUP(A342,'Hospitalisation Details'!A:L,12,0)</f>
        <v>tier - 1</v>
      </c>
      <c r="O342" t="str">
        <f>VLOOKUP(A342,'Hospitalisation Details'!A:AA,13,0)</f>
        <v>tier - 2</v>
      </c>
      <c r="P342" t="str">
        <f>VLOOKUP(A342,'Hospitalisation Details'!A:AA,14,0)</f>
        <v>R1011</v>
      </c>
      <c r="Q342">
        <f>VLOOKUP(A342,'Hospitalisation Details'!A:AA,16,0)</f>
        <v>46</v>
      </c>
    </row>
    <row r="343" spans="1:17" ht="15.75" x14ac:dyDescent="0.25">
      <c r="A343" s="1" t="s">
        <v>2030</v>
      </c>
      <c r="B343" t="str">
        <f>VLOOKUP(A343,'Customer Names'!A:D,4,0)</f>
        <v>Cynthia</v>
      </c>
      <c r="C343">
        <f>VLOOKUP(A343,'Medical Examinations'!A:B,2,0)</f>
        <v>29.07</v>
      </c>
      <c r="D343">
        <f>VLOOKUP(A343,'Medical Examinations'!A:C,3,0)</f>
        <v>8.66</v>
      </c>
      <c r="E343" t="str">
        <f>VLOOKUP(A343,'Medical Examinations'!A:K,11,0)</f>
        <v>Yes</v>
      </c>
      <c r="F343" t="str">
        <f>VLOOKUP(A343,'Medical Examinations'!A:N,14,0)</f>
        <v>No</v>
      </c>
      <c r="G343" t="str">
        <f>VLOOKUP(A343,'Medical Examinations'!A:F,6,0)</f>
        <v>No</v>
      </c>
      <c r="H343" s="7">
        <f>VLOOKUP(A343,'Medical Examinations'!A:J,10,0)</f>
        <v>2</v>
      </c>
      <c r="I343" t="str">
        <f>VLOOKUP(A343,'Medical Examinations'!A:I,9,0)</f>
        <v>Yes</v>
      </c>
      <c r="J343" t="str">
        <f>VLOOKUP(A343,'Medical Examinations'!A:L,12,0)</f>
        <v>Overweight</v>
      </c>
      <c r="K343" t="str">
        <f>VLOOKUP(A343,'Medical Examinations'!A:M,13,0)</f>
        <v>Diabetes</v>
      </c>
      <c r="L343" t="str">
        <f>VLOOKUP(A343,'Hospitalisation Details'!A:S,15,0)</f>
        <v>24-Dec-1961</v>
      </c>
      <c r="M343" s="10">
        <f>VLOOKUP(A343,'Hospitalisation Details'!A:Q,17,0)</f>
        <v>29141.360000000001</v>
      </c>
      <c r="N343" t="str">
        <f>VLOOKUP(A343,'Hospitalisation Details'!A:L,12,0)</f>
        <v>tier - 1</v>
      </c>
      <c r="O343" t="str">
        <f>VLOOKUP(A343,'Hospitalisation Details'!A:AA,13,0)</f>
        <v>tier - 3</v>
      </c>
      <c r="P343" t="str">
        <f>VLOOKUP(A343,'Hospitalisation Details'!A:AA,14,0)</f>
        <v>R1012</v>
      </c>
      <c r="Q343">
        <f>VLOOKUP(A343,'Hospitalisation Details'!A:AA,16,0)</f>
        <v>61</v>
      </c>
    </row>
    <row r="344" spans="1:17" ht="15.75" x14ac:dyDescent="0.25">
      <c r="A344" s="1" t="s">
        <v>2029</v>
      </c>
      <c r="B344" t="str">
        <f>VLOOKUP(A344,'Customer Names'!A:D,4,0)</f>
        <v>Jessica</v>
      </c>
      <c r="C344">
        <f>VLOOKUP(A344,'Medical Examinations'!A:B,2,0)</f>
        <v>17.43</v>
      </c>
      <c r="D344">
        <f>VLOOKUP(A344,'Medical Examinations'!A:C,3,0)</f>
        <v>8.64</v>
      </c>
      <c r="E344" t="str">
        <f>VLOOKUP(A344,'Medical Examinations'!A:K,11,0)</f>
        <v>No</v>
      </c>
      <c r="F344" t="str">
        <f>VLOOKUP(A344,'Medical Examinations'!A:N,14,0)</f>
        <v>No</v>
      </c>
      <c r="G344" t="str">
        <f>VLOOKUP(A344,'Medical Examinations'!A:F,6,0)</f>
        <v>No</v>
      </c>
      <c r="H344" s="7" t="str">
        <f>VLOOKUP(A344,'Medical Examinations'!A:J,10,0)</f>
        <v>0</v>
      </c>
      <c r="I344" t="str">
        <f>VLOOKUP(A344,'Medical Examinations'!A:I,9,0)</f>
        <v>Yes</v>
      </c>
      <c r="J344" t="str">
        <f>VLOOKUP(A344,'Medical Examinations'!A:L,12,0)</f>
        <v>Underweight</v>
      </c>
      <c r="K344" t="str">
        <f>VLOOKUP(A344,'Medical Examinations'!A:M,13,0)</f>
        <v>Diabetes</v>
      </c>
      <c r="L344" t="str">
        <f>VLOOKUP(A344,'Hospitalisation Details'!A:S,15,0)</f>
        <v>29-Nov-1978</v>
      </c>
      <c r="M344" s="10">
        <f>VLOOKUP(A344,'Hospitalisation Details'!A:Q,17,0)</f>
        <v>29114.77</v>
      </c>
      <c r="N344" t="str">
        <f>VLOOKUP(A344,'Hospitalisation Details'!A:L,12,0)</f>
        <v>tier - 1</v>
      </c>
      <c r="O344" t="str">
        <f>VLOOKUP(A344,'Hospitalisation Details'!A:AA,13,0)</f>
        <v>tier - 1</v>
      </c>
      <c r="P344" t="str">
        <f>VLOOKUP(A344,'Hospitalisation Details'!A:AA,14,0)</f>
        <v>R1011</v>
      </c>
      <c r="Q344">
        <f>VLOOKUP(A344,'Hospitalisation Details'!A:AA,16,0)</f>
        <v>44</v>
      </c>
    </row>
    <row r="345" spans="1:17" ht="15.75" x14ac:dyDescent="0.25">
      <c r="A345" s="1" t="s">
        <v>2028</v>
      </c>
      <c r="B345" t="str">
        <f>VLOOKUP(A345,'Customer Names'!A:D,4,0)</f>
        <v>Bruce</v>
      </c>
      <c r="C345">
        <f>VLOOKUP(A345,'Medical Examinations'!A:B,2,0)</f>
        <v>19.329999999999998</v>
      </c>
      <c r="D345">
        <f>VLOOKUP(A345,'Medical Examinations'!A:C,3,0)</f>
        <v>4.2699999999999996</v>
      </c>
      <c r="E345" t="str">
        <f>VLOOKUP(A345,'Medical Examinations'!A:K,11,0)</f>
        <v>No</v>
      </c>
      <c r="F345" t="str">
        <f>VLOOKUP(A345,'Medical Examinations'!A:N,14,0)</f>
        <v>No</v>
      </c>
      <c r="G345" t="str">
        <f>VLOOKUP(A345,'Medical Examinations'!A:F,6,0)</f>
        <v>No</v>
      </c>
      <c r="H345" s="7" t="str">
        <f>VLOOKUP(A345,'Medical Examinations'!A:J,10,0)</f>
        <v>0</v>
      </c>
      <c r="I345" t="str">
        <f>VLOOKUP(A345,'Medical Examinations'!A:I,9,0)</f>
        <v>Yes</v>
      </c>
      <c r="J345" t="str">
        <f>VLOOKUP(A345,'Medical Examinations'!A:L,12,0)</f>
        <v>Normal Weight</v>
      </c>
      <c r="K345" t="str">
        <f>VLOOKUP(A345,'Medical Examinations'!A:M,13,0)</f>
        <v>Normal</v>
      </c>
      <c r="L345" t="str">
        <f>VLOOKUP(A345,'Hospitalisation Details'!A:S,15,0)</f>
        <v>14-Jul-1980</v>
      </c>
      <c r="M345" s="10">
        <f>VLOOKUP(A345,'Hospitalisation Details'!A:Q,17,0)</f>
        <v>29114.21</v>
      </c>
      <c r="N345" t="str">
        <f>VLOOKUP(A345,'Hospitalisation Details'!A:L,12,0)</f>
        <v>tier - 1</v>
      </c>
      <c r="O345" t="str">
        <f>VLOOKUP(A345,'Hospitalisation Details'!A:AA,13,0)</f>
        <v>tier - 3</v>
      </c>
      <c r="P345" t="str">
        <f>VLOOKUP(A345,'Hospitalisation Details'!A:AA,14,0)</f>
        <v>R1011</v>
      </c>
      <c r="Q345">
        <f>VLOOKUP(A345,'Hospitalisation Details'!A:AA,16,0)</f>
        <v>42</v>
      </c>
    </row>
    <row r="346" spans="1:17" ht="15.75" x14ac:dyDescent="0.25">
      <c r="A346" s="1" t="s">
        <v>2027</v>
      </c>
      <c r="B346" t="str">
        <f>VLOOKUP(A346,'Customer Names'!A:D,4,0)</f>
        <v>Allison</v>
      </c>
      <c r="C346">
        <f>VLOOKUP(A346,'Medical Examinations'!A:B,2,0)</f>
        <v>30.52</v>
      </c>
      <c r="D346">
        <f>VLOOKUP(A346,'Medical Examinations'!A:C,3,0)</f>
        <v>4.21</v>
      </c>
      <c r="E346" t="str">
        <f>VLOOKUP(A346,'Medical Examinations'!A:K,11,0)</f>
        <v>No</v>
      </c>
      <c r="F346" t="str">
        <f>VLOOKUP(A346,'Medical Examinations'!A:N,14,0)</f>
        <v>No</v>
      </c>
      <c r="G346" t="str">
        <f>VLOOKUP(A346,'Medical Examinations'!A:F,6,0)</f>
        <v>No</v>
      </c>
      <c r="H346" s="7">
        <f>VLOOKUP(A346,'Medical Examinations'!A:J,10,0)</f>
        <v>1</v>
      </c>
      <c r="I346" t="str">
        <f>VLOOKUP(A346,'Medical Examinations'!A:I,9,0)</f>
        <v>Yes</v>
      </c>
      <c r="J346" t="str">
        <f>VLOOKUP(A346,'Medical Examinations'!A:L,12,0)</f>
        <v>Obesity</v>
      </c>
      <c r="K346" t="str">
        <f>VLOOKUP(A346,'Medical Examinations'!A:M,13,0)</f>
        <v>Normal</v>
      </c>
      <c r="L346" t="str">
        <f>VLOOKUP(A346,'Hospitalisation Details'!A:S,15,0)</f>
        <v>7-Jul-1992</v>
      </c>
      <c r="M346" s="10">
        <f>VLOOKUP(A346,'Hospitalisation Details'!A:Q,17,0)</f>
        <v>29007.82</v>
      </c>
      <c r="N346" t="str">
        <f>VLOOKUP(A346,'Hospitalisation Details'!A:L,12,0)</f>
        <v>tier - 1</v>
      </c>
      <c r="O346" t="str">
        <f>VLOOKUP(A346,'Hospitalisation Details'!A:AA,13,0)</f>
        <v>tier - 3</v>
      </c>
      <c r="P346" t="str">
        <f>VLOOKUP(A346,'Hospitalisation Details'!A:AA,14,0)</f>
        <v>R1011</v>
      </c>
      <c r="Q346">
        <f>VLOOKUP(A346,'Hospitalisation Details'!A:AA,16,0)</f>
        <v>30</v>
      </c>
    </row>
    <row r="347" spans="1:17" ht="15.75" x14ac:dyDescent="0.25">
      <c r="A347" s="1" t="s">
        <v>2026</v>
      </c>
      <c r="B347" t="str">
        <f>VLOOKUP(A347,'Customer Names'!A:D,4,0)</f>
        <v>Alex</v>
      </c>
      <c r="C347">
        <f>VLOOKUP(A347,'Medical Examinations'!A:B,2,0)</f>
        <v>39.21</v>
      </c>
      <c r="D347">
        <f>VLOOKUP(A347,'Medical Examinations'!A:C,3,0)</f>
        <v>5.04</v>
      </c>
      <c r="E347" t="str">
        <f>VLOOKUP(A347,'Medical Examinations'!A:K,11,0)</f>
        <v>No</v>
      </c>
      <c r="F347" t="str">
        <f>VLOOKUP(A347,'Medical Examinations'!A:N,14,0)</f>
        <v>No</v>
      </c>
      <c r="G347" t="str">
        <f>VLOOKUP(A347,'Medical Examinations'!A:F,6,0)</f>
        <v>Yes</v>
      </c>
      <c r="H347" s="7">
        <f>VLOOKUP(A347,'Medical Examinations'!A:J,10,0)</f>
        <v>1</v>
      </c>
      <c r="I347" t="str">
        <f>VLOOKUP(A347,'Medical Examinations'!A:I,9,0)</f>
        <v>Yes</v>
      </c>
      <c r="J347" t="str">
        <f>VLOOKUP(A347,'Medical Examinations'!A:L,12,0)</f>
        <v>Obesity</v>
      </c>
      <c r="K347" t="str">
        <f>VLOOKUP(A347,'Medical Examinations'!A:M,13,0)</f>
        <v>Normal</v>
      </c>
      <c r="L347" t="str">
        <f>VLOOKUP(A347,'Hospitalisation Details'!A:S,15,0)</f>
        <v>1-Sep-2003</v>
      </c>
      <c r="M347" s="10">
        <f>VLOOKUP(A347,'Hospitalisation Details'!A:Q,17,0)</f>
        <v>28998.68</v>
      </c>
      <c r="N347" t="str">
        <f>VLOOKUP(A347,'Hospitalisation Details'!A:L,12,0)</f>
        <v>tier - 1</v>
      </c>
      <c r="O347" t="str">
        <f>VLOOKUP(A347,'Hospitalisation Details'!A:AA,13,0)</f>
        <v>tier - 3</v>
      </c>
      <c r="P347" t="str">
        <f>VLOOKUP(A347,'Hospitalisation Details'!A:AA,14,0)</f>
        <v>R1011</v>
      </c>
      <c r="Q347">
        <f>VLOOKUP(A347,'Hospitalisation Details'!A:AA,16,0)</f>
        <v>19</v>
      </c>
    </row>
    <row r="348" spans="1:17" ht="15.75" x14ac:dyDescent="0.25">
      <c r="A348" s="1" t="s">
        <v>2025</v>
      </c>
      <c r="B348" t="str">
        <f>VLOOKUP(A348,'Customer Names'!A:D,4,0)</f>
        <v>Gabriela</v>
      </c>
      <c r="C348">
        <f>VLOOKUP(A348,'Medical Examinations'!A:B,2,0)</f>
        <v>26.98</v>
      </c>
      <c r="D348">
        <f>VLOOKUP(A348,'Medical Examinations'!A:C,3,0)</f>
        <v>5.21</v>
      </c>
      <c r="E348" t="str">
        <f>VLOOKUP(A348,'Medical Examinations'!A:K,11,0)</f>
        <v>Yes</v>
      </c>
      <c r="F348" t="str">
        <f>VLOOKUP(A348,'Medical Examinations'!A:N,14,0)</f>
        <v>No</v>
      </c>
      <c r="G348" t="str">
        <f>VLOOKUP(A348,'Medical Examinations'!A:F,6,0)</f>
        <v>No</v>
      </c>
      <c r="H348" s="7">
        <f>VLOOKUP(A348,'Medical Examinations'!A:J,10,0)</f>
        <v>2</v>
      </c>
      <c r="I348" t="str">
        <f>VLOOKUP(A348,'Medical Examinations'!A:I,9,0)</f>
        <v>Yes</v>
      </c>
      <c r="J348" t="str">
        <f>VLOOKUP(A348,'Medical Examinations'!A:L,12,0)</f>
        <v>Overweight</v>
      </c>
      <c r="K348" t="str">
        <f>VLOOKUP(A348,'Medical Examinations'!A:M,13,0)</f>
        <v>Normal</v>
      </c>
      <c r="L348" t="str">
        <f>VLOOKUP(A348,'Hospitalisation Details'!A:S,15,0)</f>
        <v>5-Dec-1959</v>
      </c>
      <c r="M348" s="10">
        <f>VLOOKUP(A348,'Hospitalisation Details'!A:Q,17,0)</f>
        <v>28950.47</v>
      </c>
      <c r="N348" t="str">
        <f>VLOOKUP(A348,'Hospitalisation Details'!A:L,12,0)</f>
        <v>tier - 1</v>
      </c>
      <c r="O348" t="str">
        <f>VLOOKUP(A348,'Hospitalisation Details'!A:AA,13,0)</f>
        <v>tier - 1</v>
      </c>
      <c r="P348" t="str">
        <f>VLOOKUP(A348,'Hospitalisation Details'!A:AA,14,0)</f>
        <v>R1012</v>
      </c>
      <c r="Q348">
        <f>VLOOKUP(A348,'Hospitalisation Details'!A:AA,16,0)</f>
        <v>63</v>
      </c>
    </row>
    <row r="349" spans="1:17" ht="15.75" x14ac:dyDescent="0.25">
      <c r="A349" s="1" t="s">
        <v>2024</v>
      </c>
      <c r="B349" t="str">
        <f>VLOOKUP(A349,'Customer Names'!A:D,4,0)</f>
        <v>Sharon</v>
      </c>
      <c r="C349">
        <f>VLOOKUP(A349,'Medical Examinations'!A:B,2,0)</f>
        <v>25.84</v>
      </c>
      <c r="D349">
        <f>VLOOKUP(A349,'Medical Examinations'!A:C,3,0)</f>
        <v>8.83</v>
      </c>
      <c r="E349" t="str">
        <f>VLOOKUP(A349,'Medical Examinations'!A:K,11,0)</f>
        <v>No</v>
      </c>
      <c r="F349" t="str">
        <f>VLOOKUP(A349,'Medical Examinations'!A:N,14,0)</f>
        <v>No</v>
      </c>
      <c r="G349" t="str">
        <f>VLOOKUP(A349,'Medical Examinations'!A:F,6,0)</f>
        <v>No</v>
      </c>
      <c r="H349" s="7" t="str">
        <f>VLOOKUP(A349,'Medical Examinations'!A:J,10,0)</f>
        <v>0</v>
      </c>
      <c r="I349" t="str">
        <f>VLOOKUP(A349,'Medical Examinations'!A:I,9,0)</f>
        <v>No</v>
      </c>
      <c r="J349" t="str">
        <f>VLOOKUP(A349,'Medical Examinations'!A:L,12,0)</f>
        <v>Overweight</v>
      </c>
      <c r="K349" t="str">
        <f>VLOOKUP(A349,'Medical Examinations'!A:M,13,0)</f>
        <v>Diabetes</v>
      </c>
      <c r="L349" t="str">
        <f>VLOOKUP(A349,'Hospitalisation Details'!A:S,15,0)</f>
        <v>25-Jul-1962</v>
      </c>
      <c r="M349" s="10">
        <f>VLOOKUP(A349,'Hospitalisation Details'!A:Q,17,0)</f>
        <v>28923.14</v>
      </c>
      <c r="N349" t="str">
        <f>VLOOKUP(A349,'Hospitalisation Details'!A:L,12,0)</f>
        <v>tier - 1</v>
      </c>
      <c r="O349" t="str">
        <f>VLOOKUP(A349,'Hospitalisation Details'!A:AA,13,0)</f>
        <v>tier - 1</v>
      </c>
      <c r="P349" t="str">
        <f>VLOOKUP(A349,'Hospitalisation Details'!A:AA,14,0)</f>
        <v>R1012</v>
      </c>
      <c r="Q349">
        <f>VLOOKUP(A349,'Hospitalisation Details'!A:AA,16,0)</f>
        <v>60</v>
      </c>
    </row>
    <row r="350" spans="1:17" ht="15.75" x14ac:dyDescent="0.25">
      <c r="A350" s="1" t="s">
        <v>2023</v>
      </c>
      <c r="B350" t="str">
        <f>VLOOKUP(A350,'Customer Names'!A:D,4,0)</f>
        <v>Jason A</v>
      </c>
      <c r="C350">
        <f>VLOOKUP(A350,'Medical Examinations'!A:B,2,0)</f>
        <v>28.31</v>
      </c>
      <c r="D350">
        <f>VLOOKUP(A350,'Medical Examinations'!A:C,3,0)</f>
        <v>8.4700000000000006</v>
      </c>
      <c r="E350" t="str">
        <f>VLOOKUP(A350,'Medical Examinations'!A:K,11,0)</f>
        <v>Yes</v>
      </c>
      <c r="F350" t="str">
        <f>VLOOKUP(A350,'Medical Examinations'!A:N,14,0)</f>
        <v>No</v>
      </c>
      <c r="G350" t="str">
        <f>VLOOKUP(A350,'Medical Examinations'!A:F,6,0)</f>
        <v>No</v>
      </c>
      <c r="H350" s="7">
        <f>VLOOKUP(A350,'Medical Examinations'!A:J,10,0)</f>
        <v>2</v>
      </c>
      <c r="I350" t="str">
        <f>VLOOKUP(A350,'Medical Examinations'!A:I,9,0)</f>
        <v>Yes</v>
      </c>
      <c r="J350" t="str">
        <f>VLOOKUP(A350,'Medical Examinations'!A:L,12,0)</f>
        <v>Overweight</v>
      </c>
      <c r="K350" t="str">
        <f>VLOOKUP(A350,'Medical Examinations'!A:M,13,0)</f>
        <v>Diabetes</v>
      </c>
      <c r="L350" t="str">
        <f>VLOOKUP(A350,'Hospitalisation Details'!A:S,15,0)</f>
        <v>3-Aug-1961</v>
      </c>
      <c r="M350" s="10">
        <f>VLOOKUP(A350,'Hospitalisation Details'!A:Q,17,0)</f>
        <v>28868.66</v>
      </c>
      <c r="N350" t="str">
        <f>VLOOKUP(A350,'Hospitalisation Details'!A:L,12,0)</f>
        <v>tier - 1</v>
      </c>
      <c r="O350" t="str">
        <f>VLOOKUP(A350,'Hospitalisation Details'!A:AA,13,0)</f>
        <v>tier - 2</v>
      </c>
      <c r="P350" t="str">
        <f>VLOOKUP(A350,'Hospitalisation Details'!A:AA,14,0)</f>
        <v>R1012</v>
      </c>
      <c r="Q350">
        <f>VLOOKUP(A350,'Hospitalisation Details'!A:AA,16,0)</f>
        <v>61</v>
      </c>
    </row>
    <row r="351" spans="1:17" ht="15.75" x14ac:dyDescent="0.25">
      <c r="A351" s="1" t="s">
        <v>2022</v>
      </c>
      <c r="B351" t="str">
        <f>VLOOKUP(A351,'Customer Names'!A:D,4,0)</f>
        <v>Chelsey C.</v>
      </c>
      <c r="C351">
        <f>VLOOKUP(A351,'Medical Examinations'!A:B,2,0)</f>
        <v>23.94</v>
      </c>
      <c r="D351">
        <f>VLOOKUP(A351,'Medical Examinations'!A:C,3,0)</f>
        <v>4.2</v>
      </c>
      <c r="E351" t="str">
        <f>VLOOKUP(A351,'Medical Examinations'!A:K,11,0)</f>
        <v>No</v>
      </c>
      <c r="F351" t="str">
        <f>VLOOKUP(A351,'Medical Examinations'!A:N,14,0)</f>
        <v>No</v>
      </c>
      <c r="G351" t="str">
        <f>VLOOKUP(A351,'Medical Examinations'!A:F,6,0)</f>
        <v>No</v>
      </c>
      <c r="H351" s="7" t="str">
        <f>VLOOKUP(A351,'Medical Examinations'!A:J,10,0)</f>
        <v>0</v>
      </c>
      <c r="I351" t="str">
        <f>VLOOKUP(A351,'Medical Examinations'!A:I,9,0)</f>
        <v>Yes</v>
      </c>
      <c r="J351" t="str">
        <f>VLOOKUP(A351,'Medical Examinations'!A:L,12,0)</f>
        <v>Normal Weight</v>
      </c>
      <c r="K351" t="str">
        <f>VLOOKUP(A351,'Medical Examinations'!A:M,13,0)</f>
        <v>Normal</v>
      </c>
      <c r="L351" t="str">
        <f>VLOOKUP(A351,'Hospitalisation Details'!A:S,15,0)</f>
        <v>5-Dec-1990</v>
      </c>
      <c r="M351" s="10">
        <f>VLOOKUP(A351,'Hospitalisation Details'!A:Q,17,0)</f>
        <v>28716.14</v>
      </c>
      <c r="N351" t="str">
        <f>VLOOKUP(A351,'Hospitalisation Details'!A:L,12,0)</f>
        <v>tier - 1</v>
      </c>
      <c r="O351" t="str">
        <f>VLOOKUP(A351,'Hospitalisation Details'!A:AA,13,0)</f>
        <v>tier - 3</v>
      </c>
      <c r="P351" t="str">
        <f>VLOOKUP(A351,'Hospitalisation Details'!A:AA,14,0)</f>
        <v>R1011</v>
      </c>
      <c r="Q351">
        <f>VLOOKUP(A351,'Hospitalisation Details'!A:AA,16,0)</f>
        <v>32</v>
      </c>
    </row>
    <row r="352" spans="1:17" ht="15.75" x14ac:dyDescent="0.25">
      <c r="A352" s="1" t="s">
        <v>2021</v>
      </c>
      <c r="B352" t="str">
        <f>VLOOKUP(A352,'Customer Names'!A:D,4,0)</f>
        <v>Devon A.</v>
      </c>
      <c r="C352">
        <f>VLOOKUP(A352,'Medical Examinations'!A:B,2,0)</f>
        <v>20.03</v>
      </c>
      <c r="D352">
        <f>VLOOKUP(A352,'Medical Examinations'!A:C,3,0)</f>
        <v>6.14</v>
      </c>
      <c r="E352" t="str">
        <f>VLOOKUP(A352,'Medical Examinations'!A:K,11,0)</f>
        <v>Yes</v>
      </c>
      <c r="F352" t="str">
        <f>VLOOKUP(A352,'Medical Examinations'!A:N,14,0)</f>
        <v>No</v>
      </c>
      <c r="G352" t="str">
        <f>VLOOKUP(A352,'Medical Examinations'!A:F,6,0)</f>
        <v>No</v>
      </c>
      <c r="H352" s="7" t="str">
        <f>VLOOKUP(A352,'Medical Examinations'!A:J,10,0)</f>
        <v>0</v>
      </c>
      <c r="I352" t="str">
        <f>VLOOKUP(A352,'Medical Examinations'!A:I,9,0)</f>
        <v>Yes</v>
      </c>
      <c r="J352" t="str">
        <f>VLOOKUP(A352,'Medical Examinations'!A:L,12,0)</f>
        <v>Normal Weight</v>
      </c>
      <c r="K352" t="str">
        <f>VLOOKUP(A352,'Medical Examinations'!A:M,13,0)</f>
        <v>Prediabetes</v>
      </c>
      <c r="L352" t="str">
        <f>VLOOKUP(A352,'Hospitalisation Details'!A:S,15,0)</f>
        <v>27-Sep-1985</v>
      </c>
      <c r="M352" s="10">
        <f>VLOOKUP(A352,'Hospitalisation Details'!A:Q,17,0)</f>
        <v>28542.86</v>
      </c>
      <c r="N352" t="str">
        <f>VLOOKUP(A352,'Hospitalisation Details'!A:L,12,0)</f>
        <v>tier - 1</v>
      </c>
      <c r="O352" t="str">
        <f>VLOOKUP(A352,'Hospitalisation Details'!A:AA,13,0)</f>
        <v>tier - 3</v>
      </c>
      <c r="P352" t="str">
        <f>VLOOKUP(A352,'Hospitalisation Details'!A:AA,14,0)</f>
        <v>R1011</v>
      </c>
      <c r="Q352">
        <f>VLOOKUP(A352,'Hospitalisation Details'!A:AA,16,0)</f>
        <v>37</v>
      </c>
    </row>
    <row r="353" spans="1:17" ht="15.75" x14ac:dyDescent="0.25">
      <c r="A353" s="1" t="s">
        <v>2020</v>
      </c>
      <c r="B353" t="str">
        <f>VLOOKUP(A353,'Customer Names'!A:D,4,0)</f>
        <v>Joni L</v>
      </c>
      <c r="C353">
        <f>VLOOKUP(A353,'Medical Examinations'!A:B,2,0)</f>
        <v>41.42</v>
      </c>
      <c r="D353">
        <f>VLOOKUP(A353,'Medical Examinations'!A:C,3,0)</f>
        <v>6.07</v>
      </c>
      <c r="E353" t="str">
        <f>VLOOKUP(A353,'Medical Examinations'!A:K,11,0)</f>
        <v>No</v>
      </c>
      <c r="F353" t="str">
        <f>VLOOKUP(A353,'Medical Examinations'!A:N,14,0)</f>
        <v>No</v>
      </c>
      <c r="G353" t="str">
        <f>VLOOKUP(A353,'Medical Examinations'!A:F,6,0)</f>
        <v>No</v>
      </c>
      <c r="H353" s="7" t="str">
        <f>VLOOKUP(A353,'Medical Examinations'!A:J,10,0)</f>
        <v>0</v>
      </c>
      <c r="I353" t="str">
        <f>VLOOKUP(A353,'Medical Examinations'!A:I,9,0)</f>
        <v>No</v>
      </c>
      <c r="J353" t="str">
        <f>VLOOKUP(A353,'Medical Examinations'!A:L,12,0)</f>
        <v>Obesity</v>
      </c>
      <c r="K353" t="str">
        <f>VLOOKUP(A353,'Medical Examinations'!A:M,13,0)</f>
        <v>Prediabetes</v>
      </c>
      <c r="L353" t="str">
        <f>VLOOKUP(A353,'Hospitalisation Details'!A:S,15,0)</f>
        <v>11-Dec-1982</v>
      </c>
      <c r="M353" s="10">
        <f>VLOOKUP(A353,'Hospitalisation Details'!A:Q,17,0)</f>
        <v>28476.73</v>
      </c>
      <c r="N353" t="str">
        <f>VLOOKUP(A353,'Hospitalisation Details'!A:L,12,0)</f>
        <v>tier - 1</v>
      </c>
      <c r="O353" t="str">
        <f>VLOOKUP(A353,'Hospitalisation Details'!A:AA,13,0)</f>
        <v>tier - 2</v>
      </c>
      <c r="P353" t="str">
        <f>VLOOKUP(A353,'Hospitalisation Details'!A:AA,14,0)</f>
        <v>R1012</v>
      </c>
      <c r="Q353">
        <f>VLOOKUP(A353,'Hospitalisation Details'!A:AA,16,0)</f>
        <v>40</v>
      </c>
    </row>
    <row r="354" spans="1:17" ht="15.75" x14ac:dyDescent="0.25">
      <c r="A354" s="1" t="s">
        <v>2019</v>
      </c>
      <c r="B354" t="str">
        <f>VLOOKUP(A354,'Customer Names'!A:D,4,0)</f>
        <v>Colin</v>
      </c>
      <c r="C354">
        <f>VLOOKUP(A354,'Medical Examinations'!A:B,2,0)</f>
        <v>36.67</v>
      </c>
      <c r="D354">
        <f>VLOOKUP(A354,'Medical Examinations'!A:C,3,0)</f>
        <v>10.210000000000001</v>
      </c>
      <c r="E354" t="str">
        <f>VLOOKUP(A354,'Medical Examinations'!A:K,11,0)</f>
        <v>No</v>
      </c>
      <c r="F354" t="str">
        <f>VLOOKUP(A354,'Medical Examinations'!A:N,14,0)</f>
        <v>No</v>
      </c>
      <c r="G354" t="str">
        <f>VLOOKUP(A354,'Medical Examinations'!A:F,6,0)</f>
        <v>No</v>
      </c>
      <c r="H354" s="7" t="str">
        <f>VLOOKUP(A354,'Medical Examinations'!A:J,10,0)</f>
        <v>0</v>
      </c>
      <c r="I354" t="str">
        <f>VLOOKUP(A354,'Medical Examinations'!A:I,9,0)</f>
        <v>No</v>
      </c>
      <c r="J354" t="str">
        <f>VLOOKUP(A354,'Medical Examinations'!A:L,12,0)</f>
        <v>Obesity</v>
      </c>
      <c r="K354" t="str">
        <f>VLOOKUP(A354,'Medical Examinations'!A:M,13,0)</f>
        <v>Diabetes</v>
      </c>
      <c r="L354" t="str">
        <f>VLOOKUP(A354,'Hospitalisation Details'!A:S,15,0)</f>
        <v>16-Sep-1974</v>
      </c>
      <c r="M354" s="10">
        <f>VLOOKUP(A354,'Hospitalisation Details'!A:Q,17,0)</f>
        <v>28468.92</v>
      </c>
      <c r="N354" t="str">
        <f>VLOOKUP(A354,'Hospitalisation Details'!A:L,12,0)</f>
        <v>tier - 1</v>
      </c>
      <c r="O354" t="str">
        <f>VLOOKUP(A354,'Hospitalisation Details'!A:AA,13,0)</f>
        <v>tier - 1</v>
      </c>
      <c r="P354" t="str">
        <f>VLOOKUP(A354,'Hospitalisation Details'!A:AA,14,0)</f>
        <v>R1012</v>
      </c>
      <c r="Q354">
        <f>VLOOKUP(A354,'Hospitalisation Details'!A:AA,16,0)</f>
        <v>48</v>
      </c>
    </row>
    <row r="355" spans="1:17" ht="15.75" x14ac:dyDescent="0.25">
      <c r="A355" s="1" t="s">
        <v>2018</v>
      </c>
      <c r="B355" t="str">
        <f>VLOOKUP(A355,'Customer Names'!A:D,4,0)</f>
        <v>Rachael</v>
      </c>
      <c r="C355">
        <f>VLOOKUP(A355,'Medical Examinations'!A:B,2,0)</f>
        <v>27.645</v>
      </c>
      <c r="D355">
        <f>VLOOKUP(A355,'Medical Examinations'!A:C,3,0)</f>
        <v>4.6900000000000004</v>
      </c>
      <c r="E355" t="str">
        <f>VLOOKUP(A355,'Medical Examinations'!A:K,11,0)</f>
        <v>No</v>
      </c>
      <c r="F355" t="str">
        <f>VLOOKUP(A355,'Medical Examinations'!A:N,14,0)</f>
        <v>No</v>
      </c>
      <c r="G355" t="str">
        <f>VLOOKUP(A355,'Medical Examinations'!A:F,6,0)</f>
        <v>No</v>
      </c>
      <c r="H355" s="7" t="str">
        <f>VLOOKUP(A355,'Medical Examinations'!A:J,10,0)</f>
        <v>0</v>
      </c>
      <c r="I355" t="str">
        <f>VLOOKUP(A355,'Medical Examinations'!A:I,9,0)</f>
        <v>No</v>
      </c>
      <c r="J355" t="str">
        <f>VLOOKUP(A355,'Medical Examinations'!A:L,12,0)</f>
        <v>Overweight</v>
      </c>
      <c r="K355" t="str">
        <f>VLOOKUP(A355,'Medical Examinations'!A:M,13,0)</f>
        <v>Normal</v>
      </c>
      <c r="L355" t="str">
        <f>VLOOKUP(A355,'Hospitalisation Details'!A:S,15,0)</f>
        <v>2-Dec-1977</v>
      </c>
      <c r="M355" s="10">
        <f>VLOOKUP(A355,'Hospitalisation Details'!A:Q,17,0)</f>
        <v>28340.19</v>
      </c>
      <c r="N355" t="str">
        <f>VLOOKUP(A355,'Hospitalisation Details'!A:L,12,0)</f>
        <v>tier - 1</v>
      </c>
      <c r="O355" t="str">
        <f>VLOOKUP(A355,'Hospitalisation Details'!A:AA,13,0)</f>
        <v>tier - 2</v>
      </c>
      <c r="P355" t="str">
        <f>VLOOKUP(A355,'Hospitalisation Details'!A:AA,14,0)</f>
        <v>R1012</v>
      </c>
      <c r="Q355">
        <f>VLOOKUP(A355,'Hospitalisation Details'!A:AA,16,0)</f>
        <v>45</v>
      </c>
    </row>
    <row r="356" spans="1:17" ht="15.75" x14ac:dyDescent="0.25">
      <c r="A356" s="1" t="s">
        <v>2017</v>
      </c>
      <c r="B356" t="str">
        <f>VLOOKUP(A356,'Customer Names'!A:D,4,0)</f>
        <v>Maricela</v>
      </c>
      <c r="C356">
        <f>VLOOKUP(A356,'Medical Examinations'!A:B,2,0)</f>
        <v>22.72</v>
      </c>
      <c r="D356">
        <f>VLOOKUP(A356,'Medical Examinations'!A:C,3,0)</f>
        <v>5.71</v>
      </c>
      <c r="E356" t="str">
        <f>VLOOKUP(A356,'Medical Examinations'!A:K,11,0)</f>
        <v>No</v>
      </c>
      <c r="F356" t="str">
        <f>VLOOKUP(A356,'Medical Examinations'!A:N,14,0)</f>
        <v>No</v>
      </c>
      <c r="G356" t="str">
        <f>VLOOKUP(A356,'Medical Examinations'!A:F,6,0)</f>
        <v>No</v>
      </c>
      <c r="H356" s="7" t="str">
        <f>VLOOKUP(A356,'Medical Examinations'!A:J,10,0)</f>
        <v>0</v>
      </c>
      <c r="I356" t="str">
        <f>VLOOKUP(A356,'Medical Examinations'!A:I,9,0)</f>
        <v>Yes</v>
      </c>
      <c r="J356" t="str">
        <f>VLOOKUP(A356,'Medical Examinations'!A:L,12,0)</f>
        <v>Normal Weight</v>
      </c>
      <c r="K356" t="str">
        <f>VLOOKUP(A356,'Medical Examinations'!A:M,13,0)</f>
        <v>Prediabetes</v>
      </c>
      <c r="L356" t="str">
        <f>VLOOKUP(A356,'Hospitalisation Details'!A:S,15,0)</f>
        <v>24-Dec-1990</v>
      </c>
      <c r="M356" s="10">
        <f>VLOOKUP(A356,'Hospitalisation Details'!A:Q,17,0)</f>
        <v>28302.33</v>
      </c>
      <c r="N356" t="str">
        <f>VLOOKUP(A356,'Hospitalisation Details'!A:L,12,0)</f>
        <v>tier - 1</v>
      </c>
      <c r="O356" t="str">
        <f>VLOOKUP(A356,'Hospitalisation Details'!A:AA,13,0)</f>
        <v>tier - 2</v>
      </c>
      <c r="P356" t="str">
        <f>VLOOKUP(A356,'Hospitalisation Details'!A:AA,14,0)</f>
        <v>R1011</v>
      </c>
      <c r="Q356">
        <f>VLOOKUP(A356,'Hospitalisation Details'!A:AA,16,0)</f>
        <v>32</v>
      </c>
    </row>
    <row r="357" spans="1:17" ht="15.75" x14ac:dyDescent="0.25">
      <c r="A357" s="1" t="s">
        <v>2016</v>
      </c>
      <c r="B357" t="str">
        <f>VLOOKUP(A357,'Customer Names'!A:D,4,0)</f>
        <v>Marie</v>
      </c>
      <c r="C357">
        <f>VLOOKUP(A357,'Medical Examinations'!A:B,2,0)</f>
        <v>36.520000000000003</v>
      </c>
      <c r="D357">
        <f>VLOOKUP(A357,'Medical Examinations'!A:C,3,0)</f>
        <v>9.07</v>
      </c>
      <c r="E357" t="str">
        <f>VLOOKUP(A357,'Medical Examinations'!A:K,11,0)</f>
        <v>Yes</v>
      </c>
      <c r="F357" t="str">
        <f>VLOOKUP(A357,'Medical Examinations'!A:N,14,0)</f>
        <v>No</v>
      </c>
      <c r="G357" t="str">
        <f>VLOOKUP(A357,'Medical Examinations'!A:F,6,0)</f>
        <v>Yes</v>
      </c>
      <c r="H357" s="7">
        <f>VLOOKUP(A357,'Medical Examinations'!A:J,10,0)</f>
        <v>1</v>
      </c>
      <c r="I357" t="str">
        <f>VLOOKUP(A357,'Medical Examinations'!A:I,9,0)</f>
        <v>No</v>
      </c>
      <c r="J357" t="str">
        <f>VLOOKUP(A357,'Medical Examinations'!A:L,12,0)</f>
        <v>Obesity</v>
      </c>
      <c r="K357" t="str">
        <f>VLOOKUP(A357,'Medical Examinations'!A:M,13,0)</f>
        <v>Diabetes</v>
      </c>
      <c r="L357" t="str">
        <f>VLOOKUP(A357,'Hospitalisation Details'!A:S,15,0)</f>
        <v>25-Nov-1963</v>
      </c>
      <c r="M357" s="10">
        <f>VLOOKUP(A357,'Hospitalisation Details'!A:Q,17,0)</f>
        <v>28287.9</v>
      </c>
      <c r="N357" t="str">
        <f>VLOOKUP(A357,'Hospitalisation Details'!A:L,12,0)</f>
        <v>tier - 1</v>
      </c>
      <c r="O357" t="str">
        <f>VLOOKUP(A357,'Hospitalisation Details'!A:AA,13,0)</f>
        <v>tier - 1</v>
      </c>
      <c r="P357" t="str">
        <f>VLOOKUP(A357,'Hospitalisation Details'!A:AA,14,0)</f>
        <v>R1013</v>
      </c>
      <c r="Q357">
        <f>VLOOKUP(A357,'Hospitalisation Details'!A:AA,16,0)</f>
        <v>59</v>
      </c>
    </row>
    <row r="358" spans="1:17" ht="15.75" x14ac:dyDescent="0.25">
      <c r="A358" s="1" t="s">
        <v>2015</v>
      </c>
      <c r="B358" t="str">
        <f>VLOOKUP(A358,'Customer Names'!A:D,4,0)</f>
        <v>Frank</v>
      </c>
      <c r="C358">
        <f>VLOOKUP(A358,'Medical Examinations'!A:B,2,0)</f>
        <v>33.96</v>
      </c>
      <c r="D358">
        <f>VLOOKUP(A358,'Medical Examinations'!A:C,3,0)</f>
        <v>4.99</v>
      </c>
      <c r="E358" t="str">
        <f>VLOOKUP(A358,'Medical Examinations'!A:K,11,0)</f>
        <v>No</v>
      </c>
      <c r="F358" t="str">
        <f>VLOOKUP(A358,'Medical Examinations'!A:N,14,0)</f>
        <v>No</v>
      </c>
      <c r="G358" t="str">
        <f>VLOOKUP(A358,'Medical Examinations'!A:F,6,0)</f>
        <v>No</v>
      </c>
      <c r="H358" s="7" t="str">
        <f>VLOOKUP(A358,'Medical Examinations'!A:J,10,0)</f>
        <v>0</v>
      </c>
      <c r="I358" t="str">
        <f>VLOOKUP(A358,'Medical Examinations'!A:I,9,0)</f>
        <v>Yes</v>
      </c>
      <c r="J358" t="str">
        <f>VLOOKUP(A358,'Medical Examinations'!A:L,12,0)</f>
        <v>Obesity</v>
      </c>
      <c r="K358" t="str">
        <f>VLOOKUP(A358,'Medical Examinations'!A:M,13,0)</f>
        <v>Normal</v>
      </c>
      <c r="L358" t="str">
        <f>VLOOKUP(A358,'Hospitalisation Details'!A:S,15,0)</f>
        <v>6-Sep-1999</v>
      </c>
      <c r="M358" s="10">
        <f>VLOOKUP(A358,'Hospitalisation Details'!A:Q,17,0)</f>
        <v>28245.34</v>
      </c>
      <c r="N358" t="str">
        <f>VLOOKUP(A358,'Hospitalisation Details'!A:L,12,0)</f>
        <v>tier - 1</v>
      </c>
      <c r="O358" t="str">
        <f>VLOOKUP(A358,'Hospitalisation Details'!A:AA,13,0)</f>
        <v>tier - 3</v>
      </c>
      <c r="P358" t="str">
        <f>VLOOKUP(A358,'Hospitalisation Details'!A:AA,14,0)</f>
        <v>R1011</v>
      </c>
      <c r="Q358">
        <f>VLOOKUP(A358,'Hospitalisation Details'!A:AA,16,0)</f>
        <v>23</v>
      </c>
    </row>
    <row r="359" spans="1:17" ht="15.75" x14ac:dyDescent="0.25">
      <c r="A359" s="1" t="s">
        <v>2014</v>
      </c>
      <c r="B359" t="str">
        <f>VLOOKUP(A359,'Customer Names'!A:D,4,0)</f>
        <v>Jeffry</v>
      </c>
      <c r="C359">
        <f>VLOOKUP(A359,'Medical Examinations'!A:B,2,0)</f>
        <v>26.695</v>
      </c>
      <c r="D359">
        <f>VLOOKUP(A359,'Medical Examinations'!A:C,3,0)</f>
        <v>8.31</v>
      </c>
      <c r="E359" t="str">
        <f>VLOOKUP(A359,'Medical Examinations'!A:K,11,0)</f>
        <v>No</v>
      </c>
      <c r="F359" t="str">
        <f>VLOOKUP(A359,'Medical Examinations'!A:N,14,0)</f>
        <v>No</v>
      </c>
      <c r="G359" t="str">
        <f>VLOOKUP(A359,'Medical Examinations'!A:F,6,0)</f>
        <v>No</v>
      </c>
      <c r="H359" s="7" t="str">
        <f>VLOOKUP(A359,'Medical Examinations'!A:J,10,0)</f>
        <v>0</v>
      </c>
      <c r="I359" t="str">
        <f>VLOOKUP(A359,'Medical Examinations'!A:I,9,0)</f>
        <v>Yes</v>
      </c>
      <c r="J359" t="str">
        <f>VLOOKUP(A359,'Medical Examinations'!A:L,12,0)</f>
        <v>Overweight</v>
      </c>
      <c r="K359" t="str">
        <f>VLOOKUP(A359,'Medical Examinations'!A:M,13,0)</f>
        <v>Diabetes</v>
      </c>
      <c r="L359" t="str">
        <f>VLOOKUP(A359,'Hospitalisation Details'!A:S,15,0)</f>
        <v>22-Nov-1960</v>
      </c>
      <c r="M359" s="10">
        <f>VLOOKUP(A359,'Hospitalisation Details'!A:Q,17,0)</f>
        <v>28101.33</v>
      </c>
      <c r="N359" t="str">
        <f>VLOOKUP(A359,'Hospitalisation Details'!A:L,12,0)</f>
        <v>tier - 1</v>
      </c>
      <c r="O359" t="str">
        <f>VLOOKUP(A359,'Hospitalisation Details'!A:AA,13,0)</f>
        <v>tier - 2</v>
      </c>
      <c r="P359" t="str">
        <f>VLOOKUP(A359,'Hospitalisation Details'!A:AA,14,0)</f>
        <v>R1019</v>
      </c>
      <c r="Q359">
        <f>VLOOKUP(A359,'Hospitalisation Details'!A:AA,16,0)</f>
        <v>62</v>
      </c>
    </row>
    <row r="360" spans="1:17" ht="15.75" x14ac:dyDescent="0.25">
      <c r="A360" s="1" t="s">
        <v>2013</v>
      </c>
      <c r="B360" t="str">
        <f>VLOOKUP(A360,'Customer Names'!A:D,4,0)</f>
        <v>Mike</v>
      </c>
      <c r="C360">
        <f>VLOOKUP(A360,'Medical Examinations'!A:B,2,0)</f>
        <v>18.45</v>
      </c>
      <c r="D360">
        <f>VLOOKUP(A360,'Medical Examinations'!A:C,3,0)</f>
        <v>5.07</v>
      </c>
      <c r="E360" t="str">
        <f>VLOOKUP(A360,'Medical Examinations'!A:K,11,0)</f>
        <v>Yes</v>
      </c>
      <c r="F360" t="str">
        <f>VLOOKUP(A360,'Medical Examinations'!A:N,14,0)</f>
        <v>No</v>
      </c>
      <c r="G360" t="str">
        <f>VLOOKUP(A360,'Medical Examinations'!A:F,6,0)</f>
        <v>No</v>
      </c>
      <c r="H360" s="7" t="str">
        <f>VLOOKUP(A360,'Medical Examinations'!A:J,10,0)</f>
        <v>0</v>
      </c>
      <c r="I360" t="str">
        <f>VLOOKUP(A360,'Medical Examinations'!A:I,9,0)</f>
        <v>Yes</v>
      </c>
      <c r="J360" t="str">
        <f>VLOOKUP(A360,'Medical Examinations'!A:L,12,0)</f>
        <v>Underweight</v>
      </c>
      <c r="K360" t="str">
        <f>VLOOKUP(A360,'Medical Examinations'!A:M,13,0)</f>
        <v>Normal</v>
      </c>
      <c r="L360" t="str">
        <f>VLOOKUP(A360,'Hospitalisation Details'!A:S,15,0)</f>
        <v>29-Nov-1985</v>
      </c>
      <c r="M360" s="10">
        <f>VLOOKUP(A360,'Hospitalisation Details'!A:Q,17,0)</f>
        <v>28006.94</v>
      </c>
      <c r="N360" t="str">
        <f>VLOOKUP(A360,'Hospitalisation Details'!A:L,12,0)</f>
        <v>tier - 1</v>
      </c>
      <c r="O360" t="str">
        <f>VLOOKUP(A360,'Hospitalisation Details'!A:AA,13,0)</f>
        <v>tier - 2</v>
      </c>
      <c r="P360" t="str">
        <f>VLOOKUP(A360,'Hospitalisation Details'!A:AA,14,0)</f>
        <v>R1011</v>
      </c>
      <c r="Q360">
        <f>VLOOKUP(A360,'Hospitalisation Details'!A:AA,16,0)</f>
        <v>37</v>
      </c>
    </row>
    <row r="361" spans="1:17" ht="15.75" x14ac:dyDescent="0.25">
      <c r="A361" s="1" t="s">
        <v>2012</v>
      </c>
      <c r="B361" t="str">
        <f>VLOOKUP(A361,'Customer Names'!A:D,4,0)</f>
        <v>Rick</v>
      </c>
      <c r="C361">
        <f>VLOOKUP(A361,'Medical Examinations'!A:B,2,0)</f>
        <v>33.18</v>
      </c>
      <c r="D361">
        <f>VLOOKUP(A361,'Medical Examinations'!A:C,3,0)</f>
        <v>4.79</v>
      </c>
      <c r="E361" t="str">
        <f>VLOOKUP(A361,'Medical Examinations'!A:K,11,0)</f>
        <v>No</v>
      </c>
      <c r="F361" t="str">
        <f>VLOOKUP(A361,'Medical Examinations'!A:N,14,0)</f>
        <v>No</v>
      </c>
      <c r="G361" t="str">
        <f>VLOOKUP(A361,'Medical Examinations'!A:F,6,0)</f>
        <v>No</v>
      </c>
      <c r="H361" s="7" t="str">
        <f>VLOOKUP(A361,'Medical Examinations'!A:J,10,0)</f>
        <v>0</v>
      </c>
      <c r="I361" t="str">
        <f>VLOOKUP(A361,'Medical Examinations'!A:I,9,0)</f>
        <v>Yes</v>
      </c>
      <c r="J361" t="str">
        <f>VLOOKUP(A361,'Medical Examinations'!A:L,12,0)</f>
        <v>Obesity</v>
      </c>
      <c r="K361" t="str">
        <f>VLOOKUP(A361,'Medical Examinations'!A:M,13,0)</f>
        <v>Normal</v>
      </c>
      <c r="L361" t="str">
        <f>VLOOKUP(A361,'Hospitalisation Details'!A:S,15,0)</f>
        <v>21-Dec-1999</v>
      </c>
      <c r="M361" s="10">
        <f>VLOOKUP(A361,'Hospitalisation Details'!A:Q,17,0)</f>
        <v>27980.77</v>
      </c>
      <c r="N361" t="str">
        <f>VLOOKUP(A361,'Hospitalisation Details'!A:L,12,0)</f>
        <v>tier - 1</v>
      </c>
      <c r="O361" t="str">
        <f>VLOOKUP(A361,'Hospitalisation Details'!A:AA,13,0)</f>
        <v>tier - 1</v>
      </c>
      <c r="P361" t="str">
        <f>VLOOKUP(A361,'Hospitalisation Details'!A:AA,14,0)</f>
        <v>R1011</v>
      </c>
      <c r="Q361">
        <f>VLOOKUP(A361,'Hospitalisation Details'!A:AA,16,0)</f>
        <v>23</v>
      </c>
    </row>
    <row r="362" spans="1:17" ht="15.75" x14ac:dyDescent="0.25">
      <c r="A362" s="1" t="s">
        <v>2011</v>
      </c>
      <c r="B362" t="str">
        <f>VLOOKUP(A362,'Customer Names'!A:D,4,0)</f>
        <v>Pierre-Michel</v>
      </c>
      <c r="C362">
        <f>VLOOKUP(A362,'Medical Examinations'!A:B,2,0)</f>
        <v>36.1</v>
      </c>
      <c r="D362">
        <f>VLOOKUP(A362,'Medical Examinations'!A:C,3,0)</f>
        <v>11.39</v>
      </c>
      <c r="E362" t="str">
        <f>VLOOKUP(A362,'Medical Examinations'!A:K,11,0)</f>
        <v>Yes</v>
      </c>
      <c r="F362" t="str">
        <f>VLOOKUP(A362,'Medical Examinations'!A:N,14,0)</f>
        <v>No</v>
      </c>
      <c r="G362" t="str">
        <f>VLOOKUP(A362,'Medical Examinations'!A:F,6,0)</f>
        <v>No</v>
      </c>
      <c r="H362" s="7">
        <f>VLOOKUP(A362,'Medical Examinations'!A:J,10,0)</f>
        <v>2</v>
      </c>
      <c r="I362" t="str">
        <f>VLOOKUP(A362,'Medical Examinations'!A:I,9,0)</f>
        <v>No</v>
      </c>
      <c r="J362" t="str">
        <f>VLOOKUP(A362,'Medical Examinations'!A:L,12,0)</f>
        <v>Obesity</v>
      </c>
      <c r="K362" t="str">
        <f>VLOOKUP(A362,'Medical Examinations'!A:M,13,0)</f>
        <v>Diabetes</v>
      </c>
      <c r="L362" t="str">
        <f>VLOOKUP(A362,'Hospitalisation Details'!A:S,15,0)</f>
        <v>28-Jul-1961</v>
      </c>
      <c r="M362" s="10">
        <f>VLOOKUP(A362,'Hospitalisation Details'!A:Q,17,0)</f>
        <v>27941.29</v>
      </c>
      <c r="N362" t="str">
        <f>VLOOKUP(A362,'Hospitalisation Details'!A:L,12,0)</f>
        <v>tier - 1</v>
      </c>
      <c r="O362" t="str">
        <f>VLOOKUP(A362,'Hospitalisation Details'!A:AA,13,0)</f>
        <v>tier - 3</v>
      </c>
      <c r="P362" t="str">
        <f>VLOOKUP(A362,'Hospitalisation Details'!A:AA,14,0)</f>
        <v>R1011</v>
      </c>
      <c r="Q362">
        <f>VLOOKUP(A362,'Hospitalisation Details'!A:AA,16,0)</f>
        <v>61</v>
      </c>
    </row>
    <row r="363" spans="1:17" ht="15.75" x14ac:dyDescent="0.25">
      <c r="A363" s="1" t="s">
        <v>2010</v>
      </c>
      <c r="B363" t="str">
        <f>VLOOKUP(A363,'Customer Names'!A:D,4,0)</f>
        <v>Daniel</v>
      </c>
      <c r="C363">
        <f>VLOOKUP(A363,'Medical Examinations'!A:B,2,0)</f>
        <v>22.77</v>
      </c>
      <c r="D363">
        <f>VLOOKUP(A363,'Medical Examinations'!A:C,3,0)</f>
        <v>6</v>
      </c>
      <c r="E363" t="str">
        <f>VLOOKUP(A363,'Medical Examinations'!A:K,11,0)</f>
        <v>No</v>
      </c>
      <c r="F363" t="str">
        <f>VLOOKUP(A363,'Medical Examinations'!A:N,14,0)</f>
        <v>No</v>
      </c>
      <c r="G363" t="str">
        <f>VLOOKUP(A363,'Medical Examinations'!A:F,6,0)</f>
        <v>No</v>
      </c>
      <c r="H363" s="7" t="str">
        <f>VLOOKUP(A363,'Medical Examinations'!A:J,10,0)</f>
        <v>0</v>
      </c>
      <c r="I363" t="str">
        <f>VLOOKUP(A363,'Medical Examinations'!A:I,9,0)</f>
        <v>Yes</v>
      </c>
      <c r="J363" t="str">
        <f>VLOOKUP(A363,'Medical Examinations'!A:L,12,0)</f>
        <v>Normal Weight</v>
      </c>
      <c r="K363" t="str">
        <f>VLOOKUP(A363,'Medical Examinations'!A:M,13,0)</f>
        <v>Prediabetes</v>
      </c>
      <c r="L363" t="str">
        <f>VLOOKUP(A363,'Hospitalisation Details'!A:S,15,0)</f>
        <v>4-Jun-1991</v>
      </c>
      <c r="M363" s="10">
        <f>VLOOKUP(A363,'Hospitalisation Details'!A:Q,17,0)</f>
        <v>27931.11</v>
      </c>
      <c r="N363" t="str">
        <f>VLOOKUP(A363,'Hospitalisation Details'!A:L,12,0)</f>
        <v>tier - 1</v>
      </c>
      <c r="O363" t="str">
        <f>VLOOKUP(A363,'Hospitalisation Details'!A:AA,13,0)</f>
        <v>tier - 3</v>
      </c>
      <c r="P363" t="str">
        <f>VLOOKUP(A363,'Hospitalisation Details'!A:AA,14,0)</f>
        <v>R1011</v>
      </c>
      <c r="Q363">
        <f>VLOOKUP(A363,'Hospitalisation Details'!A:AA,16,0)</f>
        <v>32</v>
      </c>
    </row>
    <row r="364" spans="1:17" ht="15.75" x14ac:dyDescent="0.25">
      <c r="A364" s="1" t="s">
        <v>2009</v>
      </c>
      <c r="B364" t="str">
        <f>VLOOKUP(A364,'Customer Names'!A:D,4,0)</f>
        <v>Brian L.</v>
      </c>
      <c r="C364">
        <f>VLOOKUP(A364,'Medical Examinations'!A:B,2,0)</f>
        <v>21.24</v>
      </c>
      <c r="D364">
        <f>VLOOKUP(A364,'Medical Examinations'!A:C,3,0)</f>
        <v>5.13</v>
      </c>
      <c r="E364" t="str">
        <f>VLOOKUP(A364,'Medical Examinations'!A:K,11,0)</f>
        <v>No</v>
      </c>
      <c r="F364" t="str">
        <f>VLOOKUP(A364,'Medical Examinations'!A:N,14,0)</f>
        <v>No</v>
      </c>
      <c r="G364" t="str">
        <f>VLOOKUP(A364,'Medical Examinations'!A:F,6,0)</f>
        <v>No</v>
      </c>
      <c r="H364" s="7" t="str">
        <f>VLOOKUP(A364,'Medical Examinations'!A:J,10,0)</f>
        <v>0</v>
      </c>
      <c r="I364" t="str">
        <f>VLOOKUP(A364,'Medical Examinations'!A:I,9,0)</f>
        <v>Yes</v>
      </c>
      <c r="J364" t="str">
        <f>VLOOKUP(A364,'Medical Examinations'!A:L,12,0)</f>
        <v>Normal Weight</v>
      </c>
      <c r="K364" t="str">
        <f>VLOOKUP(A364,'Medical Examinations'!A:M,13,0)</f>
        <v>Normal</v>
      </c>
      <c r="L364" t="str">
        <f>VLOOKUP(A364,'Hospitalisation Details'!A:S,15,0)</f>
        <v>21-Nov-1989</v>
      </c>
      <c r="M364" s="10">
        <f>VLOOKUP(A364,'Hospitalisation Details'!A:Q,17,0)</f>
        <v>27925.86</v>
      </c>
      <c r="N364" t="str">
        <f>VLOOKUP(A364,'Hospitalisation Details'!A:L,12,0)</f>
        <v>tier - 1</v>
      </c>
      <c r="O364" t="str">
        <f>VLOOKUP(A364,'Hospitalisation Details'!A:AA,13,0)</f>
        <v>tier - 2</v>
      </c>
      <c r="P364" t="str">
        <f>VLOOKUP(A364,'Hospitalisation Details'!A:AA,14,0)</f>
        <v>R1011</v>
      </c>
      <c r="Q364">
        <f>VLOOKUP(A364,'Hospitalisation Details'!A:AA,16,0)</f>
        <v>33</v>
      </c>
    </row>
    <row r="365" spans="1:17" ht="15.75" x14ac:dyDescent="0.25">
      <c r="A365" s="1" t="s">
        <v>2008</v>
      </c>
      <c r="B365" t="str">
        <f>VLOOKUP(A365,'Customer Names'!A:D,4,0)</f>
        <v>Morgan M.</v>
      </c>
      <c r="C365">
        <f>VLOOKUP(A365,'Medical Examinations'!A:B,2,0)</f>
        <v>17.600000000000001</v>
      </c>
      <c r="D365">
        <f>VLOOKUP(A365,'Medical Examinations'!A:C,3,0)</f>
        <v>5.26</v>
      </c>
      <c r="E365" t="str">
        <f>VLOOKUP(A365,'Medical Examinations'!A:K,11,0)</f>
        <v>Yes</v>
      </c>
      <c r="F365" t="str">
        <f>VLOOKUP(A365,'Medical Examinations'!A:N,14,0)</f>
        <v>No</v>
      </c>
      <c r="G365" t="str">
        <f>VLOOKUP(A365,'Medical Examinations'!A:F,6,0)</f>
        <v>No</v>
      </c>
      <c r="H365" s="7" t="str">
        <f>VLOOKUP(A365,'Medical Examinations'!A:J,10,0)</f>
        <v>0</v>
      </c>
      <c r="I365" t="str">
        <f>VLOOKUP(A365,'Medical Examinations'!A:I,9,0)</f>
        <v>Yes</v>
      </c>
      <c r="J365" t="str">
        <f>VLOOKUP(A365,'Medical Examinations'!A:L,12,0)</f>
        <v>Underweight</v>
      </c>
      <c r="K365" t="str">
        <f>VLOOKUP(A365,'Medical Examinations'!A:M,13,0)</f>
        <v>Normal</v>
      </c>
      <c r="L365" t="str">
        <f>VLOOKUP(A365,'Hospitalisation Details'!A:S,15,0)</f>
        <v>4-Dec-1985</v>
      </c>
      <c r="M365" s="10">
        <f>VLOOKUP(A365,'Hospitalisation Details'!A:Q,17,0)</f>
        <v>27849.94</v>
      </c>
      <c r="N365" t="str">
        <f>VLOOKUP(A365,'Hospitalisation Details'!A:L,12,0)</f>
        <v>tier - 1</v>
      </c>
      <c r="O365" t="str">
        <f>VLOOKUP(A365,'Hospitalisation Details'!A:AA,13,0)</f>
        <v>tier - 1</v>
      </c>
      <c r="P365" t="str">
        <f>VLOOKUP(A365,'Hospitalisation Details'!A:AA,14,0)</f>
        <v>R1011</v>
      </c>
      <c r="Q365">
        <f>VLOOKUP(A365,'Hospitalisation Details'!A:AA,16,0)</f>
        <v>37</v>
      </c>
    </row>
    <row r="366" spans="1:17" ht="15.75" x14ac:dyDescent="0.25">
      <c r="A366" s="1" t="s">
        <v>2007</v>
      </c>
      <c r="B366" t="str">
        <f>VLOOKUP(A366,'Customer Names'!A:D,4,0)</f>
        <v>Caroline</v>
      </c>
      <c r="C366">
        <f>VLOOKUP(A366,'Medical Examinations'!A:B,2,0)</f>
        <v>26.29</v>
      </c>
      <c r="D366">
        <f>VLOOKUP(A366,'Medical Examinations'!A:C,3,0)</f>
        <v>6.84</v>
      </c>
      <c r="E366" t="str">
        <f>VLOOKUP(A366,'Medical Examinations'!A:K,11,0)</f>
        <v>No</v>
      </c>
      <c r="F366" t="str">
        <f>VLOOKUP(A366,'Medical Examinations'!A:N,14,0)</f>
        <v>No</v>
      </c>
      <c r="G366" t="str">
        <f>VLOOKUP(A366,'Medical Examinations'!A:F,6,0)</f>
        <v>No</v>
      </c>
      <c r="H366" s="7" t="str">
        <f>VLOOKUP(A366,'Medical Examinations'!A:J,10,0)</f>
        <v>0</v>
      </c>
      <c r="I366" t="str">
        <f>VLOOKUP(A366,'Medical Examinations'!A:I,9,0)</f>
        <v>Yes</v>
      </c>
      <c r="J366" t="str">
        <f>VLOOKUP(A366,'Medical Examinations'!A:L,12,0)</f>
        <v>Overweight</v>
      </c>
      <c r="K366" t="str">
        <f>VLOOKUP(A366,'Medical Examinations'!A:M,13,0)</f>
        <v>Diabetes</v>
      </c>
      <c r="L366" t="str">
        <f>VLOOKUP(A366,'Hospitalisation Details'!A:S,15,0)</f>
        <v>6-Jul-1960</v>
      </c>
      <c r="M366" s="10">
        <f>VLOOKUP(A366,'Hospitalisation Details'!A:Q,17,0)</f>
        <v>27808.73</v>
      </c>
      <c r="N366" t="str">
        <f>VLOOKUP(A366,'Hospitalisation Details'!A:L,12,0)</f>
        <v>tier - 1</v>
      </c>
      <c r="O366" t="str">
        <f>VLOOKUP(A366,'Hospitalisation Details'!A:AA,13,0)</f>
        <v>tier - 1</v>
      </c>
      <c r="P366" t="str">
        <f>VLOOKUP(A366,'Hospitalisation Details'!A:AA,14,0)</f>
        <v>R1013</v>
      </c>
      <c r="Q366">
        <f>VLOOKUP(A366,'Hospitalisation Details'!A:AA,16,0)</f>
        <v>62</v>
      </c>
    </row>
    <row r="367" spans="1:17" ht="15.75" x14ac:dyDescent="0.25">
      <c r="A367" s="1" t="s">
        <v>2006</v>
      </c>
      <c r="B367" t="str">
        <f>VLOOKUP(A367,'Customer Names'!A:D,4,0)</f>
        <v>Drew T.</v>
      </c>
      <c r="C367">
        <f>VLOOKUP(A367,'Medical Examinations'!A:B,2,0)</f>
        <v>35.31</v>
      </c>
      <c r="D367">
        <f>VLOOKUP(A367,'Medical Examinations'!A:C,3,0)</f>
        <v>9.0399999999999991</v>
      </c>
      <c r="E367" t="str">
        <f>VLOOKUP(A367,'Medical Examinations'!A:K,11,0)</f>
        <v>No</v>
      </c>
      <c r="F367" t="str">
        <f>VLOOKUP(A367,'Medical Examinations'!A:N,14,0)</f>
        <v>No</v>
      </c>
      <c r="G367" t="str">
        <f>VLOOKUP(A367,'Medical Examinations'!A:F,6,0)</f>
        <v>No</v>
      </c>
      <c r="H367" s="7" t="str">
        <f>VLOOKUP(A367,'Medical Examinations'!A:J,10,0)</f>
        <v>0</v>
      </c>
      <c r="I367" t="str">
        <f>VLOOKUP(A367,'Medical Examinations'!A:I,9,0)</f>
        <v>No</v>
      </c>
      <c r="J367" t="str">
        <f>VLOOKUP(A367,'Medical Examinations'!A:L,12,0)</f>
        <v>Obesity</v>
      </c>
      <c r="K367" t="str">
        <f>VLOOKUP(A367,'Medical Examinations'!A:M,13,0)</f>
        <v>Diabetes</v>
      </c>
      <c r="L367" t="str">
        <f>VLOOKUP(A367,'Hospitalisation Details'!A:S,15,0)</f>
        <v>6-Dec-2002</v>
      </c>
      <c r="M367" s="10">
        <f>VLOOKUP(A367,'Hospitalisation Details'!A:Q,17,0)</f>
        <v>27724.29</v>
      </c>
      <c r="N367" t="str">
        <f>VLOOKUP(A367,'Hospitalisation Details'!A:L,12,0)</f>
        <v>tier - 1</v>
      </c>
      <c r="O367" t="str">
        <f>VLOOKUP(A367,'Hospitalisation Details'!A:AA,13,0)</f>
        <v>tier - 3</v>
      </c>
      <c r="P367" t="str">
        <f>VLOOKUP(A367,'Hospitalisation Details'!A:AA,14,0)</f>
        <v>R1013</v>
      </c>
      <c r="Q367">
        <f>VLOOKUP(A367,'Hospitalisation Details'!A:AA,16,0)</f>
        <v>20</v>
      </c>
    </row>
    <row r="368" spans="1:17" ht="15.75" x14ac:dyDescent="0.25">
      <c r="A368" s="1" t="s">
        <v>2005</v>
      </c>
      <c r="B368" t="str">
        <f>VLOOKUP(A368,'Customer Names'!A:D,4,0)</f>
        <v>Austin W</v>
      </c>
      <c r="C368">
        <f>VLOOKUP(A368,'Medical Examinations'!A:B,2,0)</f>
        <v>27.04</v>
      </c>
      <c r="D368">
        <f>VLOOKUP(A368,'Medical Examinations'!A:C,3,0)</f>
        <v>4.0999999999999996</v>
      </c>
      <c r="E368" t="str">
        <f>VLOOKUP(A368,'Medical Examinations'!A:K,11,0)</f>
        <v>No</v>
      </c>
      <c r="F368" t="str">
        <f>VLOOKUP(A368,'Medical Examinations'!A:N,14,0)</f>
        <v>No</v>
      </c>
      <c r="G368" t="str">
        <f>VLOOKUP(A368,'Medical Examinations'!A:F,6,0)</f>
        <v>No</v>
      </c>
      <c r="H368" s="7">
        <f>VLOOKUP(A368,'Medical Examinations'!A:J,10,0)</f>
        <v>1</v>
      </c>
      <c r="I368" t="str">
        <f>VLOOKUP(A368,'Medical Examinations'!A:I,9,0)</f>
        <v>Yes</v>
      </c>
      <c r="J368" t="str">
        <f>VLOOKUP(A368,'Medical Examinations'!A:L,12,0)</f>
        <v>Overweight</v>
      </c>
      <c r="K368" t="str">
        <f>VLOOKUP(A368,'Medical Examinations'!A:M,13,0)</f>
        <v>Normal</v>
      </c>
      <c r="L368" t="str">
        <f>VLOOKUP(A368,'Hospitalisation Details'!A:S,15,0)</f>
        <v>3-Jul-1992</v>
      </c>
      <c r="M368" s="10">
        <f>VLOOKUP(A368,'Hospitalisation Details'!A:Q,17,0)</f>
        <v>27696.11</v>
      </c>
      <c r="N368" t="str">
        <f>VLOOKUP(A368,'Hospitalisation Details'!A:L,12,0)</f>
        <v>tier - 1</v>
      </c>
      <c r="O368" t="str">
        <f>VLOOKUP(A368,'Hospitalisation Details'!A:AA,13,0)</f>
        <v>tier - 2</v>
      </c>
      <c r="P368" t="str">
        <f>VLOOKUP(A368,'Hospitalisation Details'!A:AA,14,0)</f>
        <v>R1011</v>
      </c>
      <c r="Q368">
        <f>VLOOKUP(A368,'Hospitalisation Details'!A:AA,16,0)</f>
        <v>30</v>
      </c>
    </row>
    <row r="369" spans="1:17" ht="15.75" x14ac:dyDescent="0.25">
      <c r="A369" s="1" t="s">
        <v>2004</v>
      </c>
      <c r="B369" t="str">
        <f>VLOOKUP(A369,'Customer Names'!A:D,4,0)</f>
        <v>Berenice</v>
      </c>
      <c r="C369">
        <f>VLOOKUP(A369,'Medical Examinations'!A:B,2,0)</f>
        <v>30.23</v>
      </c>
      <c r="D369">
        <f>VLOOKUP(A369,'Medical Examinations'!A:C,3,0)</f>
        <v>4.2300000000000004</v>
      </c>
      <c r="E369" t="str">
        <f>VLOOKUP(A369,'Medical Examinations'!A:K,11,0)</f>
        <v>Yes</v>
      </c>
      <c r="F369" t="str">
        <f>VLOOKUP(A369,'Medical Examinations'!A:N,14,0)</f>
        <v>No</v>
      </c>
      <c r="G369" t="str">
        <f>VLOOKUP(A369,'Medical Examinations'!A:F,6,0)</f>
        <v>Yes</v>
      </c>
      <c r="H369" s="7">
        <f>VLOOKUP(A369,'Medical Examinations'!A:J,10,0)</f>
        <v>1</v>
      </c>
      <c r="I369" t="str">
        <f>VLOOKUP(A369,'Medical Examinations'!A:I,9,0)</f>
        <v>Yes</v>
      </c>
      <c r="J369" t="str">
        <f>VLOOKUP(A369,'Medical Examinations'!A:L,12,0)</f>
        <v>Obesity</v>
      </c>
      <c r="K369" t="str">
        <f>VLOOKUP(A369,'Medical Examinations'!A:M,13,0)</f>
        <v>Normal</v>
      </c>
      <c r="L369" t="str">
        <f>VLOOKUP(A369,'Hospitalisation Details'!A:S,15,0)</f>
        <v>7-Oct-1997</v>
      </c>
      <c r="M369" s="10">
        <f>VLOOKUP(A369,'Hospitalisation Details'!A:Q,17,0)</f>
        <v>27625.17</v>
      </c>
      <c r="N369" t="str">
        <f>VLOOKUP(A369,'Hospitalisation Details'!A:L,12,0)</f>
        <v>tier - 1</v>
      </c>
      <c r="O369" t="str">
        <f>VLOOKUP(A369,'Hospitalisation Details'!A:AA,13,0)</f>
        <v>tier - 1</v>
      </c>
      <c r="P369" t="str">
        <f>VLOOKUP(A369,'Hospitalisation Details'!A:AA,14,0)</f>
        <v>R1011</v>
      </c>
      <c r="Q369">
        <f>VLOOKUP(A369,'Hospitalisation Details'!A:AA,16,0)</f>
        <v>25</v>
      </c>
    </row>
    <row r="370" spans="1:17" ht="15.75" x14ac:dyDescent="0.25">
      <c r="A370" s="1" t="s">
        <v>2003</v>
      </c>
      <c r="B370" t="str">
        <f>VLOOKUP(A370,'Customer Names'!A:D,4,0)</f>
        <v>Kenneth A</v>
      </c>
      <c r="C370">
        <f>VLOOKUP(A370,'Medical Examinations'!A:B,2,0)</f>
        <v>30.6</v>
      </c>
      <c r="D370">
        <f>VLOOKUP(A370,'Medical Examinations'!A:C,3,0)</f>
        <v>6.48</v>
      </c>
      <c r="E370" t="str">
        <f>VLOOKUP(A370,'Medical Examinations'!A:K,11,0)</f>
        <v>Yes</v>
      </c>
      <c r="F370" t="str">
        <f>VLOOKUP(A370,'Medical Examinations'!A:N,14,0)</f>
        <v>No</v>
      </c>
      <c r="G370" t="str">
        <f>VLOOKUP(A370,'Medical Examinations'!A:F,6,0)</f>
        <v>Yes</v>
      </c>
      <c r="H370" s="7">
        <f>VLOOKUP(A370,'Medical Examinations'!A:J,10,0)</f>
        <v>1</v>
      </c>
      <c r="I370" t="str">
        <f>VLOOKUP(A370,'Medical Examinations'!A:I,9,0)</f>
        <v>Yes</v>
      </c>
      <c r="J370" t="str">
        <f>VLOOKUP(A370,'Medical Examinations'!A:L,12,0)</f>
        <v>Obesity</v>
      </c>
      <c r="K370" t="str">
        <f>VLOOKUP(A370,'Medical Examinations'!A:M,13,0)</f>
        <v>Prediabetes</v>
      </c>
      <c r="L370" t="str">
        <f>VLOOKUP(A370,'Hospitalisation Details'!A:S,15,0)</f>
        <v>9-Sep-1997</v>
      </c>
      <c r="M370" s="10">
        <f>VLOOKUP(A370,'Hospitalisation Details'!A:Q,17,0)</f>
        <v>27619.360000000001</v>
      </c>
      <c r="N370" t="str">
        <f>VLOOKUP(A370,'Hospitalisation Details'!A:L,12,0)</f>
        <v>tier - 2</v>
      </c>
      <c r="O370" t="str">
        <f>VLOOKUP(A370,'Hospitalisation Details'!A:AA,13,0)</f>
        <v>tier - 3</v>
      </c>
      <c r="P370" t="str">
        <f>VLOOKUP(A370,'Hospitalisation Details'!A:AA,14,0)</f>
        <v>R1011</v>
      </c>
      <c r="Q370">
        <f>VLOOKUP(A370,'Hospitalisation Details'!A:AA,16,0)</f>
        <v>25</v>
      </c>
    </row>
    <row r="371" spans="1:17" ht="15.75" x14ac:dyDescent="0.25">
      <c r="A371" s="1" t="s">
        <v>2002</v>
      </c>
      <c r="B371" t="str">
        <f>VLOOKUP(A371,'Customer Names'!A:D,4,0)</f>
        <v>Miguel</v>
      </c>
      <c r="C371">
        <f>VLOOKUP(A371,'Medical Examinations'!A:B,2,0)</f>
        <v>26.8</v>
      </c>
      <c r="D371">
        <f>VLOOKUP(A371,'Medical Examinations'!A:C,3,0)</f>
        <v>5.53</v>
      </c>
      <c r="E371" t="str">
        <f>VLOOKUP(A371,'Medical Examinations'!A:K,11,0)</f>
        <v>No</v>
      </c>
      <c r="F371" t="str">
        <f>VLOOKUP(A371,'Medical Examinations'!A:N,14,0)</f>
        <v>No</v>
      </c>
      <c r="G371" t="str">
        <f>VLOOKUP(A371,'Medical Examinations'!A:F,6,0)</f>
        <v>No</v>
      </c>
      <c r="H371" s="7">
        <f>VLOOKUP(A371,'Medical Examinations'!A:J,10,0)</f>
        <v>1</v>
      </c>
      <c r="I371" t="str">
        <f>VLOOKUP(A371,'Medical Examinations'!A:I,9,0)</f>
        <v>Yes</v>
      </c>
      <c r="J371" t="str">
        <f>VLOOKUP(A371,'Medical Examinations'!A:L,12,0)</f>
        <v>Overweight</v>
      </c>
      <c r="K371" t="str">
        <f>VLOOKUP(A371,'Medical Examinations'!A:M,13,0)</f>
        <v>Normal</v>
      </c>
      <c r="L371" t="str">
        <f>VLOOKUP(A371,'Hospitalisation Details'!A:S,15,0)</f>
        <v>11-Jun-1992</v>
      </c>
      <c r="M371" s="10">
        <f>VLOOKUP(A371,'Hospitalisation Details'!A:Q,17,0)</f>
        <v>27614.71</v>
      </c>
      <c r="N371" t="str">
        <f>VLOOKUP(A371,'Hospitalisation Details'!A:L,12,0)</f>
        <v>tier - 2</v>
      </c>
      <c r="O371" t="str">
        <f>VLOOKUP(A371,'Hospitalisation Details'!A:AA,13,0)</f>
        <v>tier - 3</v>
      </c>
      <c r="P371" t="str">
        <f>VLOOKUP(A371,'Hospitalisation Details'!A:AA,14,0)</f>
        <v>R1011</v>
      </c>
      <c r="Q371">
        <f>VLOOKUP(A371,'Hospitalisation Details'!A:AA,16,0)</f>
        <v>30</v>
      </c>
    </row>
    <row r="372" spans="1:17" ht="15.75" x14ac:dyDescent="0.25">
      <c r="A372" s="1" t="s">
        <v>2001</v>
      </c>
      <c r="B372" t="str">
        <f>VLOOKUP(A372,'Customer Names'!A:D,4,0)</f>
        <v>Hadley T.</v>
      </c>
      <c r="C372">
        <f>VLOOKUP(A372,'Medical Examinations'!A:B,2,0)</f>
        <v>16.86</v>
      </c>
      <c r="D372">
        <f>VLOOKUP(A372,'Medical Examinations'!A:C,3,0)</f>
        <v>4.07</v>
      </c>
      <c r="E372" t="str">
        <f>VLOOKUP(A372,'Medical Examinations'!A:K,11,0)</f>
        <v>Yes</v>
      </c>
      <c r="F372" t="str">
        <f>VLOOKUP(A372,'Medical Examinations'!A:N,14,0)</f>
        <v>No</v>
      </c>
      <c r="G372" t="str">
        <f>VLOOKUP(A372,'Medical Examinations'!A:F,6,0)</f>
        <v>No</v>
      </c>
      <c r="H372" s="7" t="str">
        <f>VLOOKUP(A372,'Medical Examinations'!A:J,10,0)</f>
        <v>0</v>
      </c>
      <c r="I372" t="str">
        <f>VLOOKUP(A372,'Medical Examinations'!A:I,9,0)</f>
        <v>Yes</v>
      </c>
      <c r="J372" t="str">
        <f>VLOOKUP(A372,'Medical Examinations'!A:L,12,0)</f>
        <v>Underweight</v>
      </c>
      <c r="K372" t="str">
        <f>VLOOKUP(A372,'Medical Examinations'!A:M,13,0)</f>
        <v>Normal</v>
      </c>
      <c r="L372" t="str">
        <f>VLOOKUP(A372,'Hospitalisation Details'!A:S,15,0)</f>
        <v>6-Nov-1985</v>
      </c>
      <c r="M372" s="10">
        <f>VLOOKUP(A372,'Hospitalisation Details'!A:Q,17,0)</f>
        <v>27598.93</v>
      </c>
      <c r="N372" t="str">
        <f>VLOOKUP(A372,'Hospitalisation Details'!A:L,12,0)</f>
        <v>tier - 2</v>
      </c>
      <c r="O372" t="str">
        <f>VLOOKUP(A372,'Hospitalisation Details'!A:AA,13,0)</f>
        <v>tier - 1</v>
      </c>
      <c r="P372" t="str">
        <f>VLOOKUP(A372,'Hospitalisation Details'!A:AA,14,0)</f>
        <v>R1011</v>
      </c>
      <c r="Q372">
        <f>VLOOKUP(A372,'Hospitalisation Details'!A:AA,16,0)</f>
        <v>37</v>
      </c>
    </row>
    <row r="373" spans="1:17" ht="15.75" x14ac:dyDescent="0.25">
      <c r="A373" s="1" t="s">
        <v>2000</v>
      </c>
      <c r="B373" t="str">
        <f>VLOOKUP(A373,'Customer Names'!A:D,4,0)</f>
        <v>Taylor</v>
      </c>
      <c r="C373">
        <f>VLOOKUP(A373,'Medical Examinations'!A:B,2,0)</f>
        <v>16.3</v>
      </c>
      <c r="D373">
        <f>VLOOKUP(A373,'Medical Examinations'!A:C,3,0)</f>
        <v>5.51</v>
      </c>
      <c r="E373" t="str">
        <f>VLOOKUP(A373,'Medical Examinations'!A:K,11,0)</f>
        <v>No</v>
      </c>
      <c r="F373" t="str">
        <f>VLOOKUP(A373,'Medical Examinations'!A:N,14,0)</f>
        <v>No</v>
      </c>
      <c r="G373" t="str">
        <f>VLOOKUP(A373,'Medical Examinations'!A:F,6,0)</f>
        <v>No</v>
      </c>
      <c r="H373" s="7">
        <f>VLOOKUP(A373,'Medical Examinations'!A:J,10,0)</f>
        <v>1</v>
      </c>
      <c r="I373" t="str">
        <f>VLOOKUP(A373,'Medical Examinations'!A:I,9,0)</f>
        <v>Yes</v>
      </c>
      <c r="J373" t="str">
        <f>VLOOKUP(A373,'Medical Examinations'!A:L,12,0)</f>
        <v>Underweight</v>
      </c>
      <c r="K373" t="str">
        <f>VLOOKUP(A373,'Medical Examinations'!A:M,13,0)</f>
        <v>Normal</v>
      </c>
      <c r="L373" t="str">
        <f>VLOOKUP(A373,'Hospitalisation Details'!A:S,15,0)</f>
        <v>22-Jul-1984</v>
      </c>
      <c r="M373" s="10">
        <f>VLOOKUP(A373,'Hospitalisation Details'!A:Q,17,0)</f>
        <v>27534.53</v>
      </c>
      <c r="N373" t="str">
        <f>VLOOKUP(A373,'Hospitalisation Details'!A:L,12,0)</f>
        <v>tier - 2</v>
      </c>
      <c r="O373" t="str">
        <f>VLOOKUP(A373,'Hospitalisation Details'!A:AA,13,0)</f>
        <v>tier - 2</v>
      </c>
      <c r="P373" t="str">
        <f>VLOOKUP(A373,'Hospitalisation Details'!A:AA,14,0)</f>
        <v>R1011</v>
      </c>
      <c r="Q373">
        <f>VLOOKUP(A373,'Hospitalisation Details'!A:AA,16,0)</f>
        <v>38</v>
      </c>
    </row>
    <row r="374" spans="1:17" ht="15.75" x14ac:dyDescent="0.25">
      <c r="A374" s="1" t="s">
        <v>1999</v>
      </c>
      <c r="B374" t="str">
        <f>VLOOKUP(A374,'Customer Names'!A:D,4,0)</f>
        <v>Tenielle M</v>
      </c>
      <c r="C374">
        <f>VLOOKUP(A374,'Medical Examinations'!A:B,2,0)</f>
        <v>29.81</v>
      </c>
      <c r="D374">
        <f>VLOOKUP(A374,'Medical Examinations'!A:C,3,0)</f>
        <v>11.66</v>
      </c>
      <c r="E374" t="str">
        <f>VLOOKUP(A374,'Medical Examinations'!A:K,11,0)</f>
        <v>No</v>
      </c>
      <c r="F374" t="str">
        <f>VLOOKUP(A374,'Medical Examinations'!A:N,14,0)</f>
        <v>No</v>
      </c>
      <c r="G374" t="str">
        <f>VLOOKUP(A374,'Medical Examinations'!A:F,6,0)</f>
        <v>No</v>
      </c>
      <c r="H374" s="7" t="str">
        <f>VLOOKUP(A374,'Medical Examinations'!A:J,10,0)</f>
        <v>0</v>
      </c>
      <c r="I374" t="str">
        <f>VLOOKUP(A374,'Medical Examinations'!A:I,9,0)</f>
        <v>Yes</v>
      </c>
      <c r="J374" t="str">
        <f>VLOOKUP(A374,'Medical Examinations'!A:L,12,0)</f>
        <v>Overweight</v>
      </c>
      <c r="K374" t="str">
        <f>VLOOKUP(A374,'Medical Examinations'!A:M,13,0)</f>
        <v>Diabetes</v>
      </c>
      <c r="L374" t="str">
        <f>VLOOKUP(A374,'Hospitalisation Details'!A:S,15,0)</f>
        <v>19-Oct-1965</v>
      </c>
      <c r="M374" s="10">
        <f>VLOOKUP(A374,'Hospitalisation Details'!A:Q,17,0)</f>
        <v>27533.91</v>
      </c>
      <c r="N374" t="str">
        <f>VLOOKUP(A374,'Hospitalisation Details'!A:L,12,0)</f>
        <v>tier - 2</v>
      </c>
      <c r="O374" t="str">
        <f>VLOOKUP(A374,'Hospitalisation Details'!A:AA,13,0)</f>
        <v>tier - 3</v>
      </c>
      <c r="P374" t="str">
        <f>VLOOKUP(A374,'Hospitalisation Details'!A:AA,14,0)</f>
        <v>R1013</v>
      </c>
      <c r="Q374">
        <f>VLOOKUP(A374,'Hospitalisation Details'!A:AA,16,0)</f>
        <v>57</v>
      </c>
    </row>
    <row r="375" spans="1:17" ht="15.75" x14ac:dyDescent="0.25">
      <c r="A375" s="1" t="s">
        <v>1998</v>
      </c>
      <c r="B375" t="str">
        <f>VLOOKUP(A375,'Customer Names'!A:D,4,0)</f>
        <v>Andrea</v>
      </c>
      <c r="C375">
        <f>VLOOKUP(A375,'Medical Examinations'!A:B,2,0)</f>
        <v>16.329999999999998</v>
      </c>
      <c r="D375">
        <f>VLOOKUP(A375,'Medical Examinations'!A:C,3,0)</f>
        <v>7.26</v>
      </c>
      <c r="E375" t="str">
        <f>VLOOKUP(A375,'Medical Examinations'!A:K,11,0)</f>
        <v>Yes</v>
      </c>
      <c r="F375" t="str">
        <f>VLOOKUP(A375,'Medical Examinations'!A:N,14,0)</f>
        <v>No</v>
      </c>
      <c r="G375" t="str">
        <f>VLOOKUP(A375,'Medical Examinations'!A:F,6,0)</f>
        <v>No</v>
      </c>
      <c r="H375" s="7" t="str">
        <f>VLOOKUP(A375,'Medical Examinations'!A:J,10,0)</f>
        <v>0</v>
      </c>
      <c r="I375" t="str">
        <f>VLOOKUP(A375,'Medical Examinations'!A:I,9,0)</f>
        <v>Yes</v>
      </c>
      <c r="J375" t="str">
        <f>VLOOKUP(A375,'Medical Examinations'!A:L,12,0)</f>
        <v>Underweight</v>
      </c>
      <c r="K375" t="str">
        <f>VLOOKUP(A375,'Medical Examinations'!A:M,13,0)</f>
        <v>Diabetes</v>
      </c>
      <c r="L375" t="str">
        <f>VLOOKUP(A375,'Hospitalisation Details'!A:S,15,0)</f>
        <v>3-Oct-1981</v>
      </c>
      <c r="M375" s="10">
        <f>VLOOKUP(A375,'Hospitalisation Details'!A:Q,17,0)</f>
        <v>27495.59</v>
      </c>
      <c r="N375" t="str">
        <f>VLOOKUP(A375,'Hospitalisation Details'!A:L,12,0)</f>
        <v>tier - 2</v>
      </c>
      <c r="O375" t="str">
        <f>VLOOKUP(A375,'Hospitalisation Details'!A:AA,13,0)</f>
        <v>tier - 1</v>
      </c>
      <c r="P375" t="str">
        <f>VLOOKUP(A375,'Hospitalisation Details'!A:AA,14,0)</f>
        <v>R1011</v>
      </c>
      <c r="Q375">
        <f>VLOOKUP(A375,'Hospitalisation Details'!A:AA,16,0)</f>
        <v>41</v>
      </c>
    </row>
    <row r="376" spans="1:17" ht="15.75" x14ac:dyDescent="0.25">
      <c r="A376" s="1" t="s">
        <v>1997</v>
      </c>
      <c r="B376" t="str">
        <f>VLOOKUP(A376,'Customer Names'!A:D,4,0)</f>
        <v>Nora P</v>
      </c>
      <c r="C376">
        <f>VLOOKUP(A376,'Medical Examinations'!A:B,2,0)</f>
        <v>16.37</v>
      </c>
      <c r="D376">
        <f>VLOOKUP(A376,'Medical Examinations'!A:C,3,0)</f>
        <v>4.79</v>
      </c>
      <c r="E376" t="str">
        <f>VLOOKUP(A376,'Medical Examinations'!A:K,11,0)</f>
        <v>Yes</v>
      </c>
      <c r="F376" t="str">
        <f>VLOOKUP(A376,'Medical Examinations'!A:N,14,0)</f>
        <v>No</v>
      </c>
      <c r="G376" t="str">
        <f>VLOOKUP(A376,'Medical Examinations'!A:F,6,0)</f>
        <v>No</v>
      </c>
      <c r="H376" s="7" t="str">
        <f>VLOOKUP(A376,'Medical Examinations'!A:J,10,0)</f>
        <v>0</v>
      </c>
      <c r="I376" t="str">
        <f>VLOOKUP(A376,'Medical Examinations'!A:I,9,0)</f>
        <v>Yes</v>
      </c>
      <c r="J376" t="str">
        <f>VLOOKUP(A376,'Medical Examinations'!A:L,12,0)</f>
        <v>Underweight</v>
      </c>
      <c r="K376" t="str">
        <f>VLOOKUP(A376,'Medical Examinations'!A:M,13,0)</f>
        <v>Normal</v>
      </c>
      <c r="L376" t="str">
        <f>VLOOKUP(A376,'Hospitalisation Details'!A:S,15,0)</f>
        <v>5-Dec-1985</v>
      </c>
      <c r="M376" s="10">
        <f>VLOOKUP(A376,'Hospitalisation Details'!A:Q,17,0)</f>
        <v>27432.73</v>
      </c>
      <c r="N376" t="str">
        <f>VLOOKUP(A376,'Hospitalisation Details'!A:L,12,0)</f>
        <v>tier - 2</v>
      </c>
      <c r="O376" t="str">
        <f>VLOOKUP(A376,'Hospitalisation Details'!A:AA,13,0)</f>
        <v>tier - 1</v>
      </c>
      <c r="P376" t="str">
        <f>VLOOKUP(A376,'Hospitalisation Details'!A:AA,14,0)</f>
        <v>R1011</v>
      </c>
      <c r="Q376">
        <f>VLOOKUP(A376,'Hospitalisation Details'!A:AA,16,0)</f>
        <v>37</v>
      </c>
    </row>
    <row r="377" spans="1:17" ht="15.75" x14ac:dyDescent="0.25">
      <c r="A377" s="1" t="s">
        <v>1996</v>
      </c>
      <c r="B377" t="str">
        <f>VLOOKUP(A377,'Customer Names'!A:D,4,0)</f>
        <v>Zachary</v>
      </c>
      <c r="C377">
        <f>VLOOKUP(A377,'Medical Examinations'!A:B,2,0)</f>
        <v>22.42</v>
      </c>
      <c r="D377">
        <f>VLOOKUP(A377,'Medical Examinations'!A:C,3,0)</f>
        <v>4.68</v>
      </c>
      <c r="E377" t="str">
        <f>VLOOKUP(A377,'Medical Examinations'!A:K,11,0)</f>
        <v>Yes</v>
      </c>
      <c r="F377" t="str">
        <f>VLOOKUP(A377,'Medical Examinations'!A:N,14,0)</f>
        <v>No</v>
      </c>
      <c r="G377" t="str">
        <f>VLOOKUP(A377,'Medical Examinations'!A:F,6,0)</f>
        <v>No</v>
      </c>
      <c r="H377" s="7">
        <f>VLOOKUP(A377,'Medical Examinations'!A:J,10,0)</f>
        <v>1</v>
      </c>
      <c r="I377" t="str">
        <f>VLOOKUP(A377,'Medical Examinations'!A:I,9,0)</f>
        <v>No</v>
      </c>
      <c r="J377" t="str">
        <f>VLOOKUP(A377,'Medical Examinations'!A:L,12,0)</f>
        <v>Normal Weight</v>
      </c>
      <c r="K377" t="str">
        <f>VLOOKUP(A377,'Medical Examinations'!A:M,13,0)</f>
        <v>Normal</v>
      </c>
      <c r="L377" t="str">
        <f>VLOOKUP(A377,'Hospitalisation Details'!A:S,15,0)</f>
        <v>15-Sep-1988</v>
      </c>
      <c r="M377" s="10">
        <f>VLOOKUP(A377,'Hospitalisation Details'!A:Q,17,0)</f>
        <v>27375.9</v>
      </c>
      <c r="N377" t="str">
        <f>VLOOKUP(A377,'Hospitalisation Details'!A:L,12,0)</f>
        <v>tier - 2</v>
      </c>
      <c r="O377" t="str">
        <f>VLOOKUP(A377,'Hospitalisation Details'!A:AA,13,0)</f>
        <v>tier - 3</v>
      </c>
      <c r="P377" t="str">
        <f>VLOOKUP(A377,'Hospitalisation Details'!A:AA,14,0)</f>
        <v>R1015</v>
      </c>
      <c r="Q377">
        <f>VLOOKUP(A377,'Hospitalisation Details'!A:AA,16,0)</f>
        <v>34</v>
      </c>
    </row>
    <row r="378" spans="1:17" ht="15.75" x14ac:dyDescent="0.25">
      <c r="A378" s="1" t="s">
        <v>1995</v>
      </c>
      <c r="B378" t="str">
        <f>VLOOKUP(A378,'Customer Names'!A:D,4,0)</f>
        <v>Michael</v>
      </c>
      <c r="C378">
        <f>VLOOKUP(A378,'Medical Examinations'!A:B,2,0)</f>
        <v>31.35</v>
      </c>
      <c r="D378">
        <f>VLOOKUP(A378,'Medical Examinations'!A:C,3,0)</f>
        <v>4.33</v>
      </c>
      <c r="E378" t="str">
        <f>VLOOKUP(A378,'Medical Examinations'!A:K,11,0)</f>
        <v>Yes</v>
      </c>
      <c r="F378" t="str">
        <f>VLOOKUP(A378,'Medical Examinations'!A:N,14,0)</f>
        <v>No</v>
      </c>
      <c r="G378" t="str">
        <f>VLOOKUP(A378,'Medical Examinations'!A:F,6,0)</f>
        <v>Yes</v>
      </c>
      <c r="H378" s="7">
        <f>VLOOKUP(A378,'Medical Examinations'!A:J,10,0)</f>
        <v>1</v>
      </c>
      <c r="I378" t="str">
        <f>VLOOKUP(A378,'Medical Examinations'!A:I,9,0)</f>
        <v>No</v>
      </c>
      <c r="J378" t="str">
        <f>VLOOKUP(A378,'Medical Examinations'!A:L,12,0)</f>
        <v>Obesity</v>
      </c>
      <c r="K378" t="str">
        <f>VLOOKUP(A378,'Medical Examinations'!A:M,13,0)</f>
        <v>Normal</v>
      </c>
      <c r="L378" t="str">
        <f>VLOOKUP(A378,'Hospitalisation Details'!A:S,15,0)</f>
        <v>16-Oct-1969</v>
      </c>
      <c r="M378" s="10">
        <f>VLOOKUP(A378,'Hospitalisation Details'!A:Q,17,0)</f>
        <v>27346.04</v>
      </c>
      <c r="N378" t="str">
        <f>VLOOKUP(A378,'Hospitalisation Details'!A:L,12,0)</f>
        <v>tier - 2</v>
      </c>
      <c r="O378" t="str">
        <f>VLOOKUP(A378,'Hospitalisation Details'!A:AA,13,0)</f>
        <v>tier - 2</v>
      </c>
      <c r="P378" t="str">
        <f>VLOOKUP(A378,'Hospitalisation Details'!A:AA,14,0)</f>
        <v>R1013</v>
      </c>
      <c r="Q378">
        <f>VLOOKUP(A378,'Hospitalisation Details'!A:AA,16,0)</f>
        <v>53</v>
      </c>
    </row>
    <row r="379" spans="1:17" ht="15.75" x14ac:dyDescent="0.25">
      <c r="A379" s="1" t="s">
        <v>1994</v>
      </c>
      <c r="B379" t="str">
        <f>VLOOKUP(A379,'Customer Names'!A:D,4,0)</f>
        <v>Alyssa K.</v>
      </c>
      <c r="C379">
        <f>VLOOKUP(A379,'Medical Examinations'!A:B,2,0)</f>
        <v>31.9</v>
      </c>
      <c r="D379">
        <f>VLOOKUP(A379,'Medical Examinations'!A:C,3,0)</f>
        <v>11.89</v>
      </c>
      <c r="E379" t="str">
        <f>VLOOKUP(A379,'Medical Examinations'!A:K,11,0)</f>
        <v>No</v>
      </c>
      <c r="F379" t="str">
        <f>VLOOKUP(A379,'Medical Examinations'!A:N,14,0)</f>
        <v>No</v>
      </c>
      <c r="G379" t="str">
        <f>VLOOKUP(A379,'Medical Examinations'!A:F,6,0)</f>
        <v>No</v>
      </c>
      <c r="H379" s="7" t="str">
        <f>VLOOKUP(A379,'Medical Examinations'!A:J,10,0)</f>
        <v>0</v>
      </c>
      <c r="I379" t="str">
        <f>VLOOKUP(A379,'Medical Examinations'!A:I,9,0)</f>
        <v>No</v>
      </c>
      <c r="J379" t="str">
        <f>VLOOKUP(A379,'Medical Examinations'!A:L,12,0)</f>
        <v>Obesity</v>
      </c>
      <c r="K379" t="str">
        <f>VLOOKUP(A379,'Medical Examinations'!A:M,13,0)</f>
        <v>Diabetes</v>
      </c>
      <c r="L379" t="str">
        <f>VLOOKUP(A379,'Hospitalisation Details'!A:S,15,0)</f>
        <v>6-Jun-1968</v>
      </c>
      <c r="M379" s="10">
        <f>VLOOKUP(A379,'Hospitalisation Details'!A:Q,17,0)</f>
        <v>27322.73</v>
      </c>
      <c r="N379" t="str">
        <f>VLOOKUP(A379,'Hospitalisation Details'!A:L,12,0)</f>
        <v>tier - 2</v>
      </c>
      <c r="O379" t="str">
        <f>VLOOKUP(A379,'Hospitalisation Details'!A:AA,13,0)</f>
        <v>tier - 2</v>
      </c>
      <c r="P379" t="str">
        <f>VLOOKUP(A379,'Hospitalisation Details'!A:AA,14,0)</f>
        <v>R1013</v>
      </c>
      <c r="Q379">
        <f>VLOOKUP(A379,'Hospitalisation Details'!A:AA,16,0)</f>
        <v>55</v>
      </c>
    </row>
    <row r="380" spans="1:17" ht="15.75" x14ac:dyDescent="0.25">
      <c r="A380" s="1" t="s">
        <v>1993</v>
      </c>
      <c r="B380" t="str">
        <f>VLOOKUP(A380,'Customer Names'!A:D,4,0)</f>
        <v>Heather</v>
      </c>
      <c r="C380">
        <f>VLOOKUP(A380,'Medical Examinations'!A:B,2,0)</f>
        <v>30.6</v>
      </c>
      <c r="D380">
        <f>VLOOKUP(A380,'Medical Examinations'!A:C,3,0)</f>
        <v>5.24</v>
      </c>
      <c r="E380" t="str">
        <f>VLOOKUP(A380,'Medical Examinations'!A:K,11,0)</f>
        <v>No</v>
      </c>
      <c r="F380" t="str">
        <f>VLOOKUP(A380,'Medical Examinations'!A:N,14,0)</f>
        <v>No</v>
      </c>
      <c r="G380" t="str">
        <f>VLOOKUP(A380,'Medical Examinations'!A:F,6,0)</f>
        <v>No</v>
      </c>
      <c r="H380" s="7" t="str">
        <f>VLOOKUP(A380,'Medical Examinations'!A:J,10,0)</f>
        <v>0</v>
      </c>
      <c r="I380" t="str">
        <f>VLOOKUP(A380,'Medical Examinations'!A:I,9,0)</f>
        <v>Yes</v>
      </c>
      <c r="J380" t="str">
        <f>VLOOKUP(A380,'Medical Examinations'!A:L,12,0)</f>
        <v>Obesity</v>
      </c>
      <c r="K380" t="str">
        <f>VLOOKUP(A380,'Medical Examinations'!A:M,13,0)</f>
        <v>Normal</v>
      </c>
      <c r="L380" t="str">
        <f>VLOOKUP(A380,'Hospitalisation Details'!A:S,15,0)</f>
        <v>2-Dec-1999</v>
      </c>
      <c r="M380" s="10">
        <f>VLOOKUP(A380,'Hospitalisation Details'!A:Q,17,0)</f>
        <v>27236.959999999999</v>
      </c>
      <c r="N380" t="str">
        <f>VLOOKUP(A380,'Hospitalisation Details'!A:L,12,0)</f>
        <v>tier - 2</v>
      </c>
      <c r="O380" t="str">
        <f>VLOOKUP(A380,'Hospitalisation Details'!A:AA,13,0)</f>
        <v>tier - 1</v>
      </c>
      <c r="P380" t="str">
        <f>VLOOKUP(A380,'Hospitalisation Details'!A:AA,14,0)</f>
        <v>R1011</v>
      </c>
      <c r="Q380">
        <f>VLOOKUP(A380,'Hospitalisation Details'!A:AA,16,0)</f>
        <v>23</v>
      </c>
    </row>
    <row r="381" spans="1:17" ht="15.75" x14ac:dyDescent="0.25">
      <c r="A381" s="1" t="s">
        <v>1992</v>
      </c>
      <c r="B381" t="str">
        <f>VLOOKUP(A381,'Customer Names'!A:D,4,0)</f>
        <v>Dante</v>
      </c>
      <c r="C381">
        <f>VLOOKUP(A381,'Medical Examinations'!A:B,2,0)</f>
        <v>28.975000000000001</v>
      </c>
      <c r="D381">
        <f>VLOOKUP(A381,'Medical Examinations'!A:C,3,0)</f>
        <v>7.63</v>
      </c>
      <c r="E381" t="str">
        <f>VLOOKUP(A381,'Medical Examinations'!A:K,11,0)</f>
        <v>No</v>
      </c>
      <c r="F381" t="str">
        <f>VLOOKUP(A381,'Medical Examinations'!A:N,14,0)</f>
        <v>No</v>
      </c>
      <c r="G381" t="str">
        <f>VLOOKUP(A381,'Medical Examinations'!A:F,6,0)</f>
        <v>No</v>
      </c>
      <c r="H381" s="7" t="str">
        <f>VLOOKUP(A381,'Medical Examinations'!A:J,10,0)</f>
        <v>0</v>
      </c>
      <c r="I381" t="str">
        <f>VLOOKUP(A381,'Medical Examinations'!A:I,9,0)</f>
        <v>Yes</v>
      </c>
      <c r="J381" t="str">
        <f>VLOOKUP(A381,'Medical Examinations'!A:L,12,0)</f>
        <v>Overweight</v>
      </c>
      <c r="K381" t="str">
        <f>VLOOKUP(A381,'Medical Examinations'!A:M,13,0)</f>
        <v>Diabetes</v>
      </c>
      <c r="L381" t="str">
        <f>VLOOKUP(A381,'Hospitalisation Details'!A:S,15,0)</f>
        <v>21-Dec-1965</v>
      </c>
      <c r="M381" s="10">
        <f>VLOOKUP(A381,'Hospitalisation Details'!A:Q,17,0)</f>
        <v>27218.44</v>
      </c>
      <c r="N381" t="str">
        <f>VLOOKUP(A381,'Hospitalisation Details'!A:L,12,0)</f>
        <v>tier - 2</v>
      </c>
      <c r="O381" t="str">
        <f>VLOOKUP(A381,'Hospitalisation Details'!A:AA,13,0)</f>
        <v>tier - 1</v>
      </c>
      <c r="P381" t="str">
        <f>VLOOKUP(A381,'Hospitalisation Details'!A:AA,14,0)</f>
        <v>R1017</v>
      </c>
      <c r="Q381">
        <f>VLOOKUP(A381,'Hospitalisation Details'!A:AA,16,0)</f>
        <v>57</v>
      </c>
    </row>
    <row r="382" spans="1:17" ht="15.75" x14ac:dyDescent="0.25">
      <c r="A382" s="1" t="s">
        <v>1991</v>
      </c>
      <c r="B382" t="str">
        <f>VLOOKUP(A382,'Customer Names'!A:D,4,0)</f>
        <v>Sara E.</v>
      </c>
      <c r="C382">
        <f>VLOOKUP(A382,'Medical Examinations'!A:B,2,0)</f>
        <v>24.86</v>
      </c>
      <c r="D382">
        <f>VLOOKUP(A382,'Medical Examinations'!A:C,3,0)</f>
        <v>8.92</v>
      </c>
      <c r="E382" t="str">
        <f>VLOOKUP(A382,'Medical Examinations'!A:K,11,0)</f>
        <v>Yes</v>
      </c>
      <c r="F382" t="str">
        <f>VLOOKUP(A382,'Medical Examinations'!A:N,14,0)</f>
        <v>No</v>
      </c>
      <c r="G382" t="str">
        <f>VLOOKUP(A382,'Medical Examinations'!A:F,6,0)</f>
        <v>No</v>
      </c>
      <c r="H382" s="7">
        <f>VLOOKUP(A382,'Medical Examinations'!A:J,10,0)</f>
        <v>2</v>
      </c>
      <c r="I382" t="str">
        <f>VLOOKUP(A382,'Medical Examinations'!A:I,9,0)</f>
        <v>No</v>
      </c>
      <c r="J382" t="str">
        <f>VLOOKUP(A382,'Medical Examinations'!A:L,12,0)</f>
        <v>Normal Weight</v>
      </c>
      <c r="K382" t="str">
        <f>VLOOKUP(A382,'Medical Examinations'!A:M,13,0)</f>
        <v>Diabetes</v>
      </c>
      <c r="L382" t="str">
        <f>VLOOKUP(A382,'Hospitalisation Details'!A:S,15,0)</f>
        <v>2-Oct-1970</v>
      </c>
      <c r="M382" s="10">
        <f>VLOOKUP(A382,'Hospitalisation Details'!A:Q,17,0)</f>
        <v>27117.99</v>
      </c>
      <c r="N382" t="str">
        <f>VLOOKUP(A382,'Hospitalisation Details'!A:L,12,0)</f>
        <v>tier - 2</v>
      </c>
      <c r="O382" t="str">
        <f>VLOOKUP(A382,'Hospitalisation Details'!A:AA,13,0)</f>
        <v>tier - 2</v>
      </c>
      <c r="P382" t="str">
        <f>VLOOKUP(A382,'Hospitalisation Details'!A:AA,14,0)</f>
        <v>R1013</v>
      </c>
      <c r="Q382">
        <f>VLOOKUP(A382,'Hospitalisation Details'!A:AA,16,0)</f>
        <v>52</v>
      </c>
    </row>
    <row r="383" spans="1:17" ht="15.75" x14ac:dyDescent="0.25">
      <c r="A383" s="1" t="s">
        <v>1990</v>
      </c>
      <c r="B383" t="str">
        <f>VLOOKUP(A383,'Customer Names'!A:D,4,0)</f>
        <v>Scott</v>
      </c>
      <c r="C383">
        <f>VLOOKUP(A383,'Medical Examinations'!A:B,2,0)</f>
        <v>19.54</v>
      </c>
      <c r="D383">
        <f>VLOOKUP(A383,'Medical Examinations'!A:C,3,0)</f>
        <v>5.37</v>
      </c>
      <c r="E383" t="str">
        <f>VLOOKUP(A383,'Medical Examinations'!A:K,11,0)</f>
        <v>No</v>
      </c>
      <c r="F383" t="str">
        <f>VLOOKUP(A383,'Medical Examinations'!A:N,14,0)</f>
        <v>No</v>
      </c>
      <c r="G383" t="str">
        <f>VLOOKUP(A383,'Medical Examinations'!A:F,6,0)</f>
        <v>No</v>
      </c>
      <c r="H383" s="7" t="str">
        <f>VLOOKUP(A383,'Medical Examinations'!A:J,10,0)</f>
        <v>0</v>
      </c>
      <c r="I383" t="str">
        <f>VLOOKUP(A383,'Medical Examinations'!A:I,9,0)</f>
        <v>Yes</v>
      </c>
      <c r="J383" t="str">
        <f>VLOOKUP(A383,'Medical Examinations'!A:L,12,0)</f>
        <v>Normal Weight</v>
      </c>
      <c r="K383" t="str">
        <f>VLOOKUP(A383,'Medical Examinations'!A:M,13,0)</f>
        <v>Normal</v>
      </c>
      <c r="L383" t="str">
        <f>VLOOKUP(A383,'Hospitalisation Details'!A:S,15,0)</f>
        <v>13-Dec-1990</v>
      </c>
      <c r="M383" s="10">
        <f>VLOOKUP(A383,'Hospitalisation Details'!A:Q,17,0)</f>
        <v>27092.38</v>
      </c>
      <c r="N383" t="str">
        <f>VLOOKUP(A383,'Hospitalisation Details'!A:L,12,0)</f>
        <v>tier - 2</v>
      </c>
      <c r="O383" t="str">
        <f>VLOOKUP(A383,'Hospitalisation Details'!A:AA,13,0)</f>
        <v>tier - 3</v>
      </c>
      <c r="P383" t="str">
        <f>VLOOKUP(A383,'Hospitalisation Details'!A:AA,14,0)</f>
        <v>R1011</v>
      </c>
      <c r="Q383">
        <f>VLOOKUP(A383,'Hospitalisation Details'!A:AA,16,0)</f>
        <v>32</v>
      </c>
    </row>
    <row r="384" spans="1:17" ht="15.75" x14ac:dyDescent="0.25">
      <c r="A384" s="1" t="s">
        <v>1989</v>
      </c>
      <c r="B384" t="str">
        <f>VLOOKUP(A384,'Customer Names'!A:D,4,0)</f>
        <v>Sean</v>
      </c>
      <c r="C384">
        <f>VLOOKUP(A384,'Medical Examinations'!A:B,2,0)</f>
        <v>26.74</v>
      </c>
      <c r="D384">
        <f>VLOOKUP(A384,'Medical Examinations'!A:C,3,0)</f>
        <v>4.3099999999999996</v>
      </c>
      <c r="E384" t="str">
        <f>VLOOKUP(A384,'Medical Examinations'!A:K,11,0)</f>
        <v>No</v>
      </c>
      <c r="F384" t="str">
        <f>VLOOKUP(A384,'Medical Examinations'!A:N,14,0)</f>
        <v>No</v>
      </c>
      <c r="G384" t="str">
        <f>VLOOKUP(A384,'Medical Examinations'!A:F,6,0)</f>
        <v>No</v>
      </c>
      <c r="H384" s="7" t="str">
        <f>VLOOKUP(A384,'Medical Examinations'!A:J,10,0)</f>
        <v>0</v>
      </c>
      <c r="I384" t="str">
        <f>VLOOKUP(A384,'Medical Examinations'!A:I,9,0)</f>
        <v>Yes</v>
      </c>
      <c r="J384" t="str">
        <f>VLOOKUP(A384,'Medical Examinations'!A:L,12,0)</f>
        <v>Overweight</v>
      </c>
      <c r="K384" t="str">
        <f>VLOOKUP(A384,'Medical Examinations'!A:M,13,0)</f>
        <v>Normal</v>
      </c>
      <c r="L384" t="str">
        <f>VLOOKUP(A384,'Hospitalisation Details'!A:S,15,0)</f>
        <v>2-Jul-1994</v>
      </c>
      <c r="M384" s="10">
        <f>VLOOKUP(A384,'Hospitalisation Details'!A:Q,17,0)</f>
        <v>27080.639999999999</v>
      </c>
      <c r="N384" t="str">
        <f>VLOOKUP(A384,'Hospitalisation Details'!A:L,12,0)</f>
        <v>tier - 2</v>
      </c>
      <c r="O384" t="str">
        <f>VLOOKUP(A384,'Hospitalisation Details'!A:AA,13,0)</f>
        <v>tier - 2</v>
      </c>
      <c r="P384" t="str">
        <f>VLOOKUP(A384,'Hospitalisation Details'!A:AA,14,0)</f>
        <v>R1011</v>
      </c>
      <c r="Q384">
        <f>VLOOKUP(A384,'Hospitalisation Details'!A:AA,16,0)</f>
        <v>28</v>
      </c>
    </row>
    <row r="385" spans="1:17" ht="15.75" x14ac:dyDescent="0.25">
      <c r="A385" s="1" t="s">
        <v>1988</v>
      </c>
      <c r="B385" t="str">
        <f>VLOOKUP(A385,'Customer Names'!A:D,4,0)</f>
        <v>Danielle</v>
      </c>
      <c r="C385">
        <f>VLOOKUP(A385,'Medical Examinations'!A:B,2,0)</f>
        <v>22.99</v>
      </c>
      <c r="D385">
        <f>VLOOKUP(A385,'Medical Examinations'!A:C,3,0)</f>
        <v>10.46</v>
      </c>
      <c r="E385" t="str">
        <f>VLOOKUP(A385,'Medical Examinations'!A:K,11,0)</f>
        <v>No</v>
      </c>
      <c r="F385" t="str">
        <f>VLOOKUP(A385,'Medical Examinations'!A:N,14,0)</f>
        <v>No</v>
      </c>
      <c r="G385" t="str">
        <f>VLOOKUP(A385,'Medical Examinations'!A:F,6,0)</f>
        <v>No</v>
      </c>
      <c r="H385" s="7">
        <f>VLOOKUP(A385,'Medical Examinations'!A:J,10,0)</f>
        <v>3</v>
      </c>
      <c r="I385" t="str">
        <f>VLOOKUP(A385,'Medical Examinations'!A:I,9,0)</f>
        <v>Yes</v>
      </c>
      <c r="J385" t="str">
        <f>VLOOKUP(A385,'Medical Examinations'!A:L,12,0)</f>
        <v>Normal Weight</v>
      </c>
      <c r="K385" t="str">
        <f>VLOOKUP(A385,'Medical Examinations'!A:M,13,0)</f>
        <v>Diabetes</v>
      </c>
      <c r="L385" t="str">
        <f>VLOOKUP(A385,'Hospitalisation Details'!A:S,15,0)</f>
        <v>30-Jun-1958</v>
      </c>
      <c r="M385" s="10">
        <f>VLOOKUP(A385,'Hospitalisation Details'!A:Q,17,0)</f>
        <v>27037.91</v>
      </c>
      <c r="N385" t="str">
        <f>VLOOKUP(A385,'Hospitalisation Details'!A:L,12,0)</f>
        <v>tier - 2</v>
      </c>
      <c r="O385" t="str">
        <f>VLOOKUP(A385,'Hospitalisation Details'!A:AA,13,0)</f>
        <v>tier - 2</v>
      </c>
      <c r="P385" t="str">
        <f>VLOOKUP(A385,'Hospitalisation Details'!A:AA,14,0)</f>
        <v>R1013</v>
      </c>
      <c r="Q385">
        <f>VLOOKUP(A385,'Hospitalisation Details'!A:AA,16,0)</f>
        <v>64</v>
      </c>
    </row>
    <row r="386" spans="1:17" ht="15.75" x14ac:dyDescent="0.25">
      <c r="A386" s="1" t="s">
        <v>1987</v>
      </c>
      <c r="B386" t="str">
        <f>VLOOKUP(A386,'Customer Names'!A:D,4,0)</f>
        <v>Andrew D.</v>
      </c>
      <c r="C386">
        <f>VLOOKUP(A386,'Medical Examinations'!A:B,2,0)</f>
        <v>31.46</v>
      </c>
      <c r="D386">
        <f>VLOOKUP(A386,'Medical Examinations'!A:C,3,0)</f>
        <v>7.39</v>
      </c>
      <c r="E386" t="str">
        <f>VLOOKUP(A386,'Medical Examinations'!A:K,11,0)</f>
        <v>No</v>
      </c>
      <c r="F386" t="str">
        <f>VLOOKUP(A386,'Medical Examinations'!A:N,14,0)</f>
        <v>No</v>
      </c>
      <c r="G386" t="str">
        <f>VLOOKUP(A386,'Medical Examinations'!A:F,6,0)</f>
        <v>No</v>
      </c>
      <c r="H386" s="7" t="str">
        <f>VLOOKUP(A386,'Medical Examinations'!A:J,10,0)</f>
        <v>0</v>
      </c>
      <c r="I386" t="str">
        <f>VLOOKUP(A386,'Medical Examinations'!A:I,9,0)</f>
        <v>No</v>
      </c>
      <c r="J386" t="str">
        <f>VLOOKUP(A386,'Medical Examinations'!A:L,12,0)</f>
        <v>Obesity</v>
      </c>
      <c r="K386" t="str">
        <f>VLOOKUP(A386,'Medical Examinations'!A:M,13,0)</f>
        <v>Diabetes</v>
      </c>
      <c r="L386" t="str">
        <f>VLOOKUP(A386,'Hospitalisation Details'!A:S,15,0)</f>
        <v>9-Jul-1960</v>
      </c>
      <c r="M386" s="10">
        <f>VLOOKUP(A386,'Hospitalisation Details'!A:Q,17,0)</f>
        <v>27000.98</v>
      </c>
      <c r="N386" t="str">
        <f>VLOOKUP(A386,'Hospitalisation Details'!A:L,12,0)</f>
        <v>tier - 2</v>
      </c>
      <c r="O386" t="str">
        <f>VLOOKUP(A386,'Hospitalisation Details'!A:AA,13,0)</f>
        <v>tier - 2</v>
      </c>
      <c r="P386" t="str">
        <f>VLOOKUP(A386,'Hospitalisation Details'!A:AA,14,0)</f>
        <v>R1013</v>
      </c>
      <c r="Q386">
        <f>VLOOKUP(A386,'Hospitalisation Details'!A:AA,16,0)</f>
        <v>62</v>
      </c>
    </row>
    <row r="387" spans="1:17" ht="15.75" x14ac:dyDescent="0.25">
      <c r="A387" s="1" t="s">
        <v>1986</v>
      </c>
      <c r="B387" t="str">
        <f>VLOOKUP(A387,'Customer Names'!A:D,4,0)</f>
        <v>Joel D</v>
      </c>
      <c r="C387">
        <f>VLOOKUP(A387,'Medical Examinations'!A:B,2,0)</f>
        <v>30.86</v>
      </c>
      <c r="D387">
        <f>VLOOKUP(A387,'Medical Examinations'!A:C,3,0)</f>
        <v>6.18</v>
      </c>
      <c r="E387" t="str">
        <f>VLOOKUP(A387,'Medical Examinations'!A:K,11,0)</f>
        <v>No</v>
      </c>
      <c r="F387" t="str">
        <f>VLOOKUP(A387,'Medical Examinations'!A:N,14,0)</f>
        <v>Yes</v>
      </c>
      <c r="G387" t="str">
        <f>VLOOKUP(A387,'Medical Examinations'!A:F,6,0)</f>
        <v>No</v>
      </c>
      <c r="H387" s="7">
        <f>VLOOKUP(A387,'Medical Examinations'!A:J,10,0)</f>
        <v>2</v>
      </c>
      <c r="I387" t="str">
        <f>VLOOKUP(A387,'Medical Examinations'!A:I,9,0)</f>
        <v>Yes</v>
      </c>
      <c r="J387" t="str">
        <f>VLOOKUP(A387,'Medical Examinations'!A:L,12,0)</f>
        <v>Obesity</v>
      </c>
      <c r="K387" t="str">
        <f>VLOOKUP(A387,'Medical Examinations'!A:M,13,0)</f>
        <v>Prediabetes</v>
      </c>
      <c r="L387" t="str">
        <f>VLOOKUP(A387,'Hospitalisation Details'!A:S,15,0)</f>
        <v>9-Nov-2000</v>
      </c>
      <c r="M387" s="10">
        <f>VLOOKUP(A387,'Hospitalisation Details'!A:Q,17,0)</f>
        <v>26936.98</v>
      </c>
      <c r="N387" t="str">
        <f>VLOOKUP(A387,'Hospitalisation Details'!A:L,12,0)</f>
        <v>tier - 2</v>
      </c>
      <c r="O387" t="str">
        <f>VLOOKUP(A387,'Hospitalisation Details'!A:AA,13,0)</f>
        <v>tier - 3</v>
      </c>
      <c r="P387" t="str">
        <f>VLOOKUP(A387,'Hospitalisation Details'!A:AA,14,0)</f>
        <v>R1011</v>
      </c>
      <c r="Q387">
        <f>VLOOKUP(A387,'Hospitalisation Details'!A:AA,16,0)</f>
        <v>22</v>
      </c>
    </row>
    <row r="388" spans="1:17" ht="15.75" x14ac:dyDescent="0.25">
      <c r="A388" s="1" t="s">
        <v>1985</v>
      </c>
      <c r="B388" t="str">
        <f>VLOOKUP(A388,'Customer Names'!A:D,4,0)</f>
        <v>Michelle</v>
      </c>
      <c r="C388">
        <f>VLOOKUP(A388,'Medical Examinations'!A:B,2,0)</f>
        <v>31.96</v>
      </c>
      <c r="D388">
        <f>VLOOKUP(A388,'Medical Examinations'!A:C,3,0)</f>
        <v>8.86</v>
      </c>
      <c r="E388" t="str">
        <f>VLOOKUP(A388,'Medical Examinations'!A:K,11,0)</f>
        <v>No</v>
      </c>
      <c r="F388" t="str">
        <f>VLOOKUP(A388,'Medical Examinations'!A:N,14,0)</f>
        <v>No</v>
      </c>
      <c r="G388" t="str">
        <f>VLOOKUP(A388,'Medical Examinations'!A:F,6,0)</f>
        <v>No</v>
      </c>
      <c r="H388" s="7" t="str">
        <f>VLOOKUP(A388,'Medical Examinations'!A:J,10,0)</f>
        <v>0</v>
      </c>
      <c r="I388" t="str">
        <f>VLOOKUP(A388,'Medical Examinations'!A:I,9,0)</f>
        <v>Yes</v>
      </c>
      <c r="J388" t="str">
        <f>VLOOKUP(A388,'Medical Examinations'!A:L,12,0)</f>
        <v>Obesity</v>
      </c>
      <c r="K388" t="str">
        <f>VLOOKUP(A388,'Medical Examinations'!A:M,13,0)</f>
        <v>Diabetes</v>
      </c>
      <c r="L388" t="str">
        <f>VLOOKUP(A388,'Hospitalisation Details'!A:S,15,0)</f>
        <v>17-Jun-2002</v>
      </c>
      <c r="M388" s="10">
        <f>VLOOKUP(A388,'Hospitalisation Details'!A:Q,17,0)</f>
        <v>26927.69</v>
      </c>
      <c r="N388" t="str">
        <f>VLOOKUP(A388,'Hospitalisation Details'!A:L,12,0)</f>
        <v>tier - 2</v>
      </c>
      <c r="O388" t="str">
        <f>VLOOKUP(A388,'Hospitalisation Details'!A:AA,13,0)</f>
        <v>tier - 2</v>
      </c>
      <c r="P388" t="str">
        <f>VLOOKUP(A388,'Hospitalisation Details'!A:AA,14,0)</f>
        <v>R1011</v>
      </c>
      <c r="Q388">
        <f>VLOOKUP(A388,'Hospitalisation Details'!A:AA,16,0)</f>
        <v>20</v>
      </c>
    </row>
    <row r="389" spans="1:17" ht="15.75" x14ac:dyDescent="0.25">
      <c r="A389" s="1" t="s">
        <v>1984</v>
      </c>
      <c r="B389" t="str">
        <f>VLOOKUP(A389,'Customer Names'!A:D,4,0)</f>
        <v>Michael J.</v>
      </c>
      <c r="C389">
        <f>VLOOKUP(A389,'Medical Examinations'!A:B,2,0)</f>
        <v>23.76</v>
      </c>
      <c r="D389">
        <f>VLOOKUP(A389,'Medical Examinations'!A:C,3,0)</f>
        <v>10.96</v>
      </c>
      <c r="E389" t="str">
        <f>VLOOKUP(A389,'Medical Examinations'!A:K,11,0)</f>
        <v>No</v>
      </c>
      <c r="F389" t="str">
        <f>VLOOKUP(A389,'Medical Examinations'!A:N,14,0)</f>
        <v>No</v>
      </c>
      <c r="G389" t="str">
        <f>VLOOKUP(A389,'Medical Examinations'!A:F,6,0)</f>
        <v>No</v>
      </c>
      <c r="H389" s="7">
        <f>VLOOKUP(A389,'Medical Examinations'!A:J,10,0)</f>
        <v>3</v>
      </c>
      <c r="I389" t="str">
        <f>VLOOKUP(A389,'Medical Examinations'!A:I,9,0)</f>
        <v>Yes</v>
      </c>
      <c r="J389" t="str">
        <f>VLOOKUP(A389,'Medical Examinations'!A:L,12,0)</f>
        <v>Normal Weight</v>
      </c>
      <c r="K389" t="str">
        <f>VLOOKUP(A389,'Medical Examinations'!A:M,13,0)</f>
        <v>Diabetes</v>
      </c>
      <c r="L389" t="str">
        <f>VLOOKUP(A389,'Hospitalisation Details'!A:S,15,0)</f>
        <v>25-Dec-1958</v>
      </c>
      <c r="M389" s="10">
        <f>VLOOKUP(A389,'Hospitalisation Details'!A:Q,17,0)</f>
        <v>26926.51</v>
      </c>
      <c r="N389" t="str">
        <f>VLOOKUP(A389,'Hospitalisation Details'!A:L,12,0)</f>
        <v>tier - 2</v>
      </c>
      <c r="O389" t="str">
        <f>VLOOKUP(A389,'Hospitalisation Details'!A:AA,13,0)</f>
        <v>tier - 1</v>
      </c>
      <c r="P389" t="str">
        <f>VLOOKUP(A389,'Hospitalisation Details'!A:AA,14,0)</f>
        <v>R1013</v>
      </c>
      <c r="Q389">
        <f>VLOOKUP(A389,'Hospitalisation Details'!A:AA,16,0)</f>
        <v>64</v>
      </c>
    </row>
    <row r="390" spans="1:17" ht="15.75" x14ac:dyDescent="0.25">
      <c r="A390" s="1" t="s">
        <v>1983</v>
      </c>
      <c r="B390" t="str">
        <f>VLOOKUP(A390,'Customer Names'!A:D,4,0)</f>
        <v>Nikki</v>
      </c>
      <c r="C390">
        <f>VLOOKUP(A390,'Medical Examinations'!A:B,2,0)</f>
        <v>19.38</v>
      </c>
      <c r="D390">
        <f>VLOOKUP(A390,'Medical Examinations'!A:C,3,0)</f>
        <v>6.28</v>
      </c>
      <c r="E390" t="str">
        <f>VLOOKUP(A390,'Medical Examinations'!A:K,11,0)</f>
        <v>No</v>
      </c>
      <c r="F390" t="str">
        <f>VLOOKUP(A390,'Medical Examinations'!A:N,14,0)</f>
        <v>No</v>
      </c>
      <c r="G390" t="str">
        <f>VLOOKUP(A390,'Medical Examinations'!A:F,6,0)</f>
        <v>No</v>
      </c>
      <c r="H390" s="7" t="str">
        <f>VLOOKUP(A390,'Medical Examinations'!A:J,10,0)</f>
        <v>0</v>
      </c>
      <c r="I390" t="str">
        <f>VLOOKUP(A390,'Medical Examinations'!A:I,9,0)</f>
        <v>Yes</v>
      </c>
      <c r="J390" t="str">
        <f>VLOOKUP(A390,'Medical Examinations'!A:L,12,0)</f>
        <v>Normal Weight</v>
      </c>
      <c r="K390" t="str">
        <f>VLOOKUP(A390,'Medical Examinations'!A:M,13,0)</f>
        <v>Prediabetes</v>
      </c>
      <c r="L390" t="str">
        <f>VLOOKUP(A390,'Hospitalisation Details'!A:S,15,0)</f>
        <v>22-Aug-1991</v>
      </c>
      <c r="M390" s="10">
        <f>VLOOKUP(A390,'Hospitalisation Details'!A:Q,17,0)</f>
        <v>26912.560000000001</v>
      </c>
      <c r="N390" t="str">
        <f>VLOOKUP(A390,'Hospitalisation Details'!A:L,12,0)</f>
        <v>tier - 2</v>
      </c>
      <c r="O390" t="str">
        <f>VLOOKUP(A390,'Hospitalisation Details'!A:AA,13,0)</f>
        <v>tier - 2</v>
      </c>
      <c r="P390" t="str">
        <f>VLOOKUP(A390,'Hospitalisation Details'!A:AA,14,0)</f>
        <v>R1011</v>
      </c>
      <c r="Q390">
        <f>VLOOKUP(A390,'Hospitalisation Details'!A:AA,16,0)</f>
        <v>31</v>
      </c>
    </row>
    <row r="391" spans="1:17" ht="15.75" x14ac:dyDescent="0.25">
      <c r="A391" s="1" t="s">
        <v>1982</v>
      </c>
      <c r="B391" t="str">
        <f>VLOOKUP(A391,'Customer Names'!A:D,4,0)</f>
        <v>Summer B.</v>
      </c>
      <c r="C391">
        <f>VLOOKUP(A391,'Medical Examinations'!A:B,2,0)</f>
        <v>16.21</v>
      </c>
      <c r="D391">
        <f>VLOOKUP(A391,'Medical Examinations'!A:C,3,0)</f>
        <v>6.29</v>
      </c>
      <c r="E391" t="str">
        <f>VLOOKUP(A391,'Medical Examinations'!A:K,11,0)</f>
        <v>Yes</v>
      </c>
      <c r="F391" t="str">
        <f>VLOOKUP(A391,'Medical Examinations'!A:N,14,0)</f>
        <v>No</v>
      </c>
      <c r="G391" t="str">
        <f>VLOOKUP(A391,'Medical Examinations'!A:F,6,0)</f>
        <v>No</v>
      </c>
      <c r="H391" s="7">
        <f>VLOOKUP(A391,'Medical Examinations'!A:J,10,0)</f>
        <v>1</v>
      </c>
      <c r="I391" t="str">
        <f>VLOOKUP(A391,'Medical Examinations'!A:I,9,0)</f>
        <v>Yes</v>
      </c>
      <c r="J391" t="str">
        <f>VLOOKUP(A391,'Medical Examinations'!A:L,12,0)</f>
        <v>Underweight</v>
      </c>
      <c r="K391" t="str">
        <f>VLOOKUP(A391,'Medical Examinations'!A:M,13,0)</f>
        <v>Prediabetes</v>
      </c>
      <c r="L391" t="str">
        <f>VLOOKUP(A391,'Hospitalisation Details'!A:S,15,0)</f>
        <v>22-Jul-1988</v>
      </c>
      <c r="M391" s="10">
        <f>VLOOKUP(A391,'Hospitalisation Details'!A:Q,17,0)</f>
        <v>26607.89</v>
      </c>
      <c r="N391" t="str">
        <f>VLOOKUP(A391,'Hospitalisation Details'!A:L,12,0)</f>
        <v>tier - 2</v>
      </c>
      <c r="O391" t="str">
        <f>VLOOKUP(A391,'Hospitalisation Details'!A:AA,13,0)</f>
        <v>tier - 1</v>
      </c>
      <c r="P391" t="str">
        <f>VLOOKUP(A391,'Hospitalisation Details'!A:AA,14,0)</f>
        <v>R1011</v>
      </c>
      <c r="Q391">
        <f>VLOOKUP(A391,'Hospitalisation Details'!A:AA,16,0)</f>
        <v>34</v>
      </c>
    </row>
    <row r="392" spans="1:17" ht="15.75" x14ac:dyDescent="0.25">
      <c r="A392" s="1" t="s">
        <v>1981</v>
      </c>
      <c r="B392" t="str">
        <f>VLOOKUP(A392,'Customer Names'!A:D,4,0)</f>
        <v>Edward</v>
      </c>
      <c r="C392">
        <f>VLOOKUP(A392,'Medical Examinations'!A:B,2,0)</f>
        <v>32.54</v>
      </c>
      <c r="D392">
        <f>VLOOKUP(A392,'Medical Examinations'!A:C,3,0)</f>
        <v>4.0199999999999996</v>
      </c>
      <c r="E392" t="str">
        <f>VLOOKUP(A392,'Medical Examinations'!A:K,11,0)</f>
        <v>No</v>
      </c>
      <c r="F392" t="str">
        <f>VLOOKUP(A392,'Medical Examinations'!A:N,14,0)</f>
        <v>Yes</v>
      </c>
      <c r="G392" t="str">
        <f>VLOOKUP(A392,'Medical Examinations'!A:F,6,0)</f>
        <v>No</v>
      </c>
      <c r="H392" s="7">
        <f>VLOOKUP(A392,'Medical Examinations'!A:J,10,0)</f>
        <v>1</v>
      </c>
      <c r="I392" t="str">
        <f>VLOOKUP(A392,'Medical Examinations'!A:I,9,0)</f>
        <v>Yes</v>
      </c>
      <c r="J392" t="str">
        <f>VLOOKUP(A392,'Medical Examinations'!A:L,12,0)</f>
        <v>Obesity</v>
      </c>
      <c r="K392" t="str">
        <f>VLOOKUP(A392,'Medical Examinations'!A:M,13,0)</f>
        <v>Normal</v>
      </c>
      <c r="L392" t="str">
        <f>VLOOKUP(A392,'Hospitalisation Details'!A:S,15,0)</f>
        <v>5-Sep-2004</v>
      </c>
      <c r="M392" s="10">
        <f>VLOOKUP(A392,'Hospitalisation Details'!A:Q,17,0)</f>
        <v>26479.4</v>
      </c>
      <c r="N392" t="str">
        <f>VLOOKUP(A392,'Hospitalisation Details'!A:L,12,0)</f>
        <v>tier - 2</v>
      </c>
      <c r="O392" t="str">
        <f>VLOOKUP(A392,'Hospitalisation Details'!A:AA,13,0)</f>
        <v>tier - 2</v>
      </c>
      <c r="P392" t="str">
        <f>VLOOKUP(A392,'Hospitalisation Details'!A:AA,14,0)</f>
        <v>R1011</v>
      </c>
      <c r="Q392">
        <f>VLOOKUP(A392,'Hospitalisation Details'!A:AA,16,0)</f>
        <v>18</v>
      </c>
    </row>
    <row r="393" spans="1:17" ht="15.75" x14ac:dyDescent="0.25">
      <c r="A393" s="1" t="s">
        <v>1980</v>
      </c>
      <c r="B393" t="str">
        <f>VLOOKUP(A393,'Customer Names'!A:D,4,0)</f>
        <v>Ryan</v>
      </c>
      <c r="C393">
        <f>VLOOKUP(A393,'Medical Examinations'!A:B,2,0)</f>
        <v>36.765000000000001</v>
      </c>
      <c r="D393">
        <f>VLOOKUP(A393,'Medical Examinations'!A:C,3,0)</f>
        <v>11.95</v>
      </c>
      <c r="E393" t="str">
        <f>VLOOKUP(A393,'Medical Examinations'!A:K,11,0)</f>
        <v>Yes</v>
      </c>
      <c r="F393" t="str">
        <f>VLOOKUP(A393,'Medical Examinations'!A:N,14,0)</f>
        <v>No</v>
      </c>
      <c r="G393" t="str">
        <f>VLOOKUP(A393,'Medical Examinations'!A:F,6,0)</f>
        <v>No</v>
      </c>
      <c r="H393" s="7">
        <f>VLOOKUP(A393,'Medical Examinations'!A:J,10,0)</f>
        <v>2</v>
      </c>
      <c r="I393" t="str">
        <f>VLOOKUP(A393,'Medical Examinations'!A:I,9,0)</f>
        <v>No</v>
      </c>
      <c r="J393" t="str">
        <f>VLOOKUP(A393,'Medical Examinations'!A:L,12,0)</f>
        <v>Obesity</v>
      </c>
      <c r="K393" t="str">
        <f>VLOOKUP(A393,'Medical Examinations'!A:M,13,0)</f>
        <v>Diabetes</v>
      </c>
      <c r="L393" t="str">
        <f>VLOOKUP(A393,'Hospitalisation Details'!A:S,15,0)</f>
        <v>27-Aug-1970</v>
      </c>
      <c r="M393" s="10">
        <f>VLOOKUP(A393,'Hospitalisation Details'!A:Q,17,0)</f>
        <v>26467.1</v>
      </c>
      <c r="N393" t="str">
        <f>VLOOKUP(A393,'Hospitalisation Details'!A:L,12,0)</f>
        <v>tier - 2</v>
      </c>
      <c r="O393" t="str">
        <f>VLOOKUP(A393,'Hospitalisation Details'!A:AA,13,0)</f>
        <v>tier - 3</v>
      </c>
      <c r="P393" t="str">
        <f>VLOOKUP(A393,'Hospitalisation Details'!A:AA,14,0)</f>
        <v>R1012</v>
      </c>
      <c r="Q393">
        <f>VLOOKUP(A393,'Hospitalisation Details'!A:AA,16,0)</f>
        <v>52</v>
      </c>
    </row>
    <row r="394" spans="1:17" ht="15.75" x14ac:dyDescent="0.25">
      <c r="A394" s="1" t="s">
        <v>1979</v>
      </c>
      <c r="B394" t="str">
        <f>VLOOKUP(A394,'Customer Names'!A:D,4,0)</f>
        <v>Kacee</v>
      </c>
      <c r="C394">
        <f>VLOOKUP(A394,'Medical Examinations'!A:B,2,0)</f>
        <v>35.909999999999997</v>
      </c>
      <c r="D394">
        <f>VLOOKUP(A394,'Medical Examinations'!A:C,3,0)</f>
        <v>8.7100000000000009</v>
      </c>
      <c r="E394" t="str">
        <f>VLOOKUP(A394,'Medical Examinations'!A:K,11,0)</f>
        <v>No</v>
      </c>
      <c r="F394" t="str">
        <f>VLOOKUP(A394,'Medical Examinations'!A:N,14,0)</f>
        <v>No</v>
      </c>
      <c r="G394" t="str">
        <f>VLOOKUP(A394,'Medical Examinations'!A:F,6,0)</f>
        <v>No</v>
      </c>
      <c r="H394" s="7" t="str">
        <f>VLOOKUP(A394,'Medical Examinations'!A:J,10,0)</f>
        <v>0</v>
      </c>
      <c r="I394" t="str">
        <f>VLOOKUP(A394,'Medical Examinations'!A:I,9,0)</f>
        <v>No</v>
      </c>
      <c r="J394" t="str">
        <f>VLOOKUP(A394,'Medical Examinations'!A:L,12,0)</f>
        <v>Obesity</v>
      </c>
      <c r="K394" t="str">
        <f>VLOOKUP(A394,'Medical Examinations'!A:M,13,0)</f>
        <v>Diabetes</v>
      </c>
      <c r="L394" t="str">
        <f>VLOOKUP(A394,'Hospitalisation Details'!A:S,15,0)</f>
        <v>21-Sep-1974</v>
      </c>
      <c r="M394" s="10">
        <f>VLOOKUP(A394,'Hospitalisation Details'!A:Q,17,0)</f>
        <v>26392.26</v>
      </c>
      <c r="N394" t="str">
        <f>VLOOKUP(A394,'Hospitalisation Details'!A:L,12,0)</f>
        <v>tier - 2</v>
      </c>
      <c r="O394" t="str">
        <f>VLOOKUP(A394,'Hospitalisation Details'!A:AA,13,0)</f>
        <v>tier - 2</v>
      </c>
      <c r="P394" t="str">
        <f>VLOOKUP(A394,'Hospitalisation Details'!A:AA,14,0)</f>
        <v>R1024</v>
      </c>
      <c r="Q394">
        <f>VLOOKUP(A394,'Hospitalisation Details'!A:AA,16,0)</f>
        <v>48</v>
      </c>
    </row>
    <row r="395" spans="1:17" ht="15.75" x14ac:dyDescent="0.25">
      <c r="A395" s="1" t="s">
        <v>1978</v>
      </c>
      <c r="B395" t="str">
        <f>VLOOKUP(A395,'Customer Names'!A:D,4,0)</f>
        <v>Dave</v>
      </c>
      <c r="C395">
        <f>VLOOKUP(A395,'Medical Examinations'!A:B,2,0)</f>
        <v>32.06</v>
      </c>
      <c r="D395">
        <f>VLOOKUP(A395,'Medical Examinations'!A:C,3,0)</f>
        <v>4.67</v>
      </c>
      <c r="E395" t="str">
        <f>VLOOKUP(A395,'Medical Examinations'!A:K,11,0)</f>
        <v>No</v>
      </c>
      <c r="F395" t="str">
        <f>VLOOKUP(A395,'Medical Examinations'!A:N,14,0)</f>
        <v>Yes</v>
      </c>
      <c r="G395" t="str">
        <f>VLOOKUP(A395,'Medical Examinations'!A:F,6,0)</f>
        <v>No</v>
      </c>
      <c r="H395" s="7">
        <f>VLOOKUP(A395,'Medical Examinations'!A:J,10,0)</f>
        <v>1</v>
      </c>
      <c r="I395" t="str">
        <f>VLOOKUP(A395,'Medical Examinations'!A:I,9,0)</f>
        <v>Yes</v>
      </c>
      <c r="J395" t="str">
        <f>VLOOKUP(A395,'Medical Examinations'!A:L,12,0)</f>
        <v>Obesity</v>
      </c>
      <c r="K395" t="str">
        <f>VLOOKUP(A395,'Medical Examinations'!A:M,13,0)</f>
        <v>Normal</v>
      </c>
      <c r="L395" t="str">
        <f>VLOOKUP(A395,'Hospitalisation Details'!A:S,15,0)</f>
        <v>5-Dec-2004</v>
      </c>
      <c r="M395" s="10">
        <f>VLOOKUP(A395,'Hospitalisation Details'!A:Q,17,0)</f>
        <v>26316.59</v>
      </c>
      <c r="N395" t="str">
        <f>VLOOKUP(A395,'Hospitalisation Details'!A:L,12,0)</f>
        <v>tier - 2</v>
      </c>
      <c r="O395" t="str">
        <f>VLOOKUP(A395,'Hospitalisation Details'!A:AA,13,0)</f>
        <v>tier - 3</v>
      </c>
      <c r="P395" t="str">
        <f>VLOOKUP(A395,'Hospitalisation Details'!A:AA,14,0)</f>
        <v>R1011</v>
      </c>
      <c r="Q395">
        <f>VLOOKUP(A395,'Hospitalisation Details'!A:AA,16,0)</f>
        <v>18</v>
      </c>
    </row>
    <row r="396" spans="1:17" ht="15.75" x14ac:dyDescent="0.25">
      <c r="A396" s="1" t="s">
        <v>1977</v>
      </c>
      <c r="B396" t="str">
        <f>VLOOKUP(A396,'Customer Names'!A:D,4,0)</f>
        <v>Maryanna</v>
      </c>
      <c r="C396">
        <f>VLOOKUP(A396,'Medical Examinations'!A:B,2,0)</f>
        <v>24.1</v>
      </c>
      <c r="D396">
        <f>VLOOKUP(A396,'Medical Examinations'!A:C,3,0)</f>
        <v>11.14</v>
      </c>
      <c r="E396" t="str">
        <f>VLOOKUP(A396,'Medical Examinations'!A:K,11,0)</f>
        <v>Yes</v>
      </c>
      <c r="F396" t="str">
        <f>VLOOKUP(A396,'Medical Examinations'!A:N,14,0)</f>
        <v>No</v>
      </c>
      <c r="G396" t="str">
        <f>VLOOKUP(A396,'Medical Examinations'!A:F,6,0)</f>
        <v>No</v>
      </c>
      <c r="H396" s="7">
        <f>VLOOKUP(A396,'Medical Examinations'!A:J,10,0)</f>
        <v>1</v>
      </c>
      <c r="I396" t="str">
        <f>VLOOKUP(A396,'Medical Examinations'!A:I,9,0)</f>
        <v>No</v>
      </c>
      <c r="J396" t="str">
        <f>VLOOKUP(A396,'Medical Examinations'!A:L,12,0)</f>
        <v>Normal Weight</v>
      </c>
      <c r="K396" t="str">
        <f>VLOOKUP(A396,'Medical Examinations'!A:M,13,0)</f>
        <v>Diabetes</v>
      </c>
      <c r="L396" t="str">
        <f>VLOOKUP(A396,'Hospitalisation Details'!A:S,15,0)</f>
        <v>4-Jun-1975</v>
      </c>
      <c r="M396" s="10">
        <f>VLOOKUP(A396,'Hospitalisation Details'!A:Q,17,0)</f>
        <v>26236.58</v>
      </c>
      <c r="N396" t="str">
        <f>VLOOKUP(A396,'Hospitalisation Details'!A:L,12,0)</f>
        <v>tier - 2</v>
      </c>
      <c r="O396" t="str">
        <f>VLOOKUP(A396,'Hospitalisation Details'!A:AA,13,0)</f>
        <v>tier - 1</v>
      </c>
      <c r="P396" t="str">
        <f>VLOOKUP(A396,'Hospitalisation Details'!A:AA,14,0)</f>
        <v>R1011</v>
      </c>
      <c r="Q396">
        <f>VLOOKUP(A396,'Hospitalisation Details'!A:AA,16,0)</f>
        <v>48</v>
      </c>
    </row>
    <row r="397" spans="1:17" ht="15.75" x14ac:dyDescent="0.25">
      <c r="A397" s="1" t="s">
        <v>1976</v>
      </c>
      <c r="B397" t="str">
        <f>VLOOKUP(A397,'Customer Names'!A:D,4,0)</f>
        <v>Jessica H.</v>
      </c>
      <c r="C397">
        <f>VLOOKUP(A397,'Medical Examinations'!A:B,2,0)</f>
        <v>27.1</v>
      </c>
      <c r="D397">
        <f>VLOOKUP(A397,'Medical Examinations'!A:C,3,0)</f>
        <v>9.0500000000000007</v>
      </c>
      <c r="E397" t="str">
        <f>VLOOKUP(A397,'Medical Examinations'!A:K,11,0)</f>
        <v>No</v>
      </c>
      <c r="F397" t="str">
        <f>VLOOKUP(A397,'Medical Examinations'!A:N,14,0)</f>
        <v>No</v>
      </c>
      <c r="G397" t="str">
        <f>VLOOKUP(A397,'Medical Examinations'!A:F,6,0)</f>
        <v>No</v>
      </c>
      <c r="H397" s="7">
        <f>VLOOKUP(A397,'Medical Examinations'!A:J,10,0)</f>
        <v>2</v>
      </c>
      <c r="I397" t="str">
        <f>VLOOKUP(A397,'Medical Examinations'!A:I,9,0)</f>
        <v>No</v>
      </c>
      <c r="J397" t="str">
        <f>VLOOKUP(A397,'Medical Examinations'!A:L,12,0)</f>
        <v>Overweight</v>
      </c>
      <c r="K397" t="str">
        <f>VLOOKUP(A397,'Medical Examinations'!A:M,13,0)</f>
        <v>Diabetes</v>
      </c>
      <c r="L397" t="str">
        <f>VLOOKUP(A397,'Hospitalisation Details'!A:S,15,0)</f>
        <v>7-Jul-1973</v>
      </c>
      <c r="M397" s="10">
        <f>VLOOKUP(A397,'Hospitalisation Details'!A:Q,17,0)</f>
        <v>26140.36</v>
      </c>
      <c r="N397" t="str">
        <f>VLOOKUP(A397,'Hospitalisation Details'!A:L,12,0)</f>
        <v>tier - 2</v>
      </c>
      <c r="O397" t="str">
        <f>VLOOKUP(A397,'Hospitalisation Details'!A:AA,13,0)</f>
        <v>tier - 3</v>
      </c>
      <c r="P397" t="str">
        <f>VLOOKUP(A397,'Hospitalisation Details'!A:AA,14,0)</f>
        <v>R1011</v>
      </c>
      <c r="Q397">
        <f>VLOOKUP(A397,'Hospitalisation Details'!A:AA,16,0)</f>
        <v>49</v>
      </c>
    </row>
    <row r="398" spans="1:17" ht="15.75" x14ac:dyDescent="0.25">
      <c r="A398" s="1" t="s">
        <v>1975</v>
      </c>
      <c r="B398" t="str">
        <f>VLOOKUP(A398,'Customer Names'!A:D,4,0)</f>
        <v>Deanna</v>
      </c>
      <c r="C398">
        <f>VLOOKUP(A398,'Medical Examinations'!A:B,2,0)</f>
        <v>24.42</v>
      </c>
      <c r="D398">
        <f>VLOOKUP(A398,'Medical Examinations'!A:C,3,0)</f>
        <v>11.31</v>
      </c>
      <c r="E398" t="str">
        <f>VLOOKUP(A398,'Medical Examinations'!A:K,11,0)</f>
        <v>No</v>
      </c>
      <c r="F398" t="str">
        <f>VLOOKUP(A398,'Medical Examinations'!A:N,14,0)</f>
        <v>No</v>
      </c>
      <c r="G398" t="str">
        <f>VLOOKUP(A398,'Medical Examinations'!A:F,6,0)</f>
        <v>No</v>
      </c>
      <c r="H398" s="7" t="str">
        <f>VLOOKUP(A398,'Medical Examinations'!A:J,10,0)</f>
        <v>0</v>
      </c>
      <c r="I398" t="str">
        <f>VLOOKUP(A398,'Medical Examinations'!A:I,9,0)</f>
        <v>Yes</v>
      </c>
      <c r="J398" t="str">
        <f>VLOOKUP(A398,'Medical Examinations'!A:L,12,0)</f>
        <v>Normal Weight</v>
      </c>
      <c r="K398" t="str">
        <f>VLOOKUP(A398,'Medical Examinations'!A:M,13,0)</f>
        <v>Diabetes</v>
      </c>
      <c r="L398" t="str">
        <f>VLOOKUP(A398,'Hospitalisation Details'!A:S,15,0)</f>
        <v>11-Oct-2002</v>
      </c>
      <c r="M398" s="10">
        <f>VLOOKUP(A398,'Hospitalisation Details'!A:Q,17,0)</f>
        <v>26125.67</v>
      </c>
      <c r="N398" t="str">
        <f>VLOOKUP(A398,'Hospitalisation Details'!A:L,12,0)</f>
        <v>tier - 2</v>
      </c>
      <c r="O398" t="str">
        <f>VLOOKUP(A398,'Hospitalisation Details'!A:AA,13,0)</f>
        <v>tier - 1</v>
      </c>
      <c r="P398" t="str">
        <f>VLOOKUP(A398,'Hospitalisation Details'!A:AA,14,0)</f>
        <v>R1013</v>
      </c>
      <c r="Q398">
        <f>VLOOKUP(A398,'Hospitalisation Details'!A:AA,16,0)</f>
        <v>20</v>
      </c>
    </row>
    <row r="399" spans="1:17" ht="15.75" x14ac:dyDescent="0.25">
      <c r="A399" s="1" t="s">
        <v>1974</v>
      </c>
      <c r="B399" t="str">
        <f>VLOOKUP(A399,'Customer Names'!A:D,4,0)</f>
        <v>Peter</v>
      </c>
      <c r="C399">
        <f>VLOOKUP(A399,'Medical Examinations'!A:B,2,0)</f>
        <v>26.695</v>
      </c>
      <c r="D399">
        <f>VLOOKUP(A399,'Medical Examinations'!A:C,3,0)</f>
        <v>4.68</v>
      </c>
      <c r="E399" t="str">
        <f>VLOOKUP(A399,'Medical Examinations'!A:K,11,0)</f>
        <v>Yes</v>
      </c>
      <c r="F399" t="str">
        <f>VLOOKUP(A399,'Medical Examinations'!A:N,14,0)</f>
        <v>No</v>
      </c>
      <c r="G399" t="str">
        <f>VLOOKUP(A399,'Medical Examinations'!A:F,6,0)</f>
        <v>No</v>
      </c>
      <c r="H399" s="7">
        <f>VLOOKUP(A399,'Medical Examinations'!A:J,10,0)</f>
        <v>2</v>
      </c>
      <c r="I399" t="str">
        <f>VLOOKUP(A399,'Medical Examinations'!A:I,9,0)</f>
        <v>Yes</v>
      </c>
      <c r="J399" t="str">
        <f>VLOOKUP(A399,'Medical Examinations'!A:L,12,0)</f>
        <v>Overweight</v>
      </c>
      <c r="K399" t="str">
        <f>VLOOKUP(A399,'Medical Examinations'!A:M,13,0)</f>
        <v>Normal</v>
      </c>
      <c r="L399" t="str">
        <f>VLOOKUP(A399,'Hospitalisation Details'!A:S,15,0)</f>
        <v>9-Jul-1966</v>
      </c>
      <c r="M399" s="10">
        <f>VLOOKUP(A399,'Hospitalisation Details'!A:Q,17,0)</f>
        <v>26109.33</v>
      </c>
      <c r="N399" t="str">
        <f>VLOOKUP(A399,'Hospitalisation Details'!A:L,12,0)</f>
        <v>tier - 2</v>
      </c>
      <c r="O399" t="str">
        <f>VLOOKUP(A399,'Hospitalisation Details'!A:AA,13,0)</f>
        <v>tier - 3</v>
      </c>
      <c r="P399" t="str">
        <f>VLOOKUP(A399,'Hospitalisation Details'!A:AA,14,0)</f>
        <v>R1012</v>
      </c>
      <c r="Q399">
        <f>VLOOKUP(A399,'Hospitalisation Details'!A:AA,16,0)</f>
        <v>56</v>
      </c>
    </row>
    <row r="400" spans="1:17" ht="15.75" x14ac:dyDescent="0.25">
      <c r="A400" s="1" t="s">
        <v>1973</v>
      </c>
      <c r="B400" t="str">
        <f>VLOOKUP(A400,'Customer Names'!A:D,4,0)</f>
        <v>Rebecca</v>
      </c>
      <c r="C400">
        <f>VLOOKUP(A400,'Medical Examinations'!A:B,2,0)</f>
        <v>27.79</v>
      </c>
      <c r="D400">
        <f>VLOOKUP(A400,'Medical Examinations'!A:C,3,0)</f>
        <v>6.05</v>
      </c>
      <c r="E400" t="str">
        <f>VLOOKUP(A400,'Medical Examinations'!A:K,11,0)</f>
        <v>Yes</v>
      </c>
      <c r="F400" t="str">
        <f>VLOOKUP(A400,'Medical Examinations'!A:N,14,0)</f>
        <v>Yes</v>
      </c>
      <c r="G400" t="str">
        <f>VLOOKUP(A400,'Medical Examinations'!A:F,6,0)</f>
        <v>No</v>
      </c>
      <c r="H400" s="7">
        <f>VLOOKUP(A400,'Medical Examinations'!A:J,10,0)</f>
        <v>1</v>
      </c>
      <c r="I400" t="str">
        <f>VLOOKUP(A400,'Medical Examinations'!A:I,9,0)</f>
        <v>Yes</v>
      </c>
      <c r="J400" t="str">
        <f>VLOOKUP(A400,'Medical Examinations'!A:L,12,0)</f>
        <v>Overweight</v>
      </c>
      <c r="K400" t="str">
        <f>VLOOKUP(A400,'Medical Examinations'!A:M,13,0)</f>
        <v>Prediabetes</v>
      </c>
      <c r="L400" t="str">
        <f>VLOOKUP(A400,'Hospitalisation Details'!A:S,15,0)</f>
        <v>26-Dec-2000</v>
      </c>
      <c r="M400" s="10">
        <f>VLOOKUP(A400,'Hospitalisation Details'!A:Q,17,0)</f>
        <v>26026.97</v>
      </c>
      <c r="N400" t="str">
        <f>VLOOKUP(A400,'Hospitalisation Details'!A:L,12,0)</f>
        <v>tier - 2</v>
      </c>
      <c r="O400" t="str">
        <f>VLOOKUP(A400,'Hospitalisation Details'!A:AA,13,0)</f>
        <v>tier - 3</v>
      </c>
      <c r="P400" t="str">
        <f>VLOOKUP(A400,'Hospitalisation Details'!A:AA,14,0)</f>
        <v>R1011</v>
      </c>
      <c r="Q400">
        <f>VLOOKUP(A400,'Hospitalisation Details'!A:AA,16,0)</f>
        <v>22</v>
      </c>
    </row>
    <row r="401" spans="1:17" ht="15.75" x14ac:dyDescent="0.25">
      <c r="A401" s="1" t="s">
        <v>1972</v>
      </c>
      <c r="B401" t="str">
        <f>VLOOKUP(A401,'Customer Names'!A:D,4,0)</f>
        <v>Elizabeth M.</v>
      </c>
      <c r="C401">
        <f>VLOOKUP(A401,'Medical Examinations'!A:B,2,0)</f>
        <v>32.68</v>
      </c>
      <c r="D401">
        <f>VLOOKUP(A401,'Medical Examinations'!A:C,3,0)</f>
        <v>4.68</v>
      </c>
      <c r="E401" t="str">
        <f>VLOOKUP(A401,'Medical Examinations'!A:K,11,0)</f>
        <v>Yes</v>
      </c>
      <c r="F401" t="str">
        <f>VLOOKUP(A401,'Medical Examinations'!A:N,14,0)</f>
        <v>No</v>
      </c>
      <c r="G401" t="str">
        <f>VLOOKUP(A401,'Medical Examinations'!A:F,6,0)</f>
        <v>No</v>
      </c>
      <c r="H401" s="7" t="str">
        <f>VLOOKUP(A401,'Medical Examinations'!A:J,10,0)</f>
        <v>0</v>
      </c>
      <c r="I401" t="str">
        <f>VLOOKUP(A401,'Medical Examinations'!A:I,9,0)</f>
        <v>No</v>
      </c>
      <c r="J401" t="str">
        <f>VLOOKUP(A401,'Medical Examinations'!A:L,12,0)</f>
        <v>Obesity</v>
      </c>
      <c r="K401" t="str">
        <f>VLOOKUP(A401,'Medical Examinations'!A:M,13,0)</f>
        <v>Normal</v>
      </c>
      <c r="L401" t="str">
        <f>VLOOKUP(A401,'Hospitalisation Details'!A:S,15,0)</f>
        <v>5-Jun-2001</v>
      </c>
      <c r="M401" s="10">
        <f>VLOOKUP(A401,'Hospitalisation Details'!A:Q,17,0)</f>
        <v>26018.95</v>
      </c>
      <c r="N401" t="str">
        <f>VLOOKUP(A401,'Hospitalisation Details'!A:L,12,0)</f>
        <v>tier - 2</v>
      </c>
      <c r="O401" t="str">
        <f>VLOOKUP(A401,'Hospitalisation Details'!A:AA,13,0)</f>
        <v>tier - 2</v>
      </c>
      <c r="P401" t="str">
        <f>VLOOKUP(A401,'Hospitalisation Details'!A:AA,14,0)</f>
        <v>R1012</v>
      </c>
      <c r="Q401">
        <f>VLOOKUP(A401,'Hospitalisation Details'!A:AA,16,0)</f>
        <v>22</v>
      </c>
    </row>
    <row r="402" spans="1:17" ht="15.75" x14ac:dyDescent="0.25">
      <c r="A402" s="1" t="s">
        <v>1971</v>
      </c>
      <c r="B402" t="str">
        <f>VLOOKUP(A402,'Customer Names'!A:D,4,0)</f>
        <v>Gregory</v>
      </c>
      <c r="C402">
        <f>VLOOKUP(A402,'Medical Examinations'!A:B,2,0)</f>
        <v>26.4</v>
      </c>
      <c r="D402">
        <f>VLOOKUP(A402,'Medical Examinations'!A:C,3,0)</f>
        <v>9.5</v>
      </c>
      <c r="E402" t="str">
        <f>VLOOKUP(A402,'Medical Examinations'!A:K,11,0)</f>
        <v>Yes</v>
      </c>
      <c r="F402" t="str">
        <f>VLOOKUP(A402,'Medical Examinations'!A:N,14,0)</f>
        <v>No</v>
      </c>
      <c r="G402" t="str">
        <f>VLOOKUP(A402,'Medical Examinations'!A:F,6,0)</f>
        <v>No</v>
      </c>
      <c r="H402" s="7">
        <f>VLOOKUP(A402,'Medical Examinations'!A:J,10,0)</f>
        <v>2</v>
      </c>
      <c r="I402" t="str">
        <f>VLOOKUP(A402,'Medical Examinations'!A:I,9,0)</f>
        <v>No</v>
      </c>
      <c r="J402" t="str">
        <f>VLOOKUP(A402,'Medical Examinations'!A:L,12,0)</f>
        <v>Overweight</v>
      </c>
      <c r="K402" t="str">
        <f>VLOOKUP(A402,'Medical Examinations'!A:M,13,0)</f>
        <v>Diabetes</v>
      </c>
      <c r="L402" t="str">
        <f>VLOOKUP(A402,'Hospitalisation Details'!A:S,15,0)</f>
        <v>3-Dec-1970</v>
      </c>
      <c r="M402" s="10">
        <f>VLOOKUP(A402,'Hospitalisation Details'!A:Q,17,0)</f>
        <v>25992.82</v>
      </c>
      <c r="N402" t="str">
        <f>VLOOKUP(A402,'Hospitalisation Details'!A:L,12,0)</f>
        <v>tier - 2</v>
      </c>
      <c r="O402" t="str">
        <f>VLOOKUP(A402,'Hospitalisation Details'!A:AA,13,0)</f>
        <v>tier - 2</v>
      </c>
      <c r="P402" t="str">
        <f>VLOOKUP(A402,'Hospitalisation Details'!A:AA,14,0)</f>
        <v>R1013</v>
      </c>
      <c r="Q402">
        <f>VLOOKUP(A402,'Hospitalisation Details'!A:AA,16,0)</f>
        <v>52</v>
      </c>
    </row>
    <row r="403" spans="1:17" ht="15.75" x14ac:dyDescent="0.25">
      <c r="A403" s="1" t="s">
        <v>1970</v>
      </c>
      <c r="B403" t="str">
        <f>VLOOKUP(A403,'Customer Names'!A:D,4,0)</f>
        <v>Sarah E.</v>
      </c>
      <c r="C403">
        <f>VLOOKUP(A403,'Medical Examinations'!A:B,2,0)</f>
        <v>23.655000000000001</v>
      </c>
      <c r="D403">
        <f>VLOOKUP(A403,'Medical Examinations'!A:C,3,0)</f>
        <v>10.84</v>
      </c>
      <c r="E403" t="str">
        <f>VLOOKUP(A403,'Medical Examinations'!A:K,11,0)</f>
        <v>Yes</v>
      </c>
      <c r="F403" t="str">
        <f>VLOOKUP(A403,'Medical Examinations'!A:N,14,0)</f>
        <v>No</v>
      </c>
      <c r="G403" t="str">
        <f>VLOOKUP(A403,'Medical Examinations'!A:F,6,0)</f>
        <v>Yes</v>
      </c>
      <c r="H403" s="7">
        <f>VLOOKUP(A403,'Medical Examinations'!A:J,10,0)</f>
        <v>1</v>
      </c>
      <c r="I403" t="str">
        <f>VLOOKUP(A403,'Medical Examinations'!A:I,9,0)</f>
        <v>Yes</v>
      </c>
      <c r="J403" t="str">
        <f>VLOOKUP(A403,'Medical Examinations'!A:L,12,0)</f>
        <v>Normal Weight</v>
      </c>
      <c r="K403" t="str">
        <f>VLOOKUP(A403,'Medical Examinations'!A:M,13,0)</f>
        <v>Diabetes</v>
      </c>
      <c r="L403" t="str">
        <f>VLOOKUP(A403,'Hospitalisation Details'!A:S,15,0)</f>
        <v>21-Aug-1963</v>
      </c>
      <c r="M403" s="10">
        <f>VLOOKUP(A403,'Hospitalisation Details'!A:Q,17,0)</f>
        <v>25678.78</v>
      </c>
      <c r="N403" t="str">
        <f>VLOOKUP(A403,'Hospitalisation Details'!A:L,12,0)</f>
        <v>tier - 2</v>
      </c>
      <c r="O403" t="str">
        <f>VLOOKUP(A403,'Hospitalisation Details'!A:AA,13,0)</f>
        <v>tier - 3</v>
      </c>
      <c r="P403" t="str">
        <f>VLOOKUP(A403,'Hospitalisation Details'!A:AA,14,0)</f>
        <v>R1012</v>
      </c>
      <c r="Q403">
        <f>VLOOKUP(A403,'Hospitalisation Details'!A:AA,16,0)</f>
        <v>59</v>
      </c>
    </row>
    <row r="404" spans="1:17" ht="15.75" x14ac:dyDescent="0.25">
      <c r="A404" s="1" t="s">
        <v>1969</v>
      </c>
      <c r="B404" t="str">
        <f>VLOOKUP(A404,'Customer Names'!A:D,4,0)</f>
        <v>Anne Elise</v>
      </c>
      <c r="C404">
        <f>VLOOKUP(A404,'Medical Examinations'!A:B,2,0)</f>
        <v>27.36</v>
      </c>
      <c r="D404">
        <f>VLOOKUP(A404,'Medical Examinations'!A:C,3,0)</f>
        <v>5.88</v>
      </c>
      <c r="E404" t="str">
        <f>VLOOKUP(A404,'Medical Examinations'!A:K,11,0)</f>
        <v>No</v>
      </c>
      <c r="F404" t="str">
        <f>VLOOKUP(A404,'Medical Examinations'!A:N,14,0)</f>
        <v>No</v>
      </c>
      <c r="G404" t="str">
        <f>VLOOKUP(A404,'Medical Examinations'!A:F,6,0)</f>
        <v>No</v>
      </c>
      <c r="H404" s="7">
        <f>VLOOKUP(A404,'Medical Examinations'!A:J,10,0)</f>
        <v>2</v>
      </c>
      <c r="I404" t="str">
        <f>VLOOKUP(A404,'Medical Examinations'!A:I,9,0)</f>
        <v>No</v>
      </c>
      <c r="J404" t="str">
        <f>VLOOKUP(A404,'Medical Examinations'!A:L,12,0)</f>
        <v>Overweight</v>
      </c>
      <c r="K404" t="str">
        <f>VLOOKUP(A404,'Medical Examinations'!A:M,13,0)</f>
        <v>Prediabetes</v>
      </c>
      <c r="L404" t="str">
        <f>VLOOKUP(A404,'Hospitalisation Details'!A:S,15,0)</f>
        <v>17-Jul-1972</v>
      </c>
      <c r="M404" s="10">
        <f>VLOOKUP(A404,'Hospitalisation Details'!A:Q,17,0)</f>
        <v>25656.58</v>
      </c>
      <c r="N404" t="str">
        <f>VLOOKUP(A404,'Hospitalisation Details'!A:L,12,0)</f>
        <v>tier - 2</v>
      </c>
      <c r="O404" t="str">
        <f>VLOOKUP(A404,'Hospitalisation Details'!A:AA,13,0)</f>
        <v>tier - 3</v>
      </c>
      <c r="P404" t="str">
        <f>VLOOKUP(A404,'Hospitalisation Details'!A:AA,14,0)</f>
        <v>R1024</v>
      </c>
      <c r="Q404">
        <f>VLOOKUP(A404,'Hospitalisation Details'!A:AA,16,0)</f>
        <v>50</v>
      </c>
    </row>
    <row r="405" spans="1:17" ht="15.75" x14ac:dyDescent="0.25">
      <c r="A405" s="1" t="s">
        <v>1968</v>
      </c>
      <c r="B405" t="str">
        <f>VLOOKUP(A405,'Customer Names'!A:D,4,0)</f>
        <v>Christopher R</v>
      </c>
      <c r="C405">
        <f>VLOOKUP(A405,'Medical Examinations'!A:B,2,0)</f>
        <v>27.82</v>
      </c>
      <c r="D405">
        <f>VLOOKUP(A405,'Medical Examinations'!A:C,3,0)</f>
        <v>5.24</v>
      </c>
      <c r="E405" t="str">
        <f>VLOOKUP(A405,'Medical Examinations'!A:K,11,0)</f>
        <v>Yes</v>
      </c>
      <c r="F405" t="str">
        <f>VLOOKUP(A405,'Medical Examinations'!A:N,14,0)</f>
        <v>No</v>
      </c>
      <c r="G405" t="str">
        <f>VLOOKUP(A405,'Medical Examinations'!A:F,6,0)</f>
        <v>No</v>
      </c>
      <c r="H405" s="7" t="str">
        <f>VLOOKUP(A405,'Medical Examinations'!A:J,10,0)</f>
        <v>0</v>
      </c>
      <c r="I405" t="str">
        <f>VLOOKUP(A405,'Medical Examinations'!A:I,9,0)</f>
        <v>Yes</v>
      </c>
      <c r="J405" t="str">
        <f>VLOOKUP(A405,'Medical Examinations'!A:L,12,0)</f>
        <v>Overweight</v>
      </c>
      <c r="K405" t="str">
        <f>VLOOKUP(A405,'Medical Examinations'!A:M,13,0)</f>
        <v>Normal</v>
      </c>
      <c r="L405" t="str">
        <f>VLOOKUP(A405,'Hospitalisation Details'!A:S,15,0)</f>
        <v>2-Aug-2001</v>
      </c>
      <c r="M405" s="10">
        <f>VLOOKUP(A405,'Hospitalisation Details'!A:Q,17,0)</f>
        <v>25648.98</v>
      </c>
      <c r="N405" t="str">
        <f>VLOOKUP(A405,'Hospitalisation Details'!A:L,12,0)</f>
        <v>tier - 2</v>
      </c>
      <c r="O405" t="str">
        <f>VLOOKUP(A405,'Hospitalisation Details'!A:AA,13,0)</f>
        <v>tier - 1</v>
      </c>
      <c r="P405" t="str">
        <f>VLOOKUP(A405,'Hospitalisation Details'!A:AA,14,0)</f>
        <v>R1011</v>
      </c>
      <c r="Q405">
        <f>VLOOKUP(A405,'Hospitalisation Details'!A:AA,16,0)</f>
        <v>21</v>
      </c>
    </row>
    <row r="406" spans="1:17" ht="15.75" x14ac:dyDescent="0.25">
      <c r="A406" s="1" t="s">
        <v>1967</v>
      </c>
      <c r="B406" t="str">
        <f>VLOOKUP(A406,'Customer Names'!A:D,4,0)</f>
        <v>Elliot</v>
      </c>
      <c r="C406">
        <f>VLOOKUP(A406,'Medical Examinations'!A:B,2,0)</f>
        <v>25.46</v>
      </c>
      <c r="D406">
        <f>VLOOKUP(A406,'Medical Examinations'!A:C,3,0)</f>
        <v>11.75</v>
      </c>
      <c r="E406" t="str">
        <f>VLOOKUP(A406,'Medical Examinations'!A:K,11,0)</f>
        <v>No</v>
      </c>
      <c r="F406" t="str">
        <f>VLOOKUP(A406,'Medical Examinations'!A:N,14,0)</f>
        <v>No</v>
      </c>
      <c r="G406" t="str">
        <f>VLOOKUP(A406,'Medical Examinations'!A:F,6,0)</f>
        <v>No</v>
      </c>
      <c r="H406" s="7" t="str">
        <f>VLOOKUP(A406,'Medical Examinations'!A:J,10,0)</f>
        <v>0</v>
      </c>
      <c r="I406" t="str">
        <f>VLOOKUP(A406,'Medical Examinations'!A:I,9,0)</f>
        <v>No</v>
      </c>
      <c r="J406" t="str">
        <f>VLOOKUP(A406,'Medical Examinations'!A:L,12,0)</f>
        <v>Overweight</v>
      </c>
      <c r="K406" t="str">
        <f>VLOOKUP(A406,'Medical Examinations'!A:M,13,0)</f>
        <v>Diabetes</v>
      </c>
      <c r="L406" t="str">
        <f>VLOOKUP(A406,'Hospitalisation Details'!A:S,15,0)</f>
        <v>11-Dec-1968</v>
      </c>
      <c r="M406" s="10">
        <f>VLOOKUP(A406,'Hospitalisation Details'!A:Q,17,0)</f>
        <v>25517.11</v>
      </c>
      <c r="N406" t="str">
        <f>VLOOKUP(A406,'Hospitalisation Details'!A:L,12,0)</f>
        <v>tier - 2</v>
      </c>
      <c r="O406" t="str">
        <f>VLOOKUP(A406,'Hospitalisation Details'!A:AA,13,0)</f>
        <v>tier - 3</v>
      </c>
      <c r="P406" t="str">
        <f>VLOOKUP(A406,'Hospitalisation Details'!A:AA,14,0)</f>
        <v>R1017</v>
      </c>
      <c r="Q406">
        <f>VLOOKUP(A406,'Hospitalisation Details'!A:AA,16,0)</f>
        <v>54</v>
      </c>
    </row>
    <row r="407" spans="1:17" ht="15.75" x14ac:dyDescent="0.25">
      <c r="A407" s="1" t="s">
        <v>1966</v>
      </c>
      <c r="B407" t="str">
        <f>VLOOKUP(A407,'Customer Names'!A:D,4,0)</f>
        <v>Christopher D.</v>
      </c>
      <c r="C407">
        <f>VLOOKUP(A407,'Medical Examinations'!A:B,2,0)</f>
        <v>25.1</v>
      </c>
      <c r="D407">
        <f>VLOOKUP(A407,'Medical Examinations'!A:C,3,0)</f>
        <v>6.97</v>
      </c>
      <c r="E407" t="str">
        <f>VLOOKUP(A407,'Medical Examinations'!A:K,11,0)</f>
        <v>No</v>
      </c>
      <c r="F407" t="str">
        <f>VLOOKUP(A407,'Medical Examinations'!A:N,14,0)</f>
        <v>No</v>
      </c>
      <c r="G407" t="str">
        <f>VLOOKUP(A407,'Medical Examinations'!A:F,6,0)</f>
        <v>No</v>
      </c>
      <c r="H407" s="7" t="str">
        <f>VLOOKUP(A407,'Medical Examinations'!A:J,10,0)</f>
        <v>0</v>
      </c>
      <c r="I407" t="str">
        <f>VLOOKUP(A407,'Medical Examinations'!A:I,9,0)</f>
        <v>Yes</v>
      </c>
      <c r="J407" t="str">
        <f>VLOOKUP(A407,'Medical Examinations'!A:L,12,0)</f>
        <v>Overweight</v>
      </c>
      <c r="K407" t="str">
        <f>VLOOKUP(A407,'Medical Examinations'!A:M,13,0)</f>
        <v>Diabetes</v>
      </c>
      <c r="L407" t="str">
        <f>VLOOKUP(A407,'Hospitalisation Details'!A:S,15,0)</f>
        <v>22-Aug-1968</v>
      </c>
      <c r="M407" s="10">
        <f>VLOOKUP(A407,'Hospitalisation Details'!A:Q,17,0)</f>
        <v>25382.3</v>
      </c>
      <c r="N407" t="str">
        <f>VLOOKUP(A407,'Hospitalisation Details'!A:L,12,0)</f>
        <v>tier - 2</v>
      </c>
      <c r="O407" t="str">
        <f>VLOOKUP(A407,'Hospitalisation Details'!A:AA,13,0)</f>
        <v>tier - 2</v>
      </c>
      <c r="P407" t="str">
        <f>VLOOKUP(A407,'Hospitalisation Details'!A:AA,14,0)</f>
        <v>R1011</v>
      </c>
      <c r="Q407">
        <f>VLOOKUP(A407,'Hospitalisation Details'!A:AA,16,0)</f>
        <v>54</v>
      </c>
    </row>
    <row r="408" spans="1:17" ht="15.75" x14ac:dyDescent="0.25">
      <c r="A408" s="1" t="s">
        <v>1965</v>
      </c>
      <c r="B408" t="str">
        <f>VLOOKUP(A408,'Customer Names'!A:D,4,0)</f>
        <v>Corey</v>
      </c>
      <c r="C408">
        <f>VLOOKUP(A408,'Medical Examinations'!A:B,2,0)</f>
        <v>32.11</v>
      </c>
      <c r="D408">
        <f>VLOOKUP(A408,'Medical Examinations'!A:C,3,0)</f>
        <v>4.76</v>
      </c>
      <c r="E408" t="str">
        <f>VLOOKUP(A408,'Medical Examinations'!A:K,11,0)</f>
        <v>No</v>
      </c>
      <c r="F408" t="str">
        <f>VLOOKUP(A408,'Medical Examinations'!A:N,14,0)</f>
        <v>No</v>
      </c>
      <c r="G408" t="str">
        <f>VLOOKUP(A408,'Medical Examinations'!A:F,6,0)</f>
        <v>No</v>
      </c>
      <c r="H408" s="7">
        <f>VLOOKUP(A408,'Medical Examinations'!A:J,10,0)</f>
        <v>2</v>
      </c>
      <c r="I408" t="str">
        <f>VLOOKUP(A408,'Medical Examinations'!A:I,9,0)</f>
        <v>No</v>
      </c>
      <c r="J408" t="str">
        <f>VLOOKUP(A408,'Medical Examinations'!A:L,12,0)</f>
        <v>Obesity</v>
      </c>
      <c r="K408" t="str">
        <f>VLOOKUP(A408,'Medical Examinations'!A:M,13,0)</f>
        <v>Normal</v>
      </c>
      <c r="L408" t="str">
        <f>VLOOKUP(A408,'Hospitalisation Details'!A:S,15,0)</f>
        <v>26-Sep-1972</v>
      </c>
      <c r="M408" s="10">
        <f>VLOOKUP(A408,'Hospitalisation Details'!A:Q,17,0)</f>
        <v>25333.33</v>
      </c>
      <c r="N408" t="str">
        <f>VLOOKUP(A408,'Hospitalisation Details'!A:L,12,0)</f>
        <v>tier - 2</v>
      </c>
      <c r="O408" t="str">
        <f>VLOOKUP(A408,'Hospitalisation Details'!A:AA,13,0)</f>
        <v>tier - 2</v>
      </c>
      <c r="P408" t="str">
        <f>VLOOKUP(A408,'Hospitalisation Details'!A:AA,14,0)</f>
        <v>R1017</v>
      </c>
      <c r="Q408">
        <f>VLOOKUP(A408,'Hospitalisation Details'!A:AA,16,0)</f>
        <v>50</v>
      </c>
    </row>
    <row r="409" spans="1:17" ht="15.75" x14ac:dyDescent="0.25">
      <c r="A409" s="1" t="s">
        <v>1964</v>
      </c>
      <c r="B409" t="str">
        <f>VLOOKUP(A409,'Customer Names'!A:D,4,0)</f>
        <v>Patrick D.</v>
      </c>
      <c r="C409">
        <f>VLOOKUP(A409,'Medical Examinations'!A:B,2,0)</f>
        <v>29.8</v>
      </c>
      <c r="D409">
        <f>VLOOKUP(A409,'Medical Examinations'!A:C,3,0)</f>
        <v>8.24</v>
      </c>
      <c r="E409" t="str">
        <f>VLOOKUP(A409,'Medical Examinations'!A:K,11,0)</f>
        <v>Yes</v>
      </c>
      <c r="F409" t="str">
        <f>VLOOKUP(A409,'Medical Examinations'!A:N,14,0)</f>
        <v>No</v>
      </c>
      <c r="G409" t="str">
        <f>VLOOKUP(A409,'Medical Examinations'!A:F,6,0)</f>
        <v>No</v>
      </c>
      <c r="H409" s="7">
        <f>VLOOKUP(A409,'Medical Examinations'!A:J,10,0)</f>
        <v>1</v>
      </c>
      <c r="I409" t="str">
        <f>VLOOKUP(A409,'Medical Examinations'!A:I,9,0)</f>
        <v>Yes</v>
      </c>
      <c r="J409" t="str">
        <f>VLOOKUP(A409,'Medical Examinations'!A:L,12,0)</f>
        <v>Overweight</v>
      </c>
      <c r="K409" t="str">
        <f>VLOOKUP(A409,'Medical Examinations'!A:M,13,0)</f>
        <v>Diabetes</v>
      </c>
      <c r="L409" t="str">
        <f>VLOOKUP(A409,'Hospitalisation Details'!A:S,15,0)</f>
        <v>14-Dec-1975</v>
      </c>
      <c r="M409" s="10">
        <f>VLOOKUP(A409,'Hospitalisation Details'!A:Q,17,0)</f>
        <v>25309.49</v>
      </c>
      <c r="N409" t="str">
        <f>VLOOKUP(A409,'Hospitalisation Details'!A:L,12,0)</f>
        <v>tier - 2</v>
      </c>
      <c r="O409" t="str">
        <f>VLOOKUP(A409,'Hospitalisation Details'!A:AA,13,0)</f>
        <v>tier - 1</v>
      </c>
      <c r="P409" t="str">
        <f>VLOOKUP(A409,'Hospitalisation Details'!A:AA,14,0)</f>
        <v>R1011</v>
      </c>
      <c r="Q409">
        <f>VLOOKUP(A409,'Hospitalisation Details'!A:AA,16,0)</f>
        <v>47</v>
      </c>
    </row>
    <row r="410" spans="1:17" ht="15.75" x14ac:dyDescent="0.25">
      <c r="A410" s="1" t="s">
        <v>1963</v>
      </c>
      <c r="B410" t="str">
        <f>VLOOKUP(A410,'Customer Names'!A:D,4,0)</f>
        <v>Anthony D.</v>
      </c>
      <c r="C410">
        <f>VLOOKUP(A410,'Medical Examinations'!A:B,2,0)</f>
        <v>24.01</v>
      </c>
      <c r="D410">
        <f>VLOOKUP(A410,'Medical Examinations'!A:C,3,0)</f>
        <v>4.76</v>
      </c>
      <c r="E410" t="str">
        <f>VLOOKUP(A410,'Medical Examinations'!A:K,11,0)</f>
        <v>No</v>
      </c>
      <c r="F410" t="str">
        <f>VLOOKUP(A410,'Medical Examinations'!A:N,14,0)</f>
        <v>No</v>
      </c>
      <c r="G410" t="str">
        <f>VLOOKUP(A410,'Medical Examinations'!A:F,6,0)</f>
        <v>No</v>
      </c>
      <c r="H410" s="7">
        <f>VLOOKUP(A410,'Medical Examinations'!A:J,10,0)</f>
        <v>1</v>
      </c>
      <c r="I410" t="str">
        <f>VLOOKUP(A410,'Medical Examinations'!A:I,9,0)</f>
        <v>Yes</v>
      </c>
      <c r="J410" t="str">
        <f>VLOOKUP(A410,'Medical Examinations'!A:L,12,0)</f>
        <v>Normal Weight</v>
      </c>
      <c r="K410" t="str">
        <f>VLOOKUP(A410,'Medical Examinations'!A:M,13,0)</f>
        <v>Normal</v>
      </c>
      <c r="L410" t="str">
        <f>VLOOKUP(A410,'Hospitalisation Details'!A:S,15,0)</f>
        <v>24-Nov-1998</v>
      </c>
      <c r="M410" s="10">
        <f>VLOOKUP(A410,'Hospitalisation Details'!A:Q,17,0)</f>
        <v>25127.22</v>
      </c>
      <c r="N410" t="str">
        <f>VLOOKUP(A410,'Hospitalisation Details'!A:L,12,0)</f>
        <v>tier - 2</v>
      </c>
      <c r="O410" t="str">
        <f>VLOOKUP(A410,'Hospitalisation Details'!A:AA,13,0)</f>
        <v>tier - 3</v>
      </c>
      <c r="P410" t="str">
        <f>VLOOKUP(A410,'Hospitalisation Details'!A:AA,14,0)</f>
        <v>R1011</v>
      </c>
      <c r="Q410">
        <f>VLOOKUP(A410,'Hospitalisation Details'!A:AA,16,0)</f>
        <v>24</v>
      </c>
    </row>
    <row r="411" spans="1:17" ht="15.75" x14ac:dyDescent="0.25">
      <c r="A411" s="1" t="s">
        <v>1962</v>
      </c>
      <c r="B411" t="str">
        <f>VLOOKUP(A411,'Customer Names'!A:D,4,0)</f>
        <v>Melissa</v>
      </c>
      <c r="C411">
        <f>VLOOKUP(A411,'Medical Examinations'!A:B,2,0)</f>
        <v>23.21</v>
      </c>
      <c r="D411">
        <f>VLOOKUP(A411,'Medical Examinations'!A:C,3,0)</f>
        <v>6.03</v>
      </c>
      <c r="E411" t="str">
        <f>VLOOKUP(A411,'Medical Examinations'!A:K,11,0)</f>
        <v>No</v>
      </c>
      <c r="F411" t="str">
        <f>VLOOKUP(A411,'Medical Examinations'!A:N,14,0)</f>
        <v>No</v>
      </c>
      <c r="G411" t="str">
        <f>VLOOKUP(A411,'Medical Examinations'!A:F,6,0)</f>
        <v>No</v>
      </c>
      <c r="H411" s="7">
        <f>VLOOKUP(A411,'Medical Examinations'!A:J,10,0)</f>
        <v>1</v>
      </c>
      <c r="I411" t="str">
        <f>VLOOKUP(A411,'Medical Examinations'!A:I,9,0)</f>
        <v>No</v>
      </c>
      <c r="J411" t="str">
        <f>VLOOKUP(A411,'Medical Examinations'!A:L,12,0)</f>
        <v>Normal Weight</v>
      </c>
      <c r="K411" t="str">
        <f>VLOOKUP(A411,'Medical Examinations'!A:M,13,0)</f>
        <v>Prediabetes</v>
      </c>
      <c r="L411" t="str">
        <f>VLOOKUP(A411,'Hospitalisation Details'!A:S,15,0)</f>
        <v>14-Jun-1998</v>
      </c>
      <c r="M411" s="10">
        <f>VLOOKUP(A411,'Hospitalisation Details'!A:Q,17,0)</f>
        <v>25081.77</v>
      </c>
      <c r="N411" t="str">
        <f>VLOOKUP(A411,'Hospitalisation Details'!A:L,12,0)</f>
        <v>tier - 2</v>
      </c>
      <c r="O411" t="str">
        <f>VLOOKUP(A411,'Hospitalisation Details'!A:AA,13,0)</f>
        <v>tier - 2</v>
      </c>
      <c r="P411" t="str">
        <f>VLOOKUP(A411,'Hospitalisation Details'!A:AA,14,0)</f>
        <v>R1013</v>
      </c>
      <c r="Q411">
        <f>VLOOKUP(A411,'Hospitalisation Details'!A:AA,16,0)</f>
        <v>24</v>
      </c>
    </row>
    <row r="412" spans="1:17" ht="15.75" x14ac:dyDescent="0.25">
      <c r="A412" s="1" t="s">
        <v>1961</v>
      </c>
      <c r="B412" t="str">
        <f>VLOOKUP(A412,'Customer Names'!A:D,4,0)</f>
        <v>Raven</v>
      </c>
      <c r="C412">
        <f>VLOOKUP(A412,'Medical Examinations'!A:B,2,0)</f>
        <v>21.2</v>
      </c>
      <c r="D412">
        <f>VLOOKUP(A412,'Medical Examinations'!A:C,3,0)</f>
        <v>4.07</v>
      </c>
      <c r="E412" t="str">
        <f>VLOOKUP(A412,'Medical Examinations'!A:K,11,0)</f>
        <v>Yes</v>
      </c>
      <c r="F412" t="str">
        <f>VLOOKUP(A412,'Medical Examinations'!A:N,14,0)</f>
        <v>No</v>
      </c>
      <c r="G412" t="str">
        <f>VLOOKUP(A412,'Medical Examinations'!A:F,6,0)</f>
        <v>No</v>
      </c>
      <c r="H412" s="7">
        <f>VLOOKUP(A412,'Medical Examinations'!A:J,10,0)</f>
        <v>1</v>
      </c>
      <c r="I412" t="str">
        <f>VLOOKUP(A412,'Medical Examinations'!A:I,9,0)</f>
        <v>Yes</v>
      </c>
      <c r="J412" t="str">
        <f>VLOOKUP(A412,'Medical Examinations'!A:L,12,0)</f>
        <v>Normal Weight</v>
      </c>
      <c r="K412" t="str">
        <f>VLOOKUP(A412,'Medical Examinations'!A:M,13,0)</f>
        <v>Normal</v>
      </c>
      <c r="L412" t="str">
        <f>VLOOKUP(A412,'Hospitalisation Details'!A:S,15,0)</f>
        <v>4-Dec-1995</v>
      </c>
      <c r="M412" s="10">
        <f>VLOOKUP(A412,'Hospitalisation Details'!A:Q,17,0)</f>
        <v>25075.97</v>
      </c>
      <c r="N412" t="str">
        <f>VLOOKUP(A412,'Hospitalisation Details'!A:L,12,0)</f>
        <v>tier - 2</v>
      </c>
      <c r="O412" t="str">
        <f>VLOOKUP(A412,'Hospitalisation Details'!A:AA,13,0)</f>
        <v>tier - 2</v>
      </c>
      <c r="P412" t="str">
        <f>VLOOKUP(A412,'Hospitalisation Details'!A:AA,14,0)</f>
        <v>R1011</v>
      </c>
      <c r="Q412">
        <f>VLOOKUP(A412,'Hospitalisation Details'!A:AA,16,0)</f>
        <v>27</v>
      </c>
    </row>
    <row r="413" spans="1:17" ht="15.75" x14ac:dyDescent="0.25">
      <c r="A413" s="1" t="s">
        <v>1960</v>
      </c>
      <c r="B413" t="str">
        <f>VLOOKUP(A413,'Customer Names'!A:D,4,0)</f>
        <v>Christopher</v>
      </c>
      <c r="C413">
        <f>VLOOKUP(A413,'Medical Examinations'!A:B,2,0)</f>
        <v>28.215</v>
      </c>
      <c r="D413">
        <f>VLOOKUP(A413,'Medical Examinations'!A:C,3,0)</f>
        <v>8.26</v>
      </c>
      <c r="E413" t="str">
        <f>VLOOKUP(A413,'Medical Examinations'!A:K,11,0)</f>
        <v>Yes</v>
      </c>
      <c r="F413" t="str">
        <f>VLOOKUP(A413,'Medical Examinations'!A:N,14,0)</f>
        <v>No</v>
      </c>
      <c r="G413" t="str">
        <f>VLOOKUP(A413,'Medical Examinations'!A:F,6,0)</f>
        <v>No</v>
      </c>
      <c r="H413" s="7">
        <f>VLOOKUP(A413,'Medical Examinations'!A:J,10,0)</f>
        <v>1</v>
      </c>
      <c r="I413" t="str">
        <f>VLOOKUP(A413,'Medical Examinations'!A:I,9,0)</f>
        <v>Yes</v>
      </c>
      <c r="J413" t="str">
        <f>VLOOKUP(A413,'Medical Examinations'!A:L,12,0)</f>
        <v>Overweight</v>
      </c>
      <c r="K413" t="str">
        <f>VLOOKUP(A413,'Medical Examinations'!A:M,13,0)</f>
        <v>Diabetes</v>
      </c>
      <c r="L413" t="str">
        <f>VLOOKUP(A413,'Hospitalisation Details'!A:S,15,0)</f>
        <v>14-Nov-1975</v>
      </c>
      <c r="M413" s="10">
        <f>VLOOKUP(A413,'Hospitalisation Details'!A:Q,17,0)</f>
        <v>24915.22</v>
      </c>
      <c r="N413" t="str">
        <f>VLOOKUP(A413,'Hospitalisation Details'!A:L,12,0)</f>
        <v>tier - 2</v>
      </c>
      <c r="O413" t="str">
        <f>VLOOKUP(A413,'Hospitalisation Details'!A:AA,13,0)</f>
        <v>tier - 3</v>
      </c>
      <c r="P413" t="str">
        <f>VLOOKUP(A413,'Hospitalisation Details'!A:AA,14,0)</f>
        <v>R1012</v>
      </c>
      <c r="Q413">
        <f>VLOOKUP(A413,'Hospitalisation Details'!A:AA,16,0)</f>
        <v>47</v>
      </c>
    </row>
    <row r="414" spans="1:17" ht="15.75" x14ac:dyDescent="0.25">
      <c r="A414" s="1" t="s">
        <v>1959</v>
      </c>
      <c r="B414" t="str">
        <f>VLOOKUP(A414,'Customer Names'!A:D,4,0)</f>
        <v>Kendra A</v>
      </c>
      <c r="C414">
        <f>VLOOKUP(A414,'Medical Examinations'!A:B,2,0)</f>
        <v>38.094999999999999</v>
      </c>
      <c r="D414">
        <f>VLOOKUP(A414,'Medical Examinations'!A:C,3,0)</f>
        <v>4.76</v>
      </c>
      <c r="E414" t="str">
        <f>VLOOKUP(A414,'Medical Examinations'!A:K,11,0)</f>
        <v>No</v>
      </c>
      <c r="F414" t="str">
        <f>VLOOKUP(A414,'Medical Examinations'!A:N,14,0)</f>
        <v>No</v>
      </c>
      <c r="G414" t="str">
        <f>VLOOKUP(A414,'Medical Examinations'!A:F,6,0)</f>
        <v>No</v>
      </c>
      <c r="H414" s="7">
        <f>VLOOKUP(A414,'Medical Examinations'!A:J,10,0)</f>
        <v>1</v>
      </c>
      <c r="I414" t="str">
        <f>VLOOKUP(A414,'Medical Examinations'!A:I,9,0)</f>
        <v>No</v>
      </c>
      <c r="J414" t="str">
        <f>VLOOKUP(A414,'Medical Examinations'!A:L,12,0)</f>
        <v>Obesity</v>
      </c>
      <c r="K414" t="str">
        <f>VLOOKUP(A414,'Medical Examinations'!A:M,13,0)</f>
        <v>Normal</v>
      </c>
      <c r="L414" t="str">
        <f>VLOOKUP(A414,'Hospitalisation Details'!A:S,15,0)</f>
        <v>14-Jun-1987</v>
      </c>
      <c r="M414" s="10">
        <f>VLOOKUP(A414,'Hospitalisation Details'!A:Q,17,0)</f>
        <v>24915.05</v>
      </c>
      <c r="N414" t="str">
        <f>VLOOKUP(A414,'Hospitalisation Details'!A:L,12,0)</f>
        <v>tier - 2</v>
      </c>
      <c r="O414" t="str">
        <f>VLOOKUP(A414,'Hospitalisation Details'!A:AA,13,0)</f>
        <v>tier - 1</v>
      </c>
      <c r="P414" t="str">
        <f>VLOOKUP(A414,'Hospitalisation Details'!A:AA,14,0)</f>
        <v>R1024</v>
      </c>
      <c r="Q414">
        <f>VLOOKUP(A414,'Hospitalisation Details'!A:AA,16,0)</f>
        <v>35</v>
      </c>
    </row>
    <row r="415" spans="1:17" ht="15.75" x14ac:dyDescent="0.25">
      <c r="A415" s="1" t="s">
        <v>1958</v>
      </c>
      <c r="B415" t="str">
        <f>VLOOKUP(A415,'Customer Names'!A:D,4,0)</f>
        <v>Jordan</v>
      </c>
      <c r="C415">
        <f>VLOOKUP(A415,'Medical Examinations'!A:B,2,0)</f>
        <v>22.61</v>
      </c>
      <c r="D415">
        <f>VLOOKUP(A415,'Medical Examinations'!A:C,3,0)</f>
        <v>6.13</v>
      </c>
      <c r="E415" t="str">
        <f>VLOOKUP(A415,'Medical Examinations'!A:K,11,0)</f>
        <v>Yes</v>
      </c>
      <c r="F415" t="str">
        <f>VLOOKUP(A415,'Medical Examinations'!A:N,14,0)</f>
        <v>No</v>
      </c>
      <c r="G415" t="str">
        <f>VLOOKUP(A415,'Medical Examinations'!A:F,6,0)</f>
        <v>Yes</v>
      </c>
      <c r="H415" s="7">
        <f>VLOOKUP(A415,'Medical Examinations'!A:J,10,0)</f>
        <v>1</v>
      </c>
      <c r="I415" t="str">
        <f>VLOOKUP(A415,'Medical Examinations'!A:I,9,0)</f>
        <v>Yes</v>
      </c>
      <c r="J415" t="str">
        <f>VLOOKUP(A415,'Medical Examinations'!A:L,12,0)</f>
        <v>Normal Weight</v>
      </c>
      <c r="K415" t="str">
        <f>VLOOKUP(A415,'Medical Examinations'!A:M,13,0)</f>
        <v>Prediabetes</v>
      </c>
      <c r="L415" t="str">
        <f>VLOOKUP(A415,'Hospitalisation Details'!A:S,15,0)</f>
        <v>23-Jul-1969</v>
      </c>
      <c r="M415" s="10">
        <f>VLOOKUP(A415,'Hospitalisation Details'!A:Q,17,0)</f>
        <v>24873.38</v>
      </c>
      <c r="N415" t="str">
        <f>VLOOKUP(A415,'Hospitalisation Details'!A:L,12,0)</f>
        <v>tier - 2</v>
      </c>
      <c r="O415" t="str">
        <f>VLOOKUP(A415,'Hospitalisation Details'!A:AA,13,0)</f>
        <v>tier - 1</v>
      </c>
      <c r="P415" t="str">
        <f>VLOOKUP(A415,'Hospitalisation Details'!A:AA,14,0)</f>
        <v>R1024</v>
      </c>
      <c r="Q415">
        <f>VLOOKUP(A415,'Hospitalisation Details'!A:AA,16,0)</f>
        <v>53</v>
      </c>
    </row>
    <row r="416" spans="1:17" ht="15.75" x14ac:dyDescent="0.25">
      <c r="A416" s="1" t="s">
        <v>1957</v>
      </c>
      <c r="B416" t="str">
        <f>VLOOKUP(A416,'Customer Names'!A:D,4,0)</f>
        <v>Nils</v>
      </c>
      <c r="C416">
        <f>VLOOKUP(A416,'Medical Examinations'!A:B,2,0)</f>
        <v>24.32</v>
      </c>
      <c r="D416">
        <f>VLOOKUP(A416,'Medical Examinations'!A:C,3,0)</f>
        <v>10.47</v>
      </c>
      <c r="E416" t="str">
        <f>VLOOKUP(A416,'Medical Examinations'!A:K,11,0)</f>
        <v>Yes</v>
      </c>
      <c r="F416" t="str">
        <f>VLOOKUP(A416,'Medical Examinations'!A:N,14,0)</f>
        <v>No</v>
      </c>
      <c r="G416" t="str">
        <f>VLOOKUP(A416,'Medical Examinations'!A:F,6,0)</f>
        <v>No</v>
      </c>
      <c r="H416" s="7">
        <f>VLOOKUP(A416,'Medical Examinations'!A:J,10,0)</f>
        <v>2</v>
      </c>
      <c r="I416" t="str">
        <f>VLOOKUP(A416,'Medical Examinations'!A:I,9,0)</f>
        <v>Yes</v>
      </c>
      <c r="J416" t="str">
        <f>VLOOKUP(A416,'Medical Examinations'!A:L,12,0)</f>
        <v>Normal Weight</v>
      </c>
      <c r="K416" t="str">
        <f>VLOOKUP(A416,'Medical Examinations'!A:M,13,0)</f>
        <v>Diabetes</v>
      </c>
      <c r="L416" t="str">
        <f>VLOOKUP(A416,'Hospitalisation Details'!A:S,15,0)</f>
        <v>26-Nov-1970</v>
      </c>
      <c r="M416" s="10">
        <f>VLOOKUP(A416,'Hospitalisation Details'!A:Q,17,0)</f>
        <v>24869.84</v>
      </c>
      <c r="N416" t="str">
        <f>VLOOKUP(A416,'Hospitalisation Details'!A:L,12,0)</f>
        <v>tier - 2</v>
      </c>
      <c r="O416" t="str">
        <f>VLOOKUP(A416,'Hospitalisation Details'!A:AA,13,0)</f>
        <v>tier - 2</v>
      </c>
      <c r="P416" t="str">
        <f>VLOOKUP(A416,'Hospitalisation Details'!A:AA,14,0)</f>
        <v>R1016</v>
      </c>
      <c r="Q416">
        <f>VLOOKUP(A416,'Hospitalisation Details'!A:AA,16,0)</f>
        <v>52</v>
      </c>
    </row>
    <row r="417" spans="1:17" ht="15.75" x14ac:dyDescent="0.25">
      <c r="A417" s="1" t="s">
        <v>1956</v>
      </c>
      <c r="B417" t="str">
        <f>VLOOKUP(A417,'Customer Names'!A:D,4,0)</f>
        <v>Scott</v>
      </c>
      <c r="C417">
        <f>VLOOKUP(A417,'Medical Examinations'!A:B,2,0)</f>
        <v>20.96</v>
      </c>
      <c r="D417">
        <f>VLOOKUP(A417,'Medical Examinations'!A:C,3,0)</f>
        <v>4.04</v>
      </c>
      <c r="E417" t="str">
        <f>VLOOKUP(A417,'Medical Examinations'!A:K,11,0)</f>
        <v>Yes</v>
      </c>
      <c r="F417" t="str">
        <f>VLOOKUP(A417,'Medical Examinations'!A:N,14,0)</f>
        <v>No</v>
      </c>
      <c r="G417" t="str">
        <f>VLOOKUP(A417,'Medical Examinations'!A:F,6,0)</f>
        <v>No</v>
      </c>
      <c r="H417" s="7">
        <f>VLOOKUP(A417,'Medical Examinations'!A:J,10,0)</f>
        <v>1</v>
      </c>
      <c r="I417" t="str">
        <f>VLOOKUP(A417,'Medical Examinations'!A:I,9,0)</f>
        <v>Yes</v>
      </c>
      <c r="J417" t="str">
        <f>VLOOKUP(A417,'Medical Examinations'!A:L,12,0)</f>
        <v>Normal Weight</v>
      </c>
      <c r="K417" t="str">
        <f>VLOOKUP(A417,'Medical Examinations'!A:M,13,0)</f>
        <v>Normal</v>
      </c>
      <c r="L417" t="str">
        <f>VLOOKUP(A417,'Hospitalisation Details'!A:S,15,0)</f>
        <v>10-Jun-1995</v>
      </c>
      <c r="M417" s="10">
        <f>VLOOKUP(A417,'Hospitalisation Details'!A:Q,17,0)</f>
        <v>24863.25</v>
      </c>
      <c r="N417" t="str">
        <f>VLOOKUP(A417,'Hospitalisation Details'!A:L,12,0)</f>
        <v>tier - 2</v>
      </c>
      <c r="O417" t="str">
        <f>VLOOKUP(A417,'Hospitalisation Details'!A:AA,13,0)</f>
        <v>tier - 3</v>
      </c>
      <c r="P417" t="str">
        <f>VLOOKUP(A417,'Hospitalisation Details'!A:AA,14,0)</f>
        <v>R1011</v>
      </c>
      <c r="Q417">
        <f>VLOOKUP(A417,'Hospitalisation Details'!A:AA,16,0)</f>
        <v>27</v>
      </c>
    </row>
    <row r="418" spans="1:17" ht="15.75" x14ac:dyDescent="0.25">
      <c r="A418" s="1" t="s">
        <v>1955</v>
      </c>
      <c r="B418" t="str">
        <f>VLOOKUP(A418,'Customer Names'!A:D,4,0)</f>
        <v>Angela</v>
      </c>
      <c r="C418">
        <f>VLOOKUP(A418,'Medical Examinations'!A:B,2,0)</f>
        <v>19.68</v>
      </c>
      <c r="D418">
        <f>VLOOKUP(A418,'Medical Examinations'!A:C,3,0)</f>
        <v>5.74</v>
      </c>
      <c r="E418" t="str">
        <f>VLOOKUP(A418,'Medical Examinations'!A:K,11,0)</f>
        <v>No</v>
      </c>
      <c r="F418" t="str">
        <f>VLOOKUP(A418,'Medical Examinations'!A:N,14,0)</f>
        <v>No</v>
      </c>
      <c r="G418" t="str">
        <f>VLOOKUP(A418,'Medical Examinations'!A:F,6,0)</f>
        <v>No</v>
      </c>
      <c r="H418" s="7" t="str">
        <f>VLOOKUP(A418,'Medical Examinations'!A:J,10,0)</f>
        <v>0</v>
      </c>
      <c r="I418" t="str">
        <f>VLOOKUP(A418,'Medical Examinations'!A:I,9,0)</f>
        <v>Yes</v>
      </c>
      <c r="J418" t="str">
        <f>VLOOKUP(A418,'Medical Examinations'!A:L,12,0)</f>
        <v>Normal Weight</v>
      </c>
      <c r="K418" t="str">
        <f>VLOOKUP(A418,'Medical Examinations'!A:M,13,0)</f>
        <v>Prediabetes</v>
      </c>
      <c r="L418" t="str">
        <f>VLOOKUP(A418,'Hospitalisation Details'!A:S,15,0)</f>
        <v>9-Sep-1994</v>
      </c>
      <c r="M418" s="10">
        <f>VLOOKUP(A418,'Hospitalisation Details'!A:Q,17,0)</f>
        <v>24817.25</v>
      </c>
      <c r="N418" t="str">
        <f>VLOOKUP(A418,'Hospitalisation Details'!A:L,12,0)</f>
        <v>tier - 2</v>
      </c>
      <c r="O418" t="str">
        <f>VLOOKUP(A418,'Hospitalisation Details'!A:AA,13,0)</f>
        <v>tier - 2</v>
      </c>
      <c r="P418" t="str">
        <f>VLOOKUP(A418,'Hospitalisation Details'!A:AA,14,0)</f>
        <v>R1011</v>
      </c>
      <c r="Q418">
        <f>VLOOKUP(A418,'Hospitalisation Details'!A:AA,16,0)</f>
        <v>28</v>
      </c>
    </row>
    <row r="419" spans="1:17" ht="15.75" x14ac:dyDescent="0.25">
      <c r="A419" s="1" t="s">
        <v>1954</v>
      </c>
      <c r="B419" t="str">
        <f>VLOOKUP(A419,'Customer Names'!A:D,4,0)</f>
        <v>Allison</v>
      </c>
      <c r="C419">
        <f>VLOOKUP(A419,'Medical Examinations'!A:B,2,0)</f>
        <v>18.100000000000001</v>
      </c>
      <c r="D419">
        <f>VLOOKUP(A419,'Medical Examinations'!A:C,3,0)</f>
        <v>6.33</v>
      </c>
      <c r="E419" t="str">
        <f>VLOOKUP(A419,'Medical Examinations'!A:K,11,0)</f>
        <v>No</v>
      </c>
      <c r="F419" t="str">
        <f>VLOOKUP(A419,'Medical Examinations'!A:N,14,0)</f>
        <v>No</v>
      </c>
      <c r="G419" t="str">
        <f>VLOOKUP(A419,'Medical Examinations'!A:F,6,0)</f>
        <v>No</v>
      </c>
      <c r="H419" s="7">
        <f>VLOOKUP(A419,'Medical Examinations'!A:J,10,0)</f>
        <v>1</v>
      </c>
      <c r="I419" t="str">
        <f>VLOOKUP(A419,'Medical Examinations'!A:I,9,0)</f>
        <v>Yes</v>
      </c>
      <c r="J419" t="str">
        <f>VLOOKUP(A419,'Medical Examinations'!A:L,12,0)</f>
        <v>Underweight</v>
      </c>
      <c r="K419" t="str">
        <f>VLOOKUP(A419,'Medical Examinations'!A:M,13,0)</f>
        <v>Prediabetes</v>
      </c>
      <c r="L419" t="str">
        <f>VLOOKUP(A419,'Hospitalisation Details'!A:S,15,0)</f>
        <v>11-Oct-1992</v>
      </c>
      <c r="M419" s="10">
        <f>VLOOKUP(A419,'Hospitalisation Details'!A:Q,17,0)</f>
        <v>24795.040000000001</v>
      </c>
      <c r="N419" t="str">
        <f>VLOOKUP(A419,'Hospitalisation Details'!A:L,12,0)</f>
        <v>tier - 2</v>
      </c>
      <c r="O419" t="str">
        <f>VLOOKUP(A419,'Hospitalisation Details'!A:AA,13,0)</f>
        <v>tier - 3</v>
      </c>
      <c r="P419" t="str">
        <f>VLOOKUP(A419,'Hospitalisation Details'!A:AA,14,0)</f>
        <v>R1011</v>
      </c>
      <c r="Q419">
        <f>VLOOKUP(A419,'Hospitalisation Details'!A:AA,16,0)</f>
        <v>30</v>
      </c>
    </row>
    <row r="420" spans="1:17" ht="15.75" x14ac:dyDescent="0.25">
      <c r="A420" s="1" t="s">
        <v>1953</v>
      </c>
      <c r="B420" t="str">
        <f>VLOOKUP(A420,'Customer Names'!A:D,4,0)</f>
        <v>Caitlin O.</v>
      </c>
      <c r="C420">
        <f>VLOOKUP(A420,'Medical Examinations'!A:B,2,0)</f>
        <v>29.64</v>
      </c>
      <c r="D420">
        <f>VLOOKUP(A420,'Medical Examinations'!A:C,3,0)</f>
        <v>4.28</v>
      </c>
      <c r="E420" t="str">
        <f>VLOOKUP(A420,'Medical Examinations'!A:K,11,0)</f>
        <v>Yes</v>
      </c>
      <c r="F420" t="str">
        <f>VLOOKUP(A420,'Medical Examinations'!A:N,14,0)</f>
        <v>No</v>
      </c>
      <c r="G420" t="str">
        <f>VLOOKUP(A420,'Medical Examinations'!A:F,6,0)</f>
        <v>No</v>
      </c>
      <c r="H420" s="7" t="str">
        <f>VLOOKUP(A420,'Medical Examinations'!A:J,10,0)</f>
        <v>0</v>
      </c>
      <c r="I420" t="str">
        <f>VLOOKUP(A420,'Medical Examinations'!A:I,9,0)</f>
        <v>No</v>
      </c>
      <c r="J420" t="str">
        <f>VLOOKUP(A420,'Medical Examinations'!A:L,12,0)</f>
        <v>Overweight</v>
      </c>
      <c r="K420" t="str">
        <f>VLOOKUP(A420,'Medical Examinations'!A:M,13,0)</f>
        <v>Normal</v>
      </c>
      <c r="L420" t="str">
        <f>VLOOKUP(A420,'Hospitalisation Details'!A:S,15,0)</f>
        <v>28-Aug-1996</v>
      </c>
      <c r="M420" s="10">
        <f>VLOOKUP(A420,'Hospitalisation Details'!A:Q,17,0)</f>
        <v>24671.66</v>
      </c>
      <c r="N420" t="str">
        <f>VLOOKUP(A420,'Hospitalisation Details'!A:L,12,0)</f>
        <v>tier - 2</v>
      </c>
      <c r="O420" t="str">
        <f>VLOOKUP(A420,'Hospitalisation Details'!A:AA,13,0)</f>
        <v>tier - 1</v>
      </c>
      <c r="P420" t="str">
        <f>VLOOKUP(A420,'Hospitalisation Details'!A:AA,14,0)</f>
        <v>R1024</v>
      </c>
      <c r="Q420">
        <f>VLOOKUP(A420,'Hospitalisation Details'!A:AA,16,0)</f>
        <v>26</v>
      </c>
    </row>
    <row r="421" spans="1:17" ht="15.75" x14ac:dyDescent="0.25">
      <c r="A421" s="1" t="s">
        <v>1952</v>
      </c>
      <c r="B421" t="str">
        <f>VLOOKUP(A421,'Customer Names'!A:D,4,0)</f>
        <v>Tracy M</v>
      </c>
      <c r="C421">
        <f>VLOOKUP(A421,'Medical Examinations'!A:B,2,0)</f>
        <v>25.3</v>
      </c>
      <c r="D421">
        <f>VLOOKUP(A421,'Medical Examinations'!A:C,3,0)</f>
        <v>9.4700000000000006</v>
      </c>
      <c r="E421" t="str">
        <f>VLOOKUP(A421,'Medical Examinations'!A:K,11,0)</f>
        <v>Yes</v>
      </c>
      <c r="F421" t="str">
        <f>VLOOKUP(A421,'Medical Examinations'!A:N,14,0)</f>
        <v>No</v>
      </c>
      <c r="G421" t="str">
        <f>VLOOKUP(A421,'Medical Examinations'!A:F,6,0)</f>
        <v>No</v>
      </c>
      <c r="H421" s="7">
        <f>VLOOKUP(A421,'Medical Examinations'!A:J,10,0)</f>
        <v>2</v>
      </c>
      <c r="I421" t="str">
        <f>VLOOKUP(A421,'Medical Examinations'!A:I,9,0)</f>
        <v>Yes</v>
      </c>
      <c r="J421" t="str">
        <f>VLOOKUP(A421,'Medical Examinations'!A:L,12,0)</f>
        <v>Overweight</v>
      </c>
      <c r="K421" t="str">
        <f>VLOOKUP(A421,'Medical Examinations'!A:M,13,0)</f>
        <v>Diabetes</v>
      </c>
      <c r="L421" t="str">
        <f>VLOOKUP(A421,'Hospitalisation Details'!A:S,15,0)</f>
        <v>12-Jun-1970</v>
      </c>
      <c r="M421" s="10">
        <f>VLOOKUP(A421,'Hospitalisation Details'!A:Q,17,0)</f>
        <v>24667.42</v>
      </c>
      <c r="N421" t="str">
        <f>VLOOKUP(A421,'Hospitalisation Details'!A:L,12,0)</f>
        <v>tier - 2</v>
      </c>
      <c r="O421" t="str">
        <f>VLOOKUP(A421,'Hospitalisation Details'!A:AA,13,0)</f>
        <v>tier - 3</v>
      </c>
      <c r="P421" t="str">
        <f>VLOOKUP(A421,'Hospitalisation Details'!A:AA,14,0)</f>
        <v>R1013</v>
      </c>
      <c r="Q421">
        <f>VLOOKUP(A421,'Hospitalisation Details'!A:AA,16,0)</f>
        <v>52</v>
      </c>
    </row>
    <row r="422" spans="1:17" ht="15.75" x14ac:dyDescent="0.25">
      <c r="A422" s="1" t="s">
        <v>1951</v>
      </c>
      <c r="B422" t="str">
        <f>VLOOKUP(A422,'Customer Names'!A:D,4,0)</f>
        <v>Dustin M.</v>
      </c>
      <c r="C422">
        <f>VLOOKUP(A422,'Medical Examinations'!A:B,2,0)</f>
        <v>27.6</v>
      </c>
      <c r="D422">
        <f>VLOOKUP(A422,'Medical Examinations'!A:C,3,0)</f>
        <v>4.8499999999999996</v>
      </c>
      <c r="E422" t="str">
        <f>VLOOKUP(A422,'Medical Examinations'!A:K,11,0)</f>
        <v>Yes</v>
      </c>
      <c r="F422" t="str">
        <f>VLOOKUP(A422,'Medical Examinations'!A:N,14,0)</f>
        <v>No</v>
      </c>
      <c r="G422" t="str">
        <f>VLOOKUP(A422,'Medical Examinations'!A:F,6,0)</f>
        <v>No</v>
      </c>
      <c r="H422" s="7" t="str">
        <f>VLOOKUP(A422,'Medical Examinations'!A:J,10,0)</f>
        <v>0</v>
      </c>
      <c r="I422" t="str">
        <f>VLOOKUP(A422,'Medical Examinations'!A:I,9,0)</f>
        <v>No</v>
      </c>
      <c r="J422" t="str">
        <f>VLOOKUP(A422,'Medical Examinations'!A:L,12,0)</f>
        <v>Overweight</v>
      </c>
      <c r="K422" t="str">
        <f>VLOOKUP(A422,'Medical Examinations'!A:M,13,0)</f>
        <v>Normal</v>
      </c>
      <c r="L422" t="str">
        <f>VLOOKUP(A422,'Hospitalisation Details'!A:S,15,0)</f>
        <v>12-Oct-1976</v>
      </c>
      <c r="M422" s="10">
        <f>VLOOKUP(A422,'Hospitalisation Details'!A:Q,17,0)</f>
        <v>24603.05</v>
      </c>
      <c r="N422" t="str">
        <f>VLOOKUP(A422,'Hospitalisation Details'!A:L,12,0)</f>
        <v>tier - 2</v>
      </c>
      <c r="O422" t="str">
        <f>VLOOKUP(A422,'Hospitalisation Details'!A:AA,13,0)</f>
        <v>tier - 2</v>
      </c>
      <c r="P422" t="str">
        <f>VLOOKUP(A422,'Hospitalisation Details'!A:AA,14,0)</f>
        <v>R1011</v>
      </c>
      <c r="Q422">
        <f>VLOOKUP(A422,'Hospitalisation Details'!A:AA,16,0)</f>
        <v>46</v>
      </c>
    </row>
    <row r="423" spans="1:17" ht="15.75" x14ac:dyDescent="0.25">
      <c r="A423" s="1" t="s">
        <v>1950</v>
      </c>
      <c r="B423" t="str">
        <f>VLOOKUP(A423,'Customer Names'!A:D,4,0)</f>
        <v>Jenny</v>
      </c>
      <c r="C423">
        <f>VLOOKUP(A423,'Medical Examinations'!A:B,2,0)</f>
        <v>27.645</v>
      </c>
      <c r="D423">
        <f>VLOOKUP(A423,'Medical Examinations'!A:C,3,0)</f>
        <v>11.03</v>
      </c>
      <c r="E423" t="str">
        <f>VLOOKUP(A423,'Medical Examinations'!A:K,11,0)</f>
        <v>Yes</v>
      </c>
      <c r="F423" t="str">
        <f>VLOOKUP(A423,'Medical Examinations'!A:N,14,0)</f>
        <v>No</v>
      </c>
      <c r="G423" t="str">
        <f>VLOOKUP(A423,'Medical Examinations'!A:F,6,0)</f>
        <v>No</v>
      </c>
      <c r="H423" s="7">
        <f>VLOOKUP(A423,'Medical Examinations'!A:J,10,0)</f>
        <v>1</v>
      </c>
      <c r="I423" t="str">
        <f>VLOOKUP(A423,'Medical Examinations'!A:I,9,0)</f>
        <v>Yes</v>
      </c>
      <c r="J423" t="str">
        <f>VLOOKUP(A423,'Medical Examinations'!A:L,12,0)</f>
        <v>Overweight</v>
      </c>
      <c r="K423" t="str">
        <f>VLOOKUP(A423,'Medical Examinations'!A:M,13,0)</f>
        <v>Diabetes</v>
      </c>
      <c r="L423" t="str">
        <f>VLOOKUP(A423,'Hospitalisation Details'!A:S,15,0)</f>
        <v>13-Jun-1975</v>
      </c>
      <c r="M423" s="10">
        <f>VLOOKUP(A423,'Hospitalisation Details'!A:Q,17,0)</f>
        <v>24535.7</v>
      </c>
      <c r="N423" t="str">
        <f>VLOOKUP(A423,'Hospitalisation Details'!A:L,12,0)</f>
        <v>tier - 2</v>
      </c>
      <c r="O423" t="str">
        <f>VLOOKUP(A423,'Hospitalisation Details'!A:AA,13,0)</f>
        <v>tier - 2</v>
      </c>
      <c r="P423" t="str">
        <f>VLOOKUP(A423,'Hospitalisation Details'!A:AA,14,0)</f>
        <v>R1012</v>
      </c>
      <c r="Q423">
        <f>VLOOKUP(A423,'Hospitalisation Details'!A:AA,16,0)</f>
        <v>47</v>
      </c>
    </row>
    <row r="424" spans="1:17" ht="15.75" x14ac:dyDescent="0.25">
      <c r="A424" s="1" t="s">
        <v>1949</v>
      </c>
      <c r="B424" t="str">
        <f>VLOOKUP(A424,'Customer Names'!A:D,4,0)</f>
        <v>Emily</v>
      </c>
      <c r="C424">
        <f>VLOOKUP(A424,'Medical Examinations'!A:B,2,0)</f>
        <v>27.6</v>
      </c>
      <c r="D424">
        <f>VLOOKUP(A424,'Medical Examinations'!A:C,3,0)</f>
        <v>5.22</v>
      </c>
      <c r="E424" t="str">
        <f>VLOOKUP(A424,'Medical Examinations'!A:K,11,0)</f>
        <v>No</v>
      </c>
      <c r="F424" t="str">
        <f>VLOOKUP(A424,'Medical Examinations'!A:N,14,0)</f>
        <v>No</v>
      </c>
      <c r="G424" t="str">
        <f>VLOOKUP(A424,'Medical Examinations'!A:F,6,0)</f>
        <v>No</v>
      </c>
      <c r="H424" s="7">
        <f>VLOOKUP(A424,'Medical Examinations'!A:J,10,0)</f>
        <v>2</v>
      </c>
      <c r="I424" t="str">
        <f>VLOOKUP(A424,'Medical Examinations'!A:I,9,0)</f>
        <v>Yes</v>
      </c>
      <c r="J424" t="str">
        <f>VLOOKUP(A424,'Medical Examinations'!A:L,12,0)</f>
        <v>Overweight</v>
      </c>
      <c r="K424" t="str">
        <f>VLOOKUP(A424,'Medical Examinations'!A:M,13,0)</f>
        <v>Normal</v>
      </c>
      <c r="L424" t="str">
        <f>VLOOKUP(A424,'Hospitalisation Details'!A:S,15,0)</f>
        <v>14-Sep-1972</v>
      </c>
      <c r="M424" s="10">
        <f>VLOOKUP(A424,'Hospitalisation Details'!A:Q,17,0)</f>
        <v>24520.26</v>
      </c>
      <c r="N424" t="str">
        <f>VLOOKUP(A424,'Hospitalisation Details'!A:L,12,0)</f>
        <v>tier - 2</v>
      </c>
      <c r="O424" t="str">
        <f>VLOOKUP(A424,'Hospitalisation Details'!A:AA,13,0)</f>
        <v>tier - 3</v>
      </c>
      <c r="P424" t="str">
        <f>VLOOKUP(A424,'Hospitalisation Details'!A:AA,14,0)</f>
        <v>R1011</v>
      </c>
      <c r="Q424">
        <f>VLOOKUP(A424,'Hospitalisation Details'!A:AA,16,0)</f>
        <v>50</v>
      </c>
    </row>
    <row r="425" spans="1:17" ht="15.75" x14ac:dyDescent="0.25">
      <c r="A425" s="1" t="s">
        <v>1948</v>
      </c>
      <c r="B425" t="str">
        <f>VLOOKUP(A425,'Customer Names'!A:D,4,0)</f>
        <v>Fabienne</v>
      </c>
      <c r="C425">
        <f>VLOOKUP(A425,'Medical Examinations'!A:B,2,0)</f>
        <v>25.08</v>
      </c>
      <c r="D425">
        <f>VLOOKUP(A425,'Medical Examinations'!A:C,3,0)</f>
        <v>9.52</v>
      </c>
      <c r="E425" t="str">
        <f>VLOOKUP(A425,'Medical Examinations'!A:K,11,0)</f>
        <v>Yes</v>
      </c>
      <c r="F425" t="str">
        <f>VLOOKUP(A425,'Medical Examinations'!A:N,14,0)</f>
        <v>No</v>
      </c>
      <c r="G425" t="str">
        <f>VLOOKUP(A425,'Medical Examinations'!A:F,6,0)</f>
        <v>No</v>
      </c>
      <c r="H425" s="7">
        <f>VLOOKUP(A425,'Medical Examinations'!A:J,10,0)</f>
        <v>2</v>
      </c>
      <c r="I425" t="str">
        <f>VLOOKUP(A425,'Medical Examinations'!A:I,9,0)</f>
        <v>No</v>
      </c>
      <c r="J425" t="str">
        <f>VLOOKUP(A425,'Medical Examinations'!A:L,12,0)</f>
        <v>Overweight</v>
      </c>
      <c r="K425" t="str">
        <f>VLOOKUP(A425,'Medical Examinations'!A:M,13,0)</f>
        <v>Diabetes</v>
      </c>
      <c r="L425" t="str">
        <f>VLOOKUP(A425,'Hospitalisation Details'!A:S,15,0)</f>
        <v>21-Oct-1961</v>
      </c>
      <c r="M425" s="10">
        <f>VLOOKUP(A425,'Hospitalisation Details'!A:Q,17,0)</f>
        <v>24513.09</v>
      </c>
      <c r="N425" t="str">
        <f>VLOOKUP(A425,'Hospitalisation Details'!A:L,12,0)</f>
        <v>tier - 2</v>
      </c>
      <c r="O425" t="str">
        <f>VLOOKUP(A425,'Hospitalisation Details'!A:AA,13,0)</f>
        <v>tier - 2</v>
      </c>
      <c r="P425" t="str">
        <f>VLOOKUP(A425,'Hospitalisation Details'!A:AA,14,0)</f>
        <v>R1013</v>
      </c>
      <c r="Q425">
        <f>VLOOKUP(A425,'Hospitalisation Details'!A:AA,16,0)</f>
        <v>61</v>
      </c>
    </row>
    <row r="426" spans="1:17" ht="15.75" x14ac:dyDescent="0.25">
      <c r="A426" s="1" t="s">
        <v>1947</v>
      </c>
      <c r="B426" t="str">
        <f>VLOOKUP(A426,'Customer Names'!A:D,4,0)</f>
        <v>Jordan</v>
      </c>
      <c r="C426">
        <f>VLOOKUP(A426,'Medical Examinations'!A:B,2,0)</f>
        <v>30.02</v>
      </c>
      <c r="D426">
        <f>VLOOKUP(A426,'Medical Examinations'!A:C,3,0)</f>
        <v>11.09</v>
      </c>
      <c r="E426" t="str">
        <f>VLOOKUP(A426,'Medical Examinations'!A:K,11,0)</f>
        <v>No</v>
      </c>
      <c r="F426" t="str">
        <f>VLOOKUP(A426,'Medical Examinations'!A:N,14,0)</f>
        <v>No</v>
      </c>
      <c r="G426" t="str">
        <f>VLOOKUP(A426,'Medical Examinations'!A:F,6,0)</f>
        <v>No</v>
      </c>
      <c r="H426" s="7" t="str">
        <f>VLOOKUP(A426,'Medical Examinations'!A:J,10,0)</f>
        <v>0</v>
      </c>
      <c r="I426" t="str">
        <f>VLOOKUP(A426,'Medical Examinations'!A:I,9,0)</f>
        <v>No</v>
      </c>
      <c r="J426" t="str">
        <f>VLOOKUP(A426,'Medical Examinations'!A:L,12,0)</f>
        <v>Obesity</v>
      </c>
      <c r="K426" t="str">
        <f>VLOOKUP(A426,'Medical Examinations'!A:M,13,0)</f>
        <v>Diabetes</v>
      </c>
      <c r="L426" t="str">
        <f>VLOOKUP(A426,'Hospitalisation Details'!A:S,15,0)</f>
        <v>6-Jul-1968</v>
      </c>
      <c r="M426" s="10">
        <f>VLOOKUP(A426,'Hospitalisation Details'!A:Q,17,0)</f>
        <v>24476.48</v>
      </c>
      <c r="N426" t="str">
        <f>VLOOKUP(A426,'Hospitalisation Details'!A:L,12,0)</f>
        <v>tier - 2</v>
      </c>
      <c r="O426" t="str">
        <f>VLOOKUP(A426,'Hospitalisation Details'!A:AA,13,0)</f>
        <v>tier - 2</v>
      </c>
      <c r="P426" t="str">
        <f>VLOOKUP(A426,'Hospitalisation Details'!A:AA,14,0)</f>
        <v>R1012</v>
      </c>
      <c r="Q426">
        <f>VLOOKUP(A426,'Hospitalisation Details'!A:AA,16,0)</f>
        <v>54</v>
      </c>
    </row>
    <row r="427" spans="1:17" ht="15.75" x14ac:dyDescent="0.25">
      <c r="A427" s="1" t="s">
        <v>1946</v>
      </c>
      <c r="B427" t="str">
        <f>VLOOKUP(A427,'Customer Names'!A:D,4,0)</f>
        <v>Matt</v>
      </c>
      <c r="C427">
        <f>VLOOKUP(A427,'Medical Examinations'!A:B,2,0)</f>
        <v>27.36</v>
      </c>
      <c r="D427">
        <f>VLOOKUP(A427,'Medical Examinations'!A:C,3,0)</f>
        <v>9.4499999999999993</v>
      </c>
      <c r="E427" t="str">
        <f>VLOOKUP(A427,'Medical Examinations'!A:K,11,0)</f>
        <v>Yes</v>
      </c>
      <c r="F427" t="str">
        <f>VLOOKUP(A427,'Medical Examinations'!A:N,14,0)</f>
        <v>No</v>
      </c>
      <c r="G427" t="str">
        <f>VLOOKUP(A427,'Medical Examinations'!A:F,6,0)</f>
        <v>No</v>
      </c>
      <c r="H427" s="7">
        <f>VLOOKUP(A427,'Medical Examinations'!A:J,10,0)</f>
        <v>2</v>
      </c>
      <c r="I427" t="str">
        <f>VLOOKUP(A427,'Medical Examinations'!A:I,9,0)</f>
        <v>Yes</v>
      </c>
      <c r="J427" t="str">
        <f>VLOOKUP(A427,'Medical Examinations'!A:L,12,0)</f>
        <v>Overweight</v>
      </c>
      <c r="K427" t="str">
        <f>VLOOKUP(A427,'Medical Examinations'!A:M,13,0)</f>
        <v>Diabetes</v>
      </c>
      <c r="L427" t="str">
        <f>VLOOKUP(A427,'Hospitalisation Details'!A:S,15,0)</f>
        <v>30-Nov-1970</v>
      </c>
      <c r="M427" s="10">
        <f>VLOOKUP(A427,'Hospitalisation Details'!A:Q,17,0)</f>
        <v>24393.62</v>
      </c>
      <c r="N427" t="str">
        <f>VLOOKUP(A427,'Hospitalisation Details'!A:L,12,0)</f>
        <v>tier - 2</v>
      </c>
      <c r="O427" t="str">
        <f>VLOOKUP(A427,'Hospitalisation Details'!A:AA,13,0)</f>
        <v>tier - 3</v>
      </c>
      <c r="P427" t="str">
        <f>VLOOKUP(A427,'Hospitalisation Details'!A:AA,14,0)</f>
        <v>R1012</v>
      </c>
      <c r="Q427">
        <f>VLOOKUP(A427,'Hospitalisation Details'!A:AA,16,0)</f>
        <v>52</v>
      </c>
    </row>
    <row r="428" spans="1:17" ht="15.75" x14ac:dyDescent="0.25">
      <c r="A428" s="1" t="s">
        <v>1945</v>
      </c>
      <c r="B428" t="str">
        <f>VLOOKUP(A428,'Customer Names'!A:D,4,0)</f>
        <v>Taryn L</v>
      </c>
      <c r="C428">
        <f>VLOOKUP(A428,'Medical Examinations'!A:B,2,0)</f>
        <v>22.2</v>
      </c>
      <c r="D428">
        <f>VLOOKUP(A428,'Medical Examinations'!A:C,3,0)</f>
        <v>5.51</v>
      </c>
      <c r="E428" t="str">
        <f>VLOOKUP(A428,'Medical Examinations'!A:K,11,0)</f>
        <v>No</v>
      </c>
      <c r="F428" t="str">
        <f>VLOOKUP(A428,'Medical Examinations'!A:N,14,0)</f>
        <v>No</v>
      </c>
      <c r="G428" t="str">
        <f>VLOOKUP(A428,'Medical Examinations'!A:F,6,0)</f>
        <v>No</v>
      </c>
      <c r="H428" s="7" t="str">
        <f>VLOOKUP(A428,'Medical Examinations'!A:J,10,0)</f>
        <v>0</v>
      </c>
      <c r="I428" t="str">
        <f>VLOOKUP(A428,'Medical Examinations'!A:I,9,0)</f>
        <v>Yes</v>
      </c>
      <c r="J428" t="str">
        <f>VLOOKUP(A428,'Medical Examinations'!A:L,12,0)</f>
        <v>Normal Weight</v>
      </c>
      <c r="K428" t="str">
        <f>VLOOKUP(A428,'Medical Examinations'!A:M,13,0)</f>
        <v>Normal</v>
      </c>
      <c r="L428" t="str">
        <f>VLOOKUP(A428,'Hospitalisation Details'!A:S,15,0)</f>
        <v>7-Oct-1999</v>
      </c>
      <c r="M428" s="10">
        <f>VLOOKUP(A428,'Hospitalisation Details'!A:Q,17,0)</f>
        <v>24387.74</v>
      </c>
      <c r="N428" t="str">
        <f>VLOOKUP(A428,'Hospitalisation Details'!A:L,12,0)</f>
        <v>tier - 2</v>
      </c>
      <c r="O428" t="str">
        <f>VLOOKUP(A428,'Hospitalisation Details'!A:AA,13,0)</f>
        <v>tier - 1</v>
      </c>
      <c r="P428" t="str">
        <f>VLOOKUP(A428,'Hospitalisation Details'!A:AA,14,0)</f>
        <v>R1011</v>
      </c>
      <c r="Q428">
        <f>VLOOKUP(A428,'Hospitalisation Details'!A:AA,16,0)</f>
        <v>23</v>
      </c>
    </row>
    <row r="429" spans="1:17" ht="15.75" x14ac:dyDescent="0.25">
      <c r="A429" s="1" t="s">
        <v>1944</v>
      </c>
      <c r="B429" t="str">
        <f>VLOOKUP(A429,'Customer Names'!A:D,4,0)</f>
        <v>Temima</v>
      </c>
      <c r="C429">
        <f>VLOOKUP(A429,'Medical Examinations'!A:B,2,0)</f>
        <v>25.71</v>
      </c>
      <c r="D429">
        <f>VLOOKUP(A429,'Medical Examinations'!A:C,3,0)</f>
        <v>4.18</v>
      </c>
      <c r="E429" t="str">
        <f>VLOOKUP(A429,'Medical Examinations'!A:K,11,0)</f>
        <v>No</v>
      </c>
      <c r="F429" t="str">
        <f>VLOOKUP(A429,'Medical Examinations'!A:N,14,0)</f>
        <v>Yes</v>
      </c>
      <c r="G429" t="str">
        <f>VLOOKUP(A429,'Medical Examinations'!A:F,6,0)</f>
        <v>No</v>
      </c>
      <c r="H429" s="7">
        <f>VLOOKUP(A429,'Medical Examinations'!A:J,10,0)</f>
        <v>1</v>
      </c>
      <c r="I429" t="str">
        <f>VLOOKUP(A429,'Medical Examinations'!A:I,9,0)</f>
        <v>Yes</v>
      </c>
      <c r="J429" t="str">
        <f>VLOOKUP(A429,'Medical Examinations'!A:L,12,0)</f>
        <v>Overweight</v>
      </c>
      <c r="K429" t="str">
        <f>VLOOKUP(A429,'Medical Examinations'!A:M,13,0)</f>
        <v>Normal</v>
      </c>
      <c r="L429" t="str">
        <f>VLOOKUP(A429,'Hospitalisation Details'!A:S,15,0)</f>
        <v>3-Aug-2004</v>
      </c>
      <c r="M429" s="10">
        <f>VLOOKUP(A429,'Hospitalisation Details'!A:Q,17,0)</f>
        <v>24294.02</v>
      </c>
      <c r="N429" t="str">
        <f>VLOOKUP(A429,'Hospitalisation Details'!A:L,12,0)</f>
        <v>tier - 2</v>
      </c>
      <c r="O429" t="str">
        <f>VLOOKUP(A429,'Hospitalisation Details'!A:AA,13,0)</f>
        <v>tier - 1</v>
      </c>
      <c r="P429" t="str">
        <f>VLOOKUP(A429,'Hospitalisation Details'!A:AA,14,0)</f>
        <v>R1011</v>
      </c>
      <c r="Q429">
        <f>VLOOKUP(A429,'Hospitalisation Details'!A:AA,16,0)</f>
        <v>18</v>
      </c>
    </row>
    <row r="430" spans="1:17" ht="15.75" x14ac:dyDescent="0.25">
      <c r="A430" s="1" t="s">
        <v>1943</v>
      </c>
      <c r="B430" t="str">
        <f>VLOOKUP(A430,'Customer Names'!A:D,4,0)</f>
        <v>Jennifer</v>
      </c>
      <c r="C430">
        <f>VLOOKUP(A430,'Medical Examinations'!A:B,2,0)</f>
        <v>41.91</v>
      </c>
      <c r="D430">
        <f>VLOOKUP(A430,'Medical Examinations'!A:C,3,0)</f>
        <v>5.98</v>
      </c>
      <c r="E430" t="str">
        <f>VLOOKUP(A430,'Medical Examinations'!A:K,11,0)</f>
        <v>Yes</v>
      </c>
      <c r="F430" t="str">
        <f>VLOOKUP(A430,'Medical Examinations'!A:N,14,0)</f>
        <v>No</v>
      </c>
      <c r="G430" t="str">
        <f>VLOOKUP(A430,'Medical Examinations'!A:F,6,0)</f>
        <v>No</v>
      </c>
      <c r="H430" s="7">
        <f>VLOOKUP(A430,'Medical Examinations'!A:J,10,0)</f>
        <v>1</v>
      </c>
      <c r="I430" t="str">
        <f>VLOOKUP(A430,'Medical Examinations'!A:I,9,0)</f>
        <v>No</v>
      </c>
      <c r="J430" t="str">
        <f>VLOOKUP(A430,'Medical Examinations'!A:L,12,0)</f>
        <v>Obesity</v>
      </c>
      <c r="K430" t="str">
        <f>VLOOKUP(A430,'Medical Examinations'!A:M,13,0)</f>
        <v>Prediabetes</v>
      </c>
      <c r="L430" t="str">
        <f>VLOOKUP(A430,'Hospitalisation Details'!A:S,15,0)</f>
        <v>16-Dec-1964</v>
      </c>
      <c r="M430" s="10">
        <f>VLOOKUP(A430,'Hospitalisation Details'!A:Q,17,0)</f>
        <v>24227.34</v>
      </c>
      <c r="N430" t="str">
        <f>VLOOKUP(A430,'Hospitalisation Details'!A:L,12,0)</f>
        <v>tier - 2</v>
      </c>
      <c r="O430" t="str">
        <f>VLOOKUP(A430,'Hospitalisation Details'!A:AA,13,0)</f>
        <v>tier - 1</v>
      </c>
      <c r="P430" t="str">
        <f>VLOOKUP(A430,'Hospitalisation Details'!A:AA,14,0)</f>
        <v>R1013</v>
      </c>
      <c r="Q430">
        <f>VLOOKUP(A430,'Hospitalisation Details'!A:AA,16,0)</f>
        <v>58</v>
      </c>
    </row>
    <row r="431" spans="1:17" ht="15.75" x14ac:dyDescent="0.25">
      <c r="A431" s="1" t="s">
        <v>1942</v>
      </c>
      <c r="B431" t="str">
        <f>VLOOKUP(A431,'Customer Names'!A:D,4,0)</f>
        <v>Serena M.</v>
      </c>
      <c r="C431">
        <f>VLOOKUP(A431,'Medical Examinations'!A:B,2,0)</f>
        <v>25.85</v>
      </c>
      <c r="D431">
        <f>VLOOKUP(A431,'Medical Examinations'!A:C,3,0)</f>
        <v>10.16</v>
      </c>
      <c r="E431" t="str">
        <f>VLOOKUP(A431,'Medical Examinations'!A:K,11,0)</f>
        <v>No</v>
      </c>
      <c r="F431" t="str">
        <f>VLOOKUP(A431,'Medical Examinations'!A:N,14,0)</f>
        <v>No</v>
      </c>
      <c r="G431" t="str">
        <f>VLOOKUP(A431,'Medical Examinations'!A:F,6,0)</f>
        <v>No</v>
      </c>
      <c r="H431" s="7" t="str">
        <f>VLOOKUP(A431,'Medical Examinations'!A:J,10,0)</f>
        <v>0</v>
      </c>
      <c r="I431" t="str">
        <f>VLOOKUP(A431,'Medical Examinations'!A:I,9,0)</f>
        <v>Yes</v>
      </c>
      <c r="J431" t="str">
        <f>VLOOKUP(A431,'Medical Examinations'!A:L,12,0)</f>
        <v>Overweight</v>
      </c>
      <c r="K431" t="str">
        <f>VLOOKUP(A431,'Medical Examinations'!A:M,13,0)</f>
        <v>Diabetes</v>
      </c>
      <c r="L431" t="str">
        <f>VLOOKUP(A431,'Hospitalisation Details'!A:S,15,0)</f>
        <v>10-Sep-1974</v>
      </c>
      <c r="M431" s="10">
        <f>VLOOKUP(A431,'Hospitalisation Details'!A:Q,17,0)</f>
        <v>24180.93</v>
      </c>
      <c r="N431" t="str">
        <f>VLOOKUP(A431,'Hospitalisation Details'!A:L,12,0)</f>
        <v>tier - 2</v>
      </c>
      <c r="O431" t="str">
        <f>VLOOKUP(A431,'Hospitalisation Details'!A:AA,13,0)</f>
        <v>tier - 1</v>
      </c>
      <c r="P431" t="str">
        <f>VLOOKUP(A431,'Hospitalisation Details'!A:AA,14,0)</f>
        <v>R1013</v>
      </c>
      <c r="Q431">
        <f>VLOOKUP(A431,'Hospitalisation Details'!A:AA,16,0)</f>
        <v>48</v>
      </c>
    </row>
    <row r="432" spans="1:17" ht="15.75" x14ac:dyDescent="0.25">
      <c r="A432" s="1" t="s">
        <v>1941</v>
      </c>
      <c r="B432" t="str">
        <f>VLOOKUP(A432,'Customer Names'!A:D,4,0)</f>
        <v>Victoria M.</v>
      </c>
      <c r="C432">
        <f>VLOOKUP(A432,'Medical Examinations'!A:B,2,0)</f>
        <v>23.844999999999999</v>
      </c>
      <c r="D432">
        <f>VLOOKUP(A432,'Medical Examinations'!A:C,3,0)</f>
        <v>11.71</v>
      </c>
      <c r="E432" t="str">
        <f>VLOOKUP(A432,'Medical Examinations'!A:K,11,0)</f>
        <v>No</v>
      </c>
      <c r="F432" t="str">
        <f>VLOOKUP(A432,'Medical Examinations'!A:N,14,0)</f>
        <v>No</v>
      </c>
      <c r="G432" t="str">
        <f>VLOOKUP(A432,'Medical Examinations'!A:F,6,0)</f>
        <v>No</v>
      </c>
      <c r="H432" s="7">
        <f>VLOOKUP(A432,'Medical Examinations'!A:J,10,0)</f>
        <v>2</v>
      </c>
      <c r="I432" t="str">
        <f>VLOOKUP(A432,'Medical Examinations'!A:I,9,0)</f>
        <v>Yes</v>
      </c>
      <c r="J432" t="str">
        <f>VLOOKUP(A432,'Medical Examinations'!A:L,12,0)</f>
        <v>Normal Weight</v>
      </c>
      <c r="K432" t="str">
        <f>VLOOKUP(A432,'Medical Examinations'!A:M,13,0)</f>
        <v>Diabetes</v>
      </c>
      <c r="L432" t="str">
        <f>VLOOKUP(A432,'Hospitalisation Details'!A:S,15,0)</f>
        <v>13-Jun-1973</v>
      </c>
      <c r="M432" s="10">
        <f>VLOOKUP(A432,'Hospitalisation Details'!A:Q,17,0)</f>
        <v>24106.91</v>
      </c>
      <c r="N432" t="str">
        <f>VLOOKUP(A432,'Hospitalisation Details'!A:L,12,0)</f>
        <v>tier - 2</v>
      </c>
      <c r="O432" t="str">
        <f>VLOOKUP(A432,'Hospitalisation Details'!A:AA,13,0)</f>
        <v>tier - 2</v>
      </c>
      <c r="P432" t="str">
        <f>VLOOKUP(A432,'Hospitalisation Details'!A:AA,14,0)</f>
        <v>R1024</v>
      </c>
      <c r="Q432">
        <f>VLOOKUP(A432,'Hospitalisation Details'!A:AA,16,0)</f>
        <v>49</v>
      </c>
    </row>
    <row r="433" spans="1:17" ht="15.75" x14ac:dyDescent="0.25">
      <c r="A433" s="1" t="s">
        <v>1940</v>
      </c>
      <c r="B433" t="str">
        <f>VLOOKUP(A433,'Customer Names'!A:D,4,0)</f>
        <v>Phoebe</v>
      </c>
      <c r="C433">
        <f>VLOOKUP(A433,'Medical Examinations'!A:B,2,0)</f>
        <v>30.59</v>
      </c>
      <c r="D433">
        <f>VLOOKUP(A433,'Medical Examinations'!A:C,3,0)</f>
        <v>5.23</v>
      </c>
      <c r="E433" t="str">
        <f>VLOOKUP(A433,'Medical Examinations'!A:K,11,0)</f>
        <v>No</v>
      </c>
      <c r="F433" t="str">
        <f>VLOOKUP(A433,'Medical Examinations'!A:N,14,0)</f>
        <v>No</v>
      </c>
      <c r="G433" t="str">
        <f>VLOOKUP(A433,'Medical Examinations'!A:F,6,0)</f>
        <v>Yes</v>
      </c>
      <c r="H433" s="7">
        <f>VLOOKUP(A433,'Medical Examinations'!A:J,10,0)</f>
        <v>1</v>
      </c>
      <c r="I433" t="str">
        <f>VLOOKUP(A433,'Medical Examinations'!A:I,9,0)</f>
        <v>No</v>
      </c>
      <c r="J433" t="str">
        <f>VLOOKUP(A433,'Medical Examinations'!A:L,12,0)</f>
        <v>Obesity</v>
      </c>
      <c r="K433" t="str">
        <f>VLOOKUP(A433,'Medical Examinations'!A:M,13,0)</f>
        <v>Normal</v>
      </c>
      <c r="L433" t="str">
        <f>VLOOKUP(A433,'Hospitalisation Details'!A:S,15,0)</f>
        <v>30-Dec-2003</v>
      </c>
      <c r="M433" s="10">
        <f>VLOOKUP(A433,'Hospitalisation Details'!A:Q,17,0)</f>
        <v>24059.68</v>
      </c>
      <c r="N433" t="str">
        <f>VLOOKUP(A433,'Hospitalisation Details'!A:L,12,0)</f>
        <v>tier - 2</v>
      </c>
      <c r="O433" t="str">
        <f>VLOOKUP(A433,'Hospitalisation Details'!A:AA,13,0)</f>
        <v>tier - 2</v>
      </c>
      <c r="P433" t="str">
        <f>VLOOKUP(A433,'Hospitalisation Details'!A:AA,14,0)</f>
        <v>R1012</v>
      </c>
      <c r="Q433">
        <f>VLOOKUP(A433,'Hospitalisation Details'!A:AA,16,0)</f>
        <v>19</v>
      </c>
    </row>
    <row r="434" spans="1:17" ht="15.75" x14ac:dyDescent="0.25">
      <c r="A434" s="1" t="s">
        <v>1939</v>
      </c>
      <c r="B434" t="str">
        <f>VLOOKUP(A434,'Customer Names'!A:D,4,0)</f>
        <v>Corey</v>
      </c>
      <c r="C434">
        <f>VLOOKUP(A434,'Medical Examinations'!A:B,2,0)</f>
        <v>24.795000000000002</v>
      </c>
      <c r="D434">
        <f>VLOOKUP(A434,'Medical Examinations'!A:C,3,0)</f>
        <v>6.85</v>
      </c>
      <c r="E434" t="str">
        <f>VLOOKUP(A434,'Medical Examinations'!A:K,11,0)</f>
        <v>No</v>
      </c>
      <c r="F434" t="str">
        <f>VLOOKUP(A434,'Medical Examinations'!A:N,14,0)</f>
        <v>No</v>
      </c>
      <c r="G434" t="str">
        <f>VLOOKUP(A434,'Medical Examinations'!A:F,6,0)</f>
        <v>No</v>
      </c>
      <c r="H434" s="7" t="str">
        <f>VLOOKUP(A434,'Medical Examinations'!A:J,10,0)</f>
        <v>0</v>
      </c>
      <c r="I434" t="str">
        <f>VLOOKUP(A434,'Medical Examinations'!A:I,9,0)</f>
        <v>Yes</v>
      </c>
      <c r="J434" t="str">
        <f>VLOOKUP(A434,'Medical Examinations'!A:L,12,0)</f>
        <v>Normal Weight</v>
      </c>
      <c r="K434" t="str">
        <f>VLOOKUP(A434,'Medical Examinations'!A:M,13,0)</f>
        <v>Diabetes</v>
      </c>
      <c r="L434" t="str">
        <f>VLOOKUP(A434,'Hospitalisation Details'!A:S,15,0)</f>
        <v>10-Jul-1971</v>
      </c>
      <c r="M434" s="10">
        <f>VLOOKUP(A434,'Hospitalisation Details'!A:Q,17,0)</f>
        <v>23967.38</v>
      </c>
      <c r="N434" t="str">
        <f>VLOOKUP(A434,'Hospitalisation Details'!A:L,12,0)</f>
        <v>tier - 2</v>
      </c>
      <c r="O434" t="str">
        <f>VLOOKUP(A434,'Hospitalisation Details'!A:AA,13,0)</f>
        <v>tier - 2</v>
      </c>
      <c r="P434" t="str">
        <f>VLOOKUP(A434,'Hospitalisation Details'!A:AA,14,0)</f>
        <v>R1012</v>
      </c>
      <c r="Q434">
        <f>VLOOKUP(A434,'Hospitalisation Details'!A:AA,16,0)</f>
        <v>51</v>
      </c>
    </row>
    <row r="435" spans="1:17" ht="15.75" x14ac:dyDescent="0.25">
      <c r="A435" s="1" t="s">
        <v>1938</v>
      </c>
      <c r="B435" t="str">
        <f>VLOOKUP(A435,'Customer Names'!A:D,4,0)</f>
        <v>Rebecca</v>
      </c>
      <c r="C435">
        <f>VLOOKUP(A435,'Medical Examinations'!A:B,2,0)</f>
        <v>24.13</v>
      </c>
      <c r="D435">
        <f>VLOOKUP(A435,'Medical Examinations'!A:C,3,0)</f>
        <v>7.05</v>
      </c>
      <c r="E435" t="str">
        <f>VLOOKUP(A435,'Medical Examinations'!A:K,11,0)</f>
        <v>Yes</v>
      </c>
      <c r="F435" t="str">
        <f>VLOOKUP(A435,'Medical Examinations'!A:N,14,0)</f>
        <v>No</v>
      </c>
      <c r="G435" t="str">
        <f>VLOOKUP(A435,'Medical Examinations'!A:F,6,0)</f>
        <v>No</v>
      </c>
      <c r="H435" s="7">
        <f>VLOOKUP(A435,'Medical Examinations'!A:J,10,0)</f>
        <v>2</v>
      </c>
      <c r="I435" t="str">
        <f>VLOOKUP(A435,'Medical Examinations'!A:I,9,0)</f>
        <v>Yes</v>
      </c>
      <c r="J435" t="str">
        <f>VLOOKUP(A435,'Medical Examinations'!A:L,12,0)</f>
        <v>Normal Weight</v>
      </c>
      <c r="K435" t="str">
        <f>VLOOKUP(A435,'Medical Examinations'!A:M,13,0)</f>
        <v>Diabetes</v>
      </c>
      <c r="L435" t="str">
        <f>VLOOKUP(A435,'Hospitalisation Details'!A:S,15,0)</f>
        <v>8-Aug-1970</v>
      </c>
      <c r="M435" s="10">
        <f>VLOOKUP(A435,'Hospitalisation Details'!A:Q,17,0)</f>
        <v>23887.66</v>
      </c>
      <c r="N435" t="str">
        <f>VLOOKUP(A435,'Hospitalisation Details'!A:L,12,0)</f>
        <v>tier - 2</v>
      </c>
      <c r="O435" t="str">
        <f>VLOOKUP(A435,'Hospitalisation Details'!A:AA,13,0)</f>
        <v>tier - 3</v>
      </c>
      <c r="P435" t="str">
        <f>VLOOKUP(A435,'Hospitalisation Details'!A:AA,14,0)</f>
        <v>R1012</v>
      </c>
      <c r="Q435">
        <f>VLOOKUP(A435,'Hospitalisation Details'!A:AA,16,0)</f>
        <v>52</v>
      </c>
    </row>
    <row r="436" spans="1:17" ht="15.75" x14ac:dyDescent="0.25">
      <c r="A436" s="1" t="s">
        <v>1937</v>
      </c>
      <c r="B436" t="str">
        <f>VLOOKUP(A436,'Customer Names'!A:D,4,0)</f>
        <v>Nicholas D</v>
      </c>
      <c r="C436">
        <f>VLOOKUP(A436,'Medical Examinations'!A:B,2,0)</f>
        <v>25.84</v>
      </c>
      <c r="D436">
        <f>VLOOKUP(A436,'Medical Examinations'!A:C,3,0)</f>
        <v>11.64</v>
      </c>
      <c r="E436" t="str">
        <f>VLOOKUP(A436,'Medical Examinations'!A:K,11,0)</f>
        <v>No</v>
      </c>
      <c r="F436" t="str">
        <f>VLOOKUP(A436,'Medical Examinations'!A:N,14,0)</f>
        <v>No</v>
      </c>
      <c r="G436" t="str">
        <f>VLOOKUP(A436,'Medical Examinations'!A:F,6,0)</f>
        <v>No</v>
      </c>
      <c r="H436" s="7">
        <f>VLOOKUP(A436,'Medical Examinations'!A:J,10,0)</f>
        <v>2</v>
      </c>
      <c r="I436" t="str">
        <f>VLOOKUP(A436,'Medical Examinations'!A:I,9,0)</f>
        <v>Yes</v>
      </c>
      <c r="J436" t="str">
        <f>VLOOKUP(A436,'Medical Examinations'!A:L,12,0)</f>
        <v>Overweight</v>
      </c>
      <c r="K436" t="str">
        <f>VLOOKUP(A436,'Medical Examinations'!A:M,13,0)</f>
        <v>Diabetes</v>
      </c>
      <c r="L436" t="str">
        <f>VLOOKUP(A436,'Hospitalisation Details'!A:S,15,0)</f>
        <v>27-Jun-1973</v>
      </c>
      <c r="M436" s="10">
        <f>VLOOKUP(A436,'Hospitalisation Details'!A:Q,17,0)</f>
        <v>23807.24</v>
      </c>
      <c r="N436" t="str">
        <f>VLOOKUP(A436,'Hospitalisation Details'!A:L,12,0)</f>
        <v>tier - 2</v>
      </c>
      <c r="O436" t="str">
        <f>VLOOKUP(A436,'Hospitalisation Details'!A:AA,13,0)</f>
        <v>tier - 3</v>
      </c>
      <c r="P436" t="str">
        <f>VLOOKUP(A436,'Hospitalisation Details'!A:AA,14,0)</f>
        <v>R1012</v>
      </c>
      <c r="Q436">
        <f>VLOOKUP(A436,'Hospitalisation Details'!A:AA,16,0)</f>
        <v>49</v>
      </c>
    </row>
    <row r="437" spans="1:17" ht="15.75" x14ac:dyDescent="0.25">
      <c r="A437" s="1" t="s">
        <v>1936</v>
      </c>
      <c r="B437" t="str">
        <f>VLOOKUP(A437,'Customer Names'!A:D,4,0)</f>
        <v>Christian</v>
      </c>
      <c r="C437">
        <f>VLOOKUP(A437,'Medical Examinations'!A:B,2,0)</f>
        <v>28</v>
      </c>
      <c r="D437">
        <f>VLOOKUP(A437,'Medical Examinations'!A:C,3,0)</f>
        <v>10.52</v>
      </c>
      <c r="E437" t="str">
        <f>VLOOKUP(A437,'Medical Examinations'!A:K,11,0)</f>
        <v>No</v>
      </c>
      <c r="F437" t="str">
        <f>VLOOKUP(A437,'Medical Examinations'!A:N,14,0)</f>
        <v>No</v>
      </c>
      <c r="G437" t="str">
        <f>VLOOKUP(A437,'Medical Examinations'!A:F,6,0)</f>
        <v>No</v>
      </c>
      <c r="H437" s="7" t="str">
        <f>VLOOKUP(A437,'Medical Examinations'!A:J,10,0)</f>
        <v>0</v>
      </c>
      <c r="I437" t="str">
        <f>VLOOKUP(A437,'Medical Examinations'!A:I,9,0)</f>
        <v>Yes</v>
      </c>
      <c r="J437" t="str">
        <f>VLOOKUP(A437,'Medical Examinations'!A:L,12,0)</f>
        <v>Overweight</v>
      </c>
      <c r="K437" t="str">
        <f>VLOOKUP(A437,'Medical Examinations'!A:M,13,0)</f>
        <v>Diabetes</v>
      </c>
      <c r="L437" t="str">
        <f>VLOOKUP(A437,'Hospitalisation Details'!A:S,15,0)</f>
        <v>2-Jun-1974</v>
      </c>
      <c r="M437" s="10">
        <f>VLOOKUP(A437,'Hospitalisation Details'!A:Q,17,0)</f>
        <v>23568.27</v>
      </c>
      <c r="N437" t="str">
        <f>VLOOKUP(A437,'Hospitalisation Details'!A:L,12,0)</f>
        <v>tier - 2</v>
      </c>
      <c r="O437" t="str">
        <f>VLOOKUP(A437,'Hospitalisation Details'!A:AA,13,0)</f>
        <v>tier - 2</v>
      </c>
      <c r="P437" t="str">
        <f>VLOOKUP(A437,'Hospitalisation Details'!A:AA,14,0)</f>
        <v>R1011</v>
      </c>
      <c r="Q437">
        <f>VLOOKUP(A437,'Hospitalisation Details'!A:AA,16,0)</f>
        <v>49</v>
      </c>
    </row>
    <row r="438" spans="1:17" ht="15.75" x14ac:dyDescent="0.25">
      <c r="A438" s="1" t="s">
        <v>1935</v>
      </c>
      <c r="B438" t="str">
        <f>VLOOKUP(A438,'Customer Names'!A:D,4,0)</f>
        <v>Jonathon S.</v>
      </c>
      <c r="C438">
        <f>VLOOKUP(A438,'Medical Examinations'!A:B,2,0)</f>
        <v>34.1</v>
      </c>
      <c r="D438">
        <f>VLOOKUP(A438,'Medical Examinations'!A:C,3,0)</f>
        <v>4.01</v>
      </c>
      <c r="E438" t="str">
        <f>VLOOKUP(A438,'Medical Examinations'!A:K,11,0)</f>
        <v>Yes</v>
      </c>
      <c r="F438" t="str">
        <f>VLOOKUP(A438,'Medical Examinations'!A:N,14,0)</f>
        <v>No</v>
      </c>
      <c r="G438" t="str">
        <f>VLOOKUP(A438,'Medical Examinations'!A:F,6,0)</f>
        <v>Yes</v>
      </c>
      <c r="H438" s="7">
        <f>VLOOKUP(A438,'Medical Examinations'!A:J,10,0)</f>
        <v>1</v>
      </c>
      <c r="I438" t="str">
        <f>VLOOKUP(A438,'Medical Examinations'!A:I,9,0)</f>
        <v>No</v>
      </c>
      <c r="J438" t="str">
        <f>VLOOKUP(A438,'Medical Examinations'!A:L,12,0)</f>
        <v>Obesity</v>
      </c>
      <c r="K438" t="str">
        <f>VLOOKUP(A438,'Medical Examinations'!A:M,13,0)</f>
        <v>Normal</v>
      </c>
      <c r="L438" t="str">
        <f>VLOOKUP(A438,'Hospitalisation Details'!A:S,15,0)</f>
        <v>26-Aug-1983</v>
      </c>
      <c r="M438" s="10">
        <f>VLOOKUP(A438,'Hospitalisation Details'!A:Q,17,0)</f>
        <v>23563.02</v>
      </c>
      <c r="N438" t="str">
        <f>VLOOKUP(A438,'Hospitalisation Details'!A:L,12,0)</f>
        <v>tier - 2</v>
      </c>
      <c r="O438" t="str">
        <f>VLOOKUP(A438,'Hospitalisation Details'!A:AA,13,0)</f>
        <v>tier - 2</v>
      </c>
      <c r="P438" t="str">
        <f>VLOOKUP(A438,'Hospitalisation Details'!A:AA,14,0)</f>
        <v>R1013</v>
      </c>
      <c r="Q438">
        <f>VLOOKUP(A438,'Hospitalisation Details'!A:AA,16,0)</f>
        <v>39</v>
      </c>
    </row>
    <row r="439" spans="1:17" ht="15.75" x14ac:dyDescent="0.25">
      <c r="A439" s="1" t="s">
        <v>1934</v>
      </c>
      <c r="B439" t="str">
        <f>VLOOKUP(A439,'Customer Names'!A:D,4,0)</f>
        <v>Caroline</v>
      </c>
      <c r="C439">
        <f>VLOOKUP(A439,'Medical Examinations'!A:B,2,0)</f>
        <v>26.125</v>
      </c>
      <c r="D439">
        <f>VLOOKUP(A439,'Medical Examinations'!A:C,3,0)</f>
        <v>8.56</v>
      </c>
      <c r="E439" t="str">
        <f>VLOOKUP(A439,'Medical Examinations'!A:K,11,0)</f>
        <v>Yes</v>
      </c>
      <c r="F439" t="str">
        <f>VLOOKUP(A439,'Medical Examinations'!A:N,14,0)</f>
        <v>No</v>
      </c>
      <c r="G439" t="str">
        <f>VLOOKUP(A439,'Medical Examinations'!A:F,6,0)</f>
        <v>No</v>
      </c>
      <c r="H439" s="7">
        <f>VLOOKUP(A439,'Medical Examinations'!A:J,10,0)</f>
        <v>1</v>
      </c>
      <c r="I439" t="str">
        <f>VLOOKUP(A439,'Medical Examinations'!A:I,9,0)</f>
        <v>Yes</v>
      </c>
      <c r="J439" t="str">
        <f>VLOOKUP(A439,'Medical Examinations'!A:L,12,0)</f>
        <v>Overweight</v>
      </c>
      <c r="K439" t="str">
        <f>VLOOKUP(A439,'Medical Examinations'!A:M,13,0)</f>
        <v>Diabetes</v>
      </c>
      <c r="L439" t="str">
        <f>VLOOKUP(A439,'Hospitalisation Details'!A:S,15,0)</f>
        <v>13-Nov-1975</v>
      </c>
      <c r="M439" s="10">
        <f>VLOOKUP(A439,'Hospitalisation Details'!A:Q,17,0)</f>
        <v>23401.31</v>
      </c>
      <c r="N439" t="str">
        <f>VLOOKUP(A439,'Hospitalisation Details'!A:L,12,0)</f>
        <v>tier - 2</v>
      </c>
      <c r="O439" t="str">
        <f>VLOOKUP(A439,'Hospitalisation Details'!A:AA,13,0)</f>
        <v>tier - 3</v>
      </c>
      <c r="P439" t="str">
        <f>VLOOKUP(A439,'Hospitalisation Details'!A:AA,14,0)</f>
        <v>R1024</v>
      </c>
      <c r="Q439">
        <f>VLOOKUP(A439,'Hospitalisation Details'!A:AA,16,0)</f>
        <v>47</v>
      </c>
    </row>
    <row r="440" spans="1:17" ht="15.75" x14ac:dyDescent="0.25">
      <c r="A440" s="1" t="s">
        <v>1933</v>
      </c>
      <c r="B440" t="str">
        <f>VLOOKUP(A440,'Customer Names'!A:D,4,0)</f>
        <v>Joshua D.</v>
      </c>
      <c r="C440">
        <f>VLOOKUP(A440,'Medical Examinations'!A:B,2,0)</f>
        <v>25.6</v>
      </c>
      <c r="D440">
        <f>VLOOKUP(A440,'Medical Examinations'!A:C,3,0)</f>
        <v>10.5</v>
      </c>
      <c r="E440" t="str">
        <f>VLOOKUP(A440,'Medical Examinations'!A:K,11,0)</f>
        <v>No</v>
      </c>
      <c r="F440" t="str">
        <f>VLOOKUP(A440,'Medical Examinations'!A:N,14,0)</f>
        <v>No</v>
      </c>
      <c r="G440" t="str">
        <f>VLOOKUP(A440,'Medical Examinations'!A:F,6,0)</f>
        <v>No</v>
      </c>
      <c r="H440" s="7">
        <f>VLOOKUP(A440,'Medical Examinations'!A:J,10,0)</f>
        <v>2</v>
      </c>
      <c r="I440" t="str">
        <f>VLOOKUP(A440,'Medical Examinations'!A:I,9,0)</f>
        <v>Yes</v>
      </c>
      <c r="J440" t="str">
        <f>VLOOKUP(A440,'Medical Examinations'!A:L,12,0)</f>
        <v>Overweight</v>
      </c>
      <c r="K440" t="str">
        <f>VLOOKUP(A440,'Medical Examinations'!A:M,13,0)</f>
        <v>Diabetes</v>
      </c>
      <c r="L440" t="str">
        <f>VLOOKUP(A440,'Hospitalisation Details'!A:S,15,0)</f>
        <v>22-Oct-1973</v>
      </c>
      <c r="M440" s="10">
        <f>VLOOKUP(A440,'Hospitalisation Details'!A:Q,17,0)</f>
        <v>23306.55</v>
      </c>
      <c r="N440" t="str">
        <f>VLOOKUP(A440,'Hospitalisation Details'!A:L,12,0)</f>
        <v>tier - 2</v>
      </c>
      <c r="O440" t="str">
        <f>VLOOKUP(A440,'Hospitalisation Details'!A:AA,13,0)</f>
        <v>tier - 2</v>
      </c>
      <c r="P440" t="str">
        <f>VLOOKUP(A440,'Hospitalisation Details'!A:AA,14,0)</f>
        <v>R1011</v>
      </c>
      <c r="Q440">
        <f>VLOOKUP(A440,'Hospitalisation Details'!A:AA,16,0)</f>
        <v>49</v>
      </c>
    </row>
    <row r="441" spans="1:17" ht="15.75" x14ac:dyDescent="0.25">
      <c r="A441" s="1" t="s">
        <v>1932</v>
      </c>
      <c r="B441" t="str">
        <f>VLOOKUP(A441,'Customer Names'!A:D,4,0)</f>
        <v>Nichole</v>
      </c>
      <c r="C441">
        <f>VLOOKUP(A441,'Medical Examinations'!A:B,2,0)</f>
        <v>24.32</v>
      </c>
      <c r="D441">
        <f>VLOOKUP(A441,'Medical Examinations'!A:C,3,0)</f>
        <v>6.39</v>
      </c>
      <c r="E441" t="str">
        <f>VLOOKUP(A441,'Medical Examinations'!A:K,11,0)</f>
        <v>No</v>
      </c>
      <c r="F441" t="str">
        <f>VLOOKUP(A441,'Medical Examinations'!A:N,14,0)</f>
        <v>No</v>
      </c>
      <c r="G441" t="str">
        <f>VLOOKUP(A441,'Medical Examinations'!A:F,6,0)</f>
        <v>No</v>
      </c>
      <c r="H441" s="7" t="str">
        <f>VLOOKUP(A441,'Medical Examinations'!A:J,10,0)</f>
        <v>0</v>
      </c>
      <c r="I441" t="str">
        <f>VLOOKUP(A441,'Medical Examinations'!A:I,9,0)</f>
        <v>No</v>
      </c>
      <c r="J441" t="str">
        <f>VLOOKUP(A441,'Medical Examinations'!A:L,12,0)</f>
        <v>Normal Weight</v>
      </c>
      <c r="K441" t="str">
        <f>VLOOKUP(A441,'Medical Examinations'!A:M,13,0)</f>
        <v>Prediabetes</v>
      </c>
      <c r="L441" t="str">
        <f>VLOOKUP(A441,'Hospitalisation Details'!A:S,15,0)</f>
        <v>3-Oct-1994</v>
      </c>
      <c r="M441" s="10">
        <f>VLOOKUP(A441,'Hospitalisation Details'!A:Q,17,0)</f>
        <v>23288.93</v>
      </c>
      <c r="N441" t="str">
        <f>VLOOKUP(A441,'Hospitalisation Details'!A:L,12,0)</f>
        <v>tier - 2</v>
      </c>
      <c r="O441" t="str">
        <f>VLOOKUP(A441,'Hospitalisation Details'!A:AA,13,0)</f>
        <v>tier - 3</v>
      </c>
      <c r="P441" t="str">
        <f>VLOOKUP(A441,'Hospitalisation Details'!A:AA,14,0)</f>
        <v>R1024</v>
      </c>
      <c r="Q441">
        <f>VLOOKUP(A441,'Hospitalisation Details'!A:AA,16,0)</f>
        <v>28</v>
      </c>
    </row>
    <row r="442" spans="1:17" ht="15.75" x14ac:dyDescent="0.25">
      <c r="A442" s="1" t="s">
        <v>1931</v>
      </c>
      <c r="B442" t="str">
        <f>VLOOKUP(A442,'Customer Names'!A:D,4,0)</f>
        <v>Denise M</v>
      </c>
      <c r="C442">
        <f>VLOOKUP(A442,'Medical Examinations'!A:B,2,0)</f>
        <v>22.88</v>
      </c>
      <c r="D442">
        <f>VLOOKUP(A442,'Medical Examinations'!A:C,3,0)</f>
        <v>5.71</v>
      </c>
      <c r="E442" t="str">
        <f>VLOOKUP(A442,'Medical Examinations'!A:K,11,0)</f>
        <v>Yes</v>
      </c>
      <c r="F442" t="str">
        <f>VLOOKUP(A442,'Medical Examinations'!A:N,14,0)</f>
        <v>No</v>
      </c>
      <c r="G442" t="str">
        <f>VLOOKUP(A442,'Medical Examinations'!A:F,6,0)</f>
        <v>Yes</v>
      </c>
      <c r="H442" s="7">
        <f>VLOOKUP(A442,'Medical Examinations'!A:J,10,0)</f>
        <v>1</v>
      </c>
      <c r="I442" t="str">
        <f>VLOOKUP(A442,'Medical Examinations'!A:I,9,0)</f>
        <v>Yes</v>
      </c>
      <c r="J442" t="str">
        <f>VLOOKUP(A442,'Medical Examinations'!A:L,12,0)</f>
        <v>Normal Weight</v>
      </c>
      <c r="K442" t="str">
        <f>VLOOKUP(A442,'Medical Examinations'!A:M,13,0)</f>
        <v>Prediabetes</v>
      </c>
      <c r="L442" t="str">
        <f>VLOOKUP(A442,'Hospitalisation Details'!A:S,15,0)</f>
        <v>14-Nov-1969</v>
      </c>
      <c r="M442" s="10">
        <f>VLOOKUP(A442,'Hospitalisation Details'!A:Q,17,0)</f>
        <v>23244.79</v>
      </c>
      <c r="N442" t="str">
        <f>VLOOKUP(A442,'Hospitalisation Details'!A:L,12,0)</f>
        <v>tier - 2</v>
      </c>
      <c r="O442" t="str">
        <f>VLOOKUP(A442,'Hospitalisation Details'!A:AA,13,0)</f>
        <v>tier - 3</v>
      </c>
      <c r="P442" t="str">
        <f>VLOOKUP(A442,'Hospitalisation Details'!A:AA,14,0)</f>
        <v>R1013</v>
      </c>
      <c r="Q442">
        <f>VLOOKUP(A442,'Hospitalisation Details'!A:AA,16,0)</f>
        <v>53</v>
      </c>
    </row>
    <row r="443" spans="1:17" ht="15.75" x14ac:dyDescent="0.25">
      <c r="A443" s="1" t="s">
        <v>1930</v>
      </c>
      <c r="B443" t="str">
        <f>VLOOKUP(A443,'Customer Names'!A:D,4,0)</f>
        <v>Peter R.</v>
      </c>
      <c r="C443">
        <f>VLOOKUP(A443,'Medical Examinations'!A:B,2,0)</f>
        <v>24.984999999999999</v>
      </c>
      <c r="D443">
        <f>VLOOKUP(A443,'Medical Examinations'!A:C,3,0)</f>
        <v>4.43</v>
      </c>
      <c r="E443" t="str">
        <f>VLOOKUP(A443,'Medical Examinations'!A:K,11,0)</f>
        <v>Yes</v>
      </c>
      <c r="F443" t="str">
        <f>VLOOKUP(A443,'Medical Examinations'!A:N,14,0)</f>
        <v>No</v>
      </c>
      <c r="G443" t="str">
        <f>VLOOKUP(A443,'Medical Examinations'!A:F,6,0)</f>
        <v>Yes</v>
      </c>
      <c r="H443" s="7">
        <f>VLOOKUP(A443,'Medical Examinations'!A:J,10,0)</f>
        <v>1</v>
      </c>
      <c r="I443" t="str">
        <f>VLOOKUP(A443,'Medical Examinations'!A:I,9,0)</f>
        <v>No</v>
      </c>
      <c r="J443" t="str">
        <f>VLOOKUP(A443,'Medical Examinations'!A:L,12,0)</f>
        <v>Normal Weight</v>
      </c>
      <c r="K443" t="str">
        <f>VLOOKUP(A443,'Medical Examinations'!A:M,13,0)</f>
        <v>Normal</v>
      </c>
      <c r="L443" t="str">
        <f>VLOOKUP(A443,'Hospitalisation Details'!A:S,15,0)</f>
        <v>7-Aug-1997</v>
      </c>
      <c r="M443" s="10">
        <f>VLOOKUP(A443,'Hospitalisation Details'!A:Q,17,0)</f>
        <v>23241.47</v>
      </c>
      <c r="N443" t="str">
        <f>VLOOKUP(A443,'Hospitalisation Details'!A:L,12,0)</f>
        <v>tier - 2</v>
      </c>
      <c r="O443" t="str">
        <f>VLOOKUP(A443,'Hospitalisation Details'!A:AA,13,0)</f>
        <v>tier - 3</v>
      </c>
      <c r="P443" t="str">
        <f>VLOOKUP(A443,'Hospitalisation Details'!A:AA,14,0)</f>
        <v>R1018</v>
      </c>
      <c r="Q443">
        <f>VLOOKUP(A443,'Hospitalisation Details'!A:AA,16,0)</f>
        <v>25</v>
      </c>
    </row>
    <row r="444" spans="1:17" ht="15.75" x14ac:dyDescent="0.25">
      <c r="A444" s="1" t="s">
        <v>1929</v>
      </c>
      <c r="B444" t="str">
        <f>VLOOKUP(A444,'Customer Names'!A:D,4,0)</f>
        <v>Johnson K</v>
      </c>
      <c r="C444">
        <f>VLOOKUP(A444,'Medical Examinations'!A:B,2,0)</f>
        <v>33.1</v>
      </c>
      <c r="D444">
        <f>VLOOKUP(A444,'Medical Examinations'!A:C,3,0)</f>
        <v>5.52</v>
      </c>
      <c r="E444" t="str">
        <f>VLOOKUP(A444,'Medical Examinations'!A:K,11,0)</f>
        <v>No</v>
      </c>
      <c r="F444" t="str">
        <f>VLOOKUP(A444,'Medical Examinations'!A:N,14,0)</f>
        <v>No</v>
      </c>
      <c r="G444" t="str">
        <f>VLOOKUP(A444,'Medical Examinations'!A:F,6,0)</f>
        <v>Yes</v>
      </c>
      <c r="H444" s="7">
        <f>VLOOKUP(A444,'Medical Examinations'!A:J,10,0)</f>
        <v>1</v>
      </c>
      <c r="I444" t="str">
        <f>VLOOKUP(A444,'Medical Examinations'!A:I,9,0)</f>
        <v>No</v>
      </c>
      <c r="J444" t="str">
        <f>VLOOKUP(A444,'Medical Examinations'!A:L,12,0)</f>
        <v>Obesity</v>
      </c>
      <c r="K444" t="str">
        <f>VLOOKUP(A444,'Medical Examinations'!A:M,13,0)</f>
        <v>Normal</v>
      </c>
      <c r="L444" t="str">
        <f>VLOOKUP(A444,'Hospitalisation Details'!A:S,15,0)</f>
        <v>14-Dec-2003</v>
      </c>
      <c r="M444" s="10">
        <f>VLOOKUP(A444,'Hospitalisation Details'!A:Q,17,0)</f>
        <v>23082.959999999999</v>
      </c>
      <c r="N444" t="str">
        <f>VLOOKUP(A444,'Hospitalisation Details'!A:L,12,0)</f>
        <v>tier - 2</v>
      </c>
      <c r="O444" t="str">
        <f>VLOOKUP(A444,'Hospitalisation Details'!A:AA,13,0)</f>
        <v>tier - 2</v>
      </c>
      <c r="P444" t="str">
        <f>VLOOKUP(A444,'Hospitalisation Details'!A:AA,14,0)</f>
        <v>R1011</v>
      </c>
      <c r="Q444">
        <f>VLOOKUP(A444,'Hospitalisation Details'!A:AA,16,0)</f>
        <v>19</v>
      </c>
    </row>
    <row r="445" spans="1:17" ht="15.75" x14ac:dyDescent="0.25">
      <c r="A445" s="1" t="s">
        <v>1928</v>
      </c>
      <c r="B445" t="str">
        <f>VLOOKUP(A445,'Customer Names'!A:D,4,0)</f>
        <v>Katherine</v>
      </c>
      <c r="C445">
        <f>VLOOKUP(A445,'Medical Examinations'!A:B,2,0)</f>
        <v>27.83</v>
      </c>
      <c r="D445">
        <f>VLOOKUP(A445,'Medical Examinations'!A:C,3,0)</f>
        <v>9.1999999999999993</v>
      </c>
      <c r="E445" t="str">
        <f>VLOOKUP(A445,'Medical Examinations'!A:K,11,0)</f>
        <v>Yes</v>
      </c>
      <c r="F445" t="str">
        <f>VLOOKUP(A445,'Medical Examinations'!A:N,14,0)</f>
        <v>No</v>
      </c>
      <c r="G445" t="str">
        <f>VLOOKUP(A445,'Medical Examinations'!A:F,6,0)</f>
        <v>No</v>
      </c>
      <c r="H445" s="7">
        <f>VLOOKUP(A445,'Medical Examinations'!A:J,10,0)</f>
        <v>1</v>
      </c>
      <c r="I445" t="str">
        <f>VLOOKUP(A445,'Medical Examinations'!A:I,9,0)</f>
        <v>Yes</v>
      </c>
      <c r="J445" t="str">
        <f>VLOOKUP(A445,'Medical Examinations'!A:L,12,0)</f>
        <v>Overweight</v>
      </c>
      <c r="K445" t="str">
        <f>VLOOKUP(A445,'Medical Examinations'!A:M,13,0)</f>
        <v>Diabetes</v>
      </c>
      <c r="L445" t="str">
        <f>VLOOKUP(A445,'Hospitalisation Details'!A:S,15,0)</f>
        <v>9-Sep-1975</v>
      </c>
      <c r="M445" s="10">
        <f>VLOOKUP(A445,'Hospitalisation Details'!A:Q,17,0)</f>
        <v>23065.42</v>
      </c>
      <c r="N445" t="str">
        <f>VLOOKUP(A445,'Hospitalisation Details'!A:L,12,0)</f>
        <v>tier - 2</v>
      </c>
      <c r="O445" t="str">
        <f>VLOOKUP(A445,'Hospitalisation Details'!A:AA,13,0)</f>
        <v>tier - 2</v>
      </c>
      <c r="P445" t="str">
        <f>VLOOKUP(A445,'Hospitalisation Details'!A:AA,14,0)</f>
        <v>R1013</v>
      </c>
      <c r="Q445">
        <f>VLOOKUP(A445,'Hospitalisation Details'!A:AA,16,0)</f>
        <v>47</v>
      </c>
    </row>
    <row r="446" spans="1:17" ht="15.75" x14ac:dyDescent="0.25">
      <c r="A446" s="1" t="s">
        <v>1927</v>
      </c>
      <c r="B446" t="str">
        <f>VLOOKUP(A446,'Customer Names'!A:D,4,0)</f>
        <v>Lynda</v>
      </c>
      <c r="C446">
        <f>VLOOKUP(A446,'Medical Examinations'!A:B,2,0)</f>
        <v>30.875</v>
      </c>
      <c r="D446">
        <f>VLOOKUP(A446,'Medical Examinations'!A:C,3,0)</f>
        <v>10.97</v>
      </c>
      <c r="E446" t="str">
        <f>VLOOKUP(A446,'Medical Examinations'!A:K,11,0)</f>
        <v>Yes</v>
      </c>
      <c r="F446" t="str">
        <f>VLOOKUP(A446,'Medical Examinations'!A:N,14,0)</f>
        <v>No</v>
      </c>
      <c r="G446" t="str">
        <f>VLOOKUP(A446,'Medical Examinations'!A:F,6,0)</f>
        <v>No</v>
      </c>
      <c r="H446" s="7">
        <f>VLOOKUP(A446,'Medical Examinations'!A:J,10,0)</f>
        <v>2</v>
      </c>
      <c r="I446" t="str">
        <f>VLOOKUP(A446,'Medical Examinations'!A:I,9,0)</f>
        <v>No</v>
      </c>
      <c r="J446" t="str">
        <f>VLOOKUP(A446,'Medical Examinations'!A:L,12,0)</f>
        <v>Obesity</v>
      </c>
      <c r="K446" t="str">
        <f>VLOOKUP(A446,'Medical Examinations'!A:M,13,0)</f>
        <v>Diabetes</v>
      </c>
      <c r="L446" t="str">
        <f>VLOOKUP(A446,'Hospitalisation Details'!A:S,15,0)</f>
        <v>9-Nov-1970</v>
      </c>
      <c r="M446" s="10">
        <f>VLOOKUP(A446,'Hospitalisation Details'!A:Q,17,0)</f>
        <v>23045.57</v>
      </c>
      <c r="N446" t="str">
        <f>VLOOKUP(A446,'Hospitalisation Details'!A:L,12,0)</f>
        <v>tier - 2</v>
      </c>
      <c r="O446" t="str">
        <f>VLOOKUP(A446,'Hospitalisation Details'!A:AA,13,0)</f>
        <v>tier - 2</v>
      </c>
      <c r="P446" t="str">
        <f>VLOOKUP(A446,'Hospitalisation Details'!A:AA,14,0)</f>
        <v>R1024</v>
      </c>
      <c r="Q446">
        <f>VLOOKUP(A446,'Hospitalisation Details'!A:AA,16,0)</f>
        <v>52</v>
      </c>
    </row>
    <row r="447" spans="1:17" ht="15.75" x14ac:dyDescent="0.25">
      <c r="A447" s="1" t="s">
        <v>1926</v>
      </c>
      <c r="B447" t="str">
        <f>VLOOKUP(A447,'Customer Names'!A:D,4,0)</f>
        <v>Anthony</v>
      </c>
      <c r="C447">
        <f>VLOOKUP(A447,'Medical Examinations'!A:B,2,0)</f>
        <v>27.265000000000001</v>
      </c>
      <c r="D447">
        <f>VLOOKUP(A447,'Medical Examinations'!A:C,3,0)</f>
        <v>4.25</v>
      </c>
      <c r="E447" t="str">
        <f>VLOOKUP(A447,'Medical Examinations'!A:K,11,0)</f>
        <v>No</v>
      </c>
      <c r="F447" t="str">
        <f>VLOOKUP(A447,'Medical Examinations'!A:N,14,0)</f>
        <v>No</v>
      </c>
      <c r="G447" t="str">
        <f>VLOOKUP(A447,'Medical Examinations'!A:F,6,0)</f>
        <v>Yes</v>
      </c>
      <c r="H447" s="7">
        <f>VLOOKUP(A447,'Medical Examinations'!A:J,10,0)</f>
        <v>1</v>
      </c>
      <c r="I447" t="str">
        <f>VLOOKUP(A447,'Medical Examinations'!A:I,9,0)</f>
        <v>No</v>
      </c>
      <c r="J447" t="str">
        <f>VLOOKUP(A447,'Medical Examinations'!A:L,12,0)</f>
        <v>Overweight</v>
      </c>
      <c r="K447" t="str">
        <f>VLOOKUP(A447,'Medical Examinations'!A:M,13,0)</f>
        <v>Normal</v>
      </c>
      <c r="L447" t="str">
        <f>VLOOKUP(A447,'Hospitalisation Details'!A:S,15,0)</f>
        <v>25-Jul-2003</v>
      </c>
      <c r="M447" s="10">
        <f>VLOOKUP(A447,'Hospitalisation Details'!A:Q,17,0)</f>
        <v>22493.66</v>
      </c>
      <c r="N447" t="str">
        <f>VLOOKUP(A447,'Hospitalisation Details'!A:L,12,0)</f>
        <v>tier - 2</v>
      </c>
      <c r="O447" t="str">
        <f>VLOOKUP(A447,'Hospitalisation Details'!A:AA,13,0)</f>
        <v>tier - 1</v>
      </c>
      <c r="P447" t="str">
        <f>VLOOKUP(A447,'Hospitalisation Details'!A:AA,14,0)</f>
        <v>R1012</v>
      </c>
      <c r="Q447">
        <f>VLOOKUP(A447,'Hospitalisation Details'!A:AA,16,0)</f>
        <v>19</v>
      </c>
    </row>
    <row r="448" spans="1:17" ht="15.75" x14ac:dyDescent="0.25">
      <c r="A448" s="1" t="s">
        <v>1925</v>
      </c>
      <c r="B448" t="str">
        <f>VLOOKUP(A448,'Customer Names'!A:D,4,0)</f>
        <v>Linnea C.</v>
      </c>
      <c r="C448">
        <f>VLOOKUP(A448,'Medical Examinations'!A:B,2,0)</f>
        <v>26.7</v>
      </c>
      <c r="D448">
        <f>VLOOKUP(A448,'Medical Examinations'!A:C,3,0)</f>
        <v>5.23</v>
      </c>
      <c r="E448" t="str">
        <f>VLOOKUP(A448,'Medical Examinations'!A:K,11,0)</f>
        <v>No</v>
      </c>
      <c r="F448" t="str">
        <f>VLOOKUP(A448,'Medical Examinations'!A:N,14,0)</f>
        <v>No</v>
      </c>
      <c r="G448" t="str">
        <f>VLOOKUP(A448,'Medical Examinations'!A:F,6,0)</f>
        <v>Yes</v>
      </c>
      <c r="H448" s="7">
        <f>VLOOKUP(A448,'Medical Examinations'!A:J,10,0)</f>
        <v>1</v>
      </c>
      <c r="I448" t="str">
        <f>VLOOKUP(A448,'Medical Examinations'!A:I,9,0)</f>
        <v>Yes</v>
      </c>
      <c r="J448" t="str">
        <f>VLOOKUP(A448,'Medical Examinations'!A:L,12,0)</f>
        <v>Overweight</v>
      </c>
      <c r="K448" t="str">
        <f>VLOOKUP(A448,'Medical Examinations'!A:M,13,0)</f>
        <v>Normal</v>
      </c>
      <c r="L448" t="str">
        <f>VLOOKUP(A448,'Hospitalisation Details'!A:S,15,0)</f>
        <v>14-Nov-1979</v>
      </c>
      <c r="M448" s="10">
        <f>VLOOKUP(A448,'Hospitalisation Details'!A:Q,17,0)</f>
        <v>22478.6</v>
      </c>
      <c r="N448" t="str">
        <f>VLOOKUP(A448,'Hospitalisation Details'!A:L,12,0)</f>
        <v>tier - 3</v>
      </c>
      <c r="O448" t="str">
        <f>VLOOKUP(A448,'Hospitalisation Details'!A:AA,13,0)</f>
        <v>tier - 2</v>
      </c>
      <c r="P448" t="str">
        <f>VLOOKUP(A448,'Hospitalisation Details'!A:AA,14,0)</f>
        <v>R1011</v>
      </c>
      <c r="Q448">
        <f>VLOOKUP(A448,'Hospitalisation Details'!A:AA,16,0)</f>
        <v>43</v>
      </c>
    </row>
    <row r="449" spans="1:17" ht="15.75" x14ac:dyDescent="0.25">
      <c r="A449" s="1" t="s">
        <v>1924</v>
      </c>
      <c r="B449" t="str">
        <f>VLOOKUP(A449,'Customer Names'!A:D,4,0)</f>
        <v>Massimiliano A.</v>
      </c>
      <c r="C449">
        <f>VLOOKUP(A449,'Medical Examinations'!A:B,2,0)</f>
        <v>29.925000000000001</v>
      </c>
      <c r="D449">
        <f>VLOOKUP(A449,'Medical Examinations'!A:C,3,0)</f>
        <v>5.96</v>
      </c>
      <c r="E449" t="str">
        <f>VLOOKUP(A449,'Medical Examinations'!A:K,11,0)</f>
        <v>Yes</v>
      </c>
      <c r="F449" t="str">
        <f>VLOOKUP(A449,'Medical Examinations'!A:N,14,0)</f>
        <v>No</v>
      </c>
      <c r="G449" t="str">
        <f>VLOOKUP(A449,'Medical Examinations'!A:F,6,0)</f>
        <v>Yes</v>
      </c>
      <c r="H449" s="7">
        <f>VLOOKUP(A449,'Medical Examinations'!A:J,10,0)</f>
        <v>1</v>
      </c>
      <c r="I449" t="str">
        <f>VLOOKUP(A449,'Medical Examinations'!A:I,9,0)</f>
        <v>Yes</v>
      </c>
      <c r="J449" t="str">
        <f>VLOOKUP(A449,'Medical Examinations'!A:L,12,0)</f>
        <v>Overweight</v>
      </c>
      <c r="K449" t="str">
        <f>VLOOKUP(A449,'Medical Examinations'!A:M,13,0)</f>
        <v>Prediabetes</v>
      </c>
      <c r="L449" t="str">
        <f>VLOOKUP(A449,'Hospitalisation Details'!A:S,15,0)</f>
        <v>21-Dec-1983</v>
      </c>
      <c r="M449" s="10">
        <f>VLOOKUP(A449,'Hospitalisation Details'!A:Q,17,0)</f>
        <v>22462.04</v>
      </c>
      <c r="N449" t="str">
        <f>VLOOKUP(A449,'Hospitalisation Details'!A:L,12,0)</f>
        <v>tier - 3</v>
      </c>
      <c r="O449" t="str">
        <f>VLOOKUP(A449,'Hospitalisation Details'!A:AA,13,0)</f>
        <v>tier - 1</v>
      </c>
      <c r="P449" t="str">
        <f>VLOOKUP(A449,'Hospitalisation Details'!A:AA,14,0)</f>
        <v>R1019</v>
      </c>
      <c r="Q449">
        <f>VLOOKUP(A449,'Hospitalisation Details'!A:AA,16,0)</f>
        <v>39</v>
      </c>
    </row>
    <row r="450" spans="1:17" ht="15.75" x14ac:dyDescent="0.25">
      <c r="A450" s="1" t="s">
        <v>1923</v>
      </c>
      <c r="B450" t="str">
        <f>VLOOKUP(A450,'Customer Names'!A:D,4,0)</f>
        <v>James M.</v>
      </c>
      <c r="C450">
        <f>VLOOKUP(A450,'Medical Examinations'!A:B,2,0)</f>
        <v>19.95</v>
      </c>
      <c r="D450">
        <f>VLOOKUP(A450,'Medical Examinations'!A:C,3,0)</f>
        <v>4.29</v>
      </c>
      <c r="E450" t="str">
        <f>VLOOKUP(A450,'Medical Examinations'!A:K,11,0)</f>
        <v>Yes</v>
      </c>
      <c r="F450" t="str">
        <f>VLOOKUP(A450,'Medical Examinations'!A:N,14,0)</f>
        <v>No</v>
      </c>
      <c r="G450" t="str">
        <f>VLOOKUP(A450,'Medical Examinations'!A:F,6,0)</f>
        <v>No</v>
      </c>
      <c r="H450" s="7">
        <f>VLOOKUP(A450,'Medical Examinations'!A:J,10,0)</f>
        <v>2</v>
      </c>
      <c r="I450" t="str">
        <f>VLOOKUP(A450,'Medical Examinations'!A:I,9,0)</f>
        <v>Yes</v>
      </c>
      <c r="J450" t="str">
        <f>VLOOKUP(A450,'Medical Examinations'!A:L,12,0)</f>
        <v>Normal Weight</v>
      </c>
      <c r="K450" t="str">
        <f>VLOOKUP(A450,'Medical Examinations'!A:M,13,0)</f>
        <v>Normal</v>
      </c>
      <c r="L450" t="str">
        <f>VLOOKUP(A450,'Hospitalisation Details'!A:S,15,0)</f>
        <v>18-Aug-1966</v>
      </c>
      <c r="M450" s="10">
        <f>VLOOKUP(A450,'Hospitalisation Details'!A:Q,17,0)</f>
        <v>22412.65</v>
      </c>
      <c r="N450" t="str">
        <f>VLOOKUP(A450,'Hospitalisation Details'!A:L,12,0)</f>
        <v>tier - 3</v>
      </c>
      <c r="O450" t="str">
        <f>VLOOKUP(A450,'Hospitalisation Details'!A:AA,13,0)</f>
        <v>tier - 3</v>
      </c>
      <c r="P450" t="str">
        <f>VLOOKUP(A450,'Hospitalisation Details'!A:AA,14,0)</f>
        <v>R1014</v>
      </c>
      <c r="Q450">
        <f>VLOOKUP(A450,'Hospitalisation Details'!A:AA,16,0)</f>
        <v>56</v>
      </c>
    </row>
    <row r="451" spans="1:17" ht="15.75" x14ac:dyDescent="0.25">
      <c r="A451" s="1" t="s">
        <v>1922</v>
      </c>
      <c r="B451" t="str">
        <f>VLOOKUP(A451,'Customer Names'!A:D,4,0)</f>
        <v>Lauren</v>
      </c>
      <c r="C451">
        <f>VLOOKUP(A451,'Medical Examinations'!A:B,2,0)</f>
        <v>24.225000000000001</v>
      </c>
      <c r="D451">
        <f>VLOOKUP(A451,'Medical Examinations'!A:C,3,0)</f>
        <v>4.09</v>
      </c>
      <c r="E451" t="str">
        <f>VLOOKUP(A451,'Medical Examinations'!A:K,11,0)</f>
        <v>No</v>
      </c>
      <c r="F451" t="str">
        <f>VLOOKUP(A451,'Medical Examinations'!A:N,14,0)</f>
        <v>No</v>
      </c>
      <c r="G451" t="str">
        <f>VLOOKUP(A451,'Medical Examinations'!A:F,6,0)</f>
        <v>No</v>
      </c>
      <c r="H451" s="7" t="str">
        <f>VLOOKUP(A451,'Medical Examinations'!A:J,10,0)</f>
        <v>0</v>
      </c>
      <c r="I451" t="str">
        <f>VLOOKUP(A451,'Medical Examinations'!A:I,9,0)</f>
        <v>No</v>
      </c>
      <c r="J451" t="str">
        <f>VLOOKUP(A451,'Medical Examinations'!A:L,12,0)</f>
        <v>Normal Weight</v>
      </c>
      <c r="K451" t="str">
        <f>VLOOKUP(A451,'Medical Examinations'!A:M,13,0)</f>
        <v>Normal</v>
      </c>
      <c r="L451" t="str">
        <f>VLOOKUP(A451,'Hospitalisation Details'!A:S,15,0)</f>
        <v>26-Aug-1999</v>
      </c>
      <c r="M451" s="10">
        <f>VLOOKUP(A451,'Hospitalisation Details'!A:Q,17,0)</f>
        <v>22395.74</v>
      </c>
      <c r="N451" t="str">
        <f>VLOOKUP(A451,'Hospitalisation Details'!A:L,12,0)</f>
        <v>tier - 3</v>
      </c>
      <c r="O451" t="str">
        <f>VLOOKUP(A451,'Hospitalisation Details'!A:AA,13,0)</f>
        <v>tier - 2</v>
      </c>
      <c r="P451" t="str">
        <f>VLOOKUP(A451,'Hospitalisation Details'!A:AA,14,0)</f>
        <v>R1024</v>
      </c>
      <c r="Q451">
        <f>VLOOKUP(A451,'Hospitalisation Details'!A:AA,16,0)</f>
        <v>23</v>
      </c>
    </row>
    <row r="452" spans="1:17" ht="15.75" x14ac:dyDescent="0.25">
      <c r="A452" s="1" t="s">
        <v>1921</v>
      </c>
      <c r="B452" t="str">
        <f>VLOOKUP(A452,'Customer Names'!A:D,4,0)</f>
        <v>Michele V.</v>
      </c>
      <c r="C452">
        <f>VLOOKUP(A452,'Medical Examinations'!A:B,2,0)</f>
        <v>28.12</v>
      </c>
      <c r="D452">
        <f>VLOOKUP(A452,'Medical Examinations'!A:C,3,0)</f>
        <v>4.88</v>
      </c>
      <c r="E452" t="str">
        <f>VLOOKUP(A452,'Medical Examinations'!A:K,11,0)</f>
        <v>No</v>
      </c>
      <c r="F452" t="str">
        <f>VLOOKUP(A452,'Medical Examinations'!A:N,14,0)</f>
        <v>No</v>
      </c>
      <c r="G452" t="str">
        <f>VLOOKUP(A452,'Medical Examinations'!A:F,6,0)</f>
        <v>No</v>
      </c>
      <c r="H452" s="7" t="str">
        <f>VLOOKUP(A452,'Medical Examinations'!A:J,10,0)</f>
        <v>0</v>
      </c>
      <c r="I452" t="str">
        <f>VLOOKUP(A452,'Medical Examinations'!A:I,9,0)</f>
        <v>Yes</v>
      </c>
      <c r="J452" t="str">
        <f>VLOOKUP(A452,'Medical Examinations'!A:L,12,0)</f>
        <v>Overweight</v>
      </c>
      <c r="K452" t="str">
        <f>VLOOKUP(A452,'Medical Examinations'!A:M,13,0)</f>
        <v>Normal</v>
      </c>
      <c r="L452" t="str">
        <f>VLOOKUP(A452,'Hospitalisation Details'!A:S,15,0)</f>
        <v>27-Dec-1982</v>
      </c>
      <c r="M452" s="10">
        <f>VLOOKUP(A452,'Hospitalisation Details'!A:Q,17,0)</f>
        <v>22331.57</v>
      </c>
      <c r="N452" t="str">
        <f>VLOOKUP(A452,'Hospitalisation Details'!A:L,12,0)</f>
        <v>tier - 2</v>
      </c>
      <c r="O452" t="str">
        <f>VLOOKUP(A452,'Hospitalisation Details'!A:AA,13,0)</f>
        <v>tier - 3</v>
      </c>
      <c r="P452" t="str">
        <f>VLOOKUP(A452,'Hospitalisation Details'!A:AA,14,0)</f>
        <v>R1024</v>
      </c>
      <c r="Q452">
        <f>VLOOKUP(A452,'Hospitalisation Details'!A:AA,16,0)</f>
        <v>40</v>
      </c>
    </row>
    <row r="453" spans="1:17" ht="15.75" x14ac:dyDescent="0.25">
      <c r="A453" s="1" t="s">
        <v>1920</v>
      </c>
      <c r="B453" t="str">
        <f>VLOOKUP(A453,'Customer Names'!A:D,4,0)</f>
        <v>Xiao</v>
      </c>
      <c r="C453">
        <f>VLOOKUP(A453,'Medical Examinations'!A:B,2,0)</f>
        <v>23.21</v>
      </c>
      <c r="D453">
        <f>VLOOKUP(A453,'Medical Examinations'!A:C,3,0)</f>
        <v>6.76</v>
      </c>
      <c r="E453" t="str">
        <f>VLOOKUP(A453,'Medical Examinations'!A:K,11,0)</f>
        <v>No</v>
      </c>
      <c r="F453" t="str">
        <f>VLOOKUP(A453,'Medical Examinations'!A:N,14,0)</f>
        <v>No</v>
      </c>
      <c r="G453" t="str">
        <f>VLOOKUP(A453,'Medical Examinations'!A:F,6,0)</f>
        <v>No</v>
      </c>
      <c r="H453" s="7" t="str">
        <f>VLOOKUP(A453,'Medical Examinations'!A:J,10,0)</f>
        <v>0</v>
      </c>
      <c r="I453" t="str">
        <f>VLOOKUP(A453,'Medical Examinations'!A:I,9,0)</f>
        <v>Yes</v>
      </c>
      <c r="J453" t="str">
        <f>VLOOKUP(A453,'Medical Examinations'!A:L,12,0)</f>
        <v>Normal Weight</v>
      </c>
      <c r="K453" t="str">
        <f>VLOOKUP(A453,'Medical Examinations'!A:M,13,0)</f>
        <v>Diabetes</v>
      </c>
      <c r="L453" t="str">
        <f>VLOOKUP(A453,'Hospitalisation Details'!A:S,15,0)</f>
        <v>16-Jun-1971</v>
      </c>
      <c r="M453" s="10">
        <f>VLOOKUP(A453,'Hospitalisation Details'!A:Q,17,0)</f>
        <v>22218.11</v>
      </c>
      <c r="N453" t="str">
        <f>VLOOKUP(A453,'Hospitalisation Details'!A:L,12,0)</f>
        <v>tier - 2</v>
      </c>
      <c r="O453" t="str">
        <f>VLOOKUP(A453,'Hospitalisation Details'!A:AA,13,0)</f>
        <v>tier - 3</v>
      </c>
      <c r="P453" t="str">
        <f>VLOOKUP(A453,'Hospitalisation Details'!A:AA,14,0)</f>
        <v>R1013</v>
      </c>
      <c r="Q453">
        <f>VLOOKUP(A453,'Hospitalisation Details'!A:AA,16,0)</f>
        <v>51</v>
      </c>
    </row>
    <row r="454" spans="1:17" ht="15.75" x14ac:dyDescent="0.25">
      <c r="A454" s="1" t="s">
        <v>1919</v>
      </c>
      <c r="B454" t="str">
        <f>VLOOKUP(A454,'Customer Names'!A:D,4,0)</f>
        <v>Harper L</v>
      </c>
      <c r="C454">
        <f>VLOOKUP(A454,'Medical Examinations'!A:B,2,0)</f>
        <v>23.98</v>
      </c>
      <c r="D454">
        <f>VLOOKUP(A454,'Medical Examinations'!A:C,3,0)</f>
        <v>10.67</v>
      </c>
      <c r="E454" t="str">
        <f>VLOOKUP(A454,'Medical Examinations'!A:K,11,0)</f>
        <v>No</v>
      </c>
      <c r="F454" t="str">
        <f>VLOOKUP(A454,'Medical Examinations'!A:N,14,0)</f>
        <v>No</v>
      </c>
      <c r="G454" t="str">
        <f>VLOOKUP(A454,'Medical Examinations'!A:F,6,0)</f>
        <v>No</v>
      </c>
      <c r="H454" s="7" t="str">
        <f>VLOOKUP(A454,'Medical Examinations'!A:J,10,0)</f>
        <v>0</v>
      </c>
      <c r="I454" t="str">
        <f>VLOOKUP(A454,'Medical Examinations'!A:I,9,0)</f>
        <v>No</v>
      </c>
      <c r="J454" t="str">
        <f>VLOOKUP(A454,'Medical Examinations'!A:L,12,0)</f>
        <v>Normal Weight</v>
      </c>
      <c r="K454" t="str">
        <f>VLOOKUP(A454,'Medical Examinations'!A:M,13,0)</f>
        <v>Diabetes</v>
      </c>
      <c r="L454" t="str">
        <f>VLOOKUP(A454,'Hospitalisation Details'!A:S,15,0)</f>
        <v>24-Aug-1965</v>
      </c>
      <c r="M454" s="10">
        <f>VLOOKUP(A454,'Hospitalisation Details'!A:Q,17,0)</f>
        <v>22192.44</v>
      </c>
      <c r="N454" t="str">
        <f>VLOOKUP(A454,'Hospitalisation Details'!A:L,12,0)</f>
        <v>tier - 3</v>
      </c>
      <c r="O454" t="str">
        <f>VLOOKUP(A454,'Hospitalisation Details'!A:AA,13,0)</f>
        <v>tier - 1</v>
      </c>
      <c r="P454" t="str">
        <f>VLOOKUP(A454,'Hospitalisation Details'!A:AA,14,0)</f>
        <v>R1013</v>
      </c>
      <c r="Q454">
        <f>VLOOKUP(A454,'Hospitalisation Details'!A:AA,16,0)</f>
        <v>57</v>
      </c>
    </row>
    <row r="455" spans="1:17" ht="15.75" x14ac:dyDescent="0.25">
      <c r="A455" s="1" t="s">
        <v>1918</v>
      </c>
      <c r="B455" t="str">
        <f>VLOOKUP(A455,'Customer Names'!A:D,4,0)</f>
        <v>Nick</v>
      </c>
      <c r="C455">
        <f>VLOOKUP(A455,'Medical Examinations'!A:B,2,0)</f>
        <v>30</v>
      </c>
      <c r="D455">
        <f>VLOOKUP(A455,'Medical Examinations'!A:C,3,0)</f>
        <v>6.21</v>
      </c>
      <c r="E455" t="str">
        <f>VLOOKUP(A455,'Medical Examinations'!A:K,11,0)</f>
        <v>No</v>
      </c>
      <c r="F455" t="str">
        <f>VLOOKUP(A455,'Medical Examinations'!A:N,14,0)</f>
        <v>No</v>
      </c>
      <c r="G455" t="str">
        <f>VLOOKUP(A455,'Medical Examinations'!A:F,6,0)</f>
        <v>No</v>
      </c>
      <c r="H455" s="7" t="str">
        <f>VLOOKUP(A455,'Medical Examinations'!A:J,10,0)</f>
        <v>0</v>
      </c>
      <c r="I455" t="str">
        <f>VLOOKUP(A455,'Medical Examinations'!A:I,9,0)</f>
        <v>Yes</v>
      </c>
      <c r="J455" t="str">
        <f>VLOOKUP(A455,'Medical Examinations'!A:L,12,0)</f>
        <v>Obesity</v>
      </c>
      <c r="K455" t="str">
        <f>VLOOKUP(A455,'Medical Examinations'!A:M,13,0)</f>
        <v>Prediabetes</v>
      </c>
      <c r="L455" t="str">
        <f>VLOOKUP(A455,'Hospitalisation Details'!A:S,15,0)</f>
        <v>12-Sep-1980</v>
      </c>
      <c r="M455" s="10">
        <f>VLOOKUP(A455,'Hospitalisation Details'!A:Q,17,0)</f>
        <v>22144.03</v>
      </c>
      <c r="N455" t="str">
        <f>VLOOKUP(A455,'Hospitalisation Details'!A:L,12,0)</f>
        <v>tier - 2</v>
      </c>
      <c r="O455" t="str">
        <f>VLOOKUP(A455,'Hospitalisation Details'!A:AA,13,0)</f>
        <v>tier - 2</v>
      </c>
      <c r="P455" t="str">
        <f>VLOOKUP(A455,'Hospitalisation Details'!A:AA,14,0)</f>
        <v>R1011</v>
      </c>
      <c r="Q455">
        <f>VLOOKUP(A455,'Hospitalisation Details'!A:AA,16,0)</f>
        <v>42</v>
      </c>
    </row>
    <row r="456" spans="1:17" ht="15.75" x14ac:dyDescent="0.25">
      <c r="A456" s="1" t="s">
        <v>1917</v>
      </c>
      <c r="B456" t="str">
        <f>VLOOKUP(A456,'Customer Names'!A:D,4,0)</f>
        <v>Scott</v>
      </c>
      <c r="C456">
        <f>VLOOKUP(A456,'Medical Examinations'!A:B,2,0)</f>
        <v>17.350000000000001</v>
      </c>
      <c r="D456">
        <f>VLOOKUP(A456,'Medical Examinations'!A:C,3,0)</f>
        <v>5.03</v>
      </c>
      <c r="E456" t="str">
        <f>VLOOKUP(A456,'Medical Examinations'!A:K,11,0)</f>
        <v>Yes</v>
      </c>
      <c r="F456" t="str">
        <f>VLOOKUP(A456,'Medical Examinations'!A:N,14,0)</f>
        <v>No</v>
      </c>
      <c r="G456" t="str">
        <f>VLOOKUP(A456,'Medical Examinations'!A:F,6,0)</f>
        <v>No</v>
      </c>
      <c r="H456" s="7" t="str">
        <f>VLOOKUP(A456,'Medical Examinations'!A:J,10,0)</f>
        <v>0</v>
      </c>
      <c r="I456" t="str">
        <f>VLOOKUP(A456,'Medical Examinations'!A:I,9,0)</f>
        <v>Yes</v>
      </c>
      <c r="J456" t="str">
        <f>VLOOKUP(A456,'Medical Examinations'!A:L,12,0)</f>
        <v>Underweight</v>
      </c>
      <c r="K456" t="str">
        <f>VLOOKUP(A456,'Medical Examinations'!A:M,13,0)</f>
        <v>Normal</v>
      </c>
      <c r="L456" t="str">
        <f>VLOOKUP(A456,'Hospitalisation Details'!A:S,15,0)</f>
        <v>28-Aug-2001</v>
      </c>
      <c r="M456" s="10">
        <f>VLOOKUP(A456,'Hospitalisation Details'!A:Q,17,0)</f>
        <v>22097.62</v>
      </c>
      <c r="N456" t="str">
        <f>VLOOKUP(A456,'Hospitalisation Details'!A:L,12,0)</f>
        <v>tier - 3</v>
      </c>
      <c r="O456" t="str">
        <f>VLOOKUP(A456,'Hospitalisation Details'!A:AA,13,0)</f>
        <v>tier - 1</v>
      </c>
      <c r="P456" t="str">
        <f>VLOOKUP(A456,'Hospitalisation Details'!A:AA,14,0)</f>
        <v>R1011</v>
      </c>
      <c r="Q456">
        <f>VLOOKUP(A456,'Hospitalisation Details'!A:AA,16,0)</f>
        <v>21</v>
      </c>
    </row>
    <row r="457" spans="1:17" ht="15.75" x14ac:dyDescent="0.25">
      <c r="A457" s="1" t="s">
        <v>1916</v>
      </c>
      <c r="B457" t="str">
        <f>VLOOKUP(A457,'Customer Names'!A:D,4,0)</f>
        <v>Wilson</v>
      </c>
      <c r="C457">
        <f>VLOOKUP(A457,'Medical Examinations'!A:B,2,0)</f>
        <v>22.704999999999998</v>
      </c>
      <c r="D457">
        <f>VLOOKUP(A457,'Medical Examinations'!A:C,3,0)</f>
        <v>5.27</v>
      </c>
      <c r="E457" t="str">
        <f>VLOOKUP(A457,'Medical Examinations'!A:K,11,0)</f>
        <v>No</v>
      </c>
      <c r="F457" t="str">
        <f>VLOOKUP(A457,'Medical Examinations'!A:N,14,0)</f>
        <v>No</v>
      </c>
      <c r="G457" t="str">
        <f>VLOOKUP(A457,'Medical Examinations'!A:F,6,0)</f>
        <v>No</v>
      </c>
      <c r="H457" s="7" t="str">
        <f>VLOOKUP(A457,'Medical Examinations'!A:J,10,0)</f>
        <v>0</v>
      </c>
      <c r="I457" t="str">
        <f>VLOOKUP(A457,'Medical Examinations'!A:I,9,0)</f>
        <v>No</v>
      </c>
      <c r="J457" t="str">
        <f>VLOOKUP(A457,'Medical Examinations'!A:L,12,0)</f>
        <v>Normal Weight</v>
      </c>
      <c r="K457" t="str">
        <f>VLOOKUP(A457,'Medical Examinations'!A:M,13,0)</f>
        <v>Normal</v>
      </c>
      <c r="L457" t="str">
        <f>VLOOKUP(A457,'Hospitalisation Details'!A:S,15,0)</f>
        <v>14-Oct-1989</v>
      </c>
      <c r="M457" s="10">
        <f>VLOOKUP(A457,'Hospitalisation Details'!A:Q,17,0)</f>
        <v>21984.47</v>
      </c>
      <c r="N457" t="str">
        <f>VLOOKUP(A457,'Hospitalisation Details'!A:L,12,0)</f>
        <v>tier - 3</v>
      </c>
      <c r="O457" t="str">
        <f>VLOOKUP(A457,'Hospitalisation Details'!A:AA,13,0)</f>
        <v>tier - 1</v>
      </c>
      <c r="P457" t="str">
        <f>VLOOKUP(A457,'Hospitalisation Details'!A:AA,14,0)</f>
        <v>R1012</v>
      </c>
      <c r="Q457">
        <f>VLOOKUP(A457,'Hospitalisation Details'!A:AA,16,0)</f>
        <v>33</v>
      </c>
    </row>
    <row r="458" spans="1:17" ht="15.75" x14ac:dyDescent="0.25">
      <c r="A458" s="1" t="s">
        <v>1915</v>
      </c>
      <c r="B458" t="str">
        <f>VLOOKUP(A458,'Customer Names'!A:D,4,0)</f>
        <v>Lee</v>
      </c>
      <c r="C458">
        <f>VLOOKUP(A458,'Medical Examinations'!A:B,2,0)</f>
        <v>25.41</v>
      </c>
      <c r="D458">
        <f>VLOOKUP(A458,'Medical Examinations'!A:C,3,0)</f>
        <v>10.53</v>
      </c>
      <c r="E458" t="str">
        <f>VLOOKUP(A458,'Medical Examinations'!A:K,11,0)</f>
        <v>Yes</v>
      </c>
      <c r="F458" t="str">
        <f>VLOOKUP(A458,'Medical Examinations'!A:N,14,0)</f>
        <v>No</v>
      </c>
      <c r="G458" t="str">
        <f>VLOOKUP(A458,'Medical Examinations'!A:F,6,0)</f>
        <v>No</v>
      </c>
      <c r="H458" s="7">
        <f>VLOOKUP(A458,'Medical Examinations'!A:J,10,0)</f>
        <v>1</v>
      </c>
      <c r="I458" t="str">
        <f>VLOOKUP(A458,'Medical Examinations'!A:I,9,0)</f>
        <v>Yes</v>
      </c>
      <c r="J458" t="str">
        <f>VLOOKUP(A458,'Medical Examinations'!A:L,12,0)</f>
        <v>Overweight</v>
      </c>
      <c r="K458" t="str">
        <f>VLOOKUP(A458,'Medical Examinations'!A:M,13,0)</f>
        <v>Diabetes</v>
      </c>
      <c r="L458" t="str">
        <f>VLOOKUP(A458,'Hospitalisation Details'!A:S,15,0)</f>
        <v>19-Dec-1975</v>
      </c>
      <c r="M458" s="10">
        <f>VLOOKUP(A458,'Hospitalisation Details'!A:Q,17,0)</f>
        <v>21978.68</v>
      </c>
      <c r="N458" t="str">
        <f>VLOOKUP(A458,'Hospitalisation Details'!A:L,12,0)</f>
        <v>tier - 3</v>
      </c>
      <c r="O458" t="str">
        <f>VLOOKUP(A458,'Hospitalisation Details'!A:AA,13,0)</f>
        <v>tier - 3</v>
      </c>
      <c r="P458" t="str">
        <f>VLOOKUP(A458,'Hospitalisation Details'!A:AA,14,0)</f>
        <v>R1013</v>
      </c>
      <c r="Q458">
        <f>VLOOKUP(A458,'Hospitalisation Details'!A:AA,16,0)</f>
        <v>47</v>
      </c>
    </row>
    <row r="459" spans="1:17" ht="15.75" x14ac:dyDescent="0.25">
      <c r="A459" s="1" t="s">
        <v>1914</v>
      </c>
      <c r="B459" t="str">
        <f>VLOOKUP(A459,'Customer Names'!A:D,4,0)</f>
        <v>Shizhong</v>
      </c>
      <c r="C459">
        <f>VLOOKUP(A459,'Medical Examinations'!A:B,2,0)</f>
        <v>18.23</v>
      </c>
      <c r="D459">
        <f>VLOOKUP(A459,'Medical Examinations'!A:C,3,0)</f>
        <v>5.78</v>
      </c>
      <c r="E459" t="str">
        <f>VLOOKUP(A459,'Medical Examinations'!A:K,11,0)</f>
        <v>No</v>
      </c>
      <c r="F459" t="str">
        <f>VLOOKUP(A459,'Medical Examinations'!A:N,14,0)</f>
        <v>No</v>
      </c>
      <c r="G459" t="str">
        <f>VLOOKUP(A459,'Medical Examinations'!A:F,6,0)</f>
        <v>Yes</v>
      </c>
      <c r="H459" s="7">
        <f>VLOOKUP(A459,'Medical Examinations'!A:J,10,0)</f>
        <v>1</v>
      </c>
      <c r="I459" t="str">
        <f>VLOOKUP(A459,'Medical Examinations'!A:I,9,0)</f>
        <v>Yes</v>
      </c>
      <c r="J459" t="str">
        <f>VLOOKUP(A459,'Medical Examinations'!A:L,12,0)</f>
        <v>Underweight</v>
      </c>
      <c r="K459" t="str">
        <f>VLOOKUP(A459,'Medical Examinations'!A:M,13,0)</f>
        <v>Prediabetes</v>
      </c>
      <c r="L459" t="str">
        <f>VLOOKUP(A459,'Hospitalisation Details'!A:S,15,0)</f>
        <v>28-Sep-2003</v>
      </c>
      <c r="M459" s="10">
        <f>VLOOKUP(A459,'Hospitalisation Details'!A:Q,17,0)</f>
        <v>21882.400000000001</v>
      </c>
      <c r="N459" t="str">
        <f>VLOOKUP(A459,'Hospitalisation Details'!A:L,12,0)</f>
        <v>tier - 2</v>
      </c>
      <c r="O459" t="str">
        <f>VLOOKUP(A459,'Hospitalisation Details'!A:AA,13,0)</f>
        <v>tier - 1</v>
      </c>
      <c r="P459" t="str">
        <f>VLOOKUP(A459,'Hospitalisation Details'!A:AA,14,0)</f>
        <v>R1011</v>
      </c>
      <c r="Q459">
        <f>VLOOKUP(A459,'Hospitalisation Details'!A:AA,16,0)</f>
        <v>19</v>
      </c>
    </row>
    <row r="460" spans="1:17" ht="15.75" x14ac:dyDescent="0.25">
      <c r="A460" s="1" t="s">
        <v>1913</v>
      </c>
      <c r="B460" t="str">
        <f>VLOOKUP(A460,'Customer Names'!A:D,4,0)</f>
        <v>Marie-Claire</v>
      </c>
      <c r="C460">
        <f>VLOOKUP(A460,'Medical Examinations'!A:B,2,0)</f>
        <v>24.7</v>
      </c>
      <c r="D460">
        <f>VLOOKUP(A460,'Medical Examinations'!A:C,3,0)</f>
        <v>4.3600000000000003</v>
      </c>
      <c r="E460" t="str">
        <f>VLOOKUP(A460,'Medical Examinations'!A:K,11,0)</f>
        <v>No</v>
      </c>
      <c r="F460" t="str">
        <f>VLOOKUP(A460,'Medical Examinations'!A:N,14,0)</f>
        <v>No</v>
      </c>
      <c r="G460" t="str">
        <f>VLOOKUP(A460,'Medical Examinations'!A:F,6,0)</f>
        <v>Yes</v>
      </c>
      <c r="H460" s="7">
        <f>VLOOKUP(A460,'Medical Examinations'!A:J,10,0)</f>
        <v>1</v>
      </c>
      <c r="I460" t="str">
        <f>VLOOKUP(A460,'Medical Examinations'!A:I,9,0)</f>
        <v>Yes</v>
      </c>
      <c r="J460" t="str">
        <f>VLOOKUP(A460,'Medical Examinations'!A:L,12,0)</f>
        <v>Normal Weight</v>
      </c>
      <c r="K460" t="str">
        <f>VLOOKUP(A460,'Medical Examinations'!A:M,13,0)</f>
        <v>Normal</v>
      </c>
      <c r="L460" t="str">
        <f>VLOOKUP(A460,'Hospitalisation Details'!A:S,15,0)</f>
        <v>17-Aug-1979</v>
      </c>
      <c r="M460" s="10">
        <f>VLOOKUP(A460,'Hospitalisation Details'!A:Q,17,0)</f>
        <v>21880.82</v>
      </c>
      <c r="N460" t="str">
        <f>VLOOKUP(A460,'Hospitalisation Details'!A:L,12,0)</f>
        <v>tier - 3</v>
      </c>
      <c r="O460" t="str">
        <f>VLOOKUP(A460,'Hospitalisation Details'!A:AA,13,0)</f>
        <v>tier - 1</v>
      </c>
      <c r="P460" t="str">
        <f>VLOOKUP(A460,'Hospitalisation Details'!A:AA,14,0)</f>
        <v>R1012</v>
      </c>
      <c r="Q460">
        <f>VLOOKUP(A460,'Hospitalisation Details'!A:AA,16,0)</f>
        <v>43</v>
      </c>
    </row>
    <row r="461" spans="1:17" ht="15.75" x14ac:dyDescent="0.25">
      <c r="A461" s="1" t="s">
        <v>1912</v>
      </c>
      <c r="B461" t="str">
        <f>VLOOKUP(A461,'Customer Names'!A:D,4,0)</f>
        <v>Todd J.</v>
      </c>
      <c r="C461">
        <f>VLOOKUP(A461,'Medical Examinations'!A:B,2,0)</f>
        <v>37.4</v>
      </c>
      <c r="D461">
        <f>VLOOKUP(A461,'Medical Examinations'!A:C,3,0)</f>
        <v>9.7200000000000006</v>
      </c>
      <c r="E461" t="str">
        <f>VLOOKUP(A461,'Medical Examinations'!A:K,11,0)</f>
        <v>Yes</v>
      </c>
      <c r="F461" t="str">
        <f>VLOOKUP(A461,'Medical Examinations'!A:N,14,0)</f>
        <v>No</v>
      </c>
      <c r="G461" t="str">
        <f>VLOOKUP(A461,'Medical Examinations'!A:F,6,0)</f>
        <v>Yes</v>
      </c>
      <c r="H461" s="7">
        <f>VLOOKUP(A461,'Medical Examinations'!A:J,10,0)</f>
        <v>1</v>
      </c>
      <c r="I461" t="str">
        <f>VLOOKUP(A461,'Medical Examinations'!A:I,9,0)</f>
        <v>No</v>
      </c>
      <c r="J461" t="str">
        <f>VLOOKUP(A461,'Medical Examinations'!A:L,12,0)</f>
        <v>Obesity</v>
      </c>
      <c r="K461" t="str">
        <f>VLOOKUP(A461,'Medical Examinations'!A:M,13,0)</f>
        <v>Diabetes</v>
      </c>
      <c r="L461" t="str">
        <f>VLOOKUP(A461,'Hospitalisation Details'!A:S,15,0)</f>
        <v>27-Aug-1963</v>
      </c>
      <c r="M461" s="10">
        <f>VLOOKUP(A461,'Hospitalisation Details'!A:Q,17,0)</f>
        <v>21797</v>
      </c>
      <c r="N461" t="str">
        <f>VLOOKUP(A461,'Hospitalisation Details'!A:L,12,0)</f>
        <v>tier - 3</v>
      </c>
      <c r="O461" t="str">
        <f>VLOOKUP(A461,'Hospitalisation Details'!A:AA,13,0)</f>
        <v>tier - 1</v>
      </c>
      <c r="P461" t="str">
        <f>VLOOKUP(A461,'Hospitalisation Details'!A:AA,14,0)</f>
        <v>R1011</v>
      </c>
      <c r="Q461">
        <f>VLOOKUP(A461,'Hospitalisation Details'!A:AA,16,0)</f>
        <v>59</v>
      </c>
    </row>
    <row r="462" spans="1:17" ht="15.75" x14ac:dyDescent="0.25">
      <c r="A462" s="1" t="s">
        <v>1911</v>
      </c>
      <c r="B462" t="str">
        <f>VLOOKUP(A462,'Customer Names'!A:D,4,0)</f>
        <v>Carolyn</v>
      </c>
      <c r="C462">
        <f>VLOOKUP(A462,'Medical Examinations'!A:B,2,0)</f>
        <v>26.885000000000002</v>
      </c>
      <c r="D462">
        <f>VLOOKUP(A462,'Medical Examinations'!A:C,3,0)</f>
        <v>5.18</v>
      </c>
      <c r="E462" t="str">
        <f>VLOOKUP(A462,'Medical Examinations'!A:K,11,0)</f>
        <v>No</v>
      </c>
      <c r="F462" t="str">
        <f>VLOOKUP(A462,'Medical Examinations'!A:N,14,0)</f>
        <v>No</v>
      </c>
      <c r="G462" t="str">
        <f>VLOOKUP(A462,'Medical Examinations'!A:F,6,0)</f>
        <v>Yes</v>
      </c>
      <c r="H462" s="7">
        <f>VLOOKUP(A462,'Medical Examinations'!A:J,10,0)</f>
        <v>1</v>
      </c>
      <c r="I462" t="str">
        <f>VLOOKUP(A462,'Medical Examinations'!A:I,9,0)</f>
        <v>Yes</v>
      </c>
      <c r="J462" t="str">
        <f>VLOOKUP(A462,'Medical Examinations'!A:L,12,0)</f>
        <v>Overweight</v>
      </c>
      <c r="K462" t="str">
        <f>VLOOKUP(A462,'Medical Examinations'!A:M,13,0)</f>
        <v>Normal</v>
      </c>
      <c r="L462" t="str">
        <f>VLOOKUP(A462,'Hospitalisation Details'!A:S,15,0)</f>
        <v>28-Sep-1979</v>
      </c>
      <c r="M462" s="10">
        <f>VLOOKUP(A462,'Hospitalisation Details'!A:Q,17,0)</f>
        <v>21774.32</v>
      </c>
      <c r="N462" t="str">
        <f>VLOOKUP(A462,'Hospitalisation Details'!A:L,12,0)</f>
        <v>tier - 3</v>
      </c>
      <c r="O462" t="str">
        <f>VLOOKUP(A462,'Hospitalisation Details'!A:AA,13,0)</f>
        <v>tier - 2</v>
      </c>
      <c r="P462" t="str">
        <f>VLOOKUP(A462,'Hospitalisation Details'!A:AA,14,0)</f>
        <v>R1012</v>
      </c>
      <c r="Q462">
        <f>VLOOKUP(A462,'Hospitalisation Details'!A:AA,16,0)</f>
        <v>43</v>
      </c>
    </row>
    <row r="463" spans="1:17" ht="15.75" x14ac:dyDescent="0.25">
      <c r="A463" s="1" t="s">
        <v>1910</v>
      </c>
      <c r="B463" t="str">
        <f>VLOOKUP(A463,'Customer Names'!A:D,4,0)</f>
        <v>Lindsey</v>
      </c>
      <c r="C463">
        <f>VLOOKUP(A463,'Medical Examinations'!A:B,2,0)</f>
        <v>25.27</v>
      </c>
      <c r="D463">
        <f>VLOOKUP(A463,'Medical Examinations'!A:C,3,0)</f>
        <v>5.29</v>
      </c>
      <c r="E463" t="str">
        <f>VLOOKUP(A463,'Medical Examinations'!A:K,11,0)</f>
        <v>No</v>
      </c>
      <c r="F463" t="str">
        <f>VLOOKUP(A463,'Medical Examinations'!A:N,14,0)</f>
        <v>No</v>
      </c>
      <c r="G463" t="str">
        <f>VLOOKUP(A463,'Medical Examinations'!A:F,6,0)</f>
        <v>Yes</v>
      </c>
      <c r="H463" s="7">
        <f>VLOOKUP(A463,'Medical Examinations'!A:J,10,0)</f>
        <v>1</v>
      </c>
      <c r="I463" t="str">
        <f>VLOOKUP(A463,'Medical Examinations'!A:I,9,0)</f>
        <v>Yes</v>
      </c>
      <c r="J463" t="str">
        <f>VLOOKUP(A463,'Medical Examinations'!A:L,12,0)</f>
        <v>Overweight</v>
      </c>
      <c r="K463" t="str">
        <f>VLOOKUP(A463,'Medical Examinations'!A:M,13,0)</f>
        <v>Normal</v>
      </c>
      <c r="L463" t="str">
        <f>VLOOKUP(A463,'Hospitalisation Details'!A:S,15,0)</f>
        <v>20-Sep-1979</v>
      </c>
      <c r="M463" s="10">
        <f>VLOOKUP(A463,'Hospitalisation Details'!A:Q,17,0)</f>
        <v>21771.34</v>
      </c>
      <c r="N463" t="str">
        <f>VLOOKUP(A463,'Hospitalisation Details'!A:L,12,0)</f>
        <v>tier - 3</v>
      </c>
      <c r="O463" t="str">
        <f>VLOOKUP(A463,'Hospitalisation Details'!A:AA,13,0)</f>
        <v>tier - 1</v>
      </c>
      <c r="P463" t="str">
        <f>VLOOKUP(A463,'Hospitalisation Details'!A:AA,14,0)</f>
        <v>R1024</v>
      </c>
      <c r="Q463">
        <f>VLOOKUP(A463,'Hospitalisation Details'!A:AA,16,0)</f>
        <v>43</v>
      </c>
    </row>
    <row r="464" spans="1:17" ht="15.75" x14ac:dyDescent="0.25">
      <c r="A464" s="1" t="s">
        <v>1909</v>
      </c>
      <c r="B464" t="str">
        <f>VLOOKUP(A464,'Customer Names'!A:D,4,0)</f>
        <v>Marissa D</v>
      </c>
      <c r="C464">
        <f>VLOOKUP(A464,'Medical Examinations'!A:B,2,0)</f>
        <v>23.655000000000001</v>
      </c>
      <c r="D464">
        <f>VLOOKUP(A464,'Medical Examinations'!A:C,3,0)</f>
        <v>4.8600000000000003</v>
      </c>
      <c r="E464" t="str">
        <f>VLOOKUP(A464,'Medical Examinations'!A:K,11,0)</f>
        <v>Yes</v>
      </c>
      <c r="F464" t="str">
        <f>VLOOKUP(A464,'Medical Examinations'!A:N,14,0)</f>
        <v>No</v>
      </c>
      <c r="G464" t="str">
        <f>VLOOKUP(A464,'Medical Examinations'!A:F,6,0)</f>
        <v>No</v>
      </c>
      <c r="H464" s="7" t="str">
        <f>VLOOKUP(A464,'Medical Examinations'!A:J,10,0)</f>
        <v>0</v>
      </c>
      <c r="I464" t="str">
        <f>VLOOKUP(A464,'Medical Examinations'!A:I,9,0)</f>
        <v>Yes</v>
      </c>
      <c r="J464" t="str">
        <f>VLOOKUP(A464,'Medical Examinations'!A:L,12,0)</f>
        <v>Normal Weight</v>
      </c>
      <c r="K464" t="str">
        <f>VLOOKUP(A464,'Medical Examinations'!A:M,13,0)</f>
        <v>Normal</v>
      </c>
      <c r="L464" t="str">
        <f>VLOOKUP(A464,'Hospitalisation Details'!A:S,15,0)</f>
        <v>18-Jul-1976</v>
      </c>
      <c r="M464" s="10">
        <f>VLOOKUP(A464,'Hospitalisation Details'!A:Q,17,0)</f>
        <v>21677.279999999999</v>
      </c>
      <c r="N464" t="str">
        <f>VLOOKUP(A464,'Hospitalisation Details'!A:L,12,0)</f>
        <v>tier - 3</v>
      </c>
      <c r="O464" t="str">
        <f>VLOOKUP(A464,'Hospitalisation Details'!A:AA,13,0)</f>
        <v>tier - 1</v>
      </c>
      <c r="P464" t="str">
        <f>VLOOKUP(A464,'Hospitalisation Details'!A:AA,14,0)</f>
        <v>R1012</v>
      </c>
      <c r="Q464">
        <f>VLOOKUP(A464,'Hospitalisation Details'!A:AA,16,0)</f>
        <v>46</v>
      </c>
    </row>
    <row r="465" spans="1:17" ht="15.75" x14ac:dyDescent="0.25">
      <c r="A465" s="1" t="s">
        <v>1908</v>
      </c>
      <c r="B465" t="str">
        <f>VLOOKUP(A465,'Customer Names'!A:D,4,0)</f>
        <v>Jean Luc</v>
      </c>
      <c r="C465">
        <f>VLOOKUP(A465,'Medical Examinations'!A:B,2,0)</f>
        <v>55.05</v>
      </c>
      <c r="D465">
        <f>VLOOKUP(A465,'Medical Examinations'!A:C,3,0)</f>
        <v>7.66</v>
      </c>
      <c r="E465" t="str">
        <f>VLOOKUP(A465,'Medical Examinations'!A:K,11,0)</f>
        <v>No</v>
      </c>
      <c r="F465" t="str">
        <f>VLOOKUP(A465,'Medical Examinations'!A:N,14,0)</f>
        <v>No</v>
      </c>
      <c r="G465" t="str">
        <f>VLOOKUP(A465,'Medical Examinations'!A:F,6,0)</f>
        <v>No</v>
      </c>
      <c r="H465" s="7" t="str">
        <f>VLOOKUP(A465,'Medical Examinations'!A:J,10,0)</f>
        <v>0</v>
      </c>
      <c r="I465" t="str">
        <f>VLOOKUP(A465,'Medical Examinations'!A:I,9,0)</f>
        <v>No</v>
      </c>
      <c r="J465" t="str">
        <f>VLOOKUP(A465,'Medical Examinations'!A:L,12,0)</f>
        <v>Obesity</v>
      </c>
      <c r="K465" t="str">
        <f>VLOOKUP(A465,'Medical Examinations'!A:M,13,0)</f>
        <v>Diabetes</v>
      </c>
      <c r="L465" t="str">
        <f>VLOOKUP(A465,'Hospitalisation Details'!A:S,15,0)</f>
        <v>16-Nov-1962</v>
      </c>
      <c r="M465" s="10">
        <f>VLOOKUP(A465,'Hospitalisation Details'!A:Q,17,0)</f>
        <v>21661.16</v>
      </c>
      <c r="N465" t="str">
        <f>VLOOKUP(A465,'Hospitalisation Details'!A:L,12,0)</f>
        <v>tier - 2</v>
      </c>
      <c r="O465" t="str">
        <f>VLOOKUP(A465,'Hospitalisation Details'!A:AA,13,0)</f>
        <v>tier - 2</v>
      </c>
      <c r="P465" t="str">
        <f>VLOOKUP(A465,'Hospitalisation Details'!A:AA,14,0)</f>
        <v>R1012</v>
      </c>
      <c r="Q465">
        <f>VLOOKUP(A465,'Hospitalisation Details'!A:AA,16,0)</f>
        <v>60</v>
      </c>
    </row>
    <row r="466" spans="1:17" ht="15.75" x14ac:dyDescent="0.25">
      <c r="A466" s="1" t="s">
        <v>1907</v>
      </c>
      <c r="B466" t="str">
        <f>VLOOKUP(A466,'Customer Names'!A:D,4,0)</f>
        <v>Danielle</v>
      </c>
      <c r="C466">
        <f>VLOOKUP(A466,'Medical Examinations'!A:B,2,0)</f>
        <v>24.89</v>
      </c>
      <c r="D466">
        <f>VLOOKUP(A466,'Medical Examinations'!A:C,3,0)</f>
        <v>6.1</v>
      </c>
      <c r="E466" t="str">
        <f>VLOOKUP(A466,'Medical Examinations'!A:K,11,0)</f>
        <v>Yes</v>
      </c>
      <c r="F466" t="str">
        <f>VLOOKUP(A466,'Medical Examinations'!A:N,14,0)</f>
        <v>No</v>
      </c>
      <c r="G466" t="str">
        <f>VLOOKUP(A466,'Medical Examinations'!A:F,6,0)</f>
        <v>Yes</v>
      </c>
      <c r="H466" s="7">
        <f>VLOOKUP(A466,'Medical Examinations'!A:J,10,0)</f>
        <v>1</v>
      </c>
      <c r="I466" t="str">
        <f>VLOOKUP(A466,'Medical Examinations'!A:I,9,0)</f>
        <v>Yes</v>
      </c>
      <c r="J466" t="str">
        <f>VLOOKUP(A466,'Medical Examinations'!A:L,12,0)</f>
        <v>Normal Weight</v>
      </c>
      <c r="K466" t="str">
        <f>VLOOKUP(A466,'Medical Examinations'!A:M,13,0)</f>
        <v>Prediabetes</v>
      </c>
      <c r="L466" t="str">
        <f>VLOOKUP(A466,'Hospitalisation Details'!A:S,15,0)</f>
        <v>25-Dec-1983</v>
      </c>
      <c r="M466" s="10">
        <f>VLOOKUP(A466,'Hospitalisation Details'!A:Q,17,0)</f>
        <v>21659.93</v>
      </c>
      <c r="N466" t="str">
        <f>VLOOKUP(A466,'Hospitalisation Details'!A:L,12,0)</f>
        <v>tier - 3</v>
      </c>
      <c r="O466" t="str">
        <f>VLOOKUP(A466,'Hospitalisation Details'!A:AA,13,0)</f>
        <v>tier - 3</v>
      </c>
      <c r="P466" t="str">
        <f>VLOOKUP(A466,'Hospitalisation Details'!A:AA,14,0)</f>
        <v>R1024</v>
      </c>
      <c r="Q466">
        <f>VLOOKUP(A466,'Hospitalisation Details'!A:AA,16,0)</f>
        <v>39</v>
      </c>
    </row>
    <row r="467" spans="1:17" ht="15.75" x14ac:dyDescent="0.25">
      <c r="A467" s="1" t="s">
        <v>1906</v>
      </c>
      <c r="B467" t="str">
        <f>VLOOKUP(A467,'Customer Names'!A:D,4,0)</f>
        <v>Jim</v>
      </c>
      <c r="C467">
        <f>VLOOKUP(A467,'Medical Examinations'!A:B,2,0)</f>
        <v>18.715</v>
      </c>
      <c r="D467">
        <f>VLOOKUP(A467,'Medical Examinations'!A:C,3,0)</f>
        <v>4.4400000000000004</v>
      </c>
      <c r="E467" t="str">
        <f>VLOOKUP(A467,'Medical Examinations'!A:K,11,0)</f>
        <v>No</v>
      </c>
      <c r="F467" t="str">
        <f>VLOOKUP(A467,'Medical Examinations'!A:N,14,0)</f>
        <v>No</v>
      </c>
      <c r="G467" t="str">
        <f>VLOOKUP(A467,'Medical Examinations'!A:F,6,0)</f>
        <v>No</v>
      </c>
      <c r="H467" s="7" t="str">
        <f>VLOOKUP(A467,'Medical Examinations'!A:J,10,0)</f>
        <v>0</v>
      </c>
      <c r="I467" t="str">
        <f>VLOOKUP(A467,'Medical Examinations'!A:I,9,0)</f>
        <v>No</v>
      </c>
      <c r="J467" t="str">
        <f>VLOOKUP(A467,'Medical Examinations'!A:L,12,0)</f>
        <v>Normal Weight</v>
      </c>
      <c r="K467" t="str">
        <f>VLOOKUP(A467,'Medical Examinations'!A:M,13,0)</f>
        <v>Normal</v>
      </c>
      <c r="L467" t="str">
        <f>VLOOKUP(A467,'Hospitalisation Details'!A:S,15,0)</f>
        <v>12-Jun-1999</v>
      </c>
      <c r="M467" s="10">
        <f>VLOOKUP(A467,'Hospitalisation Details'!A:Q,17,0)</f>
        <v>21595.38</v>
      </c>
      <c r="N467" t="str">
        <f>VLOOKUP(A467,'Hospitalisation Details'!A:L,12,0)</f>
        <v>tier - 2</v>
      </c>
      <c r="O467" t="str">
        <f>VLOOKUP(A467,'Hospitalisation Details'!A:AA,13,0)</f>
        <v>tier - 3</v>
      </c>
      <c r="P467" t="str">
        <f>VLOOKUP(A467,'Hospitalisation Details'!A:AA,14,0)</f>
        <v>R1012</v>
      </c>
      <c r="Q467">
        <f>VLOOKUP(A467,'Hospitalisation Details'!A:AA,16,0)</f>
        <v>23</v>
      </c>
    </row>
    <row r="468" spans="1:17" ht="15.75" x14ac:dyDescent="0.25">
      <c r="A468" s="1" t="s">
        <v>1905</v>
      </c>
      <c r="B468" t="str">
        <f>VLOOKUP(A468,'Customer Names'!A:D,4,0)</f>
        <v>Matthew T</v>
      </c>
      <c r="C468">
        <f>VLOOKUP(A468,'Medical Examinations'!A:B,2,0)</f>
        <v>28.12</v>
      </c>
      <c r="D468">
        <f>VLOOKUP(A468,'Medical Examinations'!A:C,3,0)</f>
        <v>6.15</v>
      </c>
      <c r="E468" t="str">
        <f>VLOOKUP(A468,'Medical Examinations'!A:K,11,0)</f>
        <v>No</v>
      </c>
      <c r="F468" t="str">
        <f>VLOOKUP(A468,'Medical Examinations'!A:N,14,0)</f>
        <v>No</v>
      </c>
      <c r="G468" t="str">
        <f>VLOOKUP(A468,'Medical Examinations'!A:F,6,0)</f>
        <v>No</v>
      </c>
      <c r="H468" s="7" t="str">
        <f>VLOOKUP(A468,'Medical Examinations'!A:J,10,0)</f>
        <v>0</v>
      </c>
      <c r="I468" t="str">
        <f>VLOOKUP(A468,'Medical Examinations'!A:I,9,0)</f>
        <v>Yes</v>
      </c>
      <c r="J468" t="str">
        <f>VLOOKUP(A468,'Medical Examinations'!A:L,12,0)</f>
        <v>Overweight</v>
      </c>
      <c r="K468" t="str">
        <f>VLOOKUP(A468,'Medical Examinations'!A:M,13,0)</f>
        <v>Prediabetes</v>
      </c>
      <c r="L468" t="str">
        <f>VLOOKUP(A468,'Hospitalisation Details'!A:S,15,0)</f>
        <v>21-Nov-1990</v>
      </c>
      <c r="M468" s="10">
        <f>VLOOKUP(A468,'Hospitalisation Details'!A:Q,17,0)</f>
        <v>21472.48</v>
      </c>
      <c r="N468" t="str">
        <f>VLOOKUP(A468,'Hospitalisation Details'!A:L,12,0)</f>
        <v>tier - 2</v>
      </c>
      <c r="O468" t="str">
        <f>VLOOKUP(A468,'Hospitalisation Details'!A:AA,13,0)</f>
        <v>tier - 2</v>
      </c>
      <c r="P468" t="str">
        <f>VLOOKUP(A468,'Hospitalisation Details'!A:AA,14,0)</f>
        <v>R1012</v>
      </c>
      <c r="Q468">
        <f>VLOOKUP(A468,'Hospitalisation Details'!A:AA,16,0)</f>
        <v>32</v>
      </c>
    </row>
    <row r="469" spans="1:17" ht="15.75" x14ac:dyDescent="0.25">
      <c r="A469" s="1" t="s">
        <v>1904</v>
      </c>
      <c r="B469" t="str">
        <f>VLOOKUP(A469,'Customer Names'!A:D,4,0)</f>
        <v>Rachel L.</v>
      </c>
      <c r="C469">
        <f>VLOOKUP(A469,'Medical Examinations'!A:B,2,0)</f>
        <v>26.6</v>
      </c>
      <c r="D469">
        <f>VLOOKUP(A469,'Medical Examinations'!A:C,3,0)</f>
        <v>4.53</v>
      </c>
      <c r="E469" t="str">
        <f>VLOOKUP(A469,'Medical Examinations'!A:K,11,0)</f>
        <v>No</v>
      </c>
      <c r="F469" t="str">
        <f>VLOOKUP(A469,'Medical Examinations'!A:N,14,0)</f>
        <v>No</v>
      </c>
      <c r="G469" t="str">
        <f>VLOOKUP(A469,'Medical Examinations'!A:F,6,0)</f>
        <v>No</v>
      </c>
      <c r="H469" s="7" t="str">
        <f>VLOOKUP(A469,'Medical Examinations'!A:J,10,0)</f>
        <v>0</v>
      </c>
      <c r="I469" t="str">
        <f>VLOOKUP(A469,'Medical Examinations'!A:I,9,0)</f>
        <v>Yes</v>
      </c>
      <c r="J469" t="str">
        <f>VLOOKUP(A469,'Medical Examinations'!A:L,12,0)</f>
        <v>Overweight</v>
      </c>
      <c r="K469" t="str">
        <f>VLOOKUP(A469,'Medical Examinations'!A:M,13,0)</f>
        <v>Normal</v>
      </c>
      <c r="L469" t="str">
        <f>VLOOKUP(A469,'Hospitalisation Details'!A:S,15,0)</f>
        <v>4-Sep-1980</v>
      </c>
      <c r="M469" s="10">
        <f>VLOOKUP(A469,'Hospitalisation Details'!A:Q,17,0)</f>
        <v>21348.71</v>
      </c>
      <c r="N469" t="str">
        <f>VLOOKUP(A469,'Hospitalisation Details'!A:L,12,0)</f>
        <v>tier - 2</v>
      </c>
      <c r="O469" t="str">
        <f>VLOOKUP(A469,'Hospitalisation Details'!A:AA,13,0)</f>
        <v>tier - 1</v>
      </c>
      <c r="P469" t="str">
        <f>VLOOKUP(A469,'Hospitalisation Details'!A:AA,14,0)</f>
        <v>R1012</v>
      </c>
      <c r="Q469">
        <f>VLOOKUP(A469,'Hospitalisation Details'!A:AA,16,0)</f>
        <v>42</v>
      </c>
    </row>
    <row r="470" spans="1:17" ht="15.75" x14ac:dyDescent="0.25">
      <c r="A470" s="1" t="s">
        <v>1903</v>
      </c>
      <c r="B470" t="str">
        <f>VLOOKUP(A470,'Customer Names'!A:D,4,0)</f>
        <v>Corina</v>
      </c>
      <c r="C470">
        <f>VLOOKUP(A470,'Medical Examinations'!A:B,2,0)</f>
        <v>30.114999999999998</v>
      </c>
      <c r="D470">
        <f>VLOOKUP(A470,'Medical Examinations'!A:C,3,0)</f>
        <v>5.48</v>
      </c>
      <c r="E470" t="str">
        <f>VLOOKUP(A470,'Medical Examinations'!A:K,11,0)</f>
        <v>No</v>
      </c>
      <c r="F470" t="str">
        <f>VLOOKUP(A470,'Medical Examinations'!A:N,14,0)</f>
        <v>Yes</v>
      </c>
      <c r="G470" t="str">
        <f>VLOOKUP(A470,'Medical Examinations'!A:F,6,0)</f>
        <v>No</v>
      </c>
      <c r="H470" s="7">
        <f>VLOOKUP(A470,'Medical Examinations'!A:J,10,0)</f>
        <v>1</v>
      </c>
      <c r="I470" t="str">
        <f>VLOOKUP(A470,'Medical Examinations'!A:I,9,0)</f>
        <v>No</v>
      </c>
      <c r="J470" t="str">
        <f>VLOOKUP(A470,'Medical Examinations'!A:L,12,0)</f>
        <v>Obesity</v>
      </c>
      <c r="K470" t="str">
        <f>VLOOKUP(A470,'Medical Examinations'!A:M,13,0)</f>
        <v>Normal</v>
      </c>
      <c r="L470" t="str">
        <f>VLOOKUP(A470,'Hospitalisation Details'!A:S,15,0)</f>
        <v>4-Aug-2004</v>
      </c>
      <c r="M470" s="10">
        <f>VLOOKUP(A470,'Hospitalisation Details'!A:Q,17,0)</f>
        <v>21344.85</v>
      </c>
      <c r="N470" t="str">
        <f>VLOOKUP(A470,'Hospitalisation Details'!A:L,12,0)</f>
        <v>tier - 3</v>
      </c>
      <c r="O470" t="str">
        <f>VLOOKUP(A470,'Hospitalisation Details'!A:AA,13,0)</f>
        <v>tier - 1</v>
      </c>
      <c r="P470" t="str">
        <f>VLOOKUP(A470,'Hospitalisation Details'!A:AA,14,0)</f>
        <v>R1024</v>
      </c>
      <c r="Q470">
        <f>VLOOKUP(A470,'Hospitalisation Details'!A:AA,16,0)</f>
        <v>18</v>
      </c>
    </row>
    <row r="471" spans="1:17" ht="15.75" x14ac:dyDescent="0.25">
      <c r="A471" s="1" t="s">
        <v>1902</v>
      </c>
      <c r="B471" t="str">
        <f>VLOOKUP(A471,'Customer Names'!A:D,4,0)</f>
        <v>Guannan</v>
      </c>
      <c r="C471">
        <f>VLOOKUP(A471,'Medical Examinations'!A:B,2,0)</f>
        <v>24.605</v>
      </c>
      <c r="D471">
        <f>VLOOKUP(A471,'Medical Examinations'!A:C,3,0)</f>
        <v>5.48</v>
      </c>
      <c r="E471" t="str">
        <f>VLOOKUP(A471,'Medical Examinations'!A:K,11,0)</f>
        <v>No</v>
      </c>
      <c r="F471" t="str">
        <f>VLOOKUP(A471,'Medical Examinations'!A:N,14,0)</f>
        <v>No</v>
      </c>
      <c r="G471" t="str">
        <f>VLOOKUP(A471,'Medical Examinations'!A:F,6,0)</f>
        <v>No</v>
      </c>
      <c r="H471" s="7" t="str">
        <f>VLOOKUP(A471,'Medical Examinations'!A:J,10,0)</f>
        <v>0</v>
      </c>
      <c r="I471" t="str">
        <f>VLOOKUP(A471,'Medical Examinations'!A:I,9,0)</f>
        <v>Yes</v>
      </c>
      <c r="J471" t="str">
        <f>VLOOKUP(A471,'Medical Examinations'!A:L,12,0)</f>
        <v>Normal Weight</v>
      </c>
      <c r="K471" t="str">
        <f>VLOOKUP(A471,'Medical Examinations'!A:M,13,0)</f>
        <v>Normal</v>
      </c>
      <c r="L471" t="str">
        <f>VLOOKUP(A471,'Hospitalisation Details'!A:S,15,0)</f>
        <v>10-Dec-1980</v>
      </c>
      <c r="M471" s="10">
        <f>VLOOKUP(A471,'Hospitalisation Details'!A:Q,17,0)</f>
        <v>21259.38</v>
      </c>
      <c r="N471" t="str">
        <f>VLOOKUP(A471,'Hospitalisation Details'!A:L,12,0)</f>
        <v>tier - 3</v>
      </c>
      <c r="O471" t="str">
        <f>VLOOKUP(A471,'Hospitalisation Details'!A:AA,13,0)</f>
        <v>tier - 3</v>
      </c>
      <c r="P471" t="str">
        <f>VLOOKUP(A471,'Hospitalisation Details'!A:AA,14,0)</f>
        <v>R1019</v>
      </c>
      <c r="Q471">
        <f>VLOOKUP(A471,'Hospitalisation Details'!A:AA,16,0)</f>
        <v>42</v>
      </c>
    </row>
    <row r="472" spans="1:17" ht="15.75" x14ac:dyDescent="0.25">
      <c r="A472" s="1" t="s">
        <v>1901</v>
      </c>
      <c r="B472" t="str">
        <f>VLOOKUP(A472,'Customer Names'!A:D,4,0)</f>
        <v>Don</v>
      </c>
      <c r="C472">
        <f>VLOOKUP(A472,'Medical Examinations'!A:B,2,0)</f>
        <v>29.6</v>
      </c>
      <c r="D472">
        <f>VLOOKUP(A472,'Medical Examinations'!A:C,3,0)</f>
        <v>8.1</v>
      </c>
      <c r="E472" t="str">
        <f>VLOOKUP(A472,'Medical Examinations'!A:K,11,0)</f>
        <v>No</v>
      </c>
      <c r="F472" t="str">
        <f>VLOOKUP(A472,'Medical Examinations'!A:N,14,0)</f>
        <v>No</v>
      </c>
      <c r="G472" t="str">
        <f>VLOOKUP(A472,'Medical Examinations'!A:F,6,0)</f>
        <v>No</v>
      </c>
      <c r="H472" s="7" t="str">
        <f>VLOOKUP(A472,'Medical Examinations'!A:J,10,0)</f>
        <v>0</v>
      </c>
      <c r="I472" t="str">
        <f>VLOOKUP(A472,'Medical Examinations'!A:I,9,0)</f>
        <v>No</v>
      </c>
      <c r="J472" t="str">
        <f>VLOOKUP(A472,'Medical Examinations'!A:L,12,0)</f>
        <v>Overweight</v>
      </c>
      <c r="K472" t="str">
        <f>VLOOKUP(A472,'Medical Examinations'!A:M,13,0)</f>
        <v>Diabetes</v>
      </c>
      <c r="L472" t="str">
        <f>VLOOKUP(A472,'Hospitalisation Details'!A:S,15,0)</f>
        <v>3-Sep-1974</v>
      </c>
      <c r="M472" s="10">
        <f>VLOOKUP(A472,'Hospitalisation Details'!A:Q,17,0)</f>
        <v>21232.18</v>
      </c>
      <c r="N472" t="str">
        <f>VLOOKUP(A472,'Hospitalisation Details'!A:L,12,0)</f>
        <v>tier - 3</v>
      </c>
      <c r="O472" t="str">
        <f>VLOOKUP(A472,'Hospitalisation Details'!A:AA,13,0)</f>
        <v>tier - 2</v>
      </c>
      <c r="P472" t="str">
        <f>VLOOKUP(A472,'Hospitalisation Details'!A:AA,14,0)</f>
        <v>R1011</v>
      </c>
      <c r="Q472">
        <f>VLOOKUP(A472,'Hospitalisation Details'!A:AA,16,0)</f>
        <v>48</v>
      </c>
    </row>
    <row r="473" spans="1:17" ht="15.75" x14ac:dyDescent="0.25">
      <c r="A473" s="1" t="s">
        <v>1900</v>
      </c>
      <c r="B473" t="str">
        <f>VLOOKUP(A473,'Customer Names'!A:D,4,0)</f>
        <v>Chris</v>
      </c>
      <c r="C473">
        <f>VLOOKUP(A473,'Medical Examinations'!A:B,2,0)</f>
        <v>24.42</v>
      </c>
      <c r="D473">
        <f>VLOOKUP(A473,'Medical Examinations'!A:C,3,0)</f>
        <v>7.16</v>
      </c>
      <c r="E473" t="str">
        <f>VLOOKUP(A473,'Medical Examinations'!A:K,11,0)</f>
        <v>No</v>
      </c>
      <c r="F473" t="str">
        <f>VLOOKUP(A473,'Medical Examinations'!A:N,14,0)</f>
        <v>No</v>
      </c>
      <c r="G473" t="str">
        <f>VLOOKUP(A473,'Medical Examinations'!A:F,6,0)</f>
        <v>No</v>
      </c>
      <c r="H473" s="7" t="str">
        <f>VLOOKUP(A473,'Medical Examinations'!A:J,10,0)</f>
        <v>0</v>
      </c>
      <c r="I473" t="str">
        <f>VLOOKUP(A473,'Medical Examinations'!A:I,9,0)</f>
        <v>Yes</v>
      </c>
      <c r="J473" t="str">
        <f>VLOOKUP(A473,'Medical Examinations'!A:L,12,0)</f>
        <v>Normal Weight</v>
      </c>
      <c r="K473" t="str">
        <f>VLOOKUP(A473,'Medical Examinations'!A:M,13,0)</f>
        <v>Diabetes</v>
      </c>
      <c r="L473" t="str">
        <f>VLOOKUP(A473,'Hospitalisation Details'!A:S,15,0)</f>
        <v>14-Oct-1974</v>
      </c>
      <c r="M473" s="10">
        <f>VLOOKUP(A473,'Hospitalisation Details'!A:Q,17,0)</f>
        <v>21223.68</v>
      </c>
      <c r="N473" t="str">
        <f>VLOOKUP(A473,'Hospitalisation Details'!A:L,12,0)</f>
        <v>tier - 3</v>
      </c>
      <c r="O473" t="str">
        <f>VLOOKUP(A473,'Hospitalisation Details'!A:AA,13,0)</f>
        <v>tier - 2</v>
      </c>
      <c r="P473" t="str">
        <f>VLOOKUP(A473,'Hospitalisation Details'!A:AA,14,0)</f>
        <v>R1013</v>
      </c>
      <c r="Q473">
        <f>VLOOKUP(A473,'Hospitalisation Details'!A:AA,16,0)</f>
        <v>48</v>
      </c>
    </row>
    <row r="474" spans="1:17" ht="15.75" x14ac:dyDescent="0.25">
      <c r="A474" s="1" t="s">
        <v>1899</v>
      </c>
      <c r="B474" t="str">
        <f>VLOOKUP(A474,'Customer Names'!A:D,4,0)</f>
        <v>Gavin V.</v>
      </c>
      <c r="C474">
        <f>VLOOKUP(A474,'Medical Examinations'!A:B,2,0)</f>
        <v>20.9</v>
      </c>
      <c r="D474">
        <f>VLOOKUP(A474,'Medical Examinations'!A:C,3,0)</f>
        <v>4.55</v>
      </c>
      <c r="E474" t="str">
        <f>VLOOKUP(A474,'Medical Examinations'!A:K,11,0)</f>
        <v>Yes</v>
      </c>
      <c r="F474" t="str">
        <f>VLOOKUP(A474,'Medical Examinations'!A:N,14,0)</f>
        <v>No</v>
      </c>
      <c r="G474" t="str">
        <f>VLOOKUP(A474,'Medical Examinations'!A:F,6,0)</f>
        <v>Yes</v>
      </c>
      <c r="H474" s="7">
        <f>VLOOKUP(A474,'Medical Examinations'!A:J,10,0)</f>
        <v>1</v>
      </c>
      <c r="I474" t="str">
        <f>VLOOKUP(A474,'Medical Examinations'!A:I,9,0)</f>
        <v>Yes</v>
      </c>
      <c r="J474" t="str">
        <f>VLOOKUP(A474,'Medical Examinations'!A:L,12,0)</f>
        <v>Normal Weight</v>
      </c>
      <c r="K474" t="str">
        <f>VLOOKUP(A474,'Medical Examinations'!A:M,13,0)</f>
        <v>Normal</v>
      </c>
      <c r="L474" t="str">
        <f>VLOOKUP(A474,'Hospitalisation Details'!A:S,15,0)</f>
        <v>26-Aug-1969</v>
      </c>
      <c r="M474" s="10">
        <f>VLOOKUP(A474,'Hospitalisation Details'!A:Q,17,0)</f>
        <v>21195.82</v>
      </c>
      <c r="N474" t="str">
        <f>VLOOKUP(A474,'Hospitalisation Details'!A:L,12,0)</f>
        <v>tier - 3</v>
      </c>
      <c r="O474" t="str">
        <f>VLOOKUP(A474,'Hospitalisation Details'!A:AA,13,0)</f>
        <v>tier - 1</v>
      </c>
      <c r="P474" t="str">
        <f>VLOOKUP(A474,'Hospitalisation Details'!A:AA,14,0)</f>
        <v>R1013</v>
      </c>
      <c r="Q474">
        <f>VLOOKUP(A474,'Hospitalisation Details'!A:AA,16,0)</f>
        <v>53</v>
      </c>
    </row>
    <row r="475" spans="1:17" ht="15.75" x14ac:dyDescent="0.25">
      <c r="A475" s="1" t="s">
        <v>1898</v>
      </c>
      <c r="B475" t="str">
        <f>VLOOKUP(A475,'Customer Names'!A:D,4,0)</f>
        <v>David</v>
      </c>
      <c r="C475">
        <f>VLOOKUP(A475,'Medical Examinations'!A:B,2,0)</f>
        <v>22.895</v>
      </c>
      <c r="D475">
        <f>VLOOKUP(A475,'Medical Examinations'!A:C,3,0)</f>
        <v>6.03</v>
      </c>
      <c r="E475" t="str">
        <f>VLOOKUP(A475,'Medical Examinations'!A:K,11,0)</f>
        <v>No</v>
      </c>
      <c r="F475" t="str">
        <f>VLOOKUP(A475,'Medical Examinations'!A:N,14,0)</f>
        <v>No</v>
      </c>
      <c r="G475" t="str">
        <f>VLOOKUP(A475,'Medical Examinations'!A:F,6,0)</f>
        <v>No</v>
      </c>
      <c r="H475" s="7" t="str">
        <f>VLOOKUP(A475,'Medical Examinations'!A:J,10,0)</f>
        <v>0</v>
      </c>
      <c r="I475" t="str">
        <f>VLOOKUP(A475,'Medical Examinations'!A:I,9,0)</f>
        <v>Yes</v>
      </c>
      <c r="J475" t="str">
        <f>VLOOKUP(A475,'Medical Examinations'!A:L,12,0)</f>
        <v>Normal Weight</v>
      </c>
      <c r="K475" t="str">
        <f>VLOOKUP(A475,'Medical Examinations'!A:M,13,0)</f>
        <v>Prediabetes</v>
      </c>
      <c r="L475" t="str">
        <f>VLOOKUP(A475,'Hospitalisation Details'!A:S,15,0)</f>
        <v>23-Nov-1977</v>
      </c>
      <c r="M475" s="10">
        <f>VLOOKUP(A475,'Hospitalisation Details'!A:Q,17,0)</f>
        <v>21098.55</v>
      </c>
      <c r="N475" t="str">
        <f>VLOOKUP(A475,'Hospitalisation Details'!A:L,12,0)</f>
        <v>tier - 3</v>
      </c>
      <c r="O475" t="str">
        <f>VLOOKUP(A475,'Hospitalisation Details'!A:AA,13,0)</f>
        <v>tier - 3</v>
      </c>
      <c r="P475" t="str">
        <f>VLOOKUP(A475,'Hospitalisation Details'!A:AA,14,0)</f>
        <v>R1012</v>
      </c>
      <c r="Q475">
        <f>VLOOKUP(A475,'Hospitalisation Details'!A:AA,16,0)</f>
        <v>45</v>
      </c>
    </row>
    <row r="476" spans="1:17" ht="15.75" x14ac:dyDescent="0.25">
      <c r="A476" s="1" t="s">
        <v>1897</v>
      </c>
      <c r="B476" t="str">
        <f>VLOOKUP(A476,'Customer Names'!A:D,4,0)</f>
        <v>Jatin</v>
      </c>
      <c r="C476">
        <f>VLOOKUP(A476,'Medical Examinations'!A:B,2,0)</f>
        <v>28.3</v>
      </c>
      <c r="D476">
        <f>VLOOKUP(A476,'Medical Examinations'!A:C,3,0)</f>
        <v>5.47</v>
      </c>
      <c r="E476" t="str">
        <f>VLOOKUP(A476,'Medical Examinations'!A:K,11,0)</f>
        <v>Yes</v>
      </c>
      <c r="F476" t="str">
        <f>VLOOKUP(A476,'Medical Examinations'!A:N,14,0)</f>
        <v>No</v>
      </c>
      <c r="G476" t="str">
        <f>VLOOKUP(A476,'Medical Examinations'!A:F,6,0)</f>
        <v>Yes</v>
      </c>
      <c r="H476" s="7">
        <f>VLOOKUP(A476,'Medical Examinations'!A:J,10,0)</f>
        <v>1</v>
      </c>
      <c r="I476" t="str">
        <f>VLOOKUP(A476,'Medical Examinations'!A:I,9,0)</f>
        <v>Yes</v>
      </c>
      <c r="J476" t="str">
        <f>VLOOKUP(A476,'Medical Examinations'!A:L,12,0)</f>
        <v>Overweight</v>
      </c>
      <c r="K476" t="str">
        <f>VLOOKUP(A476,'Medical Examinations'!A:M,13,0)</f>
        <v>Normal</v>
      </c>
      <c r="L476" t="str">
        <f>VLOOKUP(A476,'Hospitalisation Details'!A:S,15,0)</f>
        <v>2-Jul-1983</v>
      </c>
      <c r="M476" s="10">
        <f>VLOOKUP(A476,'Hospitalisation Details'!A:Q,17,0)</f>
        <v>21082.16</v>
      </c>
      <c r="N476" t="str">
        <f>VLOOKUP(A476,'Hospitalisation Details'!A:L,12,0)</f>
        <v>tier - 3</v>
      </c>
      <c r="O476" t="str">
        <f>VLOOKUP(A476,'Hospitalisation Details'!A:AA,13,0)</f>
        <v>tier - 2</v>
      </c>
      <c r="P476" t="str">
        <f>VLOOKUP(A476,'Hospitalisation Details'!A:AA,14,0)</f>
        <v>R1011</v>
      </c>
      <c r="Q476">
        <f>VLOOKUP(A476,'Hospitalisation Details'!A:AA,16,0)</f>
        <v>39</v>
      </c>
    </row>
    <row r="477" spans="1:17" ht="15.75" x14ac:dyDescent="0.25">
      <c r="A477" s="1" t="s">
        <v>1895</v>
      </c>
      <c r="B477" t="str">
        <f>VLOOKUP(A477,'Customer Names'!A:D,4,0)</f>
        <v>J P. II</v>
      </c>
      <c r="C477">
        <f>VLOOKUP(A477,'Medical Examinations'!A:B,2,0)</f>
        <v>54.3</v>
      </c>
      <c r="D477">
        <f>VLOOKUP(A477,'Medical Examinations'!A:C,3,0)</f>
        <v>4.1500000000000004</v>
      </c>
      <c r="E477" t="str">
        <f>VLOOKUP(A477,'Medical Examinations'!A:K,11,0)</f>
        <v>Yes</v>
      </c>
      <c r="F477" t="str">
        <f>VLOOKUP(A477,'Medical Examinations'!A:N,14,0)</f>
        <v>No</v>
      </c>
      <c r="G477" t="str">
        <f>VLOOKUP(A477,'Medical Examinations'!A:F,6,0)</f>
        <v>No</v>
      </c>
      <c r="H477" s="7">
        <f>VLOOKUP(A477,'Medical Examinations'!A:J,10,0)</f>
        <v>1</v>
      </c>
      <c r="I477" t="str">
        <f>VLOOKUP(A477,'Medical Examinations'!A:I,9,0)</f>
        <v>No</v>
      </c>
      <c r="J477" t="str">
        <f>VLOOKUP(A477,'Medical Examinations'!A:L,12,0)</f>
        <v>Obesity</v>
      </c>
      <c r="K477" t="str">
        <f>VLOOKUP(A477,'Medical Examinations'!A:M,13,0)</f>
        <v>Normal</v>
      </c>
      <c r="L477" t="str">
        <f>VLOOKUP(A477,'Hospitalisation Details'!A:S,15,0)</f>
        <v>19-Nov-1964</v>
      </c>
      <c r="M477" s="10">
        <f>VLOOKUP(A477,'Hospitalisation Details'!A:Q,17,0)</f>
        <v>20893.060000000001</v>
      </c>
      <c r="N477" t="str">
        <f>VLOOKUP(A477,'Hospitalisation Details'!A:L,12,0)</f>
        <v>tier - 2</v>
      </c>
      <c r="O477" t="str">
        <f>VLOOKUP(A477,'Hospitalisation Details'!A:AA,13,0)</f>
        <v>tier - 3</v>
      </c>
      <c r="P477" t="str">
        <f>VLOOKUP(A477,'Hospitalisation Details'!A:AA,14,0)</f>
        <v>R1012</v>
      </c>
      <c r="Q477">
        <f>VLOOKUP(A477,'Hospitalisation Details'!A:AA,16,0)</f>
        <v>58</v>
      </c>
    </row>
    <row r="478" spans="1:17" ht="15.75" x14ac:dyDescent="0.25">
      <c r="A478" s="1" t="s">
        <v>1894</v>
      </c>
      <c r="B478" t="str">
        <f>VLOOKUP(A478,'Customer Names'!A:D,4,0)</f>
        <v>Angela M.</v>
      </c>
      <c r="C478">
        <f>VLOOKUP(A478,'Medical Examinations'!A:B,2,0)</f>
        <v>33.344999999999999</v>
      </c>
      <c r="D478">
        <f>VLOOKUP(A478,'Medical Examinations'!A:C,3,0)</f>
        <v>11.32</v>
      </c>
      <c r="E478" t="str">
        <f>VLOOKUP(A478,'Medical Examinations'!A:K,11,0)</f>
        <v>Yes</v>
      </c>
      <c r="F478" t="str">
        <f>VLOOKUP(A478,'Medical Examinations'!A:N,14,0)</f>
        <v>No</v>
      </c>
      <c r="G478" t="str">
        <f>VLOOKUP(A478,'Medical Examinations'!A:F,6,0)</f>
        <v>No</v>
      </c>
      <c r="H478" s="7">
        <f>VLOOKUP(A478,'Medical Examinations'!A:J,10,0)</f>
        <v>1</v>
      </c>
      <c r="I478" t="str">
        <f>VLOOKUP(A478,'Medical Examinations'!A:I,9,0)</f>
        <v>No</v>
      </c>
      <c r="J478" t="str">
        <f>VLOOKUP(A478,'Medical Examinations'!A:L,12,0)</f>
        <v>Obesity</v>
      </c>
      <c r="K478" t="str">
        <f>VLOOKUP(A478,'Medical Examinations'!A:M,13,0)</f>
        <v>Diabetes</v>
      </c>
      <c r="L478" t="str">
        <f>VLOOKUP(A478,'Hospitalisation Details'!A:S,15,0)</f>
        <v>8-Dec-1975</v>
      </c>
      <c r="M478" s="10">
        <f>VLOOKUP(A478,'Hospitalisation Details'!A:Q,17,0)</f>
        <v>20878.78</v>
      </c>
      <c r="N478" t="str">
        <f>VLOOKUP(A478,'Hospitalisation Details'!A:L,12,0)</f>
        <v>tier - 2</v>
      </c>
      <c r="O478" t="str">
        <f>VLOOKUP(A478,'Hospitalisation Details'!A:AA,13,0)</f>
        <v>tier - 1</v>
      </c>
      <c r="P478" t="str">
        <f>VLOOKUP(A478,'Hospitalisation Details'!A:AA,14,0)</f>
        <v>R1024</v>
      </c>
      <c r="Q478">
        <f>VLOOKUP(A478,'Hospitalisation Details'!A:AA,16,0)</f>
        <v>47</v>
      </c>
    </row>
    <row r="479" spans="1:17" ht="15.75" x14ac:dyDescent="0.25">
      <c r="A479" s="1" t="s">
        <v>1893</v>
      </c>
      <c r="B479" t="str">
        <f>VLOOKUP(A479,'Customer Names'!A:D,4,0)</f>
        <v>Blake K.</v>
      </c>
      <c r="C479">
        <f>VLOOKUP(A479,'Medical Examinations'!A:B,2,0)</f>
        <v>33</v>
      </c>
      <c r="D479">
        <f>VLOOKUP(A479,'Medical Examinations'!A:C,3,0)</f>
        <v>9.51</v>
      </c>
      <c r="E479" t="str">
        <f>VLOOKUP(A479,'Medical Examinations'!A:K,11,0)</f>
        <v>Yes</v>
      </c>
      <c r="F479" t="str">
        <f>VLOOKUP(A479,'Medical Examinations'!A:N,14,0)</f>
        <v>No</v>
      </c>
      <c r="G479" t="str">
        <f>VLOOKUP(A479,'Medical Examinations'!A:F,6,0)</f>
        <v>No</v>
      </c>
      <c r="H479" s="7" t="str">
        <f>VLOOKUP(A479,'Medical Examinations'!A:J,10,0)</f>
        <v>0</v>
      </c>
      <c r="I479" t="str">
        <f>VLOOKUP(A479,'Medical Examinations'!A:I,9,0)</f>
        <v>No</v>
      </c>
      <c r="J479" t="str">
        <f>VLOOKUP(A479,'Medical Examinations'!A:L,12,0)</f>
        <v>Obesity</v>
      </c>
      <c r="K479" t="str">
        <f>VLOOKUP(A479,'Medical Examinations'!A:M,13,0)</f>
        <v>Diabetes</v>
      </c>
      <c r="L479" t="str">
        <f>VLOOKUP(A479,'Hospitalisation Details'!A:S,15,0)</f>
        <v>8-Sep-1967</v>
      </c>
      <c r="M479" s="10">
        <f>VLOOKUP(A479,'Hospitalisation Details'!A:Q,17,0)</f>
        <v>20781.490000000002</v>
      </c>
      <c r="N479" t="str">
        <f>VLOOKUP(A479,'Hospitalisation Details'!A:L,12,0)</f>
        <v>tier - 2</v>
      </c>
      <c r="O479" t="str">
        <f>VLOOKUP(A479,'Hospitalisation Details'!A:AA,13,0)</f>
        <v>tier - 3</v>
      </c>
      <c r="P479" t="str">
        <f>VLOOKUP(A479,'Hospitalisation Details'!A:AA,14,0)</f>
        <v>R1013</v>
      </c>
      <c r="Q479">
        <f>VLOOKUP(A479,'Hospitalisation Details'!A:AA,16,0)</f>
        <v>55</v>
      </c>
    </row>
    <row r="480" spans="1:17" ht="15.75" x14ac:dyDescent="0.25">
      <c r="A480" s="1" t="s">
        <v>1892</v>
      </c>
      <c r="B480" t="str">
        <f>VLOOKUP(A480,'Customer Names'!A:D,4,0)</f>
        <v>Brian T.</v>
      </c>
      <c r="C480">
        <f>VLOOKUP(A480,'Medical Examinations'!A:B,2,0)</f>
        <v>28.024999999999999</v>
      </c>
      <c r="D480">
        <f>VLOOKUP(A480,'Medical Examinations'!A:C,3,0)</f>
        <v>7.67</v>
      </c>
      <c r="E480" t="str">
        <f>VLOOKUP(A480,'Medical Examinations'!A:K,11,0)</f>
        <v>Yes</v>
      </c>
      <c r="F480" t="str">
        <f>VLOOKUP(A480,'Medical Examinations'!A:N,14,0)</f>
        <v>No</v>
      </c>
      <c r="G480" t="str">
        <f>VLOOKUP(A480,'Medical Examinations'!A:F,6,0)</f>
        <v>No</v>
      </c>
      <c r="H480" s="7">
        <f>VLOOKUP(A480,'Medical Examinations'!A:J,10,0)</f>
        <v>1</v>
      </c>
      <c r="I480" t="str">
        <f>VLOOKUP(A480,'Medical Examinations'!A:I,9,0)</f>
        <v>Yes</v>
      </c>
      <c r="J480" t="str">
        <f>VLOOKUP(A480,'Medical Examinations'!A:L,12,0)</f>
        <v>Overweight</v>
      </c>
      <c r="K480" t="str">
        <f>VLOOKUP(A480,'Medical Examinations'!A:M,13,0)</f>
        <v>Diabetes</v>
      </c>
      <c r="L480" t="str">
        <f>VLOOKUP(A480,'Hospitalisation Details'!A:S,15,0)</f>
        <v>4-Aug-1986</v>
      </c>
      <c r="M480" s="10">
        <f>VLOOKUP(A480,'Hospitalisation Details'!A:Q,17,0)</f>
        <v>20773.63</v>
      </c>
      <c r="N480" t="str">
        <f>VLOOKUP(A480,'Hospitalisation Details'!A:L,12,0)</f>
        <v>tier - 2</v>
      </c>
      <c r="O480" t="str">
        <f>VLOOKUP(A480,'Hospitalisation Details'!A:AA,13,0)</f>
        <v>tier - 3</v>
      </c>
      <c r="P480" t="str">
        <f>VLOOKUP(A480,'Hospitalisation Details'!A:AA,14,0)</f>
        <v>R1017</v>
      </c>
      <c r="Q480">
        <f>VLOOKUP(A480,'Hospitalisation Details'!A:AA,16,0)</f>
        <v>36</v>
      </c>
    </row>
    <row r="481" spans="1:17" ht="15.75" x14ac:dyDescent="0.25">
      <c r="A481" s="1" t="s">
        <v>1891</v>
      </c>
      <c r="B481" t="str">
        <f>VLOOKUP(A481,'Customer Names'!A:D,4,0)</f>
        <v>Damon</v>
      </c>
      <c r="C481">
        <f>VLOOKUP(A481,'Medical Examinations'!A:B,2,0)</f>
        <v>28.69</v>
      </c>
      <c r="D481">
        <f>VLOOKUP(A481,'Medical Examinations'!A:C,3,0)</f>
        <v>6.23</v>
      </c>
      <c r="E481" t="str">
        <f>VLOOKUP(A481,'Medical Examinations'!A:K,11,0)</f>
        <v>No</v>
      </c>
      <c r="F481" t="str">
        <f>VLOOKUP(A481,'Medical Examinations'!A:N,14,0)</f>
        <v>No</v>
      </c>
      <c r="G481" t="str">
        <f>VLOOKUP(A481,'Medical Examinations'!A:F,6,0)</f>
        <v>No</v>
      </c>
      <c r="H481" s="7">
        <f>VLOOKUP(A481,'Medical Examinations'!A:J,10,0)</f>
        <v>1</v>
      </c>
      <c r="I481" t="str">
        <f>VLOOKUP(A481,'Medical Examinations'!A:I,9,0)</f>
        <v>Yes</v>
      </c>
      <c r="J481" t="str">
        <f>VLOOKUP(A481,'Medical Examinations'!A:L,12,0)</f>
        <v>Overweight</v>
      </c>
      <c r="K481" t="str">
        <f>VLOOKUP(A481,'Medical Examinations'!A:M,13,0)</f>
        <v>Prediabetes</v>
      </c>
      <c r="L481" t="str">
        <f>VLOOKUP(A481,'Hospitalisation Details'!A:S,15,0)</f>
        <v>14-Sep-1992</v>
      </c>
      <c r="M481" s="10">
        <f>VLOOKUP(A481,'Hospitalisation Details'!A:Q,17,0)</f>
        <v>20745.990000000002</v>
      </c>
      <c r="N481" t="str">
        <f>VLOOKUP(A481,'Hospitalisation Details'!A:L,12,0)</f>
        <v>tier - 3</v>
      </c>
      <c r="O481" t="str">
        <f>VLOOKUP(A481,'Hospitalisation Details'!A:AA,13,0)</f>
        <v>tier - 1</v>
      </c>
      <c r="P481" t="str">
        <f>VLOOKUP(A481,'Hospitalisation Details'!A:AA,14,0)</f>
        <v>R1012</v>
      </c>
      <c r="Q481">
        <f>VLOOKUP(A481,'Hospitalisation Details'!A:AA,16,0)</f>
        <v>30</v>
      </c>
    </row>
    <row r="482" spans="1:17" ht="15.75" x14ac:dyDescent="0.25">
      <c r="A482" s="1" t="s">
        <v>1890</v>
      </c>
      <c r="B482" t="str">
        <f>VLOOKUP(A482,'Customer Names'!A:D,4,0)</f>
        <v>Jeffrey</v>
      </c>
      <c r="C482">
        <f>VLOOKUP(A482,'Medical Examinations'!A:B,2,0)</f>
        <v>40.28</v>
      </c>
      <c r="D482">
        <f>VLOOKUP(A482,'Medical Examinations'!A:C,3,0)</f>
        <v>8.9</v>
      </c>
      <c r="E482" t="str">
        <f>VLOOKUP(A482,'Medical Examinations'!A:K,11,0)</f>
        <v>No</v>
      </c>
      <c r="F482" t="str">
        <f>VLOOKUP(A482,'Medical Examinations'!A:N,14,0)</f>
        <v>No</v>
      </c>
      <c r="G482" t="str">
        <f>VLOOKUP(A482,'Medical Examinations'!A:F,6,0)</f>
        <v>No</v>
      </c>
      <c r="H482" s="7" t="str">
        <f>VLOOKUP(A482,'Medical Examinations'!A:J,10,0)</f>
        <v>0</v>
      </c>
      <c r="I482" t="str">
        <f>VLOOKUP(A482,'Medical Examinations'!A:I,9,0)</f>
        <v>No</v>
      </c>
      <c r="J482" t="str">
        <f>VLOOKUP(A482,'Medical Examinations'!A:L,12,0)</f>
        <v>Obesity</v>
      </c>
      <c r="K482" t="str">
        <f>VLOOKUP(A482,'Medical Examinations'!A:M,13,0)</f>
        <v>Diabetes</v>
      </c>
      <c r="L482" t="str">
        <f>VLOOKUP(A482,'Hospitalisation Details'!A:S,15,0)</f>
        <v>1-Aug-1965</v>
      </c>
      <c r="M482" s="10">
        <f>VLOOKUP(A482,'Hospitalisation Details'!A:Q,17,0)</f>
        <v>20709.02</v>
      </c>
      <c r="N482" t="str">
        <f>VLOOKUP(A482,'Hospitalisation Details'!A:L,12,0)</f>
        <v>tier - 3</v>
      </c>
      <c r="O482" t="str">
        <f>VLOOKUP(A482,'Hospitalisation Details'!A:AA,13,0)</f>
        <v>tier - 2</v>
      </c>
      <c r="P482" t="str">
        <f>VLOOKUP(A482,'Hospitalisation Details'!A:AA,14,0)</f>
        <v>R1019</v>
      </c>
      <c r="Q482">
        <f>VLOOKUP(A482,'Hospitalisation Details'!A:AA,16,0)</f>
        <v>57</v>
      </c>
    </row>
    <row r="483" spans="1:17" ht="15.75" x14ac:dyDescent="0.25">
      <c r="A483" s="1" t="s">
        <v>1889</v>
      </c>
      <c r="B483" t="str">
        <f>VLOOKUP(A483,'Customer Names'!A:D,4,0)</f>
        <v>Malcolm J.</v>
      </c>
      <c r="C483">
        <f>VLOOKUP(A483,'Medical Examinations'!A:B,2,0)</f>
        <v>37.299999999999997</v>
      </c>
      <c r="D483">
        <f>VLOOKUP(A483,'Medical Examinations'!A:C,3,0)</f>
        <v>7.79</v>
      </c>
      <c r="E483" t="str">
        <f>VLOOKUP(A483,'Medical Examinations'!A:K,11,0)</f>
        <v>Yes</v>
      </c>
      <c r="F483" t="str">
        <f>VLOOKUP(A483,'Medical Examinations'!A:N,14,0)</f>
        <v>No</v>
      </c>
      <c r="G483" t="str">
        <f>VLOOKUP(A483,'Medical Examinations'!A:F,6,0)</f>
        <v>No</v>
      </c>
      <c r="H483" s="7" t="str">
        <f>VLOOKUP(A483,'Medical Examinations'!A:J,10,0)</f>
        <v>0</v>
      </c>
      <c r="I483" t="str">
        <f>VLOOKUP(A483,'Medical Examinations'!A:I,9,0)</f>
        <v>No</v>
      </c>
      <c r="J483" t="str">
        <f>VLOOKUP(A483,'Medical Examinations'!A:L,12,0)</f>
        <v>Obesity</v>
      </c>
      <c r="K483" t="str">
        <f>VLOOKUP(A483,'Medical Examinations'!A:M,13,0)</f>
        <v>Diabetes</v>
      </c>
      <c r="L483" t="str">
        <f>VLOOKUP(A483,'Hospitalisation Details'!A:S,15,0)</f>
        <v>17-Dec-1967</v>
      </c>
      <c r="M483" s="10">
        <f>VLOOKUP(A483,'Hospitalisation Details'!A:Q,17,0)</f>
        <v>20630.28</v>
      </c>
      <c r="N483" t="str">
        <f>VLOOKUP(A483,'Hospitalisation Details'!A:L,12,0)</f>
        <v>tier - 2</v>
      </c>
      <c r="O483" t="str">
        <f>VLOOKUP(A483,'Hospitalisation Details'!A:AA,13,0)</f>
        <v>tier - 3</v>
      </c>
      <c r="P483" t="str">
        <f>VLOOKUP(A483,'Hospitalisation Details'!A:AA,14,0)</f>
        <v>R1011</v>
      </c>
      <c r="Q483">
        <f>VLOOKUP(A483,'Hospitalisation Details'!A:AA,16,0)</f>
        <v>55</v>
      </c>
    </row>
    <row r="484" spans="1:17" ht="15.75" x14ac:dyDescent="0.25">
      <c r="A484" s="1" t="s">
        <v>1888</v>
      </c>
      <c r="B484" t="str">
        <f>VLOOKUP(A484,'Customer Names'!A:D,4,0)</f>
        <v>Margaret B.</v>
      </c>
      <c r="C484">
        <f>VLOOKUP(A484,'Medical Examinations'!A:B,2,0)</f>
        <v>54.47</v>
      </c>
      <c r="D484">
        <f>VLOOKUP(A484,'Medical Examinations'!A:C,3,0)</f>
        <v>4.49</v>
      </c>
      <c r="E484" t="str">
        <f>VLOOKUP(A484,'Medical Examinations'!A:K,11,0)</f>
        <v>Yes</v>
      </c>
      <c r="F484" t="str">
        <f>VLOOKUP(A484,'Medical Examinations'!A:N,14,0)</f>
        <v>No</v>
      </c>
      <c r="G484" t="str">
        <f>VLOOKUP(A484,'Medical Examinations'!A:F,6,0)</f>
        <v>No</v>
      </c>
      <c r="H484" s="7">
        <f>VLOOKUP(A484,'Medical Examinations'!A:J,10,0)</f>
        <v>2</v>
      </c>
      <c r="I484" t="str">
        <f>VLOOKUP(A484,'Medical Examinations'!A:I,9,0)</f>
        <v>No</v>
      </c>
      <c r="J484" t="str">
        <f>VLOOKUP(A484,'Medical Examinations'!A:L,12,0)</f>
        <v>Obesity</v>
      </c>
      <c r="K484" t="str">
        <f>VLOOKUP(A484,'Medical Examinations'!A:M,13,0)</f>
        <v>Normal</v>
      </c>
      <c r="L484" t="str">
        <f>VLOOKUP(A484,'Hospitalisation Details'!A:S,15,0)</f>
        <v>9-Jul-1966</v>
      </c>
      <c r="M484" s="10">
        <f>VLOOKUP(A484,'Hospitalisation Details'!A:Q,17,0)</f>
        <v>20568.32</v>
      </c>
      <c r="N484" t="str">
        <f>VLOOKUP(A484,'Hospitalisation Details'!A:L,12,0)</f>
        <v>tier - 3</v>
      </c>
      <c r="O484" t="str">
        <f>VLOOKUP(A484,'Hospitalisation Details'!A:AA,13,0)</f>
        <v>tier - 2</v>
      </c>
      <c r="P484" t="str">
        <f>VLOOKUP(A484,'Hospitalisation Details'!A:AA,14,0)</f>
        <v>R1012</v>
      </c>
      <c r="Q484">
        <f>VLOOKUP(A484,'Hospitalisation Details'!A:AA,16,0)</f>
        <v>56</v>
      </c>
    </row>
    <row r="485" spans="1:17" ht="15.75" x14ac:dyDescent="0.25">
      <c r="A485" s="1" t="s">
        <v>1887</v>
      </c>
      <c r="B485" t="str">
        <f>VLOOKUP(A485,'Customer Names'!A:D,4,0)</f>
        <v>Helen</v>
      </c>
      <c r="C485">
        <f>VLOOKUP(A485,'Medical Examinations'!A:B,2,0)</f>
        <v>38.06</v>
      </c>
      <c r="D485">
        <f>VLOOKUP(A485,'Medical Examinations'!A:C,3,0)</f>
        <v>5.24</v>
      </c>
      <c r="E485" t="str">
        <f>VLOOKUP(A485,'Medical Examinations'!A:K,11,0)</f>
        <v>Yes</v>
      </c>
      <c r="F485" t="str">
        <f>VLOOKUP(A485,'Medical Examinations'!A:N,14,0)</f>
        <v>No</v>
      </c>
      <c r="G485" t="str">
        <f>VLOOKUP(A485,'Medical Examinations'!A:F,6,0)</f>
        <v>Yes</v>
      </c>
      <c r="H485" s="7">
        <f>VLOOKUP(A485,'Medical Examinations'!A:J,10,0)</f>
        <v>1</v>
      </c>
      <c r="I485" t="str">
        <f>VLOOKUP(A485,'Medical Examinations'!A:I,9,0)</f>
        <v>No</v>
      </c>
      <c r="J485" t="str">
        <f>VLOOKUP(A485,'Medical Examinations'!A:L,12,0)</f>
        <v>Obesity</v>
      </c>
      <c r="K485" t="str">
        <f>VLOOKUP(A485,'Medical Examinations'!A:M,13,0)</f>
        <v>Normal</v>
      </c>
      <c r="L485" t="str">
        <f>VLOOKUP(A485,'Hospitalisation Details'!A:S,15,0)</f>
        <v>13-Oct-1969</v>
      </c>
      <c r="M485" s="10">
        <f>VLOOKUP(A485,'Hospitalisation Details'!A:Q,17,0)</f>
        <v>20463</v>
      </c>
      <c r="N485" t="str">
        <f>VLOOKUP(A485,'Hospitalisation Details'!A:L,12,0)</f>
        <v>tier - 2</v>
      </c>
      <c r="O485" t="str">
        <f>VLOOKUP(A485,'Hospitalisation Details'!A:AA,13,0)</f>
        <v>tier - 2</v>
      </c>
      <c r="P485" t="str">
        <f>VLOOKUP(A485,'Hospitalisation Details'!A:AA,14,0)</f>
        <v>R1013</v>
      </c>
      <c r="Q485">
        <f>VLOOKUP(A485,'Hospitalisation Details'!A:AA,16,0)</f>
        <v>53</v>
      </c>
    </row>
    <row r="486" spans="1:17" ht="15.75" x14ac:dyDescent="0.25">
      <c r="A486" s="1" t="s">
        <v>1886</v>
      </c>
      <c r="B486" t="str">
        <f>VLOOKUP(A486,'Customer Names'!A:D,4,0)</f>
        <v>Matthew</v>
      </c>
      <c r="C486">
        <f>VLOOKUP(A486,'Medical Examinations'!A:B,2,0)</f>
        <v>51.47</v>
      </c>
      <c r="D486">
        <f>VLOOKUP(A486,'Medical Examinations'!A:C,3,0)</f>
        <v>9.6</v>
      </c>
      <c r="E486" t="str">
        <f>VLOOKUP(A486,'Medical Examinations'!A:K,11,0)</f>
        <v>No</v>
      </c>
      <c r="F486" t="str">
        <f>VLOOKUP(A486,'Medical Examinations'!A:N,14,0)</f>
        <v>No</v>
      </c>
      <c r="G486" t="str">
        <f>VLOOKUP(A486,'Medical Examinations'!A:F,6,0)</f>
        <v>No</v>
      </c>
      <c r="H486" s="7" t="str">
        <f>VLOOKUP(A486,'Medical Examinations'!A:J,10,0)</f>
        <v>0</v>
      </c>
      <c r="I486" t="str">
        <f>VLOOKUP(A486,'Medical Examinations'!A:I,9,0)</f>
        <v>No</v>
      </c>
      <c r="J486" t="str">
        <f>VLOOKUP(A486,'Medical Examinations'!A:L,12,0)</f>
        <v>Obesity</v>
      </c>
      <c r="K486" t="str">
        <f>VLOOKUP(A486,'Medical Examinations'!A:M,13,0)</f>
        <v>Diabetes</v>
      </c>
      <c r="L486" t="str">
        <f>VLOOKUP(A486,'Hospitalisation Details'!A:S,15,0)</f>
        <v>18-Oct-1962</v>
      </c>
      <c r="M486" s="10">
        <f>VLOOKUP(A486,'Hospitalisation Details'!A:Q,17,0)</f>
        <v>20446.849999999999</v>
      </c>
      <c r="N486" t="str">
        <f>VLOOKUP(A486,'Hospitalisation Details'!A:L,12,0)</f>
        <v>tier - 2</v>
      </c>
      <c r="O486" t="str">
        <f>VLOOKUP(A486,'Hospitalisation Details'!A:AA,13,0)</f>
        <v>tier - 1</v>
      </c>
      <c r="P486" t="str">
        <f>VLOOKUP(A486,'Hospitalisation Details'!A:AA,14,0)</f>
        <v>R1012</v>
      </c>
      <c r="Q486">
        <f>VLOOKUP(A486,'Hospitalisation Details'!A:AA,16,0)</f>
        <v>60</v>
      </c>
    </row>
    <row r="487" spans="1:17" ht="15.75" x14ac:dyDescent="0.25">
      <c r="A487" s="1" t="s">
        <v>1885</v>
      </c>
      <c r="B487" t="str">
        <f>VLOOKUP(A487,'Customer Names'!A:D,4,0)</f>
        <v>Jeff</v>
      </c>
      <c r="C487">
        <f>VLOOKUP(A487,'Medical Examinations'!A:B,2,0)</f>
        <v>29.8</v>
      </c>
      <c r="D487">
        <f>VLOOKUP(A487,'Medical Examinations'!A:C,3,0)</f>
        <v>5.78</v>
      </c>
      <c r="E487" t="str">
        <f>VLOOKUP(A487,'Medical Examinations'!A:K,11,0)</f>
        <v>Yes</v>
      </c>
      <c r="F487" t="str">
        <f>VLOOKUP(A487,'Medical Examinations'!A:N,14,0)</f>
        <v>No</v>
      </c>
      <c r="G487" t="str">
        <f>VLOOKUP(A487,'Medical Examinations'!A:F,6,0)</f>
        <v>No</v>
      </c>
      <c r="H487" s="7" t="str">
        <f>VLOOKUP(A487,'Medical Examinations'!A:J,10,0)</f>
        <v>0</v>
      </c>
      <c r="I487" t="str">
        <f>VLOOKUP(A487,'Medical Examinations'!A:I,9,0)</f>
        <v>No</v>
      </c>
      <c r="J487" t="str">
        <f>VLOOKUP(A487,'Medical Examinations'!A:L,12,0)</f>
        <v>Overweight</v>
      </c>
      <c r="K487" t="str">
        <f>VLOOKUP(A487,'Medical Examinations'!A:M,13,0)</f>
        <v>Prediabetes</v>
      </c>
      <c r="L487" t="str">
        <f>VLOOKUP(A487,'Hospitalisation Details'!A:S,15,0)</f>
        <v>12-Jul-1985</v>
      </c>
      <c r="M487" s="10">
        <f>VLOOKUP(A487,'Hospitalisation Details'!A:Q,17,0)</f>
        <v>20420.599999999999</v>
      </c>
      <c r="N487" t="str">
        <f>VLOOKUP(A487,'Hospitalisation Details'!A:L,12,0)</f>
        <v>tier - 3</v>
      </c>
      <c r="O487" t="str">
        <f>VLOOKUP(A487,'Hospitalisation Details'!A:AA,13,0)</f>
        <v>tier - 2</v>
      </c>
      <c r="P487" t="str">
        <f>VLOOKUP(A487,'Hospitalisation Details'!A:AA,14,0)</f>
        <v>R1011</v>
      </c>
      <c r="Q487">
        <f>VLOOKUP(A487,'Hospitalisation Details'!A:AA,16,0)</f>
        <v>37</v>
      </c>
    </row>
    <row r="488" spans="1:17" ht="15.75" x14ac:dyDescent="0.25">
      <c r="A488" s="1" t="s">
        <v>1884</v>
      </c>
      <c r="B488" t="str">
        <f>VLOOKUP(A488,'Customer Names'!A:D,4,0)</f>
        <v>Tara R</v>
      </c>
      <c r="C488">
        <f>VLOOKUP(A488,'Medical Examinations'!A:B,2,0)</f>
        <v>49.77</v>
      </c>
      <c r="D488">
        <f>VLOOKUP(A488,'Medical Examinations'!A:C,3,0)</f>
        <v>7.02</v>
      </c>
      <c r="E488" t="str">
        <f>VLOOKUP(A488,'Medical Examinations'!A:K,11,0)</f>
        <v>No</v>
      </c>
      <c r="F488" t="str">
        <f>VLOOKUP(A488,'Medical Examinations'!A:N,14,0)</f>
        <v>No</v>
      </c>
      <c r="G488" t="str">
        <f>VLOOKUP(A488,'Medical Examinations'!A:F,6,0)</f>
        <v>No</v>
      </c>
      <c r="H488" s="7" t="str">
        <f>VLOOKUP(A488,'Medical Examinations'!A:J,10,0)</f>
        <v>0</v>
      </c>
      <c r="I488" t="str">
        <f>VLOOKUP(A488,'Medical Examinations'!A:I,9,0)</f>
        <v>No</v>
      </c>
      <c r="J488" t="str">
        <f>VLOOKUP(A488,'Medical Examinations'!A:L,12,0)</f>
        <v>Obesity</v>
      </c>
      <c r="K488" t="str">
        <f>VLOOKUP(A488,'Medical Examinations'!A:M,13,0)</f>
        <v>Diabetes</v>
      </c>
      <c r="L488" t="str">
        <f>VLOOKUP(A488,'Hospitalisation Details'!A:S,15,0)</f>
        <v>2-Jul-1962</v>
      </c>
      <c r="M488" s="10">
        <f>VLOOKUP(A488,'Hospitalisation Details'!A:Q,17,0)</f>
        <v>20354.5</v>
      </c>
      <c r="N488" t="str">
        <f>VLOOKUP(A488,'Hospitalisation Details'!A:L,12,0)</f>
        <v>tier - 3</v>
      </c>
      <c r="O488" t="str">
        <f>VLOOKUP(A488,'Hospitalisation Details'!A:AA,13,0)</f>
        <v>tier - 2</v>
      </c>
      <c r="P488" t="str">
        <f>VLOOKUP(A488,'Hospitalisation Details'!A:AA,14,0)</f>
        <v>R1026</v>
      </c>
      <c r="Q488">
        <f>VLOOKUP(A488,'Hospitalisation Details'!A:AA,16,0)</f>
        <v>60</v>
      </c>
    </row>
    <row r="489" spans="1:17" ht="15.75" x14ac:dyDescent="0.25">
      <c r="A489" s="1" t="s">
        <v>1883</v>
      </c>
      <c r="B489" t="str">
        <f>VLOOKUP(A489,'Customer Names'!A:D,4,0)</f>
        <v>Kristin</v>
      </c>
      <c r="C489">
        <f>VLOOKUP(A489,'Medical Examinations'!A:B,2,0)</f>
        <v>25.555</v>
      </c>
      <c r="D489">
        <f>VLOOKUP(A489,'Medical Examinations'!A:C,3,0)</f>
        <v>4.09</v>
      </c>
      <c r="E489" t="str">
        <f>VLOOKUP(A489,'Medical Examinations'!A:K,11,0)</f>
        <v>Yes</v>
      </c>
      <c r="F489" t="str">
        <f>VLOOKUP(A489,'Medical Examinations'!A:N,14,0)</f>
        <v>No</v>
      </c>
      <c r="G489" t="str">
        <f>VLOOKUP(A489,'Medical Examinations'!A:F,6,0)</f>
        <v>No</v>
      </c>
      <c r="H489" s="7" t="str">
        <f>VLOOKUP(A489,'Medical Examinations'!A:J,10,0)</f>
        <v>0</v>
      </c>
      <c r="I489" t="str">
        <f>VLOOKUP(A489,'Medical Examinations'!A:I,9,0)</f>
        <v>Yes</v>
      </c>
      <c r="J489" t="str">
        <f>VLOOKUP(A489,'Medical Examinations'!A:L,12,0)</f>
        <v>Overweight</v>
      </c>
      <c r="K489" t="str">
        <f>VLOOKUP(A489,'Medical Examinations'!A:M,13,0)</f>
        <v>Normal</v>
      </c>
      <c r="L489" t="str">
        <f>VLOOKUP(A489,'Hospitalisation Details'!A:S,15,0)</f>
        <v>17-Sep-1985</v>
      </c>
      <c r="M489" s="10">
        <f>VLOOKUP(A489,'Hospitalisation Details'!A:Q,17,0)</f>
        <v>20296.86</v>
      </c>
      <c r="N489" t="str">
        <f>VLOOKUP(A489,'Hospitalisation Details'!A:L,12,0)</f>
        <v>tier - 3</v>
      </c>
      <c r="O489" t="str">
        <f>VLOOKUP(A489,'Hospitalisation Details'!A:AA,13,0)</f>
        <v>tier - 1</v>
      </c>
      <c r="P489" t="str">
        <f>VLOOKUP(A489,'Hospitalisation Details'!A:AA,14,0)</f>
        <v>R1024</v>
      </c>
      <c r="Q489">
        <f>VLOOKUP(A489,'Hospitalisation Details'!A:AA,16,0)</f>
        <v>37</v>
      </c>
    </row>
    <row r="490" spans="1:17" ht="15.75" x14ac:dyDescent="0.25">
      <c r="A490" s="1" t="s">
        <v>1882</v>
      </c>
      <c r="B490" t="str">
        <f>VLOOKUP(A490,'Customer Names'!A:D,4,0)</f>
        <v>Timothy</v>
      </c>
      <c r="C490">
        <f>VLOOKUP(A490,'Medical Examinations'!A:B,2,0)</f>
        <v>29.64</v>
      </c>
      <c r="D490">
        <f>VLOOKUP(A490,'Medical Examinations'!A:C,3,0)</f>
        <v>4.93</v>
      </c>
      <c r="E490" t="str">
        <f>VLOOKUP(A490,'Medical Examinations'!A:K,11,0)</f>
        <v>No</v>
      </c>
      <c r="F490" t="str">
        <f>VLOOKUP(A490,'Medical Examinations'!A:N,14,0)</f>
        <v>No</v>
      </c>
      <c r="G490" t="str">
        <f>VLOOKUP(A490,'Medical Examinations'!A:F,6,0)</f>
        <v>Yes</v>
      </c>
      <c r="H490" s="7">
        <f>VLOOKUP(A490,'Medical Examinations'!A:J,10,0)</f>
        <v>1</v>
      </c>
      <c r="I490" t="str">
        <f>VLOOKUP(A490,'Medical Examinations'!A:I,9,0)</f>
        <v>No</v>
      </c>
      <c r="J490" t="str">
        <f>VLOOKUP(A490,'Medical Examinations'!A:L,12,0)</f>
        <v>Overweight</v>
      </c>
      <c r="K490" t="str">
        <f>VLOOKUP(A490,'Medical Examinations'!A:M,13,0)</f>
        <v>Normal</v>
      </c>
      <c r="L490" t="str">
        <f>VLOOKUP(A490,'Hospitalisation Details'!A:S,15,0)</f>
        <v>7-Sep-1993</v>
      </c>
      <c r="M490" s="10">
        <f>VLOOKUP(A490,'Hospitalisation Details'!A:Q,17,0)</f>
        <v>20277.810000000001</v>
      </c>
      <c r="N490" t="str">
        <f>VLOOKUP(A490,'Hospitalisation Details'!A:L,12,0)</f>
        <v>tier - 3</v>
      </c>
      <c r="O490" t="str">
        <f>VLOOKUP(A490,'Hospitalisation Details'!A:AA,13,0)</f>
        <v>tier - 3</v>
      </c>
      <c r="P490" t="str">
        <f>VLOOKUP(A490,'Hospitalisation Details'!A:AA,14,0)</f>
        <v>R1016</v>
      </c>
      <c r="Q490">
        <f>VLOOKUP(A490,'Hospitalisation Details'!A:AA,16,0)</f>
        <v>29</v>
      </c>
    </row>
    <row r="491" spans="1:17" ht="15.75" x14ac:dyDescent="0.25">
      <c r="A491" s="1" t="s">
        <v>1881</v>
      </c>
      <c r="B491" t="str">
        <f>VLOOKUP(A491,'Customer Names'!A:D,4,0)</f>
        <v>Scott</v>
      </c>
      <c r="C491">
        <f>VLOOKUP(A491,'Medical Examinations'!A:B,2,0)</f>
        <v>53.93</v>
      </c>
      <c r="D491">
        <f>VLOOKUP(A491,'Medical Examinations'!A:C,3,0)</f>
        <v>5.34</v>
      </c>
      <c r="E491" t="str">
        <f>VLOOKUP(A491,'Medical Examinations'!A:K,11,0)</f>
        <v>Yes</v>
      </c>
      <c r="F491" t="str">
        <f>VLOOKUP(A491,'Medical Examinations'!A:N,14,0)</f>
        <v>No</v>
      </c>
      <c r="G491" t="str">
        <f>VLOOKUP(A491,'Medical Examinations'!A:F,6,0)</f>
        <v>No</v>
      </c>
      <c r="H491" s="7">
        <f>VLOOKUP(A491,'Medical Examinations'!A:J,10,0)</f>
        <v>2</v>
      </c>
      <c r="I491" t="str">
        <f>VLOOKUP(A491,'Medical Examinations'!A:I,9,0)</f>
        <v>No</v>
      </c>
      <c r="J491" t="str">
        <f>VLOOKUP(A491,'Medical Examinations'!A:L,12,0)</f>
        <v>Obesity</v>
      </c>
      <c r="K491" t="str">
        <f>VLOOKUP(A491,'Medical Examinations'!A:M,13,0)</f>
        <v>Normal</v>
      </c>
      <c r="L491" t="str">
        <f>VLOOKUP(A491,'Hospitalisation Details'!A:S,15,0)</f>
        <v>22-Aug-1966</v>
      </c>
      <c r="M491" s="10">
        <f>VLOOKUP(A491,'Hospitalisation Details'!A:Q,17,0)</f>
        <v>20253.84</v>
      </c>
      <c r="N491" t="str">
        <f>VLOOKUP(A491,'Hospitalisation Details'!A:L,12,0)</f>
        <v>tier - 2</v>
      </c>
      <c r="O491" t="str">
        <f>VLOOKUP(A491,'Hospitalisation Details'!A:AA,13,0)</f>
        <v>tier - 3</v>
      </c>
      <c r="P491" t="str">
        <f>VLOOKUP(A491,'Hospitalisation Details'!A:AA,14,0)</f>
        <v>R1012</v>
      </c>
      <c r="Q491">
        <f>VLOOKUP(A491,'Hospitalisation Details'!A:AA,16,0)</f>
        <v>56</v>
      </c>
    </row>
    <row r="492" spans="1:17" ht="15.75" x14ac:dyDescent="0.25">
      <c r="A492" s="1" t="s">
        <v>1880</v>
      </c>
      <c r="B492" t="str">
        <f>VLOOKUP(A492,'Customer Names'!A:D,4,0)</f>
        <v>Carly E</v>
      </c>
      <c r="C492">
        <f>VLOOKUP(A492,'Medical Examinations'!A:B,2,0)</f>
        <v>28.024999999999999</v>
      </c>
      <c r="D492">
        <f>VLOOKUP(A492,'Medical Examinations'!A:C,3,0)</f>
        <v>5.65</v>
      </c>
      <c r="E492" t="str">
        <f>VLOOKUP(A492,'Medical Examinations'!A:K,11,0)</f>
        <v>No</v>
      </c>
      <c r="F492" t="str">
        <f>VLOOKUP(A492,'Medical Examinations'!A:N,14,0)</f>
        <v>No</v>
      </c>
      <c r="G492" t="str">
        <f>VLOOKUP(A492,'Medical Examinations'!A:F,6,0)</f>
        <v>No</v>
      </c>
      <c r="H492" s="7">
        <f>VLOOKUP(A492,'Medical Examinations'!A:J,10,0)</f>
        <v>1</v>
      </c>
      <c r="I492" t="str">
        <f>VLOOKUP(A492,'Medical Examinations'!A:I,9,0)</f>
        <v>Yes</v>
      </c>
      <c r="J492" t="str">
        <f>VLOOKUP(A492,'Medical Examinations'!A:L,12,0)</f>
        <v>Overweight</v>
      </c>
      <c r="K492" t="str">
        <f>VLOOKUP(A492,'Medical Examinations'!A:M,13,0)</f>
        <v>Normal</v>
      </c>
      <c r="L492" t="str">
        <f>VLOOKUP(A492,'Hospitalisation Details'!A:S,15,0)</f>
        <v>17-Oct-1987</v>
      </c>
      <c r="M492" s="10">
        <f>VLOOKUP(A492,'Hospitalisation Details'!A:Q,17,0)</f>
        <v>20234.849999999999</v>
      </c>
      <c r="N492" t="str">
        <f>VLOOKUP(A492,'Hospitalisation Details'!A:L,12,0)</f>
        <v>tier - 2</v>
      </c>
      <c r="O492" t="str">
        <f>VLOOKUP(A492,'Hospitalisation Details'!A:AA,13,0)</f>
        <v>tier - 3</v>
      </c>
      <c r="P492" t="str">
        <f>VLOOKUP(A492,'Hospitalisation Details'!A:AA,14,0)</f>
        <v>R1012</v>
      </c>
      <c r="Q492">
        <f>VLOOKUP(A492,'Hospitalisation Details'!A:AA,16,0)</f>
        <v>35</v>
      </c>
    </row>
    <row r="493" spans="1:17" ht="15.75" x14ac:dyDescent="0.25">
      <c r="A493" s="1" t="s">
        <v>1879</v>
      </c>
      <c r="B493" t="str">
        <f>VLOOKUP(A493,'Customer Names'!A:D,4,0)</f>
        <v>Lisa</v>
      </c>
      <c r="C493">
        <f>VLOOKUP(A493,'Medical Examinations'!A:B,2,0)</f>
        <v>27.5</v>
      </c>
      <c r="D493">
        <f>VLOOKUP(A493,'Medical Examinations'!A:C,3,0)</f>
        <v>4.49</v>
      </c>
      <c r="E493" t="str">
        <f>VLOOKUP(A493,'Medical Examinations'!A:K,11,0)</f>
        <v>No</v>
      </c>
      <c r="F493" t="str">
        <f>VLOOKUP(A493,'Medical Examinations'!A:N,14,0)</f>
        <v>No</v>
      </c>
      <c r="G493" t="str">
        <f>VLOOKUP(A493,'Medical Examinations'!A:F,6,0)</f>
        <v>No</v>
      </c>
      <c r="H493" s="7" t="str">
        <f>VLOOKUP(A493,'Medical Examinations'!A:J,10,0)</f>
        <v>0</v>
      </c>
      <c r="I493" t="str">
        <f>VLOOKUP(A493,'Medical Examinations'!A:I,9,0)</f>
        <v>No</v>
      </c>
      <c r="J493" t="str">
        <f>VLOOKUP(A493,'Medical Examinations'!A:L,12,0)</f>
        <v>Overweight</v>
      </c>
      <c r="K493" t="str">
        <f>VLOOKUP(A493,'Medical Examinations'!A:M,13,0)</f>
        <v>Normal</v>
      </c>
      <c r="L493" t="str">
        <f>VLOOKUP(A493,'Hospitalisation Details'!A:S,15,0)</f>
        <v>8-Jun-1994</v>
      </c>
      <c r="M493" s="10">
        <f>VLOOKUP(A493,'Hospitalisation Details'!A:Q,17,0)</f>
        <v>20177.669999999998</v>
      </c>
      <c r="N493" t="str">
        <f>VLOOKUP(A493,'Hospitalisation Details'!A:L,12,0)</f>
        <v>tier - 2</v>
      </c>
      <c r="O493" t="str">
        <f>VLOOKUP(A493,'Hospitalisation Details'!A:AA,13,0)</f>
        <v>tier - 1</v>
      </c>
      <c r="P493" t="str">
        <f>VLOOKUP(A493,'Hospitalisation Details'!A:AA,14,0)</f>
        <v>R1011</v>
      </c>
      <c r="Q493">
        <f>VLOOKUP(A493,'Hospitalisation Details'!A:AA,16,0)</f>
        <v>29</v>
      </c>
    </row>
    <row r="494" spans="1:17" ht="15.75" x14ac:dyDescent="0.25">
      <c r="A494" s="1" t="s">
        <v>1878</v>
      </c>
      <c r="B494" t="str">
        <f>VLOOKUP(A494,'Customer Names'!A:D,4,0)</f>
        <v>Stacey</v>
      </c>
      <c r="C494">
        <f>VLOOKUP(A494,'Medical Examinations'!A:B,2,0)</f>
        <v>21.8</v>
      </c>
      <c r="D494">
        <f>VLOOKUP(A494,'Medical Examinations'!A:C,3,0)</f>
        <v>10.55</v>
      </c>
      <c r="E494" t="str">
        <f>VLOOKUP(A494,'Medical Examinations'!A:K,11,0)</f>
        <v>No</v>
      </c>
      <c r="F494" t="str">
        <f>VLOOKUP(A494,'Medical Examinations'!A:N,14,0)</f>
        <v>No</v>
      </c>
      <c r="G494" t="str">
        <f>VLOOKUP(A494,'Medical Examinations'!A:F,6,0)</f>
        <v>No</v>
      </c>
      <c r="H494" s="7" t="str">
        <f>VLOOKUP(A494,'Medical Examinations'!A:J,10,0)</f>
        <v>0</v>
      </c>
      <c r="I494" t="str">
        <f>VLOOKUP(A494,'Medical Examinations'!A:I,9,0)</f>
        <v>Yes</v>
      </c>
      <c r="J494" t="str">
        <f>VLOOKUP(A494,'Medical Examinations'!A:L,12,0)</f>
        <v>Normal Weight</v>
      </c>
      <c r="K494" t="str">
        <f>VLOOKUP(A494,'Medical Examinations'!A:M,13,0)</f>
        <v>Diabetes</v>
      </c>
      <c r="L494" t="str">
        <f>VLOOKUP(A494,'Hospitalisation Details'!A:S,15,0)</f>
        <v>9-Jul-2002</v>
      </c>
      <c r="M494" s="10">
        <f>VLOOKUP(A494,'Hospitalisation Details'!A:Q,17,0)</f>
        <v>20167.34</v>
      </c>
      <c r="N494" t="str">
        <f>VLOOKUP(A494,'Hospitalisation Details'!A:L,12,0)</f>
        <v>tier - 3</v>
      </c>
      <c r="O494" t="str">
        <f>VLOOKUP(A494,'Hospitalisation Details'!A:AA,13,0)</f>
        <v>tier - 3</v>
      </c>
      <c r="P494" t="str">
        <f>VLOOKUP(A494,'Hospitalisation Details'!A:AA,14,0)</f>
        <v>R1011</v>
      </c>
      <c r="Q494">
        <f>VLOOKUP(A494,'Hospitalisation Details'!A:AA,16,0)</f>
        <v>20</v>
      </c>
    </row>
    <row r="495" spans="1:17" ht="15.75" x14ac:dyDescent="0.25">
      <c r="A495" s="1" t="s">
        <v>1877</v>
      </c>
      <c r="B495" t="str">
        <f>VLOOKUP(A495,'Customer Names'!A:D,4,0)</f>
        <v>Louis</v>
      </c>
      <c r="C495">
        <f>VLOOKUP(A495,'Medical Examinations'!A:B,2,0)</f>
        <v>26.41</v>
      </c>
      <c r="D495">
        <f>VLOOKUP(A495,'Medical Examinations'!A:C,3,0)</f>
        <v>4.92</v>
      </c>
      <c r="E495" t="str">
        <f>VLOOKUP(A495,'Medical Examinations'!A:K,11,0)</f>
        <v>Yes</v>
      </c>
      <c r="F495" t="str">
        <f>VLOOKUP(A495,'Medical Examinations'!A:N,14,0)</f>
        <v>No</v>
      </c>
      <c r="G495" t="str">
        <f>VLOOKUP(A495,'Medical Examinations'!A:F,6,0)</f>
        <v>Yes</v>
      </c>
      <c r="H495" s="7">
        <f>VLOOKUP(A495,'Medical Examinations'!A:J,10,0)</f>
        <v>1</v>
      </c>
      <c r="I495" t="str">
        <f>VLOOKUP(A495,'Medical Examinations'!A:I,9,0)</f>
        <v>Yes</v>
      </c>
      <c r="J495" t="str">
        <f>VLOOKUP(A495,'Medical Examinations'!A:L,12,0)</f>
        <v>Overweight</v>
      </c>
      <c r="K495" t="str">
        <f>VLOOKUP(A495,'Medical Examinations'!A:M,13,0)</f>
        <v>Normal</v>
      </c>
      <c r="L495" t="str">
        <f>VLOOKUP(A495,'Hospitalisation Details'!A:S,15,0)</f>
        <v>6-Oct-1983</v>
      </c>
      <c r="M495" s="10">
        <f>VLOOKUP(A495,'Hospitalisation Details'!A:Q,17,0)</f>
        <v>20149.32</v>
      </c>
      <c r="N495" t="str">
        <f>VLOOKUP(A495,'Hospitalisation Details'!A:L,12,0)</f>
        <v>tier - 2</v>
      </c>
      <c r="O495" t="str">
        <f>VLOOKUP(A495,'Hospitalisation Details'!A:AA,13,0)</f>
        <v>tier - 1</v>
      </c>
      <c r="P495" t="str">
        <f>VLOOKUP(A495,'Hospitalisation Details'!A:AA,14,0)</f>
        <v>R1016</v>
      </c>
      <c r="Q495">
        <f>VLOOKUP(A495,'Hospitalisation Details'!A:AA,16,0)</f>
        <v>39</v>
      </c>
    </row>
    <row r="496" spans="1:17" ht="15.75" x14ac:dyDescent="0.25">
      <c r="A496" s="1" t="s">
        <v>1876</v>
      </c>
      <c r="B496" t="str">
        <f>VLOOKUP(A496,'Customer Names'!A:D,4,0)</f>
        <v>Brian R.</v>
      </c>
      <c r="C496">
        <f>VLOOKUP(A496,'Medical Examinations'!A:B,2,0)</f>
        <v>27.835000000000001</v>
      </c>
      <c r="D496">
        <f>VLOOKUP(A496,'Medical Examinations'!A:C,3,0)</f>
        <v>5.9</v>
      </c>
      <c r="E496" t="str">
        <f>VLOOKUP(A496,'Medical Examinations'!A:K,11,0)</f>
        <v>Yes</v>
      </c>
      <c r="F496" t="str">
        <f>VLOOKUP(A496,'Medical Examinations'!A:N,14,0)</f>
        <v>No</v>
      </c>
      <c r="G496" t="str">
        <f>VLOOKUP(A496,'Medical Examinations'!A:F,6,0)</f>
        <v>No</v>
      </c>
      <c r="H496" s="7">
        <f>VLOOKUP(A496,'Medical Examinations'!A:J,10,0)</f>
        <v>1</v>
      </c>
      <c r="I496" t="str">
        <f>VLOOKUP(A496,'Medical Examinations'!A:I,9,0)</f>
        <v>Yes</v>
      </c>
      <c r="J496" t="str">
        <f>VLOOKUP(A496,'Medical Examinations'!A:L,12,0)</f>
        <v>Overweight</v>
      </c>
      <c r="K496" t="str">
        <f>VLOOKUP(A496,'Medical Examinations'!A:M,13,0)</f>
        <v>Prediabetes</v>
      </c>
      <c r="L496" t="str">
        <f>VLOOKUP(A496,'Hospitalisation Details'!A:S,15,0)</f>
        <v>25-Jul-1988</v>
      </c>
      <c r="M496" s="10">
        <f>VLOOKUP(A496,'Hospitalisation Details'!A:Q,17,0)</f>
        <v>20009.63</v>
      </c>
      <c r="N496" t="str">
        <f>VLOOKUP(A496,'Hospitalisation Details'!A:L,12,0)</f>
        <v>tier - 2</v>
      </c>
      <c r="O496" t="str">
        <f>VLOOKUP(A496,'Hospitalisation Details'!A:AA,13,0)</f>
        <v>tier - 1</v>
      </c>
      <c r="P496" t="str">
        <f>VLOOKUP(A496,'Hospitalisation Details'!A:AA,14,0)</f>
        <v>R1012</v>
      </c>
      <c r="Q496">
        <f>VLOOKUP(A496,'Hospitalisation Details'!A:AA,16,0)</f>
        <v>34</v>
      </c>
    </row>
    <row r="497" spans="1:17" ht="15.75" x14ac:dyDescent="0.25">
      <c r="A497" s="1" t="s">
        <v>1875</v>
      </c>
      <c r="B497" t="str">
        <f>VLOOKUP(A497,'Customer Names'!A:D,4,0)</f>
        <v>Jessica</v>
      </c>
      <c r="C497">
        <f>VLOOKUP(A497,'Medical Examinations'!A:B,2,0)</f>
        <v>51.74</v>
      </c>
      <c r="D497">
        <f>VLOOKUP(A497,'Medical Examinations'!A:C,3,0)</f>
        <v>4.9800000000000004</v>
      </c>
      <c r="E497" t="str">
        <f>VLOOKUP(A497,'Medical Examinations'!A:K,11,0)</f>
        <v>Yes</v>
      </c>
      <c r="F497" t="str">
        <f>VLOOKUP(A497,'Medical Examinations'!A:N,14,0)</f>
        <v>No</v>
      </c>
      <c r="G497" t="str">
        <f>VLOOKUP(A497,'Medical Examinations'!A:F,6,0)</f>
        <v>No</v>
      </c>
      <c r="H497" s="7">
        <f>VLOOKUP(A497,'Medical Examinations'!A:J,10,0)</f>
        <v>2</v>
      </c>
      <c r="I497" t="str">
        <f>VLOOKUP(A497,'Medical Examinations'!A:I,9,0)</f>
        <v>No</v>
      </c>
      <c r="J497" t="str">
        <f>VLOOKUP(A497,'Medical Examinations'!A:L,12,0)</f>
        <v>Obesity</v>
      </c>
      <c r="K497" t="str">
        <f>VLOOKUP(A497,'Medical Examinations'!A:M,13,0)</f>
        <v>Normal</v>
      </c>
      <c r="L497" t="str">
        <f>VLOOKUP(A497,'Hospitalisation Details'!A:S,15,0)</f>
        <v>10-Aug-1966</v>
      </c>
      <c r="M497" s="10">
        <f>VLOOKUP(A497,'Hospitalisation Details'!A:Q,17,0)</f>
        <v>19995.29</v>
      </c>
      <c r="N497" t="str">
        <f>VLOOKUP(A497,'Hospitalisation Details'!A:L,12,0)</f>
        <v>tier - 1</v>
      </c>
      <c r="O497" t="str">
        <f>VLOOKUP(A497,'Hospitalisation Details'!A:AA,13,0)</f>
        <v>tier - 3</v>
      </c>
      <c r="P497" t="str">
        <f>VLOOKUP(A497,'Hospitalisation Details'!A:AA,14,0)</f>
        <v>R1026</v>
      </c>
      <c r="Q497">
        <f>VLOOKUP(A497,'Hospitalisation Details'!A:AA,16,0)</f>
        <v>56</v>
      </c>
    </row>
    <row r="498" spans="1:17" ht="15.75" x14ac:dyDescent="0.25">
      <c r="A498" s="1" t="s">
        <v>1874</v>
      </c>
      <c r="B498" t="str">
        <f>VLOOKUP(A498,'Customer Names'!A:D,4,0)</f>
        <v>Dawn M.</v>
      </c>
      <c r="C498">
        <f>VLOOKUP(A498,'Medical Examinations'!A:B,2,0)</f>
        <v>23.37</v>
      </c>
      <c r="D498">
        <f>VLOOKUP(A498,'Medical Examinations'!A:C,3,0)</f>
        <v>5.8</v>
      </c>
      <c r="E498" t="str">
        <f>VLOOKUP(A498,'Medical Examinations'!A:K,11,0)</f>
        <v>No</v>
      </c>
      <c r="F498" t="str">
        <f>VLOOKUP(A498,'Medical Examinations'!A:N,14,0)</f>
        <v>No</v>
      </c>
      <c r="G498" t="str">
        <f>VLOOKUP(A498,'Medical Examinations'!A:F,6,0)</f>
        <v>No</v>
      </c>
      <c r="H498" s="7" t="str">
        <f>VLOOKUP(A498,'Medical Examinations'!A:J,10,0)</f>
        <v>0</v>
      </c>
      <c r="I498" t="str">
        <f>VLOOKUP(A498,'Medical Examinations'!A:I,9,0)</f>
        <v>Yes</v>
      </c>
      <c r="J498" t="str">
        <f>VLOOKUP(A498,'Medical Examinations'!A:L,12,0)</f>
        <v>Normal Weight</v>
      </c>
      <c r="K498" t="str">
        <f>VLOOKUP(A498,'Medical Examinations'!A:M,13,0)</f>
        <v>Prediabetes</v>
      </c>
      <c r="L498" t="str">
        <f>VLOOKUP(A498,'Hospitalisation Details'!A:S,15,0)</f>
        <v>9-Oct-1980</v>
      </c>
      <c r="M498" s="10">
        <f>VLOOKUP(A498,'Hospitalisation Details'!A:Q,17,0)</f>
        <v>19964.75</v>
      </c>
      <c r="N498" t="str">
        <f>VLOOKUP(A498,'Hospitalisation Details'!A:L,12,0)</f>
        <v>tier - 1</v>
      </c>
      <c r="O498" t="str">
        <f>VLOOKUP(A498,'Hospitalisation Details'!A:AA,13,0)</f>
        <v>tier - 2</v>
      </c>
      <c r="P498" t="str">
        <f>VLOOKUP(A498,'Hospitalisation Details'!A:AA,14,0)</f>
        <v>R1024</v>
      </c>
      <c r="Q498">
        <f>VLOOKUP(A498,'Hospitalisation Details'!A:AA,16,0)</f>
        <v>42</v>
      </c>
    </row>
    <row r="499" spans="1:17" ht="15.75" x14ac:dyDescent="0.25">
      <c r="A499" s="1" t="s">
        <v>1873</v>
      </c>
      <c r="B499" t="str">
        <f>VLOOKUP(A499,'Customer Names'!A:D,4,0)</f>
        <v>Chris</v>
      </c>
      <c r="C499">
        <f>VLOOKUP(A499,'Medical Examinations'!A:B,2,0)</f>
        <v>29.7</v>
      </c>
      <c r="D499">
        <f>VLOOKUP(A499,'Medical Examinations'!A:C,3,0)</f>
        <v>6.21</v>
      </c>
      <c r="E499" t="str">
        <f>VLOOKUP(A499,'Medical Examinations'!A:K,11,0)</f>
        <v>Yes</v>
      </c>
      <c r="F499" t="str">
        <f>VLOOKUP(A499,'Medical Examinations'!A:N,14,0)</f>
        <v>No</v>
      </c>
      <c r="G499" t="str">
        <f>VLOOKUP(A499,'Medical Examinations'!A:F,6,0)</f>
        <v>Yes</v>
      </c>
      <c r="H499" s="7">
        <f>VLOOKUP(A499,'Medical Examinations'!A:J,10,0)</f>
        <v>1</v>
      </c>
      <c r="I499" t="str">
        <f>VLOOKUP(A499,'Medical Examinations'!A:I,9,0)</f>
        <v>Yes</v>
      </c>
      <c r="J499" t="str">
        <f>VLOOKUP(A499,'Medical Examinations'!A:L,12,0)</f>
        <v>Overweight</v>
      </c>
      <c r="K499" t="str">
        <f>VLOOKUP(A499,'Medical Examinations'!A:M,13,0)</f>
        <v>Prediabetes</v>
      </c>
      <c r="L499" t="str">
        <f>VLOOKUP(A499,'Hospitalisation Details'!A:S,15,0)</f>
        <v>18-Oct-1997</v>
      </c>
      <c r="M499" s="10">
        <f>VLOOKUP(A499,'Hospitalisation Details'!A:Q,17,0)</f>
        <v>19933.46</v>
      </c>
      <c r="N499" t="str">
        <f>VLOOKUP(A499,'Hospitalisation Details'!A:L,12,0)</f>
        <v>tier - 1</v>
      </c>
      <c r="O499" t="str">
        <f>VLOOKUP(A499,'Hospitalisation Details'!A:AA,13,0)</f>
        <v>tier - 3</v>
      </c>
      <c r="P499" t="str">
        <f>VLOOKUP(A499,'Hospitalisation Details'!A:AA,14,0)</f>
        <v>R1011</v>
      </c>
      <c r="Q499">
        <f>VLOOKUP(A499,'Hospitalisation Details'!A:AA,16,0)</f>
        <v>25</v>
      </c>
    </row>
    <row r="500" spans="1:17" ht="15.75" x14ac:dyDescent="0.25">
      <c r="A500" s="1" t="s">
        <v>1872</v>
      </c>
      <c r="B500" t="str">
        <f>VLOOKUP(A500,'Customer Names'!A:D,4,0)</f>
        <v>Karen</v>
      </c>
      <c r="C500">
        <f>VLOOKUP(A500,'Medical Examinations'!A:B,2,0)</f>
        <v>20.045000000000002</v>
      </c>
      <c r="D500">
        <f>VLOOKUP(A500,'Medical Examinations'!A:C,3,0)</f>
        <v>6.17</v>
      </c>
      <c r="E500" t="str">
        <f>VLOOKUP(A500,'Medical Examinations'!A:K,11,0)</f>
        <v>No</v>
      </c>
      <c r="F500" t="str">
        <f>VLOOKUP(A500,'Medical Examinations'!A:N,14,0)</f>
        <v>No</v>
      </c>
      <c r="G500" t="str">
        <f>VLOOKUP(A500,'Medical Examinations'!A:F,6,0)</f>
        <v>Yes</v>
      </c>
      <c r="H500" s="7">
        <f>VLOOKUP(A500,'Medical Examinations'!A:J,10,0)</f>
        <v>1</v>
      </c>
      <c r="I500" t="str">
        <f>VLOOKUP(A500,'Medical Examinations'!A:I,9,0)</f>
        <v>Yes</v>
      </c>
      <c r="J500" t="str">
        <f>VLOOKUP(A500,'Medical Examinations'!A:L,12,0)</f>
        <v>Normal Weight</v>
      </c>
      <c r="K500" t="str">
        <f>VLOOKUP(A500,'Medical Examinations'!A:M,13,0)</f>
        <v>Prediabetes</v>
      </c>
      <c r="L500" t="str">
        <f>VLOOKUP(A500,'Hospitalisation Details'!A:S,15,0)</f>
        <v>30-Oct-1979</v>
      </c>
      <c r="M500" s="10">
        <f>VLOOKUP(A500,'Hospitalisation Details'!A:Q,17,0)</f>
        <v>19798.05</v>
      </c>
      <c r="N500" t="str">
        <f>VLOOKUP(A500,'Hospitalisation Details'!A:L,12,0)</f>
        <v>tier - 1</v>
      </c>
      <c r="O500" t="str">
        <f>VLOOKUP(A500,'Hospitalisation Details'!A:AA,13,0)</f>
        <v>tier - 1</v>
      </c>
      <c r="P500" t="str">
        <f>VLOOKUP(A500,'Hospitalisation Details'!A:AA,14,0)</f>
        <v>R1024</v>
      </c>
      <c r="Q500">
        <f>VLOOKUP(A500,'Hospitalisation Details'!A:AA,16,0)</f>
        <v>43</v>
      </c>
    </row>
    <row r="501" spans="1:17" ht="15.75" x14ac:dyDescent="0.25">
      <c r="A501" s="1" t="s">
        <v>1871</v>
      </c>
      <c r="B501" t="str">
        <f>VLOOKUP(A501,'Customer Names'!A:D,4,0)</f>
        <v>Jessica</v>
      </c>
      <c r="C501">
        <f>VLOOKUP(A501,'Medical Examinations'!A:B,2,0)</f>
        <v>27.83</v>
      </c>
      <c r="D501">
        <f>VLOOKUP(A501,'Medical Examinations'!A:C,3,0)</f>
        <v>5.36</v>
      </c>
      <c r="E501" t="str">
        <f>VLOOKUP(A501,'Medical Examinations'!A:K,11,0)</f>
        <v>No</v>
      </c>
      <c r="F501" t="str">
        <f>VLOOKUP(A501,'Medical Examinations'!A:N,14,0)</f>
        <v>No</v>
      </c>
      <c r="G501" t="str">
        <f>VLOOKUP(A501,'Medical Examinations'!A:F,6,0)</f>
        <v>No</v>
      </c>
      <c r="H501" s="7">
        <f>VLOOKUP(A501,'Medical Examinations'!A:J,10,0)</f>
        <v>2</v>
      </c>
      <c r="I501" t="str">
        <f>VLOOKUP(A501,'Medical Examinations'!A:I,9,0)</f>
        <v>No</v>
      </c>
      <c r="J501" t="str">
        <f>VLOOKUP(A501,'Medical Examinations'!A:L,12,0)</f>
        <v>Overweight</v>
      </c>
      <c r="K501" t="str">
        <f>VLOOKUP(A501,'Medical Examinations'!A:M,13,0)</f>
        <v>Normal</v>
      </c>
      <c r="L501" t="str">
        <f>VLOOKUP(A501,'Hospitalisation Details'!A:S,15,0)</f>
        <v>14-Jun-1972</v>
      </c>
      <c r="M501" s="10">
        <f>VLOOKUP(A501,'Hospitalisation Details'!A:Q,17,0)</f>
        <v>19749.38</v>
      </c>
      <c r="N501" t="str">
        <f>VLOOKUP(A501,'Hospitalisation Details'!A:L,12,0)</f>
        <v>tier - 1</v>
      </c>
      <c r="O501" t="str">
        <f>VLOOKUP(A501,'Hospitalisation Details'!A:AA,13,0)</f>
        <v>tier - 3</v>
      </c>
      <c r="P501" t="str">
        <f>VLOOKUP(A501,'Hospitalisation Details'!A:AA,14,0)</f>
        <v>R1013</v>
      </c>
      <c r="Q501">
        <f>VLOOKUP(A501,'Hospitalisation Details'!A:AA,16,0)</f>
        <v>50</v>
      </c>
    </row>
    <row r="502" spans="1:17" ht="15.75" x14ac:dyDescent="0.25">
      <c r="A502" s="1" t="s">
        <v>1870</v>
      </c>
      <c r="B502" t="str">
        <f>VLOOKUP(A502,'Customer Names'!A:D,4,0)</f>
        <v>Mathieu</v>
      </c>
      <c r="C502">
        <f>VLOOKUP(A502,'Medical Examinations'!A:B,2,0)</f>
        <v>28.93</v>
      </c>
      <c r="D502">
        <f>VLOOKUP(A502,'Medical Examinations'!A:C,3,0)</f>
        <v>5.2</v>
      </c>
      <c r="E502" t="str">
        <f>VLOOKUP(A502,'Medical Examinations'!A:K,11,0)</f>
        <v>No</v>
      </c>
      <c r="F502" t="str">
        <f>VLOOKUP(A502,'Medical Examinations'!A:N,14,0)</f>
        <v>No</v>
      </c>
      <c r="G502" t="str">
        <f>VLOOKUP(A502,'Medical Examinations'!A:F,6,0)</f>
        <v>No</v>
      </c>
      <c r="H502" s="7" t="str">
        <f>VLOOKUP(A502,'Medical Examinations'!A:J,10,0)</f>
        <v>0</v>
      </c>
      <c r="I502" t="str">
        <f>VLOOKUP(A502,'Medical Examinations'!A:I,9,0)</f>
        <v>Yes</v>
      </c>
      <c r="J502" t="str">
        <f>VLOOKUP(A502,'Medical Examinations'!A:L,12,0)</f>
        <v>Overweight</v>
      </c>
      <c r="K502" t="str">
        <f>VLOOKUP(A502,'Medical Examinations'!A:M,13,0)</f>
        <v>Normal</v>
      </c>
      <c r="L502" t="str">
        <f>VLOOKUP(A502,'Hospitalisation Details'!A:S,15,0)</f>
        <v>8-Aug-1990</v>
      </c>
      <c r="M502" s="10">
        <f>VLOOKUP(A502,'Hospitalisation Details'!A:Q,17,0)</f>
        <v>19719.689999999999</v>
      </c>
      <c r="N502" t="str">
        <f>VLOOKUP(A502,'Hospitalisation Details'!A:L,12,0)</f>
        <v>tier - 1</v>
      </c>
      <c r="O502" t="str">
        <f>VLOOKUP(A502,'Hospitalisation Details'!A:AA,13,0)</f>
        <v>tier - 2</v>
      </c>
      <c r="P502" t="str">
        <f>VLOOKUP(A502,'Hospitalisation Details'!A:AA,14,0)</f>
        <v>R1013</v>
      </c>
      <c r="Q502">
        <f>VLOOKUP(A502,'Hospitalisation Details'!A:AA,16,0)</f>
        <v>32</v>
      </c>
    </row>
    <row r="503" spans="1:17" ht="15.75" x14ac:dyDescent="0.25">
      <c r="A503" s="1" t="s">
        <v>1869</v>
      </c>
      <c r="B503" t="str">
        <f>VLOOKUP(A503,'Customer Names'!A:D,4,0)</f>
        <v>Kam S.</v>
      </c>
      <c r="C503">
        <f>VLOOKUP(A503,'Medical Examinations'!A:B,2,0)</f>
        <v>33.82</v>
      </c>
      <c r="D503">
        <f>VLOOKUP(A503,'Medical Examinations'!A:C,3,0)</f>
        <v>5.42</v>
      </c>
      <c r="E503" t="str">
        <f>VLOOKUP(A503,'Medical Examinations'!A:K,11,0)</f>
        <v>No</v>
      </c>
      <c r="F503" t="str">
        <f>VLOOKUP(A503,'Medical Examinations'!A:N,14,0)</f>
        <v>No</v>
      </c>
      <c r="G503" t="str">
        <f>VLOOKUP(A503,'Medical Examinations'!A:F,6,0)</f>
        <v>No</v>
      </c>
      <c r="H503" s="7" t="str">
        <f>VLOOKUP(A503,'Medical Examinations'!A:J,10,0)</f>
        <v>0</v>
      </c>
      <c r="I503" t="str">
        <f>VLOOKUP(A503,'Medical Examinations'!A:I,9,0)</f>
        <v>No</v>
      </c>
      <c r="J503" t="str">
        <f>VLOOKUP(A503,'Medical Examinations'!A:L,12,0)</f>
        <v>Obesity</v>
      </c>
      <c r="K503" t="str">
        <f>VLOOKUP(A503,'Medical Examinations'!A:M,13,0)</f>
        <v>Normal</v>
      </c>
      <c r="L503" t="str">
        <f>VLOOKUP(A503,'Hospitalisation Details'!A:S,15,0)</f>
        <v>27-Aug-1994</v>
      </c>
      <c r="M503" s="10">
        <f>VLOOKUP(A503,'Hospitalisation Details'!A:Q,17,0)</f>
        <v>19673.34</v>
      </c>
      <c r="N503" t="str">
        <f>VLOOKUP(A503,'Hospitalisation Details'!A:L,12,0)</f>
        <v>tier - 1</v>
      </c>
      <c r="O503" t="str">
        <f>VLOOKUP(A503,'Hospitalisation Details'!A:AA,13,0)</f>
        <v>tier - 2</v>
      </c>
      <c r="P503" t="str">
        <f>VLOOKUP(A503,'Hospitalisation Details'!A:AA,14,0)</f>
        <v>R1012</v>
      </c>
      <c r="Q503">
        <f>VLOOKUP(A503,'Hospitalisation Details'!A:AA,16,0)</f>
        <v>28</v>
      </c>
    </row>
    <row r="504" spans="1:17" ht="15.75" x14ac:dyDescent="0.25">
      <c r="A504" s="1" t="s">
        <v>1868</v>
      </c>
      <c r="B504" t="str">
        <f>VLOOKUP(A504,'Customer Names'!A:D,4,0)</f>
        <v>Valerie A</v>
      </c>
      <c r="C504">
        <f>VLOOKUP(A504,'Medical Examinations'!A:B,2,0)</f>
        <v>20.234999999999999</v>
      </c>
      <c r="D504">
        <f>VLOOKUP(A504,'Medical Examinations'!A:C,3,0)</f>
        <v>6.84</v>
      </c>
      <c r="E504" t="str">
        <f>VLOOKUP(A504,'Medical Examinations'!A:K,11,0)</f>
        <v>No</v>
      </c>
      <c r="F504" t="str">
        <f>VLOOKUP(A504,'Medical Examinations'!A:N,14,0)</f>
        <v>No</v>
      </c>
      <c r="G504" t="str">
        <f>VLOOKUP(A504,'Medical Examinations'!A:F,6,0)</f>
        <v>No</v>
      </c>
      <c r="H504" s="7" t="str">
        <f>VLOOKUP(A504,'Medical Examinations'!A:J,10,0)</f>
        <v>0</v>
      </c>
      <c r="I504" t="str">
        <f>VLOOKUP(A504,'Medical Examinations'!A:I,9,0)</f>
        <v>Yes</v>
      </c>
      <c r="J504" t="str">
        <f>VLOOKUP(A504,'Medical Examinations'!A:L,12,0)</f>
        <v>Normal Weight</v>
      </c>
      <c r="K504" t="str">
        <f>VLOOKUP(A504,'Medical Examinations'!A:M,13,0)</f>
        <v>Diabetes</v>
      </c>
      <c r="L504" t="str">
        <f>VLOOKUP(A504,'Hospitalisation Details'!A:S,15,0)</f>
        <v>24-Sep-1978</v>
      </c>
      <c r="M504" s="10">
        <f>VLOOKUP(A504,'Hospitalisation Details'!A:Q,17,0)</f>
        <v>19594.810000000001</v>
      </c>
      <c r="N504" t="str">
        <f>VLOOKUP(A504,'Hospitalisation Details'!A:L,12,0)</f>
        <v>tier - 1</v>
      </c>
      <c r="O504" t="str">
        <f>VLOOKUP(A504,'Hospitalisation Details'!A:AA,13,0)</f>
        <v>tier - 1</v>
      </c>
      <c r="P504" t="str">
        <f>VLOOKUP(A504,'Hospitalisation Details'!A:AA,14,0)</f>
        <v>R1024</v>
      </c>
      <c r="Q504">
        <f>VLOOKUP(A504,'Hospitalisation Details'!A:AA,16,0)</f>
        <v>44</v>
      </c>
    </row>
    <row r="505" spans="1:17" ht="15.75" x14ac:dyDescent="0.25">
      <c r="A505" s="1" t="s">
        <v>1867</v>
      </c>
      <c r="B505" t="str">
        <f>VLOOKUP(A505,'Customer Names'!A:D,4,0)</f>
        <v>Freya R</v>
      </c>
      <c r="C505">
        <f>VLOOKUP(A505,'Medical Examinations'!A:B,2,0)</f>
        <v>49.2</v>
      </c>
      <c r="D505">
        <f>VLOOKUP(A505,'Medical Examinations'!A:C,3,0)</f>
        <v>10.9</v>
      </c>
      <c r="E505" t="str">
        <f>VLOOKUP(A505,'Medical Examinations'!A:K,11,0)</f>
        <v>Yes</v>
      </c>
      <c r="F505" t="str">
        <f>VLOOKUP(A505,'Medical Examinations'!A:N,14,0)</f>
        <v>No</v>
      </c>
      <c r="G505" t="str">
        <f>VLOOKUP(A505,'Medical Examinations'!A:F,6,0)</f>
        <v>Yes</v>
      </c>
      <c r="H505" s="7">
        <f>VLOOKUP(A505,'Medical Examinations'!A:J,10,0)</f>
        <v>1</v>
      </c>
      <c r="I505" t="str">
        <f>VLOOKUP(A505,'Medical Examinations'!A:I,9,0)</f>
        <v>No</v>
      </c>
      <c r="J505" t="str">
        <f>VLOOKUP(A505,'Medical Examinations'!A:L,12,0)</f>
        <v>Obesity</v>
      </c>
      <c r="K505" t="str">
        <f>VLOOKUP(A505,'Medical Examinations'!A:M,13,0)</f>
        <v>Diabetes</v>
      </c>
      <c r="L505" t="str">
        <f>VLOOKUP(A505,'Hospitalisation Details'!A:S,15,0)</f>
        <v>14-Jul-1963</v>
      </c>
      <c r="M505" s="10">
        <f>VLOOKUP(A505,'Hospitalisation Details'!A:Q,17,0)</f>
        <v>19551.34</v>
      </c>
      <c r="N505" t="str">
        <f>VLOOKUP(A505,'Hospitalisation Details'!A:L,12,0)</f>
        <v>tier - 1</v>
      </c>
      <c r="O505" t="str">
        <f>VLOOKUP(A505,'Hospitalisation Details'!A:AA,13,0)</f>
        <v>tier - 3</v>
      </c>
      <c r="P505" t="str">
        <f>VLOOKUP(A505,'Hospitalisation Details'!A:AA,14,0)</f>
        <v>R1012</v>
      </c>
      <c r="Q505">
        <f>VLOOKUP(A505,'Hospitalisation Details'!A:AA,16,0)</f>
        <v>59</v>
      </c>
    </row>
    <row r="506" spans="1:17" ht="15.75" x14ac:dyDescent="0.25">
      <c r="A506" s="1" t="s">
        <v>1866</v>
      </c>
      <c r="B506" t="str">
        <f>VLOOKUP(A506,'Customer Names'!A:D,4,0)</f>
        <v>Jennifer</v>
      </c>
      <c r="C506">
        <f>VLOOKUP(A506,'Medical Examinations'!A:B,2,0)</f>
        <v>26.4</v>
      </c>
      <c r="D506">
        <f>VLOOKUP(A506,'Medical Examinations'!A:C,3,0)</f>
        <v>4.87</v>
      </c>
      <c r="E506" t="str">
        <f>VLOOKUP(A506,'Medical Examinations'!A:K,11,0)</f>
        <v>Yes</v>
      </c>
      <c r="F506" t="str">
        <f>VLOOKUP(A506,'Medical Examinations'!A:N,14,0)</f>
        <v>No</v>
      </c>
      <c r="G506" t="str">
        <f>VLOOKUP(A506,'Medical Examinations'!A:F,6,0)</f>
        <v>No</v>
      </c>
      <c r="H506" s="7" t="str">
        <f>VLOOKUP(A506,'Medical Examinations'!A:J,10,0)</f>
        <v>0</v>
      </c>
      <c r="I506" t="str">
        <f>VLOOKUP(A506,'Medical Examinations'!A:I,9,0)</f>
        <v>Yes</v>
      </c>
      <c r="J506" t="str">
        <f>VLOOKUP(A506,'Medical Examinations'!A:L,12,0)</f>
        <v>Overweight</v>
      </c>
      <c r="K506" t="str">
        <f>VLOOKUP(A506,'Medical Examinations'!A:M,13,0)</f>
        <v>Normal</v>
      </c>
      <c r="L506" t="str">
        <f>VLOOKUP(A506,'Hospitalisation Details'!A:S,15,0)</f>
        <v>17-Sep-1985</v>
      </c>
      <c r="M506" s="10">
        <f>VLOOKUP(A506,'Hospitalisation Details'!A:Q,17,0)</f>
        <v>19539.240000000002</v>
      </c>
      <c r="N506" t="str">
        <f>VLOOKUP(A506,'Hospitalisation Details'!A:L,12,0)</f>
        <v>tier - 1</v>
      </c>
      <c r="O506" t="str">
        <f>VLOOKUP(A506,'Hospitalisation Details'!A:AA,13,0)</f>
        <v>tier - 1</v>
      </c>
      <c r="P506" t="str">
        <f>VLOOKUP(A506,'Hospitalisation Details'!A:AA,14,0)</f>
        <v>R1013</v>
      </c>
      <c r="Q506">
        <f>VLOOKUP(A506,'Hospitalisation Details'!A:AA,16,0)</f>
        <v>37</v>
      </c>
    </row>
    <row r="507" spans="1:17" ht="15.75" x14ac:dyDescent="0.25">
      <c r="A507" s="1" t="s">
        <v>1865</v>
      </c>
      <c r="B507" t="str">
        <f>VLOOKUP(A507,'Customer Names'!A:D,4,0)</f>
        <v>Kara</v>
      </c>
      <c r="C507">
        <f>VLOOKUP(A507,'Medical Examinations'!A:B,2,0)</f>
        <v>28.38</v>
      </c>
      <c r="D507">
        <f>VLOOKUP(A507,'Medical Examinations'!A:C,3,0)</f>
        <v>6.07</v>
      </c>
      <c r="E507" t="str">
        <f>VLOOKUP(A507,'Medical Examinations'!A:K,11,0)</f>
        <v>No</v>
      </c>
      <c r="F507" t="str">
        <f>VLOOKUP(A507,'Medical Examinations'!A:N,14,0)</f>
        <v>No</v>
      </c>
      <c r="G507" t="str">
        <f>VLOOKUP(A507,'Medical Examinations'!A:F,6,0)</f>
        <v>No</v>
      </c>
      <c r="H507" s="7">
        <f>VLOOKUP(A507,'Medical Examinations'!A:J,10,0)</f>
        <v>1</v>
      </c>
      <c r="I507" t="str">
        <f>VLOOKUP(A507,'Medical Examinations'!A:I,9,0)</f>
        <v>Yes</v>
      </c>
      <c r="J507" t="str">
        <f>VLOOKUP(A507,'Medical Examinations'!A:L,12,0)</f>
        <v>Overweight</v>
      </c>
      <c r="K507" t="str">
        <f>VLOOKUP(A507,'Medical Examinations'!A:M,13,0)</f>
        <v>Prediabetes</v>
      </c>
      <c r="L507" t="str">
        <f>VLOOKUP(A507,'Hospitalisation Details'!A:S,15,0)</f>
        <v>19-Aug-1992</v>
      </c>
      <c r="M507" s="10">
        <f>VLOOKUP(A507,'Hospitalisation Details'!A:Q,17,0)</f>
        <v>19521.97</v>
      </c>
      <c r="N507" t="str">
        <f>VLOOKUP(A507,'Hospitalisation Details'!A:L,12,0)</f>
        <v>tier - 1</v>
      </c>
      <c r="O507" t="str">
        <f>VLOOKUP(A507,'Hospitalisation Details'!A:AA,13,0)</f>
        <v>tier - 2</v>
      </c>
      <c r="P507" t="str">
        <f>VLOOKUP(A507,'Hospitalisation Details'!A:AA,14,0)</f>
        <v>R1013</v>
      </c>
      <c r="Q507">
        <f>VLOOKUP(A507,'Hospitalisation Details'!A:AA,16,0)</f>
        <v>30</v>
      </c>
    </row>
    <row r="508" spans="1:17" ht="15.75" x14ac:dyDescent="0.25">
      <c r="A508" s="1" t="s">
        <v>1864</v>
      </c>
      <c r="B508" t="str">
        <f>VLOOKUP(A508,'Customer Names'!A:D,4,0)</f>
        <v>Bradley A.</v>
      </c>
      <c r="C508">
        <f>VLOOKUP(A508,'Medical Examinations'!A:B,2,0)</f>
        <v>24.64</v>
      </c>
      <c r="D508">
        <f>VLOOKUP(A508,'Medical Examinations'!A:C,3,0)</f>
        <v>4.33</v>
      </c>
      <c r="E508" t="str">
        <f>VLOOKUP(A508,'Medical Examinations'!A:K,11,0)</f>
        <v>No</v>
      </c>
      <c r="F508" t="str">
        <f>VLOOKUP(A508,'Medical Examinations'!A:N,14,0)</f>
        <v>No</v>
      </c>
      <c r="G508" t="str">
        <f>VLOOKUP(A508,'Medical Examinations'!A:F,6,0)</f>
        <v>No</v>
      </c>
      <c r="H508" s="7" t="str">
        <f>VLOOKUP(A508,'Medical Examinations'!A:J,10,0)</f>
        <v>0</v>
      </c>
      <c r="I508" t="str">
        <f>VLOOKUP(A508,'Medical Examinations'!A:I,9,0)</f>
        <v>Yes</v>
      </c>
      <c r="J508" t="str">
        <f>VLOOKUP(A508,'Medical Examinations'!A:L,12,0)</f>
        <v>Normal Weight</v>
      </c>
      <c r="K508" t="str">
        <f>VLOOKUP(A508,'Medical Examinations'!A:M,13,0)</f>
        <v>Normal</v>
      </c>
      <c r="L508" t="str">
        <f>VLOOKUP(A508,'Hospitalisation Details'!A:S,15,0)</f>
        <v>8-Nov-1980</v>
      </c>
      <c r="M508" s="10">
        <f>VLOOKUP(A508,'Hospitalisation Details'!A:Q,17,0)</f>
        <v>19515.54</v>
      </c>
      <c r="N508" t="str">
        <f>VLOOKUP(A508,'Hospitalisation Details'!A:L,12,0)</f>
        <v>tier - 1</v>
      </c>
      <c r="O508" t="str">
        <f>VLOOKUP(A508,'Hospitalisation Details'!A:AA,13,0)</f>
        <v>tier - 1</v>
      </c>
      <c r="P508" t="str">
        <f>VLOOKUP(A508,'Hospitalisation Details'!A:AA,14,0)</f>
        <v>R1013</v>
      </c>
      <c r="Q508">
        <f>VLOOKUP(A508,'Hospitalisation Details'!A:AA,16,0)</f>
        <v>42</v>
      </c>
    </row>
    <row r="509" spans="1:17" ht="15.75" x14ac:dyDescent="0.25">
      <c r="A509" s="1" t="s">
        <v>1863</v>
      </c>
      <c r="B509" t="str">
        <f>VLOOKUP(A509,'Customer Names'!A:D,4,0)</f>
        <v>Brendan</v>
      </c>
      <c r="C509">
        <f>VLOOKUP(A509,'Medical Examinations'!A:B,2,0)</f>
        <v>39.71</v>
      </c>
      <c r="D509">
        <f>VLOOKUP(A509,'Medical Examinations'!A:C,3,0)</f>
        <v>5.83</v>
      </c>
      <c r="E509" t="str">
        <f>VLOOKUP(A509,'Medical Examinations'!A:K,11,0)</f>
        <v>No</v>
      </c>
      <c r="F509" t="str">
        <f>VLOOKUP(A509,'Medical Examinations'!A:N,14,0)</f>
        <v>No</v>
      </c>
      <c r="G509" t="str">
        <f>VLOOKUP(A509,'Medical Examinations'!A:F,6,0)</f>
        <v>No</v>
      </c>
      <c r="H509" s="7">
        <f>VLOOKUP(A509,'Medical Examinations'!A:J,10,0)</f>
        <v>1</v>
      </c>
      <c r="I509" t="str">
        <f>VLOOKUP(A509,'Medical Examinations'!A:I,9,0)</f>
        <v>No</v>
      </c>
      <c r="J509" t="str">
        <f>VLOOKUP(A509,'Medical Examinations'!A:L,12,0)</f>
        <v>Obesity</v>
      </c>
      <c r="K509" t="str">
        <f>VLOOKUP(A509,'Medical Examinations'!A:M,13,0)</f>
        <v>Prediabetes</v>
      </c>
      <c r="L509" t="str">
        <f>VLOOKUP(A509,'Hospitalisation Details'!A:S,15,0)</f>
        <v>30-Nov-1987</v>
      </c>
      <c r="M509" s="10">
        <f>VLOOKUP(A509,'Hospitalisation Details'!A:Q,17,0)</f>
        <v>19496.72</v>
      </c>
      <c r="N509" t="str">
        <f>VLOOKUP(A509,'Hospitalisation Details'!A:L,12,0)</f>
        <v>tier - 1</v>
      </c>
      <c r="O509" t="str">
        <f>VLOOKUP(A509,'Hospitalisation Details'!A:AA,13,0)</f>
        <v>tier - 3</v>
      </c>
      <c r="P509" t="str">
        <f>VLOOKUP(A509,'Hospitalisation Details'!A:AA,14,0)</f>
        <v>R1019</v>
      </c>
      <c r="Q509">
        <f>VLOOKUP(A509,'Hospitalisation Details'!A:AA,16,0)</f>
        <v>35</v>
      </c>
    </row>
    <row r="510" spans="1:17" ht="15.75" x14ac:dyDescent="0.25">
      <c r="A510" s="1" t="s">
        <v>1862</v>
      </c>
      <c r="B510" t="str">
        <f>VLOOKUP(A510,'Customer Names'!A:D,4,0)</f>
        <v>Amber R</v>
      </c>
      <c r="C510">
        <f>VLOOKUP(A510,'Medical Examinations'!A:B,2,0)</f>
        <v>22.22</v>
      </c>
      <c r="D510">
        <f>VLOOKUP(A510,'Medical Examinations'!A:C,3,0)</f>
        <v>5.5</v>
      </c>
      <c r="E510" t="str">
        <f>VLOOKUP(A510,'Medical Examinations'!A:K,11,0)</f>
        <v>No</v>
      </c>
      <c r="F510" t="str">
        <f>VLOOKUP(A510,'Medical Examinations'!A:N,14,0)</f>
        <v>No</v>
      </c>
      <c r="G510" t="str">
        <f>VLOOKUP(A510,'Medical Examinations'!A:F,6,0)</f>
        <v>No</v>
      </c>
      <c r="H510" s="7" t="str">
        <f>VLOOKUP(A510,'Medical Examinations'!A:J,10,0)</f>
        <v>0</v>
      </c>
      <c r="I510" t="str">
        <f>VLOOKUP(A510,'Medical Examinations'!A:I,9,0)</f>
        <v>Yes</v>
      </c>
      <c r="J510" t="str">
        <f>VLOOKUP(A510,'Medical Examinations'!A:L,12,0)</f>
        <v>Normal Weight</v>
      </c>
      <c r="K510" t="str">
        <f>VLOOKUP(A510,'Medical Examinations'!A:M,13,0)</f>
        <v>Normal</v>
      </c>
      <c r="L510" t="str">
        <f>VLOOKUP(A510,'Hospitalisation Details'!A:S,15,0)</f>
        <v>15-Dec-1982</v>
      </c>
      <c r="M510" s="10">
        <f>VLOOKUP(A510,'Hospitalisation Details'!A:Q,17,0)</f>
        <v>19444.27</v>
      </c>
      <c r="N510" t="str">
        <f>VLOOKUP(A510,'Hospitalisation Details'!A:L,12,0)</f>
        <v>tier - 1</v>
      </c>
      <c r="O510" t="str">
        <f>VLOOKUP(A510,'Hospitalisation Details'!A:AA,13,0)</f>
        <v>tier - 1</v>
      </c>
      <c r="P510" t="str">
        <f>VLOOKUP(A510,'Hospitalisation Details'!A:AA,14,0)</f>
        <v>R1013</v>
      </c>
      <c r="Q510">
        <f>VLOOKUP(A510,'Hospitalisation Details'!A:AA,16,0)</f>
        <v>40</v>
      </c>
    </row>
    <row r="511" spans="1:17" ht="15.75" x14ac:dyDescent="0.25">
      <c r="A511" s="1" t="s">
        <v>1861</v>
      </c>
      <c r="B511" t="str">
        <f>VLOOKUP(A511,'Customer Names'!A:D,4,0)</f>
        <v>Sean K</v>
      </c>
      <c r="C511">
        <f>VLOOKUP(A511,'Medical Examinations'!A:B,2,0)</f>
        <v>33.344999999999999</v>
      </c>
      <c r="D511">
        <f>VLOOKUP(A511,'Medical Examinations'!A:C,3,0)</f>
        <v>4.79</v>
      </c>
      <c r="E511" t="str">
        <f>VLOOKUP(A511,'Medical Examinations'!A:K,11,0)</f>
        <v>No</v>
      </c>
      <c r="F511" t="str">
        <f>VLOOKUP(A511,'Medical Examinations'!A:N,14,0)</f>
        <v>No</v>
      </c>
      <c r="G511" t="str">
        <f>VLOOKUP(A511,'Medical Examinations'!A:F,6,0)</f>
        <v>Yes</v>
      </c>
      <c r="H511" s="7">
        <f>VLOOKUP(A511,'Medical Examinations'!A:J,10,0)</f>
        <v>1</v>
      </c>
      <c r="I511" t="str">
        <f>VLOOKUP(A511,'Medical Examinations'!A:I,9,0)</f>
        <v>No</v>
      </c>
      <c r="J511" t="str">
        <f>VLOOKUP(A511,'Medical Examinations'!A:L,12,0)</f>
        <v>Obesity</v>
      </c>
      <c r="K511" t="str">
        <f>VLOOKUP(A511,'Medical Examinations'!A:M,13,0)</f>
        <v>Normal</v>
      </c>
      <c r="L511" t="str">
        <f>VLOOKUP(A511,'Hospitalisation Details'!A:S,15,0)</f>
        <v>6-Sep-1993</v>
      </c>
      <c r="M511" s="10">
        <f>VLOOKUP(A511,'Hospitalisation Details'!A:Q,17,0)</f>
        <v>19442.349999999999</v>
      </c>
      <c r="N511" t="str">
        <f>VLOOKUP(A511,'Hospitalisation Details'!A:L,12,0)</f>
        <v>tier - 1</v>
      </c>
      <c r="O511" t="str">
        <f>VLOOKUP(A511,'Hospitalisation Details'!A:AA,13,0)</f>
        <v>tier - 3</v>
      </c>
      <c r="P511" t="str">
        <f>VLOOKUP(A511,'Hospitalisation Details'!A:AA,14,0)</f>
        <v>R1012</v>
      </c>
      <c r="Q511">
        <f>VLOOKUP(A511,'Hospitalisation Details'!A:AA,16,0)</f>
        <v>29</v>
      </c>
    </row>
    <row r="512" spans="1:17" ht="15.75" x14ac:dyDescent="0.25">
      <c r="A512" s="1" t="s">
        <v>1860</v>
      </c>
      <c r="B512" t="str">
        <f>VLOOKUP(A512,'Customer Names'!A:D,4,0)</f>
        <v>Rick</v>
      </c>
      <c r="C512">
        <f>VLOOKUP(A512,'Medical Examinations'!A:B,2,0)</f>
        <v>24.42</v>
      </c>
      <c r="D512">
        <f>VLOOKUP(A512,'Medical Examinations'!A:C,3,0)</f>
        <v>5.81</v>
      </c>
      <c r="E512" t="str">
        <f>VLOOKUP(A512,'Medical Examinations'!A:K,11,0)</f>
        <v>No</v>
      </c>
      <c r="F512" t="str">
        <f>VLOOKUP(A512,'Medical Examinations'!A:N,14,0)</f>
        <v>No</v>
      </c>
      <c r="G512" t="str">
        <f>VLOOKUP(A512,'Medical Examinations'!A:F,6,0)</f>
        <v>No</v>
      </c>
      <c r="H512" s="7">
        <f>VLOOKUP(A512,'Medical Examinations'!A:J,10,0)</f>
        <v>1</v>
      </c>
      <c r="I512" t="str">
        <f>VLOOKUP(A512,'Medical Examinations'!A:I,9,0)</f>
        <v>Yes</v>
      </c>
      <c r="J512" t="str">
        <f>VLOOKUP(A512,'Medical Examinations'!A:L,12,0)</f>
        <v>Normal Weight</v>
      </c>
      <c r="K512" t="str">
        <f>VLOOKUP(A512,'Medical Examinations'!A:M,13,0)</f>
        <v>Prediabetes</v>
      </c>
      <c r="L512" t="str">
        <f>VLOOKUP(A512,'Hospitalisation Details'!A:S,15,0)</f>
        <v>30-Jun-1987</v>
      </c>
      <c r="M512" s="10">
        <f>VLOOKUP(A512,'Hospitalisation Details'!A:Q,17,0)</f>
        <v>19362</v>
      </c>
      <c r="N512" t="str">
        <f>VLOOKUP(A512,'Hospitalisation Details'!A:L,12,0)</f>
        <v>tier - 1</v>
      </c>
      <c r="O512" t="str">
        <f>VLOOKUP(A512,'Hospitalisation Details'!A:AA,13,0)</f>
        <v>tier - 3</v>
      </c>
      <c r="P512" t="str">
        <f>VLOOKUP(A512,'Hospitalisation Details'!A:AA,14,0)</f>
        <v>R1013</v>
      </c>
      <c r="Q512">
        <f>VLOOKUP(A512,'Hospitalisation Details'!A:AA,16,0)</f>
        <v>35</v>
      </c>
    </row>
    <row r="513" spans="1:17" ht="15.75" x14ac:dyDescent="0.25">
      <c r="A513" s="1" t="s">
        <v>1859</v>
      </c>
      <c r="B513" t="str">
        <f>VLOOKUP(A513,'Customer Names'!A:D,4,0)</f>
        <v>Matthew</v>
      </c>
      <c r="C513">
        <f>VLOOKUP(A513,'Medical Examinations'!A:B,2,0)</f>
        <v>29.81</v>
      </c>
      <c r="D513">
        <f>VLOOKUP(A513,'Medical Examinations'!A:C,3,0)</f>
        <v>5.58</v>
      </c>
      <c r="E513" t="str">
        <f>VLOOKUP(A513,'Medical Examinations'!A:K,11,0)</f>
        <v>No</v>
      </c>
      <c r="F513" t="str">
        <f>VLOOKUP(A513,'Medical Examinations'!A:N,14,0)</f>
        <v>No</v>
      </c>
      <c r="G513" t="str">
        <f>VLOOKUP(A513,'Medical Examinations'!A:F,6,0)</f>
        <v>No</v>
      </c>
      <c r="H513" s="7" t="str">
        <f>VLOOKUP(A513,'Medical Examinations'!A:J,10,0)</f>
        <v>0</v>
      </c>
      <c r="I513" t="str">
        <f>VLOOKUP(A513,'Medical Examinations'!A:I,9,0)</f>
        <v>Yes</v>
      </c>
      <c r="J513" t="str">
        <f>VLOOKUP(A513,'Medical Examinations'!A:L,12,0)</f>
        <v>Overweight</v>
      </c>
      <c r="K513" t="str">
        <f>VLOOKUP(A513,'Medical Examinations'!A:M,13,0)</f>
        <v>Normal</v>
      </c>
      <c r="L513" t="str">
        <f>VLOOKUP(A513,'Hospitalisation Details'!A:S,15,0)</f>
        <v>24-Aug-1991</v>
      </c>
      <c r="M513" s="10">
        <f>VLOOKUP(A513,'Hospitalisation Details'!A:Q,17,0)</f>
        <v>19350.37</v>
      </c>
      <c r="N513" t="str">
        <f>VLOOKUP(A513,'Hospitalisation Details'!A:L,12,0)</f>
        <v>tier - 1</v>
      </c>
      <c r="O513" t="str">
        <f>VLOOKUP(A513,'Hospitalisation Details'!A:AA,13,0)</f>
        <v>tier - 3</v>
      </c>
      <c r="P513" t="str">
        <f>VLOOKUP(A513,'Hospitalisation Details'!A:AA,14,0)</f>
        <v>R1013</v>
      </c>
      <c r="Q513">
        <f>VLOOKUP(A513,'Hospitalisation Details'!A:AA,16,0)</f>
        <v>31</v>
      </c>
    </row>
    <row r="514" spans="1:17" ht="15.75" x14ac:dyDescent="0.25">
      <c r="A514" s="1" t="s">
        <v>1858</v>
      </c>
      <c r="B514" t="str">
        <f>VLOOKUP(A514,'Customer Names'!A:D,4,0)</f>
        <v>Brady</v>
      </c>
      <c r="C514">
        <f>VLOOKUP(A514,'Medical Examinations'!A:B,2,0)</f>
        <v>51.18</v>
      </c>
      <c r="D514">
        <f>VLOOKUP(A514,'Medical Examinations'!A:C,3,0)</f>
        <v>4.4000000000000004</v>
      </c>
      <c r="E514" t="str">
        <f>VLOOKUP(A514,'Medical Examinations'!A:K,11,0)</f>
        <v>Yes</v>
      </c>
      <c r="F514" t="str">
        <f>VLOOKUP(A514,'Medical Examinations'!A:N,14,0)</f>
        <v>No</v>
      </c>
      <c r="G514" t="str">
        <f>VLOOKUP(A514,'Medical Examinations'!A:F,6,0)</f>
        <v>No</v>
      </c>
      <c r="H514" s="7">
        <f>VLOOKUP(A514,'Medical Examinations'!A:J,10,0)</f>
        <v>2</v>
      </c>
      <c r="I514" t="str">
        <f>VLOOKUP(A514,'Medical Examinations'!A:I,9,0)</f>
        <v>No</v>
      </c>
      <c r="J514" t="str">
        <f>VLOOKUP(A514,'Medical Examinations'!A:L,12,0)</f>
        <v>Obesity</v>
      </c>
      <c r="K514" t="str">
        <f>VLOOKUP(A514,'Medical Examinations'!A:M,13,0)</f>
        <v>Normal</v>
      </c>
      <c r="L514" t="str">
        <f>VLOOKUP(A514,'Hospitalisation Details'!A:S,15,0)</f>
        <v>15-Nov-1966</v>
      </c>
      <c r="M514" s="10">
        <f>VLOOKUP(A514,'Hospitalisation Details'!A:Q,17,0)</f>
        <v>19321.060000000001</v>
      </c>
      <c r="N514" t="str">
        <f>VLOOKUP(A514,'Hospitalisation Details'!A:L,12,0)</f>
        <v>tier - 1</v>
      </c>
      <c r="O514" t="str">
        <f>VLOOKUP(A514,'Hospitalisation Details'!A:AA,13,0)</f>
        <v>tier - 1</v>
      </c>
      <c r="P514" t="str">
        <f>VLOOKUP(A514,'Hospitalisation Details'!A:AA,14,0)</f>
        <v>R1012</v>
      </c>
      <c r="Q514">
        <f>VLOOKUP(A514,'Hospitalisation Details'!A:AA,16,0)</f>
        <v>56</v>
      </c>
    </row>
    <row r="515" spans="1:17" ht="15.75" x14ac:dyDescent="0.25">
      <c r="A515" s="1" t="s">
        <v>1857</v>
      </c>
      <c r="B515" t="str">
        <f>VLOOKUP(A515,'Customer Names'!A:D,4,0)</f>
        <v>Kameko</v>
      </c>
      <c r="C515">
        <f>VLOOKUP(A515,'Medical Examinations'!A:B,2,0)</f>
        <v>51.37</v>
      </c>
      <c r="D515">
        <f>VLOOKUP(A515,'Medical Examinations'!A:C,3,0)</f>
        <v>8.18</v>
      </c>
      <c r="E515" t="str">
        <f>VLOOKUP(A515,'Medical Examinations'!A:K,11,0)</f>
        <v>Yes</v>
      </c>
      <c r="F515" t="str">
        <f>VLOOKUP(A515,'Medical Examinations'!A:N,14,0)</f>
        <v>No</v>
      </c>
      <c r="G515" t="str">
        <f>VLOOKUP(A515,'Medical Examinations'!A:F,6,0)</f>
        <v>No</v>
      </c>
      <c r="H515" s="7" t="str">
        <f>VLOOKUP(A515,'Medical Examinations'!A:J,10,0)</f>
        <v>0</v>
      </c>
      <c r="I515" t="str">
        <f>VLOOKUP(A515,'Medical Examinations'!A:I,9,0)</f>
        <v>No</v>
      </c>
      <c r="J515" t="str">
        <f>VLOOKUP(A515,'Medical Examinations'!A:L,12,0)</f>
        <v>Obesity</v>
      </c>
      <c r="K515" t="str">
        <f>VLOOKUP(A515,'Medical Examinations'!A:M,13,0)</f>
        <v>Diabetes</v>
      </c>
      <c r="L515" t="str">
        <f>VLOOKUP(A515,'Hospitalisation Details'!A:S,15,0)</f>
        <v>29-Jul-1967</v>
      </c>
      <c r="M515" s="10">
        <f>VLOOKUP(A515,'Hospitalisation Details'!A:Q,17,0)</f>
        <v>19259.96</v>
      </c>
      <c r="N515" t="str">
        <f>VLOOKUP(A515,'Hospitalisation Details'!A:L,12,0)</f>
        <v>tier - 1</v>
      </c>
      <c r="O515" t="str">
        <f>VLOOKUP(A515,'Hospitalisation Details'!A:AA,13,0)</f>
        <v>tier - 1</v>
      </c>
      <c r="P515" t="str">
        <f>VLOOKUP(A515,'Hospitalisation Details'!A:AA,14,0)</f>
        <v>R1012</v>
      </c>
      <c r="Q515">
        <f>VLOOKUP(A515,'Hospitalisation Details'!A:AA,16,0)</f>
        <v>55</v>
      </c>
    </row>
    <row r="516" spans="1:17" ht="15.75" x14ac:dyDescent="0.25">
      <c r="A516" s="1" t="s">
        <v>1856</v>
      </c>
      <c r="B516" t="str">
        <f>VLOOKUP(A516,'Customer Names'!A:D,4,0)</f>
        <v>Jeremy A</v>
      </c>
      <c r="C516">
        <f>VLOOKUP(A516,'Medical Examinations'!A:B,2,0)</f>
        <v>36.19</v>
      </c>
      <c r="D516">
        <f>VLOOKUP(A516,'Medical Examinations'!A:C,3,0)</f>
        <v>5.52</v>
      </c>
      <c r="E516" t="str">
        <f>VLOOKUP(A516,'Medical Examinations'!A:K,11,0)</f>
        <v>Yes</v>
      </c>
      <c r="F516" t="str">
        <f>VLOOKUP(A516,'Medical Examinations'!A:N,14,0)</f>
        <v>No</v>
      </c>
      <c r="G516" t="str">
        <f>VLOOKUP(A516,'Medical Examinations'!A:F,6,0)</f>
        <v>No</v>
      </c>
      <c r="H516" s="7" t="str">
        <f>VLOOKUP(A516,'Medical Examinations'!A:J,10,0)</f>
        <v>0</v>
      </c>
      <c r="I516" t="str">
        <f>VLOOKUP(A516,'Medical Examinations'!A:I,9,0)</f>
        <v>No</v>
      </c>
      <c r="J516" t="str">
        <f>VLOOKUP(A516,'Medical Examinations'!A:L,12,0)</f>
        <v>Obesity</v>
      </c>
      <c r="K516" t="str">
        <f>VLOOKUP(A516,'Medical Examinations'!A:M,13,0)</f>
        <v>Normal</v>
      </c>
      <c r="L516" t="str">
        <f>VLOOKUP(A516,'Hospitalisation Details'!A:S,15,0)</f>
        <v>28-Dec-1985</v>
      </c>
      <c r="M516" s="10">
        <f>VLOOKUP(A516,'Hospitalisation Details'!A:Q,17,0)</f>
        <v>19214.71</v>
      </c>
      <c r="N516" t="str">
        <f>VLOOKUP(A516,'Hospitalisation Details'!A:L,12,0)</f>
        <v>tier - 1</v>
      </c>
      <c r="O516" t="str">
        <f>VLOOKUP(A516,'Hospitalisation Details'!A:AA,13,0)</f>
        <v>tier - 3</v>
      </c>
      <c r="P516" t="str">
        <f>VLOOKUP(A516,'Hospitalisation Details'!A:AA,14,0)</f>
        <v>R1013</v>
      </c>
      <c r="Q516">
        <f>VLOOKUP(A516,'Hospitalisation Details'!A:AA,16,0)</f>
        <v>37</v>
      </c>
    </row>
    <row r="517" spans="1:17" ht="15.75" x14ac:dyDescent="0.25">
      <c r="A517" s="1" t="s">
        <v>1855</v>
      </c>
      <c r="B517" t="str">
        <f>VLOOKUP(A517,'Customer Names'!A:D,4,0)</f>
        <v>Daniel</v>
      </c>
      <c r="C517">
        <f>VLOOKUP(A517,'Medical Examinations'!A:B,2,0)</f>
        <v>25.9</v>
      </c>
      <c r="D517">
        <f>VLOOKUP(A517,'Medical Examinations'!A:C,3,0)</f>
        <v>4.84</v>
      </c>
      <c r="E517" t="str">
        <f>VLOOKUP(A517,'Medical Examinations'!A:K,11,0)</f>
        <v>No</v>
      </c>
      <c r="F517" t="str">
        <f>VLOOKUP(A517,'Medical Examinations'!A:N,14,0)</f>
        <v>No</v>
      </c>
      <c r="G517" t="str">
        <f>VLOOKUP(A517,'Medical Examinations'!A:F,6,0)</f>
        <v>No</v>
      </c>
      <c r="H517" s="7" t="str">
        <f>VLOOKUP(A517,'Medical Examinations'!A:J,10,0)</f>
        <v>0</v>
      </c>
      <c r="I517" t="str">
        <f>VLOOKUP(A517,'Medical Examinations'!A:I,9,0)</f>
        <v>Yes</v>
      </c>
      <c r="J517" t="str">
        <f>VLOOKUP(A517,'Medical Examinations'!A:L,12,0)</f>
        <v>Overweight</v>
      </c>
      <c r="K517" t="str">
        <f>VLOOKUP(A517,'Medical Examinations'!A:M,13,0)</f>
        <v>Normal</v>
      </c>
      <c r="L517" t="str">
        <f>VLOOKUP(A517,'Hospitalisation Details'!A:S,15,0)</f>
        <v>16-Sep-1991</v>
      </c>
      <c r="M517" s="10">
        <f>VLOOKUP(A517,'Hospitalisation Details'!A:Q,17,0)</f>
        <v>19199.939999999999</v>
      </c>
      <c r="N517" t="str">
        <f>VLOOKUP(A517,'Hospitalisation Details'!A:L,12,0)</f>
        <v>tier - 1</v>
      </c>
      <c r="O517" t="str">
        <f>VLOOKUP(A517,'Hospitalisation Details'!A:AA,13,0)</f>
        <v>tier - 3</v>
      </c>
      <c r="P517" t="str">
        <f>VLOOKUP(A517,'Hospitalisation Details'!A:AA,14,0)</f>
        <v>R1011</v>
      </c>
      <c r="Q517">
        <f>VLOOKUP(A517,'Hospitalisation Details'!A:AA,16,0)</f>
        <v>31</v>
      </c>
    </row>
    <row r="518" spans="1:17" ht="15.75" x14ac:dyDescent="0.25">
      <c r="A518" s="1" t="s">
        <v>1854</v>
      </c>
      <c r="B518" t="str">
        <f>VLOOKUP(A518,'Customer Names'!A:D,4,0)</f>
        <v>Amanda</v>
      </c>
      <c r="C518">
        <f>VLOOKUP(A518,'Medical Examinations'!A:B,2,0)</f>
        <v>35.72</v>
      </c>
      <c r="D518">
        <f>VLOOKUP(A518,'Medical Examinations'!A:C,3,0)</f>
        <v>4.08</v>
      </c>
      <c r="E518" t="str">
        <f>VLOOKUP(A518,'Medical Examinations'!A:K,11,0)</f>
        <v>No</v>
      </c>
      <c r="F518" t="str">
        <f>VLOOKUP(A518,'Medical Examinations'!A:N,14,0)</f>
        <v>No</v>
      </c>
      <c r="G518" t="str">
        <f>VLOOKUP(A518,'Medical Examinations'!A:F,6,0)</f>
        <v>Yes</v>
      </c>
      <c r="H518" s="7">
        <f>VLOOKUP(A518,'Medical Examinations'!A:J,10,0)</f>
        <v>1</v>
      </c>
      <c r="I518" t="str">
        <f>VLOOKUP(A518,'Medical Examinations'!A:I,9,0)</f>
        <v>No</v>
      </c>
      <c r="J518" t="str">
        <f>VLOOKUP(A518,'Medical Examinations'!A:L,12,0)</f>
        <v>Obesity</v>
      </c>
      <c r="K518" t="str">
        <f>VLOOKUP(A518,'Medical Examinations'!A:M,13,0)</f>
        <v>Normal</v>
      </c>
      <c r="L518" t="str">
        <f>VLOOKUP(A518,'Hospitalisation Details'!A:S,15,0)</f>
        <v>2-Jul-1979</v>
      </c>
      <c r="M518" s="10">
        <f>VLOOKUP(A518,'Hospitalisation Details'!A:Q,17,0)</f>
        <v>19144.580000000002</v>
      </c>
      <c r="N518" t="str">
        <f>VLOOKUP(A518,'Hospitalisation Details'!A:L,12,0)</f>
        <v>tier - 1</v>
      </c>
      <c r="O518" t="str">
        <f>VLOOKUP(A518,'Hospitalisation Details'!A:AA,13,0)</f>
        <v>tier - 1</v>
      </c>
      <c r="P518" t="str">
        <f>VLOOKUP(A518,'Hospitalisation Details'!A:AA,14,0)</f>
        <v>R1024</v>
      </c>
      <c r="Q518">
        <f>VLOOKUP(A518,'Hospitalisation Details'!A:AA,16,0)</f>
        <v>43</v>
      </c>
    </row>
    <row r="519" spans="1:17" ht="15.75" x14ac:dyDescent="0.25">
      <c r="A519" s="1" t="s">
        <v>1853</v>
      </c>
      <c r="B519" t="str">
        <f>VLOOKUP(A519,'Customer Names'!A:D,4,0)</f>
        <v>Karen</v>
      </c>
      <c r="C519">
        <f>VLOOKUP(A519,'Medical Examinations'!A:B,2,0)</f>
        <v>27.94</v>
      </c>
      <c r="D519">
        <f>VLOOKUP(A519,'Medical Examinations'!A:C,3,0)</f>
        <v>4.4800000000000004</v>
      </c>
      <c r="E519" t="str">
        <f>VLOOKUP(A519,'Medical Examinations'!A:K,11,0)</f>
        <v>No</v>
      </c>
      <c r="F519" t="str">
        <f>VLOOKUP(A519,'Medical Examinations'!A:N,14,0)</f>
        <v>No</v>
      </c>
      <c r="G519" t="str">
        <f>VLOOKUP(A519,'Medical Examinations'!A:F,6,0)</f>
        <v>Yes</v>
      </c>
      <c r="H519" s="7">
        <f>VLOOKUP(A519,'Medical Examinations'!A:J,10,0)</f>
        <v>1</v>
      </c>
      <c r="I519" t="str">
        <f>VLOOKUP(A519,'Medical Examinations'!A:I,9,0)</f>
        <v>Yes</v>
      </c>
      <c r="J519" t="str">
        <f>VLOOKUP(A519,'Medical Examinations'!A:L,12,0)</f>
        <v>Overweight</v>
      </c>
      <c r="K519" t="str">
        <f>VLOOKUP(A519,'Medical Examinations'!A:M,13,0)</f>
        <v>Normal</v>
      </c>
      <c r="L519" t="str">
        <f>VLOOKUP(A519,'Hospitalisation Details'!A:S,15,0)</f>
        <v>28-Sep-1993</v>
      </c>
      <c r="M519" s="10">
        <f>VLOOKUP(A519,'Hospitalisation Details'!A:Q,17,0)</f>
        <v>19107.78</v>
      </c>
      <c r="N519" t="str">
        <f>VLOOKUP(A519,'Hospitalisation Details'!A:L,12,0)</f>
        <v>tier - 1</v>
      </c>
      <c r="O519" t="str">
        <f>VLOOKUP(A519,'Hospitalisation Details'!A:AA,13,0)</f>
        <v>tier - 2</v>
      </c>
      <c r="P519" t="str">
        <f>VLOOKUP(A519,'Hospitalisation Details'!A:AA,14,0)</f>
        <v>R1013</v>
      </c>
      <c r="Q519">
        <f>VLOOKUP(A519,'Hospitalisation Details'!A:AA,16,0)</f>
        <v>29</v>
      </c>
    </row>
    <row r="520" spans="1:17" ht="15.75" x14ac:dyDescent="0.25">
      <c r="A520" s="1" t="s">
        <v>1852</v>
      </c>
      <c r="B520" t="str">
        <f>VLOOKUP(A520,'Customer Names'!A:D,4,0)</f>
        <v>Gregory</v>
      </c>
      <c r="C520">
        <f>VLOOKUP(A520,'Medical Examinations'!A:B,2,0)</f>
        <v>27.1</v>
      </c>
      <c r="D520">
        <f>VLOOKUP(A520,'Medical Examinations'!A:C,3,0)</f>
        <v>5.73</v>
      </c>
      <c r="E520" t="str">
        <f>VLOOKUP(A520,'Medical Examinations'!A:K,11,0)</f>
        <v>No</v>
      </c>
      <c r="F520" t="str">
        <f>VLOOKUP(A520,'Medical Examinations'!A:N,14,0)</f>
        <v>No</v>
      </c>
      <c r="G520" t="str">
        <f>VLOOKUP(A520,'Medical Examinations'!A:F,6,0)</f>
        <v>No</v>
      </c>
      <c r="H520" s="7" t="str">
        <f>VLOOKUP(A520,'Medical Examinations'!A:J,10,0)</f>
        <v>0</v>
      </c>
      <c r="I520" t="str">
        <f>VLOOKUP(A520,'Medical Examinations'!A:I,9,0)</f>
        <v>Yes</v>
      </c>
      <c r="J520" t="str">
        <f>VLOOKUP(A520,'Medical Examinations'!A:L,12,0)</f>
        <v>Overweight</v>
      </c>
      <c r="K520" t="str">
        <f>VLOOKUP(A520,'Medical Examinations'!A:M,13,0)</f>
        <v>Prediabetes</v>
      </c>
      <c r="L520" t="str">
        <f>VLOOKUP(A520,'Hospitalisation Details'!A:S,15,0)</f>
        <v>5-Jun-1989</v>
      </c>
      <c r="M520" s="10">
        <f>VLOOKUP(A520,'Hospitalisation Details'!A:Q,17,0)</f>
        <v>19040.88</v>
      </c>
      <c r="N520" t="str">
        <f>VLOOKUP(A520,'Hospitalisation Details'!A:L,12,0)</f>
        <v>tier - 1</v>
      </c>
      <c r="O520" t="str">
        <f>VLOOKUP(A520,'Hospitalisation Details'!A:AA,13,0)</f>
        <v>tier - 3</v>
      </c>
      <c r="P520" t="str">
        <f>VLOOKUP(A520,'Hospitalisation Details'!A:AA,14,0)</f>
        <v>R1011</v>
      </c>
      <c r="Q520">
        <f>VLOOKUP(A520,'Hospitalisation Details'!A:AA,16,0)</f>
        <v>34</v>
      </c>
    </row>
    <row r="521" spans="1:17" ht="15.75" x14ac:dyDescent="0.25">
      <c r="A521" s="1" t="s">
        <v>1851</v>
      </c>
      <c r="B521" t="str">
        <f>VLOOKUP(A521,'Customer Names'!A:D,4,0)</f>
        <v>Sabine</v>
      </c>
      <c r="C521">
        <f>VLOOKUP(A521,'Medical Examinations'!A:B,2,0)</f>
        <v>18.3</v>
      </c>
      <c r="D521">
        <f>VLOOKUP(A521,'Medical Examinations'!A:C,3,0)</f>
        <v>5.46</v>
      </c>
      <c r="E521" t="str">
        <f>VLOOKUP(A521,'Medical Examinations'!A:K,11,0)</f>
        <v>Yes</v>
      </c>
      <c r="F521" t="str">
        <f>VLOOKUP(A521,'Medical Examinations'!A:N,14,0)</f>
        <v>No</v>
      </c>
      <c r="G521" t="str">
        <f>VLOOKUP(A521,'Medical Examinations'!A:F,6,0)</f>
        <v>Yes</v>
      </c>
      <c r="H521" s="7">
        <f>VLOOKUP(A521,'Medical Examinations'!A:J,10,0)</f>
        <v>1</v>
      </c>
      <c r="I521" t="str">
        <f>VLOOKUP(A521,'Medical Examinations'!A:I,9,0)</f>
        <v>Yes</v>
      </c>
      <c r="J521" t="str">
        <f>VLOOKUP(A521,'Medical Examinations'!A:L,12,0)</f>
        <v>Underweight</v>
      </c>
      <c r="K521" t="str">
        <f>VLOOKUP(A521,'Medical Examinations'!A:M,13,0)</f>
        <v>Normal</v>
      </c>
      <c r="L521" t="str">
        <f>VLOOKUP(A521,'Hospitalisation Details'!A:S,15,0)</f>
        <v>19-Dec-1983</v>
      </c>
      <c r="M521" s="10">
        <f>VLOOKUP(A521,'Hospitalisation Details'!A:Q,17,0)</f>
        <v>19023.259999999998</v>
      </c>
      <c r="N521" t="str">
        <f>VLOOKUP(A521,'Hospitalisation Details'!A:L,12,0)</f>
        <v>tier - 1</v>
      </c>
      <c r="O521" t="str">
        <f>VLOOKUP(A521,'Hospitalisation Details'!A:AA,13,0)</f>
        <v>tier - 3</v>
      </c>
      <c r="P521" t="str">
        <f>VLOOKUP(A521,'Hospitalisation Details'!A:AA,14,0)</f>
        <v>R1011</v>
      </c>
      <c r="Q521">
        <f>VLOOKUP(A521,'Hospitalisation Details'!A:AA,16,0)</f>
        <v>39</v>
      </c>
    </row>
    <row r="522" spans="1:17" ht="15.75" x14ac:dyDescent="0.25">
      <c r="A522" s="1" t="s">
        <v>1850</v>
      </c>
      <c r="B522" t="str">
        <f>VLOOKUP(A522,'Customer Names'!A:D,4,0)</f>
        <v>Joseph</v>
      </c>
      <c r="C522">
        <f>VLOOKUP(A522,'Medical Examinations'!A:B,2,0)</f>
        <v>25.3</v>
      </c>
      <c r="D522">
        <f>VLOOKUP(A522,'Medical Examinations'!A:C,3,0)</f>
        <v>5.0199999999999996</v>
      </c>
      <c r="E522" t="str">
        <f>VLOOKUP(A522,'Medical Examinations'!A:K,11,0)</f>
        <v>Yes</v>
      </c>
      <c r="F522" t="str">
        <f>VLOOKUP(A522,'Medical Examinations'!A:N,14,0)</f>
        <v>No</v>
      </c>
      <c r="G522" t="str">
        <f>VLOOKUP(A522,'Medical Examinations'!A:F,6,0)</f>
        <v>No</v>
      </c>
      <c r="H522" s="7">
        <f>VLOOKUP(A522,'Medical Examinations'!A:J,10,0)</f>
        <v>1</v>
      </c>
      <c r="I522" t="str">
        <f>VLOOKUP(A522,'Medical Examinations'!A:I,9,0)</f>
        <v>Yes</v>
      </c>
      <c r="J522" t="str">
        <f>VLOOKUP(A522,'Medical Examinations'!A:L,12,0)</f>
        <v>Overweight</v>
      </c>
      <c r="K522" t="str">
        <f>VLOOKUP(A522,'Medical Examinations'!A:M,13,0)</f>
        <v>Normal</v>
      </c>
      <c r="L522" t="str">
        <f>VLOOKUP(A522,'Hospitalisation Details'!A:S,15,0)</f>
        <v>24-Oct-1988</v>
      </c>
      <c r="M522" s="10">
        <f>VLOOKUP(A522,'Hospitalisation Details'!A:Q,17,0)</f>
        <v>18972.5</v>
      </c>
      <c r="N522" t="str">
        <f>VLOOKUP(A522,'Hospitalisation Details'!A:L,12,0)</f>
        <v>tier - 1</v>
      </c>
      <c r="O522" t="str">
        <f>VLOOKUP(A522,'Hospitalisation Details'!A:AA,13,0)</f>
        <v>tier - 3</v>
      </c>
      <c r="P522" t="str">
        <f>VLOOKUP(A522,'Hospitalisation Details'!A:AA,14,0)</f>
        <v>R1013</v>
      </c>
      <c r="Q522">
        <f>VLOOKUP(A522,'Hospitalisation Details'!A:AA,16,0)</f>
        <v>34</v>
      </c>
    </row>
    <row r="523" spans="1:17" ht="15.75" x14ac:dyDescent="0.25">
      <c r="A523" s="1" t="s">
        <v>1849</v>
      </c>
      <c r="B523" t="str">
        <f>VLOOKUP(A523,'Customer Names'!A:D,4,0)</f>
        <v>Adam</v>
      </c>
      <c r="C523">
        <f>VLOOKUP(A523,'Medical Examinations'!A:B,2,0)</f>
        <v>38.83</v>
      </c>
      <c r="D523">
        <f>VLOOKUP(A523,'Medical Examinations'!A:C,3,0)</f>
        <v>6.36</v>
      </c>
      <c r="E523" t="str">
        <f>VLOOKUP(A523,'Medical Examinations'!A:K,11,0)</f>
        <v>No</v>
      </c>
      <c r="F523" t="str">
        <f>VLOOKUP(A523,'Medical Examinations'!A:N,14,0)</f>
        <v>No</v>
      </c>
      <c r="G523" t="str">
        <f>VLOOKUP(A523,'Medical Examinations'!A:F,6,0)</f>
        <v>No</v>
      </c>
      <c r="H523" s="7">
        <f>VLOOKUP(A523,'Medical Examinations'!A:J,10,0)</f>
        <v>1</v>
      </c>
      <c r="I523" t="str">
        <f>VLOOKUP(A523,'Medical Examinations'!A:I,9,0)</f>
        <v>No</v>
      </c>
      <c r="J523" t="str">
        <f>VLOOKUP(A523,'Medical Examinations'!A:L,12,0)</f>
        <v>Obesity</v>
      </c>
      <c r="K523" t="str">
        <f>VLOOKUP(A523,'Medical Examinations'!A:M,13,0)</f>
        <v>Prediabetes</v>
      </c>
      <c r="L523" t="str">
        <f>VLOOKUP(A523,'Hospitalisation Details'!A:S,15,0)</f>
        <v>30-Nov-1992</v>
      </c>
      <c r="M523" s="10">
        <f>VLOOKUP(A523,'Hospitalisation Details'!A:Q,17,0)</f>
        <v>18963.169999999998</v>
      </c>
      <c r="N523" t="str">
        <f>VLOOKUP(A523,'Hospitalisation Details'!A:L,12,0)</f>
        <v>tier - 1</v>
      </c>
      <c r="O523" t="str">
        <f>VLOOKUP(A523,'Hospitalisation Details'!A:AA,13,0)</f>
        <v>tier - 1</v>
      </c>
      <c r="P523" t="str">
        <f>VLOOKUP(A523,'Hospitalisation Details'!A:AA,14,0)</f>
        <v>R1013</v>
      </c>
      <c r="Q523">
        <f>VLOOKUP(A523,'Hospitalisation Details'!A:AA,16,0)</f>
        <v>30</v>
      </c>
    </row>
    <row r="524" spans="1:17" ht="15.75" x14ac:dyDescent="0.25">
      <c r="A524" s="1" t="s">
        <v>1848</v>
      </c>
      <c r="B524" t="str">
        <f>VLOOKUP(A524,'Customer Names'!A:D,4,0)</f>
        <v>Karolyn A</v>
      </c>
      <c r="C524">
        <f>VLOOKUP(A524,'Medical Examinations'!A:B,2,0)</f>
        <v>27.6</v>
      </c>
      <c r="D524">
        <f>VLOOKUP(A524,'Medical Examinations'!A:C,3,0)</f>
        <v>5.36</v>
      </c>
      <c r="E524" t="str">
        <f>VLOOKUP(A524,'Medical Examinations'!A:K,11,0)</f>
        <v>No</v>
      </c>
      <c r="F524" t="str">
        <f>VLOOKUP(A524,'Medical Examinations'!A:N,14,0)</f>
        <v>No</v>
      </c>
      <c r="G524" t="str">
        <f>VLOOKUP(A524,'Medical Examinations'!A:F,6,0)</f>
        <v>No</v>
      </c>
      <c r="H524" s="7">
        <f>VLOOKUP(A524,'Medical Examinations'!A:J,10,0)</f>
        <v>1</v>
      </c>
      <c r="I524" t="str">
        <f>VLOOKUP(A524,'Medical Examinations'!A:I,9,0)</f>
        <v>No</v>
      </c>
      <c r="J524" t="str">
        <f>VLOOKUP(A524,'Medical Examinations'!A:L,12,0)</f>
        <v>Overweight</v>
      </c>
      <c r="K524" t="str">
        <f>VLOOKUP(A524,'Medical Examinations'!A:M,13,0)</f>
        <v>Normal</v>
      </c>
      <c r="L524" t="str">
        <f>VLOOKUP(A524,'Hospitalisation Details'!A:S,15,0)</f>
        <v>6-Aug-1998</v>
      </c>
      <c r="M524" s="10">
        <f>VLOOKUP(A524,'Hospitalisation Details'!A:Q,17,0)</f>
        <v>18955.22</v>
      </c>
      <c r="N524" t="str">
        <f>VLOOKUP(A524,'Hospitalisation Details'!A:L,12,0)</f>
        <v>tier - 1</v>
      </c>
      <c r="O524" t="str">
        <f>VLOOKUP(A524,'Hospitalisation Details'!A:AA,13,0)</f>
        <v>tier - 3</v>
      </c>
      <c r="P524" t="str">
        <f>VLOOKUP(A524,'Hospitalisation Details'!A:AA,14,0)</f>
        <v>R1011</v>
      </c>
      <c r="Q524">
        <f>VLOOKUP(A524,'Hospitalisation Details'!A:AA,16,0)</f>
        <v>24</v>
      </c>
    </row>
    <row r="525" spans="1:17" ht="15.75" x14ac:dyDescent="0.25">
      <c r="A525" s="1" t="s">
        <v>1847</v>
      </c>
      <c r="B525" t="str">
        <f>VLOOKUP(A525,'Customer Names'!A:D,4,0)</f>
        <v>Anita L.</v>
      </c>
      <c r="C525">
        <f>VLOOKUP(A525,'Medical Examinations'!A:B,2,0)</f>
        <v>46.4</v>
      </c>
      <c r="D525">
        <f>VLOOKUP(A525,'Medical Examinations'!A:C,3,0)</f>
        <v>8.3699999999999992</v>
      </c>
      <c r="E525" t="str">
        <f>VLOOKUP(A525,'Medical Examinations'!A:K,11,0)</f>
        <v>Yes</v>
      </c>
      <c r="F525" t="str">
        <f>VLOOKUP(A525,'Medical Examinations'!A:N,14,0)</f>
        <v>No</v>
      </c>
      <c r="G525" t="str">
        <f>VLOOKUP(A525,'Medical Examinations'!A:F,6,0)</f>
        <v>Yes</v>
      </c>
      <c r="H525" s="7">
        <f>VLOOKUP(A525,'Medical Examinations'!A:J,10,0)</f>
        <v>1</v>
      </c>
      <c r="I525" t="str">
        <f>VLOOKUP(A525,'Medical Examinations'!A:I,9,0)</f>
        <v>No</v>
      </c>
      <c r="J525" t="str">
        <f>VLOOKUP(A525,'Medical Examinations'!A:L,12,0)</f>
        <v>Obesity</v>
      </c>
      <c r="K525" t="str">
        <f>VLOOKUP(A525,'Medical Examinations'!A:M,13,0)</f>
        <v>Diabetes</v>
      </c>
      <c r="L525" t="str">
        <f>VLOOKUP(A525,'Hospitalisation Details'!A:S,15,0)</f>
        <v>20-Oct-1963</v>
      </c>
      <c r="M525" s="10">
        <f>VLOOKUP(A525,'Hospitalisation Details'!A:Q,17,0)</f>
        <v>18954.560000000001</v>
      </c>
      <c r="N525" t="str">
        <f>VLOOKUP(A525,'Hospitalisation Details'!A:L,12,0)</f>
        <v>tier - 1</v>
      </c>
      <c r="O525" t="str">
        <f>VLOOKUP(A525,'Hospitalisation Details'!A:AA,13,0)</f>
        <v>tier - 1</v>
      </c>
      <c r="P525" t="str">
        <f>VLOOKUP(A525,'Hospitalisation Details'!A:AA,14,0)</f>
        <v>R1026</v>
      </c>
      <c r="Q525">
        <f>VLOOKUP(A525,'Hospitalisation Details'!A:AA,16,0)</f>
        <v>59</v>
      </c>
    </row>
    <row r="526" spans="1:17" ht="15.75" x14ac:dyDescent="0.25">
      <c r="A526" s="1" t="s">
        <v>1846</v>
      </c>
      <c r="B526" t="str">
        <f>VLOOKUP(A526,'Customer Names'!A:D,4,0)</f>
        <v>Laura E.</v>
      </c>
      <c r="C526">
        <f>VLOOKUP(A526,'Medical Examinations'!A:B,2,0)</f>
        <v>51.92</v>
      </c>
      <c r="D526">
        <f>VLOOKUP(A526,'Medical Examinations'!A:C,3,0)</f>
        <v>5.18</v>
      </c>
      <c r="E526" t="str">
        <f>VLOOKUP(A526,'Medical Examinations'!A:K,11,0)</f>
        <v>Yes</v>
      </c>
      <c r="F526" t="str">
        <f>VLOOKUP(A526,'Medical Examinations'!A:N,14,0)</f>
        <v>No</v>
      </c>
      <c r="G526" t="str">
        <f>VLOOKUP(A526,'Medical Examinations'!A:F,6,0)</f>
        <v>Yes</v>
      </c>
      <c r="H526" s="7">
        <f>VLOOKUP(A526,'Medical Examinations'!A:J,10,0)</f>
        <v>1</v>
      </c>
      <c r="I526" t="str">
        <f>VLOOKUP(A526,'Medical Examinations'!A:I,9,0)</f>
        <v>No</v>
      </c>
      <c r="J526" t="str">
        <f>VLOOKUP(A526,'Medical Examinations'!A:L,12,0)</f>
        <v>Obesity</v>
      </c>
      <c r="K526" t="str">
        <f>VLOOKUP(A526,'Medical Examinations'!A:M,13,0)</f>
        <v>Normal</v>
      </c>
      <c r="L526" t="str">
        <f>VLOOKUP(A526,'Hospitalisation Details'!A:S,15,0)</f>
        <v>3-Aug-1969</v>
      </c>
      <c r="M526" s="10">
        <f>VLOOKUP(A526,'Hospitalisation Details'!A:Q,17,0)</f>
        <v>18932.810000000001</v>
      </c>
      <c r="N526" t="str">
        <f>VLOOKUP(A526,'Hospitalisation Details'!A:L,12,0)</f>
        <v>tier - 1</v>
      </c>
      <c r="O526" t="str">
        <f>VLOOKUP(A526,'Hospitalisation Details'!A:AA,13,0)</f>
        <v>tier - 3</v>
      </c>
      <c r="P526" t="str">
        <f>VLOOKUP(A526,'Hospitalisation Details'!A:AA,14,0)</f>
        <v>R1012</v>
      </c>
      <c r="Q526">
        <f>VLOOKUP(A526,'Hospitalisation Details'!A:AA,16,0)</f>
        <v>53</v>
      </c>
    </row>
    <row r="527" spans="1:17" ht="15.75" x14ac:dyDescent="0.25">
      <c r="A527" s="1" t="s">
        <v>1845</v>
      </c>
      <c r="B527" t="str">
        <f>VLOOKUP(A527,'Customer Names'!A:D,4,0)</f>
        <v>Sarah</v>
      </c>
      <c r="C527">
        <f>VLOOKUP(A527,'Medical Examinations'!A:B,2,0)</f>
        <v>32.395000000000003</v>
      </c>
      <c r="D527">
        <f>VLOOKUP(A527,'Medical Examinations'!A:C,3,0)</f>
        <v>5.68</v>
      </c>
      <c r="E527" t="str">
        <f>VLOOKUP(A527,'Medical Examinations'!A:K,11,0)</f>
        <v>Yes</v>
      </c>
      <c r="F527" t="str">
        <f>VLOOKUP(A527,'Medical Examinations'!A:N,14,0)</f>
        <v>No</v>
      </c>
      <c r="G527" t="str">
        <f>VLOOKUP(A527,'Medical Examinations'!A:F,6,0)</f>
        <v>No</v>
      </c>
      <c r="H527" s="7">
        <f>VLOOKUP(A527,'Medical Examinations'!A:J,10,0)</f>
        <v>1</v>
      </c>
      <c r="I527" t="str">
        <f>VLOOKUP(A527,'Medical Examinations'!A:I,9,0)</f>
        <v>No</v>
      </c>
      <c r="J527" t="str">
        <f>VLOOKUP(A527,'Medical Examinations'!A:L,12,0)</f>
        <v>Obesity</v>
      </c>
      <c r="K527" t="str">
        <f>VLOOKUP(A527,'Medical Examinations'!A:M,13,0)</f>
        <v>Normal</v>
      </c>
      <c r="L527" t="str">
        <f>VLOOKUP(A527,'Hospitalisation Details'!A:S,15,0)</f>
        <v>27-Sep-1995</v>
      </c>
      <c r="M527" s="10">
        <f>VLOOKUP(A527,'Hospitalisation Details'!A:Q,17,0)</f>
        <v>18903.490000000002</v>
      </c>
      <c r="N527" t="str">
        <f>VLOOKUP(A527,'Hospitalisation Details'!A:L,12,0)</f>
        <v>tier - 1</v>
      </c>
      <c r="O527" t="str">
        <f>VLOOKUP(A527,'Hospitalisation Details'!A:AA,13,0)</f>
        <v>tier - 2</v>
      </c>
      <c r="P527" t="str">
        <f>VLOOKUP(A527,'Hospitalisation Details'!A:AA,14,0)</f>
        <v>R1024</v>
      </c>
      <c r="Q527">
        <f>VLOOKUP(A527,'Hospitalisation Details'!A:AA,16,0)</f>
        <v>27</v>
      </c>
    </row>
    <row r="528" spans="1:17" ht="15.75" x14ac:dyDescent="0.25">
      <c r="A528" s="1" t="s">
        <v>1844</v>
      </c>
      <c r="B528" t="str">
        <f>VLOOKUP(A528,'Customer Names'!A:D,4,0)</f>
        <v>Ashley E</v>
      </c>
      <c r="C528">
        <f>VLOOKUP(A528,'Medical Examinations'!A:B,2,0)</f>
        <v>46.19</v>
      </c>
      <c r="D528">
        <f>VLOOKUP(A528,'Medical Examinations'!A:C,3,0)</f>
        <v>7.31</v>
      </c>
      <c r="E528" t="str">
        <f>VLOOKUP(A528,'Medical Examinations'!A:K,11,0)</f>
        <v>Yes</v>
      </c>
      <c r="F528" t="str">
        <f>VLOOKUP(A528,'Medical Examinations'!A:N,14,0)</f>
        <v>No</v>
      </c>
      <c r="G528" t="str">
        <f>VLOOKUP(A528,'Medical Examinations'!A:F,6,0)</f>
        <v>Yes</v>
      </c>
      <c r="H528" s="7">
        <f>VLOOKUP(A528,'Medical Examinations'!A:J,10,0)</f>
        <v>1</v>
      </c>
      <c r="I528" t="str">
        <f>VLOOKUP(A528,'Medical Examinations'!A:I,9,0)</f>
        <v>No</v>
      </c>
      <c r="J528" t="str">
        <f>VLOOKUP(A528,'Medical Examinations'!A:L,12,0)</f>
        <v>Obesity</v>
      </c>
      <c r="K528" t="str">
        <f>VLOOKUP(A528,'Medical Examinations'!A:M,13,0)</f>
        <v>Diabetes</v>
      </c>
      <c r="L528" t="str">
        <f>VLOOKUP(A528,'Hospitalisation Details'!A:S,15,0)</f>
        <v>6-Dec-1963</v>
      </c>
      <c r="M528" s="10">
        <f>VLOOKUP(A528,'Hospitalisation Details'!A:Q,17,0)</f>
        <v>18883.330000000002</v>
      </c>
      <c r="N528" t="str">
        <f>VLOOKUP(A528,'Hospitalisation Details'!A:L,12,0)</f>
        <v>tier - 1</v>
      </c>
      <c r="O528" t="str">
        <f>VLOOKUP(A528,'Hospitalisation Details'!A:AA,13,0)</f>
        <v>tier - 1</v>
      </c>
      <c r="P528" t="str">
        <f>VLOOKUP(A528,'Hospitalisation Details'!A:AA,14,0)</f>
        <v>R1026</v>
      </c>
      <c r="Q528">
        <f>VLOOKUP(A528,'Hospitalisation Details'!A:AA,16,0)</f>
        <v>59</v>
      </c>
    </row>
    <row r="529" spans="1:17" ht="15.75" x14ac:dyDescent="0.25">
      <c r="A529" s="1" t="s">
        <v>1843</v>
      </c>
      <c r="B529" t="str">
        <f>VLOOKUP(A529,'Customer Names'!A:D,4,0)</f>
        <v>Lindsey</v>
      </c>
      <c r="C529">
        <f>VLOOKUP(A529,'Medical Examinations'!A:B,2,0)</f>
        <v>27.93</v>
      </c>
      <c r="D529">
        <f>VLOOKUP(A529,'Medical Examinations'!A:C,3,0)</f>
        <v>4.67</v>
      </c>
      <c r="E529" t="str">
        <f>VLOOKUP(A529,'Medical Examinations'!A:K,11,0)</f>
        <v>No</v>
      </c>
      <c r="F529" t="str">
        <f>VLOOKUP(A529,'Medical Examinations'!A:N,14,0)</f>
        <v>No</v>
      </c>
      <c r="G529" t="str">
        <f>VLOOKUP(A529,'Medical Examinations'!A:F,6,0)</f>
        <v>Yes</v>
      </c>
      <c r="H529" s="7">
        <f>VLOOKUP(A529,'Medical Examinations'!A:J,10,0)</f>
        <v>1</v>
      </c>
      <c r="I529" t="str">
        <f>VLOOKUP(A529,'Medical Examinations'!A:I,9,0)</f>
        <v>No</v>
      </c>
      <c r="J529" t="str">
        <f>VLOOKUP(A529,'Medical Examinations'!A:L,12,0)</f>
        <v>Overweight</v>
      </c>
      <c r="K529" t="str">
        <f>VLOOKUP(A529,'Medical Examinations'!A:M,13,0)</f>
        <v>Normal</v>
      </c>
      <c r="L529" t="str">
        <f>VLOOKUP(A529,'Hospitalisation Details'!A:S,15,0)</f>
        <v>24-Jul-2003</v>
      </c>
      <c r="M529" s="10">
        <f>VLOOKUP(A529,'Hospitalisation Details'!A:Q,17,0)</f>
        <v>18838.7</v>
      </c>
      <c r="N529" t="str">
        <f>VLOOKUP(A529,'Hospitalisation Details'!A:L,12,0)</f>
        <v>tier - 1</v>
      </c>
      <c r="O529" t="str">
        <f>VLOOKUP(A529,'Hospitalisation Details'!A:AA,13,0)</f>
        <v>tier - 3</v>
      </c>
      <c r="P529" t="str">
        <f>VLOOKUP(A529,'Hospitalisation Details'!A:AA,14,0)</f>
        <v>R1012</v>
      </c>
      <c r="Q529">
        <f>VLOOKUP(A529,'Hospitalisation Details'!A:AA,16,0)</f>
        <v>19</v>
      </c>
    </row>
    <row r="530" spans="1:17" ht="15.75" x14ac:dyDescent="0.25">
      <c r="A530" s="1" t="s">
        <v>1842</v>
      </c>
      <c r="B530" t="str">
        <f>VLOOKUP(A530,'Customer Names'!A:D,4,0)</f>
        <v>Alan</v>
      </c>
      <c r="C530">
        <f>VLOOKUP(A530,'Medical Examinations'!A:B,2,0)</f>
        <v>45.62</v>
      </c>
      <c r="D530">
        <f>VLOOKUP(A530,'Medical Examinations'!A:C,3,0)</f>
        <v>6.87</v>
      </c>
      <c r="E530" t="str">
        <f>VLOOKUP(A530,'Medical Examinations'!A:K,11,0)</f>
        <v>No</v>
      </c>
      <c r="F530" t="str">
        <f>VLOOKUP(A530,'Medical Examinations'!A:N,14,0)</f>
        <v>No</v>
      </c>
      <c r="G530" t="str">
        <f>VLOOKUP(A530,'Medical Examinations'!A:F,6,0)</f>
        <v>No</v>
      </c>
      <c r="H530" s="7" t="str">
        <f>VLOOKUP(A530,'Medical Examinations'!A:J,10,0)</f>
        <v>0</v>
      </c>
      <c r="I530" t="str">
        <f>VLOOKUP(A530,'Medical Examinations'!A:I,9,0)</f>
        <v>No</v>
      </c>
      <c r="J530" t="str">
        <f>VLOOKUP(A530,'Medical Examinations'!A:L,12,0)</f>
        <v>Obesity</v>
      </c>
      <c r="K530" t="str">
        <f>VLOOKUP(A530,'Medical Examinations'!A:M,13,0)</f>
        <v>Diabetes</v>
      </c>
      <c r="L530" t="str">
        <f>VLOOKUP(A530,'Hospitalisation Details'!A:S,15,0)</f>
        <v>18-Dec-1962</v>
      </c>
      <c r="M530" s="10">
        <f>VLOOKUP(A530,'Hospitalisation Details'!A:Q,17,0)</f>
        <v>18815.53</v>
      </c>
      <c r="N530" t="str">
        <f>VLOOKUP(A530,'Hospitalisation Details'!A:L,12,0)</f>
        <v>tier - 1</v>
      </c>
      <c r="O530" t="str">
        <f>VLOOKUP(A530,'Hospitalisation Details'!A:AA,13,0)</f>
        <v>tier - 1</v>
      </c>
      <c r="P530" t="str">
        <f>VLOOKUP(A530,'Hospitalisation Details'!A:AA,14,0)</f>
        <v>R1023</v>
      </c>
      <c r="Q530">
        <f>VLOOKUP(A530,'Hospitalisation Details'!A:AA,16,0)</f>
        <v>60</v>
      </c>
    </row>
    <row r="531" spans="1:17" ht="15.75" x14ac:dyDescent="0.25">
      <c r="A531" s="1" t="s">
        <v>1841</v>
      </c>
      <c r="B531" t="str">
        <f>VLOOKUP(A531,'Customer Names'!A:D,4,0)</f>
        <v>Dan R.</v>
      </c>
      <c r="C531">
        <f>VLOOKUP(A531,'Medical Examinations'!A:B,2,0)</f>
        <v>35.31</v>
      </c>
      <c r="D531">
        <f>VLOOKUP(A531,'Medical Examinations'!A:C,3,0)</f>
        <v>5.87</v>
      </c>
      <c r="E531" t="str">
        <f>VLOOKUP(A531,'Medical Examinations'!A:K,11,0)</f>
        <v>No</v>
      </c>
      <c r="F531" t="str">
        <f>VLOOKUP(A531,'Medical Examinations'!A:N,14,0)</f>
        <v>No</v>
      </c>
      <c r="G531" t="str">
        <f>VLOOKUP(A531,'Medical Examinations'!A:F,6,0)</f>
        <v>Yes</v>
      </c>
      <c r="H531" s="7">
        <f>VLOOKUP(A531,'Medical Examinations'!A:J,10,0)</f>
        <v>1</v>
      </c>
      <c r="I531" t="str">
        <f>VLOOKUP(A531,'Medical Examinations'!A:I,9,0)</f>
        <v>No</v>
      </c>
      <c r="J531" t="str">
        <f>VLOOKUP(A531,'Medical Examinations'!A:L,12,0)</f>
        <v>Obesity</v>
      </c>
      <c r="K531" t="str">
        <f>VLOOKUP(A531,'Medical Examinations'!A:M,13,0)</f>
        <v>Prediabetes</v>
      </c>
      <c r="L531" t="str">
        <f>VLOOKUP(A531,'Hospitalisation Details'!A:S,15,0)</f>
        <v>15-Oct-1979</v>
      </c>
      <c r="M531" s="10">
        <f>VLOOKUP(A531,'Hospitalisation Details'!A:Q,17,0)</f>
        <v>18806.150000000001</v>
      </c>
      <c r="N531" t="str">
        <f>VLOOKUP(A531,'Hospitalisation Details'!A:L,12,0)</f>
        <v>tier - 1</v>
      </c>
      <c r="O531" t="str">
        <f>VLOOKUP(A531,'Hospitalisation Details'!A:AA,13,0)</f>
        <v>tier - 2</v>
      </c>
      <c r="P531" t="str">
        <f>VLOOKUP(A531,'Hospitalisation Details'!A:AA,14,0)</f>
        <v>R1013</v>
      </c>
      <c r="Q531">
        <f>VLOOKUP(A531,'Hospitalisation Details'!A:AA,16,0)</f>
        <v>43</v>
      </c>
    </row>
    <row r="532" spans="1:17" ht="15.75" x14ac:dyDescent="0.25">
      <c r="A532" s="1" t="s">
        <v>1840</v>
      </c>
      <c r="B532" t="str">
        <f>VLOOKUP(A532,'Customer Names'!A:D,4,0)</f>
        <v>Katie</v>
      </c>
      <c r="C532">
        <f>VLOOKUP(A532,'Medical Examinations'!A:B,2,0)</f>
        <v>30.4</v>
      </c>
      <c r="D532">
        <f>VLOOKUP(A532,'Medical Examinations'!A:C,3,0)</f>
        <v>4.07</v>
      </c>
      <c r="E532" t="str">
        <f>VLOOKUP(A532,'Medical Examinations'!A:K,11,0)</f>
        <v>Yes</v>
      </c>
      <c r="F532" t="str">
        <f>VLOOKUP(A532,'Medical Examinations'!A:N,14,0)</f>
        <v>No</v>
      </c>
      <c r="G532" t="str">
        <f>VLOOKUP(A532,'Medical Examinations'!A:F,6,0)</f>
        <v>No</v>
      </c>
      <c r="H532" s="7">
        <f>VLOOKUP(A532,'Medical Examinations'!A:J,10,0)</f>
        <v>1</v>
      </c>
      <c r="I532" t="str">
        <f>VLOOKUP(A532,'Medical Examinations'!A:I,9,0)</f>
        <v>No</v>
      </c>
      <c r="J532" t="str">
        <f>VLOOKUP(A532,'Medical Examinations'!A:L,12,0)</f>
        <v>Obesity</v>
      </c>
      <c r="K532" t="str">
        <f>VLOOKUP(A532,'Medical Examinations'!A:M,13,0)</f>
        <v>Normal</v>
      </c>
      <c r="L532" t="str">
        <f>VLOOKUP(A532,'Hospitalisation Details'!A:S,15,0)</f>
        <v>28-Nov-1995</v>
      </c>
      <c r="M532" s="10">
        <f>VLOOKUP(A532,'Hospitalisation Details'!A:Q,17,0)</f>
        <v>18804.75</v>
      </c>
      <c r="N532" t="str">
        <f>VLOOKUP(A532,'Hospitalisation Details'!A:L,12,0)</f>
        <v>tier - 1</v>
      </c>
      <c r="O532" t="str">
        <f>VLOOKUP(A532,'Hospitalisation Details'!A:AA,13,0)</f>
        <v>tier - 1</v>
      </c>
      <c r="P532" t="str">
        <f>VLOOKUP(A532,'Hospitalisation Details'!A:AA,14,0)</f>
        <v>R1012</v>
      </c>
      <c r="Q532">
        <f>VLOOKUP(A532,'Hospitalisation Details'!A:AA,16,0)</f>
        <v>27</v>
      </c>
    </row>
    <row r="533" spans="1:17" ht="15.75" x14ac:dyDescent="0.25">
      <c r="A533" s="1" t="s">
        <v>1839</v>
      </c>
      <c r="B533" t="str">
        <f>VLOOKUP(A533,'Customer Names'!A:D,4,0)</f>
        <v>Eric</v>
      </c>
      <c r="C533">
        <f>VLOOKUP(A533,'Medical Examinations'!A:B,2,0)</f>
        <v>20.13</v>
      </c>
      <c r="D533">
        <f>VLOOKUP(A533,'Medical Examinations'!A:C,3,0)</f>
        <v>6.47</v>
      </c>
      <c r="E533" t="str">
        <f>VLOOKUP(A533,'Medical Examinations'!A:K,11,0)</f>
        <v>No</v>
      </c>
      <c r="F533" t="str">
        <f>VLOOKUP(A533,'Medical Examinations'!A:N,14,0)</f>
        <v>No</v>
      </c>
      <c r="G533" t="str">
        <f>VLOOKUP(A533,'Medical Examinations'!A:F,6,0)</f>
        <v>Yes</v>
      </c>
      <c r="H533" s="7">
        <f>VLOOKUP(A533,'Medical Examinations'!A:J,10,0)</f>
        <v>1</v>
      </c>
      <c r="I533" t="str">
        <f>VLOOKUP(A533,'Medical Examinations'!A:I,9,0)</f>
        <v>Yes</v>
      </c>
      <c r="J533" t="str">
        <f>VLOOKUP(A533,'Medical Examinations'!A:L,12,0)</f>
        <v>Normal Weight</v>
      </c>
      <c r="K533" t="str">
        <f>VLOOKUP(A533,'Medical Examinations'!A:M,13,0)</f>
        <v>Prediabetes</v>
      </c>
      <c r="L533" t="str">
        <f>VLOOKUP(A533,'Hospitalisation Details'!A:S,15,0)</f>
        <v>19-Nov-1979</v>
      </c>
      <c r="M533" s="10">
        <f>VLOOKUP(A533,'Hospitalisation Details'!A:Q,17,0)</f>
        <v>18767.740000000002</v>
      </c>
      <c r="N533" t="str">
        <f>VLOOKUP(A533,'Hospitalisation Details'!A:L,12,0)</f>
        <v>tier - 1</v>
      </c>
      <c r="O533" t="str">
        <f>VLOOKUP(A533,'Hospitalisation Details'!A:AA,13,0)</f>
        <v>tier - 1</v>
      </c>
      <c r="P533" t="str">
        <f>VLOOKUP(A533,'Hospitalisation Details'!A:AA,14,0)</f>
        <v>R1013</v>
      </c>
      <c r="Q533">
        <f>VLOOKUP(A533,'Hospitalisation Details'!A:AA,16,0)</f>
        <v>43</v>
      </c>
    </row>
    <row r="534" spans="1:17" ht="15.75" x14ac:dyDescent="0.25">
      <c r="A534" s="1" t="s">
        <v>1838</v>
      </c>
      <c r="B534" t="str">
        <f>VLOOKUP(A534,'Customer Names'!A:D,4,0)</f>
        <v>Cathryn</v>
      </c>
      <c r="C534">
        <f>VLOOKUP(A534,'Medical Examinations'!A:B,2,0)</f>
        <v>23.655000000000001</v>
      </c>
      <c r="D534">
        <f>VLOOKUP(A534,'Medical Examinations'!A:C,3,0)</f>
        <v>5.14</v>
      </c>
      <c r="E534" t="str">
        <f>VLOOKUP(A534,'Medical Examinations'!A:K,11,0)</f>
        <v>No</v>
      </c>
      <c r="F534" t="str">
        <f>VLOOKUP(A534,'Medical Examinations'!A:N,14,0)</f>
        <v>No</v>
      </c>
      <c r="G534" t="str">
        <f>VLOOKUP(A534,'Medical Examinations'!A:F,6,0)</f>
        <v>No</v>
      </c>
      <c r="H534" s="7">
        <f>VLOOKUP(A534,'Medical Examinations'!A:J,10,0)</f>
        <v>1</v>
      </c>
      <c r="I534" t="str">
        <f>VLOOKUP(A534,'Medical Examinations'!A:I,9,0)</f>
        <v>Yes</v>
      </c>
      <c r="J534" t="str">
        <f>VLOOKUP(A534,'Medical Examinations'!A:L,12,0)</f>
        <v>Normal Weight</v>
      </c>
      <c r="K534" t="str">
        <f>VLOOKUP(A534,'Medical Examinations'!A:M,13,0)</f>
        <v>Normal</v>
      </c>
      <c r="L534" t="str">
        <f>VLOOKUP(A534,'Hospitalisation Details'!A:S,15,0)</f>
        <v>27-Dec-1992</v>
      </c>
      <c r="M534" s="10">
        <f>VLOOKUP(A534,'Hospitalisation Details'!A:Q,17,0)</f>
        <v>18765.88</v>
      </c>
      <c r="N534" t="str">
        <f>VLOOKUP(A534,'Hospitalisation Details'!A:L,12,0)</f>
        <v>tier - 1</v>
      </c>
      <c r="O534" t="str">
        <f>VLOOKUP(A534,'Hospitalisation Details'!A:AA,13,0)</f>
        <v>tier - 2</v>
      </c>
      <c r="P534" t="str">
        <f>VLOOKUP(A534,'Hospitalisation Details'!A:AA,14,0)</f>
        <v>R1012</v>
      </c>
      <c r="Q534">
        <f>VLOOKUP(A534,'Hospitalisation Details'!A:AA,16,0)</f>
        <v>30</v>
      </c>
    </row>
    <row r="535" spans="1:17" ht="15.75" x14ac:dyDescent="0.25">
      <c r="A535" s="1" t="s">
        <v>1837</v>
      </c>
      <c r="B535" t="str">
        <f>VLOOKUP(A535,'Customer Names'!A:D,4,0)</f>
        <v>Brendan</v>
      </c>
      <c r="C535">
        <f>VLOOKUP(A535,'Medical Examinations'!A:B,2,0)</f>
        <v>49.05</v>
      </c>
      <c r="D535">
        <f>VLOOKUP(A535,'Medical Examinations'!A:C,3,0)</f>
        <v>9.77</v>
      </c>
      <c r="E535" t="str">
        <f>VLOOKUP(A535,'Medical Examinations'!A:K,11,0)</f>
        <v>Yes</v>
      </c>
      <c r="F535" t="str">
        <f>VLOOKUP(A535,'Medical Examinations'!A:N,14,0)</f>
        <v>No</v>
      </c>
      <c r="G535" t="str">
        <f>VLOOKUP(A535,'Medical Examinations'!A:F,6,0)</f>
        <v>No</v>
      </c>
      <c r="H535" s="7" t="str">
        <f>VLOOKUP(A535,'Medical Examinations'!A:J,10,0)</f>
        <v>0</v>
      </c>
      <c r="I535" t="str">
        <f>VLOOKUP(A535,'Medical Examinations'!A:I,9,0)</f>
        <v>No</v>
      </c>
      <c r="J535" t="str">
        <f>VLOOKUP(A535,'Medical Examinations'!A:L,12,0)</f>
        <v>Obesity</v>
      </c>
      <c r="K535" t="str">
        <f>VLOOKUP(A535,'Medical Examinations'!A:M,13,0)</f>
        <v>Diabetes</v>
      </c>
      <c r="L535" t="str">
        <f>VLOOKUP(A535,'Hospitalisation Details'!A:S,15,0)</f>
        <v>30-Aug-1967</v>
      </c>
      <c r="M535" s="10">
        <f>VLOOKUP(A535,'Hospitalisation Details'!A:Q,17,0)</f>
        <v>18694.689999999999</v>
      </c>
      <c r="N535" t="str">
        <f>VLOOKUP(A535,'Hospitalisation Details'!A:L,12,0)</f>
        <v>tier - 1</v>
      </c>
      <c r="O535" t="str">
        <f>VLOOKUP(A535,'Hospitalisation Details'!A:AA,13,0)</f>
        <v>tier - 1</v>
      </c>
      <c r="P535" t="str">
        <f>VLOOKUP(A535,'Hospitalisation Details'!A:AA,14,0)</f>
        <v>R1023</v>
      </c>
      <c r="Q535">
        <f>VLOOKUP(A535,'Hospitalisation Details'!A:AA,16,0)</f>
        <v>55</v>
      </c>
    </row>
    <row r="536" spans="1:17" ht="15.75" x14ac:dyDescent="0.25">
      <c r="A536" s="1" t="s">
        <v>1836</v>
      </c>
      <c r="B536" t="str">
        <f>VLOOKUP(A536,'Customer Names'!A:D,4,0)</f>
        <v>Shauna</v>
      </c>
      <c r="C536">
        <f>VLOOKUP(A536,'Medical Examinations'!A:B,2,0)</f>
        <v>51.94</v>
      </c>
      <c r="D536">
        <f>VLOOKUP(A536,'Medical Examinations'!A:C,3,0)</f>
        <v>8.8000000000000007</v>
      </c>
      <c r="E536" t="str">
        <f>VLOOKUP(A536,'Medical Examinations'!A:K,11,0)</f>
        <v>Yes</v>
      </c>
      <c r="F536" t="str">
        <f>VLOOKUP(A536,'Medical Examinations'!A:N,14,0)</f>
        <v>No</v>
      </c>
      <c r="G536" t="str">
        <f>VLOOKUP(A536,'Medical Examinations'!A:F,6,0)</f>
        <v>No</v>
      </c>
      <c r="H536" s="7">
        <f>VLOOKUP(A536,'Medical Examinations'!A:J,10,0)</f>
        <v>2</v>
      </c>
      <c r="I536" t="str">
        <f>VLOOKUP(A536,'Medical Examinations'!A:I,9,0)</f>
        <v>No</v>
      </c>
      <c r="J536" t="str">
        <f>VLOOKUP(A536,'Medical Examinations'!A:L,12,0)</f>
        <v>Obesity</v>
      </c>
      <c r="K536" t="str">
        <f>VLOOKUP(A536,'Medical Examinations'!A:M,13,0)</f>
        <v>Diabetes</v>
      </c>
      <c r="L536" t="str">
        <f>VLOOKUP(A536,'Hospitalisation Details'!A:S,15,0)</f>
        <v>17-Oct-1970</v>
      </c>
      <c r="M536" s="10">
        <f>VLOOKUP(A536,'Hospitalisation Details'!A:Q,17,0)</f>
        <v>18682.740000000002</v>
      </c>
      <c r="N536" t="str">
        <f>VLOOKUP(A536,'Hospitalisation Details'!A:L,12,0)</f>
        <v>tier - 1</v>
      </c>
      <c r="O536" t="str">
        <f>VLOOKUP(A536,'Hospitalisation Details'!A:AA,13,0)</f>
        <v>tier - 3</v>
      </c>
      <c r="P536" t="str">
        <f>VLOOKUP(A536,'Hospitalisation Details'!A:AA,14,0)</f>
        <v>R1012</v>
      </c>
      <c r="Q536">
        <f>VLOOKUP(A536,'Hospitalisation Details'!A:AA,16,0)</f>
        <v>52</v>
      </c>
    </row>
    <row r="537" spans="1:17" ht="15.75" x14ac:dyDescent="0.25">
      <c r="A537" s="1" t="s">
        <v>1835</v>
      </c>
      <c r="B537" t="str">
        <f>VLOOKUP(A537,'Customer Names'!A:D,4,0)</f>
        <v>Terence</v>
      </c>
      <c r="C537">
        <f>VLOOKUP(A537,'Medical Examinations'!A:B,2,0)</f>
        <v>29.83</v>
      </c>
      <c r="D537">
        <f>VLOOKUP(A537,'Medical Examinations'!A:C,3,0)</f>
        <v>5.84</v>
      </c>
      <c r="E537" t="str">
        <f>VLOOKUP(A537,'Medical Examinations'!A:K,11,0)</f>
        <v>No</v>
      </c>
      <c r="F537" t="str">
        <f>VLOOKUP(A537,'Medical Examinations'!A:N,14,0)</f>
        <v>No</v>
      </c>
      <c r="G537" t="str">
        <f>VLOOKUP(A537,'Medical Examinations'!A:F,6,0)</f>
        <v>No</v>
      </c>
      <c r="H537" s="7">
        <f>VLOOKUP(A537,'Medical Examinations'!A:J,10,0)</f>
        <v>1</v>
      </c>
      <c r="I537" t="str">
        <f>VLOOKUP(A537,'Medical Examinations'!A:I,9,0)</f>
        <v>Yes</v>
      </c>
      <c r="J537" t="str">
        <f>VLOOKUP(A537,'Medical Examinations'!A:L,12,0)</f>
        <v>Overweight</v>
      </c>
      <c r="K537" t="str">
        <f>VLOOKUP(A537,'Medical Examinations'!A:M,13,0)</f>
        <v>Prediabetes</v>
      </c>
      <c r="L537" t="str">
        <f>VLOOKUP(A537,'Hospitalisation Details'!A:S,15,0)</f>
        <v>23-Sep-1998</v>
      </c>
      <c r="M537" s="10">
        <f>VLOOKUP(A537,'Hospitalisation Details'!A:Q,17,0)</f>
        <v>18648.419999999998</v>
      </c>
      <c r="N537" t="str">
        <f>VLOOKUP(A537,'Hospitalisation Details'!A:L,12,0)</f>
        <v>tier - 1</v>
      </c>
      <c r="O537" t="str">
        <f>VLOOKUP(A537,'Hospitalisation Details'!A:AA,13,0)</f>
        <v>tier - 1</v>
      </c>
      <c r="P537" t="str">
        <f>VLOOKUP(A537,'Hospitalisation Details'!A:AA,14,0)</f>
        <v>R1019</v>
      </c>
      <c r="Q537">
        <f>VLOOKUP(A537,'Hospitalisation Details'!A:AA,16,0)</f>
        <v>24</v>
      </c>
    </row>
    <row r="538" spans="1:17" ht="15.75" x14ac:dyDescent="0.25">
      <c r="A538" s="1" t="s">
        <v>1834</v>
      </c>
      <c r="B538" t="str">
        <f>VLOOKUP(A538,'Customer Names'!A:D,4,0)</f>
        <v>Marisol</v>
      </c>
      <c r="C538">
        <f>VLOOKUP(A538,'Medical Examinations'!A:B,2,0)</f>
        <v>22.6</v>
      </c>
      <c r="D538">
        <f>VLOOKUP(A538,'Medical Examinations'!A:C,3,0)</f>
        <v>10.43</v>
      </c>
      <c r="E538" t="str">
        <f>VLOOKUP(A538,'Medical Examinations'!A:K,11,0)</f>
        <v>Yes</v>
      </c>
      <c r="F538" t="str">
        <f>VLOOKUP(A538,'Medical Examinations'!A:N,14,0)</f>
        <v>No</v>
      </c>
      <c r="G538" t="str">
        <f>VLOOKUP(A538,'Medical Examinations'!A:F,6,0)</f>
        <v>No</v>
      </c>
      <c r="H538" s="7">
        <f>VLOOKUP(A538,'Medical Examinations'!A:J,10,0)</f>
        <v>1</v>
      </c>
      <c r="I538" t="str">
        <f>VLOOKUP(A538,'Medical Examinations'!A:I,9,0)</f>
        <v>Yes</v>
      </c>
      <c r="J538" t="str">
        <f>VLOOKUP(A538,'Medical Examinations'!A:L,12,0)</f>
        <v>Normal Weight</v>
      </c>
      <c r="K538" t="str">
        <f>VLOOKUP(A538,'Medical Examinations'!A:M,13,0)</f>
        <v>Diabetes</v>
      </c>
      <c r="L538" t="str">
        <f>VLOOKUP(A538,'Hospitalisation Details'!A:S,15,0)</f>
        <v>12-Aug-1986</v>
      </c>
      <c r="M538" s="10">
        <f>VLOOKUP(A538,'Hospitalisation Details'!A:Q,17,0)</f>
        <v>18608.259999999998</v>
      </c>
      <c r="N538" t="str">
        <f>VLOOKUP(A538,'Hospitalisation Details'!A:L,12,0)</f>
        <v>tier - 1</v>
      </c>
      <c r="O538" t="str">
        <f>VLOOKUP(A538,'Hospitalisation Details'!A:AA,13,0)</f>
        <v>tier - 3</v>
      </c>
      <c r="P538" t="str">
        <f>VLOOKUP(A538,'Hospitalisation Details'!A:AA,14,0)</f>
        <v>R1011</v>
      </c>
      <c r="Q538">
        <f>VLOOKUP(A538,'Hospitalisation Details'!A:AA,16,0)</f>
        <v>36</v>
      </c>
    </row>
    <row r="539" spans="1:17" ht="15.75" x14ac:dyDescent="0.25">
      <c r="A539" s="1" t="s">
        <v>1833</v>
      </c>
      <c r="B539" t="str">
        <f>VLOOKUP(A539,'Customer Names'!A:D,4,0)</f>
        <v>Lindsay</v>
      </c>
      <c r="C539">
        <f>VLOOKUP(A539,'Medical Examinations'!A:B,2,0)</f>
        <v>46.69</v>
      </c>
      <c r="D539">
        <f>VLOOKUP(A539,'Medical Examinations'!A:C,3,0)</f>
        <v>4.25</v>
      </c>
      <c r="E539" t="str">
        <f>VLOOKUP(A539,'Medical Examinations'!A:K,11,0)</f>
        <v>Yes</v>
      </c>
      <c r="F539" t="str">
        <f>VLOOKUP(A539,'Medical Examinations'!A:N,14,0)</f>
        <v>No</v>
      </c>
      <c r="G539" t="str">
        <f>VLOOKUP(A539,'Medical Examinations'!A:F,6,0)</f>
        <v>No</v>
      </c>
      <c r="H539" s="7">
        <f>VLOOKUP(A539,'Medical Examinations'!A:J,10,0)</f>
        <v>1</v>
      </c>
      <c r="I539" t="str">
        <f>VLOOKUP(A539,'Medical Examinations'!A:I,9,0)</f>
        <v>No</v>
      </c>
      <c r="J539" t="str">
        <f>VLOOKUP(A539,'Medical Examinations'!A:L,12,0)</f>
        <v>Obesity</v>
      </c>
      <c r="K539" t="str">
        <f>VLOOKUP(A539,'Medical Examinations'!A:M,13,0)</f>
        <v>Normal</v>
      </c>
      <c r="L539" t="str">
        <f>VLOOKUP(A539,'Hospitalisation Details'!A:S,15,0)</f>
        <v>26-Sep-1964</v>
      </c>
      <c r="M539" s="10">
        <f>VLOOKUP(A539,'Hospitalisation Details'!A:Q,17,0)</f>
        <v>18443.11</v>
      </c>
      <c r="N539" t="str">
        <f>VLOOKUP(A539,'Hospitalisation Details'!A:L,12,0)</f>
        <v>tier - 1</v>
      </c>
      <c r="O539" t="str">
        <f>VLOOKUP(A539,'Hospitalisation Details'!A:AA,13,0)</f>
        <v>tier - 2</v>
      </c>
      <c r="P539" t="str">
        <f>VLOOKUP(A539,'Hospitalisation Details'!A:AA,14,0)</f>
        <v>R1012</v>
      </c>
      <c r="Q539">
        <f>VLOOKUP(A539,'Hospitalisation Details'!A:AA,16,0)</f>
        <v>58</v>
      </c>
    </row>
    <row r="540" spans="1:17" ht="15.75" x14ac:dyDescent="0.25">
      <c r="A540" s="1" t="s">
        <v>1832</v>
      </c>
      <c r="B540" t="str">
        <f>VLOOKUP(A540,'Customer Names'!A:D,4,0)</f>
        <v>Katie</v>
      </c>
      <c r="C540">
        <f>VLOOKUP(A540,'Medical Examinations'!A:B,2,0)</f>
        <v>28.49</v>
      </c>
      <c r="D540">
        <f>VLOOKUP(A540,'Medical Examinations'!A:C,3,0)</f>
        <v>4.8899999999999997</v>
      </c>
      <c r="E540" t="str">
        <f>VLOOKUP(A540,'Medical Examinations'!A:K,11,0)</f>
        <v>No</v>
      </c>
      <c r="F540" t="str">
        <f>VLOOKUP(A540,'Medical Examinations'!A:N,14,0)</f>
        <v>No</v>
      </c>
      <c r="G540" t="str">
        <f>VLOOKUP(A540,'Medical Examinations'!A:F,6,0)</f>
        <v>No</v>
      </c>
      <c r="H540" s="7" t="str">
        <f>VLOOKUP(A540,'Medical Examinations'!A:J,10,0)</f>
        <v>0</v>
      </c>
      <c r="I540" t="str">
        <f>VLOOKUP(A540,'Medical Examinations'!A:I,9,0)</f>
        <v>Yes</v>
      </c>
      <c r="J540" t="str">
        <f>VLOOKUP(A540,'Medical Examinations'!A:L,12,0)</f>
        <v>Overweight</v>
      </c>
      <c r="K540" t="str">
        <f>VLOOKUP(A540,'Medical Examinations'!A:M,13,0)</f>
        <v>Normal</v>
      </c>
      <c r="L540" t="str">
        <f>VLOOKUP(A540,'Hospitalisation Details'!A:S,15,0)</f>
        <v>15-Dec-1999</v>
      </c>
      <c r="M540" s="10">
        <f>VLOOKUP(A540,'Hospitalisation Details'!A:Q,17,0)</f>
        <v>18328.240000000002</v>
      </c>
      <c r="N540" t="str">
        <f>VLOOKUP(A540,'Hospitalisation Details'!A:L,12,0)</f>
        <v>tier - 1</v>
      </c>
      <c r="O540" t="str">
        <f>VLOOKUP(A540,'Hospitalisation Details'!A:AA,13,0)</f>
        <v>tier - 2</v>
      </c>
      <c r="P540" t="str">
        <f>VLOOKUP(A540,'Hospitalisation Details'!A:AA,14,0)</f>
        <v>R1013</v>
      </c>
      <c r="Q540">
        <f>VLOOKUP(A540,'Hospitalisation Details'!A:AA,16,0)</f>
        <v>23</v>
      </c>
    </row>
    <row r="541" spans="1:17" ht="15.75" x14ac:dyDescent="0.25">
      <c r="A541" s="1" t="s">
        <v>1831</v>
      </c>
      <c r="B541" t="str">
        <f>VLOOKUP(A541,'Customer Names'!A:D,4,0)</f>
        <v>Daniel</v>
      </c>
      <c r="C541">
        <f>VLOOKUP(A541,'Medical Examinations'!A:B,2,0)</f>
        <v>28.5</v>
      </c>
      <c r="D541">
        <f>VLOOKUP(A541,'Medical Examinations'!A:C,3,0)</f>
        <v>5.55</v>
      </c>
      <c r="E541" t="str">
        <f>VLOOKUP(A541,'Medical Examinations'!A:K,11,0)</f>
        <v>Yes</v>
      </c>
      <c r="F541" t="str">
        <f>VLOOKUP(A541,'Medical Examinations'!A:N,14,0)</f>
        <v>No</v>
      </c>
      <c r="G541" t="str">
        <f>VLOOKUP(A541,'Medical Examinations'!A:F,6,0)</f>
        <v>No</v>
      </c>
      <c r="H541" s="7">
        <f>VLOOKUP(A541,'Medical Examinations'!A:J,10,0)</f>
        <v>1</v>
      </c>
      <c r="I541" t="str">
        <f>VLOOKUP(A541,'Medical Examinations'!A:I,9,0)</f>
        <v>Yes</v>
      </c>
      <c r="J541" t="str">
        <f>VLOOKUP(A541,'Medical Examinations'!A:L,12,0)</f>
        <v>Overweight</v>
      </c>
      <c r="K541" t="str">
        <f>VLOOKUP(A541,'Medical Examinations'!A:M,13,0)</f>
        <v>Normal</v>
      </c>
      <c r="L541" t="str">
        <f>VLOOKUP(A541,'Hospitalisation Details'!A:S,15,0)</f>
        <v>4-Jul-1995</v>
      </c>
      <c r="M541" s="10">
        <f>VLOOKUP(A541,'Hospitalisation Details'!A:Q,17,0)</f>
        <v>18310.740000000002</v>
      </c>
      <c r="N541" t="str">
        <f>VLOOKUP(A541,'Hospitalisation Details'!A:L,12,0)</f>
        <v>tier - 1</v>
      </c>
      <c r="O541" t="str">
        <f>VLOOKUP(A541,'Hospitalisation Details'!A:AA,13,0)</f>
        <v>tier - 3</v>
      </c>
      <c r="P541" t="str">
        <f>VLOOKUP(A541,'Hospitalisation Details'!A:AA,14,0)</f>
        <v>R1012</v>
      </c>
      <c r="Q541">
        <f>VLOOKUP(A541,'Hospitalisation Details'!A:AA,16,0)</f>
        <v>27</v>
      </c>
    </row>
    <row r="542" spans="1:17" ht="15.75" x14ac:dyDescent="0.25">
      <c r="A542" s="1" t="s">
        <v>1830</v>
      </c>
      <c r="B542" t="str">
        <f>VLOOKUP(A542,'Customer Names'!A:D,4,0)</f>
        <v>Brett W</v>
      </c>
      <c r="C542">
        <f>VLOOKUP(A542,'Medical Examinations'!A:B,2,0)</f>
        <v>24.4</v>
      </c>
      <c r="D542">
        <f>VLOOKUP(A542,'Medical Examinations'!A:C,3,0)</f>
        <v>4.5199999999999996</v>
      </c>
      <c r="E542" t="str">
        <f>VLOOKUP(A542,'Medical Examinations'!A:K,11,0)</f>
        <v>No</v>
      </c>
      <c r="F542" t="str">
        <f>VLOOKUP(A542,'Medical Examinations'!A:N,14,0)</f>
        <v>No</v>
      </c>
      <c r="G542" t="str">
        <f>VLOOKUP(A542,'Medical Examinations'!A:F,6,0)</f>
        <v>No</v>
      </c>
      <c r="H542" s="7">
        <f>VLOOKUP(A542,'Medical Examinations'!A:J,10,0)</f>
        <v>1</v>
      </c>
      <c r="I542" t="str">
        <f>VLOOKUP(A542,'Medical Examinations'!A:I,9,0)</f>
        <v>Yes</v>
      </c>
      <c r="J542" t="str">
        <f>VLOOKUP(A542,'Medical Examinations'!A:L,12,0)</f>
        <v>Normal Weight</v>
      </c>
      <c r="K542" t="str">
        <f>VLOOKUP(A542,'Medical Examinations'!A:M,13,0)</f>
        <v>Normal</v>
      </c>
      <c r="L542" t="str">
        <f>VLOOKUP(A542,'Hospitalisation Details'!A:S,15,0)</f>
        <v>25-Dec-1992</v>
      </c>
      <c r="M542" s="10">
        <f>VLOOKUP(A542,'Hospitalisation Details'!A:Q,17,0)</f>
        <v>18259.22</v>
      </c>
      <c r="N542" t="str">
        <f>VLOOKUP(A542,'Hospitalisation Details'!A:L,12,0)</f>
        <v>tier - 1</v>
      </c>
      <c r="O542" t="str">
        <f>VLOOKUP(A542,'Hospitalisation Details'!A:AA,13,0)</f>
        <v>tier - 3</v>
      </c>
      <c r="P542" t="str">
        <f>VLOOKUP(A542,'Hospitalisation Details'!A:AA,14,0)</f>
        <v>R1011</v>
      </c>
      <c r="Q542">
        <f>VLOOKUP(A542,'Hospitalisation Details'!A:AA,16,0)</f>
        <v>30</v>
      </c>
    </row>
    <row r="543" spans="1:17" ht="15.75" x14ac:dyDescent="0.25">
      <c r="A543" s="1" t="s">
        <v>1829</v>
      </c>
      <c r="B543" t="str">
        <f>VLOOKUP(A543,'Customer Names'!A:D,4,0)</f>
        <v>Dylan J</v>
      </c>
      <c r="C543">
        <f>VLOOKUP(A543,'Medical Examinations'!A:B,2,0)</f>
        <v>29.15</v>
      </c>
      <c r="D543">
        <f>VLOOKUP(A543,'Medical Examinations'!A:C,3,0)</f>
        <v>4.45</v>
      </c>
      <c r="E543" t="str">
        <f>VLOOKUP(A543,'Medical Examinations'!A:K,11,0)</f>
        <v>Yes</v>
      </c>
      <c r="F543" t="str">
        <f>VLOOKUP(A543,'Medical Examinations'!A:N,14,0)</f>
        <v>No</v>
      </c>
      <c r="G543" t="str">
        <f>VLOOKUP(A543,'Medical Examinations'!A:F,6,0)</f>
        <v>No</v>
      </c>
      <c r="H543" s="7">
        <f>VLOOKUP(A543,'Medical Examinations'!A:J,10,0)</f>
        <v>1</v>
      </c>
      <c r="I543" t="str">
        <f>VLOOKUP(A543,'Medical Examinations'!A:I,9,0)</f>
        <v>Yes</v>
      </c>
      <c r="J543" t="str">
        <f>VLOOKUP(A543,'Medical Examinations'!A:L,12,0)</f>
        <v>Overweight</v>
      </c>
      <c r="K543" t="str">
        <f>VLOOKUP(A543,'Medical Examinations'!A:M,13,0)</f>
        <v>Normal</v>
      </c>
      <c r="L543" t="str">
        <f>VLOOKUP(A543,'Hospitalisation Details'!A:S,15,0)</f>
        <v>3-Aug-1995</v>
      </c>
      <c r="M543" s="10">
        <f>VLOOKUP(A543,'Hospitalisation Details'!A:Q,17,0)</f>
        <v>18246.5</v>
      </c>
      <c r="N543" t="str">
        <f>VLOOKUP(A543,'Hospitalisation Details'!A:L,12,0)</f>
        <v>tier - 1</v>
      </c>
      <c r="O543" t="str">
        <f>VLOOKUP(A543,'Hospitalisation Details'!A:AA,13,0)</f>
        <v>tier - 1</v>
      </c>
      <c r="P543" t="str">
        <f>VLOOKUP(A543,'Hospitalisation Details'!A:AA,14,0)</f>
        <v>R1013</v>
      </c>
      <c r="Q543">
        <f>VLOOKUP(A543,'Hospitalisation Details'!A:AA,16,0)</f>
        <v>27</v>
      </c>
    </row>
    <row r="544" spans="1:17" ht="15.75" x14ac:dyDescent="0.25">
      <c r="A544" s="1" t="s">
        <v>1828</v>
      </c>
      <c r="B544" t="str">
        <f>VLOOKUP(A544,'Customer Names'!A:D,4,0)</f>
        <v>Elizabeth</v>
      </c>
      <c r="C544">
        <f>VLOOKUP(A544,'Medical Examinations'!A:B,2,0)</f>
        <v>27.28</v>
      </c>
      <c r="D544">
        <f>VLOOKUP(A544,'Medical Examinations'!A:C,3,0)</f>
        <v>4.72</v>
      </c>
      <c r="E544" t="str">
        <f>VLOOKUP(A544,'Medical Examinations'!A:K,11,0)</f>
        <v>No</v>
      </c>
      <c r="F544" t="str">
        <f>VLOOKUP(A544,'Medical Examinations'!A:N,14,0)</f>
        <v>Yes</v>
      </c>
      <c r="G544" t="str">
        <f>VLOOKUP(A544,'Medical Examinations'!A:F,6,0)</f>
        <v>No</v>
      </c>
      <c r="H544" s="7">
        <f>VLOOKUP(A544,'Medical Examinations'!A:J,10,0)</f>
        <v>1</v>
      </c>
      <c r="I544" t="str">
        <f>VLOOKUP(A544,'Medical Examinations'!A:I,9,0)</f>
        <v>Yes</v>
      </c>
      <c r="J544" t="str">
        <f>VLOOKUP(A544,'Medical Examinations'!A:L,12,0)</f>
        <v>Overweight</v>
      </c>
      <c r="K544" t="str">
        <f>VLOOKUP(A544,'Medical Examinations'!A:M,13,0)</f>
        <v>Normal</v>
      </c>
      <c r="L544" t="str">
        <f>VLOOKUP(A544,'Hospitalisation Details'!A:S,15,0)</f>
        <v>10-Sep-2004</v>
      </c>
      <c r="M544" s="10">
        <f>VLOOKUP(A544,'Hospitalisation Details'!A:Q,17,0)</f>
        <v>18223.45</v>
      </c>
      <c r="N544" t="str">
        <f>VLOOKUP(A544,'Hospitalisation Details'!A:L,12,0)</f>
        <v>tier - 1</v>
      </c>
      <c r="O544" t="str">
        <f>VLOOKUP(A544,'Hospitalisation Details'!A:AA,13,0)</f>
        <v>tier - 3</v>
      </c>
      <c r="P544" t="str">
        <f>VLOOKUP(A544,'Hospitalisation Details'!A:AA,14,0)</f>
        <v>R1013</v>
      </c>
      <c r="Q544">
        <f>VLOOKUP(A544,'Hospitalisation Details'!A:AA,16,0)</f>
        <v>18</v>
      </c>
    </row>
    <row r="545" spans="1:17" ht="15.75" x14ac:dyDescent="0.25">
      <c r="A545" s="1" t="s">
        <v>1827</v>
      </c>
      <c r="B545" t="str">
        <f>VLOOKUP(A545,'Customer Names'!A:D,4,0)</f>
        <v>Brooke M.</v>
      </c>
      <c r="C545">
        <f>VLOOKUP(A545,'Medical Examinations'!A:B,2,0)</f>
        <v>32.229999999999997</v>
      </c>
      <c r="D545">
        <f>VLOOKUP(A545,'Medical Examinations'!A:C,3,0)</f>
        <v>4.6500000000000004</v>
      </c>
      <c r="E545" t="str">
        <f>VLOOKUP(A545,'Medical Examinations'!A:K,11,0)</f>
        <v>Yes</v>
      </c>
      <c r="F545" t="str">
        <f>VLOOKUP(A545,'Medical Examinations'!A:N,14,0)</f>
        <v>No</v>
      </c>
      <c r="G545" t="str">
        <f>VLOOKUP(A545,'Medical Examinations'!A:F,6,0)</f>
        <v>Yes</v>
      </c>
      <c r="H545" s="7">
        <f>VLOOKUP(A545,'Medical Examinations'!A:J,10,0)</f>
        <v>1</v>
      </c>
      <c r="I545" t="str">
        <f>VLOOKUP(A545,'Medical Examinations'!A:I,9,0)</f>
        <v>No</v>
      </c>
      <c r="J545" t="str">
        <f>VLOOKUP(A545,'Medical Examinations'!A:L,12,0)</f>
        <v>Obesity</v>
      </c>
      <c r="K545" t="str">
        <f>VLOOKUP(A545,'Medical Examinations'!A:M,13,0)</f>
        <v>Normal</v>
      </c>
      <c r="L545" t="str">
        <f>VLOOKUP(A545,'Hospitalisation Details'!A:S,15,0)</f>
        <v>15-Jun-1997</v>
      </c>
      <c r="M545" s="10">
        <f>VLOOKUP(A545,'Hospitalisation Details'!A:Q,17,0)</f>
        <v>18218.16</v>
      </c>
      <c r="N545" t="str">
        <f>VLOOKUP(A545,'Hospitalisation Details'!A:L,12,0)</f>
        <v>tier - 1</v>
      </c>
      <c r="O545" t="str">
        <f>VLOOKUP(A545,'Hospitalisation Details'!A:AA,13,0)</f>
        <v>tier - 1</v>
      </c>
      <c r="P545" t="str">
        <f>VLOOKUP(A545,'Hospitalisation Details'!A:AA,14,0)</f>
        <v>R1013</v>
      </c>
      <c r="Q545">
        <f>VLOOKUP(A545,'Hospitalisation Details'!A:AA,16,0)</f>
        <v>25</v>
      </c>
    </row>
    <row r="546" spans="1:17" ht="15.75" x14ac:dyDescent="0.25">
      <c r="A546" s="1" t="s">
        <v>1826</v>
      </c>
      <c r="B546" t="str">
        <f>VLOOKUP(A546,'Customer Names'!A:D,4,0)</f>
        <v>Teiko</v>
      </c>
      <c r="C546">
        <f>VLOOKUP(A546,'Medical Examinations'!A:B,2,0)</f>
        <v>44.2</v>
      </c>
      <c r="D546">
        <f>VLOOKUP(A546,'Medical Examinations'!A:C,3,0)</f>
        <v>11.34</v>
      </c>
      <c r="E546" t="str">
        <f>VLOOKUP(A546,'Medical Examinations'!A:K,11,0)</f>
        <v>Yes</v>
      </c>
      <c r="F546" t="str">
        <f>VLOOKUP(A546,'Medical Examinations'!A:N,14,0)</f>
        <v>No</v>
      </c>
      <c r="G546" t="str">
        <f>VLOOKUP(A546,'Medical Examinations'!A:F,6,0)</f>
        <v>Yes</v>
      </c>
      <c r="H546" s="7">
        <f>VLOOKUP(A546,'Medical Examinations'!A:J,10,0)</f>
        <v>1</v>
      </c>
      <c r="I546" t="str">
        <f>VLOOKUP(A546,'Medical Examinations'!A:I,9,0)</f>
        <v>No</v>
      </c>
      <c r="J546" t="str">
        <f>VLOOKUP(A546,'Medical Examinations'!A:L,12,0)</f>
        <v>Obesity</v>
      </c>
      <c r="K546" t="str">
        <f>VLOOKUP(A546,'Medical Examinations'!A:M,13,0)</f>
        <v>Diabetes</v>
      </c>
      <c r="L546" t="str">
        <f>VLOOKUP(A546,'Hospitalisation Details'!A:S,15,0)</f>
        <v>4-Jul-1963</v>
      </c>
      <c r="M546" s="10">
        <f>VLOOKUP(A546,'Hospitalisation Details'!A:Q,17,0)</f>
        <v>18208.34</v>
      </c>
      <c r="N546" t="str">
        <f>VLOOKUP(A546,'Hospitalisation Details'!A:L,12,0)</f>
        <v>tier - 1</v>
      </c>
      <c r="O546" t="str">
        <f>VLOOKUP(A546,'Hospitalisation Details'!A:AA,13,0)</f>
        <v>tier - 2</v>
      </c>
      <c r="P546" t="str">
        <f>VLOOKUP(A546,'Hospitalisation Details'!A:AA,14,0)</f>
        <v>R1026</v>
      </c>
      <c r="Q546">
        <f>VLOOKUP(A546,'Hospitalisation Details'!A:AA,16,0)</f>
        <v>59</v>
      </c>
    </row>
    <row r="547" spans="1:17" ht="15.75" x14ac:dyDescent="0.25">
      <c r="A547" s="1" t="s">
        <v>1825</v>
      </c>
      <c r="B547" t="str">
        <f>VLOOKUP(A547,'Customer Names'!A:D,4,0)</f>
        <v>Zachary</v>
      </c>
      <c r="C547">
        <f>VLOOKUP(A547,'Medical Examinations'!A:B,2,0)</f>
        <v>29.734999999999999</v>
      </c>
      <c r="D547">
        <f>VLOOKUP(A547,'Medical Examinations'!A:C,3,0)</f>
        <v>4.53</v>
      </c>
      <c r="E547" t="str">
        <f>VLOOKUP(A547,'Medical Examinations'!A:K,11,0)</f>
        <v>No</v>
      </c>
      <c r="F547" t="str">
        <f>VLOOKUP(A547,'Medical Examinations'!A:N,14,0)</f>
        <v>No</v>
      </c>
      <c r="G547" t="str">
        <f>VLOOKUP(A547,'Medical Examinations'!A:F,6,0)</f>
        <v>Yes</v>
      </c>
      <c r="H547" s="7">
        <f>VLOOKUP(A547,'Medical Examinations'!A:J,10,0)</f>
        <v>1</v>
      </c>
      <c r="I547" t="str">
        <f>VLOOKUP(A547,'Medical Examinations'!A:I,9,0)</f>
        <v>No</v>
      </c>
      <c r="J547" t="str">
        <f>VLOOKUP(A547,'Medical Examinations'!A:L,12,0)</f>
        <v>Overweight</v>
      </c>
      <c r="K547" t="str">
        <f>VLOOKUP(A547,'Medical Examinations'!A:M,13,0)</f>
        <v>Normal</v>
      </c>
      <c r="L547" t="str">
        <f>VLOOKUP(A547,'Hospitalisation Details'!A:S,15,0)</f>
        <v>12-Jul-1993</v>
      </c>
      <c r="M547" s="10">
        <f>VLOOKUP(A547,'Hospitalisation Details'!A:Q,17,0)</f>
        <v>18157.88</v>
      </c>
      <c r="N547" t="str">
        <f>VLOOKUP(A547,'Hospitalisation Details'!A:L,12,0)</f>
        <v>tier - 1</v>
      </c>
      <c r="O547" t="str">
        <f>VLOOKUP(A547,'Hospitalisation Details'!A:AA,13,0)</f>
        <v>tier - 1</v>
      </c>
      <c r="P547" t="str">
        <f>VLOOKUP(A547,'Hospitalisation Details'!A:AA,14,0)</f>
        <v>R1012</v>
      </c>
      <c r="Q547">
        <f>VLOOKUP(A547,'Hospitalisation Details'!A:AA,16,0)</f>
        <v>29</v>
      </c>
    </row>
    <row r="548" spans="1:17" ht="15.75" x14ac:dyDescent="0.25">
      <c r="A548" s="1" t="s">
        <v>1824</v>
      </c>
      <c r="B548" t="str">
        <f>VLOOKUP(A548,'Customer Names'!A:D,4,0)</f>
        <v>Johannah</v>
      </c>
      <c r="C548">
        <f>VLOOKUP(A548,'Medical Examinations'!A:B,2,0)</f>
        <v>28.31</v>
      </c>
      <c r="D548">
        <f>VLOOKUP(A548,'Medical Examinations'!A:C,3,0)</f>
        <v>6.35</v>
      </c>
      <c r="E548" t="str">
        <f>VLOOKUP(A548,'Medical Examinations'!A:K,11,0)</f>
        <v>No</v>
      </c>
      <c r="F548" t="str">
        <f>VLOOKUP(A548,'Medical Examinations'!A:N,14,0)</f>
        <v>No</v>
      </c>
      <c r="G548" t="str">
        <f>VLOOKUP(A548,'Medical Examinations'!A:F,6,0)</f>
        <v>No</v>
      </c>
      <c r="H548" s="7" t="str">
        <f>VLOOKUP(A548,'Medical Examinations'!A:J,10,0)</f>
        <v>0</v>
      </c>
      <c r="I548" t="str">
        <f>VLOOKUP(A548,'Medical Examinations'!A:I,9,0)</f>
        <v>Yes</v>
      </c>
      <c r="J548" t="str">
        <f>VLOOKUP(A548,'Medical Examinations'!A:L,12,0)</f>
        <v>Overweight</v>
      </c>
      <c r="K548" t="str">
        <f>VLOOKUP(A548,'Medical Examinations'!A:M,13,0)</f>
        <v>Prediabetes</v>
      </c>
      <c r="L548" t="str">
        <f>VLOOKUP(A548,'Hospitalisation Details'!A:S,15,0)</f>
        <v>24-Oct-1999</v>
      </c>
      <c r="M548" s="10">
        <f>VLOOKUP(A548,'Hospitalisation Details'!A:Q,17,0)</f>
        <v>18033.97</v>
      </c>
      <c r="N548" t="str">
        <f>VLOOKUP(A548,'Hospitalisation Details'!A:L,12,0)</f>
        <v>tier - 1</v>
      </c>
      <c r="O548" t="str">
        <f>VLOOKUP(A548,'Hospitalisation Details'!A:AA,13,0)</f>
        <v>tier - 1</v>
      </c>
      <c r="P548" t="str">
        <f>VLOOKUP(A548,'Hospitalisation Details'!A:AA,14,0)</f>
        <v>R1012</v>
      </c>
      <c r="Q548">
        <f>VLOOKUP(A548,'Hospitalisation Details'!A:AA,16,0)</f>
        <v>23</v>
      </c>
    </row>
    <row r="549" spans="1:17" ht="15.75" x14ac:dyDescent="0.25">
      <c r="A549" s="1" t="s">
        <v>1823</v>
      </c>
      <c r="B549" t="str">
        <f>VLOOKUP(A549,'Customer Names'!A:D,4,0)</f>
        <v>Ryan A</v>
      </c>
      <c r="C549">
        <f>VLOOKUP(A549,'Medical Examinations'!A:B,2,0)</f>
        <v>46.62</v>
      </c>
      <c r="D549">
        <f>VLOOKUP(A549,'Medical Examinations'!A:C,3,0)</f>
        <v>8.51</v>
      </c>
      <c r="E549" t="str">
        <f>VLOOKUP(A549,'Medical Examinations'!A:K,11,0)</f>
        <v>No</v>
      </c>
      <c r="F549" t="str">
        <f>VLOOKUP(A549,'Medical Examinations'!A:N,14,0)</f>
        <v>No</v>
      </c>
      <c r="G549" t="str">
        <f>VLOOKUP(A549,'Medical Examinations'!A:F,6,0)</f>
        <v>No</v>
      </c>
      <c r="H549" s="7" t="str">
        <f>VLOOKUP(A549,'Medical Examinations'!A:J,10,0)</f>
        <v>0</v>
      </c>
      <c r="I549" t="str">
        <f>VLOOKUP(A549,'Medical Examinations'!A:I,9,0)</f>
        <v>No</v>
      </c>
      <c r="J549" t="str">
        <f>VLOOKUP(A549,'Medical Examinations'!A:L,12,0)</f>
        <v>Obesity</v>
      </c>
      <c r="K549" t="str">
        <f>VLOOKUP(A549,'Medical Examinations'!A:M,13,0)</f>
        <v>Diabetes</v>
      </c>
      <c r="L549" t="str">
        <f>VLOOKUP(A549,'Hospitalisation Details'!A:S,15,0)</f>
        <v>17-Oct-1965</v>
      </c>
      <c r="M549" s="10">
        <f>VLOOKUP(A549,'Hospitalisation Details'!A:Q,17,0)</f>
        <v>18031.189999999999</v>
      </c>
      <c r="N549" t="str">
        <f>VLOOKUP(A549,'Hospitalisation Details'!A:L,12,0)</f>
        <v>tier - 1</v>
      </c>
      <c r="O549" t="str">
        <f>VLOOKUP(A549,'Hospitalisation Details'!A:AA,13,0)</f>
        <v>tier - 2</v>
      </c>
      <c r="P549" t="str">
        <f>VLOOKUP(A549,'Hospitalisation Details'!A:AA,14,0)</f>
        <v>R1012</v>
      </c>
      <c r="Q549">
        <f>VLOOKUP(A549,'Hospitalisation Details'!A:AA,16,0)</f>
        <v>57</v>
      </c>
    </row>
    <row r="550" spans="1:17" ht="15.75" x14ac:dyDescent="0.25">
      <c r="A550" s="1" t="s">
        <v>1822</v>
      </c>
      <c r="B550" t="str">
        <f>VLOOKUP(A550,'Customer Names'!A:D,4,0)</f>
        <v>Andres Sr.</v>
      </c>
      <c r="C550">
        <f>VLOOKUP(A550,'Medical Examinations'!A:B,2,0)</f>
        <v>51.75</v>
      </c>
      <c r="D550">
        <f>VLOOKUP(A550,'Medical Examinations'!A:C,3,0)</f>
        <v>8.59</v>
      </c>
      <c r="E550" t="str">
        <f>VLOOKUP(A550,'Medical Examinations'!A:K,11,0)</f>
        <v>Yes</v>
      </c>
      <c r="F550" t="str">
        <f>VLOOKUP(A550,'Medical Examinations'!A:N,14,0)</f>
        <v>No</v>
      </c>
      <c r="G550" t="str">
        <f>VLOOKUP(A550,'Medical Examinations'!A:F,6,0)</f>
        <v>No</v>
      </c>
      <c r="H550" s="7">
        <f>VLOOKUP(A550,'Medical Examinations'!A:J,10,0)</f>
        <v>1</v>
      </c>
      <c r="I550" t="str">
        <f>VLOOKUP(A550,'Medical Examinations'!A:I,9,0)</f>
        <v>No</v>
      </c>
      <c r="J550" t="str">
        <f>VLOOKUP(A550,'Medical Examinations'!A:L,12,0)</f>
        <v>Obesity</v>
      </c>
      <c r="K550" t="str">
        <f>VLOOKUP(A550,'Medical Examinations'!A:M,13,0)</f>
        <v>Diabetes</v>
      </c>
      <c r="L550" t="str">
        <f>VLOOKUP(A550,'Hospitalisation Details'!A:S,15,0)</f>
        <v>27-Jun-1975</v>
      </c>
      <c r="M550" s="10">
        <f>VLOOKUP(A550,'Hospitalisation Details'!A:Q,17,0)</f>
        <v>18031.16</v>
      </c>
      <c r="N550" t="str">
        <f>VLOOKUP(A550,'Hospitalisation Details'!A:L,12,0)</f>
        <v>tier - 1</v>
      </c>
      <c r="O550" t="str">
        <f>VLOOKUP(A550,'Hospitalisation Details'!A:AA,13,0)</f>
        <v>tier - 3</v>
      </c>
      <c r="P550" t="str">
        <f>VLOOKUP(A550,'Hospitalisation Details'!A:AA,14,0)</f>
        <v>R1023</v>
      </c>
      <c r="Q550">
        <f>VLOOKUP(A550,'Hospitalisation Details'!A:AA,16,0)</f>
        <v>47</v>
      </c>
    </row>
    <row r="551" spans="1:17" ht="15.75" x14ac:dyDescent="0.25">
      <c r="A551" s="1" t="s">
        <v>1821</v>
      </c>
      <c r="B551" t="str">
        <f>VLOOKUP(A551,'Customer Names'!A:D,4,0)</f>
        <v>Bryan</v>
      </c>
      <c r="C551">
        <f>VLOOKUP(A551,'Medical Examinations'!A:B,2,0)</f>
        <v>25.7</v>
      </c>
      <c r="D551">
        <f>VLOOKUP(A551,'Medical Examinations'!A:C,3,0)</f>
        <v>4.13</v>
      </c>
      <c r="E551" t="str">
        <f>VLOOKUP(A551,'Medical Examinations'!A:K,11,0)</f>
        <v>Yes</v>
      </c>
      <c r="F551" t="str">
        <f>VLOOKUP(A551,'Medical Examinations'!A:N,14,0)</f>
        <v>No</v>
      </c>
      <c r="G551" t="str">
        <f>VLOOKUP(A551,'Medical Examinations'!A:F,6,0)</f>
        <v>No</v>
      </c>
      <c r="H551" s="7" t="str">
        <f>VLOOKUP(A551,'Medical Examinations'!A:J,10,0)</f>
        <v>0</v>
      </c>
      <c r="I551" t="str">
        <f>VLOOKUP(A551,'Medical Examinations'!A:I,9,0)</f>
        <v>Yes</v>
      </c>
      <c r="J551" t="str">
        <f>VLOOKUP(A551,'Medical Examinations'!A:L,12,0)</f>
        <v>Overweight</v>
      </c>
      <c r="K551" t="str">
        <f>VLOOKUP(A551,'Medical Examinations'!A:M,13,0)</f>
        <v>Normal</v>
      </c>
      <c r="L551" t="str">
        <f>VLOOKUP(A551,'Hospitalisation Details'!A:S,15,0)</f>
        <v>28-Sep-2001</v>
      </c>
      <c r="M551" s="10">
        <f>VLOOKUP(A551,'Hospitalisation Details'!A:Q,17,0)</f>
        <v>17942.11</v>
      </c>
      <c r="N551" t="str">
        <f>VLOOKUP(A551,'Hospitalisation Details'!A:L,12,0)</f>
        <v>tier - 1</v>
      </c>
      <c r="O551" t="str">
        <f>VLOOKUP(A551,'Hospitalisation Details'!A:AA,13,0)</f>
        <v>tier - 2</v>
      </c>
      <c r="P551" t="str">
        <f>VLOOKUP(A551,'Hospitalisation Details'!A:AA,14,0)</f>
        <v>R1011</v>
      </c>
      <c r="Q551">
        <f>VLOOKUP(A551,'Hospitalisation Details'!A:AA,16,0)</f>
        <v>21</v>
      </c>
    </row>
    <row r="552" spans="1:17" ht="15.75" x14ac:dyDescent="0.25">
      <c r="A552" s="1" t="s">
        <v>1820</v>
      </c>
      <c r="B552" t="str">
        <f>VLOOKUP(A552,'Customer Names'!A:D,4,0)</f>
        <v>Lizette</v>
      </c>
      <c r="C552">
        <f>VLOOKUP(A552,'Medical Examinations'!A:B,2,0)</f>
        <v>31.79</v>
      </c>
      <c r="D552">
        <f>VLOOKUP(A552,'Medical Examinations'!A:C,3,0)</f>
        <v>4.55</v>
      </c>
      <c r="E552" t="str">
        <f>VLOOKUP(A552,'Medical Examinations'!A:K,11,0)</f>
        <v>No</v>
      </c>
      <c r="F552" t="str">
        <f>VLOOKUP(A552,'Medical Examinations'!A:N,14,0)</f>
        <v>No</v>
      </c>
      <c r="G552" t="str">
        <f>VLOOKUP(A552,'Medical Examinations'!A:F,6,0)</f>
        <v>No</v>
      </c>
      <c r="H552" s="7" t="str">
        <f>VLOOKUP(A552,'Medical Examinations'!A:J,10,0)</f>
        <v>0</v>
      </c>
      <c r="I552" t="str">
        <f>VLOOKUP(A552,'Medical Examinations'!A:I,9,0)</f>
        <v>No</v>
      </c>
      <c r="J552" t="str">
        <f>VLOOKUP(A552,'Medical Examinations'!A:L,12,0)</f>
        <v>Obesity</v>
      </c>
      <c r="K552" t="str">
        <f>VLOOKUP(A552,'Medical Examinations'!A:M,13,0)</f>
        <v>Normal</v>
      </c>
      <c r="L552" t="str">
        <f>VLOOKUP(A552,'Hospitalisation Details'!A:S,15,0)</f>
        <v>17-Oct-1977</v>
      </c>
      <c r="M552" s="10">
        <f>VLOOKUP(A552,'Hospitalisation Details'!A:Q,17,0)</f>
        <v>17929.3</v>
      </c>
      <c r="N552" t="str">
        <f>VLOOKUP(A552,'Hospitalisation Details'!A:L,12,0)</f>
        <v>tier - 1</v>
      </c>
      <c r="O552" t="str">
        <f>VLOOKUP(A552,'Hospitalisation Details'!A:AA,13,0)</f>
        <v>tier - 2</v>
      </c>
      <c r="P552" t="str">
        <f>VLOOKUP(A552,'Hospitalisation Details'!A:AA,14,0)</f>
        <v>R1013</v>
      </c>
      <c r="Q552">
        <f>VLOOKUP(A552,'Hospitalisation Details'!A:AA,16,0)</f>
        <v>45</v>
      </c>
    </row>
    <row r="553" spans="1:17" ht="15.75" x14ac:dyDescent="0.25">
      <c r="A553" s="1" t="s">
        <v>1819</v>
      </c>
      <c r="B553" t="str">
        <f>VLOOKUP(A553,'Customer Names'!A:D,4,0)</f>
        <v>Don</v>
      </c>
      <c r="C553">
        <f>VLOOKUP(A553,'Medical Examinations'!A:B,2,0)</f>
        <v>24.795000000000002</v>
      </c>
      <c r="D553">
        <f>VLOOKUP(A553,'Medical Examinations'!A:C,3,0)</f>
        <v>4.5199999999999996</v>
      </c>
      <c r="E553" t="str">
        <f>VLOOKUP(A553,'Medical Examinations'!A:K,11,0)</f>
        <v>No</v>
      </c>
      <c r="F553" t="str">
        <f>VLOOKUP(A553,'Medical Examinations'!A:N,14,0)</f>
        <v>No</v>
      </c>
      <c r="G553" t="str">
        <f>VLOOKUP(A553,'Medical Examinations'!A:F,6,0)</f>
        <v>No</v>
      </c>
      <c r="H553" s="7" t="str">
        <f>VLOOKUP(A553,'Medical Examinations'!A:J,10,0)</f>
        <v>0</v>
      </c>
      <c r="I553" t="str">
        <f>VLOOKUP(A553,'Medical Examinations'!A:I,9,0)</f>
        <v>Yes</v>
      </c>
      <c r="J553" t="str">
        <f>VLOOKUP(A553,'Medical Examinations'!A:L,12,0)</f>
        <v>Normal Weight</v>
      </c>
      <c r="K553" t="str">
        <f>VLOOKUP(A553,'Medical Examinations'!A:M,13,0)</f>
        <v>Normal</v>
      </c>
      <c r="L553" t="str">
        <f>VLOOKUP(A553,'Hospitalisation Details'!A:S,15,0)</f>
        <v>4-Dec-1989</v>
      </c>
      <c r="M553" s="10">
        <f>VLOOKUP(A553,'Hospitalisation Details'!A:Q,17,0)</f>
        <v>17904.53</v>
      </c>
      <c r="N553" t="str">
        <f>VLOOKUP(A553,'Hospitalisation Details'!A:L,12,0)</f>
        <v>tier - 1</v>
      </c>
      <c r="O553" t="str">
        <f>VLOOKUP(A553,'Hospitalisation Details'!A:AA,13,0)</f>
        <v>tier - 2</v>
      </c>
      <c r="P553" t="str">
        <f>VLOOKUP(A553,'Hospitalisation Details'!A:AA,14,0)</f>
        <v>R1017</v>
      </c>
      <c r="Q553">
        <f>VLOOKUP(A553,'Hospitalisation Details'!A:AA,16,0)</f>
        <v>33</v>
      </c>
    </row>
    <row r="554" spans="1:17" ht="15.75" x14ac:dyDescent="0.25">
      <c r="A554" s="1" t="s">
        <v>1818</v>
      </c>
      <c r="B554" t="str">
        <f>VLOOKUP(A554,'Customer Names'!A:D,4,0)</f>
        <v>Jeb</v>
      </c>
      <c r="C554">
        <f>VLOOKUP(A554,'Medical Examinations'!A:B,2,0)</f>
        <v>53.98</v>
      </c>
      <c r="D554">
        <f>VLOOKUP(A554,'Medical Examinations'!A:C,3,0)</f>
        <v>5.07</v>
      </c>
      <c r="E554" t="str">
        <f>VLOOKUP(A554,'Medical Examinations'!A:K,11,0)</f>
        <v>No</v>
      </c>
      <c r="F554" t="str">
        <f>VLOOKUP(A554,'Medical Examinations'!A:N,14,0)</f>
        <v>No</v>
      </c>
      <c r="G554" t="str">
        <f>VLOOKUP(A554,'Medical Examinations'!A:F,6,0)</f>
        <v>Yes</v>
      </c>
      <c r="H554" s="7">
        <f>VLOOKUP(A554,'Medical Examinations'!A:J,10,0)</f>
        <v>1</v>
      </c>
      <c r="I554" t="str">
        <f>VLOOKUP(A554,'Medical Examinations'!A:I,9,0)</f>
        <v>No</v>
      </c>
      <c r="J554" t="str">
        <f>VLOOKUP(A554,'Medical Examinations'!A:L,12,0)</f>
        <v>Obesity</v>
      </c>
      <c r="K554" t="str">
        <f>VLOOKUP(A554,'Medical Examinations'!A:M,13,0)</f>
        <v>Normal</v>
      </c>
      <c r="L554" t="str">
        <f>VLOOKUP(A554,'Hospitalisation Details'!A:S,15,0)</f>
        <v>12-Nov-1979</v>
      </c>
      <c r="M554" s="10">
        <f>VLOOKUP(A554,'Hospitalisation Details'!A:Q,17,0)</f>
        <v>17882.669999999998</v>
      </c>
      <c r="N554" t="str">
        <f>VLOOKUP(A554,'Hospitalisation Details'!A:L,12,0)</f>
        <v>tier - 1</v>
      </c>
      <c r="O554" t="str">
        <f>VLOOKUP(A554,'Hospitalisation Details'!A:AA,13,0)</f>
        <v>tier - 3</v>
      </c>
      <c r="P554" t="str">
        <f>VLOOKUP(A554,'Hospitalisation Details'!A:AA,14,0)</f>
        <v>R1012</v>
      </c>
      <c r="Q554">
        <f>VLOOKUP(A554,'Hospitalisation Details'!A:AA,16,0)</f>
        <v>43</v>
      </c>
    </row>
    <row r="555" spans="1:17" ht="15.75" x14ac:dyDescent="0.25">
      <c r="A555" s="1" t="s">
        <v>1817</v>
      </c>
      <c r="B555" t="str">
        <f>VLOOKUP(A555,'Customer Names'!A:D,4,0)</f>
        <v>Amy R.</v>
      </c>
      <c r="C555">
        <f>VLOOKUP(A555,'Medical Examinations'!A:B,2,0)</f>
        <v>41.325000000000003</v>
      </c>
      <c r="D555">
        <f>VLOOKUP(A555,'Medical Examinations'!A:C,3,0)</f>
        <v>4.04</v>
      </c>
      <c r="E555" t="str">
        <f>VLOOKUP(A555,'Medical Examinations'!A:K,11,0)</f>
        <v>Yes</v>
      </c>
      <c r="F555" t="str">
        <f>VLOOKUP(A555,'Medical Examinations'!A:N,14,0)</f>
        <v>No</v>
      </c>
      <c r="G555" t="str">
        <f>VLOOKUP(A555,'Medical Examinations'!A:F,6,0)</f>
        <v>Yes</v>
      </c>
      <c r="H555" s="7">
        <f>VLOOKUP(A555,'Medical Examinations'!A:J,10,0)</f>
        <v>1</v>
      </c>
      <c r="I555" t="str">
        <f>VLOOKUP(A555,'Medical Examinations'!A:I,9,0)</f>
        <v>No</v>
      </c>
      <c r="J555" t="str">
        <f>VLOOKUP(A555,'Medical Examinations'!A:L,12,0)</f>
        <v>Obesity</v>
      </c>
      <c r="K555" t="str">
        <f>VLOOKUP(A555,'Medical Examinations'!A:M,13,0)</f>
        <v>Normal</v>
      </c>
      <c r="L555" t="str">
        <f>VLOOKUP(A555,'Hospitalisation Details'!A:S,15,0)</f>
        <v>26-Aug-1997</v>
      </c>
      <c r="M555" s="10">
        <f>VLOOKUP(A555,'Hospitalisation Details'!A:Q,17,0)</f>
        <v>17878.900000000001</v>
      </c>
      <c r="N555" t="str">
        <f>VLOOKUP(A555,'Hospitalisation Details'!A:L,12,0)</f>
        <v>tier - 1</v>
      </c>
      <c r="O555" t="str">
        <f>VLOOKUP(A555,'Hospitalisation Details'!A:AA,13,0)</f>
        <v>tier - 2</v>
      </c>
      <c r="P555" t="str">
        <f>VLOOKUP(A555,'Hospitalisation Details'!A:AA,14,0)</f>
        <v>R1024</v>
      </c>
      <c r="Q555">
        <f>VLOOKUP(A555,'Hospitalisation Details'!A:AA,16,0)</f>
        <v>25</v>
      </c>
    </row>
    <row r="556" spans="1:17" ht="15.75" x14ac:dyDescent="0.25">
      <c r="A556" s="1" t="s">
        <v>1816</v>
      </c>
      <c r="B556" t="str">
        <f>VLOOKUP(A556,'Customer Names'!A:D,4,0)</f>
        <v>Brian</v>
      </c>
      <c r="C556">
        <f>VLOOKUP(A556,'Medical Examinations'!A:B,2,0)</f>
        <v>51.65</v>
      </c>
      <c r="D556">
        <f>VLOOKUP(A556,'Medical Examinations'!A:C,3,0)</f>
        <v>5.3</v>
      </c>
      <c r="E556" t="str">
        <f>VLOOKUP(A556,'Medical Examinations'!A:K,11,0)</f>
        <v>Yes</v>
      </c>
      <c r="F556" t="str">
        <f>VLOOKUP(A556,'Medical Examinations'!A:N,14,0)</f>
        <v>No</v>
      </c>
      <c r="G556" t="str">
        <f>VLOOKUP(A556,'Medical Examinations'!A:F,6,0)</f>
        <v>No</v>
      </c>
      <c r="H556" s="7" t="str">
        <f>VLOOKUP(A556,'Medical Examinations'!A:J,10,0)</f>
        <v>0</v>
      </c>
      <c r="I556" t="str">
        <f>VLOOKUP(A556,'Medical Examinations'!A:I,9,0)</f>
        <v>No</v>
      </c>
      <c r="J556" t="str">
        <f>VLOOKUP(A556,'Medical Examinations'!A:L,12,0)</f>
        <v>Obesity</v>
      </c>
      <c r="K556" t="str">
        <f>VLOOKUP(A556,'Medical Examinations'!A:M,13,0)</f>
        <v>Normal</v>
      </c>
      <c r="L556" t="str">
        <f>VLOOKUP(A556,'Hospitalisation Details'!A:S,15,0)</f>
        <v>12-Dec-1976</v>
      </c>
      <c r="M556" s="10">
        <f>VLOOKUP(A556,'Hospitalisation Details'!A:Q,17,0)</f>
        <v>17862.919999999998</v>
      </c>
      <c r="N556" t="str">
        <f>VLOOKUP(A556,'Hospitalisation Details'!A:L,12,0)</f>
        <v>tier - 1</v>
      </c>
      <c r="O556" t="str">
        <f>VLOOKUP(A556,'Hospitalisation Details'!A:AA,13,0)</f>
        <v>tier - 2</v>
      </c>
      <c r="P556" t="str">
        <f>VLOOKUP(A556,'Hospitalisation Details'!A:AA,14,0)</f>
        <v>R1012</v>
      </c>
      <c r="Q556">
        <f>VLOOKUP(A556,'Hospitalisation Details'!A:AA,16,0)</f>
        <v>46</v>
      </c>
    </row>
    <row r="557" spans="1:17" ht="15.75" x14ac:dyDescent="0.25">
      <c r="A557" s="1" t="s">
        <v>1815</v>
      </c>
      <c r="B557" t="str">
        <f>VLOOKUP(A557,'Customer Names'!A:D,4,0)</f>
        <v>Mike G</v>
      </c>
      <c r="C557">
        <f>VLOOKUP(A557,'Medical Examinations'!A:B,2,0)</f>
        <v>44.52</v>
      </c>
      <c r="D557">
        <f>VLOOKUP(A557,'Medical Examinations'!A:C,3,0)</f>
        <v>8.64</v>
      </c>
      <c r="E557" t="str">
        <f>VLOOKUP(A557,'Medical Examinations'!A:K,11,0)</f>
        <v>Yes</v>
      </c>
      <c r="F557" t="str">
        <f>VLOOKUP(A557,'Medical Examinations'!A:N,14,0)</f>
        <v>No</v>
      </c>
      <c r="G557" t="str">
        <f>VLOOKUP(A557,'Medical Examinations'!A:F,6,0)</f>
        <v>Yes</v>
      </c>
      <c r="H557" s="7">
        <f>VLOOKUP(A557,'Medical Examinations'!A:J,10,0)</f>
        <v>1</v>
      </c>
      <c r="I557" t="str">
        <f>VLOOKUP(A557,'Medical Examinations'!A:I,9,0)</f>
        <v>No</v>
      </c>
      <c r="J557" t="str">
        <f>VLOOKUP(A557,'Medical Examinations'!A:L,12,0)</f>
        <v>Obesity</v>
      </c>
      <c r="K557" t="str">
        <f>VLOOKUP(A557,'Medical Examinations'!A:M,13,0)</f>
        <v>Diabetes</v>
      </c>
      <c r="L557" t="str">
        <f>VLOOKUP(A557,'Hospitalisation Details'!A:S,15,0)</f>
        <v>8-Dec-1963</v>
      </c>
      <c r="M557" s="10">
        <f>VLOOKUP(A557,'Hospitalisation Details'!A:Q,17,0)</f>
        <v>17832.599999999999</v>
      </c>
      <c r="N557" t="str">
        <f>VLOOKUP(A557,'Hospitalisation Details'!A:L,12,0)</f>
        <v>tier - 1</v>
      </c>
      <c r="O557" t="str">
        <f>VLOOKUP(A557,'Hospitalisation Details'!A:AA,13,0)</f>
        <v>tier - 2</v>
      </c>
      <c r="P557" t="str">
        <f>VLOOKUP(A557,'Hospitalisation Details'!A:AA,14,0)</f>
        <v>R1012</v>
      </c>
      <c r="Q557">
        <f>VLOOKUP(A557,'Hospitalisation Details'!A:AA,16,0)</f>
        <v>59</v>
      </c>
    </row>
    <row r="558" spans="1:17" ht="15.75" x14ac:dyDescent="0.25">
      <c r="A558" s="1" t="s">
        <v>1814</v>
      </c>
      <c r="B558" t="str">
        <f>VLOOKUP(A558,'Customer Names'!A:D,4,0)</f>
        <v>Simonezitrone Sr.</v>
      </c>
      <c r="C558">
        <f>VLOOKUP(A558,'Medical Examinations'!A:B,2,0)</f>
        <v>53.29</v>
      </c>
      <c r="D558">
        <f>VLOOKUP(A558,'Medical Examinations'!A:C,3,0)</f>
        <v>4.03</v>
      </c>
      <c r="E558" t="str">
        <f>VLOOKUP(A558,'Medical Examinations'!A:K,11,0)</f>
        <v>No</v>
      </c>
      <c r="F558" t="str">
        <f>VLOOKUP(A558,'Medical Examinations'!A:N,14,0)</f>
        <v>No</v>
      </c>
      <c r="G558" t="str">
        <f>VLOOKUP(A558,'Medical Examinations'!A:F,6,0)</f>
        <v>Yes</v>
      </c>
      <c r="H558" s="7">
        <f>VLOOKUP(A558,'Medical Examinations'!A:J,10,0)</f>
        <v>1</v>
      </c>
      <c r="I558" t="str">
        <f>VLOOKUP(A558,'Medical Examinations'!A:I,9,0)</f>
        <v>No</v>
      </c>
      <c r="J558" t="str">
        <f>VLOOKUP(A558,'Medical Examinations'!A:L,12,0)</f>
        <v>Obesity</v>
      </c>
      <c r="K558" t="str">
        <f>VLOOKUP(A558,'Medical Examinations'!A:M,13,0)</f>
        <v>Normal</v>
      </c>
      <c r="L558" t="str">
        <f>VLOOKUP(A558,'Hospitalisation Details'!A:S,15,0)</f>
        <v>10-Oct-1979</v>
      </c>
      <c r="M558" s="10">
        <f>VLOOKUP(A558,'Hospitalisation Details'!A:Q,17,0)</f>
        <v>17779.939999999999</v>
      </c>
      <c r="N558" t="str">
        <f>VLOOKUP(A558,'Hospitalisation Details'!A:L,12,0)</f>
        <v>tier - 1</v>
      </c>
      <c r="O558" t="str">
        <f>VLOOKUP(A558,'Hospitalisation Details'!A:AA,13,0)</f>
        <v>tier - 2</v>
      </c>
      <c r="P558" t="str">
        <f>VLOOKUP(A558,'Hospitalisation Details'!A:AA,14,0)</f>
        <v>R1012</v>
      </c>
      <c r="Q558">
        <f>VLOOKUP(A558,'Hospitalisation Details'!A:AA,16,0)</f>
        <v>43</v>
      </c>
    </row>
    <row r="559" spans="1:17" ht="15.75" x14ac:dyDescent="0.25">
      <c r="A559" s="1" t="s">
        <v>1813</v>
      </c>
      <c r="B559" t="str">
        <f>VLOOKUP(A559,'Customer Names'!A:D,4,0)</f>
        <v>Nicholas</v>
      </c>
      <c r="C559">
        <f>VLOOKUP(A559,'Medical Examinations'!A:B,2,0)</f>
        <v>46.63</v>
      </c>
      <c r="D559">
        <f>VLOOKUP(A559,'Medical Examinations'!A:C,3,0)</f>
        <v>4.26</v>
      </c>
      <c r="E559" t="str">
        <f>VLOOKUP(A559,'Medical Examinations'!A:K,11,0)</f>
        <v>Yes</v>
      </c>
      <c r="F559" t="str">
        <f>VLOOKUP(A559,'Medical Examinations'!A:N,14,0)</f>
        <v>No</v>
      </c>
      <c r="G559" t="str">
        <f>VLOOKUP(A559,'Medical Examinations'!A:F,6,0)</f>
        <v>No</v>
      </c>
      <c r="H559" s="7">
        <f>VLOOKUP(A559,'Medical Examinations'!A:J,10,0)</f>
        <v>2</v>
      </c>
      <c r="I559" t="str">
        <f>VLOOKUP(A559,'Medical Examinations'!A:I,9,0)</f>
        <v>No</v>
      </c>
      <c r="J559" t="str">
        <f>VLOOKUP(A559,'Medical Examinations'!A:L,12,0)</f>
        <v>Obesity</v>
      </c>
      <c r="K559" t="str">
        <f>VLOOKUP(A559,'Medical Examinations'!A:M,13,0)</f>
        <v>Normal</v>
      </c>
      <c r="L559" t="str">
        <f>VLOOKUP(A559,'Hospitalisation Details'!A:S,15,0)</f>
        <v>21-Jun-1966</v>
      </c>
      <c r="M559" s="10">
        <f>VLOOKUP(A559,'Hospitalisation Details'!A:Q,17,0)</f>
        <v>17777.73</v>
      </c>
      <c r="N559" t="str">
        <f>VLOOKUP(A559,'Hospitalisation Details'!A:L,12,0)</f>
        <v>tier - 1</v>
      </c>
      <c r="O559" t="str">
        <f>VLOOKUP(A559,'Hospitalisation Details'!A:AA,13,0)</f>
        <v>tier - 3</v>
      </c>
      <c r="P559" t="str">
        <f>VLOOKUP(A559,'Hospitalisation Details'!A:AA,14,0)</f>
        <v>R1012</v>
      </c>
      <c r="Q559">
        <f>VLOOKUP(A559,'Hospitalisation Details'!A:AA,16,0)</f>
        <v>56</v>
      </c>
    </row>
    <row r="560" spans="1:17" ht="15.75" x14ac:dyDescent="0.25">
      <c r="A560" s="1" t="s">
        <v>1812</v>
      </c>
      <c r="B560" t="str">
        <f>VLOOKUP(A560,'Customer Names'!A:D,4,0)</f>
        <v>Angela M</v>
      </c>
      <c r="C560">
        <f>VLOOKUP(A560,'Medical Examinations'!A:B,2,0)</f>
        <v>28.88</v>
      </c>
      <c r="D560">
        <f>VLOOKUP(A560,'Medical Examinations'!A:C,3,0)</f>
        <v>5.35</v>
      </c>
      <c r="E560" t="str">
        <f>VLOOKUP(A560,'Medical Examinations'!A:K,11,0)</f>
        <v>No</v>
      </c>
      <c r="F560" t="str">
        <f>VLOOKUP(A560,'Medical Examinations'!A:N,14,0)</f>
        <v>No</v>
      </c>
      <c r="G560" t="str">
        <f>VLOOKUP(A560,'Medical Examinations'!A:F,6,0)</f>
        <v>Yes</v>
      </c>
      <c r="H560" s="7">
        <f>VLOOKUP(A560,'Medical Examinations'!A:J,10,0)</f>
        <v>1</v>
      </c>
      <c r="I560" t="str">
        <f>VLOOKUP(A560,'Medical Examinations'!A:I,9,0)</f>
        <v>Yes</v>
      </c>
      <c r="J560" t="str">
        <f>VLOOKUP(A560,'Medical Examinations'!A:L,12,0)</f>
        <v>Overweight</v>
      </c>
      <c r="K560" t="str">
        <f>VLOOKUP(A560,'Medical Examinations'!A:M,13,0)</f>
        <v>Normal</v>
      </c>
      <c r="L560" t="str">
        <f>VLOOKUP(A560,'Hospitalisation Details'!A:S,15,0)</f>
        <v>14-Jul-2003</v>
      </c>
      <c r="M560" s="10">
        <f>VLOOKUP(A560,'Hospitalisation Details'!A:Q,17,0)</f>
        <v>17748.509999999998</v>
      </c>
      <c r="N560" t="str">
        <f>VLOOKUP(A560,'Hospitalisation Details'!A:L,12,0)</f>
        <v>tier - 1</v>
      </c>
      <c r="O560" t="str">
        <f>VLOOKUP(A560,'Hospitalisation Details'!A:AA,13,0)</f>
        <v>tier - 1</v>
      </c>
      <c r="P560" t="str">
        <f>VLOOKUP(A560,'Hospitalisation Details'!A:AA,14,0)</f>
        <v>R1012</v>
      </c>
      <c r="Q560">
        <f>VLOOKUP(A560,'Hospitalisation Details'!A:AA,16,0)</f>
        <v>19</v>
      </c>
    </row>
    <row r="561" spans="1:17" ht="15.75" x14ac:dyDescent="0.25">
      <c r="A561" s="1" t="s">
        <v>1811</v>
      </c>
      <c r="B561" t="str">
        <f>VLOOKUP(A561,'Customer Names'!A:D,4,0)</f>
        <v>Oz</v>
      </c>
      <c r="C561">
        <f>VLOOKUP(A561,'Medical Examinations'!A:B,2,0)</f>
        <v>23.98</v>
      </c>
      <c r="D561">
        <f>VLOOKUP(A561,'Medical Examinations'!A:C,3,0)</f>
        <v>4.9000000000000004</v>
      </c>
      <c r="E561" t="str">
        <f>VLOOKUP(A561,'Medical Examinations'!A:K,11,0)</f>
        <v>No</v>
      </c>
      <c r="F561" t="str">
        <f>VLOOKUP(A561,'Medical Examinations'!A:N,14,0)</f>
        <v>No</v>
      </c>
      <c r="G561" t="str">
        <f>VLOOKUP(A561,'Medical Examinations'!A:F,6,0)</f>
        <v>No</v>
      </c>
      <c r="H561" s="7" t="str">
        <f>VLOOKUP(A561,'Medical Examinations'!A:J,10,0)</f>
        <v>0</v>
      </c>
      <c r="I561" t="str">
        <f>VLOOKUP(A561,'Medical Examinations'!A:I,9,0)</f>
        <v>No</v>
      </c>
      <c r="J561" t="str">
        <f>VLOOKUP(A561,'Medical Examinations'!A:L,12,0)</f>
        <v>Normal Weight</v>
      </c>
      <c r="K561" t="str">
        <f>VLOOKUP(A561,'Medical Examinations'!A:M,13,0)</f>
        <v>Normal</v>
      </c>
      <c r="L561" t="str">
        <f>VLOOKUP(A561,'Hospitalisation Details'!A:S,15,0)</f>
        <v>1-Jul-1994</v>
      </c>
      <c r="M561" s="10">
        <f>VLOOKUP(A561,'Hospitalisation Details'!A:Q,17,0)</f>
        <v>17663.14</v>
      </c>
      <c r="N561" t="str">
        <f>VLOOKUP(A561,'Hospitalisation Details'!A:L,12,0)</f>
        <v>tier - 1</v>
      </c>
      <c r="O561" t="str">
        <f>VLOOKUP(A561,'Hospitalisation Details'!A:AA,13,0)</f>
        <v>tier - 3</v>
      </c>
      <c r="P561" t="str">
        <f>VLOOKUP(A561,'Hospitalisation Details'!A:AA,14,0)</f>
        <v>R1013</v>
      </c>
      <c r="Q561">
        <f>VLOOKUP(A561,'Hospitalisation Details'!A:AA,16,0)</f>
        <v>28</v>
      </c>
    </row>
    <row r="562" spans="1:17" ht="15.75" x14ac:dyDescent="0.25">
      <c r="A562" s="1" t="s">
        <v>1810</v>
      </c>
      <c r="B562" t="str">
        <f>VLOOKUP(A562,'Customer Names'!A:D,4,0)</f>
        <v>Erin M.</v>
      </c>
      <c r="C562">
        <f>VLOOKUP(A562,'Medical Examinations'!A:B,2,0)</f>
        <v>23.65</v>
      </c>
      <c r="D562">
        <f>VLOOKUP(A562,'Medical Examinations'!A:C,3,0)</f>
        <v>4.5</v>
      </c>
      <c r="E562" t="str">
        <f>VLOOKUP(A562,'Medical Examinations'!A:K,11,0)</f>
        <v>No</v>
      </c>
      <c r="F562" t="str">
        <f>VLOOKUP(A562,'Medical Examinations'!A:N,14,0)</f>
        <v>No</v>
      </c>
      <c r="G562" t="str">
        <f>VLOOKUP(A562,'Medical Examinations'!A:F,6,0)</f>
        <v>No</v>
      </c>
      <c r="H562" s="7" t="str">
        <f>VLOOKUP(A562,'Medical Examinations'!A:J,10,0)</f>
        <v>0</v>
      </c>
      <c r="I562" t="str">
        <f>VLOOKUP(A562,'Medical Examinations'!A:I,9,0)</f>
        <v>No</v>
      </c>
      <c r="J562" t="str">
        <f>VLOOKUP(A562,'Medical Examinations'!A:L,12,0)</f>
        <v>Normal Weight</v>
      </c>
      <c r="K562" t="str">
        <f>VLOOKUP(A562,'Medical Examinations'!A:M,13,0)</f>
        <v>Normal</v>
      </c>
      <c r="L562" t="str">
        <f>VLOOKUP(A562,'Hospitalisation Details'!A:S,15,0)</f>
        <v>25-Oct-1990</v>
      </c>
      <c r="M562" s="10">
        <f>VLOOKUP(A562,'Hospitalisation Details'!A:Q,17,0)</f>
        <v>17626.240000000002</v>
      </c>
      <c r="N562" t="str">
        <f>VLOOKUP(A562,'Hospitalisation Details'!A:L,12,0)</f>
        <v>tier - 1</v>
      </c>
      <c r="O562" t="str">
        <f>VLOOKUP(A562,'Hospitalisation Details'!A:AA,13,0)</f>
        <v>tier - 3</v>
      </c>
      <c r="P562" t="str">
        <f>VLOOKUP(A562,'Hospitalisation Details'!A:AA,14,0)</f>
        <v>R1013</v>
      </c>
      <c r="Q562">
        <f>VLOOKUP(A562,'Hospitalisation Details'!A:AA,16,0)</f>
        <v>32</v>
      </c>
    </row>
    <row r="563" spans="1:17" ht="15.75" x14ac:dyDescent="0.25">
      <c r="A563" s="1" t="s">
        <v>1809</v>
      </c>
      <c r="B563" t="str">
        <f>VLOOKUP(A563,'Customer Names'!A:D,4,0)</f>
        <v>Bobby E.</v>
      </c>
      <c r="C563">
        <f>VLOOKUP(A563,'Medical Examinations'!A:B,2,0)</f>
        <v>49.09</v>
      </c>
      <c r="D563">
        <f>VLOOKUP(A563,'Medical Examinations'!A:C,3,0)</f>
        <v>8.3800000000000008</v>
      </c>
      <c r="E563" t="str">
        <f>VLOOKUP(A563,'Medical Examinations'!A:K,11,0)</f>
        <v>Yes</v>
      </c>
      <c r="F563" t="str">
        <f>VLOOKUP(A563,'Medical Examinations'!A:N,14,0)</f>
        <v>No</v>
      </c>
      <c r="G563" t="str">
        <f>VLOOKUP(A563,'Medical Examinations'!A:F,6,0)</f>
        <v>No</v>
      </c>
      <c r="H563" s="7">
        <f>VLOOKUP(A563,'Medical Examinations'!A:J,10,0)</f>
        <v>2</v>
      </c>
      <c r="I563" t="str">
        <f>VLOOKUP(A563,'Medical Examinations'!A:I,9,0)</f>
        <v>No</v>
      </c>
      <c r="J563" t="str">
        <f>VLOOKUP(A563,'Medical Examinations'!A:L,12,0)</f>
        <v>Obesity</v>
      </c>
      <c r="K563" t="str">
        <f>VLOOKUP(A563,'Medical Examinations'!A:M,13,0)</f>
        <v>Diabetes</v>
      </c>
      <c r="L563" t="str">
        <f>VLOOKUP(A563,'Hospitalisation Details'!A:S,15,0)</f>
        <v>26-Jul-1970</v>
      </c>
      <c r="M563" s="10">
        <f>VLOOKUP(A563,'Hospitalisation Details'!A:Q,17,0)</f>
        <v>17584.72</v>
      </c>
      <c r="N563" t="str">
        <f>VLOOKUP(A563,'Hospitalisation Details'!A:L,12,0)</f>
        <v>tier - 1</v>
      </c>
      <c r="O563" t="str">
        <f>VLOOKUP(A563,'Hospitalisation Details'!A:AA,13,0)</f>
        <v>tier - 3</v>
      </c>
      <c r="P563" t="str">
        <f>VLOOKUP(A563,'Hospitalisation Details'!A:AA,14,0)</f>
        <v>R1012</v>
      </c>
      <c r="Q563">
        <f>VLOOKUP(A563,'Hospitalisation Details'!A:AA,16,0)</f>
        <v>52</v>
      </c>
    </row>
    <row r="564" spans="1:17" ht="15.75" x14ac:dyDescent="0.25">
      <c r="A564" s="1" t="s">
        <v>1808</v>
      </c>
      <c r="B564" t="str">
        <f>VLOOKUP(A564,'Customer Names'!A:D,4,0)</f>
        <v>Daniel P.</v>
      </c>
      <c r="C564">
        <f>VLOOKUP(A564,'Medical Examinations'!A:B,2,0)</f>
        <v>28.024999999999999</v>
      </c>
      <c r="D564">
        <f>VLOOKUP(A564,'Medical Examinations'!A:C,3,0)</f>
        <v>7.03</v>
      </c>
      <c r="E564" t="str">
        <f>VLOOKUP(A564,'Medical Examinations'!A:K,11,0)</f>
        <v>No</v>
      </c>
      <c r="F564" t="str">
        <f>VLOOKUP(A564,'Medical Examinations'!A:N,14,0)</f>
        <v>No</v>
      </c>
      <c r="G564" t="str">
        <f>VLOOKUP(A564,'Medical Examinations'!A:F,6,0)</f>
        <v>No</v>
      </c>
      <c r="H564" s="7" t="str">
        <f>VLOOKUP(A564,'Medical Examinations'!A:J,10,0)</f>
        <v>0</v>
      </c>
      <c r="I564" t="str">
        <f>VLOOKUP(A564,'Medical Examinations'!A:I,9,0)</f>
        <v>Yes</v>
      </c>
      <c r="J564" t="str">
        <f>VLOOKUP(A564,'Medical Examinations'!A:L,12,0)</f>
        <v>Overweight</v>
      </c>
      <c r="K564" t="str">
        <f>VLOOKUP(A564,'Medical Examinations'!A:M,13,0)</f>
        <v>Diabetes</v>
      </c>
      <c r="L564" t="str">
        <f>VLOOKUP(A564,'Hospitalisation Details'!A:S,15,0)</f>
        <v>25-Aug-2002</v>
      </c>
      <c r="M564" s="10">
        <f>VLOOKUP(A564,'Hospitalisation Details'!A:Q,17,0)</f>
        <v>17560.38</v>
      </c>
      <c r="N564" t="str">
        <f>VLOOKUP(A564,'Hospitalisation Details'!A:L,12,0)</f>
        <v>tier - 1</v>
      </c>
      <c r="O564" t="str">
        <f>VLOOKUP(A564,'Hospitalisation Details'!A:AA,13,0)</f>
        <v>tier - 1</v>
      </c>
      <c r="P564" t="str">
        <f>VLOOKUP(A564,'Hospitalisation Details'!A:AA,14,0)</f>
        <v>R1012</v>
      </c>
      <c r="Q564">
        <f>VLOOKUP(A564,'Hospitalisation Details'!A:AA,16,0)</f>
        <v>20</v>
      </c>
    </row>
    <row r="565" spans="1:17" ht="15.75" x14ac:dyDescent="0.25">
      <c r="A565" s="1" t="s">
        <v>1807</v>
      </c>
      <c r="B565" t="str">
        <f>VLOOKUP(A565,'Customer Names'!A:D,4,0)</f>
        <v>Marie E.</v>
      </c>
      <c r="C565">
        <f>VLOOKUP(A565,'Medical Examinations'!A:B,2,0)</f>
        <v>43.32</v>
      </c>
      <c r="D565">
        <f>VLOOKUP(A565,'Medical Examinations'!A:C,3,0)</f>
        <v>8.75</v>
      </c>
      <c r="E565" t="str">
        <f>VLOOKUP(A565,'Medical Examinations'!A:K,11,0)</f>
        <v>Yes</v>
      </c>
      <c r="F565" t="str">
        <f>VLOOKUP(A565,'Medical Examinations'!A:N,14,0)</f>
        <v>No</v>
      </c>
      <c r="G565" t="str">
        <f>VLOOKUP(A565,'Medical Examinations'!A:F,6,0)</f>
        <v>Yes</v>
      </c>
      <c r="H565" s="7">
        <f>VLOOKUP(A565,'Medical Examinations'!A:J,10,0)</f>
        <v>1</v>
      </c>
      <c r="I565" t="str">
        <f>VLOOKUP(A565,'Medical Examinations'!A:I,9,0)</f>
        <v>No</v>
      </c>
      <c r="J565" t="str">
        <f>VLOOKUP(A565,'Medical Examinations'!A:L,12,0)</f>
        <v>Obesity</v>
      </c>
      <c r="K565" t="str">
        <f>VLOOKUP(A565,'Medical Examinations'!A:M,13,0)</f>
        <v>Diabetes</v>
      </c>
      <c r="L565" t="str">
        <f>VLOOKUP(A565,'Hospitalisation Details'!A:S,15,0)</f>
        <v>16-Nov-1963</v>
      </c>
      <c r="M565" s="10">
        <f>VLOOKUP(A565,'Hospitalisation Details'!A:Q,17,0)</f>
        <v>17556.88</v>
      </c>
      <c r="N565" t="str">
        <f>VLOOKUP(A565,'Hospitalisation Details'!A:L,12,0)</f>
        <v>tier - 1</v>
      </c>
      <c r="O565" t="str">
        <f>VLOOKUP(A565,'Hospitalisation Details'!A:AA,13,0)</f>
        <v>tier - 2</v>
      </c>
      <c r="P565" t="str">
        <f>VLOOKUP(A565,'Hospitalisation Details'!A:AA,14,0)</f>
        <v>R1012</v>
      </c>
      <c r="Q565">
        <f>VLOOKUP(A565,'Hospitalisation Details'!A:AA,16,0)</f>
        <v>59</v>
      </c>
    </row>
    <row r="566" spans="1:17" ht="15.75" x14ac:dyDescent="0.25">
      <c r="A566" s="1" t="s">
        <v>1806</v>
      </c>
      <c r="B566" t="str">
        <f>VLOOKUP(A566,'Customer Names'!A:D,4,0)</f>
        <v>Katie</v>
      </c>
      <c r="C566">
        <f>VLOOKUP(A566,'Medical Examinations'!A:B,2,0)</f>
        <v>45.92</v>
      </c>
      <c r="D566">
        <f>VLOOKUP(A566,'Medical Examinations'!A:C,3,0)</f>
        <v>9.51</v>
      </c>
      <c r="E566" t="str">
        <f>VLOOKUP(A566,'Medical Examinations'!A:K,11,0)</f>
        <v>No</v>
      </c>
      <c r="F566" t="str">
        <f>VLOOKUP(A566,'Medical Examinations'!A:N,14,0)</f>
        <v>No</v>
      </c>
      <c r="G566" t="str">
        <f>VLOOKUP(A566,'Medical Examinations'!A:F,6,0)</f>
        <v>No</v>
      </c>
      <c r="H566" s="7" t="str">
        <f>VLOOKUP(A566,'Medical Examinations'!A:J,10,0)</f>
        <v>0</v>
      </c>
      <c r="I566" t="str">
        <f>VLOOKUP(A566,'Medical Examinations'!A:I,9,0)</f>
        <v>No</v>
      </c>
      <c r="J566" t="str">
        <f>VLOOKUP(A566,'Medical Examinations'!A:L,12,0)</f>
        <v>Obesity</v>
      </c>
      <c r="K566" t="str">
        <f>VLOOKUP(A566,'Medical Examinations'!A:M,13,0)</f>
        <v>Diabetes</v>
      </c>
      <c r="L566" t="str">
        <f>VLOOKUP(A566,'Hospitalisation Details'!A:S,15,0)</f>
        <v>12-Jul-1968</v>
      </c>
      <c r="M566" s="10">
        <f>VLOOKUP(A566,'Hospitalisation Details'!A:Q,17,0)</f>
        <v>17507.47</v>
      </c>
      <c r="N566" t="str">
        <f>VLOOKUP(A566,'Hospitalisation Details'!A:L,12,0)</f>
        <v>tier - 1</v>
      </c>
      <c r="O566" t="str">
        <f>VLOOKUP(A566,'Hospitalisation Details'!A:AA,13,0)</f>
        <v>tier - 1</v>
      </c>
      <c r="P566" t="str">
        <f>VLOOKUP(A566,'Hospitalisation Details'!A:AA,14,0)</f>
        <v>R1026</v>
      </c>
      <c r="Q566">
        <f>VLOOKUP(A566,'Hospitalisation Details'!A:AA,16,0)</f>
        <v>54</v>
      </c>
    </row>
    <row r="567" spans="1:17" ht="15.75" x14ac:dyDescent="0.25">
      <c r="A567" s="1" t="s">
        <v>1805</v>
      </c>
      <c r="B567" t="str">
        <f>VLOOKUP(A567,'Customer Names'!A:D,4,0)</f>
        <v>Eric D</v>
      </c>
      <c r="C567">
        <f>VLOOKUP(A567,'Medical Examinations'!A:B,2,0)</f>
        <v>44.03</v>
      </c>
      <c r="D567">
        <f>VLOOKUP(A567,'Medical Examinations'!A:C,3,0)</f>
        <v>9.36</v>
      </c>
      <c r="E567" t="str">
        <f>VLOOKUP(A567,'Medical Examinations'!A:K,11,0)</f>
        <v>No</v>
      </c>
      <c r="F567" t="str">
        <f>VLOOKUP(A567,'Medical Examinations'!A:N,14,0)</f>
        <v>No</v>
      </c>
      <c r="G567" t="str">
        <f>VLOOKUP(A567,'Medical Examinations'!A:F,6,0)</f>
        <v>No</v>
      </c>
      <c r="H567" s="7" t="str">
        <f>VLOOKUP(A567,'Medical Examinations'!A:J,10,0)</f>
        <v>0</v>
      </c>
      <c r="I567" t="str">
        <f>VLOOKUP(A567,'Medical Examinations'!A:I,9,0)</f>
        <v>No</v>
      </c>
      <c r="J567" t="str">
        <f>VLOOKUP(A567,'Medical Examinations'!A:L,12,0)</f>
        <v>Obesity</v>
      </c>
      <c r="K567" t="str">
        <f>VLOOKUP(A567,'Medical Examinations'!A:M,13,0)</f>
        <v>Diabetes</v>
      </c>
      <c r="L567" t="str">
        <f>VLOOKUP(A567,'Hospitalisation Details'!A:S,15,0)</f>
        <v>16-Jun-1965</v>
      </c>
      <c r="M567" s="10">
        <f>VLOOKUP(A567,'Hospitalisation Details'!A:Q,17,0)</f>
        <v>17505.650000000001</v>
      </c>
      <c r="N567" t="str">
        <f>VLOOKUP(A567,'Hospitalisation Details'!A:L,12,0)</f>
        <v>tier - 1</v>
      </c>
      <c r="O567" t="str">
        <f>VLOOKUP(A567,'Hospitalisation Details'!A:AA,13,0)</f>
        <v>tier - 2</v>
      </c>
      <c r="P567" t="str">
        <f>VLOOKUP(A567,'Hospitalisation Details'!A:AA,14,0)</f>
        <v>R1023</v>
      </c>
      <c r="Q567">
        <f>VLOOKUP(A567,'Hospitalisation Details'!A:AA,16,0)</f>
        <v>57</v>
      </c>
    </row>
    <row r="568" spans="1:17" ht="15.75" x14ac:dyDescent="0.25">
      <c r="A568" s="1" t="s">
        <v>1804</v>
      </c>
      <c r="B568" t="str">
        <f>VLOOKUP(A568,'Customer Names'!A:D,4,0)</f>
        <v>Tara</v>
      </c>
      <c r="C568">
        <f>VLOOKUP(A568,'Medical Examinations'!A:B,2,0)</f>
        <v>24.6</v>
      </c>
      <c r="D568">
        <f>VLOOKUP(A568,'Medical Examinations'!A:C,3,0)</f>
        <v>4.8099999999999996</v>
      </c>
      <c r="E568" t="str">
        <f>VLOOKUP(A568,'Medical Examinations'!A:K,11,0)</f>
        <v>No</v>
      </c>
      <c r="F568" t="str">
        <f>VLOOKUP(A568,'Medical Examinations'!A:N,14,0)</f>
        <v>No</v>
      </c>
      <c r="G568" t="str">
        <f>VLOOKUP(A568,'Medical Examinations'!A:F,6,0)</f>
        <v>No</v>
      </c>
      <c r="H568" s="7" t="str">
        <f>VLOOKUP(A568,'Medical Examinations'!A:J,10,0)</f>
        <v>0</v>
      </c>
      <c r="I568" t="str">
        <f>VLOOKUP(A568,'Medical Examinations'!A:I,9,0)</f>
        <v>Yes</v>
      </c>
      <c r="J568" t="str">
        <f>VLOOKUP(A568,'Medical Examinations'!A:L,12,0)</f>
        <v>Normal Weight</v>
      </c>
      <c r="K568" t="str">
        <f>VLOOKUP(A568,'Medical Examinations'!A:M,13,0)</f>
        <v>Normal</v>
      </c>
      <c r="L568" t="str">
        <f>VLOOKUP(A568,'Hospitalisation Details'!A:S,15,0)</f>
        <v>29-Dec-1990</v>
      </c>
      <c r="M568" s="10">
        <f>VLOOKUP(A568,'Hospitalisation Details'!A:Q,17,0)</f>
        <v>17496.310000000001</v>
      </c>
      <c r="N568" t="str">
        <f>VLOOKUP(A568,'Hospitalisation Details'!A:L,12,0)</f>
        <v>tier - 1</v>
      </c>
      <c r="O568" t="str">
        <f>VLOOKUP(A568,'Hospitalisation Details'!A:AA,13,0)</f>
        <v>tier - 2</v>
      </c>
      <c r="P568" t="str">
        <f>VLOOKUP(A568,'Hospitalisation Details'!A:AA,14,0)</f>
        <v>R1011</v>
      </c>
      <c r="Q568">
        <f>VLOOKUP(A568,'Hospitalisation Details'!A:AA,16,0)</f>
        <v>32</v>
      </c>
    </row>
    <row r="569" spans="1:17" ht="15.75" x14ac:dyDescent="0.25">
      <c r="A569" s="1" t="s">
        <v>1803</v>
      </c>
      <c r="B569" t="str">
        <f>VLOOKUP(A569,'Customer Names'!A:D,4,0)</f>
        <v>Haley L</v>
      </c>
      <c r="C569">
        <f>VLOOKUP(A569,'Medical Examinations'!A:B,2,0)</f>
        <v>49.15</v>
      </c>
      <c r="D569">
        <f>VLOOKUP(A569,'Medical Examinations'!A:C,3,0)</f>
        <v>8.08</v>
      </c>
      <c r="E569" t="str">
        <f>VLOOKUP(A569,'Medical Examinations'!A:K,11,0)</f>
        <v>No</v>
      </c>
      <c r="F569" t="str">
        <f>VLOOKUP(A569,'Medical Examinations'!A:N,14,0)</f>
        <v>No</v>
      </c>
      <c r="G569" t="str">
        <f>VLOOKUP(A569,'Medical Examinations'!A:F,6,0)</f>
        <v>No</v>
      </c>
      <c r="H569" s="7" t="str">
        <f>VLOOKUP(A569,'Medical Examinations'!A:J,10,0)</f>
        <v>0</v>
      </c>
      <c r="I569" t="str">
        <f>VLOOKUP(A569,'Medical Examinations'!A:I,9,0)</f>
        <v>No</v>
      </c>
      <c r="J569" t="str">
        <f>VLOOKUP(A569,'Medical Examinations'!A:L,12,0)</f>
        <v>Obesity</v>
      </c>
      <c r="K569" t="str">
        <f>VLOOKUP(A569,'Medical Examinations'!A:M,13,0)</f>
        <v>Diabetes</v>
      </c>
      <c r="L569" t="str">
        <f>VLOOKUP(A569,'Hospitalisation Details'!A:S,15,0)</f>
        <v>8-Jun-1971</v>
      </c>
      <c r="M569" s="10">
        <f>VLOOKUP(A569,'Hospitalisation Details'!A:Q,17,0)</f>
        <v>17479.53</v>
      </c>
      <c r="N569" t="str">
        <f>VLOOKUP(A569,'Hospitalisation Details'!A:L,12,0)</f>
        <v>tier - 1</v>
      </c>
      <c r="O569" t="str">
        <f>VLOOKUP(A569,'Hospitalisation Details'!A:AA,13,0)</f>
        <v>tier - 1</v>
      </c>
      <c r="P569" t="str">
        <f>VLOOKUP(A569,'Hospitalisation Details'!A:AA,14,0)</f>
        <v>R1012</v>
      </c>
      <c r="Q569">
        <f>VLOOKUP(A569,'Hospitalisation Details'!A:AA,16,0)</f>
        <v>52</v>
      </c>
    </row>
    <row r="570" spans="1:17" ht="15.75" x14ac:dyDescent="0.25">
      <c r="A570" s="1" t="s">
        <v>1802</v>
      </c>
      <c r="B570" t="str">
        <f>VLOOKUP(A570,'Customer Names'!A:D,4,0)</f>
        <v>Kayla B.</v>
      </c>
      <c r="C570">
        <f>VLOOKUP(A570,'Medical Examinations'!A:B,2,0)</f>
        <v>28.31</v>
      </c>
      <c r="D570">
        <f>VLOOKUP(A570,'Medical Examinations'!A:C,3,0)</f>
        <v>6.29</v>
      </c>
      <c r="E570" t="str">
        <f>VLOOKUP(A570,'Medical Examinations'!A:K,11,0)</f>
        <v>No</v>
      </c>
      <c r="F570" t="str">
        <f>VLOOKUP(A570,'Medical Examinations'!A:N,14,0)</f>
        <v>No</v>
      </c>
      <c r="G570" t="str">
        <f>VLOOKUP(A570,'Medical Examinations'!A:F,6,0)</f>
        <v>Yes</v>
      </c>
      <c r="H570" s="7">
        <f>VLOOKUP(A570,'Medical Examinations'!A:J,10,0)</f>
        <v>1</v>
      </c>
      <c r="I570" t="str">
        <f>VLOOKUP(A570,'Medical Examinations'!A:I,9,0)</f>
        <v>Yes</v>
      </c>
      <c r="J570" t="str">
        <f>VLOOKUP(A570,'Medical Examinations'!A:L,12,0)</f>
        <v>Overweight</v>
      </c>
      <c r="K570" t="str">
        <f>VLOOKUP(A570,'Medical Examinations'!A:M,13,0)</f>
        <v>Prediabetes</v>
      </c>
      <c r="L570" t="str">
        <f>VLOOKUP(A570,'Hospitalisation Details'!A:S,15,0)</f>
        <v>2-Nov-2003</v>
      </c>
      <c r="M570" s="10">
        <f>VLOOKUP(A570,'Hospitalisation Details'!A:Q,17,0)</f>
        <v>17468.98</v>
      </c>
      <c r="N570" t="str">
        <f>VLOOKUP(A570,'Hospitalisation Details'!A:L,12,0)</f>
        <v>tier - 2</v>
      </c>
      <c r="O570" t="str">
        <f>VLOOKUP(A570,'Hospitalisation Details'!A:AA,13,0)</f>
        <v>tier - 1</v>
      </c>
      <c r="P570" t="str">
        <f>VLOOKUP(A570,'Hospitalisation Details'!A:AA,14,0)</f>
        <v>R1012</v>
      </c>
      <c r="Q570">
        <f>VLOOKUP(A570,'Hospitalisation Details'!A:AA,16,0)</f>
        <v>19</v>
      </c>
    </row>
    <row r="571" spans="1:17" ht="15.75" x14ac:dyDescent="0.25">
      <c r="A571" s="1" t="s">
        <v>1801</v>
      </c>
      <c r="B571" t="str">
        <f>VLOOKUP(A571,'Customer Names'!A:D,4,0)</f>
        <v>Mark D.</v>
      </c>
      <c r="C571">
        <f>VLOOKUP(A571,'Medical Examinations'!A:B,2,0)</f>
        <v>22.99</v>
      </c>
      <c r="D571">
        <f>VLOOKUP(A571,'Medical Examinations'!A:C,3,0)</f>
        <v>6.29</v>
      </c>
      <c r="E571" t="str">
        <f>VLOOKUP(A571,'Medical Examinations'!A:K,11,0)</f>
        <v>No</v>
      </c>
      <c r="F571" t="str">
        <f>VLOOKUP(A571,'Medical Examinations'!A:N,14,0)</f>
        <v>No</v>
      </c>
      <c r="G571" t="str">
        <f>VLOOKUP(A571,'Medical Examinations'!A:F,6,0)</f>
        <v>No</v>
      </c>
      <c r="H571" s="7">
        <f>VLOOKUP(A571,'Medical Examinations'!A:J,10,0)</f>
        <v>1</v>
      </c>
      <c r="I571" t="str">
        <f>VLOOKUP(A571,'Medical Examinations'!A:I,9,0)</f>
        <v>Yes</v>
      </c>
      <c r="J571" t="str">
        <f>VLOOKUP(A571,'Medical Examinations'!A:L,12,0)</f>
        <v>Normal Weight</v>
      </c>
      <c r="K571" t="str">
        <f>VLOOKUP(A571,'Medical Examinations'!A:M,13,0)</f>
        <v>Prediabetes</v>
      </c>
      <c r="L571" t="str">
        <f>VLOOKUP(A571,'Hospitalisation Details'!A:S,15,0)</f>
        <v>18-Oct-1992</v>
      </c>
      <c r="M571" s="10">
        <f>VLOOKUP(A571,'Hospitalisation Details'!A:Q,17,0)</f>
        <v>17361.77</v>
      </c>
      <c r="N571" t="str">
        <f>VLOOKUP(A571,'Hospitalisation Details'!A:L,12,0)</f>
        <v>tier - 2</v>
      </c>
      <c r="O571" t="str">
        <f>VLOOKUP(A571,'Hospitalisation Details'!A:AA,13,0)</f>
        <v>tier - 1</v>
      </c>
      <c r="P571" t="str">
        <f>VLOOKUP(A571,'Hospitalisation Details'!A:AA,14,0)</f>
        <v>R1012</v>
      </c>
      <c r="Q571">
        <f>VLOOKUP(A571,'Hospitalisation Details'!A:AA,16,0)</f>
        <v>30</v>
      </c>
    </row>
    <row r="572" spans="1:17" ht="15.75" x14ac:dyDescent="0.25">
      <c r="A572" s="1" t="s">
        <v>1800</v>
      </c>
      <c r="B572" t="str">
        <f>VLOOKUP(A572,'Customer Names'!A:D,4,0)</f>
        <v>Patrick J.</v>
      </c>
      <c r="C572">
        <f>VLOOKUP(A572,'Medical Examinations'!A:B,2,0)</f>
        <v>29.07</v>
      </c>
      <c r="D572">
        <f>VLOOKUP(A572,'Medical Examinations'!A:C,3,0)</f>
        <v>5.12</v>
      </c>
      <c r="E572" t="str">
        <f>VLOOKUP(A572,'Medical Examinations'!A:K,11,0)</f>
        <v>No</v>
      </c>
      <c r="F572" t="str">
        <f>VLOOKUP(A572,'Medical Examinations'!A:N,14,0)</f>
        <v>No</v>
      </c>
      <c r="G572" t="str">
        <f>VLOOKUP(A572,'Medical Examinations'!A:F,6,0)</f>
        <v>Yes</v>
      </c>
      <c r="H572" s="7">
        <f>VLOOKUP(A572,'Medical Examinations'!A:J,10,0)</f>
        <v>1</v>
      </c>
      <c r="I572" t="str">
        <f>VLOOKUP(A572,'Medical Examinations'!A:I,9,0)</f>
        <v>Yes</v>
      </c>
      <c r="J572" t="str">
        <f>VLOOKUP(A572,'Medical Examinations'!A:L,12,0)</f>
        <v>Overweight</v>
      </c>
      <c r="K572" t="str">
        <f>VLOOKUP(A572,'Medical Examinations'!A:M,13,0)</f>
        <v>Normal</v>
      </c>
      <c r="L572" t="str">
        <f>VLOOKUP(A572,'Hospitalisation Details'!A:S,15,0)</f>
        <v>1-Nov-2003</v>
      </c>
      <c r="M572" s="10">
        <f>VLOOKUP(A572,'Hospitalisation Details'!A:Q,17,0)</f>
        <v>17352.68</v>
      </c>
      <c r="N572" t="str">
        <f>VLOOKUP(A572,'Hospitalisation Details'!A:L,12,0)</f>
        <v>tier - 2</v>
      </c>
      <c r="O572" t="str">
        <f>VLOOKUP(A572,'Hospitalisation Details'!A:AA,13,0)</f>
        <v>tier - 3</v>
      </c>
      <c r="P572" t="str">
        <f>VLOOKUP(A572,'Hospitalisation Details'!A:AA,14,0)</f>
        <v>R1012</v>
      </c>
      <c r="Q572">
        <f>VLOOKUP(A572,'Hospitalisation Details'!A:AA,16,0)</f>
        <v>19</v>
      </c>
    </row>
    <row r="573" spans="1:17" ht="15.75" x14ac:dyDescent="0.25">
      <c r="A573" s="1" t="s">
        <v>1799</v>
      </c>
      <c r="B573" t="str">
        <f>VLOOKUP(A573,'Customer Names'!A:D,4,0)</f>
        <v>Alejandro</v>
      </c>
      <c r="C573">
        <f>VLOOKUP(A573,'Medical Examinations'!A:B,2,0)</f>
        <v>42.02</v>
      </c>
      <c r="D573">
        <f>VLOOKUP(A573,'Medical Examinations'!A:C,3,0)</f>
        <v>9.9499999999999993</v>
      </c>
      <c r="E573" t="str">
        <f>VLOOKUP(A573,'Medical Examinations'!A:K,11,0)</f>
        <v>Yes</v>
      </c>
      <c r="F573" t="str">
        <f>VLOOKUP(A573,'Medical Examinations'!A:N,14,0)</f>
        <v>No</v>
      </c>
      <c r="G573" t="str">
        <f>VLOOKUP(A573,'Medical Examinations'!A:F,6,0)</f>
        <v>Yes</v>
      </c>
      <c r="H573" s="7">
        <f>VLOOKUP(A573,'Medical Examinations'!A:J,10,0)</f>
        <v>1</v>
      </c>
      <c r="I573" t="str">
        <f>VLOOKUP(A573,'Medical Examinations'!A:I,9,0)</f>
        <v>No</v>
      </c>
      <c r="J573" t="str">
        <f>VLOOKUP(A573,'Medical Examinations'!A:L,12,0)</f>
        <v>Obesity</v>
      </c>
      <c r="K573" t="str">
        <f>VLOOKUP(A573,'Medical Examinations'!A:M,13,0)</f>
        <v>Diabetes</v>
      </c>
      <c r="L573" t="str">
        <f>VLOOKUP(A573,'Hospitalisation Details'!A:S,15,0)</f>
        <v>12-Jul-1963</v>
      </c>
      <c r="M573" s="10">
        <f>VLOOKUP(A573,'Hospitalisation Details'!A:Q,17,0)</f>
        <v>17337.580000000002</v>
      </c>
      <c r="N573" t="str">
        <f>VLOOKUP(A573,'Hospitalisation Details'!A:L,12,0)</f>
        <v>tier - 2</v>
      </c>
      <c r="O573" t="str">
        <f>VLOOKUP(A573,'Hospitalisation Details'!A:AA,13,0)</f>
        <v>tier - 3</v>
      </c>
      <c r="P573" t="str">
        <f>VLOOKUP(A573,'Hospitalisation Details'!A:AA,14,0)</f>
        <v>R1023</v>
      </c>
      <c r="Q573">
        <f>VLOOKUP(A573,'Hospitalisation Details'!A:AA,16,0)</f>
        <v>59</v>
      </c>
    </row>
    <row r="574" spans="1:17" ht="15.75" x14ac:dyDescent="0.25">
      <c r="A574" s="1" t="s">
        <v>1798</v>
      </c>
      <c r="B574" t="str">
        <f>VLOOKUP(A574,'Customer Names'!A:D,4,0)</f>
        <v>Beth A</v>
      </c>
      <c r="C574">
        <f>VLOOKUP(A574,'Medical Examinations'!A:B,2,0)</f>
        <v>49.07</v>
      </c>
      <c r="D574">
        <f>VLOOKUP(A574,'Medical Examinations'!A:C,3,0)</f>
        <v>9.08</v>
      </c>
      <c r="E574" t="str">
        <f>VLOOKUP(A574,'Medical Examinations'!A:K,11,0)</f>
        <v>Yes</v>
      </c>
      <c r="F574" t="str">
        <f>VLOOKUP(A574,'Medical Examinations'!A:N,14,0)</f>
        <v>No</v>
      </c>
      <c r="G574" t="str">
        <f>VLOOKUP(A574,'Medical Examinations'!A:F,6,0)</f>
        <v>No</v>
      </c>
      <c r="H574" s="7">
        <f>VLOOKUP(A574,'Medical Examinations'!A:J,10,0)</f>
        <v>1</v>
      </c>
      <c r="I574" t="str">
        <f>VLOOKUP(A574,'Medical Examinations'!A:I,9,0)</f>
        <v>No</v>
      </c>
      <c r="J574" t="str">
        <f>VLOOKUP(A574,'Medical Examinations'!A:L,12,0)</f>
        <v>Obesity</v>
      </c>
      <c r="K574" t="str">
        <f>VLOOKUP(A574,'Medical Examinations'!A:M,13,0)</f>
        <v>Diabetes</v>
      </c>
      <c r="L574" t="str">
        <f>VLOOKUP(A574,'Hospitalisation Details'!A:S,15,0)</f>
        <v>25-Aug-1975</v>
      </c>
      <c r="M574" s="10">
        <f>VLOOKUP(A574,'Hospitalisation Details'!A:Q,17,0)</f>
        <v>17253.43</v>
      </c>
      <c r="N574" t="str">
        <f>VLOOKUP(A574,'Hospitalisation Details'!A:L,12,0)</f>
        <v>tier - 2</v>
      </c>
      <c r="O574" t="str">
        <f>VLOOKUP(A574,'Hospitalisation Details'!A:AA,13,0)</f>
        <v>tier - 3</v>
      </c>
      <c r="P574" t="str">
        <f>VLOOKUP(A574,'Hospitalisation Details'!A:AA,14,0)</f>
        <v>R1026</v>
      </c>
      <c r="Q574">
        <f>VLOOKUP(A574,'Hospitalisation Details'!A:AA,16,0)</f>
        <v>47</v>
      </c>
    </row>
    <row r="575" spans="1:17" ht="15.75" x14ac:dyDescent="0.25">
      <c r="A575" s="1" t="s">
        <v>1797</v>
      </c>
      <c r="B575" t="str">
        <f>VLOOKUP(A575,'Customer Names'!A:D,4,0)</f>
        <v>Jason R</v>
      </c>
      <c r="C575">
        <f>VLOOKUP(A575,'Medical Examinations'!A:B,2,0)</f>
        <v>19.8</v>
      </c>
      <c r="D575">
        <f>VLOOKUP(A575,'Medical Examinations'!A:C,3,0)</f>
        <v>4.82</v>
      </c>
      <c r="E575" t="str">
        <f>VLOOKUP(A575,'Medical Examinations'!A:K,11,0)</f>
        <v>No</v>
      </c>
      <c r="F575" t="str">
        <f>VLOOKUP(A575,'Medical Examinations'!A:N,14,0)</f>
        <v>No</v>
      </c>
      <c r="G575" t="str">
        <f>VLOOKUP(A575,'Medical Examinations'!A:F,6,0)</f>
        <v>No</v>
      </c>
      <c r="H575" s="7" t="str">
        <f>VLOOKUP(A575,'Medical Examinations'!A:J,10,0)</f>
        <v>0</v>
      </c>
      <c r="I575" t="str">
        <f>VLOOKUP(A575,'Medical Examinations'!A:I,9,0)</f>
        <v>Yes</v>
      </c>
      <c r="J575" t="str">
        <f>VLOOKUP(A575,'Medical Examinations'!A:L,12,0)</f>
        <v>Normal Weight</v>
      </c>
      <c r="K575" t="str">
        <f>VLOOKUP(A575,'Medical Examinations'!A:M,13,0)</f>
        <v>Normal</v>
      </c>
      <c r="L575" t="str">
        <f>VLOOKUP(A575,'Hospitalisation Details'!A:S,15,0)</f>
        <v>22-Oct-1982</v>
      </c>
      <c r="M575" s="10">
        <f>VLOOKUP(A575,'Hospitalisation Details'!A:Q,17,0)</f>
        <v>17179.52</v>
      </c>
      <c r="N575" t="str">
        <f>VLOOKUP(A575,'Hospitalisation Details'!A:L,12,0)</f>
        <v>tier - 2</v>
      </c>
      <c r="O575" t="str">
        <f>VLOOKUP(A575,'Hospitalisation Details'!A:AA,13,0)</f>
        <v>tier - 1</v>
      </c>
      <c r="P575" t="str">
        <f>VLOOKUP(A575,'Hospitalisation Details'!A:AA,14,0)</f>
        <v>R1013</v>
      </c>
      <c r="Q575">
        <f>VLOOKUP(A575,'Hospitalisation Details'!A:AA,16,0)</f>
        <v>40</v>
      </c>
    </row>
    <row r="576" spans="1:17" ht="15.75" x14ac:dyDescent="0.25">
      <c r="A576" s="1" t="s">
        <v>1796</v>
      </c>
      <c r="B576" t="str">
        <f>VLOOKUP(A576,'Customer Names'!A:D,4,0)</f>
        <v>Yoshinori</v>
      </c>
      <c r="C576">
        <f>VLOOKUP(A576,'Medical Examinations'!A:B,2,0)</f>
        <v>27.36</v>
      </c>
      <c r="D576">
        <f>VLOOKUP(A576,'Medical Examinations'!A:C,3,0)</f>
        <v>4.6500000000000004</v>
      </c>
      <c r="E576" t="str">
        <f>VLOOKUP(A576,'Medical Examinations'!A:K,11,0)</f>
        <v>No</v>
      </c>
      <c r="F576" t="str">
        <f>VLOOKUP(A576,'Medical Examinations'!A:N,14,0)</f>
        <v>Yes</v>
      </c>
      <c r="G576" t="str">
        <f>VLOOKUP(A576,'Medical Examinations'!A:F,6,0)</f>
        <v>No</v>
      </c>
      <c r="H576" s="7">
        <f>VLOOKUP(A576,'Medical Examinations'!A:J,10,0)</f>
        <v>1</v>
      </c>
      <c r="I576" t="str">
        <f>VLOOKUP(A576,'Medical Examinations'!A:I,9,0)</f>
        <v>Yes</v>
      </c>
      <c r="J576" t="str">
        <f>VLOOKUP(A576,'Medical Examinations'!A:L,12,0)</f>
        <v>Overweight</v>
      </c>
      <c r="K576" t="str">
        <f>VLOOKUP(A576,'Medical Examinations'!A:M,13,0)</f>
        <v>Normal</v>
      </c>
      <c r="L576" t="str">
        <f>VLOOKUP(A576,'Hospitalisation Details'!A:S,15,0)</f>
        <v>18-Aug-2004</v>
      </c>
      <c r="M576" s="10">
        <f>VLOOKUP(A576,'Hospitalisation Details'!A:Q,17,0)</f>
        <v>17178.68</v>
      </c>
      <c r="N576" t="str">
        <f>VLOOKUP(A576,'Hospitalisation Details'!A:L,12,0)</f>
        <v>tier - 2</v>
      </c>
      <c r="O576" t="str">
        <f>VLOOKUP(A576,'Hospitalisation Details'!A:AA,13,0)</f>
        <v>tier - 2</v>
      </c>
      <c r="P576" t="str">
        <f>VLOOKUP(A576,'Hospitalisation Details'!A:AA,14,0)</f>
        <v>R1019</v>
      </c>
      <c r="Q576">
        <f>VLOOKUP(A576,'Hospitalisation Details'!A:AA,16,0)</f>
        <v>18</v>
      </c>
    </row>
    <row r="577" spans="1:17" ht="15.75" x14ac:dyDescent="0.25">
      <c r="A577" s="1" t="s">
        <v>1795</v>
      </c>
      <c r="B577" t="str">
        <f>VLOOKUP(A577,'Customer Names'!A:D,4,0)</f>
        <v>Adrienne G.</v>
      </c>
      <c r="C577">
        <f>VLOOKUP(A577,'Medical Examinations'!A:B,2,0)</f>
        <v>42.95</v>
      </c>
      <c r="D577">
        <f>VLOOKUP(A577,'Medical Examinations'!A:C,3,0)</f>
        <v>5.16</v>
      </c>
      <c r="E577" t="str">
        <f>VLOOKUP(A577,'Medical Examinations'!A:K,11,0)</f>
        <v>Yes</v>
      </c>
      <c r="F577" t="str">
        <f>VLOOKUP(A577,'Medical Examinations'!A:N,14,0)</f>
        <v>No</v>
      </c>
      <c r="G577" t="str">
        <f>VLOOKUP(A577,'Medical Examinations'!A:F,6,0)</f>
        <v>No</v>
      </c>
      <c r="H577" s="7">
        <f>VLOOKUP(A577,'Medical Examinations'!A:J,10,0)</f>
        <v>1</v>
      </c>
      <c r="I577" t="str">
        <f>VLOOKUP(A577,'Medical Examinations'!A:I,9,0)</f>
        <v>No</v>
      </c>
      <c r="J577" t="str">
        <f>VLOOKUP(A577,'Medical Examinations'!A:L,12,0)</f>
        <v>Obesity</v>
      </c>
      <c r="K577" t="str">
        <f>VLOOKUP(A577,'Medical Examinations'!A:M,13,0)</f>
        <v>Normal</v>
      </c>
      <c r="L577" t="str">
        <f>VLOOKUP(A577,'Hospitalisation Details'!A:S,15,0)</f>
        <v>7-Jun-1964</v>
      </c>
      <c r="M577" s="10">
        <f>VLOOKUP(A577,'Hospitalisation Details'!A:Q,17,0)</f>
        <v>17174.52</v>
      </c>
      <c r="N577" t="str">
        <f>VLOOKUP(A577,'Hospitalisation Details'!A:L,12,0)</f>
        <v>tier - 2</v>
      </c>
      <c r="O577" t="str">
        <f>VLOOKUP(A577,'Hospitalisation Details'!A:AA,13,0)</f>
        <v>tier - 2</v>
      </c>
      <c r="P577" t="str">
        <f>VLOOKUP(A577,'Hospitalisation Details'!A:AA,14,0)</f>
        <v>R1012</v>
      </c>
      <c r="Q577">
        <f>VLOOKUP(A577,'Hospitalisation Details'!A:AA,16,0)</f>
        <v>59</v>
      </c>
    </row>
    <row r="578" spans="1:17" ht="15.75" x14ac:dyDescent="0.25">
      <c r="A578" s="1" t="s">
        <v>1794</v>
      </c>
      <c r="B578" t="str">
        <f>VLOOKUP(A578,'Customer Names'!A:D,4,0)</f>
        <v>Meredith</v>
      </c>
      <c r="C578">
        <f>VLOOKUP(A578,'Medical Examinations'!A:B,2,0)</f>
        <v>42.66</v>
      </c>
      <c r="D578">
        <f>VLOOKUP(A578,'Medical Examinations'!A:C,3,0)</f>
        <v>10.44</v>
      </c>
      <c r="E578" t="str">
        <f>VLOOKUP(A578,'Medical Examinations'!A:K,11,0)</f>
        <v>No</v>
      </c>
      <c r="F578" t="str">
        <f>VLOOKUP(A578,'Medical Examinations'!A:N,14,0)</f>
        <v>No</v>
      </c>
      <c r="G578" t="str">
        <f>VLOOKUP(A578,'Medical Examinations'!A:F,6,0)</f>
        <v>No</v>
      </c>
      <c r="H578" s="7" t="str">
        <f>VLOOKUP(A578,'Medical Examinations'!A:J,10,0)</f>
        <v>0</v>
      </c>
      <c r="I578" t="str">
        <f>VLOOKUP(A578,'Medical Examinations'!A:I,9,0)</f>
        <v>No</v>
      </c>
      <c r="J578" t="str">
        <f>VLOOKUP(A578,'Medical Examinations'!A:L,12,0)</f>
        <v>Obesity</v>
      </c>
      <c r="K578" t="str">
        <f>VLOOKUP(A578,'Medical Examinations'!A:M,13,0)</f>
        <v>Diabetes</v>
      </c>
      <c r="L578" t="str">
        <f>VLOOKUP(A578,'Hospitalisation Details'!A:S,15,0)</f>
        <v>16-Sep-1965</v>
      </c>
      <c r="M578" s="10">
        <f>VLOOKUP(A578,'Hospitalisation Details'!A:Q,17,0)</f>
        <v>17172.27</v>
      </c>
      <c r="N578" t="str">
        <f>VLOOKUP(A578,'Hospitalisation Details'!A:L,12,0)</f>
        <v>tier - 2</v>
      </c>
      <c r="O578" t="str">
        <f>VLOOKUP(A578,'Hospitalisation Details'!A:AA,13,0)</f>
        <v>tier - 2</v>
      </c>
      <c r="P578" t="str">
        <f>VLOOKUP(A578,'Hospitalisation Details'!A:AA,14,0)</f>
        <v>R1026</v>
      </c>
      <c r="Q578">
        <f>VLOOKUP(A578,'Hospitalisation Details'!A:AA,16,0)</f>
        <v>57</v>
      </c>
    </row>
    <row r="579" spans="1:17" ht="15.75" x14ac:dyDescent="0.25">
      <c r="A579" s="1" t="s">
        <v>1793</v>
      </c>
      <c r="B579" t="str">
        <f>VLOOKUP(A579,'Customer Names'!A:D,4,0)</f>
        <v>Junyong</v>
      </c>
      <c r="C579">
        <f>VLOOKUP(A579,'Medical Examinations'!A:B,2,0)</f>
        <v>33.630000000000003</v>
      </c>
      <c r="D579">
        <f>VLOOKUP(A579,'Medical Examinations'!A:C,3,0)</f>
        <v>5.69</v>
      </c>
      <c r="E579" t="str">
        <f>VLOOKUP(A579,'Medical Examinations'!A:K,11,0)</f>
        <v>No</v>
      </c>
      <c r="F579" t="str">
        <f>VLOOKUP(A579,'Medical Examinations'!A:N,14,0)</f>
        <v>No</v>
      </c>
      <c r="G579" t="str">
        <f>VLOOKUP(A579,'Medical Examinations'!A:F,6,0)</f>
        <v>No</v>
      </c>
      <c r="H579" s="7">
        <f>VLOOKUP(A579,'Medical Examinations'!A:J,10,0)</f>
        <v>1</v>
      </c>
      <c r="I579" t="str">
        <f>VLOOKUP(A579,'Medical Examinations'!A:I,9,0)</f>
        <v>No</v>
      </c>
      <c r="J579" t="str">
        <f>VLOOKUP(A579,'Medical Examinations'!A:L,12,0)</f>
        <v>Obesity</v>
      </c>
      <c r="K579" t="str">
        <f>VLOOKUP(A579,'Medical Examinations'!A:M,13,0)</f>
        <v>Normal</v>
      </c>
      <c r="L579" t="str">
        <f>VLOOKUP(A579,'Hospitalisation Details'!A:S,15,0)</f>
        <v>3-Jun-1998</v>
      </c>
      <c r="M579" s="10">
        <f>VLOOKUP(A579,'Hospitalisation Details'!A:Q,17,0)</f>
        <v>17128.43</v>
      </c>
      <c r="N579" t="str">
        <f>VLOOKUP(A579,'Hospitalisation Details'!A:L,12,0)</f>
        <v>tier - 2</v>
      </c>
      <c r="O579" t="str">
        <f>VLOOKUP(A579,'Hospitalisation Details'!A:AA,13,0)</f>
        <v>tier - 3</v>
      </c>
      <c r="P579" t="str">
        <f>VLOOKUP(A579,'Hospitalisation Details'!A:AA,14,0)</f>
        <v>R1016</v>
      </c>
      <c r="Q579">
        <f>VLOOKUP(A579,'Hospitalisation Details'!A:AA,16,0)</f>
        <v>25</v>
      </c>
    </row>
    <row r="580" spans="1:17" ht="15.75" x14ac:dyDescent="0.25">
      <c r="A580" s="1" t="s">
        <v>1792</v>
      </c>
      <c r="B580" t="str">
        <f>VLOOKUP(A580,'Customer Names'!A:D,4,0)</f>
        <v>Kristen A.</v>
      </c>
      <c r="C580">
        <f>VLOOKUP(A580,'Medical Examinations'!A:B,2,0)</f>
        <v>26.84</v>
      </c>
      <c r="D580">
        <f>VLOOKUP(A580,'Medical Examinations'!A:C,3,0)</f>
        <v>6.5</v>
      </c>
      <c r="E580" t="str">
        <f>VLOOKUP(A580,'Medical Examinations'!A:K,11,0)</f>
        <v>No</v>
      </c>
      <c r="F580" t="str">
        <f>VLOOKUP(A580,'Medical Examinations'!A:N,14,0)</f>
        <v>No</v>
      </c>
      <c r="G580" t="str">
        <f>VLOOKUP(A580,'Medical Examinations'!A:F,6,0)</f>
        <v>No</v>
      </c>
      <c r="H580" s="7" t="str">
        <f>VLOOKUP(A580,'Medical Examinations'!A:J,10,0)</f>
        <v>0</v>
      </c>
      <c r="I580" t="str">
        <f>VLOOKUP(A580,'Medical Examinations'!A:I,9,0)</f>
        <v>Yes</v>
      </c>
      <c r="J580" t="str">
        <f>VLOOKUP(A580,'Medical Examinations'!A:L,12,0)</f>
        <v>Overweight</v>
      </c>
      <c r="K580" t="str">
        <f>VLOOKUP(A580,'Medical Examinations'!A:M,13,0)</f>
        <v>Diabetes</v>
      </c>
      <c r="L580" t="str">
        <f>VLOOKUP(A580,'Hospitalisation Details'!A:S,15,0)</f>
        <v>28-Jun-2002</v>
      </c>
      <c r="M580" s="10">
        <f>VLOOKUP(A580,'Hospitalisation Details'!A:Q,17,0)</f>
        <v>17085.27</v>
      </c>
      <c r="N580" t="str">
        <f>VLOOKUP(A580,'Hospitalisation Details'!A:L,12,0)</f>
        <v>tier - 2</v>
      </c>
      <c r="O580" t="str">
        <f>VLOOKUP(A580,'Hospitalisation Details'!A:AA,13,0)</f>
        <v>tier - 3</v>
      </c>
      <c r="P580" t="str">
        <f>VLOOKUP(A580,'Hospitalisation Details'!A:AA,14,0)</f>
        <v>R1013</v>
      </c>
      <c r="Q580">
        <f>VLOOKUP(A580,'Hospitalisation Details'!A:AA,16,0)</f>
        <v>20</v>
      </c>
    </row>
    <row r="581" spans="1:17" ht="15.75" x14ac:dyDescent="0.25">
      <c r="A581" s="1" t="s">
        <v>1791</v>
      </c>
      <c r="B581" t="str">
        <f>VLOOKUP(A581,'Customer Names'!A:D,4,0)</f>
        <v>Maria I.</v>
      </c>
      <c r="C581">
        <f>VLOOKUP(A581,'Medical Examinations'!A:B,2,0)</f>
        <v>28.3</v>
      </c>
      <c r="D581">
        <f>VLOOKUP(A581,'Medical Examinations'!A:C,3,0)</f>
        <v>5.73</v>
      </c>
      <c r="E581" t="str">
        <f>VLOOKUP(A581,'Medical Examinations'!A:K,11,0)</f>
        <v>No</v>
      </c>
      <c r="F581" t="str">
        <f>VLOOKUP(A581,'Medical Examinations'!A:N,14,0)</f>
        <v>No</v>
      </c>
      <c r="G581" t="str">
        <f>VLOOKUP(A581,'Medical Examinations'!A:F,6,0)</f>
        <v>Yes</v>
      </c>
      <c r="H581" s="7">
        <f>VLOOKUP(A581,'Medical Examinations'!A:J,10,0)</f>
        <v>1</v>
      </c>
      <c r="I581" t="str">
        <f>VLOOKUP(A581,'Medical Examinations'!A:I,9,0)</f>
        <v>Yes</v>
      </c>
      <c r="J581" t="str">
        <f>VLOOKUP(A581,'Medical Examinations'!A:L,12,0)</f>
        <v>Overweight</v>
      </c>
      <c r="K581" t="str">
        <f>VLOOKUP(A581,'Medical Examinations'!A:M,13,0)</f>
        <v>Prediabetes</v>
      </c>
      <c r="L581" t="str">
        <f>VLOOKUP(A581,'Hospitalisation Details'!A:S,15,0)</f>
        <v>26-Dec-2003</v>
      </c>
      <c r="M581" s="10">
        <f>VLOOKUP(A581,'Hospitalisation Details'!A:Q,17,0)</f>
        <v>17081.080000000002</v>
      </c>
      <c r="N581" t="str">
        <f>VLOOKUP(A581,'Hospitalisation Details'!A:L,12,0)</f>
        <v>tier - 2</v>
      </c>
      <c r="O581" t="str">
        <f>VLOOKUP(A581,'Hospitalisation Details'!A:AA,13,0)</f>
        <v>tier - 2</v>
      </c>
      <c r="P581" t="str">
        <f>VLOOKUP(A581,'Hospitalisation Details'!A:AA,14,0)</f>
        <v>R1011</v>
      </c>
      <c r="Q581">
        <f>VLOOKUP(A581,'Hospitalisation Details'!A:AA,16,0)</f>
        <v>19</v>
      </c>
    </row>
    <row r="582" spans="1:17" ht="15.75" x14ac:dyDescent="0.25">
      <c r="A582" s="1" t="s">
        <v>1790</v>
      </c>
      <c r="B582" t="str">
        <f>VLOOKUP(A582,'Customer Names'!A:D,4,0)</f>
        <v>Jonathan</v>
      </c>
      <c r="C582">
        <f>VLOOKUP(A582,'Medical Examinations'!A:B,2,0)</f>
        <v>27.06</v>
      </c>
      <c r="D582">
        <f>VLOOKUP(A582,'Medical Examinations'!A:C,3,0)</f>
        <v>5.74</v>
      </c>
      <c r="E582" t="str">
        <f>VLOOKUP(A582,'Medical Examinations'!A:K,11,0)</f>
        <v>Yes</v>
      </c>
      <c r="F582" t="str">
        <f>VLOOKUP(A582,'Medical Examinations'!A:N,14,0)</f>
        <v>No</v>
      </c>
      <c r="G582" t="str">
        <f>VLOOKUP(A582,'Medical Examinations'!A:F,6,0)</f>
        <v>No</v>
      </c>
      <c r="H582" s="7" t="str">
        <f>VLOOKUP(A582,'Medical Examinations'!A:J,10,0)</f>
        <v>0</v>
      </c>
      <c r="I582" t="str">
        <f>VLOOKUP(A582,'Medical Examinations'!A:I,9,0)</f>
        <v>Yes</v>
      </c>
      <c r="J582" t="str">
        <f>VLOOKUP(A582,'Medical Examinations'!A:L,12,0)</f>
        <v>Overweight</v>
      </c>
      <c r="K582" t="str">
        <f>VLOOKUP(A582,'Medical Examinations'!A:M,13,0)</f>
        <v>Prediabetes</v>
      </c>
      <c r="L582" t="str">
        <f>VLOOKUP(A582,'Hospitalisation Details'!A:S,15,0)</f>
        <v>10-Jun-1996</v>
      </c>
      <c r="M582" s="10">
        <f>VLOOKUP(A582,'Hospitalisation Details'!A:Q,17,0)</f>
        <v>17043.34</v>
      </c>
      <c r="N582" t="str">
        <f>VLOOKUP(A582,'Hospitalisation Details'!A:L,12,0)</f>
        <v>tier - 2</v>
      </c>
      <c r="O582" t="str">
        <f>VLOOKUP(A582,'Hospitalisation Details'!A:AA,13,0)</f>
        <v>tier - 3</v>
      </c>
      <c r="P582" t="str">
        <f>VLOOKUP(A582,'Hospitalisation Details'!A:AA,14,0)</f>
        <v>R1013</v>
      </c>
      <c r="Q582">
        <f>VLOOKUP(A582,'Hospitalisation Details'!A:AA,16,0)</f>
        <v>26</v>
      </c>
    </row>
    <row r="583" spans="1:17" ht="15.75" x14ac:dyDescent="0.25">
      <c r="A583" s="1" t="s">
        <v>1789</v>
      </c>
      <c r="B583" t="str">
        <f>VLOOKUP(A583,'Customer Names'!A:D,4,0)</f>
        <v>Phil</v>
      </c>
      <c r="C583">
        <f>VLOOKUP(A583,'Medical Examinations'!A:B,2,0)</f>
        <v>47.13</v>
      </c>
      <c r="D583">
        <f>VLOOKUP(A583,'Medical Examinations'!A:C,3,0)</f>
        <v>8.6999999999999993</v>
      </c>
      <c r="E583" t="str">
        <f>VLOOKUP(A583,'Medical Examinations'!A:K,11,0)</f>
        <v>No</v>
      </c>
      <c r="F583" t="str">
        <f>VLOOKUP(A583,'Medical Examinations'!A:N,14,0)</f>
        <v>No</v>
      </c>
      <c r="G583" t="str">
        <f>VLOOKUP(A583,'Medical Examinations'!A:F,6,0)</f>
        <v>No</v>
      </c>
      <c r="H583" s="7" t="str">
        <f>VLOOKUP(A583,'Medical Examinations'!A:J,10,0)</f>
        <v>0</v>
      </c>
      <c r="I583" t="str">
        <f>VLOOKUP(A583,'Medical Examinations'!A:I,9,0)</f>
        <v>No</v>
      </c>
      <c r="J583" t="str">
        <f>VLOOKUP(A583,'Medical Examinations'!A:L,12,0)</f>
        <v>Obesity</v>
      </c>
      <c r="K583" t="str">
        <f>VLOOKUP(A583,'Medical Examinations'!A:M,13,0)</f>
        <v>Diabetes</v>
      </c>
      <c r="L583" t="str">
        <f>VLOOKUP(A583,'Hospitalisation Details'!A:S,15,0)</f>
        <v>22-Aug-1971</v>
      </c>
      <c r="M583" s="10">
        <f>VLOOKUP(A583,'Hospitalisation Details'!A:Q,17,0)</f>
        <v>17016.009999999998</v>
      </c>
      <c r="N583" t="str">
        <f>VLOOKUP(A583,'Hospitalisation Details'!A:L,12,0)</f>
        <v>tier - 2</v>
      </c>
      <c r="O583" t="str">
        <f>VLOOKUP(A583,'Hospitalisation Details'!A:AA,13,0)</f>
        <v>tier - 2</v>
      </c>
      <c r="P583" t="str">
        <f>VLOOKUP(A583,'Hospitalisation Details'!A:AA,14,0)</f>
        <v>R1023</v>
      </c>
      <c r="Q583">
        <f>VLOOKUP(A583,'Hospitalisation Details'!A:AA,16,0)</f>
        <v>51</v>
      </c>
    </row>
    <row r="584" spans="1:17" ht="15.75" x14ac:dyDescent="0.25">
      <c r="A584" s="1" t="s">
        <v>1788</v>
      </c>
      <c r="B584" t="str">
        <f>VLOOKUP(A584,'Customer Names'!A:D,4,0)</f>
        <v>Benjamina C</v>
      </c>
      <c r="C584">
        <f>VLOOKUP(A584,'Medical Examinations'!A:B,2,0)</f>
        <v>51.72</v>
      </c>
      <c r="D584">
        <f>VLOOKUP(A584,'Medical Examinations'!A:C,3,0)</f>
        <v>5.09</v>
      </c>
      <c r="E584" t="str">
        <f>VLOOKUP(A584,'Medical Examinations'!A:K,11,0)</f>
        <v>No</v>
      </c>
      <c r="F584" t="str">
        <f>VLOOKUP(A584,'Medical Examinations'!A:N,14,0)</f>
        <v>No</v>
      </c>
      <c r="G584" t="str">
        <f>VLOOKUP(A584,'Medical Examinations'!A:F,6,0)</f>
        <v>No</v>
      </c>
      <c r="H584" s="7" t="str">
        <f>VLOOKUP(A584,'Medical Examinations'!A:J,10,0)</f>
        <v>0</v>
      </c>
      <c r="I584" t="str">
        <f>VLOOKUP(A584,'Medical Examinations'!A:I,9,0)</f>
        <v>No</v>
      </c>
      <c r="J584" t="str">
        <f>VLOOKUP(A584,'Medical Examinations'!A:L,12,0)</f>
        <v>Obesity</v>
      </c>
      <c r="K584" t="str">
        <f>VLOOKUP(A584,'Medical Examinations'!A:M,13,0)</f>
        <v>Normal</v>
      </c>
      <c r="L584" t="str">
        <f>VLOOKUP(A584,'Hospitalisation Details'!A:S,15,0)</f>
        <v>16-Jul-1980</v>
      </c>
      <c r="M584" s="10">
        <f>VLOOKUP(A584,'Hospitalisation Details'!A:Q,17,0)</f>
        <v>16990.55</v>
      </c>
      <c r="N584" t="str">
        <f>VLOOKUP(A584,'Hospitalisation Details'!A:L,12,0)</f>
        <v>tier - 2</v>
      </c>
      <c r="O584" t="str">
        <f>VLOOKUP(A584,'Hospitalisation Details'!A:AA,13,0)</f>
        <v>tier - 3</v>
      </c>
      <c r="P584" t="str">
        <f>VLOOKUP(A584,'Hospitalisation Details'!A:AA,14,0)</f>
        <v>R1012</v>
      </c>
      <c r="Q584">
        <f>VLOOKUP(A584,'Hospitalisation Details'!A:AA,16,0)</f>
        <v>42</v>
      </c>
    </row>
    <row r="585" spans="1:17" ht="15.75" x14ac:dyDescent="0.25">
      <c r="A585" s="1" t="s">
        <v>1787</v>
      </c>
      <c r="B585" t="str">
        <f>VLOOKUP(A585,'Customer Names'!A:D,4,0)</f>
        <v>Christopher</v>
      </c>
      <c r="C585">
        <f>VLOOKUP(A585,'Medical Examinations'!A:B,2,0)</f>
        <v>48.59</v>
      </c>
      <c r="D585">
        <f>VLOOKUP(A585,'Medical Examinations'!A:C,3,0)</f>
        <v>5.57</v>
      </c>
      <c r="E585" t="str">
        <f>VLOOKUP(A585,'Medical Examinations'!A:K,11,0)</f>
        <v>No</v>
      </c>
      <c r="F585" t="str">
        <f>VLOOKUP(A585,'Medical Examinations'!A:N,14,0)</f>
        <v>No</v>
      </c>
      <c r="G585" t="str">
        <f>VLOOKUP(A585,'Medical Examinations'!A:F,6,0)</f>
        <v>No</v>
      </c>
      <c r="H585" s="7" t="str">
        <f>VLOOKUP(A585,'Medical Examinations'!A:J,10,0)</f>
        <v>0</v>
      </c>
      <c r="I585" t="str">
        <f>VLOOKUP(A585,'Medical Examinations'!A:I,9,0)</f>
        <v>No</v>
      </c>
      <c r="J585" t="str">
        <f>VLOOKUP(A585,'Medical Examinations'!A:L,12,0)</f>
        <v>Obesity</v>
      </c>
      <c r="K585" t="str">
        <f>VLOOKUP(A585,'Medical Examinations'!A:M,13,0)</f>
        <v>Normal</v>
      </c>
      <c r="L585" t="str">
        <f>VLOOKUP(A585,'Hospitalisation Details'!A:S,15,0)</f>
        <v>25-Aug-1977</v>
      </c>
      <c r="M585" s="10">
        <f>VLOOKUP(A585,'Hospitalisation Details'!A:Q,17,0)</f>
        <v>16921.09</v>
      </c>
      <c r="N585" t="str">
        <f>VLOOKUP(A585,'Hospitalisation Details'!A:L,12,0)</f>
        <v>tier - 2</v>
      </c>
      <c r="O585" t="str">
        <f>VLOOKUP(A585,'Hospitalisation Details'!A:AA,13,0)</f>
        <v>tier - 3</v>
      </c>
      <c r="P585" t="str">
        <f>VLOOKUP(A585,'Hospitalisation Details'!A:AA,14,0)</f>
        <v>R1023</v>
      </c>
      <c r="Q585">
        <f>VLOOKUP(A585,'Hospitalisation Details'!A:AA,16,0)</f>
        <v>45</v>
      </c>
    </row>
    <row r="586" spans="1:17" ht="15.75" x14ac:dyDescent="0.25">
      <c r="A586" s="1" t="s">
        <v>1786</v>
      </c>
      <c r="B586" t="str">
        <f>VLOOKUP(A586,'Customer Names'!A:D,4,0)</f>
        <v>Alison B</v>
      </c>
      <c r="C586">
        <f>VLOOKUP(A586,'Medical Examinations'!A:B,2,0)</f>
        <v>45.18</v>
      </c>
      <c r="D586">
        <f>VLOOKUP(A586,'Medical Examinations'!A:C,3,0)</f>
        <v>10.87</v>
      </c>
      <c r="E586" t="str">
        <f>VLOOKUP(A586,'Medical Examinations'!A:K,11,0)</f>
        <v>No</v>
      </c>
      <c r="F586" t="str">
        <f>VLOOKUP(A586,'Medical Examinations'!A:N,14,0)</f>
        <v>No</v>
      </c>
      <c r="G586" t="str">
        <f>VLOOKUP(A586,'Medical Examinations'!A:F,6,0)</f>
        <v>No</v>
      </c>
      <c r="H586" s="7" t="str">
        <f>VLOOKUP(A586,'Medical Examinations'!A:J,10,0)</f>
        <v>0</v>
      </c>
      <c r="I586" t="str">
        <f>VLOOKUP(A586,'Medical Examinations'!A:I,9,0)</f>
        <v>No</v>
      </c>
      <c r="J586" t="str">
        <f>VLOOKUP(A586,'Medical Examinations'!A:L,12,0)</f>
        <v>Obesity</v>
      </c>
      <c r="K586" t="str">
        <f>VLOOKUP(A586,'Medical Examinations'!A:M,13,0)</f>
        <v>Diabetes</v>
      </c>
      <c r="L586" t="str">
        <f>VLOOKUP(A586,'Hospitalisation Details'!A:S,15,0)</f>
        <v>21-Oct-1968</v>
      </c>
      <c r="M586" s="10">
        <f>VLOOKUP(A586,'Hospitalisation Details'!A:Q,17,0)</f>
        <v>16903.5</v>
      </c>
      <c r="N586" t="str">
        <f>VLOOKUP(A586,'Hospitalisation Details'!A:L,12,0)</f>
        <v>tier - 2</v>
      </c>
      <c r="O586" t="str">
        <f>VLOOKUP(A586,'Hospitalisation Details'!A:AA,13,0)</f>
        <v>tier - 3</v>
      </c>
      <c r="P586" t="str">
        <f>VLOOKUP(A586,'Hospitalisation Details'!A:AA,14,0)</f>
        <v>R1012</v>
      </c>
      <c r="Q586">
        <f>VLOOKUP(A586,'Hospitalisation Details'!A:AA,16,0)</f>
        <v>54</v>
      </c>
    </row>
    <row r="587" spans="1:17" ht="15.75" x14ac:dyDescent="0.25">
      <c r="A587" s="1" t="s">
        <v>1785</v>
      </c>
      <c r="B587" t="str">
        <f>VLOOKUP(A587,'Customer Names'!A:D,4,0)</f>
        <v>Caroline</v>
      </c>
      <c r="C587">
        <f>VLOOKUP(A587,'Medical Examinations'!A:B,2,0)</f>
        <v>27.9</v>
      </c>
      <c r="D587">
        <f>VLOOKUP(A587,'Medical Examinations'!A:C,3,0)</f>
        <v>6.02</v>
      </c>
      <c r="E587" t="str">
        <f>VLOOKUP(A587,'Medical Examinations'!A:K,11,0)</f>
        <v>No</v>
      </c>
      <c r="F587" t="str">
        <f>VLOOKUP(A587,'Medical Examinations'!A:N,14,0)</f>
        <v>No</v>
      </c>
      <c r="G587" t="str">
        <f>VLOOKUP(A587,'Medical Examinations'!A:F,6,0)</f>
        <v>Yes</v>
      </c>
      <c r="H587" s="7">
        <f>VLOOKUP(A587,'Medical Examinations'!A:J,10,0)</f>
        <v>1</v>
      </c>
      <c r="I587" t="str">
        <f>VLOOKUP(A587,'Medical Examinations'!A:I,9,0)</f>
        <v>Yes</v>
      </c>
      <c r="J587" t="str">
        <f>VLOOKUP(A587,'Medical Examinations'!A:L,12,0)</f>
        <v>Overweight</v>
      </c>
      <c r="K587" t="str">
        <f>VLOOKUP(A587,'Medical Examinations'!A:M,13,0)</f>
        <v>Prediabetes</v>
      </c>
      <c r="L587" t="str">
        <f>VLOOKUP(A587,'Hospitalisation Details'!A:S,15,0)</f>
        <v>10-Sep-2003</v>
      </c>
      <c r="M587" s="10">
        <f>VLOOKUP(A587,'Hospitalisation Details'!A:Q,17,0)</f>
        <v>16884.919999999998</v>
      </c>
      <c r="N587" t="str">
        <f>VLOOKUP(A587,'Hospitalisation Details'!A:L,12,0)</f>
        <v>tier - 2</v>
      </c>
      <c r="O587" t="str">
        <f>VLOOKUP(A587,'Hospitalisation Details'!A:AA,13,0)</f>
        <v>tier - 2</v>
      </c>
      <c r="P587" t="str">
        <f>VLOOKUP(A587,'Hospitalisation Details'!A:AA,14,0)</f>
        <v>R1011</v>
      </c>
      <c r="Q587">
        <f>VLOOKUP(A587,'Hospitalisation Details'!A:AA,16,0)</f>
        <v>19</v>
      </c>
    </row>
    <row r="588" spans="1:17" ht="15.75" x14ac:dyDescent="0.25">
      <c r="A588" s="1" t="s">
        <v>1784</v>
      </c>
      <c r="B588" t="str">
        <f>VLOOKUP(A588,'Customer Names'!A:D,4,0)</f>
        <v>Alexis N</v>
      </c>
      <c r="C588">
        <f>VLOOKUP(A588,'Medical Examinations'!A:B,2,0)</f>
        <v>51.33</v>
      </c>
      <c r="D588">
        <f>VLOOKUP(A588,'Medical Examinations'!A:C,3,0)</f>
        <v>7</v>
      </c>
      <c r="E588" t="str">
        <f>VLOOKUP(A588,'Medical Examinations'!A:K,11,0)</f>
        <v>No</v>
      </c>
      <c r="F588" t="str">
        <f>VLOOKUP(A588,'Medical Examinations'!A:N,14,0)</f>
        <v>No</v>
      </c>
      <c r="G588" t="str">
        <f>VLOOKUP(A588,'Medical Examinations'!A:F,6,0)</f>
        <v>No</v>
      </c>
      <c r="H588" s="7" t="str">
        <f>VLOOKUP(A588,'Medical Examinations'!A:J,10,0)</f>
        <v>0</v>
      </c>
      <c r="I588" t="str">
        <f>VLOOKUP(A588,'Medical Examinations'!A:I,9,0)</f>
        <v>No</v>
      </c>
      <c r="J588" t="str">
        <f>VLOOKUP(A588,'Medical Examinations'!A:L,12,0)</f>
        <v>Obesity</v>
      </c>
      <c r="K588" t="str">
        <f>VLOOKUP(A588,'Medical Examinations'!A:M,13,0)</f>
        <v>Diabetes</v>
      </c>
      <c r="L588" t="str">
        <f>VLOOKUP(A588,'Hospitalisation Details'!A:S,15,0)</f>
        <v>8-Aug-1974</v>
      </c>
      <c r="M588" s="10">
        <f>VLOOKUP(A588,'Hospitalisation Details'!A:Q,17,0)</f>
        <v>16841.32</v>
      </c>
      <c r="N588" t="str">
        <f>VLOOKUP(A588,'Hospitalisation Details'!A:L,12,0)</f>
        <v>tier - 2</v>
      </c>
      <c r="O588" t="str">
        <f>VLOOKUP(A588,'Hospitalisation Details'!A:AA,13,0)</f>
        <v>tier - 3</v>
      </c>
      <c r="P588" t="str">
        <f>VLOOKUP(A588,'Hospitalisation Details'!A:AA,14,0)</f>
        <v>R1011</v>
      </c>
      <c r="Q588">
        <f>VLOOKUP(A588,'Hospitalisation Details'!A:AA,16,0)</f>
        <v>48</v>
      </c>
    </row>
    <row r="589" spans="1:17" ht="15.75" x14ac:dyDescent="0.25">
      <c r="A589" s="1" t="s">
        <v>1783</v>
      </c>
      <c r="B589" t="str">
        <f>VLOOKUP(A589,'Customer Names'!A:D,4,0)</f>
        <v>Shanda L</v>
      </c>
      <c r="C589">
        <f>VLOOKUP(A589,'Medical Examinations'!A:B,2,0)</f>
        <v>30.59</v>
      </c>
      <c r="D589">
        <f>VLOOKUP(A589,'Medical Examinations'!A:C,3,0)</f>
        <v>5.56</v>
      </c>
      <c r="E589" t="str">
        <f>VLOOKUP(A589,'Medical Examinations'!A:K,11,0)</f>
        <v>Yes</v>
      </c>
      <c r="F589" t="str">
        <f>VLOOKUP(A589,'Medical Examinations'!A:N,14,0)</f>
        <v>No</v>
      </c>
      <c r="G589" t="str">
        <f>VLOOKUP(A589,'Medical Examinations'!A:F,6,0)</f>
        <v>No</v>
      </c>
      <c r="H589" s="7">
        <f>VLOOKUP(A589,'Medical Examinations'!A:J,10,0)</f>
        <v>1</v>
      </c>
      <c r="I589" t="str">
        <f>VLOOKUP(A589,'Medical Examinations'!A:I,9,0)</f>
        <v>No</v>
      </c>
      <c r="J589" t="str">
        <f>VLOOKUP(A589,'Medical Examinations'!A:L,12,0)</f>
        <v>Obesity</v>
      </c>
      <c r="K589" t="str">
        <f>VLOOKUP(A589,'Medical Examinations'!A:M,13,0)</f>
        <v>Normal</v>
      </c>
      <c r="L589" t="str">
        <f>VLOOKUP(A589,'Hospitalisation Details'!A:S,15,0)</f>
        <v>19-Oct-1995</v>
      </c>
      <c r="M589" s="10">
        <f>VLOOKUP(A589,'Hospitalisation Details'!A:Q,17,0)</f>
        <v>16796.41</v>
      </c>
      <c r="N589" t="str">
        <f>VLOOKUP(A589,'Hospitalisation Details'!A:L,12,0)</f>
        <v>tier - 2</v>
      </c>
      <c r="O589" t="str">
        <f>VLOOKUP(A589,'Hospitalisation Details'!A:AA,13,0)</f>
        <v>tier - 3</v>
      </c>
      <c r="P589" t="str">
        <f>VLOOKUP(A589,'Hospitalisation Details'!A:AA,14,0)</f>
        <v>R1024</v>
      </c>
      <c r="Q589">
        <f>VLOOKUP(A589,'Hospitalisation Details'!A:AA,16,0)</f>
        <v>27</v>
      </c>
    </row>
    <row r="590" spans="1:17" ht="15.75" x14ac:dyDescent="0.25">
      <c r="A590" s="1" t="s">
        <v>1782</v>
      </c>
      <c r="B590" t="str">
        <f>VLOOKUP(A590,'Customer Names'!A:D,4,0)</f>
        <v>Lacey</v>
      </c>
      <c r="C590">
        <f>VLOOKUP(A590,'Medical Examinations'!A:B,2,0)</f>
        <v>39.229999999999997</v>
      </c>
      <c r="D590">
        <f>VLOOKUP(A590,'Medical Examinations'!A:C,3,0)</f>
        <v>8.4499999999999993</v>
      </c>
      <c r="E590" t="str">
        <f>VLOOKUP(A590,'Medical Examinations'!A:K,11,0)</f>
        <v>No</v>
      </c>
      <c r="F590" t="str">
        <f>VLOOKUP(A590,'Medical Examinations'!A:N,14,0)</f>
        <v>No</v>
      </c>
      <c r="G590" t="str">
        <f>VLOOKUP(A590,'Medical Examinations'!A:F,6,0)</f>
        <v>No</v>
      </c>
      <c r="H590" s="7" t="str">
        <f>VLOOKUP(A590,'Medical Examinations'!A:J,10,0)</f>
        <v>0</v>
      </c>
      <c r="I590" t="str">
        <f>VLOOKUP(A590,'Medical Examinations'!A:I,9,0)</f>
        <v>No</v>
      </c>
      <c r="J590" t="str">
        <f>VLOOKUP(A590,'Medical Examinations'!A:L,12,0)</f>
        <v>Obesity</v>
      </c>
      <c r="K590" t="str">
        <f>VLOOKUP(A590,'Medical Examinations'!A:M,13,0)</f>
        <v>Diabetes</v>
      </c>
      <c r="L590" t="str">
        <f>VLOOKUP(A590,'Hospitalisation Details'!A:S,15,0)</f>
        <v>29-Jul-1962</v>
      </c>
      <c r="M590" s="10">
        <f>VLOOKUP(A590,'Hospitalisation Details'!A:Q,17,0)</f>
        <v>16779.400000000001</v>
      </c>
      <c r="N590" t="str">
        <f>VLOOKUP(A590,'Hospitalisation Details'!A:L,12,0)</f>
        <v>tier - 2</v>
      </c>
      <c r="O590" t="str">
        <f>VLOOKUP(A590,'Hospitalisation Details'!A:AA,13,0)</f>
        <v>tier - 2</v>
      </c>
      <c r="P590" t="str">
        <f>VLOOKUP(A590,'Hospitalisation Details'!A:AA,14,0)</f>
        <v>R1026</v>
      </c>
      <c r="Q590">
        <f>VLOOKUP(A590,'Hospitalisation Details'!A:AA,16,0)</f>
        <v>60</v>
      </c>
    </row>
    <row r="591" spans="1:17" ht="15.75" x14ac:dyDescent="0.25">
      <c r="A591" s="1" t="s">
        <v>1781</v>
      </c>
      <c r="B591" t="str">
        <f>VLOOKUP(A591,'Customer Names'!A:D,4,0)</f>
        <v>Laurette</v>
      </c>
      <c r="C591">
        <f>VLOOKUP(A591,'Medical Examinations'!A:B,2,0)</f>
        <v>19.094999999999999</v>
      </c>
      <c r="D591">
        <f>VLOOKUP(A591,'Medical Examinations'!A:C,3,0)</f>
        <v>6.19</v>
      </c>
      <c r="E591" t="str">
        <f>VLOOKUP(A591,'Medical Examinations'!A:K,11,0)</f>
        <v>No</v>
      </c>
      <c r="F591" t="str">
        <f>VLOOKUP(A591,'Medical Examinations'!A:N,14,0)</f>
        <v>No</v>
      </c>
      <c r="G591" t="str">
        <f>VLOOKUP(A591,'Medical Examinations'!A:F,6,0)</f>
        <v>No</v>
      </c>
      <c r="H591" s="7" t="str">
        <f>VLOOKUP(A591,'Medical Examinations'!A:J,10,0)</f>
        <v>0</v>
      </c>
      <c r="I591" t="str">
        <f>VLOOKUP(A591,'Medical Examinations'!A:I,9,0)</f>
        <v>Yes</v>
      </c>
      <c r="J591" t="str">
        <f>VLOOKUP(A591,'Medical Examinations'!A:L,12,0)</f>
        <v>Normal Weight</v>
      </c>
      <c r="K591" t="str">
        <f>VLOOKUP(A591,'Medical Examinations'!A:M,13,0)</f>
        <v>Prediabetes</v>
      </c>
      <c r="L591" t="str">
        <f>VLOOKUP(A591,'Hospitalisation Details'!A:S,15,0)</f>
        <v>23-Sep-1989</v>
      </c>
      <c r="M591" s="10">
        <f>VLOOKUP(A591,'Hospitalisation Details'!A:Q,17,0)</f>
        <v>16776.3</v>
      </c>
      <c r="N591" t="str">
        <f>VLOOKUP(A591,'Hospitalisation Details'!A:L,12,0)</f>
        <v>tier - 2</v>
      </c>
      <c r="O591" t="str">
        <f>VLOOKUP(A591,'Hospitalisation Details'!A:AA,13,0)</f>
        <v>tier - 2</v>
      </c>
      <c r="P591" t="str">
        <f>VLOOKUP(A591,'Hospitalisation Details'!A:AA,14,0)</f>
        <v>R1024</v>
      </c>
      <c r="Q591">
        <f>VLOOKUP(A591,'Hospitalisation Details'!A:AA,16,0)</f>
        <v>33</v>
      </c>
    </row>
    <row r="592" spans="1:17" ht="15.75" x14ac:dyDescent="0.25">
      <c r="A592" s="1" t="s">
        <v>1780</v>
      </c>
      <c r="B592" t="str">
        <f>VLOOKUP(A592,'Customer Names'!A:D,4,0)</f>
        <v>Jason</v>
      </c>
      <c r="C592">
        <f>VLOOKUP(A592,'Medical Examinations'!A:B,2,0)</f>
        <v>49.72</v>
      </c>
      <c r="D592">
        <f>VLOOKUP(A592,'Medical Examinations'!A:C,3,0)</f>
        <v>7.71</v>
      </c>
      <c r="E592" t="str">
        <f>VLOOKUP(A592,'Medical Examinations'!A:K,11,0)</f>
        <v>No</v>
      </c>
      <c r="F592" t="str">
        <f>VLOOKUP(A592,'Medical Examinations'!A:N,14,0)</f>
        <v>No</v>
      </c>
      <c r="G592" t="str">
        <f>VLOOKUP(A592,'Medical Examinations'!A:F,6,0)</f>
        <v>No</v>
      </c>
      <c r="H592" s="7" t="str">
        <f>VLOOKUP(A592,'Medical Examinations'!A:J,10,0)</f>
        <v>0</v>
      </c>
      <c r="I592" t="str">
        <f>VLOOKUP(A592,'Medical Examinations'!A:I,9,0)</f>
        <v>No</v>
      </c>
      <c r="J592" t="str">
        <f>VLOOKUP(A592,'Medical Examinations'!A:L,12,0)</f>
        <v>Obesity</v>
      </c>
      <c r="K592" t="str">
        <f>VLOOKUP(A592,'Medical Examinations'!A:M,13,0)</f>
        <v>Diabetes</v>
      </c>
      <c r="L592" t="str">
        <f>VLOOKUP(A592,'Hospitalisation Details'!A:S,15,0)</f>
        <v>28-Aug-1974</v>
      </c>
      <c r="M592" s="10">
        <f>VLOOKUP(A592,'Hospitalisation Details'!A:Q,17,0)</f>
        <v>16770.990000000002</v>
      </c>
      <c r="N592" t="str">
        <f>VLOOKUP(A592,'Hospitalisation Details'!A:L,12,0)</f>
        <v>tier - 2</v>
      </c>
      <c r="O592" t="str">
        <f>VLOOKUP(A592,'Hospitalisation Details'!A:AA,13,0)</f>
        <v>tier - 1</v>
      </c>
      <c r="P592" t="str">
        <f>VLOOKUP(A592,'Hospitalisation Details'!A:AA,14,0)</f>
        <v>R1012</v>
      </c>
      <c r="Q592">
        <f>VLOOKUP(A592,'Hospitalisation Details'!A:AA,16,0)</f>
        <v>48</v>
      </c>
    </row>
    <row r="593" spans="1:17" ht="15.75" x14ac:dyDescent="0.25">
      <c r="A593" s="1" t="s">
        <v>1779</v>
      </c>
      <c r="B593" t="str">
        <f>VLOOKUP(A593,'Customer Names'!A:D,4,0)</f>
        <v>Mary</v>
      </c>
      <c r="C593">
        <f>VLOOKUP(A593,'Medical Examinations'!A:B,2,0)</f>
        <v>21.754999999999999</v>
      </c>
      <c r="D593">
        <f>VLOOKUP(A593,'Medical Examinations'!A:C,3,0)</f>
        <v>4.63</v>
      </c>
      <c r="E593" t="str">
        <f>VLOOKUP(A593,'Medical Examinations'!A:K,11,0)</f>
        <v>No</v>
      </c>
      <c r="F593" t="str">
        <f>VLOOKUP(A593,'Medical Examinations'!A:N,14,0)</f>
        <v>No</v>
      </c>
      <c r="G593" t="str">
        <f>VLOOKUP(A593,'Medical Examinations'!A:F,6,0)</f>
        <v>Yes</v>
      </c>
      <c r="H593" s="7">
        <f>VLOOKUP(A593,'Medical Examinations'!A:J,10,0)</f>
        <v>1</v>
      </c>
      <c r="I593" t="str">
        <f>VLOOKUP(A593,'Medical Examinations'!A:I,9,0)</f>
        <v>Yes</v>
      </c>
      <c r="J593" t="str">
        <f>VLOOKUP(A593,'Medical Examinations'!A:L,12,0)</f>
        <v>Normal Weight</v>
      </c>
      <c r="K593" t="str">
        <f>VLOOKUP(A593,'Medical Examinations'!A:M,13,0)</f>
        <v>Normal</v>
      </c>
      <c r="L593" t="str">
        <f>VLOOKUP(A593,'Hospitalisation Details'!A:S,15,0)</f>
        <v>5-Nov-1993</v>
      </c>
      <c r="M593" s="10">
        <f>VLOOKUP(A593,'Hospitalisation Details'!A:Q,17,0)</f>
        <v>16657.72</v>
      </c>
      <c r="N593" t="str">
        <f>VLOOKUP(A593,'Hospitalisation Details'!A:L,12,0)</f>
        <v>tier - 2</v>
      </c>
      <c r="O593" t="str">
        <f>VLOOKUP(A593,'Hospitalisation Details'!A:AA,13,0)</f>
        <v>tier - 1</v>
      </c>
      <c r="P593" t="str">
        <f>VLOOKUP(A593,'Hospitalisation Details'!A:AA,14,0)</f>
        <v>R1024</v>
      </c>
      <c r="Q593">
        <f>VLOOKUP(A593,'Hospitalisation Details'!A:AA,16,0)</f>
        <v>29</v>
      </c>
    </row>
    <row r="594" spans="1:17" ht="15.75" x14ac:dyDescent="0.25">
      <c r="A594" s="1" t="s">
        <v>1778</v>
      </c>
      <c r="B594" t="str">
        <f>VLOOKUP(A594,'Customer Names'!A:D,4,0)</f>
        <v>Kati A</v>
      </c>
      <c r="C594">
        <f>VLOOKUP(A594,'Medical Examinations'!A:B,2,0)</f>
        <v>48.39</v>
      </c>
      <c r="D594">
        <f>VLOOKUP(A594,'Medical Examinations'!A:C,3,0)</f>
        <v>4.6100000000000003</v>
      </c>
      <c r="E594" t="str">
        <f>VLOOKUP(A594,'Medical Examinations'!A:K,11,0)</f>
        <v>No</v>
      </c>
      <c r="F594" t="str">
        <f>VLOOKUP(A594,'Medical Examinations'!A:N,14,0)</f>
        <v>No</v>
      </c>
      <c r="G594" t="str">
        <f>VLOOKUP(A594,'Medical Examinations'!A:F,6,0)</f>
        <v>No</v>
      </c>
      <c r="H594" s="7" t="str">
        <f>VLOOKUP(A594,'Medical Examinations'!A:J,10,0)</f>
        <v>0</v>
      </c>
      <c r="I594" t="str">
        <f>VLOOKUP(A594,'Medical Examinations'!A:I,9,0)</f>
        <v>No</v>
      </c>
      <c r="J594" t="str">
        <f>VLOOKUP(A594,'Medical Examinations'!A:L,12,0)</f>
        <v>Obesity</v>
      </c>
      <c r="K594" t="str">
        <f>VLOOKUP(A594,'Medical Examinations'!A:M,13,0)</f>
        <v>Normal</v>
      </c>
      <c r="L594" t="str">
        <f>VLOOKUP(A594,'Hospitalisation Details'!A:S,15,0)</f>
        <v>25-Sep-1977</v>
      </c>
      <c r="M594" s="10">
        <f>VLOOKUP(A594,'Hospitalisation Details'!A:Q,17,0)</f>
        <v>16631.61</v>
      </c>
      <c r="N594" t="str">
        <f>VLOOKUP(A594,'Hospitalisation Details'!A:L,12,0)</f>
        <v>tier - 2</v>
      </c>
      <c r="O594" t="str">
        <f>VLOOKUP(A594,'Hospitalisation Details'!A:AA,13,0)</f>
        <v>tier - 1</v>
      </c>
      <c r="P594" t="str">
        <f>VLOOKUP(A594,'Hospitalisation Details'!A:AA,14,0)</f>
        <v>R1012</v>
      </c>
      <c r="Q594">
        <f>VLOOKUP(A594,'Hospitalisation Details'!A:AA,16,0)</f>
        <v>45</v>
      </c>
    </row>
    <row r="595" spans="1:17" ht="15.75" x14ac:dyDescent="0.25">
      <c r="A595" s="1" t="s">
        <v>1777</v>
      </c>
      <c r="B595" t="str">
        <f>VLOOKUP(A595,'Customer Names'!A:D,4,0)</f>
        <v>Kelly J</v>
      </c>
      <c r="C595">
        <f>VLOOKUP(A595,'Medical Examinations'!A:B,2,0)</f>
        <v>47.15</v>
      </c>
      <c r="D595">
        <f>VLOOKUP(A595,'Medical Examinations'!A:C,3,0)</f>
        <v>9.5299999999999994</v>
      </c>
      <c r="E595" t="str">
        <f>VLOOKUP(A595,'Medical Examinations'!A:K,11,0)</f>
        <v>Yes</v>
      </c>
      <c r="F595" t="str">
        <f>VLOOKUP(A595,'Medical Examinations'!A:N,14,0)</f>
        <v>No</v>
      </c>
      <c r="G595" t="str">
        <f>VLOOKUP(A595,'Medical Examinations'!A:F,6,0)</f>
        <v>No</v>
      </c>
      <c r="H595" s="7">
        <f>VLOOKUP(A595,'Medical Examinations'!A:J,10,0)</f>
        <v>1</v>
      </c>
      <c r="I595" t="str">
        <f>VLOOKUP(A595,'Medical Examinations'!A:I,9,0)</f>
        <v>No</v>
      </c>
      <c r="J595" t="str">
        <f>VLOOKUP(A595,'Medical Examinations'!A:L,12,0)</f>
        <v>Obesity</v>
      </c>
      <c r="K595" t="str">
        <f>VLOOKUP(A595,'Medical Examinations'!A:M,13,0)</f>
        <v>Diabetes</v>
      </c>
      <c r="L595" t="str">
        <f>VLOOKUP(A595,'Hospitalisation Details'!A:S,15,0)</f>
        <v>24-Jul-1975</v>
      </c>
      <c r="M595" s="10">
        <f>VLOOKUP(A595,'Hospitalisation Details'!A:Q,17,0)</f>
        <v>16602.18</v>
      </c>
      <c r="N595" t="str">
        <f>VLOOKUP(A595,'Hospitalisation Details'!A:L,12,0)</f>
        <v>tier - 2</v>
      </c>
      <c r="O595" t="str">
        <f>VLOOKUP(A595,'Hospitalisation Details'!A:AA,13,0)</f>
        <v>tier - 1</v>
      </c>
      <c r="P595" t="str">
        <f>VLOOKUP(A595,'Hospitalisation Details'!A:AA,14,0)</f>
        <v>R1026</v>
      </c>
      <c r="Q595">
        <f>VLOOKUP(A595,'Hospitalisation Details'!A:AA,16,0)</f>
        <v>47</v>
      </c>
    </row>
    <row r="596" spans="1:17" ht="15.75" x14ac:dyDescent="0.25">
      <c r="A596" s="1" t="s">
        <v>1776</v>
      </c>
      <c r="B596" t="str">
        <f>VLOOKUP(A596,'Customer Names'!A:D,4,0)</f>
        <v>Greer D</v>
      </c>
      <c r="C596">
        <f>VLOOKUP(A596,'Medical Examinations'!A:B,2,0)</f>
        <v>47.59</v>
      </c>
      <c r="D596">
        <f>VLOOKUP(A596,'Medical Examinations'!A:C,3,0)</f>
        <v>11.43</v>
      </c>
      <c r="E596" t="str">
        <f>VLOOKUP(A596,'Medical Examinations'!A:K,11,0)</f>
        <v>Yes</v>
      </c>
      <c r="F596" t="str">
        <f>VLOOKUP(A596,'Medical Examinations'!A:N,14,0)</f>
        <v>No</v>
      </c>
      <c r="G596" t="str">
        <f>VLOOKUP(A596,'Medical Examinations'!A:F,6,0)</f>
        <v>No</v>
      </c>
      <c r="H596" s="7">
        <f>VLOOKUP(A596,'Medical Examinations'!A:J,10,0)</f>
        <v>2</v>
      </c>
      <c r="I596" t="str">
        <f>VLOOKUP(A596,'Medical Examinations'!A:I,9,0)</f>
        <v>No</v>
      </c>
      <c r="J596" t="str">
        <f>VLOOKUP(A596,'Medical Examinations'!A:L,12,0)</f>
        <v>Obesity</v>
      </c>
      <c r="K596" t="str">
        <f>VLOOKUP(A596,'Medical Examinations'!A:M,13,0)</f>
        <v>Diabetes</v>
      </c>
      <c r="L596" t="str">
        <f>VLOOKUP(A596,'Hospitalisation Details'!A:S,15,0)</f>
        <v>10-Jul-1970</v>
      </c>
      <c r="M596" s="10">
        <f>VLOOKUP(A596,'Hospitalisation Details'!A:Q,17,0)</f>
        <v>16600.16</v>
      </c>
      <c r="N596" t="str">
        <f>VLOOKUP(A596,'Hospitalisation Details'!A:L,12,0)</f>
        <v>tier - 2</v>
      </c>
      <c r="O596" t="str">
        <f>VLOOKUP(A596,'Hospitalisation Details'!A:AA,13,0)</f>
        <v>tier - 2</v>
      </c>
      <c r="P596" t="str">
        <f>VLOOKUP(A596,'Hospitalisation Details'!A:AA,14,0)</f>
        <v>R1011</v>
      </c>
      <c r="Q596">
        <f>VLOOKUP(A596,'Hospitalisation Details'!A:AA,16,0)</f>
        <v>52</v>
      </c>
    </row>
    <row r="597" spans="1:17" ht="15.75" x14ac:dyDescent="0.25">
      <c r="A597" s="1" t="s">
        <v>1775</v>
      </c>
      <c r="B597" t="str">
        <f>VLOOKUP(A597,'Customer Names'!A:D,4,0)</f>
        <v>Brent</v>
      </c>
      <c r="C597">
        <f>VLOOKUP(A597,'Medical Examinations'!A:B,2,0)</f>
        <v>39.81</v>
      </c>
      <c r="D597">
        <f>VLOOKUP(A597,'Medical Examinations'!A:C,3,0)</f>
        <v>7.65</v>
      </c>
      <c r="E597" t="str">
        <f>VLOOKUP(A597,'Medical Examinations'!A:K,11,0)</f>
        <v>Yes</v>
      </c>
      <c r="F597" t="str">
        <f>VLOOKUP(A597,'Medical Examinations'!A:N,14,0)</f>
        <v>No</v>
      </c>
      <c r="G597" t="str">
        <f>VLOOKUP(A597,'Medical Examinations'!A:F,6,0)</f>
        <v>Yes</v>
      </c>
      <c r="H597" s="7">
        <f>VLOOKUP(A597,'Medical Examinations'!A:J,10,0)</f>
        <v>1</v>
      </c>
      <c r="I597" t="str">
        <f>VLOOKUP(A597,'Medical Examinations'!A:I,9,0)</f>
        <v>No</v>
      </c>
      <c r="J597" t="str">
        <f>VLOOKUP(A597,'Medical Examinations'!A:L,12,0)</f>
        <v>Obesity</v>
      </c>
      <c r="K597" t="str">
        <f>VLOOKUP(A597,'Medical Examinations'!A:M,13,0)</f>
        <v>Diabetes</v>
      </c>
      <c r="L597" t="str">
        <f>VLOOKUP(A597,'Hospitalisation Details'!A:S,15,0)</f>
        <v>25-Jun-1963</v>
      </c>
      <c r="M597" s="10">
        <f>VLOOKUP(A597,'Hospitalisation Details'!A:Q,17,0)</f>
        <v>16587.96</v>
      </c>
      <c r="N597" t="str">
        <f>VLOOKUP(A597,'Hospitalisation Details'!A:L,12,0)</f>
        <v>tier - 2</v>
      </c>
      <c r="O597" t="str">
        <f>VLOOKUP(A597,'Hospitalisation Details'!A:AA,13,0)</f>
        <v>tier - 2</v>
      </c>
      <c r="P597" t="str">
        <f>VLOOKUP(A597,'Hospitalisation Details'!A:AA,14,0)</f>
        <v>R1023</v>
      </c>
      <c r="Q597">
        <f>VLOOKUP(A597,'Hospitalisation Details'!A:AA,16,0)</f>
        <v>59</v>
      </c>
    </row>
    <row r="598" spans="1:17" ht="15.75" x14ac:dyDescent="0.25">
      <c r="A598" s="1" t="s">
        <v>1774</v>
      </c>
      <c r="B598" t="str">
        <f>VLOOKUP(A598,'Customer Names'!A:D,4,0)</f>
        <v>Eugene M</v>
      </c>
      <c r="C598">
        <f>VLOOKUP(A598,'Medical Examinations'!A:B,2,0)</f>
        <v>31.02</v>
      </c>
      <c r="D598">
        <f>VLOOKUP(A598,'Medical Examinations'!A:C,3,0)</f>
        <v>5.87</v>
      </c>
      <c r="E598" t="str">
        <f>VLOOKUP(A598,'Medical Examinations'!A:K,11,0)</f>
        <v>Yes</v>
      </c>
      <c r="F598" t="str">
        <f>VLOOKUP(A598,'Medical Examinations'!A:N,14,0)</f>
        <v>No</v>
      </c>
      <c r="G598" t="str">
        <f>VLOOKUP(A598,'Medical Examinations'!A:F,6,0)</f>
        <v>No</v>
      </c>
      <c r="H598" s="7" t="str">
        <f>VLOOKUP(A598,'Medical Examinations'!A:J,10,0)</f>
        <v>0</v>
      </c>
      <c r="I598" t="str">
        <f>VLOOKUP(A598,'Medical Examinations'!A:I,9,0)</f>
        <v>No</v>
      </c>
      <c r="J598" t="str">
        <f>VLOOKUP(A598,'Medical Examinations'!A:L,12,0)</f>
        <v>Obesity</v>
      </c>
      <c r="K598" t="str">
        <f>VLOOKUP(A598,'Medical Examinations'!A:M,13,0)</f>
        <v>Prediabetes</v>
      </c>
      <c r="L598" t="str">
        <f>VLOOKUP(A598,'Hospitalisation Details'!A:S,15,0)</f>
        <v>25-Jun-2001</v>
      </c>
      <c r="M598" s="10">
        <f>VLOOKUP(A598,'Hospitalisation Details'!A:Q,17,0)</f>
        <v>16586.5</v>
      </c>
      <c r="N598" t="str">
        <f>VLOOKUP(A598,'Hospitalisation Details'!A:L,12,0)</f>
        <v>tier - 2</v>
      </c>
      <c r="O598" t="str">
        <f>VLOOKUP(A598,'Hospitalisation Details'!A:AA,13,0)</f>
        <v>tier - 1</v>
      </c>
      <c r="P598" t="str">
        <f>VLOOKUP(A598,'Hospitalisation Details'!A:AA,14,0)</f>
        <v>R1013</v>
      </c>
      <c r="Q598">
        <f>VLOOKUP(A598,'Hospitalisation Details'!A:AA,16,0)</f>
        <v>21</v>
      </c>
    </row>
    <row r="599" spans="1:17" ht="15.75" x14ac:dyDescent="0.25">
      <c r="A599" s="1" t="s">
        <v>1773</v>
      </c>
      <c r="B599" t="str">
        <f>VLOOKUP(A599,'Customer Names'!A:D,4,0)</f>
        <v>Erin D</v>
      </c>
      <c r="C599">
        <f>VLOOKUP(A599,'Medical Examinations'!A:B,2,0)</f>
        <v>24.75</v>
      </c>
      <c r="D599">
        <f>VLOOKUP(A599,'Medical Examinations'!A:C,3,0)</f>
        <v>4.3600000000000003</v>
      </c>
      <c r="E599" t="str">
        <f>VLOOKUP(A599,'Medical Examinations'!A:K,11,0)</f>
        <v>Yes</v>
      </c>
      <c r="F599" t="str">
        <f>VLOOKUP(A599,'Medical Examinations'!A:N,14,0)</f>
        <v>No</v>
      </c>
      <c r="G599" t="str">
        <f>VLOOKUP(A599,'Medical Examinations'!A:F,6,0)</f>
        <v>No</v>
      </c>
      <c r="H599" s="7">
        <f>VLOOKUP(A599,'Medical Examinations'!A:J,10,0)</f>
        <v>1</v>
      </c>
      <c r="I599" t="str">
        <f>VLOOKUP(A599,'Medical Examinations'!A:I,9,0)</f>
        <v>Yes</v>
      </c>
      <c r="J599" t="str">
        <f>VLOOKUP(A599,'Medical Examinations'!A:L,12,0)</f>
        <v>Normal Weight</v>
      </c>
      <c r="K599" t="str">
        <f>VLOOKUP(A599,'Medical Examinations'!A:M,13,0)</f>
        <v>Normal</v>
      </c>
      <c r="L599" t="str">
        <f>VLOOKUP(A599,'Hospitalisation Details'!A:S,15,0)</f>
        <v>23-Dec-1995</v>
      </c>
      <c r="M599" s="10">
        <f>VLOOKUP(A599,'Hospitalisation Details'!A:Q,17,0)</f>
        <v>16577.78</v>
      </c>
      <c r="N599" t="str">
        <f>VLOOKUP(A599,'Hospitalisation Details'!A:L,12,0)</f>
        <v>tier - 2</v>
      </c>
      <c r="O599" t="str">
        <f>VLOOKUP(A599,'Hospitalisation Details'!A:AA,13,0)</f>
        <v>tier - 1</v>
      </c>
      <c r="P599" t="str">
        <f>VLOOKUP(A599,'Hospitalisation Details'!A:AA,14,0)</f>
        <v>R1013</v>
      </c>
      <c r="Q599">
        <f>VLOOKUP(A599,'Hospitalisation Details'!A:AA,16,0)</f>
        <v>27</v>
      </c>
    </row>
    <row r="600" spans="1:17" ht="15.75" x14ac:dyDescent="0.25">
      <c r="A600" s="1" t="s">
        <v>1772</v>
      </c>
      <c r="B600" t="str">
        <f>VLOOKUP(A600,'Customer Names'!A:D,4,0)</f>
        <v>Kamilla</v>
      </c>
      <c r="C600">
        <f>VLOOKUP(A600,'Medical Examinations'!A:B,2,0)</f>
        <v>30.114999999999998</v>
      </c>
      <c r="D600">
        <f>VLOOKUP(A600,'Medical Examinations'!A:C,3,0)</f>
        <v>10.119999999999999</v>
      </c>
      <c r="E600" t="str">
        <f>VLOOKUP(A600,'Medical Examinations'!A:K,11,0)</f>
        <v>No</v>
      </c>
      <c r="F600" t="str">
        <f>VLOOKUP(A600,'Medical Examinations'!A:N,14,0)</f>
        <v>No</v>
      </c>
      <c r="G600" t="str">
        <f>VLOOKUP(A600,'Medical Examinations'!A:F,6,0)</f>
        <v>No</v>
      </c>
      <c r="H600" s="7">
        <f>VLOOKUP(A600,'Medical Examinations'!A:J,10,0)</f>
        <v>3</v>
      </c>
      <c r="I600" t="str">
        <f>VLOOKUP(A600,'Medical Examinations'!A:I,9,0)</f>
        <v>No</v>
      </c>
      <c r="J600" t="str">
        <f>VLOOKUP(A600,'Medical Examinations'!A:L,12,0)</f>
        <v>Obesity</v>
      </c>
      <c r="K600" t="str">
        <f>VLOOKUP(A600,'Medical Examinations'!A:M,13,0)</f>
        <v>Diabetes</v>
      </c>
      <c r="L600" t="str">
        <f>VLOOKUP(A600,'Hospitalisation Details'!A:S,15,0)</f>
        <v>10-Oct-1958</v>
      </c>
      <c r="M600" s="10">
        <f>VLOOKUP(A600,'Hospitalisation Details'!A:Q,17,0)</f>
        <v>16455.71</v>
      </c>
      <c r="N600" t="str">
        <f>VLOOKUP(A600,'Hospitalisation Details'!A:L,12,0)</f>
        <v>tier - 2</v>
      </c>
      <c r="O600" t="str">
        <f>VLOOKUP(A600,'Hospitalisation Details'!A:AA,13,0)</f>
        <v>tier - 2</v>
      </c>
      <c r="P600" t="str">
        <f>VLOOKUP(A600,'Hospitalisation Details'!A:AA,14,0)</f>
        <v>R1012</v>
      </c>
      <c r="Q600">
        <f>VLOOKUP(A600,'Hospitalisation Details'!A:AA,16,0)</f>
        <v>64</v>
      </c>
    </row>
    <row r="601" spans="1:17" ht="15.75" x14ac:dyDescent="0.25">
      <c r="A601" s="1" t="s">
        <v>1771</v>
      </c>
      <c r="B601" t="str">
        <f>VLOOKUP(A601,'Customer Names'!A:D,4,0)</f>
        <v>Wayne I.</v>
      </c>
      <c r="C601">
        <f>VLOOKUP(A601,'Medical Examinations'!A:B,2,0)</f>
        <v>26.03</v>
      </c>
      <c r="D601">
        <f>VLOOKUP(A601,'Medical Examinations'!A:C,3,0)</f>
        <v>4.01</v>
      </c>
      <c r="E601" t="str">
        <f>VLOOKUP(A601,'Medical Examinations'!A:K,11,0)</f>
        <v>No</v>
      </c>
      <c r="F601" t="str">
        <f>VLOOKUP(A601,'Medical Examinations'!A:N,14,0)</f>
        <v>No</v>
      </c>
      <c r="G601" t="str">
        <f>VLOOKUP(A601,'Medical Examinations'!A:F,6,0)</f>
        <v>Yes</v>
      </c>
      <c r="H601" s="7">
        <f>VLOOKUP(A601,'Medical Examinations'!A:J,10,0)</f>
        <v>1</v>
      </c>
      <c r="I601" t="str">
        <f>VLOOKUP(A601,'Medical Examinations'!A:I,9,0)</f>
        <v>Yes</v>
      </c>
      <c r="J601" t="str">
        <f>VLOOKUP(A601,'Medical Examinations'!A:L,12,0)</f>
        <v>Overweight</v>
      </c>
      <c r="K601" t="str">
        <f>VLOOKUP(A601,'Medical Examinations'!A:M,13,0)</f>
        <v>Normal</v>
      </c>
      <c r="L601" t="str">
        <f>VLOOKUP(A601,'Hospitalisation Details'!A:S,15,0)</f>
        <v>20-Dec-2003</v>
      </c>
      <c r="M601" s="10">
        <f>VLOOKUP(A601,'Hospitalisation Details'!A:Q,17,0)</f>
        <v>16450.89</v>
      </c>
      <c r="N601" t="str">
        <f>VLOOKUP(A601,'Hospitalisation Details'!A:L,12,0)</f>
        <v>tier - 2</v>
      </c>
      <c r="O601" t="str">
        <f>VLOOKUP(A601,'Hospitalisation Details'!A:AA,13,0)</f>
        <v>tier - 1</v>
      </c>
      <c r="P601" t="str">
        <f>VLOOKUP(A601,'Hospitalisation Details'!A:AA,14,0)</f>
        <v>R1012</v>
      </c>
      <c r="Q601">
        <f>VLOOKUP(A601,'Hospitalisation Details'!A:AA,16,0)</f>
        <v>19</v>
      </c>
    </row>
    <row r="602" spans="1:17" ht="15.75" x14ac:dyDescent="0.25">
      <c r="A602" s="1" t="s">
        <v>1770</v>
      </c>
      <c r="B602" t="str">
        <f>VLOOKUP(A602,'Customer Names'!A:D,4,0)</f>
        <v>Tracy L</v>
      </c>
      <c r="C602">
        <f>VLOOKUP(A602,'Medical Examinations'!A:B,2,0)</f>
        <v>20.045000000000002</v>
      </c>
      <c r="D602">
        <f>VLOOKUP(A602,'Medical Examinations'!A:C,3,0)</f>
        <v>4.7699999999999996</v>
      </c>
      <c r="E602" t="str">
        <f>VLOOKUP(A602,'Medical Examinations'!A:K,11,0)</f>
        <v>Yes</v>
      </c>
      <c r="F602" t="str">
        <f>VLOOKUP(A602,'Medical Examinations'!A:N,14,0)</f>
        <v>No</v>
      </c>
      <c r="G602" t="str">
        <f>VLOOKUP(A602,'Medical Examinations'!A:F,6,0)</f>
        <v>No</v>
      </c>
      <c r="H602" s="7">
        <f>VLOOKUP(A602,'Medical Examinations'!A:J,10,0)</f>
        <v>1</v>
      </c>
      <c r="I602" t="str">
        <f>VLOOKUP(A602,'Medical Examinations'!A:I,9,0)</f>
        <v>Yes</v>
      </c>
      <c r="J602" t="str">
        <f>VLOOKUP(A602,'Medical Examinations'!A:L,12,0)</f>
        <v>Normal Weight</v>
      </c>
      <c r="K602" t="str">
        <f>VLOOKUP(A602,'Medical Examinations'!A:M,13,0)</f>
        <v>Normal</v>
      </c>
      <c r="L602" t="str">
        <f>VLOOKUP(A602,'Hospitalisation Details'!A:S,15,0)</f>
        <v>28-Sep-1995</v>
      </c>
      <c r="M602" s="10">
        <f>VLOOKUP(A602,'Hospitalisation Details'!A:Q,17,0)</f>
        <v>16420.490000000002</v>
      </c>
      <c r="N602" t="str">
        <f>VLOOKUP(A602,'Hospitalisation Details'!A:L,12,0)</f>
        <v>tier - 2</v>
      </c>
      <c r="O602" t="str">
        <f>VLOOKUP(A602,'Hospitalisation Details'!A:AA,13,0)</f>
        <v>tier - 3</v>
      </c>
      <c r="P602" t="str">
        <f>VLOOKUP(A602,'Hospitalisation Details'!A:AA,14,0)</f>
        <v>R1012</v>
      </c>
      <c r="Q602">
        <f>VLOOKUP(A602,'Hospitalisation Details'!A:AA,16,0)</f>
        <v>27</v>
      </c>
    </row>
    <row r="603" spans="1:17" ht="15.75" x14ac:dyDescent="0.25">
      <c r="A603" s="1" t="s">
        <v>1769</v>
      </c>
      <c r="B603" t="str">
        <f>VLOOKUP(A603,'Customer Names'!A:D,4,0)</f>
        <v>Heather</v>
      </c>
      <c r="C603">
        <f>VLOOKUP(A603,'Medical Examinations'!A:B,2,0)</f>
        <v>40.24</v>
      </c>
      <c r="D603">
        <f>VLOOKUP(A603,'Medical Examinations'!A:C,3,0)</f>
        <v>6.83</v>
      </c>
      <c r="E603" t="str">
        <f>VLOOKUP(A603,'Medical Examinations'!A:K,11,0)</f>
        <v>No</v>
      </c>
      <c r="F603" t="str">
        <f>VLOOKUP(A603,'Medical Examinations'!A:N,14,0)</f>
        <v>No</v>
      </c>
      <c r="G603" t="str">
        <f>VLOOKUP(A603,'Medical Examinations'!A:F,6,0)</f>
        <v>No</v>
      </c>
      <c r="H603" s="7" t="str">
        <f>VLOOKUP(A603,'Medical Examinations'!A:J,10,0)</f>
        <v>0</v>
      </c>
      <c r="I603" t="str">
        <f>VLOOKUP(A603,'Medical Examinations'!A:I,9,0)</f>
        <v>No</v>
      </c>
      <c r="J603" t="str">
        <f>VLOOKUP(A603,'Medical Examinations'!A:L,12,0)</f>
        <v>Obesity</v>
      </c>
      <c r="K603" t="str">
        <f>VLOOKUP(A603,'Medical Examinations'!A:M,13,0)</f>
        <v>Diabetes</v>
      </c>
      <c r="L603" t="str">
        <f>VLOOKUP(A603,'Hospitalisation Details'!A:S,15,0)</f>
        <v>5-Dec-1965</v>
      </c>
      <c r="M603" s="10">
        <f>VLOOKUP(A603,'Hospitalisation Details'!A:Q,17,0)</f>
        <v>16351.42</v>
      </c>
      <c r="N603" t="str">
        <f>VLOOKUP(A603,'Hospitalisation Details'!A:L,12,0)</f>
        <v>tier - 2</v>
      </c>
      <c r="O603" t="str">
        <f>VLOOKUP(A603,'Hospitalisation Details'!A:AA,13,0)</f>
        <v>tier - 3</v>
      </c>
      <c r="P603" t="str">
        <f>VLOOKUP(A603,'Hospitalisation Details'!A:AA,14,0)</f>
        <v>R1026</v>
      </c>
      <c r="Q603">
        <f>VLOOKUP(A603,'Hospitalisation Details'!A:AA,16,0)</f>
        <v>57</v>
      </c>
    </row>
    <row r="604" spans="1:17" ht="15.75" x14ac:dyDescent="0.25">
      <c r="A604" s="1" t="s">
        <v>1768</v>
      </c>
      <c r="B604" t="str">
        <f>VLOOKUP(A604,'Customer Names'!A:D,4,0)</f>
        <v>Megan C</v>
      </c>
      <c r="C604">
        <f>VLOOKUP(A604,'Medical Examinations'!A:B,2,0)</f>
        <v>43.15</v>
      </c>
      <c r="D604">
        <f>VLOOKUP(A604,'Medical Examinations'!A:C,3,0)</f>
        <v>6.14</v>
      </c>
      <c r="E604" t="str">
        <f>VLOOKUP(A604,'Medical Examinations'!A:K,11,0)</f>
        <v>Yes</v>
      </c>
      <c r="F604" t="str">
        <f>VLOOKUP(A604,'Medical Examinations'!A:N,14,0)</f>
        <v>No</v>
      </c>
      <c r="G604" t="str">
        <f>VLOOKUP(A604,'Medical Examinations'!A:F,6,0)</f>
        <v>Yes</v>
      </c>
      <c r="H604" s="7">
        <f>VLOOKUP(A604,'Medical Examinations'!A:J,10,0)</f>
        <v>1</v>
      </c>
      <c r="I604" t="str">
        <f>VLOOKUP(A604,'Medical Examinations'!A:I,9,0)</f>
        <v>No</v>
      </c>
      <c r="J604" t="str">
        <f>VLOOKUP(A604,'Medical Examinations'!A:L,12,0)</f>
        <v>Obesity</v>
      </c>
      <c r="K604" t="str">
        <f>VLOOKUP(A604,'Medical Examinations'!A:M,13,0)</f>
        <v>Prediabetes</v>
      </c>
      <c r="L604" t="str">
        <f>VLOOKUP(A604,'Hospitalisation Details'!A:S,15,0)</f>
        <v>8-Aug-1969</v>
      </c>
      <c r="M604" s="10">
        <f>VLOOKUP(A604,'Hospitalisation Details'!A:Q,17,0)</f>
        <v>16311.05</v>
      </c>
      <c r="N604" t="str">
        <f>VLOOKUP(A604,'Hospitalisation Details'!A:L,12,0)</f>
        <v>tier - 2</v>
      </c>
      <c r="O604" t="str">
        <f>VLOOKUP(A604,'Hospitalisation Details'!A:AA,13,0)</f>
        <v>tier - 3</v>
      </c>
      <c r="P604" t="str">
        <f>VLOOKUP(A604,'Hospitalisation Details'!A:AA,14,0)</f>
        <v>R1026</v>
      </c>
      <c r="Q604">
        <f>VLOOKUP(A604,'Hospitalisation Details'!A:AA,16,0)</f>
        <v>53</v>
      </c>
    </row>
    <row r="605" spans="1:17" ht="15.75" x14ac:dyDescent="0.25">
      <c r="A605" s="1" t="s">
        <v>1767</v>
      </c>
      <c r="B605" t="str">
        <f>VLOOKUP(A605,'Customer Names'!A:D,4,0)</f>
        <v>Jonathan</v>
      </c>
      <c r="C605">
        <f>VLOOKUP(A605,'Medical Examinations'!A:B,2,0)</f>
        <v>27.7</v>
      </c>
      <c r="D605">
        <f>VLOOKUP(A605,'Medical Examinations'!A:C,3,0)</f>
        <v>5.6</v>
      </c>
      <c r="E605" t="str">
        <f>VLOOKUP(A605,'Medical Examinations'!A:K,11,0)</f>
        <v>No</v>
      </c>
      <c r="F605" t="str">
        <f>VLOOKUP(A605,'Medical Examinations'!A:N,14,0)</f>
        <v>No</v>
      </c>
      <c r="G605" t="str">
        <f>VLOOKUP(A605,'Medical Examinations'!A:F,6,0)</f>
        <v>Yes</v>
      </c>
      <c r="H605" s="7">
        <f>VLOOKUP(A605,'Medical Examinations'!A:J,10,0)</f>
        <v>1</v>
      </c>
      <c r="I605" t="str">
        <f>VLOOKUP(A605,'Medical Examinations'!A:I,9,0)</f>
        <v>Yes</v>
      </c>
      <c r="J605" t="str">
        <f>VLOOKUP(A605,'Medical Examinations'!A:L,12,0)</f>
        <v>Overweight</v>
      </c>
      <c r="K605" t="str">
        <f>VLOOKUP(A605,'Medical Examinations'!A:M,13,0)</f>
        <v>Normal</v>
      </c>
      <c r="L605" t="str">
        <f>VLOOKUP(A605,'Hospitalisation Details'!A:S,15,0)</f>
        <v>24-Aug-2003</v>
      </c>
      <c r="M605" s="10">
        <f>VLOOKUP(A605,'Hospitalisation Details'!A:Q,17,0)</f>
        <v>16297.85</v>
      </c>
      <c r="N605" t="str">
        <f>VLOOKUP(A605,'Hospitalisation Details'!A:L,12,0)</f>
        <v>tier - 2</v>
      </c>
      <c r="O605" t="str">
        <f>VLOOKUP(A605,'Hospitalisation Details'!A:AA,13,0)</f>
        <v>tier - 3</v>
      </c>
      <c r="P605" t="str">
        <f>VLOOKUP(A605,'Hospitalisation Details'!A:AA,14,0)</f>
        <v>R1011</v>
      </c>
      <c r="Q605">
        <f>VLOOKUP(A605,'Hospitalisation Details'!A:AA,16,0)</f>
        <v>19</v>
      </c>
    </row>
    <row r="606" spans="1:17" ht="15.75" x14ac:dyDescent="0.25">
      <c r="A606" s="1" t="s">
        <v>1766</v>
      </c>
      <c r="B606" t="str">
        <f>VLOOKUP(A606,'Customer Names'!A:D,4,0)</f>
        <v>Greg D.</v>
      </c>
      <c r="C606">
        <f>VLOOKUP(A606,'Medical Examinations'!A:B,2,0)</f>
        <v>45.68</v>
      </c>
      <c r="D606">
        <f>VLOOKUP(A606,'Medical Examinations'!A:C,3,0)</f>
        <v>4.8</v>
      </c>
      <c r="E606" t="str">
        <f>VLOOKUP(A606,'Medical Examinations'!A:K,11,0)</f>
        <v>No</v>
      </c>
      <c r="F606" t="str">
        <f>VLOOKUP(A606,'Medical Examinations'!A:N,14,0)</f>
        <v>No</v>
      </c>
      <c r="G606" t="str">
        <f>VLOOKUP(A606,'Medical Examinations'!A:F,6,0)</f>
        <v>No</v>
      </c>
      <c r="H606" s="7">
        <f>VLOOKUP(A606,'Medical Examinations'!A:J,10,0)</f>
        <v>2</v>
      </c>
      <c r="I606" t="str">
        <f>VLOOKUP(A606,'Medical Examinations'!A:I,9,0)</f>
        <v>No</v>
      </c>
      <c r="J606" t="str">
        <f>VLOOKUP(A606,'Medical Examinations'!A:L,12,0)</f>
        <v>Obesity</v>
      </c>
      <c r="K606" t="str">
        <f>VLOOKUP(A606,'Medical Examinations'!A:M,13,0)</f>
        <v>Normal</v>
      </c>
      <c r="L606" t="str">
        <f>VLOOKUP(A606,'Hospitalisation Details'!A:S,15,0)</f>
        <v>30-Jul-1972</v>
      </c>
      <c r="M606" s="10">
        <f>VLOOKUP(A606,'Hospitalisation Details'!A:Q,17,0)</f>
        <v>16267.32</v>
      </c>
      <c r="N606" t="str">
        <f>VLOOKUP(A606,'Hospitalisation Details'!A:L,12,0)</f>
        <v>tier - 2</v>
      </c>
      <c r="O606" t="str">
        <f>VLOOKUP(A606,'Hospitalisation Details'!A:AA,13,0)</f>
        <v>tier - 2</v>
      </c>
      <c r="P606" t="str">
        <f>VLOOKUP(A606,'Hospitalisation Details'!A:AA,14,0)</f>
        <v>R1023</v>
      </c>
      <c r="Q606">
        <f>VLOOKUP(A606,'Hospitalisation Details'!A:AA,16,0)</f>
        <v>50</v>
      </c>
    </row>
    <row r="607" spans="1:17" ht="15.75" x14ac:dyDescent="0.25">
      <c r="A607" s="1" t="s">
        <v>1765</v>
      </c>
      <c r="B607" t="str">
        <f>VLOOKUP(A607,'Customer Names'!A:D,4,0)</f>
        <v>Steven L.</v>
      </c>
      <c r="C607">
        <f>VLOOKUP(A607,'Medical Examinations'!A:B,2,0)</f>
        <v>27.3</v>
      </c>
      <c r="D607">
        <f>VLOOKUP(A607,'Medical Examinations'!A:C,3,0)</f>
        <v>11.89</v>
      </c>
      <c r="E607" t="str">
        <f>VLOOKUP(A607,'Medical Examinations'!A:K,11,0)</f>
        <v>No</v>
      </c>
      <c r="F607" t="str">
        <f>VLOOKUP(A607,'Medical Examinations'!A:N,14,0)</f>
        <v>No</v>
      </c>
      <c r="G607" t="str">
        <f>VLOOKUP(A607,'Medical Examinations'!A:F,6,0)</f>
        <v>No</v>
      </c>
      <c r="H607" s="7" t="str">
        <f>VLOOKUP(A607,'Medical Examinations'!A:J,10,0)</f>
        <v>0</v>
      </c>
      <c r="I607" t="str">
        <f>VLOOKUP(A607,'Medical Examinations'!A:I,9,0)</f>
        <v>Yes</v>
      </c>
      <c r="J607" t="str">
        <f>VLOOKUP(A607,'Medical Examinations'!A:L,12,0)</f>
        <v>Overweight</v>
      </c>
      <c r="K607" t="str">
        <f>VLOOKUP(A607,'Medical Examinations'!A:M,13,0)</f>
        <v>Diabetes</v>
      </c>
      <c r="L607" t="str">
        <f>VLOOKUP(A607,'Hospitalisation Details'!A:S,15,0)</f>
        <v>8-Sep-2002</v>
      </c>
      <c r="M607" s="10">
        <f>VLOOKUP(A607,'Hospitalisation Details'!A:Q,17,0)</f>
        <v>16232.85</v>
      </c>
      <c r="N607" t="str">
        <f>VLOOKUP(A607,'Hospitalisation Details'!A:L,12,0)</f>
        <v>tier - 2</v>
      </c>
      <c r="O607" t="str">
        <f>VLOOKUP(A607,'Hospitalisation Details'!A:AA,13,0)</f>
        <v>tier - 1</v>
      </c>
      <c r="P607" t="str">
        <f>VLOOKUP(A607,'Hospitalisation Details'!A:AA,14,0)</f>
        <v>R1011</v>
      </c>
      <c r="Q607">
        <f>VLOOKUP(A607,'Hospitalisation Details'!A:AA,16,0)</f>
        <v>20</v>
      </c>
    </row>
    <row r="608" spans="1:17" ht="15.75" x14ac:dyDescent="0.25">
      <c r="A608" s="1" t="s">
        <v>1764</v>
      </c>
      <c r="B608" t="str">
        <f>VLOOKUP(A608,'Customer Names'!A:D,4,0)</f>
        <v>Gianfilippo</v>
      </c>
      <c r="C608">
        <f>VLOOKUP(A608,'Medical Examinations'!A:B,2,0)</f>
        <v>54.45</v>
      </c>
      <c r="D608">
        <f>VLOOKUP(A608,'Medical Examinations'!A:C,3,0)</f>
        <v>4.7300000000000004</v>
      </c>
      <c r="E608" t="str">
        <f>VLOOKUP(A608,'Medical Examinations'!A:K,11,0)</f>
        <v>Yes</v>
      </c>
      <c r="F608" t="str">
        <f>VLOOKUP(A608,'Medical Examinations'!A:N,14,0)</f>
        <v>No</v>
      </c>
      <c r="G608" t="str">
        <f>VLOOKUP(A608,'Medical Examinations'!A:F,6,0)</f>
        <v>No</v>
      </c>
      <c r="H608" s="7">
        <f>VLOOKUP(A608,'Medical Examinations'!A:J,10,0)</f>
        <v>1</v>
      </c>
      <c r="I608" t="str">
        <f>VLOOKUP(A608,'Medical Examinations'!A:I,9,0)</f>
        <v>No</v>
      </c>
      <c r="J608" t="str">
        <f>VLOOKUP(A608,'Medical Examinations'!A:L,12,0)</f>
        <v>Obesity</v>
      </c>
      <c r="K608" t="str">
        <f>VLOOKUP(A608,'Medical Examinations'!A:M,13,0)</f>
        <v>Normal</v>
      </c>
      <c r="L608" t="str">
        <f>VLOOKUP(A608,'Hospitalisation Details'!A:S,15,0)</f>
        <v>21-Aug-1988</v>
      </c>
      <c r="M608" s="10">
        <f>VLOOKUP(A608,'Hospitalisation Details'!A:Q,17,0)</f>
        <v>16205.88</v>
      </c>
      <c r="N608" t="str">
        <f>VLOOKUP(A608,'Hospitalisation Details'!A:L,12,0)</f>
        <v>tier - 2</v>
      </c>
      <c r="O608" t="str">
        <f>VLOOKUP(A608,'Hospitalisation Details'!A:AA,13,0)</f>
        <v>tier - 1</v>
      </c>
      <c r="P608" t="str">
        <f>VLOOKUP(A608,'Hospitalisation Details'!A:AA,14,0)</f>
        <v>R1012</v>
      </c>
      <c r="Q608">
        <f>VLOOKUP(A608,'Hospitalisation Details'!A:AA,16,0)</f>
        <v>34</v>
      </c>
    </row>
    <row r="609" spans="1:17" ht="15.75" x14ac:dyDescent="0.25">
      <c r="A609" s="1" t="s">
        <v>1763</v>
      </c>
      <c r="B609" t="str">
        <f>VLOOKUP(A609,'Customer Names'!A:D,4,0)</f>
        <v>Hector</v>
      </c>
      <c r="C609">
        <f>VLOOKUP(A609,'Medical Examinations'!A:B,2,0)</f>
        <v>54.43</v>
      </c>
      <c r="D609">
        <f>VLOOKUP(A609,'Medical Examinations'!A:C,3,0)</f>
        <v>4.6100000000000003</v>
      </c>
      <c r="E609" t="str">
        <f>VLOOKUP(A609,'Medical Examinations'!A:K,11,0)</f>
        <v>Yes</v>
      </c>
      <c r="F609" t="str">
        <f>VLOOKUP(A609,'Medical Examinations'!A:N,14,0)</f>
        <v>No</v>
      </c>
      <c r="G609" t="str">
        <f>VLOOKUP(A609,'Medical Examinations'!A:F,6,0)</f>
        <v>No</v>
      </c>
      <c r="H609" s="7">
        <f>VLOOKUP(A609,'Medical Examinations'!A:J,10,0)</f>
        <v>1</v>
      </c>
      <c r="I609" t="str">
        <f>VLOOKUP(A609,'Medical Examinations'!A:I,9,0)</f>
        <v>No</v>
      </c>
      <c r="J609" t="str">
        <f>VLOOKUP(A609,'Medical Examinations'!A:L,12,0)</f>
        <v>Obesity</v>
      </c>
      <c r="K609" t="str">
        <f>VLOOKUP(A609,'Medical Examinations'!A:M,13,0)</f>
        <v>Normal</v>
      </c>
      <c r="L609" t="str">
        <f>VLOOKUP(A609,'Hospitalisation Details'!A:S,15,0)</f>
        <v>6-Aug-1988</v>
      </c>
      <c r="M609" s="10">
        <f>VLOOKUP(A609,'Hospitalisation Details'!A:Q,17,0)</f>
        <v>16199.1</v>
      </c>
      <c r="N609" t="str">
        <f>VLOOKUP(A609,'Hospitalisation Details'!A:L,12,0)</f>
        <v>tier - 2</v>
      </c>
      <c r="O609" t="str">
        <f>VLOOKUP(A609,'Hospitalisation Details'!A:AA,13,0)</f>
        <v>tier - 2</v>
      </c>
      <c r="P609" t="str">
        <f>VLOOKUP(A609,'Hospitalisation Details'!A:AA,14,0)</f>
        <v>R1012</v>
      </c>
      <c r="Q609">
        <f>VLOOKUP(A609,'Hospitalisation Details'!A:AA,16,0)</f>
        <v>34</v>
      </c>
    </row>
    <row r="610" spans="1:17" ht="15.75" x14ac:dyDescent="0.25">
      <c r="A610" s="1" t="s">
        <v>1762</v>
      </c>
      <c r="B610" t="str">
        <f>VLOOKUP(A610,'Customer Names'!A:D,4,0)</f>
        <v>Mark W.</v>
      </c>
      <c r="C610">
        <f>VLOOKUP(A610,'Medical Examinations'!A:B,2,0)</f>
        <v>48.01</v>
      </c>
      <c r="D610">
        <f>VLOOKUP(A610,'Medical Examinations'!A:C,3,0)</f>
        <v>7.3</v>
      </c>
      <c r="E610" t="str">
        <f>VLOOKUP(A610,'Medical Examinations'!A:K,11,0)</f>
        <v>No</v>
      </c>
      <c r="F610" t="str">
        <f>VLOOKUP(A610,'Medical Examinations'!A:N,14,0)</f>
        <v>No</v>
      </c>
      <c r="G610" t="str">
        <f>VLOOKUP(A610,'Medical Examinations'!A:F,6,0)</f>
        <v>No</v>
      </c>
      <c r="H610" s="7" t="str">
        <f>VLOOKUP(A610,'Medical Examinations'!A:J,10,0)</f>
        <v>0</v>
      </c>
      <c r="I610" t="str">
        <f>VLOOKUP(A610,'Medical Examinations'!A:I,9,0)</f>
        <v>No</v>
      </c>
      <c r="J610" t="str">
        <f>VLOOKUP(A610,'Medical Examinations'!A:L,12,0)</f>
        <v>Obesity</v>
      </c>
      <c r="K610" t="str">
        <f>VLOOKUP(A610,'Medical Examinations'!A:M,13,0)</f>
        <v>Diabetes</v>
      </c>
      <c r="L610" t="str">
        <f>VLOOKUP(A610,'Hospitalisation Details'!A:S,15,0)</f>
        <v>11-Sep-1974</v>
      </c>
      <c r="M610" s="10">
        <f>VLOOKUP(A610,'Hospitalisation Details'!A:Q,17,0)</f>
        <v>16190.97</v>
      </c>
      <c r="N610" t="str">
        <f>VLOOKUP(A610,'Hospitalisation Details'!A:L,12,0)</f>
        <v>tier - 2</v>
      </c>
      <c r="O610" t="str">
        <f>VLOOKUP(A610,'Hospitalisation Details'!A:AA,13,0)</f>
        <v>tier - 3</v>
      </c>
      <c r="P610" t="str">
        <f>VLOOKUP(A610,'Hospitalisation Details'!A:AA,14,0)</f>
        <v>R1012</v>
      </c>
      <c r="Q610">
        <f>VLOOKUP(A610,'Hospitalisation Details'!A:AA,16,0)</f>
        <v>48</v>
      </c>
    </row>
    <row r="611" spans="1:17" ht="15.75" x14ac:dyDescent="0.25">
      <c r="A611" s="1" t="s">
        <v>1761</v>
      </c>
      <c r="B611" t="str">
        <f>VLOOKUP(A611,'Customer Names'!A:D,4,0)</f>
        <v>Aubri</v>
      </c>
      <c r="C611">
        <f>VLOOKUP(A611,'Medical Examinations'!A:B,2,0)</f>
        <v>48.32</v>
      </c>
      <c r="D611">
        <f>VLOOKUP(A611,'Medical Examinations'!A:C,3,0)</f>
        <v>5.88</v>
      </c>
      <c r="E611" t="str">
        <f>VLOOKUP(A611,'Medical Examinations'!A:K,11,0)</f>
        <v>No</v>
      </c>
      <c r="F611" t="str">
        <f>VLOOKUP(A611,'Medical Examinations'!A:N,14,0)</f>
        <v>No</v>
      </c>
      <c r="G611" t="str">
        <f>VLOOKUP(A611,'Medical Examinations'!A:F,6,0)</f>
        <v>No</v>
      </c>
      <c r="H611" s="7" t="str">
        <f>VLOOKUP(A611,'Medical Examinations'!A:J,10,0)</f>
        <v>0</v>
      </c>
      <c r="I611" t="str">
        <f>VLOOKUP(A611,'Medical Examinations'!A:I,9,0)</f>
        <v>No</v>
      </c>
      <c r="J611" t="str">
        <f>VLOOKUP(A611,'Medical Examinations'!A:L,12,0)</f>
        <v>Obesity</v>
      </c>
      <c r="K611" t="str">
        <f>VLOOKUP(A611,'Medical Examinations'!A:M,13,0)</f>
        <v>Prediabetes</v>
      </c>
      <c r="L611" t="str">
        <f>VLOOKUP(A611,'Hospitalisation Details'!A:S,15,0)</f>
        <v>6-Jul-1982</v>
      </c>
      <c r="M611" s="10">
        <f>VLOOKUP(A611,'Hospitalisation Details'!A:Q,17,0)</f>
        <v>16152.04</v>
      </c>
      <c r="N611" t="str">
        <f>VLOOKUP(A611,'Hospitalisation Details'!A:L,12,0)</f>
        <v>tier - 2</v>
      </c>
      <c r="O611" t="str">
        <f>VLOOKUP(A611,'Hospitalisation Details'!A:AA,13,0)</f>
        <v>tier - 1</v>
      </c>
      <c r="P611" t="str">
        <f>VLOOKUP(A611,'Hospitalisation Details'!A:AA,14,0)</f>
        <v>R1026</v>
      </c>
      <c r="Q611">
        <f>VLOOKUP(A611,'Hospitalisation Details'!A:AA,16,0)</f>
        <v>40</v>
      </c>
    </row>
    <row r="612" spans="1:17" ht="15.75" x14ac:dyDescent="0.25">
      <c r="A612" s="1" t="s">
        <v>1760</v>
      </c>
      <c r="B612" t="str">
        <f>VLOOKUP(A612,'Customer Names'!A:D,4,0)</f>
        <v>Justin</v>
      </c>
      <c r="C612">
        <f>VLOOKUP(A612,'Medical Examinations'!A:B,2,0)</f>
        <v>22.895</v>
      </c>
      <c r="D612">
        <f>VLOOKUP(A612,'Medical Examinations'!A:C,3,0)</f>
        <v>4.0599999999999996</v>
      </c>
      <c r="E612" t="str">
        <f>VLOOKUP(A612,'Medical Examinations'!A:K,11,0)</f>
        <v>No</v>
      </c>
      <c r="F612" t="str">
        <f>VLOOKUP(A612,'Medical Examinations'!A:N,14,0)</f>
        <v>No</v>
      </c>
      <c r="G612" t="str">
        <f>VLOOKUP(A612,'Medical Examinations'!A:F,6,0)</f>
        <v>Yes</v>
      </c>
      <c r="H612" s="7">
        <f>VLOOKUP(A612,'Medical Examinations'!A:J,10,0)</f>
        <v>1</v>
      </c>
      <c r="I612" t="str">
        <f>VLOOKUP(A612,'Medical Examinations'!A:I,9,0)</f>
        <v>Yes</v>
      </c>
      <c r="J612" t="str">
        <f>VLOOKUP(A612,'Medical Examinations'!A:L,12,0)</f>
        <v>Normal Weight</v>
      </c>
      <c r="K612" t="str">
        <f>VLOOKUP(A612,'Medical Examinations'!A:M,13,0)</f>
        <v>Normal</v>
      </c>
      <c r="L612" t="str">
        <f>VLOOKUP(A612,'Hospitalisation Details'!A:S,15,0)</f>
        <v>12-Dec-1993</v>
      </c>
      <c r="M612" s="10">
        <f>VLOOKUP(A612,'Hospitalisation Details'!A:Q,17,0)</f>
        <v>16138.76</v>
      </c>
      <c r="N612" t="str">
        <f>VLOOKUP(A612,'Hospitalisation Details'!A:L,12,0)</f>
        <v>tier - 2</v>
      </c>
      <c r="O612" t="str">
        <f>VLOOKUP(A612,'Hospitalisation Details'!A:AA,13,0)</f>
        <v>tier - 3</v>
      </c>
      <c r="P612" t="str">
        <f>VLOOKUP(A612,'Hospitalisation Details'!A:AA,14,0)</f>
        <v>R1017</v>
      </c>
      <c r="Q612">
        <f>VLOOKUP(A612,'Hospitalisation Details'!A:AA,16,0)</f>
        <v>29</v>
      </c>
    </row>
    <row r="613" spans="1:17" ht="15.75" x14ac:dyDescent="0.25">
      <c r="A613" s="1" t="s">
        <v>1759</v>
      </c>
      <c r="B613" t="str">
        <f>VLOOKUP(A613,'Customer Names'!A:D,4,0)</f>
        <v>Megan A.</v>
      </c>
      <c r="C613">
        <f>VLOOKUP(A613,'Medical Examinations'!A:B,2,0)</f>
        <v>54.85</v>
      </c>
      <c r="D613">
        <f>VLOOKUP(A613,'Medical Examinations'!A:C,3,0)</f>
        <v>4.9000000000000004</v>
      </c>
      <c r="E613" t="str">
        <f>VLOOKUP(A613,'Medical Examinations'!A:K,11,0)</f>
        <v>No</v>
      </c>
      <c r="F613" t="str">
        <f>VLOOKUP(A613,'Medical Examinations'!A:N,14,0)</f>
        <v>No</v>
      </c>
      <c r="G613" t="str">
        <f>VLOOKUP(A613,'Medical Examinations'!A:F,6,0)</f>
        <v>No</v>
      </c>
      <c r="H613" s="7">
        <f>VLOOKUP(A613,'Medical Examinations'!A:J,10,0)</f>
        <v>1</v>
      </c>
      <c r="I613" t="str">
        <f>VLOOKUP(A613,'Medical Examinations'!A:I,9,0)</f>
        <v>No</v>
      </c>
      <c r="J613" t="str">
        <f>VLOOKUP(A613,'Medical Examinations'!A:L,12,0)</f>
        <v>Obesity</v>
      </c>
      <c r="K613" t="str">
        <f>VLOOKUP(A613,'Medical Examinations'!A:M,13,0)</f>
        <v>Normal</v>
      </c>
      <c r="L613" t="str">
        <f>VLOOKUP(A613,'Hospitalisation Details'!A:S,15,0)</f>
        <v>6-Oct-1987</v>
      </c>
      <c r="M613" s="10">
        <f>VLOOKUP(A613,'Hospitalisation Details'!A:Q,17,0)</f>
        <v>16122.65</v>
      </c>
      <c r="N613" t="str">
        <f>VLOOKUP(A613,'Hospitalisation Details'!A:L,12,0)</f>
        <v>tier - 2</v>
      </c>
      <c r="O613" t="str">
        <f>VLOOKUP(A613,'Hospitalisation Details'!A:AA,13,0)</f>
        <v>tier - 1</v>
      </c>
      <c r="P613" t="str">
        <f>VLOOKUP(A613,'Hospitalisation Details'!A:AA,14,0)</f>
        <v>R1011</v>
      </c>
      <c r="Q613">
        <f>VLOOKUP(A613,'Hospitalisation Details'!A:AA,16,0)</f>
        <v>35</v>
      </c>
    </row>
    <row r="614" spans="1:17" ht="15.75" x14ac:dyDescent="0.25">
      <c r="A614" s="1" t="s">
        <v>1758</v>
      </c>
      <c r="B614" t="str">
        <f>VLOOKUP(A614,'Customer Names'!A:D,4,0)</f>
        <v>Erika M.</v>
      </c>
      <c r="C614">
        <f>VLOOKUP(A614,'Medical Examinations'!A:B,2,0)</f>
        <v>21.85</v>
      </c>
      <c r="D614">
        <f>VLOOKUP(A614,'Medical Examinations'!A:C,3,0)</f>
        <v>5.52</v>
      </c>
      <c r="E614" t="str">
        <f>VLOOKUP(A614,'Medical Examinations'!A:K,11,0)</f>
        <v>No</v>
      </c>
      <c r="F614" t="str">
        <f>VLOOKUP(A614,'Medical Examinations'!A:N,14,0)</f>
        <v>No</v>
      </c>
      <c r="G614" t="str">
        <f>VLOOKUP(A614,'Medical Examinations'!A:F,6,0)</f>
        <v>Yes</v>
      </c>
      <c r="H614" s="7">
        <f>VLOOKUP(A614,'Medical Examinations'!A:J,10,0)</f>
        <v>1</v>
      </c>
      <c r="I614" t="str">
        <f>VLOOKUP(A614,'Medical Examinations'!A:I,9,0)</f>
        <v>Yes</v>
      </c>
      <c r="J614" t="str">
        <f>VLOOKUP(A614,'Medical Examinations'!A:L,12,0)</f>
        <v>Normal Weight</v>
      </c>
      <c r="K614" t="str">
        <f>VLOOKUP(A614,'Medical Examinations'!A:M,13,0)</f>
        <v>Normal</v>
      </c>
      <c r="L614" t="str">
        <f>VLOOKUP(A614,'Hospitalisation Details'!A:S,15,0)</f>
        <v>8-Aug-1993</v>
      </c>
      <c r="M614" s="10">
        <f>VLOOKUP(A614,'Hospitalisation Details'!A:Q,17,0)</f>
        <v>16115.3</v>
      </c>
      <c r="N614" t="str">
        <f>VLOOKUP(A614,'Hospitalisation Details'!A:L,12,0)</f>
        <v>tier - 2</v>
      </c>
      <c r="O614" t="str">
        <f>VLOOKUP(A614,'Hospitalisation Details'!A:AA,13,0)</f>
        <v>tier - 1</v>
      </c>
      <c r="P614" t="str">
        <f>VLOOKUP(A614,'Hospitalisation Details'!A:AA,14,0)</f>
        <v>R1024</v>
      </c>
      <c r="Q614">
        <f>VLOOKUP(A614,'Hospitalisation Details'!A:AA,16,0)</f>
        <v>29</v>
      </c>
    </row>
    <row r="615" spans="1:17" ht="15.75" x14ac:dyDescent="0.25">
      <c r="A615" s="1" t="s">
        <v>1757</v>
      </c>
      <c r="B615" t="str">
        <f>VLOOKUP(A615,'Customer Names'!A:D,4,0)</f>
        <v>Daniel G.</v>
      </c>
      <c r="C615">
        <f>VLOOKUP(A615,'Medical Examinations'!A:B,2,0)</f>
        <v>51.86</v>
      </c>
      <c r="D615">
        <f>VLOOKUP(A615,'Medical Examinations'!A:C,3,0)</f>
        <v>5.2</v>
      </c>
      <c r="E615" t="str">
        <f>VLOOKUP(A615,'Medical Examinations'!A:K,11,0)</f>
        <v>Yes</v>
      </c>
      <c r="F615" t="str">
        <f>VLOOKUP(A615,'Medical Examinations'!A:N,14,0)</f>
        <v>No</v>
      </c>
      <c r="G615" t="str">
        <f>VLOOKUP(A615,'Medical Examinations'!A:F,6,0)</f>
        <v>No</v>
      </c>
      <c r="H615" s="7" t="str">
        <f>VLOOKUP(A615,'Medical Examinations'!A:J,10,0)</f>
        <v>0</v>
      </c>
      <c r="I615" t="str">
        <f>VLOOKUP(A615,'Medical Examinations'!A:I,9,0)</f>
        <v>No</v>
      </c>
      <c r="J615" t="str">
        <f>VLOOKUP(A615,'Medical Examinations'!A:L,12,0)</f>
        <v>Obesity</v>
      </c>
      <c r="K615" t="str">
        <f>VLOOKUP(A615,'Medical Examinations'!A:M,13,0)</f>
        <v>Normal</v>
      </c>
      <c r="L615" t="str">
        <f>VLOOKUP(A615,'Hospitalisation Details'!A:S,15,0)</f>
        <v>27-Aug-1985</v>
      </c>
      <c r="M615" s="10">
        <f>VLOOKUP(A615,'Hospitalisation Details'!A:Q,17,0)</f>
        <v>16097.94</v>
      </c>
      <c r="N615" t="str">
        <f>VLOOKUP(A615,'Hospitalisation Details'!A:L,12,0)</f>
        <v>tier - 2</v>
      </c>
      <c r="O615" t="str">
        <f>VLOOKUP(A615,'Hospitalisation Details'!A:AA,13,0)</f>
        <v>tier - 3</v>
      </c>
      <c r="P615" t="str">
        <f>VLOOKUP(A615,'Hospitalisation Details'!A:AA,14,0)</f>
        <v>R1012</v>
      </c>
      <c r="Q615">
        <f>VLOOKUP(A615,'Hospitalisation Details'!A:AA,16,0)</f>
        <v>37</v>
      </c>
    </row>
    <row r="616" spans="1:17" ht="15.75" x14ac:dyDescent="0.25">
      <c r="A616" s="1" t="s">
        <v>1756</v>
      </c>
      <c r="B616" t="str">
        <f>VLOOKUP(A616,'Customer Names'!A:D,4,0)</f>
        <v>Devin C.</v>
      </c>
      <c r="C616">
        <f>VLOOKUP(A616,'Medical Examinations'!A:B,2,0)</f>
        <v>39.049999999999997</v>
      </c>
      <c r="D616">
        <f>VLOOKUP(A616,'Medical Examinations'!A:C,3,0)</f>
        <v>7.59</v>
      </c>
      <c r="E616" t="str">
        <f>VLOOKUP(A616,'Medical Examinations'!A:K,11,0)</f>
        <v>No</v>
      </c>
      <c r="F616" t="str">
        <f>VLOOKUP(A616,'Medical Examinations'!A:N,14,0)</f>
        <v>No</v>
      </c>
      <c r="G616" t="str">
        <f>VLOOKUP(A616,'Medical Examinations'!A:F,6,0)</f>
        <v>No</v>
      </c>
      <c r="H616" s="7">
        <f>VLOOKUP(A616,'Medical Examinations'!A:J,10,0)</f>
        <v>3</v>
      </c>
      <c r="I616" t="str">
        <f>VLOOKUP(A616,'Medical Examinations'!A:I,9,0)</f>
        <v>No</v>
      </c>
      <c r="J616" t="str">
        <f>VLOOKUP(A616,'Medical Examinations'!A:L,12,0)</f>
        <v>Obesity</v>
      </c>
      <c r="K616" t="str">
        <f>VLOOKUP(A616,'Medical Examinations'!A:M,13,0)</f>
        <v>Diabetes</v>
      </c>
      <c r="L616" t="str">
        <f>VLOOKUP(A616,'Hospitalisation Details'!A:S,15,0)</f>
        <v>21-Jun-1958</v>
      </c>
      <c r="M616" s="10">
        <f>VLOOKUP(A616,'Hospitalisation Details'!A:Q,17,0)</f>
        <v>16085.13</v>
      </c>
      <c r="N616" t="str">
        <f>VLOOKUP(A616,'Hospitalisation Details'!A:L,12,0)</f>
        <v>tier - 2</v>
      </c>
      <c r="O616" t="str">
        <f>VLOOKUP(A616,'Hospitalisation Details'!A:AA,13,0)</f>
        <v>tier - 2</v>
      </c>
      <c r="P616" t="str">
        <f>VLOOKUP(A616,'Hospitalisation Details'!A:AA,14,0)</f>
        <v>R1013</v>
      </c>
      <c r="Q616">
        <f>VLOOKUP(A616,'Hospitalisation Details'!A:AA,16,0)</f>
        <v>64</v>
      </c>
    </row>
    <row r="617" spans="1:17" ht="15.75" x14ac:dyDescent="0.25">
      <c r="A617" s="1" t="s">
        <v>1755</v>
      </c>
      <c r="B617" t="str">
        <f>VLOOKUP(A617,'Customer Names'!A:D,4,0)</f>
        <v>Louise A</v>
      </c>
      <c r="C617">
        <f>VLOOKUP(A617,'Medical Examinations'!A:B,2,0)</f>
        <v>31.824999999999999</v>
      </c>
      <c r="D617">
        <f>VLOOKUP(A617,'Medical Examinations'!A:C,3,0)</f>
        <v>8.2799999999999994</v>
      </c>
      <c r="E617" t="str">
        <f>VLOOKUP(A617,'Medical Examinations'!A:K,11,0)</f>
        <v>No</v>
      </c>
      <c r="F617" t="str">
        <f>VLOOKUP(A617,'Medical Examinations'!A:N,14,0)</f>
        <v>No</v>
      </c>
      <c r="G617" t="str">
        <f>VLOOKUP(A617,'Medical Examinations'!A:F,6,0)</f>
        <v>No</v>
      </c>
      <c r="H617" s="7">
        <f>VLOOKUP(A617,'Medical Examinations'!A:J,10,0)</f>
        <v>3</v>
      </c>
      <c r="I617" t="str">
        <f>VLOOKUP(A617,'Medical Examinations'!A:I,9,0)</f>
        <v>No</v>
      </c>
      <c r="J617" t="str">
        <f>VLOOKUP(A617,'Medical Examinations'!A:L,12,0)</f>
        <v>Obesity</v>
      </c>
      <c r="K617" t="str">
        <f>VLOOKUP(A617,'Medical Examinations'!A:M,13,0)</f>
        <v>Diabetes</v>
      </c>
      <c r="L617" t="str">
        <f>VLOOKUP(A617,'Hospitalisation Details'!A:S,15,0)</f>
        <v>22-Oct-1958</v>
      </c>
      <c r="M617" s="10">
        <f>VLOOKUP(A617,'Hospitalisation Details'!A:Q,17,0)</f>
        <v>16069.08</v>
      </c>
      <c r="N617" t="str">
        <f>VLOOKUP(A617,'Hospitalisation Details'!A:L,12,0)</f>
        <v>tier - 2</v>
      </c>
      <c r="O617" t="str">
        <f>VLOOKUP(A617,'Hospitalisation Details'!A:AA,13,0)</f>
        <v>tier - 2</v>
      </c>
      <c r="P617" t="str">
        <f>VLOOKUP(A617,'Hospitalisation Details'!A:AA,14,0)</f>
        <v>R1024</v>
      </c>
      <c r="Q617">
        <f>VLOOKUP(A617,'Hospitalisation Details'!A:AA,16,0)</f>
        <v>64</v>
      </c>
    </row>
    <row r="618" spans="1:17" ht="15.75" x14ac:dyDescent="0.25">
      <c r="A618" s="1" t="s">
        <v>1754</v>
      </c>
      <c r="B618" t="str">
        <f>VLOOKUP(A618,'Customer Names'!A:D,4,0)</f>
        <v>Sarah</v>
      </c>
      <c r="C618">
        <f>VLOOKUP(A618,'Medical Examinations'!A:B,2,0)</f>
        <v>46.43</v>
      </c>
      <c r="D618">
        <f>VLOOKUP(A618,'Medical Examinations'!A:C,3,0)</f>
        <v>6.72</v>
      </c>
      <c r="E618" t="str">
        <f>VLOOKUP(A618,'Medical Examinations'!A:K,11,0)</f>
        <v>No</v>
      </c>
      <c r="F618" t="str">
        <f>VLOOKUP(A618,'Medical Examinations'!A:N,14,0)</f>
        <v>No</v>
      </c>
      <c r="G618" t="str">
        <f>VLOOKUP(A618,'Medical Examinations'!A:F,6,0)</f>
        <v>No</v>
      </c>
      <c r="H618" s="7" t="str">
        <f>VLOOKUP(A618,'Medical Examinations'!A:J,10,0)</f>
        <v>0</v>
      </c>
      <c r="I618" t="str">
        <f>VLOOKUP(A618,'Medical Examinations'!A:I,9,0)</f>
        <v>No</v>
      </c>
      <c r="J618" t="str">
        <f>VLOOKUP(A618,'Medical Examinations'!A:L,12,0)</f>
        <v>Obesity</v>
      </c>
      <c r="K618" t="str">
        <f>VLOOKUP(A618,'Medical Examinations'!A:M,13,0)</f>
        <v>Diabetes</v>
      </c>
      <c r="L618" t="str">
        <f>VLOOKUP(A618,'Hospitalisation Details'!A:S,15,0)</f>
        <v>16-Sep-1978</v>
      </c>
      <c r="M618" s="10">
        <f>VLOOKUP(A618,'Hospitalisation Details'!A:Q,17,0)</f>
        <v>16062.89</v>
      </c>
      <c r="N618" t="str">
        <f>VLOOKUP(A618,'Hospitalisation Details'!A:L,12,0)</f>
        <v>tier - 2</v>
      </c>
      <c r="O618" t="str">
        <f>VLOOKUP(A618,'Hospitalisation Details'!A:AA,13,0)</f>
        <v>tier - 2</v>
      </c>
      <c r="P618" t="str">
        <f>VLOOKUP(A618,'Hospitalisation Details'!A:AA,14,0)</f>
        <v>R1026</v>
      </c>
      <c r="Q618">
        <f>VLOOKUP(A618,'Hospitalisation Details'!A:AA,16,0)</f>
        <v>44</v>
      </c>
    </row>
    <row r="619" spans="1:17" ht="15.75" x14ac:dyDescent="0.25">
      <c r="A619" s="1" t="s">
        <v>1753</v>
      </c>
      <c r="B619" t="str">
        <f>VLOOKUP(A619,'Customer Names'!A:D,4,0)</f>
        <v>Amy</v>
      </c>
      <c r="C619">
        <f>VLOOKUP(A619,'Medical Examinations'!A:B,2,0)</f>
        <v>53.63</v>
      </c>
      <c r="D619">
        <f>VLOOKUP(A619,'Medical Examinations'!A:C,3,0)</f>
        <v>5.47</v>
      </c>
      <c r="E619" t="str">
        <f>VLOOKUP(A619,'Medical Examinations'!A:K,11,0)</f>
        <v>Yes</v>
      </c>
      <c r="F619" t="str">
        <f>VLOOKUP(A619,'Medical Examinations'!A:N,14,0)</f>
        <v>No</v>
      </c>
      <c r="G619" t="str">
        <f>VLOOKUP(A619,'Medical Examinations'!A:F,6,0)</f>
        <v>No</v>
      </c>
      <c r="H619" s="7">
        <f>VLOOKUP(A619,'Medical Examinations'!A:J,10,0)</f>
        <v>1</v>
      </c>
      <c r="I619" t="str">
        <f>VLOOKUP(A619,'Medical Examinations'!A:I,9,0)</f>
        <v>No</v>
      </c>
      <c r="J619" t="str">
        <f>VLOOKUP(A619,'Medical Examinations'!A:L,12,0)</f>
        <v>Obesity</v>
      </c>
      <c r="K619" t="str">
        <f>VLOOKUP(A619,'Medical Examinations'!A:M,13,0)</f>
        <v>Normal</v>
      </c>
      <c r="L619" t="str">
        <f>VLOOKUP(A619,'Hospitalisation Details'!A:S,15,0)</f>
        <v>5-Dec-1988</v>
      </c>
      <c r="M619" s="10">
        <f>VLOOKUP(A619,'Hospitalisation Details'!A:Q,17,0)</f>
        <v>16059.06</v>
      </c>
      <c r="N619" t="str">
        <f>VLOOKUP(A619,'Hospitalisation Details'!A:L,12,0)</f>
        <v>tier - 2</v>
      </c>
      <c r="O619" t="str">
        <f>VLOOKUP(A619,'Hospitalisation Details'!A:AA,13,0)</f>
        <v>tier - 3</v>
      </c>
      <c r="P619" t="str">
        <f>VLOOKUP(A619,'Hospitalisation Details'!A:AA,14,0)</f>
        <v>R1012</v>
      </c>
      <c r="Q619">
        <f>VLOOKUP(A619,'Hospitalisation Details'!A:AA,16,0)</f>
        <v>34</v>
      </c>
    </row>
    <row r="620" spans="1:17" ht="15.75" x14ac:dyDescent="0.25">
      <c r="A620" s="1" t="s">
        <v>1752</v>
      </c>
      <c r="B620" t="str">
        <f>VLOOKUP(A620,'Customer Names'!A:D,4,0)</f>
        <v>Brittany L.</v>
      </c>
      <c r="C620">
        <f>VLOOKUP(A620,'Medical Examinations'!A:B,2,0)</f>
        <v>48.7</v>
      </c>
      <c r="D620">
        <f>VLOOKUP(A620,'Medical Examinations'!A:C,3,0)</f>
        <v>4.71</v>
      </c>
      <c r="E620" t="str">
        <f>VLOOKUP(A620,'Medical Examinations'!A:K,11,0)</f>
        <v>No</v>
      </c>
      <c r="F620" t="str">
        <f>VLOOKUP(A620,'Medical Examinations'!A:N,14,0)</f>
        <v>No</v>
      </c>
      <c r="G620" t="str">
        <f>VLOOKUP(A620,'Medical Examinations'!A:F,6,0)</f>
        <v>No</v>
      </c>
      <c r="H620" s="7" t="str">
        <f>VLOOKUP(A620,'Medical Examinations'!A:J,10,0)</f>
        <v>0</v>
      </c>
      <c r="I620" t="str">
        <f>VLOOKUP(A620,'Medical Examinations'!A:I,9,0)</f>
        <v>No</v>
      </c>
      <c r="J620" t="str">
        <f>VLOOKUP(A620,'Medical Examinations'!A:L,12,0)</f>
        <v>Obesity</v>
      </c>
      <c r="K620" t="str">
        <f>VLOOKUP(A620,'Medical Examinations'!A:M,13,0)</f>
        <v>Normal</v>
      </c>
      <c r="L620" t="str">
        <f>VLOOKUP(A620,'Hospitalisation Details'!A:S,15,0)</f>
        <v>19-Sep-1980</v>
      </c>
      <c r="M620" s="10">
        <f>VLOOKUP(A620,'Hospitalisation Details'!A:Q,17,0)</f>
        <v>15966.19</v>
      </c>
      <c r="N620" t="str">
        <f>VLOOKUP(A620,'Hospitalisation Details'!A:L,12,0)</f>
        <v>tier - 2</v>
      </c>
      <c r="O620" t="str">
        <f>VLOOKUP(A620,'Hospitalisation Details'!A:AA,13,0)</f>
        <v>tier - 2</v>
      </c>
      <c r="P620" t="str">
        <f>VLOOKUP(A620,'Hospitalisation Details'!A:AA,14,0)</f>
        <v>R1012</v>
      </c>
      <c r="Q620">
        <f>VLOOKUP(A620,'Hospitalisation Details'!A:AA,16,0)</f>
        <v>42</v>
      </c>
    </row>
    <row r="621" spans="1:17" ht="15.75" x14ac:dyDescent="0.25">
      <c r="A621" s="1" t="s">
        <v>1751</v>
      </c>
      <c r="B621" t="str">
        <f>VLOOKUP(A621,'Customer Names'!A:D,4,0)</f>
        <v>Jessica L</v>
      </c>
      <c r="C621">
        <f>VLOOKUP(A621,'Medical Examinations'!A:B,2,0)</f>
        <v>48.81</v>
      </c>
      <c r="D621">
        <f>VLOOKUP(A621,'Medical Examinations'!A:C,3,0)</f>
        <v>5.49</v>
      </c>
      <c r="E621" t="str">
        <f>VLOOKUP(A621,'Medical Examinations'!A:K,11,0)</f>
        <v>No</v>
      </c>
      <c r="F621" t="str">
        <f>VLOOKUP(A621,'Medical Examinations'!A:N,14,0)</f>
        <v>No</v>
      </c>
      <c r="G621" t="str">
        <f>VLOOKUP(A621,'Medical Examinations'!A:F,6,0)</f>
        <v>No</v>
      </c>
      <c r="H621" s="7" t="str">
        <f>VLOOKUP(A621,'Medical Examinations'!A:J,10,0)</f>
        <v>0</v>
      </c>
      <c r="I621" t="str">
        <f>VLOOKUP(A621,'Medical Examinations'!A:I,9,0)</f>
        <v>No</v>
      </c>
      <c r="J621" t="str">
        <f>VLOOKUP(A621,'Medical Examinations'!A:L,12,0)</f>
        <v>Obesity</v>
      </c>
      <c r="K621" t="str">
        <f>VLOOKUP(A621,'Medical Examinations'!A:M,13,0)</f>
        <v>Normal</v>
      </c>
      <c r="L621" t="str">
        <f>VLOOKUP(A621,'Hospitalisation Details'!A:S,15,0)</f>
        <v>24-Jul-1982</v>
      </c>
      <c r="M621" s="10">
        <f>VLOOKUP(A621,'Hospitalisation Details'!A:Q,17,0)</f>
        <v>15965.29</v>
      </c>
      <c r="N621" t="str">
        <f>VLOOKUP(A621,'Hospitalisation Details'!A:L,12,0)</f>
        <v>tier - 2</v>
      </c>
      <c r="O621" t="str">
        <f>VLOOKUP(A621,'Hospitalisation Details'!A:AA,13,0)</f>
        <v>tier - 1</v>
      </c>
      <c r="P621" t="str">
        <f>VLOOKUP(A621,'Hospitalisation Details'!A:AA,14,0)</f>
        <v>R1012</v>
      </c>
      <c r="Q621">
        <f>VLOOKUP(A621,'Hospitalisation Details'!A:AA,16,0)</f>
        <v>40</v>
      </c>
    </row>
    <row r="622" spans="1:17" ht="15.75" x14ac:dyDescent="0.25">
      <c r="A622" s="1" t="s">
        <v>1750</v>
      </c>
      <c r="B622" t="str">
        <f>VLOOKUP(A622,'Customer Names'!A:D,4,0)</f>
        <v>Kristina K</v>
      </c>
      <c r="C622">
        <f>VLOOKUP(A622,'Medical Examinations'!A:B,2,0)</f>
        <v>47.53</v>
      </c>
      <c r="D622">
        <f>VLOOKUP(A622,'Medical Examinations'!A:C,3,0)</f>
        <v>4.72</v>
      </c>
      <c r="E622" t="str">
        <f>VLOOKUP(A622,'Medical Examinations'!A:K,11,0)</f>
        <v>No</v>
      </c>
      <c r="F622" t="str">
        <f>VLOOKUP(A622,'Medical Examinations'!A:N,14,0)</f>
        <v>No</v>
      </c>
      <c r="G622" t="str">
        <f>VLOOKUP(A622,'Medical Examinations'!A:F,6,0)</f>
        <v>No</v>
      </c>
      <c r="H622" s="7" t="str">
        <f>VLOOKUP(A622,'Medical Examinations'!A:J,10,0)</f>
        <v>0</v>
      </c>
      <c r="I622" t="str">
        <f>VLOOKUP(A622,'Medical Examinations'!A:I,9,0)</f>
        <v>No</v>
      </c>
      <c r="J622" t="str">
        <f>VLOOKUP(A622,'Medical Examinations'!A:L,12,0)</f>
        <v>Obesity</v>
      </c>
      <c r="K622" t="str">
        <f>VLOOKUP(A622,'Medical Examinations'!A:M,13,0)</f>
        <v>Normal</v>
      </c>
      <c r="L622" t="str">
        <f>VLOOKUP(A622,'Hospitalisation Details'!A:S,15,0)</f>
        <v>12-Oct-1980</v>
      </c>
      <c r="M622" s="10">
        <f>VLOOKUP(A622,'Hospitalisation Details'!A:Q,17,0)</f>
        <v>15922.29</v>
      </c>
      <c r="N622" t="str">
        <f>VLOOKUP(A622,'Hospitalisation Details'!A:L,12,0)</f>
        <v>tier - 2</v>
      </c>
      <c r="O622" t="str">
        <f>VLOOKUP(A622,'Hospitalisation Details'!A:AA,13,0)</f>
        <v>tier - 3</v>
      </c>
      <c r="P622" t="str">
        <f>VLOOKUP(A622,'Hospitalisation Details'!A:AA,14,0)</f>
        <v>R1026</v>
      </c>
      <c r="Q622">
        <f>VLOOKUP(A622,'Hospitalisation Details'!A:AA,16,0)</f>
        <v>42</v>
      </c>
    </row>
    <row r="623" spans="1:17" ht="15.75" x14ac:dyDescent="0.25">
      <c r="A623" s="1" t="s">
        <v>1749</v>
      </c>
      <c r="B623" t="str">
        <f>VLOOKUP(A623,'Customer Names'!A:D,4,0)</f>
        <v>Brad</v>
      </c>
      <c r="C623">
        <f>VLOOKUP(A623,'Medical Examinations'!A:B,2,0)</f>
        <v>36.85</v>
      </c>
      <c r="D623">
        <f>VLOOKUP(A623,'Medical Examinations'!A:C,3,0)</f>
        <v>6.7</v>
      </c>
      <c r="E623" t="str">
        <f>VLOOKUP(A623,'Medical Examinations'!A:K,11,0)</f>
        <v>No</v>
      </c>
      <c r="F623" t="str">
        <f>VLOOKUP(A623,'Medical Examinations'!A:N,14,0)</f>
        <v>No</v>
      </c>
      <c r="G623" t="str">
        <f>VLOOKUP(A623,'Medical Examinations'!A:F,6,0)</f>
        <v>No</v>
      </c>
      <c r="H623" s="7" t="str">
        <f>VLOOKUP(A623,'Medical Examinations'!A:J,10,0)</f>
        <v>0</v>
      </c>
      <c r="I623" t="str">
        <f>VLOOKUP(A623,'Medical Examinations'!A:I,9,0)</f>
        <v>No</v>
      </c>
      <c r="J623" t="str">
        <f>VLOOKUP(A623,'Medical Examinations'!A:L,12,0)</f>
        <v>Obesity</v>
      </c>
      <c r="K623" t="str">
        <f>VLOOKUP(A623,'Medical Examinations'!A:M,13,0)</f>
        <v>Diabetes</v>
      </c>
      <c r="L623" t="str">
        <f>VLOOKUP(A623,'Hospitalisation Details'!A:S,15,0)</f>
        <v>25-Dec-1962</v>
      </c>
      <c r="M623" s="10">
        <f>VLOOKUP(A623,'Hospitalisation Details'!A:Q,17,0)</f>
        <v>15840.81</v>
      </c>
      <c r="N623" t="str">
        <f>VLOOKUP(A623,'Hospitalisation Details'!A:L,12,0)</f>
        <v>tier - 2</v>
      </c>
      <c r="O623" t="str">
        <f>VLOOKUP(A623,'Hospitalisation Details'!A:AA,13,0)</f>
        <v>tier - 1</v>
      </c>
      <c r="P623" t="str">
        <f>VLOOKUP(A623,'Hospitalisation Details'!A:AA,14,0)</f>
        <v>R1022</v>
      </c>
      <c r="Q623">
        <f>VLOOKUP(A623,'Hospitalisation Details'!A:AA,16,0)</f>
        <v>60</v>
      </c>
    </row>
    <row r="624" spans="1:17" ht="15.75" x14ac:dyDescent="0.25">
      <c r="A624" s="1" t="s">
        <v>1748</v>
      </c>
      <c r="B624" t="str">
        <f>VLOOKUP(A624,'Customer Names'!A:D,4,0)</f>
        <v>Margaret O</v>
      </c>
      <c r="C624">
        <f>VLOOKUP(A624,'Medical Examinations'!A:B,2,0)</f>
        <v>29.3</v>
      </c>
      <c r="D624">
        <f>VLOOKUP(A624,'Medical Examinations'!A:C,3,0)</f>
        <v>5.5</v>
      </c>
      <c r="E624" t="str">
        <f>VLOOKUP(A624,'Medical Examinations'!A:K,11,0)</f>
        <v>No</v>
      </c>
      <c r="F624" t="str">
        <f>VLOOKUP(A624,'Medical Examinations'!A:N,14,0)</f>
        <v>No</v>
      </c>
      <c r="G624" t="str">
        <f>VLOOKUP(A624,'Medical Examinations'!A:F,6,0)</f>
        <v>No</v>
      </c>
      <c r="H624" s="7" t="str">
        <f>VLOOKUP(A624,'Medical Examinations'!A:J,10,0)</f>
        <v>0</v>
      </c>
      <c r="I624" t="str">
        <f>VLOOKUP(A624,'Medical Examinations'!A:I,9,0)</f>
        <v>No</v>
      </c>
      <c r="J624" t="str">
        <f>VLOOKUP(A624,'Medical Examinations'!A:L,12,0)</f>
        <v>Overweight</v>
      </c>
      <c r="K624" t="str">
        <f>VLOOKUP(A624,'Medical Examinations'!A:M,13,0)</f>
        <v>Normal</v>
      </c>
      <c r="L624" t="str">
        <f>VLOOKUP(A624,'Hospitalisation Details'!A:S,15,0)</f>
        <v>11-Nov-1982</v>
      </c>
      <c r="M624" s="10">
        <f>VLOOKUP(A624,'Hospitalisation Details'!A:Q,17,0)</f>
        <v>15828.82</v>
      </c>
      <c r="N624" t="str">
        <f>VLOOKUP(A624,'Hospitalisation Details'!A:L,12,0)</f>
        <v>tier - 2</v>
      </c>
      <c r="O624" t="str">
        <f>VLOOKUP(A624,'Hospitalisation Details'!A:AA,13,0)</f>
        <v>tier - 3</v>
      </c>
      <c r="P624" t="str">
        <f>VLOOKUP(A624,'Hospitalisation Details'!A:AA,14,0)</f>
        <v>R1011</v>
      </c>
      <c r="Q624">
        <f>VLOOKUP(A624,'Hospitalisation Details'!A:AA,16,0)</f>
        <v>40</v>
      </c>
    </row>
    <row r="625" spans="1:17" ht="15.75" x14ac:dyDescent="0.25">
      <c r="A625" s="1" t="s">
        <v>1747</v>
      </c>
      <c r="B625" t="str">
        <f>VLOOKUP(A625,'Customer Names'!A:D,4,0)</f>
        <v>Craig R.</v>
      </c>
      <c r="C625">
        <f>VLOOKUP(A625,'Medical Examinations'!A:B,2,0)</f>
        <v>19.3</v>
      </c>
      <c r="D625">
        <f>VLOOKUP(A625,'Medical Examinations'!A:C,3,0)</f>
        <v>4.46</v>
      </c>
      <c r="E625" t="str">
        <f>VLOOKUP(A625,'Medical Examinations'!A:K,11,0)</f>
        <v>No</v>
      </c>
      <c r="F625" t="str">
        <f>VLOOKUP(A625,'Medical Examinations'!A:N,14,0)</f>
        <v>No</v>
      </c>
      <c r="G625" t="str">
        <f>VLOOKUP(A625,'Medical Examinations'!A:F,6,0)</f>
        <v>No</v>
      </c>
      <c r="H625" s="7">
        <f>VLOOKUP(A625,'Medical Examinations'!A:J,10,0)</f>
        <v>1</v>
      </c>
      <c r="I625" t="str">
        <f>VLOOKUP(A625,'Medical Examinations'!A:I,9,0)</f>
        <v>Yes</v>
      </c>
      <c r="J625" t="str">
        <f>VLOOKUP(A625,'Medical Examinations'!A:L,12,0)</f>
        <v>Normal Weight</v>
      </c>
      <c r="K625" t="str">
        <f>VLOOKUP(A625,'Medical Examinations'!A:M,13,0)</f>
        <v>Normal</v>
      </c>
      <c r="L625" t="str">
        <f>VLOOKUP(A625,'Hospitalisation Details'!A:S,15,0)</f>
        <v>26-Jun-1984</v>
      </c>
      <c r="M625" s="10">
        <f>VLOOKUP(A625,'Hospitalisation Details'!A:Q,17,0)</f>
        <v>15820.7</v>
      </c>
      <c r="N625" t="str">
        <f>VLOOKUP(A625,'Hospitalisation Details'!A:L,12,0)</f>
        <v>tier - 2</v>
      </c>
      <c r="O625" t="str">
        <f>VLOOKUP(A625,'Hospitalisation Details'!A:AA,13,0)</f>
        <v>tier - 3</v>
      </c>
      <c r="P625" t="str">
        <f>VLOOKUP(A625,'Hospitalisation Details'!A:AA,14,0)</f>
        <v>R1011</v>
      </c>
      <c r="Q625">
        <f>VLOOKUP(A625,'Hospitalisation Details'!A:AA,16,0)</f>
        <v>38</v>
      </c>
    </row>
    <row r="626" spans="1:17" ht="15.75" x14ac:dyDescent="0.25">
      <c r="A626" s="1" t="s">
        <v>1746</v>
      </c>
      <c r="B626" t="str">
        <f>VLOOKUP(A626,'Customer Names'!A:D,4,0)</f>
        <v>Simo</v>
      </c>
      <c r="C626">
        <f>VLOOKUP(A626,'Medical Examinations'!A:B,2,0)</f>
        <v>24.13</v>
      </c>
      <c r="D626">
        <f>VLOOKUP(A626,'Medical Examinations'!A:C,3,0)</f>
        <v>5.29</v>
      </c>
      <c r="E626" t="str">
        <f>VLOOKUP(A626,'Medical Examinations'!A:K,11,0)</f>
        <v>Yes</v>
      </c>
      <c r="F626" t="str">
        <f>VLOOKUP(A626,'Medical Examinations'!A:N,14,0)</f>
        <v>No</v>
      </c>
      <c r="G626" t="str">
        <f>VLOOKUP(A626,'Medical Examinations'!A:F,6,0)</f>
        <v>Yes</v>
      </c>
      <c r="H626" s="7">
        <f>VLOOKUP(A626,'Medical Examinations'!A:J,10,0)</f>
        <v>1</v>
      </c>
      <c r="I626" t="str">
        <f>VLOOKUP(A626,'Medical Examinations'!A:I,9,0)</f>
        <v>Yes</v>
      </c>
      <c r="J626" t="str">
        <f>VLOOKUP(A626,'Medical Examinations'!A:L,12,0)</f>
        <v>Normal Weight</v>
      </c>
      <c r="K626" t="str">
        <f>VLOOKUP(A626,'Medical Examinations'!A:M,13,0)</f>
        <v>Normal</v>
      </c>
      <c r="L626" t="str">
        <f>VLOOKUP(A626,'Hospitalisation Details'!A:S,15,0)</f>
        <v>9-Oct-1997</v>
      </c>
      <c r="M626" s="10">
        <f>VLOOKUP(A626,'Hospitalisation Details'!A:Q,17,0)</f>
        <v>15817.99</v>
      </c>
      <c r="N626" t="str">
        <f>VLOOKUP(A626,'Hospitalisation Details'!A:L,12,0)</f>
        <v>tier - 2</v>
      </c>
      <c r="O626" t="str">
        <f>VLOOKUP(A626,'Hospitalisation Details'!A:AA,13,0)</f>
        <v>tier - 2</v>
      </c>
      <c r="P626" t="str">
        <f>VLOOKUP(A626,'Hospitalisation Details'!A:AA,14,0)</f>
        <v>R1012</v>
      </c>
      <c r="Q626">
        <f>VLOOKUP(A626,'Hospitalisation Details'!A:AA,16,0)</f>
        <v>25</v>
      </c>
    </row>
    <row r="627" spans="1:17" ht="15.75" x14ac:dyDescent="0.25">
      <c r="A627" s="1" t="s">
        <v>1745</v>
      </c>
      <c r="B627" t="str">
        <f>VLOOKUP(A627,'Customer Names'!A:D,4,0)</f>
        <v>Christopher J</v>
      </c>
      <c r="C627">
        <f>VLOOKUP(A627,'Medical Examinations'!A:B,2,0)</f>
        <v>46.7</v>
      </c>
      <c r="D627">
        <f>VLOOKUP(A627,'Medical Examinations'!A:C,3,0)</f>
        <v>10.99</v>
      </c>
      <c r="E627" t="str">
        <f>VLOOKUP(A627,'Medical Examinations'!A:K,11,0)</f>
        <v>No</v>
      </c>
      <c r="F627" t="str">
        <f>VLOOKUP(A627,'Medical Examinations'!A:N,14,0)</f>
        <v>No</v>
      </c>
      <c r="G627" t="str">
        <f>VLOOKUP(A627,'Medical Examinations'!A:F,6,0)</f>
        <v>No</v>
      </c>
      <c r="H627" s="7" t="str">
        <f>VLOOKUP(A627,'Medical Examinations'!A:J,10,0)</f>
        <v>0</v>
      </c>
      <c r="I627" t="str">
        <f>VLOOKUP(A627,'Medical Examinations'!A:I,9,0)</f>
        <v>No</v>
      </c>
      <c r="J627" t="str">
        <f>VLOOKUP(A627,'Medical Examinations'!A:L,12,0)</f>
        <v>Obesity</v>
      </c>
      <c r="K627" t="str">
        <f>VLOOKUP(A627,'Medical Examinations'!A:M,13,0)</f>
        <v>Diabetes</v>
      </c>
      <c r="L627" t="str">
        <f>VLOOKUP(A627,'Hospitalisation Details'!A:S,15,0)</f>
        <v>29-Aug-1974</v>
      </c>
      <c r="M627" s="10">
        <f>VLOOKUP(A627,'Hospitalisation Details'!A:Q,17,0)</f>
        <v>15746.62</v>
      </c>
      <c r="N627" t="str">
        <f>VLOOKUP(A627,'Hospitalisation Details'!A:L,12,0)</f>
        <v>tier - 2</v>
      </c>
      <c r="O627" t="str">
        <f>VLOOKUP(A627,'Hospitalisation Details'!A:AA,13,0)</f>
        <v>tier - 1</v>
      </c>
      <c r="P627" t="str">
        <f>VLOOKUP(A627,'Hospitalisation Details'!A:AA,14,0)</f>
        <v>R1012</v>
      </c>
      <c r="Q627">
        <f>VLOOKUP(A627,'Hospitalisation Details'!A:AA,16,0)</f>
        <v>48</v>
      </c>
    </row>
    <row r="628" spans="1:17" ht="15.75" x14ac:dyDescent="0.25">
      <c r="A628" s="1" t="s">
        <v>1744</v>
      </c>
      <c r="B628" t="str">
        <f>VLOOKUP(A628,'Customer Names'!A:D,4,0)</f>
        <v>Mario Sr.</v>
      </c>
      <c r="C628">
        <f>VLOOKUP(A628,'Medical Examinations'!A:B,2,0)</f>
        <v>45.27</v>
      </c>
      <c r="D628">
        <f>VLOOKUP(A628,'Medical Examinations'!A:C,3,0)</f>
        <v>5.2</v>
      </c>
      <c r="E628" t="str">
        <f>VLOOKUP(A628,'Medical Examinations'!A:K,11,0)</f>
        <v>Yes</v>
      </c>
      <c r="F628" t="str">
        <f>VLOOKUP(A628,'Medical Examinations'!A:N,14,0)</f>
        <v>No</v>
      </c>
      <c r="G628" t="str">
        <f>VLOOKUP(A628,'Medical Examinations'!A:F,6,0)</f>
        <v>No</v>
      </c>
      <c r="H628" s="7" t="str">
        <f>VLOOKUP(A628,'Medical Examinations'!A:J,10,0)</f>
        <v>0</v>
      </c>
      <c r="I628" t="str">
        <f>VLOOKUP(A628,'Medical Examinations'!A:I,9,0)</f>
        <v>No</v>
      </c>
      <c r="J628" t="str">
        <f>VLOOKUP(A628,'Medical Examinations'!A:L,12,0)</f>
        <v>Obesity</v>
      </c>
      <c r="K628" t="str">
        <f>VLOOKUP(A628,'Medical Examinations'!A:M,13,0)</f>
        <v>Normal</v>
      </c>
      <c r="L628" t="str">
        <f>VLOOKUP(A628,'Hospitalisation Details'!A:S,15,0)</f>
        <v>20-Sep-1976</v>
      </c>
      <c r="M628" s="10">
        <f>VLOOKUP(A628,'Hospitalisation Details'!A:Q,17,0)</f>
        <v>15698.86</v>
      </c>
      <c r="N628" t="str">
        <f>VLOOKUP(A628,'Hospitalisation Details'!A:L,12,0)</f>
        <v>tier - 2</v>
      </c>
      <c r="O628" t="str">
        <f>VLOOKUP(A628,'Hospitalisation Details'!A:AA,13,0)</f>
        <v>tier - 2</v>
      </c>
      <c r="P628" t="str">
        <f>VLOOKUP(A628,'Hospitalisation Details'!A:AA,14,0)</f>
        <v>R1012</v>
      </c>
      <c r="Q628">
        <f>VLOOKUP(A628,'Hospitalisation Details'!A:AA,16,0)</f>
        <v>46</v>
      </c>
    </row>
    <row r="629" spans="1:17" ht="15.75" x14ac:dyDescent="0.25">
      <c r="A629" s="1" t="s">
        <v>1743</v>
      </c>
      <c r="B629" t="str">
        <f>VLOOKUP(A629,'Customer Names'!A:D,4,0)</f>
        <v>Meghann R.</v>
      </c>
      <c r="C629">
        <f>VLOOKUP(A629,'Medical Examinations'!A:B,2,0)</f>
        <v>44.29</v>
      </c>
      <c r="D629">
        <f>VLOOKUP(A629,'Medical Examinations'!A:C,3,0)</f>
        <v>9.66</v>
      </c>
      <c r="E629" t="str">
        <f>VLOOKUP(A629,'Medical Examinations'!A:K,11,0)</f>
        <v>No</v>
      </c>
      <c r="F629" t="str">
        <f>VLOOKUP(A629,'Medical Examinations'!A:N,14,0)</f>
        <v>No</v>
      </c>
      <c r="G629" t="str">
        <f>VLOOKUP(A629,'Medical Examinations'!A:F,6,0)</f>
        <v>No</v>
      </c>
      <c r="H629" s="7">
        <f>VLOOKUP(A629,'Medical Examinations'!A:J,10,0)</f>
        <v>2</v>
      </c>
      <c r="I629" t="str">
        <f>VLOOKUP(A629,'Medical Examinations'!A:I,9,0)</f>
        <v>No</v>
      </c>
      <c r="J629" t="str">
        <f>VLOOKUP(A629,'Medical Examinations'!A:L,12,0)</f>
        <v>Obesity</v>
      </c>
      <c r="K629" t="str">
        <f>VLOOKUP(A629,'Medical Examinations'!A:M,13,0)</f>
        <v>Diabetes</v>
      </c>
      <c r="L629" t="str">
        <f>VLOOKUP(A629,'Hospitalisation Details'!A:S,15,0)</f>
        <v>26-Jun-1973</v>
      </c>
      <c r="M629" s="10">
        <f>VLOOKUP(A629,'Hospitalisation Details'!A:Q,17,0)</f>
        <v>15670.3</v>
      </c>
      <c r="N629" t="str">
        <f>VLOOKUP(A629,'Hospitalisation Details'!A:L,12,0)</f>
        <v>tier - 2</v>
      </c>
      <c r="O629" t="str">
        <f>VLOOKUP(A629,'Hospitalisation Details'!A:AA,13,0)</f>
        <v>tier - 2</v>
      </c>
      <c r="P629" t="str">
        <f>VLOOKUP(A629,'Hospitalisation Details'!A:AA,14,0)</f>
        <v>R1026</v>
      </c>
      <c r="Q629">
        <f>VLOOKUP(A629,'Hospitalisation Details'!A:AA,16,0)</f>
        <v>49</v>
      </c>
    </row>
    <row r="630" spans="1:17" ht="15.75" x14ac:dyDescent="0.25">
      <c r="A630" s="1" t="s">
        <v>1742</v>
      </c>
      <c r="B630" t="str">
        <f>VLOOKUP(A630,'Customer Names'!A:D,4,0)</f>
        <v>Scott M</v>
      </c>
      <c r="C630">
        <f>VLOOKUP(A630,'Medical Examinations'!A:B,2,0)</f>
        <v>54.59</v>
      </c>
      <c r="D630">
        <f>VLOOKUP(A630,'Medical Examinations'!A:C,3,0)</f>
        <v>4.22</v>
      </c>
      <c r="E630" t="str">
        <f>VLOOKUP(A630,'Medical Examinations'!A:K,11,0)</f>
        <v>Yes</v>
      </c>
      <c r="F630" t="str">
        <f>VLOOKUP(A630,'Medical Examinations'!A:N,14,0)</f>
        <v>No</v>
      </c>
      <c r="G630" t="str">
        <f>VLOOKUP(A630,'Medical Examinations'!A:F,6,0)</f>
        <v>No</v>
      </c>
      <c r="H630" s="7">
        <f>VLOOKUP(A630,'Medical Examinations'!A:J,10,0)</f>
        <v>1</v>
      </c>
      <c r="I630" t="str">
        <f>VLOOKUP(A630,'Medical Examinations'!A:I,9,0)</f>
        <v>No</v>
      </c>
      <c r="J630" t="str">
        <f>VLOOKUP(A630,'Medical Examinations'!A:L,12,0)</f>
        <v>Obesity</v>
      </c>
      <c r="K630" t="str">
        <f>VLOOKUP(A630,'Medical Examinations'!A:M,13,0)</f>
        <v>Normal</v>
      </c>
      <c r="L630" t="str">
        <f>VLOOKUP(A630,'Hospitalisation Details'!A:S,15,0)</f>
        <v>22-Dec-1988</v>
      </c>
      <c r="M630" s="10">
        <f>VLOOKUP(A630,'Hospitalisation Details'!A:Q,17,0)</f>
        <v>15646.28</v>
      </c>
      <c r="N630" t="str">
        <f>VLOOKUP(A630,'Hospitalisation Details'!A:L,12,0)</f>
        <v>tier - 2</v>
      </c>
      <c r="O630" t="str">
        <f>VLOOKUP(A630,'Hospitalisation Details'!A:AA,13,0)</f>
        <v>tier - 2</v>
      </c>
      <c r="P630" t="str">
        <f>VLOOKUP(A630,'Hospitalisation Details'!A:AA,14,0)</f>
        <v>R1011</v>
      </c>
      <c r="Q630">
        <f>VLOOKUP(A630,'Hospitalisation Details'!A:AA,16,0)</f>
        <v>34</v>
      </c>
    </row>
    <row r="631" spans="1:17" ht="15.75" x14ac:dyDescent="0.25">
      <c r="A631" s="1" t="s">
        <v>1741</v>
      </c>
      <c r="B631" t="str">
        <f>VLOOKUP(A631,'Customer Names'!A:D,4,0)</f>
        <v>Caitlin E.</v>
      </c>
      <c r="C631">
        <f>VLOOKUP(A631,'Medical Examinations'!A:B,2,0)</f>
        <v>32.965000000000003</v>
      </c>
      <c r="D631">
        <f>VLOOKUP(A631,'Medical Examinations'!A:C,3,0)</f>
        <v>11.78</v>
      </c>
      <c r="E631" t="str">
        <f>VLOOKUP(A631,'Medical Examinations'!A:K,11,0)</f>
        <v>No</v>
      </c>
      <c r="F631" t="str">
        <f>VLOOKUP(A631,'Medical Examinations'!A:N,14,0)</f>
        <v>No</v>
      </c>
      <c r="G631" t="str">
        <f>VLOOKUP(A631,'Medical Examinations'!A:F,6,0)</f>
        <v>No</v>
      </c>
      <c r="H631" s="7" t="str">
        <f>VLOOKUP(A631,'Medical Examinations'!A:J,10,0)</f>
        <v>0</v>
      </c>
      <c r="I631" t="str">
        <f>VLOOKUP(A631,'Medical Examinations'!A:I,9,0)</f>
        <v>No</v>
      </c>
      <c r="J631" t="str">
        <f>VLOOKUP(A631,'Medical Examinations'!A:L,12,0)</f>
        <v>Obesity</v>
      </c>
      <c r="K631" t="str">
        <f>VLOOKUP(A631,'Medical Examinations'!A:M,13,0)</f>
        <v>Diabetes</v>
      </c>
      <c r="L631" t="str">
        <f>VLOOKUP(A631,'Hospitalisation Details'!A:S,15,0)</f>
        <v>6-Jun-1960</v>
      </c>
      <c r="M631" s="10">
        <f>VLOOKUP(A631,'Hospitalisation Details'!A:Q,17,0)</f>
        <v>15612.19</v>
      </c>
      <c r="N631" t="str">
        <f>VLOOKUP(A631,'Hospitalisation Details'!A:L,12,0)</f>
        <v>tier - 2</v>
      </c>
      <c r="O631" t="str">
        <f>VLOOKUP(A631,'Hospitalisation Details'!A:AA,13,0)</f>
        <v>tier - 2</v>
      </c>
      <c r="P631" t="str">
        <f>VLOOKUP(A631,'Hospitalisation Details'!A:AA,14,0)</f>
        <v>R1012</v>
      </c>
      <c r="Q631">
        <f>VLOOKUP(A631,'Hospitalisation Details'!A:AA,16,0)</f>
        <v>63</v>
      </c>
    </row>
    <row r="632" spans="1:17" ht="15.75" x14ac:dyDescent="0.25">
      <c r="A632" s="1" t="s">
        <v>1740</v>
      </c>
      <c r="B632" t="str">
        <f>VLOOKUP(A632,'Customer Names'!A:D,4,0)</f>
        <v>Samantha A.</v>
      </c>
      <c r="C632">
        <f>VLOOKUP(A632,'Medical Examinations'!A:B,2,0)</f>
        <v>38.049999999999997</v>
      </c>
      <c r="D632">
        <f>VLOOKUP(A632,'Medical Examinations'!A:C,3,0)</f>
        <v>9.6199999999999992</v>
      </c>
      <c r="E632" t="str">
        <f>VLOOKUP(A632,'Medical Examinations'!A:K,11,0)</f>
        <v>No</v>
      </c>
      <c r="F632" t="str">
        <f>VLOOKUP(A632,'Medical Examinations'!A:N,14,0)</f>
        <v>No</v>
      </c>
      <c r="G632" t="str">
        <f>VLOOKUP(A632,'Medical Examinations'!A:F,6,0)</f>
        <v>No</v>
      </c>
      <c r="H632" s="7" t="str">
        <f>VLOOKUP(A632,'Medical Examinations'!A:J,10,0)</f>
        <v>0</v>
      </c>
      <c r="I632" t="str">
        <f>VLOOKUP(A632,'Medical Examinations'!A:I,9,0)</f>
        <v>No</v>
      </c>
      <c r="J632" t="str">
        <f>VLOOKUP(A632,'Medical Examinations'!A:L,12,0)</f>
        <v>Obesity</v>
      </c>
      <c r="K632" t="str">
        <f>VLOOKUP(A632,'Medical Examinations'!A:M,13,0)</f>
        <v>Diabetes</v>
      </c>
      <c r="L632" t="str">
        <f>VLOOKUP(A632,'Hospitalisation Details'!A:S,15,0)</f>
        <v>28-Oct-1965</v>
      </c>
      <c r="M632" s="10">
        <f>VLOOKUP(A632,'Hospitalisation Details'!A:Q,17,0)</f>
        <v>15608.58</v>
      </c>
      <c r="N632" t="str">
        <f>VLOOKUP(A632,'Hospitalisation Details'!A:L,12,0)</f>
        <v>tier - 2</v>
      </c>
      <c r="O632" t="str">
        <f>VLOOKUP(A632,'Hospitalisation Details'!A:AA,13,0)</f>
        <v>tier - 2</v>
      </c>
      <c r="P632" t="str">
        <f>VLOOKUP(A632,'Hospitalisation Details'!A:AA,14,0)</f>
        <v>R1026</v>
      </c>
      <c r="Q632">
        <f>VLOOKUP(A632,'Hospitalisation Details'!A:AA,16,0)</f>
        <v>57</v>
      </c>
    </row>
    <row r="633" spans="1:17" ht="15.75" x14ac:dyDescent="0.25">
      <c r="A633" s="1" t="s">
        <v>1739</v>
      </c>
      <c r="B633" t="str">
        <f>VLOOKUP(A633,'Customer Names'!A:D,4,0)</f>
        <v>Erik</v>
      </c>
      <c r="C633">
        <f>VLOOKUP(A633,'Medical Examinations'!A:B,2,0)</f>
        <v>46.14</v>
      </c>
      <c r="D633">
        <f>VLOOKUP(A633,'Medical Examinations'!A:C,3,0)</f>
        <v>10.78</v>
      </c>
      <c r="E633" t="str">
        <f>VLOOKUP(A633,'Medical Examinations'!A:K,11,0)</f>
        <v>No</v>
      </c>
      <c r="F633" t="str">
        <f>VLOOKUP(A633,'Medical Examinations'!A:N,14,0)</f>
        <v>No</v>
      </c>
      <c r="G633" t="str">
        <f>VLOOKUP(A633,'Medical Examinations'!A:F,6,0)</f>
        <v>No</v>
      </c>
      <c r="H633" s="7" t="str">
        <f>VLOOKUP(A633,'Medical Examinations'!A:J,10,0)</f>
        <v>0</v>
      </c>
      <c r="I633" t="str">
        <f>VLOOKUP(A633,'Medical Examinations'!A:I,9,0)</f>
        <v>No</v>
      </c>
      <c r="J633" t="str">
        <f>VLOOKUP(A633,'Medical Examinations'!A:L,12,0)</f>
        <v>Obesity</v>
      </c>
      <c r="K633" t="str">
        <f>VLOOKUP(A633,'Medical Examinations'!A:M,13,0)</f>
        <v>Diabetes</v>
      </c>
      <c r="L633" t="str">
        <f>VLOOKUP(A633,'Hospitalisation Details'!A:S,15,0)</f>
        <v>30-Jul-1974</v>
      </c>
      <c r="M633" s="10">
        <f>VLOOKUP(A633,'Hospitalisation Details'!A:Q,17,0)</f>
        <v>15556.67</v>
      </c>
      <c r="N633" t="str">
        <f>VLOOKUP(A633,'Hospitalisation Details'!A:L,12,0)</f>
        <v>tier - 2</v>
      </c>
      <c r="O633" t="str">
        <f>VLOOKUP(A633,'Hospitalisation Details'!A:AA,13,0)</f>
        <v>tier - 2</v>
      </c>
      <c r="P633" t="str">
        <f>VLOOKUP(A633,'Hospitalisation Details'!A:AA,14,0)</f>
        <v>R1012</v>
      </c>
      <c r="Q633">
        <f>VLOOKUP(A633,'Hospitalisation Details'!A:AA,16,0)</f>
        <v>48</v>
      </c>
    </row>
    <row r="634" spans="1:17" ht="15.75" x14ac:dyDescent="0.25">
      <c r="A634" s="1" t="s">
        <v>1738</v>
      </c>
      <c r="B634" t="str">
        <f>VLOOKUP(A634,'Customer Names'!A:D,4,0)</f>
        <v>Christopher</v>
      </c>
      <c r="C634">
        <f>VLOOKUP(A634,'Medical Examinations'!A:B,2,0)</f>
        <v>41.325000000000003</v>
      </c>
      <c r="D634">
        <f>VLOOKUP(A634,'Medical Examinations'!A:C,3,0)</f>
        <v>5.1100000000000003</v>
      </c>
      <c r="E634" t="str">
        <f>VLOOKUP(A634,'Medical Examinations'!A:K,11,0)</f>
        <v>Yes</v>
      </c>
      <c r="F634" t="str">
        <f>VLOOKUP(A634,'Medical Examinations'!A:N,14,0)</f>
        <v>No</v>
      </c>
      <c r="G634" t="str">
        <f>VLOOKUP(A634,'Medical Examinations'!A:F,6,0)</f>
        <v>No</v>
      </c>
      <c r="H634" s="7">
        <f>VLOOKUP(A634,'Medical Examinations'!A:J,10,0)</f>
        <v>2</v>
      </c>
      <c r="I634" t="str">
        <f>VLOOKUP(A634,'Medical Examinations'!A:I,9,0)</f>
        <v>No</v>
      </c>
      <c r="J634" t="str">
        <f>VLOOKUP(A634,'Medical Examinations'!A:L,12,0)</f>
        <v>Obesity</v>
      </c>
      <c r="K634" t="str">
        <f>VLOOKUP(A634,'Medical Examinations'!A:M,13,0)</f>
        <v>Normal</v>
      </c>
      <c r="L634" t="str">
        <f>VLOOKUP(A634,'Hospitalisation Details'!A:S,15,0)</f>
        <v>2-Oct-1959</v>
      </c>
      <c r="M634" s="10">
        <f>VLOOKUP(A634,'Hospitalisation Details'!A:Q,17,0)</f>
        <v>15555.19</v>
      </c>
      <c r="N634" t="str">
        <f>VLOOKUP(A634,'Hospitalisation Details'!A:L,12,0)</f>
        <v>tier - 2</v>
      </c>
      <c r="O634" t="str">
        <f>VLOOKUP(A634,'Hospitalisation Details'!A:AA,13,0)</f>
        <v>tier - 3</v>
      </c>
      <c r="P634" t="str">
        <f>VLOOKUP(A634,'Hospitalisation Details'!A:AA,14,0)</f>
        <v>R1012</v>
      </c>
      <c r="Q634">
        <f>VLOOKUP(A634,'Hospitalisation Details'!A:AA,16,0)</f>
        <v>63</v>
      </c>
    </row>
    <row r="635" spans="1:17" ht="15.75" x14ac:dyDescent="0.25">
      <c r="A635" s="1" t="s">
        <v>1737</v>
      </c>
      <c r="B635" t="str">
        <f>VLOOKUP(A635,'Customer Names'!A:D,4,0)</f>
        <v>Maya</v>
      </c>
      <c r="C635">
        <f>VLOOKUP(A635,'Medical Examinations'!A:B,2,0)</f>
        <v>44.64</v>
      </c>
      <c r="D635">
        <f>VLOOKUP(A635,'Medical Examinations'!A:C,3,0)</f>
        <v>7.18</v>
      </c>
      <c r="E635" t="str">
        <f>VLOOKUP(A635,'Medical Examinations'!A:K,11,0)</f>
        <v>No</v>
      </c>
      <c r="F635" t="str">
        <f>VLOOKUP(A635,'Medical Examinations'!A:N,14,0)</f>
        <v>No</v>
      </c>
      <c r="G635" t="str">
        <f>VLOOKUP(A635,'Medical Examinations'!A:F,6,0)</f>
        <v>No</v>
      </c>
      <c r="H635" s="7" t="str">
        <f>VLOOKUP(A635,'Medical Examinations'!A:J,10,0)</f>
        <v>0</v>
      </c>
      <c r="I635" t="str">
        <f>VLOOKUP(A635,'Medical Examinations'!A:I,9,0)</f>
        <v>No</v>
      </c>
      <c r="J635" t="str">
        <f>VLOOKUP(A635,'Medical Examinations'!A:L,12,0)</f>
        <v>Obesity</v>
      </c>
      <c r="K635" t="str">
        <f>VLOOKUP(A635,'Medical Examinations'!A:M,13,0)</f>
        <v>Diabetes</v>
      </c>
      <c r="L635" t="str">
        <f>VLOOKUP(A635,'Hospitalisation Details'!A:S,15,0)</f>
        <v>28-Jun-1974</v>
      </c>
      <c r="M635" s="10">
        <f>VLOOKUP(A635,'Hospitalisation Details'!A:Q,17,0)</f>
        <v>15532.16</v>
      </c>
      <c r="N635" t="str">
        <f>VLOOKUP(A635,'Hospitalisation Details'!A:L,12,0)</f>
        <v>tier - 2</v>
      </c>
      <c r="O635" t="str">
        <f>VLOOKUP(A635,'Hospitalisation Details'!A:AA,13,0)</f>
        <v>tier - 2</v>
      </c>
      <c r="P635" t="str">
        <f>VLOOKUP(A635,'Hospitalisation Details'!A:AA,14,0)</f>
        <v>R1026</v>
      </c>
      <c r="Q635">
        <f>VLOOKUP(A635,'Hospitalisation Details'!A:AA,16,0)</f>
        <v>48</v>
      </c>
    </row>
    <row r="636" spans="1:17" ht="15.75" x14ac:dyDescent="0.25">
      <c r="A636" s="1" t="s">
        <v>1736</v>
      </c>
      <c r="B636" t="str">
        <f>VLOOKUP(A636,'Customer Names'!A:D,4,0)</f>
        <v>Zachary T</v>
      </c>
      <c r="C636">
        <f>VLOOKUP(A636,'Medical Examinations'!A:B,2,0)</f>
        <v>25.175000000000001</v>
      </c>
      <c r="D636">
        <f>VLOOKUP(A636,'Medical Examinations'!A:C,3,0)</f>
        <v>4.96</v>
      </c>
      <c r="E636" t="str">
        <f>VLOOKUP(A636,'Medical Examinations'!A:K,11,0)</f>
        <v>No</v>
      </c>
      <c r="F636" t="str">
        <f>VLOOKUP(A636,'Medical Examinations'!A:N,14,0)</f>
        <v>Yes</v>
      </c>
      <c r="G636" t="str">
        <f>VLOOKUP(A636,'Medical Examinations'!A:F,6,0)</f>
        <v>No</v>
      </c>
      <c r="H636" s="7">
        <f>VLOOKUP(A636,'Medical Examinations'!A:J,10,0)</f>
        <v>1</v>
      </c>
      <c r="I636" t="str">
        <f>VLOOKUP(A636,'Medical Examinations'!A:I,9,0)</f>
        <v>No</v>
      </c>
      <c r="J636" t="str">
        <f>VLOOKUP(A636,'Medical Examinations'!A:L,12,0)</f>
        <v>Overweight</v>
      </c>
      <c r="K636" t="str">
        <f>VLOOKUP(A636,'Medical Examinations'!A:M,13,0)</f>
        <v>Normal</v>
      </c>
      <c r="L636" t="str">
        <f>VLOOKUP(A636,'Hospitalisation Details'!A:S,15,0)</f>
        <v>17-Jul-2004</v>
      </c>
      <c r="M636" s="10">
        <f>VLOOKUP(A636,'Hospitalisation Details'!A:Q,17,0)</f>
        <v>15518.18</v>
      </c>
      <c r="N636" t="str">
        <f>VLOOKUP(A636,'Hospitalisation Details'!A:L,12,0)</f>
        <v>tier - 2</v>
      </c>
      <c r="O636" t="str">
        <f>VLOOKUP(A636,'Hospitalisation Details'!A:AA,13,0)</f>
        <v>tier - 3</v>
      </c>
      <c r="P636" t="str">
        <f>VLOOKUP(A636,'Hospitalisation Details'!A:AA,14,0)</f>
        <v>R1015</v>
      </c>
      <c r="Q636">
        <f>VLOOKUP(A636,'Hospitalisation Details'!A:AA,16,0)</f>
        <v>18</v>
      </c>
    </row>
    <row r="637" spans="1:17" ht="15.75" x14ac:dyDescent="0.25">
      <c r="A637" s="1" t="s">
        <v>1735</v>
      </c>
      <c r="B637" t="str">
        <f>VLOOKUP(A637,'Customer Names'!A:D,4,0)</f>
        <v>Hilda</v>
      </c>
      <c r="C637">
        <f>VLOOKUP(A637,'Medical Examinations'!A:B,2,0)</f>
        <v>43.11</v>
      </c>
      <c r="D637">
        <f>VLOOKUP(A637,'Medical Examinations'!A:C,3,0)</f>
        <v>4.67</v>
      </c>
      <c r="E637" t="str">
        <f>VLOOKUP(A637,'Medical Examinations'!A:K,11,0)</f>
        <v>Yes</v>
      </c>
      <c r="F637" t="str">
        <f>VLOOKUP(A637,'Medical Examinations'!A:N,14,0)</f>
        <v>No</v>
      </c>
      <c r="G637" t="str">
        <f>VLOOKUP(A637,'Medical Examinations'!A:F,6,0)</f>
        <v>No</v>
      </c>
      <c r="H637" s="7" t="str">
        <f>VLOOKUP(A637,'Medical Examinations'!A:J,10,0)</f>
        <v>0</v>
      </c>
      <c r="I637" t="str">
        <f>VLOOKUP(A637,'Medical Examinations'!A:I,9,0)</f>
        <v>No</v>
      </c>
      <c r="J637" t="str">
        <f>VLOOKUP(A637,'Medical Examinations'!A:L,12,0)</f>
        <v>Obesity</v>
      </c>
      <c r="K637" t="str">
        <f>VLOOKUP(A637,'Medical Examinations'!A:M,13,0)</f>
        <v>Normal</v>
      </c>
      <c r="L637" t="str">
        <f>VLOOKUP(A637,'Hospitalisation Details'!A:S,15,0)</f>
        <v>20-Jul-1976</v>
      </c>
      <c r="M637" s="10">
        <f>VLOOKUP(A637,'Hospitalisation Details'!A:Q,17,0)</f>
        <v>15450.48</v>
      </c>
      <c r="N637" t="str">
        <f>VLOOKUP(A637,'Hospitalisation Details'!A:L,12,0)</f>
        <v>tier - 2</v>
      </c>
      <c r="O637" t="str">
        <f>VLOOKUP(A637,'Hospitalisation Details'!A:AA,13,0)</f>
        <v>tier - 1</v>
      </c>
      <c r="P637" t="str">
        <f>VLOOKUP(A637,'Hospitalisation Details'!A:AA,14,0)</f>
        <v>R1026</v>
      </c>
      <c r="Q637">
        <f>VLOOKUP(A637,'Hospitalisation Details'!A:AA,16,0)</f>
        <v>46</v>
      </c>
    </row>
    <row r="638" spans="1:17" ht="15.75" x14ac:dyDescent="0.25">
      <c r="A638" s="1" t="s">
        <v>1734</v>
      </c>
      <c r="B638" t="str">
        <f>VLOOKUP(A638,'Customer Names'!A:D,4,0)</f>
        <v>Stephanie</v>
      </c>
      <c r="C638">
        <f>VLOOKUP(A638,'Medical Examinations'!A:B,2,0)</f>
        <v>53.32</v>
      </c>
      <c r="D638">
        <f>VLOOKUP(A638,'Medical Examinations'!A:C,3,0)</f>
        <v>5.0599999999999996</v>
      </c>
      <c r="E638" t="str">
        <f>VLOOKUP(A638,'Medical Examinations'!A:K,11,0)</f>
        <v>No</v>
      </c>
      <c r="F638" t="str">
        <f>VLOOKUP(A638,'Medical Examinations'!A:N,14,0)</f>
        <v>No</v>
      </c>
      <c r="G638" t="str">
        <f>VLOOKUP(A638,'Medical Examinations'!A:F,6,0)</f>
        <v>No</v>
      </c>
      <c r="H638" s="7" t="str">
        <f>VLOOKUP(A638,'Medical Examinations'!A:J,10,0)</f>
        <v>0</v>
      </c>
      <c r="I638" t="str">
        <f>VLOOKUP(A638,'Medical Examinations'!A:I,9,0)</f>
        <v>No</v>
      </c>
      <c r="J638" t="str">
        <f>VLOOKUP(A638,'Medical Examinations'!A:L,12,0)</f>
        <v>Obesity</v>
      </c>
      <c r="K638" t="str">
        <f>VLOOKUP(A638,'Medical Examinations'!A:M,13,0)</f>
        <v>Normal</v>
      </c>
      <c r="L638" t="str">
        <f>VLOOKUP(A638,'Hospitalisation Details'!A:S,15,0)</f>
        <v>25-Oct-1990</v>
      </c>
      <c r="M638" s="10">
        <f>VLOOKUP(A638,'Hospitalisation Details'!A:Q,17,0)</f>
        <v>15440.2</v>
      </c>
      <c r="N638" t="str">
        <f>VLOOKUP(A638,'Hospitalisation Details'!A:L,12,0)</f>
        <v>tier - 2</v>
      </c>
      <c r="O638" t="str">
        <f>VLOOKUP(A638,'Hospitalisation Details'!A:AA,13,0)</f>
        <v>tier - 1</v>
      </c>
      <c r="P638" t="str">
        <f>VLOOKUP(A638,'Hospitalisation Details'!A:AA,14,0)</f>
        <v>R1012</v>
      </c>
      <c r="Q638">
        <f>VLOOKUP(A638,'Hospitalisation Details'!A:AA,16,0)</f>
        <v>32</v>
      </c>
    </row>
    <row r="639" spans="1:17" ht="15.75" x14ac:dyDescent="0.25">
      <c r="A639" s="1" t="s">
        <v>1733</v>
      </c>
      <c r="B639" t="str">
        <f>VLOOKUP(A639,'Customer Names'!A:D,4,0)</f>
        <v>Doug</v>
      </c>
      <c r="C639">
        <f>VLOOKUP(A639,'Medical Examinations'!A:B,2,0)</f>
        <v>38.04</v>
      </c>
      <c r="D639">
        <f>VLOOKUP(A639,'Medical Examinations'!A:C,3,0)</f>
        <v>5.0199999999999996</v>
      </c>
      <c r="E639" t="str">
        <f>VLOOKUP(A639,'Medical Examinations'!A:K,11,0)</f>
        <v>Yes</v>
      </c>
      <c r="F639" t="str">
        <f>VLOOKUP(A639,'Medical Examinations'!A:N,14,0)</f>
        <v>No</v>
      </c>
      <c r="G639" t="str">
        <f>VLOOKUP(A639,'Medical Examinations'!A:F,6,0)</f>
        <v>No</v>
      </c>
      <c r="H639" s="7">
        <f>VLOOKUP(A639,'Medical Examinations'!A:J,10,0)</f>
        <v>1</v>
      </c>
      <c r="I639" t="str">
        <f>VLOOKUP(A639,'Medical Examinations'!A:I,9,0)</f>
        <v>No</v>
      </c>
      <c r="J639" t="str">
        <f>VLOOKUP(A639,'Medical Examinations'!A:L,12,0)</f>
        <v>Obesity</v>
      </c>
      <c r="K639" t="str">
        <f>VLOOKUP(A639,'Medical Examinations'!A:M,13,0)</f>
        <v>Normal</v>
      </c>
      <c r="L639" t="str">
        <f>VLOOKUP(A639,'Hospitalisation Details'!A:S,15,0)</f>
        <v>4-Sep-1964</v>
      </c>
      <c r="M639" s="10">
        <f>VLOOKUP(A639,'Hospitalisation Details'!A:Q,17,0)</f>
        <v>15377.77</v>
      </c>
      <c r="N639" t="str">
        <f>VLOOKUP(A639,'Hospitalisation Details'!A:L,12,0)</f>
        <v>tier - 2</v>
      </c>
      <c r="O639" t="str">
        <f>VLOOKUP(A639,'Hospitalisation Details'!A:AA,13,0)</f>
        <v>tier - 2</v>
      </c>
      <c r="P639" t="str">
        <f>VLOOKUP(A639,'Hospitalisation Details'!A:AA,14,0)</f>
        <v>R1012</v>
      </c>
      <c r="Q639">
        <f>VLOOKUP(A639,'Hospitalisation Details'!A:AA,16,0)</f>
        <v>58</v>
      </c>
    </row>
    <row r="640" spans="1:17" ht="15.75" x14ac:dyDescent="0.25">
      <c r="A640" s="1" t="s">
        <v>1732</v>
      </c>
      <c r="B640" t="str">
        <f>VLOOKUP(A640,'Customer Names'!A:D,4,0)</f>
        <v>Bethany N.</v>
      </c>
      <c r="C640">
        <f>VLOOKUP(A640,'Medical Examinations'!A:B,2,0)</f>
        <v>37.9</v>
      </c>
      <c r="D640">
        <f>VLOOKUP(A640,'Medical Examinations'!A:C,3,0)</f>
        <v>7.76</v>
      </c>
      <c r="E640" t="str">
        <f>VLOOKUP(A640,'Medical Examinations'!A:K,11,0)</f>
        <v>No</v>
      </c>
      <c r="F640" t="str">
        <f>VLOOKUP(A640,'Medical Examinations'!A:N,14,0)</f>
        <v>No</v>
      </c>
      <c r="G640" t="str">
        <f>VLOOKUP(A640,'Medical Examinations'!A:F,6,0)</f>
        <v>No</v>
      </c>
      <c r="H640" s="7" t="str">
        <f>VLOOKUP(A640,'Medical Examinations'!A:J,10,0)</f>
        <v>0</v>
      </c>
      <c r="I640" t="str">
        <f>VLOOKUP(A640,'Medical Examinations'!A:I,9,0)</f>
        <v>No</v>
      </c>
      <c r="J640" t="str">
        <f>VLOOKUP(A640,'Medical Examinations'!A:L,12,0)</f>
        <v>Obesity</v>
      </c>
      <c r="K640" t="str">
        <f>VLOOKUP(A640,'Medical Examinations'!A:M,13,0)</f>
        <v>Diabetes</v>
      </c>
      <c r="L640" t="str">
        <f>VLOOKUP(A640,'Hospitalisation Details'!A:S,15,0)</f>
        <v>6-Sep-1962</v>
      </c>
      <c r="M640" s="10">
        <f>VLOOKUP(A640,'Hospitalisation Details'!A:Q,17,0)</f>
        <v>15368.22</v>
      </c>
      <c r="N640" t="str">
        <f>VLOOKUP(A640,'Hospitalisation Details'!A:L,12,0)</f>
        <v>tier - 2</v>
      </c>
      <c r="O640" t="str">
        <f>VLOOKUP(A640,'Hospitalisation Details'!A:AA,13,0)</f>
        <v>tier - 2</v>
      </c>
      <c r="P640" t="str">
        <f>VLOOKUP(A640,'Hospitalisation Details'!A:AA,14,0)</f>
        <v>R1011</v>
      </c>
      <c r="Q640">
        <f>VLOOKUP(A640,'Hospitalisation Details'!A:AA,16,0)</f>
        <v>60</v>
      </c>
    </row>
    <row r="641" spans="1:17" ht="15.75" x14ac:dyDescent="0.25">
      <c r="A641" s="1" t="s">
        <v>1731</v>
      </c>
      <c r="B641" t="str">
        <f>VLOOKUP(A641,'Customer Names'!A:D,4,0)</f>
        <v>Sandra H</v>
      </c>
      <c r="C641">
        <f>VLOOKUP(A641,'Medical Examinations'!A:B,2,0)</f>
        <v>39.6</v>
      </c>
      <c r="D641">
        <f>VLOOKUP(A641,'Medical Examinations'!A:C,3,0)</f>
        <v>9.32</v>
      </c>
      <c r="E641" t="str">
        <f>VLOOKUP(A641,'Medical Examinations'!A:K,11,0)</f>
        <v>No</v>
      </c>
      <c r="F641" t="str">
        <f>VLOOKUP(A641,'Medical Examinations'!A:N,14,0)</f>
        <v>No</v>
      </c>
      <c r="G641" t="str">
        <f>VLOOKUP(A641,'Medical Examinations'!A:F,6,0)</f>
        <v>No</v>
      </c>
      <c r="H641" s="7" t="str">
        <f>VLOOKUP(A641,'Medical Examinations'!A:J,10,0)</f>
        <v>0</v>
      </c>
      <c r="I641" t="str">
        <f>VLOOKUP(A641,'Medical Examinations'!A:I,9,0)</f>
        <v>No</v>
      </c>
      <c r="J641" t="str">
        <f>VLOOKUP(A641,'Medical Examinations'!A:L,12,0)</f>
        <v>Obesity</v>
      </c>
      <c r="K641" t="str">
        <f>VLOOKUP(A641,'Medical Examinations'!A:M,13,0)</f>
        <v>Diabetes</v>
      </c>
      <c r="L641" t="str">
        <f>VLOOKUP(A641,'Hospitalisation Details'!A:S,15,0)</f>
        <v>18-Jul-1968</v>
      </c>
      <c r="M641" s="10">
        <f>VLOOKUP(A641,'Hospitalisation Details'!A:Q,17,0)</f>
        <v>15363.77</v>
      </c>
      <c r="N641" t="str">
        <f>VLOOKUP(A641,'Hospitalisation Details'!A:L,12,0)</f>
        <v>tier - 2</v>
      </c>
      <c r="O641" t="str">
        <f>VLOOKUP(A641,'Hospitalisation Details'!A:AA,13,0)</f>
        <v>tier - 1</v>
      </c>
      <c r="P641" t="str">
        <f>VLOOKUP(A641,'Hospitalisation Details'!A:AA,14,0)</f>
        <v>R1026</v>
      </c>
      <c r="Q641">
        <f>VLOOKUP(A641,'Hospitalisation Details'!A:AA,16,0)</f>
        <v>54</v>
      </c>
    </row>
    <row r="642" spans="1:17" ht="15.75" x14ac:dyDescent="0.25">
      <c r="A642" s="1" t="s">
        <v>1730</v>
      </c>
      <c r="B642" t="str">
        <f>VLOOKUP(A642,'Customer Names'!A:D,4,0)</f>
        <v>Takuo</v>
      </c>
      <c r="C642">
        <f>VLOOKUP(A642,'Medical Examinations'!A:B,2,0)</f>
        <v>50.92</v>
      </c>
      <c r="D642">
        <f>VLOOKUP(A642,'Medical Examinations'!A:C,3,0)</f>
        <v>5.31</v>
      </c>
      <c r="E642" t="str">
        <f>VLOOKUP(A642,'Medical Examinations'!A:K,11,0)</f>
        <v>Yes</v>
      </c>
      <c r="F642" t="str">
        <f>VLOOKUP(A642,'Medical Examinations'!A:N,14,0)</f>
        <v>No</v>
      </c>
      <c r="G642" t="str">
        <f>VLOOKUP(A642,'Medical Examinations'!A:F,6,0)</f>
        <v>No</v>
      </c>
      <c r="H642" s="7">
        <f>VLOOKUP(A642,'Medical Examinations'!A:J,10,0)</f>
        <v>1</v>
      </c>
      <c r="I642" t="str">
        <f>VLOOKUP(A642,'Medical Examinations'!A:I,9,0)</f>
        <v>No</v>
      </c>
      <c r="J642" t="str">
        <f>VLOOKUP(A642,'Medical Examinations'!A:L,12,0)</f>
        <v>Obesity</v>
      </c>
      <c r="K642" t="str">
        <f>VLOOKUP(A642,'Medical Examinations'!A:M,13,0)</f>
        <v>Normal</v>
      </c>
      <c r="L642" t="str">
        <f>VLOOKUP(A642,'Hospitalisation Details'!A:S,15,0)</f>
        <v>17-Dec-1988</v>
      </c>
      <c r="M642" s="10">
        <f>VLOOKUP(A642,'Hospitalisation Details'!A:Q,17,0)</f>
        <v>15361.5</v>
      </c>
      <c r="N642" t="str">
        <f>VLOOKUP(A642,'Hospitalisation Details'!A:L,12,0)</f>
        <v>tier - 2</v>
      </c>
      <c r="O642" t="str">
        <f>VLOOKUP(A642,'Hospitalisation Details'!A:AA,13,0)</f>
        <v>tier - 3</v>
      </c>
      <c r="P642" t="str">
        <f>VLOOKUP(A642,'Hospitalisation Details'!A:AA,14,0)</f>
        <v>R1023</v>
      </c>
      <c r="Q642">
        <f>VLOOKUP(A642,'Hospitalisation Details'!A:AA,16,0)</f>
        <v>34</v>
      </c>
    </row>
    <row r="643" spans="1:17" ht="15.75" x14ac:dyDescent="0.25">
      <c r="A643" s="1" t="s">
        <v>1729</v>
      </c>
      <c r="B643" t="str">
        <f>VLOOKUP(A643,'Customer Names'!A:D,4,0)</f>
        <v>Kelly A.</v>
      </c>
      <c r="C643">
        <f>VLOOKUP(A643,'Medical Examinations'!A:B,2,0)</f>
        <v>21.85</v>
      </c>
      <c r="D643">
        <f>VLOOKUP(A643,'Medical Examinations'!A:C,3,0)</f>
        <v>5.56</v>
      </c>
      <c r="E643" t="str">
        <f>VLOOKUP(A643,'Medical Examinations'!A:K,11,0)</f>
        <v>Yes</v>
      </c>
      <c r="F643" t="str">
        <f>VLOOKUP(A643,'Medical Examinations'!A:N,14,0)</f>
        <v>No</v>
      </c>
      <c r="G643" t="str">
        <f>VLOOKUP(A643,'Medical Examinations'!A:F,6,0)</f>
        <v>No</v>
      </c>
      <c r="H643" s="7" t="str">
        <f>VLOOKUP(A643,'Medical Examinations'!A:J,10,0)</f>
        <v>0</v>
      </c>
      <c r="I643" t="str">
        <f>VLOOKUP(A643,'Medical Examinations'!A:I,9,0)</f>
        <v>Yes</v>
      </c>
      <c r="J643" t="str">
        <f>VLOOKUP(A643,'Medical Examinations'!A:L,12,0)</f>
        <v>Normal Weight</v>
      </c>
      <c r="K643" t="str">
        <f>VLOOKUP(A643,'Medical Examinations'!A:M,13,0)</f>
        <v>Normal</v>
      </c>
      <c r="L643" t="str">
        <f>VLOOKUP(A643,'Hospitalisation Details'!A:S,15,0)</f>
        <v>14-Jul-2001</v>
      </c>
      <c r="M643" s="10">
        <f>VLOOKUP(A643,'Hospitalisation Details'!A:Q,17,0)</f>
        <v>15359.1</v>
      </c>
      <c r="N643" t="str">
        <f>VLOOKUP(A643,'Hospitalisation Details'!A:L,12,0)</f>
        <v>tier - 2</v>
      </c>
      <c r="O643" t="str">
        <f>VLOOKUP(A643,'Hospitalisation Details'!A:AA,13,0)</f>
        <v>tier - 3</v>
      </c>
      <c r="P643" t="str">
        <f>VLOOKUP(A643,'Hospitalisation Details'!A:AA,14,0)</f>
        <v>R1024</v>
      </c>
      <c r="Q643">
        <f>VLOOKUP(A643,'Hospitalisation Details'!A:AA,16,0)</f>
        <v>21</v>
      </c>
    </row>
    <row r="644" spans="1:17" ht="15.75" x14ac:dyDescent="0.25">
      <c r="A644" s="1" t="s">
        <v>1728</v>
      </c>
      <c r="B644" t="str">
        <f>VLOOKUP(A644,'Customer Names'!A:D,4,0)</f>
        <v>Scott</v>
      </c>
      <c r="C644">
        <f>VLOOKUP(A644,'Medical Examinations'!A:B,2,0)</f>
        <v>36.08</v>
      </c>
      <c r="D644">
        <f>VLOOKUP(A644,'Medical Examinations'!A:C,3,0)</f>
        <v>7.11</v>
      </c>
      <c r="E644" t="str">
        <f>VLOOKUP(A644,'Medical Examinations'!A:K,11,0)</f>
        <v>Yes</v>
      </c>
      <c r="F644" t="str">
        <f>VLOOKUP(A644,'Medical Examinations'!A:N,14,0)</f>
        <v>No</v>
      </c>
      <c r="G644" t="str">
        <f>VLOOKUP(A644,'Medical Examinations'!A:F,6,0)</f>
        <v>Yes</v>
      </c>
      <c r="H644" s="7">
        <f>VLOOKUP(A644,'Medical Examinations'!A:J,10,0)</f>
        <v>1</v>
      </c>
      <c r="I644" t="str">
        <f>VLOOKUP(A644,'Medical Examinations'!A:I,9,0)</f>
        <v>No</v>
      </c>
      <c r="J644" t="str">
        <f>VLOOKUP(A644,'Medical Examinations'!A:L,12,0)</f>
        <v>Obesity</v>
      </c>
      <c r="K644" t="str">
        <f>VLOOKUP(A644,'Medical Examinations'!A:M,13,0)</f>
        <v>Diabetes</v>
      </c>
      <c r="L644" t="str">
        <f>VLOOKUP(A644,'Hospitalisation Details'!A:S,15,0)</f>
        <v>13-Dec-1963</v>
      </c>
      <c r="M644" s="10">
        <f>VLOOKUP(A644,'Hospitalisation Details'!A:Q,17,0)</f>
        <v>15322.77</v>
      </c>
      <c r="N644" t="str">
        <f>VLOOKUP(A644,'Hospitalisation Details'!A:L,12,0)</f>
        <v>tier - 2</v>
      </c>
      <c r="O644" t="str">
        <f>VLOOKUP(A644,'Hospitalisation Details'!A:AA,13,0)</f>
        <v>tier - 3</v>
      </c>
      <c r="P644" t="str">
        <f>VLOOKUP(A644,'Hospitalisation Details'!A:AA,14,0)</f>
        <v>R1021</v>
      </c>
      <c r="Q644">
        <f>VLOOKUP(A644,'Hospitalisation Details'!A:AA,16,0)</f>
        <v>59</v>
      </c>
    </row>
    <row r="645" spans="1:17" ht="15.75" x14ac:dyDescent="0.25">
      <c r="A645" s="1" t="s">
        <v>1727</v>
      </c>
      <c r="B645" t="str">
        <f>VLOOKUP(A645,'Customer Names'!A:D,4,0)</f>
        <v>Benoit</v>
      </c>
      <c r="C645">
        <f>VLOOKUP(A645,'Medical Examinations'!A:B,2,0)</f>
        <v>40.44</v>
      </c>
      <c r="D645">
        <f>VLOOKUP(A645,'Medical Examinations'!A:C,3,0)</f>
        <v>5.13</v>
      </c>
      <c r="E645" t="str">
        <f>VLOOKUP(A645,'Medical Examinations'!A:K,11,0)</f>
        <v>Yes</v>
      </c>
      <c r="F645" t="str">
        <f>VLOOKUP(A645,'Medical Examinations'!A:N,14,0)</f>
        <v>No</v>
      </c>
      <c r="G645" t="str">
        <f>VLOOKUP(A645,'Medical Examinations'!A:F,6,0)</f>
        <v>Yes</v>
      </c>
      <c r="H645" s="7">
        <f>VLOOKUP(A645,'Medical Examinations'!A:J,10,0)</f>
        <v>1</v>
      </c>
      <c r="I645" t="str">
        <f>VLOOKUP(A645,'Medical Examinations'!A:I,9,0)</f>
        <v>No</v>
      </c>
      <c r="J645" t="str">
        <f>VLOOKUP(A645,'Medical Examinations'!A:L,12,0)</f>
        <v>Obesity</v>
      </c>
      <c r="K645" t="str">
        <f>VLOOKUP(A645,'Medical Examinations'!A:M,13,0)</f>
        <v>Normal</v>
      </c>
      <c r="L645" t="str">
        <f>VLOOKUP(A645,'Hospitalisation Details'!A:S,15,0)</f>
        <v>16-Sep-1969</v>
      </c>
      <c r="M645" s="10">
        <f>VLOOKUP(A645,'Hospitalisation Details'!A:Q,17,0)</f>
        <v>15260.52</v>
      </c>
      <c r="N645" t="str">
        <f>VLOOKUP(A645,'Hospitalisation Details'!A:L,12,0)</f>
        <v>tier - 2</v>
      </c>
      <c r="O645" t="str">
        <f>VLOOKUP(A645,'Hospitalisation Details'!A:AA,13,0)</f>
        <v>tier - 2</v>
      </c>
      <c r="P645" t="str">
        <f>VLOOKUP(A645,'Hospitalisation Details'!A:AA,14,0)</f>
        <v>R1023</v>
      </c>
      <c r="Q645">
        <f>VLOOKUP(A645,'Hospitalisation Details'!A:AA,16,0)</f>
        <v>53</v>
      </c>
    </row>
    <row r="646" spans="1:17" ht="15.75" x14ac:dyDescent="0.25">
      <c r="A646" s="1" t="s">
        <v>1726</v>
      </c>
      <c r="B646" t="str">
        <f>VLOOKUP(A646,'Customer Names'!A:D,4,0)</f>
        <v>Elizabeth M.</v>
      </c>
      <c r="C646">
        <f>VLOOKUP(A646,'Medical Examinations'!A:B,2,0)</f>
        <v>38.094999999999999</v>
      </c>
      <c r="D646">
        <f>VLOOKUP(A646,'Medical Examinations'!A:C,3,0)</f>
        <v>10.199999999999999</v>
      </c>
      <c r="E646" t="str">
        <f>VLOOKUP(A646,'Medical Examinations'!A:K,11,0)</f>
        <v>No</v>
      </c>
      <c r="F646" t="str">
        <f>VLOOKUP(A646,'Medical Examinations'!A:N,14,0)</f>
        <v>No</v>
      </c>
      <c r="G646" t="str">
        <f>VLOOKUP(A646,'Medical Examinations'!A:F,6,0)</f>
        <v>No</v>
      </c>
      <c r="H646" s="7" t="str">
        <f>VLOOKUP(A646,'Medical Examinations'!A:J,10,0)</f>
        <v>0</v>
      </c>
      <c r="I646" t="str">
        <f>VLOOKUP(A646,'Medical Examinations'!A:I,9,0)</f>
        <v>No</v>
      </c>
      <c r="J646" t="str">
        <f>VLOOKUP(A646,'Medical Examinations'!A:L,12,0)</f>
        <v>Obesity</v>
      </c>
      <c r="K646" t="str">
        <f>VLOOKUP(A646,'Medical Examinations'!A:M,13,0)</f>
        <v>Diabetes</v>
      </c>
      <c r="L646" t="str">
        <f>VLOOKUP(A646,'Hospitalisation Details'!A:S,15,0)</f>
        <v>25-Jul-1960</v>
      </c>
      <c r="M646" s="10">
        <f>VLOOKUP(A646,'Hospitalisation Details'!A:Q,17,0)</f>
        <v>15230.32</v>
      </c>
      <c r="N646" t="str">
        <f>VLOOKUP(A646,'Hospitalisation Details'!A:L,12,0)</f>
        <v>tier - 2</v>
      </c>
      <c r="O646" t="str">
        <f>VLOOKUP(A646,'Hospitalisation Details'!A:AA,13,0)</f>
        <v>tier - 2</v>
      </c>
      <c r="P646" t="str">
        <f>VLOOKUP(A646,'Hospitalisation Details'!A:AA,14,0)</f>
        <v>R1024</v>
      </c>
      <c r="Q646">
        <f>VLOOKUP(A646,'Hospitalisation Details'!A:AA,16,0)</f>
        <v>62</v>
      </c>
    </row>
    <row r="647" spans="1:17" ht="15.75" x14ac:dyDescent="0.25">
      <c r="A647" s="1" t="s">
        <v>1725</v>
      </c>
      <c r="B647" t="str">
        <f>VLOOKUP(A647,'Customer Names'!A:D,4,0)</f>
        <v>Jessica A.</v>
      </c>
      <c r="C647">
        <f>VLOOKUP(A647,'Medical Examinations'!A:B,2,0)</f>
        <v>44.95</v>
      </c>
      <c r="D647">
        <f>VLOOKUP(A647,'Medical Examinations'!A:C,3,0)</f>
        <v>10.4</v>
      </c>
      <c r="E647" t="str">
        <f>VLOOKUP(A647,'Medical Examinations'!A:K,11,0)</f>
        <v>No</v>
      </c>
      <c r="F647" t="str">
        <f>VLOOKUP(A647,'Medical Examinations'!A:N,14,0)</f>
        <v>No</v>
      </c>
      <c r="G647" t="str">
        <f>VLOOKUP(A647,'Medical Examinations'!A:F,6,0)</f>
        <v>No</v>
      </c>
      <c r="H647" s="7" t="str">
        <f>VLOOKUP(A647,'Medical Examinations'!A:J,10,0)</f>
        <v>0</v>
      </c>
      <c r="I647" t="str">
        <f>VLOOKUP(A647,'Medical Examinations'!A:I,9,0)</f>
        <v>No</v>
      </c>
      <c r="J647" t="str">
        <f>VLOOKUP(A647,'Medical Examinations'!A:L,12,0)</f>
        <v>Obesity</v>
      </c>
      <c r="K647" t="str">
        <f>VLOOKUP(A647,'Medical Examinations'!A:M,13,0)</f>
        <v>Diabetes</v>
      </c>
      <c r="L647" t="str">
        <f>VLOOKUP(A647,'Hospitalisation Details'!A:S,15,0)</f>
        <v>23-Nov-1978</v>
      </c>
      <c r="M647" s="10">
        <f>VLOOKUP(A647,'Hospitalisation Details'!A:Q,17,0)</f>
        <v>15207.92</v>
      </c>
      <c r="N647" t="str">
        <f>VLOOKUP(A647,'Hospitalisation Details'!A:L,12,0)</f>
        <v>tier - 2</v>
      </c>
      <c r="O647" t="str">
        <f>VLOOKUP(A647,'Hospitalisation Details'!A:AA,13,0)</f>
        <v>tier - 1</v>
      </c>
      <c r="P647" t="str">
        <f>VLOOKUP(A647,'Hospitalisation Details'!A:AA,14,0)</f>
        <v>R1012</v>
      </c>
      <c r="Q647">
        <f>VLOOKUP(A647,'Hospitalisation Details'!A:AA,16,0)</f>
        <v>44</v>
      </c>
    </row>
    <row r="648" spans="1:17" ht="15.75" x14ac:dyDescent="0.25">
      <c r="A648" s="1" t="s">
        <v>1724</v>
      </c>
      <c r="B648" t="str">
        <f>VLOOKUP(A648,'Customer Names'!A:D,4,0)</f>
        <v>Monica K</v>
      </c>
      <c r="C648">
        <f>VLOOKUP(A648,'Medical Examinations'!A:B,2,0)</f>
        <v>35.54</v>
      </c>
      <c r="D648">
        <f>VLOOKUP(A648,'Medical Examinations'!A:C,3,0)</f>
        <v>10.67</v>
      </c>
      <c r="E648" t="str">
        <f>VLOOKUP(A648,'Medical Examinations'!A:K,11,0)</f>
        <v>No</v>
      </c>
      <c r="F648" t="str">
        <f>VLOOKUP(A648,'Medical Examinations'!A:N,14,0)</f>
        <v>No</v>
      </c>
      <c r="G648" t="str">
        <f>VLOOKUP(A648,'Medical Examinations'!A:F,6,0)</f>
        <v>No</v>
      </c>
      <c r="H648" s="7" t="str">
        <f>VLOOKUP(A648,'Medical Examinations'!A:J,10,0)</f>
        <v>0</v>
      </c>
      <c r="I648" t="str">
        <f>VLOOKUP(A648,'Medical Examinations'!A:I,9,0)</f>
        <v>No</v>
      </c>
      <c r="J648" t="str">
        <f>VLOOKUP(A648,'Medical Examinations'!A:L,12,0)</f>
        <v>Obesity</v>
      </c>
      <c r="K648" t="str">
        <f>VLOOKUP(A648,'Medical Examinations'!A:M,13,0)</f>
        <v>Diabetes</v>
      </c>
      <c r="L648" t="str">
        <f>VLOOKUP(A648,'Hospitalisation Details'!A:S,15,0)</f>
        <v>17-Jun-1962</v>
      </c>
      <c r="M648" s="10">
        <f>VLOOKUP(A648,'Hospitalisation Details'!A:Q,17,0)</f>
        <v>15174.81</v>
      </c>
      <c r="N648" t="str">
        <f>VLOOKUP(A648,'Hospitalisation Details'!A:L,12,0)</f>
        <v>tier - 2</v>
      </c>
      <c r="O648" t="str">
        <f>VLOOKUP(A648,'Hospitalisation Details'!A:AA,13,0)</f>
        <v>tier - 1</v>
      </c>
      <c r="P648" t="str">
        <f>VLOOKUP(A648,'Hospitalisation Details'!A:AA,14,0)</f>
        <v>R1012</v>
      </c>
      <c r="Q648">
        <f>VLOOKUP(A648,'Hospitalisation Details'!A:AA,16,0)</f>
        <v>60</v>
      </c>
    </row>
    <row r="649" spans="1:17" ht="15.75" x14ac:dyDescent="0.25">
      <c r="A649" s="1" t="s">
        <v>1723</v>
      </c>
      <c r="B649" t="str">
        <f>VLOOKUP(A649,'Customer Names'!A:D,4,0)</f>
        <v>Kevin L</v>
      </c>
      <c r="C649">
        <f>VLOOKUP(A649,'Medical Examinations'!A:B,2,0)</f>
        <v>39.799999999999997</v>
      </c>
      <c r="D649">
        <f>VLOOKUP(A649,'Medical Examinations'!A:C,3,0)</f>
        <v>4.6500000000000004</v>
      </c>
      <c r="E649" t="str">
        <f>VLOOKUP(A649,'Medical Examinations'!A:K,11,0)</f>
        <v>Yes</v>
      </c>
      <c r="F649" t="str">
        <f>VLOOKUP(A649,'Medical Examinations'!A:N,14,0)</f>
        <v>No</v>
      </c>
      <c r="G649" t="str">
        <f>VLOOKUP(A649,'Medical Examinations'!A:F,6,0)</f>
        <v>No</v>
      </c>
      <c r="H649" s="7">
        <f>VLOOKUP(A649,'Medical Examinations'!A:J,10,0)</f>
        <v>2</v>
      </c>
      <c r="I649" t="str">
        <f>VLOOKUP(A649,'Medical Examinations'!A:I,9,0)</f>
        <v>No</v>
      </c>
      <c r="J649" t="str">
        <f>VLOOKUP(A649,'Medical Examinations'!A:L,12,0)</f>
        <v>Obesity</v>
      </c>
      <c r="K649" t="str">
        <f>VLOOKUP(A649,'Medical Examinations'!A:M,13,0)</f>
        <v>Normal</v>
      </c>
      <c r="L649" t="str">
        <f>VLOOKUP(A649,'Hospitalisation Details'!A:S,15,0)</f>
        <v>3-Dec-1959</v>
      </c>
      <c r="M649" s="10">
        <f>VLOOKUP(A649,'Hospitalisation Details'!A:Q,17,0)</f>
        <v>15170.07</v>
      </c>
      <c r="N649" t="str">
        <f>VLOOKUP(A649,'Hospitalisation Details'!A:L,12,0)</f>
        <v>tier - 2</v>
      </c>
      <c r="O649" t="str">
        <f>VLOOKUP(A649,'Hospitalisation Details'!A:AA,13,0)</f>
        <v>tier - 3</v>
      </c>
      <c r="P649" t="str">
        <f>VLOOKUP(A649,'Hospitalisation Details'!A:AA,14,0)</f>
        <v>R1011</v>
      </c>
      <c r="Q649">
        <f>VLOOKUP(A649,'Hospitalisation Details'!A:AA,16,0)</f>
        <v>63</v>
      </c>
    </row>
    <row r="650" spans="1:17" ht="15.75" x14ac:dyDescent="0.25">
      <c r="A650" s="1" t="s">
        <v>1722</v>
      </c>
      <c r="B650" t="str">
        <f>VLOOKUP(A650,'Customer Names'!A:D,4,0)</f>
        <v>Gregory</v>
      </c>
      <c r="C650">
        <f>VLOOKUP(A650,'Medical Examinations'!A:B,2,0)</f>
        <v>33.659999999999997</v>
      </c>
      <c r="D650">
        <f>VLOOKUP(A650,'Medical Examinations'!A:C,3,0)</f>
        <v>5.65</v>
      </c>
      <c r="E650" t="str">
        <f>VLOOKUP(A650,'Medical Examinations'!A:K,11,0)</f>
        <v>Yes</v>
      </c>
      <c r="F650" t="str">
        <f>VLOOKUP(A650,'Medical Examinations'!A:N,14,0)</f>
        <v>No</v>
      </c>
      <c r="G650" t="str">
        <f>VLOOKUP(A650,'Medical Examinations'!A:F,6,0)</f>
        <v>No</v>
      </c>
      <c r="H650" s="7">
        <f>VLOOKUP(A650,'Medical Examinations'!A:J,10,0)</f>
        <v>2</v>
      </c>
      <c r="I650" t="str">
        <f>VLOOKUP(A650,'Medical Examinations'!A:I,9,0)</f>
        <v>No</v>
      </c>
      <c r="J650" t="str">
        <f>VLOOKUP(A650,'Medical Examinations'!A:L,12,0)</f>
        <v>Obesity</v>
      </c>
      <c r="K650" t="str">
        <f>VLOOKUP(A650,'Medical Examinations'!A:M,13,0)</f>
        <v>Normal</v>
      </c>
      <c r="L650" t="str">
        <f>VLOOKUP(A650,'Hospitalisation Details'!A:S,15,0)</f>
        <v>4-Jun-1959</v>
      </c>
      <c r="M650" s="10">
        <f>VLOOKUP(A650,'Hospitalisation Details'!A:Q,17,0)</f>
        <v>15161.53</v>
      </c>
      <c r="N650" t="str">
        <f>VLOOKUP(A650,'Hospitalisation Details'!A:L,12,0)</f>
        <v>tier - 2</v>
      </c>
      <c r="O650" t="str">
        <f>VLOOKUP(A650,'Hospitalisation Details'!A:AA,13,0)</f>
        <v>tier - 1</v>
      </c>
      <c r="P650" t="str">
        <f>VLOOKUP(A650,'Hospitalisation Details'!A:AA,14,0)</f>
        <v>R1013</v>
      </c>
      <c r="Q650">
        <f>VLOOKUP(A650,'Hospitalisation Details'!A:AA,16,0)</f>
        <v>64</v>
      </c>
    </row>
    <row r="651" spans="1:17" ht="15.75" x14ac:dyDescent="0.25">
      <c r="A651" s="1" t="s">
        <v>1721</v>
      </c>
      <c r="B651" t="str">
        <f>VLOOKUP(A651,'Customer Names'!A:D,4,0)</f>
        <v>Della</v>
      </c>
      <c r="C651">
        <f>VLOOKUP(A651,'Medical Examinations'!A:B,2,0)</f>
        <v>35.5</v>
      </c>
      <c r="D651">
        <f>VLOOKUP(A651,'Medical Examinations'!A:C,3,0)</f>
        <v>11.97</v>
      </c>
      <c r="E651" t="str">
        <f>VLOOKUP(A651,'Medical Examinations'!A:K,11,0)</f>
        <v>No</v>
      </c>
      <c r="F651" t="str">
        <f>VLOOKUP(A651,'Medical Examinations'!A:N,14,0)</f>
        <v>No</v>
      </c>
      <c r="G651" t="str">
        <f>VLOOKUP(A651,'Medical Examinations'!A:F,6,0)</f>
        <v>No</v>
      </c>
      <c r="H651" s="7" t="str">
        <f>VLOOKUP(A651,'Medical Examinations'!A:J,10,0)</f>
        <v>0</v>
      </c>
      <c r="I651" t="str">
        <f>VLOOKUP(A651,'Medical Examinations'!A:I,9,0)</f>
        <v>No</v>
      </c>
      <c r="J651" t="str">
        <f>VLOOKUP(A651,'Medical Examinations'!A:L,12,0)</f>
        <v>Obesity</v>
      </c>
      <c r="K651" t="str">
        <f>VLOOKUP(A651,'Medical Examinations'!A:M,13,0)</f>
        <v>Diabetes</v>
      </c>
      <c r="L651" t="str">
        <f>VLOOKUP(A651,'Hospitalisation Details'!A:S,15,0)</f>
        <v>25-Oct-1962</v>
      </c>
      <c r="M651" s="10">
        <f>VLOOKUP(A651,'Hospitalisation Details'!A:Q,17,0)</f>
        <v>15161.25</v>
      </c>
      <c r="N651" t="str">
        <f>VLOOKUP(A651,'Hospitalisation Details'!A:L,12,0)</f>
        <v>tier - 2</v>
      </c>
      <c r="O651" t="str">
        <f>VLOOKUP(A651,'Hospitalisation Details'!A:AA,13,0)</f>
        <v>tier - 2</v>
      </c>
      <c r="P651" t="str">
        <f>VLOOKUP(A651,'Hospitalisation Details'!A:AA,14,0)</f>
        <v>R1012</v>
      </c>
      <c r="Q651">
        <f>VLOOKUP(A651,'Hospitalisation Details'!A:AA,16,0)</f>
        <v>60</v>
      </c>
    </row>
    <row r="652" spans="1:17" ht="15.75" x14ac:dyDescent="0.25">
      <c r="A652" s="1" t="s">
        <v>1720</v>
      </c>
      <c r="B652" t="str">
        <f>VLOOKUP(A652,'Customer Names'!A:D,4,0)</f>
        <v>David</v>
      </c>
      <c r="C652">
        <f>VLOOKUP(A652,'Medical Examinations'!A:B,2,0)</f>
        <v>41.63</v>
      </c>
      <c r="D652">
        <f>VLOOKUP(A652,'Medical Examinations'!A:C,3,0)</f>
        <v>6.71</v>
      </c>
      <c r="E652" t="str">
        <f>VLOOKUP(A652,'Medical Examinations'!A:K,11,0)</f>
        <v>No</v>
      </c>
      <c r="F652" t="str">
        <f>VLOOKUP(A652,'Medical Examinations'!A:N,14,0)</f>
        <v>No</v>
      </c>
      <c r="G652" t="str">
        <f>VLOOKUP(A652,'Medical Examinations'!A:F,6,0)</f>
        <v>No</v>
      </c>
      <c r="H652" s="7" t="str">
        <f>VLOOKUP(A652,'Medical Examinations'!A:J,10,0)</f>
        <v>0</v>
      </c>
      <c r="I652" t="str">
        <f>VLOOKUP(A652,'Medical Examinations'!A:I,9,0)</f>
        <v>No</v>
      </c>
      <c r="J652" t="str">
        <f>VLOOKUP(A652,'Medical Examinations'!A:L,12,0)</f>
        <v>Obesity</v>
      </c>
      <c r="K652" t="str">
        <f>VLOOKUP(A652,'Medical Examinations'!A:M,13,0)</f>
        <v>Diabetes</v>
      </c>
      <c r="L652" t="str">
        <f>VLOOKUP(A652,'Hospitalisation Details'!A:S,15,0)</f>
        <v>25-Nov-1971</v>
      </c>
      <c r="M652" s="10">
        <f>VLOOKUP(A652,'Hospitalisation Details'!A:Q,17,0)</f>
        <v>15150.44</v>
      </c>
      <c r="N652" t="str">
        <f>VLOOKUP(A652,'Hospitalisation Details'!A:L,12,0)</f>
        <v>tier - 2</v>
      </c>
      <c r="O652" t="str">
        <f>VLOOKUP(A652,'Hospitalisation Details'!A:AA,13,0)</f>
        <v>tier - 1</v>
      </c>
      <c r="P652" t="str">
        <f>VLOOKUP(A652,'Hospitalisation Details'!A:AA,14,0)</f>
        <v>R1023</v>
      </c>
      <c r="Q652">
        <f>VLOOKUP(A652,'Hospitalisation Details'!A:AA,16,0)</f>
        <v>51</v>
      </c>
    </row>
    <row r="653" spans="1:17" ht="15.75" x14ac:dyDescent="0.25">
      <c r="A653" s="1" t="s">
        <v>1719</v>
      </c>
      <c r="B653" t="str">
        <f>VLOOKUP(A653,'Customer Names'!A:D,4,0)</f>
        <v>Victoria</v>
      </c>
      <c r="C653">
        <f>VLOOKUP(A653,'Medical Examinations'!A:B,2,0)</f>
        <v>46.49</v>
      </c>
      <c r="D653">
        <f>VLOOKUP(A653,'Medical Examinations'!A:C,3,0)</f>
        <v>11.92</v>
      </c>
      <c r="E653" t="str">
        <f>VLOOKUP(A653,'Medical Examinations'!A:K,11,0)</f>
        <v>No</v>
      </c>
      <c r="F653" t="str">
        <f>VLOOKUP(A653,'Medical Examinations'!A:N,14,0)</f>
        <v>No</v>
      </c>
      <c r="G653" t="str">
        <f>VLOOKUP(A653,'Medical Examinations'!A:F,6,0)</f>
        <v>No</v>
      </c>
      <c r="H653" s="7" t="str">
        <f>VLOOKUP(A653,'Medical Examinations'!A:J,10,0)</f>
        <v>0</v>
      </c>
      <c r="I653" t="str">
        <f>VLOOKUP(A653,'Medical Examinations'!A:I,9,0)</f>
        <v>No</v>
      </c>
      <c r="J653" t="str">
        <f>VLOOKUP(A653,'Medical Examinations'!A:L,12,0)</f>
        <v>Obesity</v>
      </c>
      <c r="K653" t="str">
        <f>VLOOKUP(A653,'Medical Examinations'!A:M,13,0)</f>
        <v>Diabetes</v>
      </c>
      <c r="L653" t="str">
        <f>VLOOKUP(A653,'Hospitalisation Details'!A:S,15,0)</f>
        <v>5-Sep-1978</v>
      </c>
      <c r="M653" s="10">
        <f>VLOOKUP(A653,'Hospitalisation Details'!A:Q,17,0)</f>
        <v>15123.19</v>
      </c>
      <c r="N653" t="str">
        <f>VLOOKUP(A653,'Hospitalisation Details'!A:L,12,0)</f>
        <v>tier - 2</v>
      </c>
      <c r="O653" t="str">
        <f>VLOOKUP(A653,'Hospitalisation Details'!A:AA,13,0)</f>
        <v>tier - 1</v>
      </c>
      <c r="P653" t="str">
        <f>VLOOKUP(A653,'Hospitalisation Details'!A:AA,14,0)</f>
        <v>R1011</v>
      </c>
      <c r="Q653">
        <f>VLOOKUP(A653,'Hospitalisation Details'!A:AA,16,0)</f>
        <v>44</v>
      </c>
    </row>
    <row r="654" spans="1:17" ht="15.75" x14ac:dyDescent="0.25">
      <c r="A654" s="1" t="s">
        <v>1718</v>
      </c>
      <c r="B654" t="str">
        <f>VLOOKUP(A654,'Customer Names'!A:D,4,0)</f>
        <v>Tasos</v>
      </c>
      <c r="C654">
        <f>VLOOKUP(A654,'Medical Examinations'!A:B,2,0)</f>
        <v>43.29</v>
      </c>
      <c r="D654">
        <f>VLOOKUP(A654,'Medical Examinations'!A:C,3,0)</f>
        <v>5.35</v>
      </c>
      <c r="E654" t="str">
        <f>VLOOKUP(A654,'Medical Examinations'!A:K,11,0)</f>
        <v>No</v>
      </c>
      <c r="F654" t="str">
        <f>VLOOKUP(A654,'Medical Examinations'!A:N,14,0)</f>
        <v>No</v>
      </c>
      <c r="G654" t="str">
        <f>VLOOKUP(A654,'Medical Examinations'!A:F,6,0)</f>
        <v>No</v>
      </c>
      <c r="H654" s="7">
        <f>VLOOKUP(A654,'Medical Examinations'!A:J,10,0)</f>
        <v>2</v>
      </c>
      <c r="I654" t="str">
        <f>VLOOKUP(A654,'Medical Examinations'!A:I,9,0)</f>
        <v>No</v>
      </c>
      <c r="J654" t="str">
        <f>VLOOKUP(A654,'Medical Examinations'!A:L,12,0)</f>
        <v>Obesity</v>
      </c>
      <c r="K654" t="str">
        <f>VLOOKUP(A654,'Medical Examinations'!A:M,13,0)</f>
        <v>Normal</v>
      </c>
      <c r="L654" t="str">
        <f>VLOOKUP(A654,'Hospitalisation Details'!A:S,15,0)</f>
        <v>7-Nov-1972</v>
      </c>
      <c r="M654" s="10">
        <f>VLOOKUP(A654,'Hospitalisation Details'!A:Q,17,0)</f>
        <v>15103.69</v>
      </c>
      <c r="N654" t="str">
        <f>VLOOKUP(A654,'Hospitalisation Details'!A:L,12,0)</f>
        <v>tier - 2</v>
      </c>
      <c r="O654" t="str">
        <f>VLOOKUP(A654,'Hospitalisation Details'!A:AA,13,0)</f>
        <v>tier - 1</v>
      </c>
      <c r="P654" t="str">
        <f>VLOOKUP(A654,'Hospitalisation Details'!A:AA,14,0)</f>
        <v>R1012</v>
      </c>
      <c r="Q654">
        <f>VLOOKUP(A654,'Hospitalisation Details'!A:AA,16,0)</f>
        <v>50</v>
      </c>
    </row>
    <row r="655" spans="1:17" ht="15.75" x14ac:dyDescent="0.25">
      <c r="A655" s="1" t="s">
        <v>1717</v>
      </c>
      <c r="B655" t="str">
        <f>VLOOKUP(A655,'Customer Names'!A:D,4,0)</f>
        <v>Thomas</v>
      </c>
      <c r="C655">
        <f>VLOOKUP(A655,'Medical Examinations'!A:B,2,0)</f>
        <v>43.08</v>
      </c>
      <c r="D655">
        <f>VLOOKUP(A655,'Medical Examinations'!A:C,3,0)</f>
        <v>8.9600000000000009</v>
      </c>
      <c r="E655" t="str">
        <f>VLOOKUP(A655,'Medical Examinations'!A:K,11,0)</f>
        <v>Yes</v>
      </c>
      <c r="F655" t="str">
        <f>VLOOKUP(A655,'Medical Examinations'!A:N,14,0)</f>
        <v>No</v>
      </c>
      <c r="G655" t="str">
        <f>VLOOKUP(A655,'Medical Examinations'!A:F,6,0)</f>
        <v>No</v>
      </c>
      <c r="H655" s="7">
        <f>VLOOKUP(A655,'Medical Examinations'!A:J,10,0)</f>
        <v>1</v>
      </c>
      <c r="I655" t="str">
        <f>VLOOKUP(A655,'Medical Examinations'!A:I,9,0)</f>
        <v>No</v>
      </c>
      <c r="J655" t="str">
        <f>VLOOKUP(A655,'Medical Examinations'!A:L,12,0)</f>
        <v>Obesity</v>
      </c>
      <c r="K655" t="str">
        <f>VLOOKUP(A655,'Medical Examinations'!A:M,13,0)</f>
        <v>Diabetes</v>
      </c>
      <c r="L655" t="str">
        <f>VLOOKUP(A655,'Hospitalisation Details'!A:S,15,0)</f>
        <v>26-Oct-1975</v>
      </c>
      <c r="M655" s="10">
        <f>VLOOKUP(A655,'Hospitalisation Details'!A:Q,17,0)</f>
        <v>15090.35</v>
      </c>
      <c r="N655" t="str">
        <f>VLOOKUP(A655,'Hospitalisation Details'!A:L,12,0)</f>
        <v>tier - 2</v>
      </c>
      <c r="O655" t="str">
        <f>VLOOKUP(A655,'Hospitalisation Details'!A:AA,13,0)</f>
        <v>tier - 1</v>
      </c>
      <c r="P655" t="str">
        <f>VLOOKUP(A655,'Hospitalisation Details'!A:AA,14,0)</f>
        <v>R1023</v>
      </c>
      <c r="Q655">
        <f>VLOOKUP(A655,'Hospitalisation Details'!A:AA,16,0)</f>
        <v>47</v>
      </c>
    </row>
    <row r="656" spans="1:17" ht="15.75" x14ac:dyDescent="0.25">
      <c r="A656" s="1" t="s">
        <v>1716</v>
      </c>
      <c r="B656" t="str">
        <f>VLOOKUP(A656,'Customer Names'!A:D,4,0)</f>
        <v>Lukasz</v>
      </c>
      <c r="C656">
        <f>VLOOKUP(A656,'Medical Examinations'!A:B,2,0)</f>
        <v>39.07</v>
      </c>
      <c r="D656">
        <f>VLOOKUP(A656,'Medical Examinations'!A:C,3,0)</f>
        <v>11.93</v>
      </c>
      <c r="E656" t="str">
        <f>VLOOKUP(A656,'Medical Examinations'!A:K,11,0)</f>
        <v>No</v>
      </c>
      <c r="F656" t="str">
        <f>VLOOKUP(A656,'Medical Examinations'!A:N,14,0)</f>
        <v>No</v>
      </c>
      <c r="G656" t="str">
        <f>VLOOKUP(A656,'Medical Examinations'!A:F,6,0)</f>
        <v>No</v>
      </c>
      <c r="H656" s="7" t="str">
        <f>VLOOKUP(A656,'Medical Examinations'!A:J,10,0)</f>
        <v>0</v>
      </c>
      <c r="I656" t="str">
        <f>VLOOKUP(A656,'Medical Examinations'!A:I,9,0)</f>
        <v>No</v>
      </c>
      <c r="J656" t="str">
        <f>VLOOKUP(A656,'Medical Examinations'!A:L,12,0)</f>
        <v>Obesity</v>
      </c>
      <c r="K656" t="str">
        <f>VLOOKUP(A656,'Medical Examinations'!A:M,13,0)</f>
        <v>Diabetes</v>
      </c>
      <c r="L656" t="str">
        <f>VLOOKUP(A656,'Hospitalisation Details'!A:S,15,0)</f>
        <v>12-Jun-1968</v>
      </c>
      <c r="M656" s="10">
        <f>VLOOKUP(A656,'Hospitalisation Details'!A:Q,17,0)</f>
        <v>15052.68</v>
      </c>
      <c r="N656" t="str">
        <f>VLOOKUP(A656,'Hospitalisation Details'!A:L,12,0)</f>
        <v>tier - 2</v>
      </c>
      <c r="O656" t="str">
        <f>VLOOKUP(A656,'Hospitalisation Details'!A:AA,13,0)</f>
        <v>tier - 2</v>
      </c>
      <c r="P656" t="str">
        <f>VLOOKUP(A656,'Hospitalisation Details'!A:AA,14,0)</f>
        <v>R1022</v>
      </c>
      <c r="Q656">
        <f>VLOOKUP(A656,'Hospitalisation Details'!A:AA,16,0)</f>
        <v>54</v>
      </c>
    </row>
    <row r="657" spans="1:17" ht="15.75" x14ac:dyDescent="0.25">
      <c r="A657" s="1" t="s">
        <v>1715</v>
      </c>
      <c r="B657" t="str">
        <f>VLOOKUP(A657,'Customer Names'!A:D,4,0)</f>
        <v>Matthew A.</v>
      </c>
      <c r="C657">
        <f>VLOOKUP(A657,'Medical Examinations'!A:B,2,0)</f>
        <v>41.3</v>
      </c>
      <c r="D657">
        <f>VLOOKUP(A657,'Medical Examinations'!A:C,3,0)</f>
        <v>9.59</v>
      </c>
      <c r="E657" t="str">
        <f>VLOOKUP(A657,'Medical Examinations'!A:K,11,0)</f>
        <v>No</v>
      </c>
      <c r="F657" t="str">
        <f>VLOOKUP(A657,'Medical Examinations'!A:N,14,0)</f>
        <v>No</v>
      </c>
      <c r="G657" t="str">
        <f>VLOOKUP(A657,'Medical Examinations'!A:F,6,0)</f>
        <v>No</v>
      </c>
      <c r="H657" s="7" t="str">
        <f>VLOOKUP(A657,'Medical Examinations'!A:J,10,0)</f>
        <v>0</v>
      </c>
      <c r="I657" t="str">
        <f>VLOOKUP(A657,'Medical Examinations'!A:I,9,0)</f>
        <v>No</v>
      </c>
      <c r="J657" t="str">
        <f>VLOOKUP(A657,'Medical Examinations'!A:L,12,0)</f>
        <v>Obesity</v>
      </c>
      <c r="K657" t="str">
        <f>VLOOKUP(A657,'Medical Examinations'!A:M,13,0)</f>
        <v>Diabetes</v>
      </c>
      <c r="L657" t="str">
        <f>VLOOKUP(A657,'Hospitalisation Details'!A:S,15,0)</f>
        <v>15-Aug-1971</v>
      </c>
      <c r="M657" s="10">
        <f>VLOOKUP(A657,'Hospitalisation Details'!A:Q,17,0)</f>
        <v>15038.51</v>
      </c>
      <c r="N657" t="str">
        <f>VLOOKUP(A657,'Hospitalisation Details'!A:L,12,0)</f>
        <v>tier - 2</v>
      </c>
      <c r="O657" t="str">
        <f>VLOOKUP(A657,'Hospitalisation Details'!A:AA,13,0)</f>
        <v>tier - 3</v>
      </c>
      <c r="P657" t="str">
        <f>VLOOKUP(A657,'Hospitalisation Details'!A:AA,14,0)</f>
        <v>R1023</v>
      </c>
      <c r="Q657">
        <f>VLOOKUP(A657,'Hospitalisation Details'!A:AA,16,0)</f>
        <v>51</v>
      </c>
    </row>
    <row r="658" spans="1:17" ht="15.75" x14ac:dyDescent="0.25">
      <c r="A658" s="1" t="s">
        <v>1714</v>
      </c>
      <c r="B658" t="str">
        <f>VLOOKUP(A658,'Customer Names'!A:D,4,0)</f>
        <v>Meta</v>
      </c>
      <c r="C658">
        <f>VLOOKUP(A658,'Medical Examinations'!A:B,2,0)</f>
        <v>42.95</v>
      </c>
      <c r="D658">
        <f>VLOOKUP(A658,'Medical Examinations'!A:C,3,0)</f>
        <v>11.88</v>
      </c>
      <c r="E658" t="str">
        <f>VLOOKUP(A658,'Medical Examinations'!A:K,11,0)</f>
        <v>Yes</v>
      </c>
      <c r="F658" t="str">
        <f>VLOOKUP(A658,'Medical Examinations'!A:N,14,0)</f>
        <v>No</v>
      </c>
      <c r="G658" t="str">
        <f>VLOOKUP(A658,'Medical Examinations'!A:F,6,0)</f>
        <v>No</v>
      </c>
      <c r="H658" s="7">
        <f>VLOOKUP(A658,'Medical Examinations'!A:J,10,0)</f>
        <v>2</v>
      </c>
      <c r="I658" t="str">
        <f>VLOOKUP(A658,'Medical Examinations'!A:I,9,0)</f>
        <v>No</v>
      </c>
      <c r="J658" t="str">
        <f>VLOOKUP(A658,'Medical Examinations'!A:L,12,0)</f>
        <v>Obesity</v>
      </c>
      <c r="K658" t="str">
        <f>VLOOKUP(A658,'Medical Examinations'!A:M,13,0)</f>
        <v>Diabetes</v>
      </c>
      <c r="L658" t="str">
        <f>VLOOKUP(A658,'Hospitalisation Details'!A:S,15,0)</f>
        <v>11-Sep-1970</v>
      </c>
      <c r="M658" s="10">
        <f>VLOOKUP(A658,'Hospitalisation Details'!A:Q,17,0)</f>
        <v>15026.3</v>
      </c>
      <c r="N658" t="str">
        <f>VLOOKUP(A658,'Hospitalisation Details'!A:L,12,0)</f>
        <v>tier - 2</v>
      </c>
      <c r="O658" t="str">
        <f>VLOOKUP(A658,'Hospitalisation Details'!A:AA,13,0)</f>
        <v>tier - 3</v>
      </c>
      <c r="P658" t="str">
        <f>VLOOKUP(A658,'Hospitalisation Details'!A:AA,14,0)</f>
        <v>R1011</v>
      </c>
      <c r="Q658">
        <f>VLOOKUP(A658,'Hospitalisation Details'!A:AA,16,0)</f>
        <v>52</v>
      </c>
    </row>
    <row r="659" spans="1:17" ht="15.75" x14ac:dyDescent="0.25">
      <c r="A659" s="1" t="s">
        <v>1713</v>
      </c>
      <c r="B659" t="str">
        <f>VLOOKUP(A659,'Customer Names'!A:D,4,0)</f>
        <v>Rachel E</v>
      </c>
      <c r="C659">
        <f>VLOOKUP(A659,'Medical Examinations'!A:B,2,0)</f>
        <v>46.96</v>
      </c>
      <c r="D659">
        <f>VLOOKUP(A659,'Medical Examinations'!A:C,3,0)</f>
        <v>4.6399999999999997</v>
      </c>
      <c r="E659" t="str">
        <f>VLOOKUP(A659,'Medical Examinations'!A:K,11,0)</f>
        <v>No</v>
      </c>
      <c r="F659" t="str">
        <f>VLOOKUP(A659,'Medical Examinations'!A:N,14,0)</f>
        <v>No</v>
      </c>
      <c r="G659" t="str">
        <f>VLOOKUP(A659,'Medical Examinations'!A:F,6,0)</f>
        <v>Yes</v>
      </c>
      <c r="H659" s="7">
        <f>VLOOKUP(A659,'Medical Examinations'!A:J,10,0)</f>
        <v>1</v>
      </c>
      <c r="I659" t="str">
        <f>VLOOKUP(A659,'Medical Examinations'!A:I,9,0)</f>
        <v>No</v>
      </c>
      <c r="J659" t="str">
        <f>VLOOKUP(A659,'Medical Examinations'!A:L,12,0)</f>
        <v>Obesity</v>
      </c>
      <c r="K659" t="str">
        <f>VLOOKUP(A659,'Medical Examinations'!A:M,13,0)</f>
        <v>Normal</v>
      </c>
      <c r="L659" t="str">
        <f>VLOOKUP(A659,'Hospitalisation Details'!A:S,15,0)</f>
        <v>25-Nov-1979</v>
      </c>
      <c r="M659" s="10">
        <f>VLOOKUP(A659,'Hospitalisation Details'!A:Q,17,0)</f>
        <v>15025.76</v>
      </c>
      <c r="N659" t="str">
        <f>VLOOKUP(A659,'Hospitalisation Details'!A:L,12,0)</f>
        <v>tier - 2</v>
      </c>
      <c r="O659" t="str">
        <f>VLOOKUP(A659,'Hospitalisation Details'!A:AA,13,0)</f>
        <v>tier - 1</v>
      </c>
      <c r="P659" t="str">
        <f>VLOOKUP(A659,'Hospitalisation Details'!A:AA,14,0)</f>
        <v>R1011</v>
      </c>
      <c r="Q659">
        <f>VLOOKUP(A659,'Hospitalisation Details'!A:AA,16,0)</f>
        <v>43</v>
      </c>
    </row>
    <row r="660" spans="1:17" ht="15.75" x14ac:dyDescent="0.25">
      <c r="A660" s="1" t="s">
        <v>1712</v>
      </c>
      <c r="B660" t="str">
        <f>VLOOKUP(A660,'Customer Names'!A:D,4,0)</f>
        <v>Angelica</v>
      </c>
      <c r="C660">
        <f>VLOOKUP(A660,'Medical Examinations'!A:B,2,0)</f>
        <v>30.495000000000001</v>
      </c>
      <c r="D660">
        <f>VLOOKUP(A660,'Medical Examinations'!A:C,3,0)</f>
        <v>9.5299999999999994</v>
      </c>
      <c r="E660" t="str">
        <f>VLOOKUP(A660,'Medical Examinations'!A:K,11,0)</f>
        <v>No</v>
      </c>
      <c r="F660" t="str">
        <f>VLOOKUP(A660,'Medical Examinations'!A:N,14,0)</f>
        <v>No</v>
      </c>
      <c r="G660" t="str">
        <f>VLOOKUP(A660,'Medical Examinations'!A:F,6,0)</f>
        <v>No</v>
      </c>
      <c r="H660" s="7" t="str">
        <f>VLOOKUP(A660,'Medical Examinations'!A:J,10,0)</f>
        <v>0</v>
      </c>
      <c r="I660" t="str">
        <f>VLOOKUP(A660,'Medical Examinations'!A:I,9,0)</f>
        <v>No</v>
      </c>
      <c r="J660" t="str">
        <f>VLOOKUP(A660,'Medical Examinations'!A:L,12,0)</f>
        <v>Obesity</v>
      </c>
      <c r="K660" t="str">
        <f>VLOOKUP(A660,'Medical Examinations'!A:M,13,0)</f>
        <v>Diabetes</v>
      </c>
      <c r="L660" t="str">
        <f>VLOOKUP(A660,'Hospitalisation Details'!A:S,15,0)</f>
        <v>8-Aug-1960</v>
      </c>
      <c r="M660" s="10">
        <f>VLOOKUP(A660,'Hospitalisation Details'!A:Q,17,0)</f>
        <v>15019.76</v>
      </c>
      <c r="N660" t="str">
        <f>VLOOKUP(A660,'Hospitalisation Details'!A:L,12,0)</f>
        <v>tier - 2</v>
      </c>
      <c r="O660" t="str">
        <f>VLOOKUP(A660,'Hospitalisation Details'!A:AA,13,0)</f>
        <v>tier - 2</v>
      </c>
      <c r="P660" t="str">
        <f>VLOOKUP(A660,'Hospitalisation Details'!A:AA,14,0)</f>
        <v>R1012</v>
      </c>
      <c r="Q660">
        <f>VLOOKUP(A660,'Hospitalisation Details'!A:AA,16,0)</f>
        <v>62</v>
      </c>
    </row>
    <row r="661" spans="1:17" ht="15.75" x14ac:dyDescent="0.25">
      <c r="A661" s="1" t="s">
        <v>1711</v>
      </c>
      <c r="B661" t="str">
        <f>VLOOKUP(A661,'Customer Names'!A:D,4,0)</f>
        <v>Kathleen</v>
      </c>
      <c r="C661">
        <f>VLOOKUP(A661,'Medical Examinations'!A:B,2,0)</f>
        <v>17.954999999999998</v>
      </c>
      <c r="D661">
        <f>VLOOKUP(A661,'Medical Examinations'!A:C,3,0)</f>
        <v>5.29</v>
      </c>
      <c r="E661" t="str">
        <f>VLOOKUP(A661,'Medical Examinations'!A:K,11,0)</f>
        <v>Yes</v>
      </c>
      <c r="F661" t="str">
        <f>VLOOKUP(A661,'Medical Examinations'!A:N,14,0)</f>
        <v>No</v>
      </c>
      <c r="G661" t="str">
        <f>VLOOKUP(A661,'Medical Examinations'!A:F,6,0)</f>
        <v>No</v>
      </c>
      <c r="H661" s="7">
        <f>VLOOKUP(A661,'Medical Examinations'!A:J,10,0)</f>
        <v>1</v>
      </c>
      <c r="I661" t="str">
        <f>VLOOKUP(A661,'Medical Examinations'!A:I,9,0)</f>
        <v>Yes</v>
      </c>
      <c r="J661" t="str">
        <f>VLOOKUP(A661,'Medical Examinations'!A:L,12,0)</f>
        <v>Underweight</v>
      </c>
      <c r="K661" t="str">
        <f>VLOOKUP(A661,'Medical Examinations'!A:M,13,0)</f>
        <v>Normal</v>
      </c>
      <c r="L661" t="str">
        <f>VLOOKUP(A661,'Hospitalisation Details'!A:S,15,0)</f>
        <v>2-Aug-1995</v>
      </c>
      <c r="M661" s="10">
        <f>VLOOKUP(A661,'Hospitalisation Details'!A:Q,17,0)</f>
        <v>15006.58</v>
      </c>
      <c r="N661" t="str">
        <f>VLOOKUP(A661,'Hospitalisation Details'!A:L,12,0)</f>
        <v>tier - 2</v>
      </c>
      <c r="O661" t="str">
        <f>VLOOKUP(A661,'Hospitalisation Details'!A:AA,13,0)</f>
        <v>tier - 2</v>
      </c>
      <c r="P661" t="str">
        <f>VLOOKUP(A661,'Hospitalisation Details'!A:AA,14,0)</f>
        <v>R1024</v>
      </c>
      <c r="Q661">
        <f>VLOOKUP(A661,'Hospitalisation Details'!A:AA,16,0)</f>
        <v>27</v>
      </c>
    </row>
    <row r="662" spans="1:17" ht="15.75" x14ac:dyDescent="0.25">
      <c r="A662" s="1" t="s">
        <v>1710</v>
      </c>
      <c r="B662" t="str">
        <f>VLOOKUP(A662,'Customer Names'!A:D,4,0)</f>
        <v>Gabriel D.</v>
      </c>
      <c r="C662">
        <f>VLOOKUP(A662,'Medical Examinations'!A:B,2,0)</f>
        <v>25.6</v>
      </c>
      <c r="D662">
        <f>VLOOKUP(A662,'Medical Examinations'!A:C,3,0)</f>
        <v>10.95</v>
      </c>
      <c r="E662" t="str">
        <f>VLOOKUP(A662,'Medical Examinations'!A:K,11,0)</f>
        <v>No</v>
      </c>
      <c r="F662" t="str">
        <f>VLOOKUP(A662,'Medical Examinations'!A:N,14,0)</f>
        <v>No</v>
      </c>
      <c r="G662" t="str">
        <f>VLOOKUP(A662,'Medical Examinations'!A:F,6,0)</f>
        <v>No</v>
      </c>
      <c r="H662" s="7">
        <f>VLOOKUP(A662,'Medical Examinations'!A:J,10,0)</f>
        <v>3</v>
      </c>
      <c r="I662" t="str">
        <f>VLOOKUP(A662,'Medical Examinations'!A:I,9,0)</f>
        <v>No</v>
      </c>
      <c r="J662" t="str">
        <f>VLOOKUP(A662,'Medical Examinations'!A:L,12,0)</f>
        <v>Overweight</v>
      </c>
      <c r="K662" t="str">
        <f>VLOOKUP(A662,'Medical Examinations'!A:M,13,0)</f>
        <v>Diabetes</v>
      </c>
      <c r="L662" t="str">
        <f>VLOOKUP(A662,'Hospitalisation Details'!A:S,15,0)</f>
        <v>29-Jul-1958</v>
      </c>
      <c r="M662" s="10">
        <f>VLOOKUP(A662,'Hospitalisation Details'!A:Q,17,0)</f>
        <v>14988.43</v>
      </c>
      <c r="N662" t="str">
        <f>VLOOKUP(A662,'Hospitalisation Details'!A:L,12,0)</f>
        <v>tier - 2</v>
      </c>
      <c r="O662" t="str">
        <f>VLOOKUP(A662,'Hospitalisation Details'!A:AA,13,0)</f>
        <v>tier - 3</v>
      </c>
      <c r="P662" t="str">
        <f>VLOOKUP(A662,'Hospitalisation Details'!A:AA,14,0)</f>
        <v>R1011</v>
      </c>
      <c r="Q662">
        <f>VLOOKUP(A662,'Hospitalisation Details'!A:AA,16,0)</f>
        <v>64</v>
      </c>
    </row>
    <row r="663" spans="1:17" ht="15.75" x14ac:dyDescent="0.25">
      <c r="A663" s="1" t="s">
        <v>1709</v>
      </c>
      <c r="B663" t="str">
        <f>VLOOKUP(A663,'Customer Names'!A:D,4,0)</f>
        <v>Jeff T</v>
      </c>
      <c r="C663">
        <f>VLOOKUP(A663,'Medical Examinations'!A:B,2,0)</f>
        <v>34.21</v>
      </c>
      <c r="D663">
        <f>VLOOKUP(A663,'Medical Examinations'!A:C,3,0)</f>
        <v>9.17</v>
      </c>
      <c r="E663" t="str">
        <f>VLOOKUP(A663,'Medical Examinations'!A:K,11,0)</f>
        <v>No</v>
      </c>
      <c r="F663" t="str">
        <f>VLOOKUP(A663,'Medical Examinations'!A:N,14,0)</f>
        <v>No</v>
      </c>
      <c r="G663" t="str">
        <f>VLOOKUP(A663,'Medical Examinations'!A:F,6,0)</f>
        <v>No</v>
      </c>
      <c r="H663" s="7" t="str">
        <f>VLOOKUP(A663,'Medical Examinations'!A:J,10,0)</f>
        <v>0</v>
      </c>
      <c r="I663" t="str">
        <f>VLOOKUP(A663,'Medical Examinations'!A:I,9,0)</f>
        <v>No</v>
      </c>
      <c r="J663" t="str">
        <f>VLOOKUP(A663,'Medical Examinations'!A:L,12,0)</f>
        <v>Obesity</v>
      </c>
      <c r="K663" t="str">
        <f>VLOOKUP(A663,'Medical Examinations'!A:M,13,0)</f>
        <v>Diabetes</v>
      </c>
      <c r="L663" t="str">
        <f>VLOOKUP(A663,'Hospitalisation Details'!A:S,15,0)</f>
        <v>29-Nov-1962</v>
      </c>
      <c r="M663" s="10">
        <f>VLOOKUP(A663,'Hospitalisation Details'!A:Q,17,0)</f>
        <v>14945.34</v>
      </c>
      <c r="N663" t="str">
        <f>VLOOKUP(A663,'Hospitalisation Details'!A:L,12,0)</f>
        <v>tier - 2</v>
      </c>
      <c r="O663" t="str">
        <f>VLOOKUP(A663,'Hospitalisation Details'!A:AA,13,0)</f>
        <v>tier - 1</v>
      </c>
      <c r="P663" t="str">
        <f>VLOOKUP(A663,'Hospitalisation Details'!A:AA,14,0)</f>
        <v>R1021</v>
      </c>
      <c r="Q663">
        <f>VLOOKUP(A663,'Hospitalisation Details'!A:AA,16,0)</f>
        <v>60</v>
      </c>
    </row>
    <row r="664" spans="1:17" ht="15.75" x14ac:dyDescent="0.25">
      <c r="A664" s="1" t="s">
        <v>1708</v>
      </c>
      <c r="B664" t="str">
        <f>VLOOKUP(A664,'Customer Names'!A:D,4,0)</f>
        <v>Neil D</v>
      </c>
      <c r="C664">
        <f>VLOOKUP(A664,'Medical Examinations'!A:B,2,0)</f>
        <v>39.74</v>
      </c>
      <c r="D664">
        <f>VLOOKUP(A664,'Medical Examinations'!A:C,3,0)</f>
        <v>7.39</v>
      </c>
      <c r="E664" t="str">
        <f>VLOOKUP(A664,'Medical Examinations'!A:K,11,0)</f>
        <v>No</v>
      </c>
      <c r="F664" t="str">
        <f>VLOOKUP(A664,'Medical Examinations'!A:N,14,0)</f>
        <v>No</v>
      </c>
      <c r="G664" t="str">
        <f>VLOOKUP(A664,'Medical Examinations'!A:F,6,0)</f>
        <v>No</v>
      </c>
      <c r="H664" s="7" t="str">
        <f>VLOOKUP(A664,'Medical Examinations'!A:J,10,0)</f>
        <v>0</v>
      </c>
      <c r="I664" t="str">
        <f>VLOOKUP(A664,'Medical Examinations'!A:I,9,0)</f>
        <v>No</v>
      </c>
      <c r="J664" t="str">
        <f>VLOOKUP(A664,'Medical Examinations'!A:L,12,0)</f>
        <v>Obesity</v>
      </c>
      <c r="K664" t="str">
        <f>VLOOKUP(A664,'Medical Examinations'!A:M,13,0)</f>
        <v>Diabetes</v>
      </c>
      <c r="L664" t="str">
        <f>VLOOKUP(A664,'Hospitalisation Details'!A:S,15,0)</f>
        <v>8-Nov-1968</v>
      </c>
      <c r="M664" s="10">
        <f>VLOOKUP(A664,'Hospitalisation Details'!A:Q,17,0)</f>
        <v>14926.97</v>
      </c>
      <c r="N664" t="str">
        <f>VLOOKUP(A664,'Hospitalisation Details'!A:L,12,0)</f>
        <v>tier - 2</v>
      </c>
      <c r="O664" t="str">
        <f>VLOOKUP(A664,'Hospitalisation Details'!A:AA,13,0)</f>
        <v>tier - 2</v>
      </c>
      <c r="P664" t="str">
        <f>VLOOKUP(A664,'Hospitalisation Details'!A:AA,14,0)</f>
        <v>R1012</v>
      </c>
      <c r="Q664">
        <f>VLOOKUP(A664,'Hospitalisation Details'!A:AA,16,0)</f>
        <v>54</v>
      </c>
    </row>
    <row r="665" spans="1:17" ht="15.75" x14ac:dyDescent="0.25">
      <c r="A665" s="1" t="s">
        <v>1707</v>
      </c>
      <c r="B665" t="str">
        <f>VLOOKUP(A665,'Customer Names'!A:D,4,0)</f>
        <v>Katherine L.</v>
      </c>
      <c r="C665">
        <f>VLOOKUP(A665,'Medical Examinations'!A:B,2,0)</f>
        <v>49.53</v>
      </c>
      <c r="D665">
        <f>VLOOKUP(A665,'Medical Examinations'!A:C,3,0)</f>
        <v>9.1300000000000008</v>
      </c>
      <c r="E665" t="str">
        <f>VLOOKUP(A665,'Medical Examinations'!A:K,11,0)</f>
        <v>Yes</v>
      </c>
      <c r="F665" t="str">
        <f>VLOOKUP(A665,'Medical Examinations'!A:N,14,0)</f>
        <v>No</v>
      </c>
      <c r="G665" t="str">
        <f>VLOOKUP(A665,'Medical Examinations'!A:F,6,0)</f>
        <v>No</v>
      </c>
      <c r="H665" s="7" t="str">
        <f>VLOOKUP(A665,'Medical Examinations'!A:J,10,0)</f>
        <v>0</v>
      </c>
      <c r="I665" t="str">
        <f>VLOOKUP(A665,'Medical Examinations'!A:I,9,0)</f>
        <v>No</v>
      </c>
      <c r="J665" t="str">
        <f>VLOOKUP(A665,'Medical Examinations'!A:L,12,0)</f>
        <v>Obesity</v>
      </c>
      <c r="K665" t="str">
        <f>VLOOKUP(A665,'Medical Examinations'!A:M,13,0)</f>
        <v>Diabetes</v>
      </c>
      <c r="L665" t="str">
        <f>VLOOKUP(A665,'Hospitalisation Details'!A:S,15,0)</f>
        <v>4-Jul-1981</v>
      </c>
      <c r="M665" s="10">
        <f>VLOOKUP(A665,'Hospitalisation Details'!A:Q,17,0)</f>
        <v>14908.27</v>
      </c>
      <c r="N665" t="str">
        <f>VLOOKUP(A665,'Hospitalisation Details'!A:L,12,0)</f>
        <v>tier - 2</v>
      </c>
      <c r="O665" t="str">
        <f>VLOOKUP(A665,'Hospitalisation Details'!A:AA,13,0)</f>
        <v>tier - 1</v>
      </c>
      <c r="P665" t="str">
        <f>VLOOKUP(A665,'Hospitalisation Details'!A:AA,14,0)</f>
        <v>R1011</v>
      </c>
      <c r="Q665">
        <f>VLOOKUP(A665,'Hospitalisation Details'!A:AA,16,0)</f>
        <v>41</v>
      </c>
    </row>
    <row r="666" spans="1:17" ht="15.75" x14ac:dyDescent="0.25">
      <c r="A666" s="1" t="s">
        <v>1706</v>
      </c>
      <c r="B666" t="str">
        <f>VLOOKUP(A666,'Customer Names'!A:D,4,0)</f>
        <v>Ariel E</v>
      </c>
      <c r="C666">
        <f>VLOOKUP(A666,'Medical Examinations'!A:B,2,0)</f>
        <v>39.33</v>
      </c>
      <c r="D666">
        <f>VLOOKUP(A666,'Medical Examinations'!A:C,3,0)</f>
        <v>10.4</v>
      </c>
      <c r="E666" t="str">
        <f>VLOOKUP(A666,'Medical Examinations'!A:K,11,0)</f>
        <v>No</v>
      </c>
      <c r="F666" t="str">
        <f>VLOOKUP(A666,'Medical Examinations'!A:N,14,0)</f>
        <v>No</v>
      </c>
      <c r="G666" t="str">
        <f>VLOOKUP(A666,'Medical Examinations'!A:F,6,0)</f>
        <v>No</v>
      </c>
      <c r="H666" s="7">
        <f>VLOOKUP(A666,'Medical Examinations'!A:J,10,0)</f>
        <v>3</v>
      </c>
      <c r="I666" t="str">
        <f>VLOOKUP(A666,'Medical Examinations'!A:I,9,0)</f>
        <v>No</v>
      </c>
      <c r="J666" t="str">
        <f>VLOOKUP(A666,'Medical Examinations'!A:L,12,0)</f>
        <v>Obesity</v>
      </c>
      <c r="K666" t="str">
        <f>VLOOKUP(A666,'Medical Examinations'!A:M,13,0)</f>
        <v>Diabetes</v>
      </c>
      <c r="L666" t="str">
        <f>VLOOKUP(A666,'Hospitalisation Details'!A:S,15,0)</f>
        <v>17-Oct-1958</v>
      </c>
      <c r="M666" s="10">
        <f>VLOOKUP(A666,'Hospitalisation Details'!A:Q,17,0)</f>
        <v>14901.52</v>
      </c>
      <c r="N666" t="str">
        <f>VLOOKUP(A666,'Hospitalisation Details'!A:L,12,0)</f>
        <v>tier - 2</v>
      </c>
      <c r="O666" t="str">
        <f>VLOOKUP(A666,'Hospitalisation Details'!A:AA,13,0)</f>
        <v>tier - 2</v>
      </c>
      <c r="P666" t="str">
        <f>VLOOKUP(A666,'Hospitalisation Details'!A:AA,14,0)</f>
        <v>R1024</v>
      </c>
      <c r="Q666">
        <f>VLOOKUP(A666,'Hospitalisation Details'!A:AA,16,0)</f>
        <v>64</v>
      </c>
    </row>
    <row r="667" spans="1:17" ht="15.75" x14ac:dyDescent="0.25">
      <c r="A667" s="1" t="s">
        <v>1705</v>
      </c>
      <c r="B667" t="str">
        <f>VLOOKUP(A667,'Customer Names'!A:D,4,0)</f>
        <v>Christopher P</v>
      </c>
      <c r="C667">
        <f>VLOOKUP(A667,'Medical Examinations'!A:B,2,0)</f>
        <v>39.979999999999997</v>
      </c>
      <c r="D667">
        <f>VLOOKUP(A667,'Medical Examinations'!A:C,3,0)</f>
        <v>9.4600000000000009</v>
      </c>
      <c r="E667" t="str">
        <f>VLOOKUP(A667,'Medical Examinations'!A:K,11,0)</f>
        <v>Yes</v>
      </c>
      <c r="F667" t="str">
        <f>VLOOKUP(A667,'Medical Examinations'!A:N,14,0)</f>
        <v>No</v>
      </c>
      <c r="G667" t="str">
        <f>VLOOKUP(A667,'Medical Examinations'!A:F,6,0)</f>
        <v>No</v>
      </c>
      <c r="H667" s="7">
        <f>VLOOKUP(A667,'Medical Examinations'!A:J,10,0)</f>
        <v>2</v>
      </c>
      <c r="I667" t="str">
        <f>VLOOKUP(A667,'Medical Examinations'!A:I,9,0)</f>
        <v>No</v>
      </c>
      <c r="J667" t="str">
        <f>VLOOKUP(A667,'Medical Examinations'!A:L,12,0)</f>
        <v>Obesity</v>
      </c>
      <c r="K667" t="str">
        <f>VLOOKUP(A667,'Medical Examinations'!A:M,13,0)</f>
        <v>Diabetes</v>
      </c>
      <c r="L667" t="str">
        <f>VLOOKUP(A667,'Hospitalisation Details'!A:S,15,0)</f>
        <v>11-Nov-1970</v>
      </c>
      <c r="M667" s="10">
        <f>VLOOKUP(A667,'Hospitalisation Details'!A:Q,17,0)</f>
        <v>14847.63</v>
      </c>
      <c r="N667" t="str">
        <f>VLOOKUP(A667,'Hospitalisation Details'!A:L,12,0)</f>
        <v>tier - 2</v>
      </c>
      <c r="O667" t="str">
        <f>VLOOKUP(A667,'Hospitalisation Details'!A:AA,13,0)</f>
        <v>tier - 2</v>
      </c>
      <c r="P667" t="str">
        <f>VLOOKUP(A667,'Hospitalisation Details'!A:AA,14,0)</f>
        <v>R1023</v>
      </c>
      <c r="Q667">
        <f>VLOOKUP(A667,'Hospitalisation Details'!A:AA,16,0)</f>
        <v>52</v>
      </c>
    </row>
    <row r="668" spans="1:17" ht="15.75" x14ac:dyDescent="0.25">
      <c r="A668" s="1" t="s">
        <v>1704</v>
      </c>
      <c r="B668" t="str">
        <f>VLOOKUP(A668,'Customer Names'!A:D,4,0)</f>
        <v>Erin M.</v>
      </c>
      <c r="C668">
        <f>VLOOKUP(A668,'Medical Examinations'!A:B,2,0)</f>
        <v>46.51</v>
      </c>
      <c r="D668">
        <f>VLOOKUP(A668,'Medical Examinations'!A:C,3,0)</f>
        <v>8.69</v>
      </c>
      <c r="E668" t="str">
        <f>VLOOKUP(A668,'Medical Examinations'!A:K,11,0)</f>
        <v>Yes</v>
      </c>
      <c r="F668" t="str">
        <f>VLOOKUP(A668,'Medical Examinations'!A:N,14,0)</f>
        <v>No</v>
      </c>
      <c r="G668" t="str">
        <f>VLOOKUP(A668,'Medical Examinations'!A:F,6,0)</f>
        <v>No</v>
      </c>
      <c r="H668" s="7" t="str">
        <f>VLOOKUP(A668,'Medical Examinations'!A:J,10,0)</f>
        <v>0</v>
      </c>
      <c r="I668" t="str">
        <f>VLOOKUP(A668,'Medical Examinations'!A:I,9,0)</f>
        <v>No</v>
      </c>
      <c r="J668" t="str">
        <f>VLOOKUP(A668,'Medical Examinations'!A:L,12,0)</f>
        <v>Obesity</v>
      </c>
      <c r="K668" t="str">
        <f>VLOOKUP(A668,'Medical Examinations'!A:M,13,0)</f>
        <v>Diabetes</v>
      </c>
      <c r="L668" t="str">
        <f>VLOOKUP(A668,'Hospitalisation Details'!A:S,15,0)</f>
        <v>5-Jun-1981</v>
      </c>
      <c r="M668" s="10">
        <f>VLOOKUP(A668,'Hospitalisation Details'!A:Q,17,0)</f>
        <v>14843.96</v>
      </c>
      <c r="N668" t="str">
        <f>VLOOKUP(A668,'Hospitalisation Details'!A:L,12,0)</f>
        <v>tier - 2</v>
      </c>
      <c r="O668" t="str">
        <f>VLOOKUP(A668,'Hospitalisation Details'!A:AA,13,0)</f>
        <v>tier - 3</v>
      </c>
      <c r="P668" t="str">
        <f>VLOOKUP(A668,'Hospitalisation Details'!A:AA,14,0)</f>
        <v>R1026</v>
      </c>
      <c r="Q668">
        <f>VLOOKUP(A668,'Hospitalisation Details'!A:AA,16,0)</f>
        <v>42</v>
      </c>
    </row>
    <row r="669" spans="1:17" ht="15.75" x14ac:dyDescent="0.25">
      <c r="A669" s="1" t="s">
        <v>1703</v>
      </c>
      <c r="B669" t="str">
        <f>VLOOKUP(A669,'Customer Names'!A:D,4,0)</f>
        <v>Molly K.</v>
      </c>
      <c r="C669">
        <f>VLOOKUP(A669,'Medical Examinations'!A:B,2,0)</f>
        <v>43.58</v>
      </c>
      <c r="D669">
        <f>VLOOKUP(A669,'Medical Examinations'!A:C,3,0)</f>
        <v>4.2300000000000004</v>
      </c>
      <c r="E669" t="str">
        <f>VLOOKUP(A669,'Medical Examinations'!A:K,11,0)</f>
        <v>No</v>
      </c>
      <c r="F669" t="str">
        <f>VLOOKUP(A669,'Medical Examinations'!A:N,14,0)</f>
        <v>No</v>
      </c>
      <c r="G669" t="str">
        <f>VLOOKUP(A669,'Medical Examinations'!A:F,6,0)</f>
        <v>Yes</v>
      </c>
      <c r="H669" s="7">
        <f>VLOOKUP(A669,'Medical Examinations'!A:J,10,0)</f>
        <v>1</v>
      </c>
      <c r="I669" t="str">
        <f>VLOOKUP(A669,'Medical Examinations'!A:I,9,0)</f>
        <v>No</v>
      </c>
      <c r="J669" t="str">
        <f>VLOOKUP(A669,'Medical Examinations'!A:L,12,0)</f>
        <v>Obesity</v>
      </c>
      <c r="K669" t="str">
        <f>VLOOKUP(A669,'Medical Examinations'!A:M,13,0)</f>
        <v>Normal</v>
      </c>
      <c r="L669" t="str">
        <f>VLOOKUP(A669,'Hospitalisation Details'!A:S,15,0)</f>
        <v>18-Oct-1979</v>
      </c>
      <c r="M669" s="10">
        <f>VLOOKUP(A669,'Hospitalisation Details'!A:Q,17,0)</f>
        <v>14839.34</v>
      </c>
      <c r="N669" t="str">
        <f>VLOOKUP(A669,'Hospitalisation Details'!A:L,12,0)</f>
        <v>tier - 2</v>
      </c>
      <c r="O669" t="str">
        <f>VLOOKUP(A669,'Hospitalisation Details'!A:AA,13,0)</f>
        <v>tier - 3</v>
      </c>
      <c r="P669" t="str">
        <f>VLOOKUP(A669,'Hospitalisation Details'!A:AA,14,0)</f>
        <v>R1026</v>
      </c>
      <c r="Q669">
        <f>VLOOKUP(A669,'Hospitalisation Details'!A:AA,16,0)</f>
        <v>43</v>
      </c>
    </row>
    <row r="670" spans="1:17" ht="15.75" x14ac:dyDescent="0.25">
      <c r="A670" s="1" t="s">
        <v>1702</v>
      </c>
      <c r="B670" t="str">
        <f>VLOOKUP(A670,'Customer Names'!A:D,4,0)</f>
        <v>Ryan J.</v>
      </c>
      <c r="C670">
        <f>VLOOKUP(A670,'Medical Examinations'!A:B,2,0)</f>
        <v>42.28</v>
      </c>
      <c r="D670">
        <f>VLOOKUP(A670,'Medical Examinations'!A:C,3,0)</f>
        <v>9.16</v>
      </c>
      <c r="E670" t="str">
        <f>VLOOKUP(A670,'Medical Examinations'!A:K,11,0)</f>
        <v>Yes</v>
      </c>
      <c r="F670" t="str">
        <f>VLOOKUP(A670,'Medical Examinations'!A:N,14,0)</f>
        <v>No</v>
      </c>
      <c r="G670" t="str">
        <f>VLOOKUP(A670,'Medical Examinations'!A:F,6,0)</f>
        <v>No</v>
      </c>
      <c r="H670" s="7">
        <f>VLOOKUP(A670,'Medical Examinations'!A:J,10,0)</f>
        <v>1</v>
      </c>
      <c r="I670" t="str">
        <f>VLOOKUP(A670,'Medical Examinations'!A:I,9,0)</f>
        <v>No</v>
      </c>
      <c r="J670" t="str">
        <f>VLOOKUP(A670,'Medical Examinations'!A:L,12,0)</f>
        <v>Obesity</v>
      </c>
      <c r="K670" t="str">
        <f>VLOOKUP(A670,'Medical Examinations'!A:M,13,0)</f>
        <v>Diabetes</v>
      </c>
      <c r="L670" t="str">
        <f>VLOOKUP(A670,'Hospitalisation Details'!A:S,15,0)</f>
        <v>10-Dec-1975</v>
      </c>
      <c r="M670" s="10">
        <f>VLOOKUP(A670,'Hospitalisation Details'!A:Q,17,0)</f>
        <v>14819</v>
      </c>
      <c r="N670" t="str">
        <f>VLOOKUP(A670,'Hospitalisation Details'!A:L,12,0)</f>
        <v>tier - 2</v>
      </c>
      <c r="O670" t="str">
        <f>VLOOKUP(A670,'Hospitalisation Details'!A:AA,13,0)</f>
        <v>tier - 3</v>
      </c>
      <c r="P670" t="str">
        <f>VLOOKUP(A670,'Hospitalisation Details'!A:AA,14,0)</f>
        <v>R1023</v>
      </c>
      <c r="Q670">
        <f>VLOOKUP(A670,'Hospitalisation Details'!A:AA,16,0)</f>
        <v>47</v>
      </c>
    </row>
    <row r="671" spans="1:17" ht="15.75" x14ac:dyDescent="0.25">
      <c r="A671" s="1" t="s">
        <v>1701</v>
      </c>
      <c r="B671" t="str">
        <f>VLOOKUP(A671,'Customer Names'!A:D,4,0)</f>
        <v>Jennifer</v>
      </c>
      <c r="C671">
        <f>VLOOKUP(A671,'Medical Examinations'!A:B,2,0)</f>
        <v>35.520000000000003</v>
      </c>
      <c r="D671">
        <f>VLOOKUP(A671,'Medical Examinations'!A:C,3,0)</f>
        <v>8.26</v>
      </c>
      <c r="E671" t="str">
        <f>VLOOKUP(A671,'Medical Examinations'!A:K,11,0)</f>
        <v>No</v>
      </c>
      <c r="F671" t="str">
        <f>VLOOKUP(A671,'Medical Examinations'!A:N,14,0)</f>
        <v>No</v>
      </c>
      <c r="G671" t="str">
        <f>VLOOKUP(A671,'Medical Examinations'!A:F,6,0)</f>
        <v>No</v>
      </c>
      <c r="H671" s="7" t="str">
        <f>VLOOKUP(A671,'Medical Examinations'!A:J,10,0)</f>
        <v>0</v>
      </c>
      <c r="I671" t="str">
        <f>VLOOKUP(A671,'Medical Examinations'!A:I,9,0)</f>
        <v>No</v>
      </c>
      <c r="J671" t="str">
        <f>VLOOKUP(A671,'Medical Examinations'!A:L,12,0)</f>
        <v>Obesity</v>
      </c>
      <c r="K671" t="str">
        <f>VLOOKUP(A671,'Medical Examinations'!A:M,13,0)</f>
        <v>Diabetes</v>
      </c>
      <c r="L671" t="str">
        <f>VLOOKUP(A671,'Hospitalisation Details'!A:S,15,0)</f>
        <v>27-Jul-1965</v>
      </c>
      <c r="M671" s="10">
        <f>VLOOKUP(A671,'Hospitalisation Details'!A:Q,17,0)</f>
        <v>14750.42</v>
      </c>
      <c r="N671" t="str">
        <f>VLOOKUP(A671,'Hospitalisation Details'!A:L,12,0)</f>
        <v>tier - 2</v>
      </c>
      <c r="O671" t="str">
        <f>VLOOKUP(A671,'Hospitalisation Details'!A:AA,13,0)</f>
        <v>tier - 2</v>
      </c>
      <c r="P671" t="str">
        <f>VLOOKUP(A671,'Hospitalisation Details'!A:AA,14,0)</f>
        <v>R1026</v>
      </c>
      <c r="Q671">
        <f>VLOOKUP(A671,'Hospitalisation Details'!A:AA,16,0)</f>
        <v>57</v>
      </c>
    </row>
    <row r="672" spans="1:17" ht="15.75" x14ac:dyDescent="0.25">
      <c r="A672" s="1" t="s">
        <v>1700</v>
      </c>
      <c r="B672" t="str">
        <f>VLOOKUP(A672,'Customer Names'!A:D,4,0)</f>
        <v>Daniel M</v>
      </c>
      <c r="C672">
        <f>VLOOKUP(A672,'Medical Examinations'!A:B,2,0)</f>
        <v>33.6</v>
      </c>
      <c r="D672">
        <f>VLOOKUP(A672,'Medical Examinations'!A:C,3,0)</f>
        <v>11.25</v>
      </c>
      <c r="E672" t="str">
        <f>VLOOKUP(A672,'Medical Examinations'!A:K,11,0)</f>
        <v>No</v>
      </c>
      <c r="F672" t="str">
        <f>VLOOKUP(A672,'Medical Examinations'!A:N,14,0)</f>
        <v>No</v>
      </c>
      <c r="G672" t="str">
        <f>VLOOKUP(A672,'Medical Examinations'!A:F,6,0)</f>
        <v>No</v>
      </c>
      <c r="H672" s="7" t="str">
        <f>VLOOKUP(A672,'Medical Examinations'!A:J,10,0)</f>
        <v>0</v>
      </c>
      <c r="I672" t="str">
        <f>VLOOKUP(A672,'Medical Examinations'!A:I,9,0)</f>
        <v>No</v>
      </c>
      <c r="J672" t="str">
        <f>VLOOKUP(A672,'Medical Examinations'!A:L,12,0)</f>
        <v>Obesity</v>
      </c>
      <c r="K672" t="str">
        <f>VLOOKUP(A672,'Medical Examinations'!A:M,13,0)</f>
        <v>Diabetes</v>
      </c>
      <c r="L672" t="str">
        <f>VLOOKUP(A672,'Hospitalisation Details'!A:S,15,0)</f>
        <v>29-Jul-1962</v>
      </c>
      <c r="M672" s="10">
        <f>VLOOKUP(A672,'Hospitalisation Details'!A:Q,17,0)</f>
        <v>14738.43</v>
      </c>
      <c r="N672" t="str">
        <f>VLOOKUP(A672,'Hospitalisation Details'!A:L,12,0)</f>
        <v>tier - 2</v>
      </c>
      <c r="O672" t="str">
        <f>VLOOKUP(A672,'Hospitalisation Details'!A:AA,13,0)</f>
        <v>tier - 3</v>
      </c>
      <c r="P672" t="str">
        <f>VLOOKUP(A672,'Hospitalisation Details'!A:AA,14,0)</f>
        <v>R1021</v>
      </c>
      <c r="Q672">
        <f>VLOOKUP(A672,'Hospitalisation Details'!A:AA,16,0)</f>
        <v>60</v>
      </c>
    </row>
    <row r="673" spans="1:17" ht="15.75" x14ac:dyDescent="0.25">
      <c r="A673" s="1" t="s">
        <v>1699</v>
      </c>
      <c r="B673" t="str">
        <f>VLOOKUP(A673,'Customer Names'!A:D,4,0)</f>
        <v>Hiruni</v>
      </c>
      <c r="C673">
        <f>VLOOKUP(A673,'Medical Examinations'!A:B,2,0)</f>
        <v>22.42</v>
      </c>
      <c r="D673">
        <f>VLOOKUP(A673,'Medical Examinations'!A:C,3,0)</f>
        <v>6.74</v>
      </c>
      <c r="E673" t="str">
        <f>VLOOKUP(A673,'Medical Examinations'!A:K,11,0)</f>
        <v>No</v>
      </c>
      <c r="F673" t="str">
        <f>VLOOKUP(A673,'Medical Examinations'!A:N,14,0)</f>
        <v>No</v>
      </c>
      <c r="G673" t="str">
        <f>VLOOKUP(A673,'Medical Examinations'!A:F,6,0)</f>
        <v>No</v>
      </c>
      <c r="H673" s="7" t="str">
        <f>VLOOKUP(A673,'Medical Examinations'!A:J,10,0)</f>
        <v>0</v>
      </c>
      <c r="I673" t="str">
        <f>VLOOKUP(A673,'Medical Examinations'!A:I,9,0)</f>
        <v>Yes</v>
      </c>
      <c r="J673" t="str">
        <f>VLOOKUP(A673,'Medical Examinations'!A:L,12,0)</f>
        <v>Normal Weight</v>
      </c>
      <c r="K673" t="str">
        <f>VLOOKUP(A673,'Medical Examinations'!A:M,13,0)</f>
        <v>Diabetes</v>
      </c>
      <c r="L673" t="str">
        <f>VLOOKUP(A673,'Hospitalisation Details'!A:S,15,0)</f>
        <v>24-Sep-2002</v>
      </c>
      <c r="M673" s="10">
        <f>VLOOKUP(A673,'Hospitalisation Details'!A:Q,17,0)</f>
        <v>14711.74</v>
      </c>
      <c r="N673" t="str">
        <f>VLOOKUP(A673,'Hospitalisation Details'!A:L,12,0)</f>
        <v>tier - 2</v>
      </c>
      <c r="O673" t="str">
        <f>VLOOKUP(A673,'Hospitalisation Details'!A:AA,13,0)</f>
        <v>tier - 2</v>
      </c>
      <c r="P673" t="str">
        <f>VLOOKUP(A673,'Hospitalisation Details'!A:AA,14,0)</f>
        <v>R1012</v>
      </c>
      <c r="Q673">
        <f>VLOOKUP(A673,'Hospitalisation Details'!A:AA,16,0)</f>
        <v>20</v>
      </c>
    </row>
    <row r="674" spans="1:17" ht="15.75" x14ac:dyDescent="0.25">
      <c r="A674" s="1" t="s">
        <v>1698</v>
      </c>
      <c r="B674" t="str">
        <f>VLOOKUP(A674,'Customer Names'!A:D,4,0)</f>
        <v>Reina H.</v>
      </c>
      <c r="C674">
        <f>VLOOKUP(A674,'Medical Examinations'!A:B,2,0)</f>
        <v>46.86</v>
      </c>
      <c r="D674">
        <f>VLOOKUP(A674,'Medical Examinations'!A:C,3,0)</f>
        <v>4.87</v>
      </c>
      <c r="E674" t="str">
        <f>VLOOKUP(A674,'Medical Examinations'!A:K,11,0)</f>
        <v>No</v>
      </c>
      <c r="F674" t="str">
        <f>VLOOKUP(A674,'Medical Examinations'!A:N,14,0)</f>
        <v>No</v>
      </c>
      <c r="G674" t="str">
        <f>VLOOKUP(A674,'Medical Examinations'!A:F,6,0)</f>
        <v>No</v>
      </c>
      <c r="H674" s="7" t="str">
        <f>VLOOKUP(A674,'Medical Examinations'!A:J,10,0)</f>
        <v>0</v>
      </c>
      <c r="I674" t="str">
        <f>VLOOKUP(A674,'Medical Examinations'!A:I,9,0)</f>
        <v>No</v>
      </c>
      <c r="J674" t="str">
        <f>VLOOKUP(A674,'Medical Examinations'!A:L,12,0)</f>
        <v>Obesity</v>
      </c>
      <c r="K674" t="str">
        <f>VLOOKUP(A674,'Medical Examinations'!A:M,13,0)</f>
        <v>Normal</v>
      </c>
      <c r="L674" t="str">
        <f>VLOOKUP(A674,'Hospitalisation Details'!A:S,15,0)</f>
        <v>4-Sep-1982</v>
      </c>
      <c r="M674" s="10">
        <f>VLOOKUP(A674,'Hospitalisation Details'!A:Q,17,0)</f>
        <v>14696.77</v>
      </c>
      <c r="N674" t="str">
        <f>VLOOKUP(A674,'Hospitalisation Details'!A:L,12,0)</f>
        <v>tier - 2</v>
      </c>
      <c r="O674" t="str">
        <f>VLOOKUP(A674,'Hospitalisation Details'!A:AA,13,0)</f>
        <v>tier - 2</v>
      </c>
      <c r="P674" t="str">
        <f>VLOOKUP(A674,'Hospitalisation Details'!A:AA,14,0)</f>
        <v>R1011</v>
      </c>
      <c r="Q674">
        <f>VLOOKUP(A674,'Hospitalisation Details'!A:AA,16,0)</f>
        <v>40</v>
      </c>
    </row>
    <row r="675" spans="1:17" ht="15.75" x14ac:dyDescent="0.25">
      <c r="A675" s="1" t="s">
        <v>1697</v>
      </c>
      <c r="B675" t="str">
        <f>VLOOKUP(A675,'Customer Names'!A:D,4,0)</f>
        <v>Kristi</v>
      </c>
      <c r="C675">
        <f>VLOOKUP(A675,'Medical Examinations'!A:B,2,0)</f>
        <v>32.965000000000003</v>
      </c>
      <c r="D675">
        <f>VLOOKUP(A675,'Medical Examinations'!A:C,3,0)</f>
        <v>6.68</v>
      </c>
      <c r="E675" t="str">
        <f>VLOOKUP(A675,'Medical Examinations'!A:K,11,0)</f>
        <v>No</v>
      </c>
      <c r="F675" t="str">
        <f>VLOOKUP(A675,'Medical Examinations'!A:N,14,0)</f>
        <v>No</v>
      </c>
      <c r="G675" t="str">
        <f>VLOOKUP(A675,'Medical Examinations'!A:F,6,0)</f>
        <v>No</v>
      </c>
      <c r="H675" s="7">
        <f>VLOOKUP(A675,'Medical Examinations'!A:J,10,0)</f>
        <v>3</v>
      </c>
      <c r="I675" t="str">
        <f>VLOOKUP(A675,'Medical Examinations'!A:I,9,0)</f>
        <v>No</v>
      </c>
      <c r="J675" t="str">
        <f>VLOOKUP(A675,'Medical Examinations'!A:L,12,0)</f>
        <v>Obesity</v>
      </c>
      <c r="K675" t="str">
        <f>VLOOKUP(A675,'Medical Examinations'!A:M,13,0)</f>
        <v>Diabetes</v>
      </c>
      <c r="L675" t="str">
        <f>VLOOKUP(A675,'Hospitalisation Details'!A:S,15,0)</f>
        <v>23-Jul-1958</v>
      </c>
      <c r="M675" s="10">
        <f>VLOOKUP(A675,'Hospitalisation Details'!A:Q,17,0)</f>
        <v>14692.67</v>
      </c>
      <c r="N675" t="str">
        <f>VLOOKUP(A675,'Hospitalisation Details'!A:L,12,0)</f>
        <v>tier - 2</v>
      </c>
      <c r="O675" t="str">
        <f>VLOOKUP(A675,'Hospitalisation Details'!A:AA,13,0)</f>
        <v>tier - 1</v>
      </c>
      <c r="P675" t="str">
        <f>VLOOKUP(A675,'Hospitalisation Details'!A:AA,14,0)</f>
        <v>R1012</v>
      </c>
      <c r="Q675">
        <f>VLOOKUP(A675,'Hospitalisation Details'!A:AA,16,0)</f>
        <v>64</v>
      </c>
    </row>
    <row r="676" spans="1:17" ht="15.75" x14ac:dyDescent="0.25">
      <c r="A676" s="1" t="s">
        <v>1696</v>
      </c>
      <c r="B676" t="str">
        <f>VLOOKUP(A676,'Customer Names'!A:D,4,0)</f>
        <v>Meredith L.</v>
      </c>
      <c r="C676">
        <f>VLOOKUP(A676,'Medical Examinations'!A:B,2,0)</f>
        <v>39.340000000000003</v>
      </c>
      <c r="D676">
        <f>VLOOKUP(A676,'Medical Examinations'!A:C,3,0)</f>
        <v>5.0199999999999996</v>
      </c>
      <c r="E676" t="str">
        <f>VLOOKUP(A676,'Medical Examinations'!A:K,11,0)</f>
        <v>Yes</v>
      </c>
      <c r="F676" t="str">
        <f>VLOOKUP(A676,'Medical Examinations'!A:N,14,0)</f>
        <v>No</v>
      </c>
      <c r="G676" t="str">
        <f>VLOOKUP(A676,'Medical Examinations'!A:F,6,0)</f>
        <v>Yes</v>
      </c>
      <c r="H676" s="7">
        <f>VLOOKUP(A676,'Medical Examinations'!A:J,10,0)</f>
        <v>1</v>
      </c>
      <c r="I676" t="str">
        <f>VLOOKUP(A676,'Medical Examinations'!A:I,9,0)</f>
        <v>No</v>
      </c>
      <c r="J676" t="str">
        <f>VLOOKUP(A676,'Medical Examinations'!A:L,12,0)</f>
        <v>Obesity</v>
      </c>
      <c r="K676" t="str">
        <f>VLOOKUP(A676,'Medical Examinations'!A:M,13,0)</f>
        <v>Normal</v>
      </c>
      <c r="L676" t="str">
        <f>VLOOKUP(A676,'Hospitalisation Details'!A:S,15,0)</f>
        <v>20-Oct-1969</v>
      </c>
      <c r="M676" s="10">
        <f>VLOOKUP(A676,'Hospitalisation Details'!A:Q,17,0)</f>
        <v>14665.75</v>
      </c>
      <c r="N676" t="str">
        <f>VLOOKUP(A676,'Hospitalisation Details'!A:L,12,0)</f>
        <v>tier - 2</v>
      </c>
      <c r="O676" t="str">
        <f>VLOOKUP(A676,'Hospitalisation Details'!A:AA,13,0)</f>
        <v>tier - 1</v>
      </c>
      <c r="P676" t="str">
        <f>VLOOKUP(A676,'Hospitalisation Details'!A:AA,14,0)</f>
        <v>R1012</v>
      </c>
      <c r="Q676">
        <f>VLOOKUP(A676,'Hospitalisation Details'!A:AA,16,0)</f>
        <v>53</v>
      </c>
    </row>
    <row r="677" spans="1:17" ht="15.75" x14ac:dyDescent="0.25">
      <c r="A677" s="1" t="s">
        <v>1695</v>
      </c>
      <c r="B677" t="str">
        <f>VLOOKUP(A677,'Customer Names'!A:D,4,0)</f>
        <v>Jocelyn</v>
      </c>
      <c r="C677">
        <f>VLOOKUP(A677,'Medical Examinations'!A:B,2,0)</f>
        <v>47</v>
      </c>
      <c r="D677">
        <f>VLOOKUP(A677,'Medical Examinations'!A:C,3,0)</f>
        <v>10.64</v>
      </c>
      <c r="E677" t="str">
        <f>VLOOKUP(A677,'Medical Examinations'!A:K,11,0)</f>
        <v>Yes</v>
      </c>
      <c r="F677" t="str">
        <f>VLOOKUP(A677,'Medical Examinations'!A:N,14,0)</f>
        <v>No</v>
      </c>
      <c r="G677" t="str">
        <f>VLOOKUP(A677,'Medical Examinations'!A:F,6,0)</f>
        <v>No</v>
      </c>
      <c r="H677" s="7" t="str">
        <f>VLOOKUP(A677,'Medical Examinations'!A:J,10,0)</f>
        <v>0</v>
      </c>
      <c r="I677" t="str">
        <f>VLOOKUP(A677,'Medical Examinations'!A:I,9,0)</f>
        <v>No</v>
      </c>
      <c r="J677" t="str">
        <f>VLOOKUP(A677,'Medical Examinations'!A:L,12,0)</f>
        <v>Obesity</v>
      </c>
      <c r="K677" t="str">
        <f>VLOOKUP(A677,'Medical Examinations'!A:M,13,0)</f>
        <v>Diabetes</v>
      </c>
      <c r="L677" t="str">
        <f>VLOOKUP(A677,'Hospitalisation Details'!A:S,15,0)</f>
        <v>13-Nov-1981</v>
      </c>
      <c r="M677" s="10">
        <f>VLOOKUP(A677,'Hospitalisation Details'!A:Q,17,0)</f>
        <v>14657.2</v>
      </c>
      <c r="N677" t="str">
        <f>VLOOKUP(A677,'Hospitalisation Details'!A:L,12,0)</f>
        <v>tier - 2</v>
      </c>
      <c r="O677" t="str">
        <f>VLOOKUP(A677,'Hospitalisation Details'!A:AA,13,0)</f>
        <v>tier - 1</v>
      </c>
      <c r="P677" t="str">
        <f>VLOOKUP(A677,'Hospitalisation Details'!A:AA,14,0)</f>
        <v>R1012</v>
      </c>
      <c r="Q677">
        <f>VLOOKUP(A677,'Hospitalisation Details'!A:AA,16,0)</f>
        <v>41</v>
      </c>
    </row>
    <row r="678" spans="1:17" ht="15.75" x14ac:dyDescent="0.25">
      <c r="A678" s="1" t="s">
        <v>1694</v>
      </c>
      <c r="B678" t="str">
        <f>VLOOKUP(A678,'Customer Names'!A:D,4,0)</f>
        <v>Daphne</v>
      </c>
      <c r="C678">
        <f>VLOOKUP(A678,'Medical Examinations'!A:B,2,0)</f>
        <v>36.71</v>
      </c>
      <c r="D678">
        <f>VLOOKUP(A678,'Medical Examinations'!A:C,3,0)</f>
        <v>8.74</v>
      </c>
      <c r="E678" t="str">
        <f>VLOOKUP(A678,'Medical Examinations'!A:K,11,0)</f>
        <v>Yes</v>
      </c>
      <c r="F678" t="str">
        <f>VLOOKUP(A678,'Medical Examinations'!A:N,14,0)</f>
        <v>No</v>
      </c>
      <c r="G678" t="str">
        <f>VLOOKUP(A678,'Medical Examinations'!A:F,6,0)</f>
        <v>No</v>
      </c>
      <c r="H678" s="7" t="str">
        <f>VLOOKUP(A678,'Medical Examinations'!A:J,10,0)</f>
        <v>0</v>
      </c>
      <c r="I678" t="str">
        <f>VLOOKUP(A678,'Medical Examinations'!A:I,9,0)</f>
        <v>No</v>
      </c>
      <c r="J678" t="str">
        <f>VLOOKUP(A678,'Medical Examinations'!A:L,12,0)</f>
        <v>Obesity</v>
      </c>
      <c r="K678" t="str">
        <f>VLOOKUP(A678,'Medical Examinations'!A:M,13,0)</f>
        <v>Diabetes</v>
      </c>
      <c r="L678" t="str">
        <f>VLOOKUP(A678,'Hospitalisation Details'!A:S,15,0)</f>
        <v>1-Sep-1967</v>
      </c>
      <c r="M678" s="10">
        <f>VLOOKUP(A678,'Hospitalisation Details'!A:Q,17,0)</f>
        <v>14640.35</v>
      </c>
      <c r="N678" t="str">
        <f>VLOOKUP(A678,'Hospitalisation Details'!A:L,12,0)</f>
        <v>tier - 2</v>
      </c>
      <c r="O678" t="str">
        <f>VLOOKUP(A678,'Hospitalisation Details'!A:AA,13,0)</f>
        <v>tier - 3</v>
      </c>
      <c r="P678" t="str">
        <f>VLOOKUP(A678,'Hospitalisation Details'!A:AA,14,0)</f>
        <v>R1026</v>
      </c>
      <c r="Q678">
        <f>VLOOKUP(A678,'Hospitalisation Details'!A:AA,16,0)</f>
        <v>55</v>
      </c>
    </row>
    <row r="679" spans="1:17" ht="15.75" x14ac:dyDescent="0.25">
      <c r="A679" s="1" t="s">
        <v>1693</v>
      </c>
      <c r="B679" t="str">
        <f>VLOOKUP(A679,'Customer Names'!A:D,4,0)</f>
        <v>Margaret E</v>
      </c>
      <c r="C679">
        <f>VLOOKUP(A679,'Medical Examinations'!A:B,2,0)</f>
        <v>53.48</v>
      </c>
      <c r="D679">
        <f>VLOOKUP(A679,'Medical Examinations'!A:C,3,0)</f>
        <v>5.64</v>
      </c>
      <c r="E679" t="str">
        <f>VLOOKUP(A679,'Medical Examinations'!A:K,11,0)</f>
        <v>No</v>
      </c>
      <c r="F679" t="str">
        <f>VLOOKUP(A679,'Medical Examinations'!A:N,14,0)</f>
        <v>No</v>
      </c>
      <c r="G679" t="str">
        <f>VLOOKUP(A679,'Medical Examinations'!A:F,6,0)</f>
        <v>No</v>
      </c>
      <c r="H679" s="7" t="str">
        <f>VLOOKUP(A679,'Medical Examinations'!A:J,10,0)</f>
        <v>0</v>
      </c>
      <c r="I679" t="str">
        <f>VLOOKUP(A679,'Medical Examinations'!A:I,9,0)</f>
        <v>No</v>
      </c>
      <c r="J679" t="str">
        <f>VLOOKUP(A679,'Medical Examinations'!A:L,12,0)</f>
        <v>Obesity</v>
      </c>
      <c r="K679" t="str">
        <f>VLOOKUP(A679,'Medical Examinations'!A:M,13,0)</f>
        <v>Normal</v>
      </c>
      <c r="L679" t="str">
        <f>VLOOKUP(A679,'Hospitalisation Details'!A:S,15,0)</f>
        <v>21-Aug-1991</v>
      </c>
      <c r="M679" s="10">
        <f>VLOOKUP(A679,'Hospitalisation Details'!A:Q,17,0)</f>
        <v>14630.52</v>
      </c>
      <c r="N679" t="str">
        <f>VLOOKUP(A679,'Hospitalisation Details'!A:L,12,0)</f>
        <v>tier - 2</v>
      </c>
      <c r="O679" t="str">
        <f>VLOOKUP(A679,'Hospitalisation Details'!A:AA,13,0)</f>
        <v>tier - 3</v>
      </c>
      <c r="P679" t="str">
        <f>VLOOKUP(A679,'Hospitalisation Details'!A:AA,14,0)</f>
        <v>R1011</v>
      </c>
      <c r="Q679">
        <f>VLOOKUP(A679,'Hospitalisation Details'!A:AA,16,0)</f>
        <v>31</v>
      </c>
    </row>
    <row r="680" spans="1:17" ht="15.75" x14ac:dyDescent="0.25">
      <c r="A680" s="1" t="s">
        <v>1692</v>
      </c>
      <c r="B680" t="str">
        <f>VLOOKUP(A680,'Customer Names'!A:D,4,0)</f>
        <v>Mario J.</v>
      </c>
      <c r="C680">
        <f>VLOOKUP(A680,'Medical Examinations'!A:B,2,0)</f>
        <v>35.5</v>
      </c>
      <c r="D680">
        <f>VLOOKUP(A680,'Medical Examinations'!A:C,3,0)</f>
        <v>10.37</v>
      </c>
      <c r="E680" t="str">
        <f>VLOOKUP(A680,'Medical Examinations'!A:K,11,0)</f>
        <v>No</v>
      </c>
      <c r="F680" t="str">
        <f>VLOOKUP(A680,'Medical Examinations'!A:N,14,0)</f>
        <v>No</v>
      </c>
      <c r="G680" t="str">
        <f>VLOOKUP(A680,'Medical Examinations'!A:F,6,0)</f>
        <v>No</v>
      </c>
      <c r="H680" s="7" t="str">
        <f>VLOOKUP(A680,'Medical Examinations'!A:J,10,0)</f>
        <v>0</v>
      </c>
      <c r="I680" t="str">
        <f>VLOOKUP(A680,'Medical Examinations'!A:I,9,0)</f>
        <v>No</v>
      </c>
      <c r="J680" t="str">
        <f>VLOOKUP(A680,'Medical Examinations'!A:L,12,0)</f>
        <v>Obesity</v>
      </c>
      <c r="K680" t="str">
        <f>VLOOKUP(A680,'Medical Examinations'!A:M,13,0)</f>
        <v>Diabetes</v>
      </c>
      <c r="L680" t="str">
        <f>VLOOKUP(A680,'Hospitalisation Details'!A:S,15,0)</f>
        <v>8-Nov-1965</v>
      </c>
      <c r="M680" s="10">
        <f>VLOOKUP(A680,'Hospitalisation Details'!A:Q,17,0)</f>
        <v>14612.33</v>
      </c>
      <c r="N680" t="str">
        <f>VLOOKUP(A680,'Hospitalisation Details'!A:L,12,0)</f>
        <v>tier - 2</v>
      </c>
      <c r="O680" t="str">
        <f>VLOOKUP(A680,'Hospitalisation Details'!A:AA,13,0)</f>
        <v>tier - 3</v>
      </c>
      <c r="P680" t="str">
        <f>VLOOKUP(A680,'Hospitalisation Details'!A:AA,14,0)</f>
        <v>R1021</v>
      </c>
      <c r="Q680">
        <f>VLOOKUP(A680,'Hospitalisation Details'!A:AA,16,0)</f>
        <v>57</v>
      </c>
    </row>
    <row r="681" spans="1:17" ht="15.75" x14ac:dyDescent="0.25">
      <c r="A681" s="1" t="s">
        <v>1691</v>
      </c>
      <c r="B681" t="str">
        <f>VLOOKUP(A681,'Customer Names'!A:D,4,0)</f>
        <v>Peter</v>
      </c>
      <c r="C681">
        <f>VLOOKUP(A681,'Medical Examinations'!A:B,2,0)</f>
        <v>36.979999999999997</v>
      </c>
      <c r="D681">
        <f>VLOOKUP(A681,'Medical Examinations'!A:C,3,0)</f>
        <v>9.56</v>
      </c>
      <c r="E681" t="str">
        <f>VLOOKUP(A681,'Medical Examinations'!A:K,11,0)</f>
        <v>Yes</v>
      </c>
      <c r="F681" t="str">
        <f>VLOOKUP(A681,'Medical Examinations'!A:N,14,0)</f>
        <v>No</v>
      </c>
      <c r="G681" t="str">
        <f>VLOOKUP(A681,'Medical Examinations'!A:F,6,0)</f>
        <v>No</v>
      </c>
      <c r="H681" s="7" t="str">
        <f>VLOOKUP(A681,'Medical Examinations'!A:J,10,0)</f>
        <v>0</v>
      </c>
      <c r="I681" t="str">
        <f>VLOOKUP(A681,'Medical Examinations'!A:I,9,0)</f>
        <v>No</v>
      </c>
      <c r="J681" t="str">
        <f>VLOOKUP(A681,'Medical Examinations'!A:L,12,0)</f>
        <v>Obesity</v>
      </c>
      <c r="K681" t="str">
        <f>VLOOKUP(A681,'Medical Examinations'!A:M,13,0)</f>
        <v>Diabetes</v>
      </c>
      <c r="L681" t="str">
        <f>VLOOKUP(A681,'Hospitalisation Details'!A:S,15,0)</f>
        <v>18-Jul-1967</v>
      </c>
      <c r="M681" s="10">
        <f>VLOOKUP(A681,'Hospitalisation Details'!A:Q,17,0)</f>
        <v>14600.62</v>
      </c>
      <c r="N681" t="str">
        <f>VLOOKUP(A681,'Hospitalisation Details'!A:L,12,0)</f>
        <v>tier - 2</v>
      </c>
      <c r="O681" t="str">
        <f>VLOOKUP(A681,'Hospitalisation Details'!A:AA,13,0)</f>
        <v>tier - 3</v>
      </c>
      <c r="P681" t="str">
        <f>VLOOKUP(A681,'Hospitalisation Details'!A:AA,14,0)</f>
        <v>R1022</v>
      </c>
      <c r="Q681">
        <f>VLOOKUP(A681,'Hospitalisation Details'!A:AA,16,0)</f>
        <v>55</v>
      </c>
    </row>
    <row r="682" spans="1:17" ht="15.75" x14ac:dyDescent="0.25">
      <c r="A682" s="1" t="s">
        <v>1690</v>
      </c>
      <c r="B682" t="str">
        <f>VLOOKUP(A682,'Customer Names'!A:D,4,0)</f>
        <v>Carolina</v>
      </c>
      <c r="C682">
        <f>VLOOKUP(A682,'Medical Examinations'!A:B,2,0)</f>
        <v>32.395000000000003</v>
      </c>
      <c r="D682">
        <f>VLOOKUP(A682,'Medical Examinations'!A:C,3,0)</f>
        <v>8.23</v>
      </c>
      <c r="E682" t="str">
        <f>VLOOKUP(A682,'Medical Examinations'!A:K,11,0)</f>
        <v>Yes</v>
      </c>
      <c r="F682" t="str">
        <f>VLOOKUP(A682,'Medical Examinations'!A:N,14,0)</f>
        <v>No</v>
      </c>
      <c r="G682" t="str">
        <f>VLOOKUP(A682,'Medical Examinations'!A:F,6,0)</f>
        <v>Yes</v>
      </c>
      <c r="H682" s="7">
        <f>VLOOKUP(A682,'Medical Examinations'!A:J,10,0)</f>
        <v>1</v>
      </c>
      <c r="I682" t="str">
        <f>VLOOKUP(A682,'Medical Examinations'!A:I,9,0)</f>
        <v>No</v>
      </c>
      <c r="J682" t="str">
        <f>VLOOKUP(A682,'Medical Examinations'!A:L,12,0)</f>
        <v>Obesity</v>
      </c>
      <c r="K682" t="str">
        <f>VLOOKUP(A682,'Medical Examinations'!A:M,13,0)</f>
        <v>Diabetes</v>
      </c>
      <c r="L682" t="str">
        <f>VLOOKUP(A682,'Hospitalisation Details'!A:S,15,0)</f>
        <v>14-Oct-1963</v>
      </c>
      <c r="M682" s="10">
        <f>VLOOKUP(A682,'Hospitalisation Details'!A:Q,17,0)</f>
        <v>14590.63</v>
      </c>
      <c r="N682" t="str">
        <f>VLOOKUP(A682,'Hospitalisation Details'!A:L,12,0)</f>
        <v>tier - 2</v>
      </c>
      <c r="O682" t="str">
        <f>VLOOKUP(A682,'Hospitalisation Details'!A:AA,13,0)</f>
        <v>tier - 1</v>
      </c>
      <c r="P682" t="str">
        <f>VLOOKUP(A682,'Hospitalisation Details'!A:AA,14,0)</f>
        <v>R1024</v>
      </c>
      <c r="Q682">
        <f>VLOOKUP(A682,'Hospitalisation Details'!A:AA,16,0)</f>
        <v>59</v>
      </c>
    </row>
    <row r="683" spans="1:17" ht="15.75" x14ac:dyDescent="0.25">
      <c r="A683" s="1" t="s">
        <v>1689</v>
      </c>
      <c r="B683" t="str">
        <f>VLOOKUP(A683,'Customer Names'!A:D,4,0)</f>
        <v>Jenny K.</v>
      </c>
      <c r="C683">
        <f>VLOOKUP(A683,'Medical Examinations'!A:B,2,0)</f>
        <v>32.729999999999997</v>
      </c>
      <c r="D683">
        <f>VLOOKUP(A683,'Medical Examinations'!A:C,3,0)</f>
        <v>7.03</v>
      </c>
      <c r="E683" t="str">
        <f>VLOOKUP(A683,'Medical Examinations'!A:K,11,0)</f>
        <v>No</v>
      </c>
      <c r="F683" t="str">
        <f>VLOOKUP(A683,'Medical Examinations'!A:N,14,0)</f>
        <v>No</v>
      </c>
      <c r="G683" t="str">
        <f>VLOOKUP(A683,'Medical Examinations'!A:F,6,0)</f>
        <v>No</v>
      </c>
      <c r="H683" s="7" t="str">
        <f>VLOOKUP(A683,'Medical Examinations'!A:J,10,0)</f>
        <v>0</v>
      </c>
      <c r="I683" t="str">
        <f>VLOOKUP(A683,'Medical Examinations'!A:I,9,0)</f>
        <v>No</v>
      </c>
      <c r="J683" t="str">
        <f>VLOOKUP(A683,'Medical Examinations'!A:L,12,0)</f>
        <v>Obesity</v>
      </c>
      <c r="K683" t="str">
        <f>VLOOKUP(A683,'Medical Examinations'!A:M,13,0)</f>
        <v>Diabetes</v>
      </c>
      <c r="L683" t="str">
        <f>VLOOKUP(A683,'Hospitalisation Details'!A:S,15,0)</f>
        <v>3-Dec-1962</v>
      </c>
      <c r="M683" s="10">
        <f>VLOOKUP(A683,'Hospitalisation Details'!A:Q,17,0)</f>
        <v>14574.64</v>
      </c>
      <c r="N683" t="str">
        <f>VLOOKUP(A683,'Hospitalisation Details'!A:L,12,0)</f>
        <v>tier - 2</v>
      </c>
      <c r="O683" t="str">
        <f>VLOOKUP(A683,'Hospitalisation Details'!A:AA,13,0)</f>
        <v>tier - 1</v>
      </c>
      <c r="P683" t="str">
        <f>VLOOKUP(A683,'Hospitalisation Details'!A:AA,14,0)</f>
        <v>R1025</v>
      </c>
      <c r="Q683">
        <f>VLOOKUP(A683,'Hospitalisation Details'!A:AA,16,0)</f>
        <v>60</v>
      </c>
    </row>
    <row r="684" spans="1:17" ht="15.75" x14ac:dyDescent="0.25">
      <c r="A684" s="1" t="s">
        <v>1688</v>
      </c>
      <c r="B684" t="str">
        <f>VLOOKUP(A684,'Customer Names'!A:D,4,0)</f>
        <v>Jessica</v>
      </c>
      <c r="C684">
        <f>VLOOKUP(A684,'Medical Examinations'!A:B,2,0)</f>
        <v>20.52</v>
      </c>
      <c r="D684">
        <f>VLOOKUP(A684,'Medical Examinations'!A:C,3,0)</f>
        <v>5.45</v>
      </c>
      <c r="E684" t="str">
        <f>VLOOKUP(A684,'Medical Examinations'!A:K,11,0)</f>
        <v>No</v>
      </c>
      <c r="F684" t="str">
        <f>VLOOKUP(A684,'Medical Examinations'!A:N,14,0)</f>
        <v>No</v>
      </c>
      <c r="G684" t="str">
        <f>VLOOKUP(A684,'Medical Examinations'!A:F,6,0)</f>
        <v>No</v>
      </c>
      <c r="H684" s="7">
        <f>VLOOKUP(A684,'Medical Examinations'!A:J,10,0)</f>
        <v>1</v>
      </c>
      <c r="I684" t="str">
        <f>VLOOKUP(A684,'Medical Examinations'!A:I,9,0)</f>
        <v>Yes</v>
      </c>
      <c r="J684" t="str">
        <f>VLOOKUP(A684,'Medical Examinations'!A:L,12,0)</f>
        <v>Normal Weight</v>
      </c>
      <c r="K684" t="str">
        <f>VLOOKUP(A684,'Medical Examinations'!A:M,13,0)</f>
        <v>Normal</v>
      </c>
      <c r="L684" t="str">
        <f>VLOOKUP(A684,'Hospitalisation Details'!A:S,15,0)</f>
        <v>12-Sep-1998</v>
      </c>
      <c r="M684" s="10">
        <f>VLOOKUP(A684,'Hospitalisation Details'!A:Q,17,0)</f>
        <v>14571.89</v>
      </c>
      <c r="N684" t="str">
        <f>VLOOKUP(A684,'Hospitalisation Details'!A:L,12,0)</f>
        <v>tier - 2</v>
      </c>
      <c r="O684" t="str">
        <f>VLOOKUP(A684,'Hospitalisation Details'!A:AA,13,0)</f>
        <v>tier - 1</v>
      </c>
      <c r="P684" t="str">
        <f>VLOOKUP(A684,'Hospitalisation Details'!A:AA,14,0)</f>
        <v>R1024</v>
      </c>
      <c r="Q684">
        <f>VLOOKUP(A684,'Hospitalisation Details'!A:AA,16,0)</f>
        <v>24</v>
      </c>
    </row>
    <row r="685" spans="1:17" ht="15.75" x14ac:dyDescent="0.25">
      <c r="A685" s="1" t="s">
        <v>1687</v>
      </c>
      <c r="B685" t="str">
        <f>VLOOKUP(A685,'Customer Names'!A:D,4,0)</f>
        <v>Kimberly D</v>
      </c>
      <c r="C685">
        <f>VLOOKUP(A685,'Medical Examinations'!A:B,2,0)</f>
        <v>51.72</v>
      </c>
      <c r="D685">
        <f>VLOOKUP(A685,'Medical Examinations'!A:C,3,0)</f>
        <v>5.76</v>
      </c>
      <c r="E685" t="str">
        <f>VLOOKUP(A685,'Medical Examinations'!A:K,11,0)</f>
        <v>No</v>
      </c>
      <c r="F685" t="str">
        <f>VLOOKUP(A685,'Medical Examinations'!A:N,14,0)</f>
        <v>No</v>
      </c>
      <c r="G685" t="str">
        <f>VLOOKUP(A685,'Medical Examinations'!A:F,6,0)</f>
        <v>No</v>
      </c>
      <c r="H685" s="7" t="str">
        <f>VLOOKUP(A685,'Medical Examinations'!A:J,10,0)</f>
        <v>0</v>
      </c>
      <c r="I685" t="str">
        <f>VLOOKUP(A685,'Medical Examinations'!A:I,9,0)</f>
        <v>No</v>
      </c>
      <c r="J685" t="str">
        <f>VLOOKUP(A685,'Medical Examinations'!A:L,12,0)</f>
        <v>Obesity</v>
      </c>
      <c r="K685" t="str">
        <f>VLOOKUP(A685,'Medical Examinations'!A:M,13,0)</f>
        <v>Prediabetes</v>
      </c>
      <c r="L685" t="str">
        <f>VLOOKUP(A685,'Hospitalisation Details'!A:S,15,0)</f>
        <v>14-Jul-1989</v>
      </c>
      <c r="M685" s="10">
        <f>VLOOKUP(A685,'Hospitalisation Details'!A:Q,17,0)</f>
        <v>14547.26</v>
      </c>
      <c r="N685" t="str">
        <f>VLOOKUP(A685,'Hospitalisation Details'!A:L,12,0)</f>
        <v>tier - 2</v>
      </c>
      <c r="O685" t="str">
        <f>VLOOKUP(A685,'Hospitalisation Details'!A:AA,13,0)</f>
        <v>tier - 3</v>
      </c>
      <c r="P685" t="str">
        <f>VLOOKUP(A685,'Hospitalisation Details'!A:AA,14,0)</f>
        <v>R1011</v>
      </c>
      <c r="Q685">
        <f>VLOOKUP(A685,'Hospitalisation Details'!A:AA,16,0)</f>
        <v>33</v>
      </c>
    </row>
    <row r="686" spans="1:17" ht="15.75" x14ac:dyDescent="0.25">
      <c r="A686" s="1" t="s">
        <v>1686</v>
      </c>
      <c r="B686" t="str">
        <f>VLOOKUP(A686,'Customer Names'!A:D,4,0)</f>
        <v>Marc-Olivier</v>
      </c>
      <c r="C686">
        <f>VLOOKUP(A686,'Medical Examinations'!A:B,2,0)</f>
        <v>50.2</v>
      </c>
      <c r="D686">
        <f>VLOOKUP(A686,'Medical Examinations'!A:C,3,0)</f>
        <v>5.4</v>
      </c>
      <c r="E686" t="str">
        <f>VLOOKUP(A686,'Medical Examinations'!A:K,11,0)</f>
        <v>No</v>
      </c>
      <c r="F686" t="str">
        <f>VLOOKUP(A686,'Medical Examinations'!A:N,14,0)</f>
        <v>No</v>
      </c>
      <c r="G686" t="str">
        <f>VLOOKUP(A686,'Medical Examinations'!A:F,6,0)</f>
        <v>No</v>
      </c>
      <c r="H686" s="7" t="str">
        <f>VLOOKUP(A686,'Medical Examinations'!A:J,10,0)</f>
        <v>0</v>
      </c>
      <c r="I686" t="str">
        <f>VLOOKUP(A686,'Medical Examinations'!A:I,9,0)</f>
        <v>No</v>
      </c>
      <c r="J686" t="str">
        <f>VLOOKUP(A686,'Medical Examinations'!A:L,12,0)</f>
        <v>Obesity</v>
      </c>
      <c r="K686" t="str">
        <f>VLOOKUP(A686,'Medical Examinations'!A:M,13,0)</f>
        <v>Normal</v>
      </c>
      <c r="L686" t="str">
        <f>VLOOKUP(A686,'Hospitalisation Details'!A:S,15,0)</f>
        <v>22-Jul-1989</v>
      </c>
      <c r="M686" s="10">
        <f>VLOOKUP(A686,'Hospitalisation Details'!A:Q,17,0)</f>
        <v>14507.46</v>
      </c>
      <c r="N686" t="str">
        <f>VLOOKUP(A686,'Hospitalisation Details'!A:L,12,0)</f>
        <v>tier - 2</v>
      </c>
      <c r="O686" t="str">
        <f>VLOOKUP(A686,'Hospitalisation Details'!A:AA,13,0)</f>
        <v>tier - 3</v>
      </c>
      <c r="P686" t="str">
        <f>VLOOKUP(A686,'Hospitalisation Details'!A:AA,14,0)</f>
        <v>R1012</v>
      </c>
      <c r="Q686">
        <f>VLOOKUP(A686,'Hospitalisation Details'!A:AA,16,0)</f>
        <v>33</v>
      </c>
    </row>
    <row r="687" spans="1:17" ht="15.75" x14ac:dyDescent="0.25">
      <c r="A687" s="1" t="s">
        <v>1685</v>
      </c>
      <c r="B687" t="str">
        <f>VLOOKUP(A687,'Customer Names'!A:D,4,0)</f>
        <v>Russell J</v>
      </c>
      <c r="C687">
        <f>VLOOKUP(A687,'Medical Examinations'!A:B,2,0)</f>
        <v>25.52</v>
      </c>
      <c r="D687">
        <f>VLOOKUP(A687,'Medical Examinations'!A:C,3,0)</f>
        <v>6.35</v>
      </c>
      <c r="E687" t="str">
        <f>VLOOKUP(A687,'Medical Examinations'!A:K,11,0)</f>
        <v>No</v>
      </c>
      <c r="F687" t="str">
        <f>VLOOKUP(A687,'Medical Examinations'!A:N,14,0)</f>
        <v>No</v>
      </c>
      <c r="G687" t="str">
        <f>VLOOKUP(A687,'Medical Examinations'!A:F,6,0)</f>
        <v>Yes</v>
      </c>
      <c r="H687" s="7">
        <f>VLOOKUP(A687,'Medical Examinations'!A:J,10,0)</f>
        <v>1</v>
      </c>
      <c r="I687" t="str">
        <f>VLOOKUP(A687,'Medical Examinations'!A:I,9,0)</f>
        <v>No</v>
      </c>
      <c r="J687" t="str">
        <f>VLOOKUP(A687,'Medical Examinations'!A:L,12,0)</f>
        <v>Overweight</v>
      </c>
      <c r="K687" t="str">
        <f>VLOOKUP(A687,'Medical Examinations'!A:M,13,0)</f>
        <v>Prediabetes</v>
      </c>
      <c r="L687" t="str">
        <f>VLOOKUP(A687,'Hospitalisation Details'!A:S,15,0)</f>
        <v>20-Oct-1979</v>
      </c>
      <c r="M687" s="10">
        <f>VLOOKUP(A687,'Hospitalisation Details'!A:Q,17,0)</f>
        <v>14478.33</v>
      </c>
      <c r="N687" t="str">
        <f>VLOOKUP(A687,'Hospitalisation Details'!A:L,12,0)</f>
        <v>tier - 2</v>
      </c>
      <c r="O687" t="str">
        <f>VLOOKUP(A687,'Hospitalisation Details'!A:AA,13,0)</f>
        <v>tier - 2</v>
      </c>
      <c r="P687" t="str">
        <f>VLOOKUP(A687,'Hospitalisation Details'!A:AA,14,0)</f>
        <v>R1013</v>
      </c>
      <c r="Q687">
        <f>VLOOKUP(A687,'Hospitalisation Details'!A:AA,16,0)</f>
        <v>43</v>
      </c>
    </row>
    <row r="688" spans="1:17" ht="15.75" x14ac:dyDescent="0.25">
      <c r="A688" s="1" t="s">
        <v>1684</v>
      </c>
      <c r="B688" t="str">
        <f>VLOOKUP(A688,'Customer Names'!A:D,4,0)</f>
        <v>Karine</v>
      </c>
      <c r="C688">
        <f>VLOOKUP(A688,'Medical Examinations'!A:B,2,0)</f>
        <v>35.200000000000003</v>
      </c>
      <c r="D688">
        <f>VLOOKUP(A688,'Medical Examinations'!A:C,3,0)</f>
        <v>6.26</v>
      </c>
      <c r="E688" t="str">
        <f>VLOOKUP(A688,'Medical Examinations'!A:K,11,0)</f>
        <v>Yes</v>
      </c>
      <c r="F688" t="str">
        <f>VLOOKUP(A688,'Medical Examinations'!A:N,14,0)</f>
        <v>No</v>
      </c>
      <c r="G688" t="str">
        <f>VLOOKUP(A688,'Medical Examinations'!A:F,6,0)</f>
        <v>No</v>
      </c>
      <c r="H688" s="7">
        <f>VLOOKUP(A688,'Medical Examinations'!A:J,10,0)</f>
        <v>2</v>
      </c>
      <c r="I688" t="str">
        <f>VLOOKUP(A688,'Medical Examinations'!A:I,9,0)</f>
        <v>No</v>
      </c>
      <c r="J688" t="str">
        <f>VLOOKUP(A688,'Medical Examinations'!A:L,12,0)</f>
        <v>Obesity</v>
      </c>
      <c r="K688" t="str">
        <f>VLOOKUP(A688,'Medical Examinations'!A:M,13,0)</f>
        <v>Prediabetes</v>
      </c>
      <c r="L688" t="str">
        <f>VLOOKUP(A688,'Hospitalisation Details'!A:S,15,0)</f>
        <v>20-Nov-1959</v>
      </c>
      <c r="M688" s="10">
        <f>VLOOKUP(A688,'Hospitalisation Details'!A:Q,17,0)</f>
        <v>14474.68</v>
      </c>
      <c r="N688" t="str">
        <f>VLOOKUP(A688,'Hospitalisation Details'!A:L,12,0)</f>
        <v>tier - 2</v>
      </c>
      <c r="O688" t="str">
        <f>VLOOKUP(A688,'Hospitalisation Details'!A:AA,13,0)</f>
        <v>tier - 2</v>
      </c>
      <c r="P688" t="str">
        <f>VLOOKUP(A688,'Hospitalisation Details'!A:AA,14,0)</f>
        <v>R1013</v>
      </c>
      <c r="Q688">
        <f>VLOOKUP(A688,'Hospitalisation Details'!A:AA,16,0)</f>
        <v>63</v>
      </c>
    </row>
    <row r="689" spans="1:17" ht="15.75" x14ac:dyDescent="0.25">
      <c r="A689" s="1" t="s">
        <v>1683</v>
      </c>
      <c r="B689" t="str">
        <f>VLOOKUP(A689,'Customer Names'!A:D,4,0)</f>
        <v>Cheryl</v>
      </c>
      <c r="C689">
        <f>VLOOKUP(A689,'Medical Examinations'!A:B,2,0)</f>
        <v>41.26</v>
      </c>
      <c r="D689">
        <f>VLOOKUP(A689,'Medical Examinations'!A:C,3,0)</f>
        <v>5.97</v>
      </c>
      <c r="E689" t="str">
        <f>VLOOKUP(A689,'Medical Examinations'!A:K,11,0)</f>
        <v>Yes</v>
      </c>
      <c r="F689" t="str">
        <f>VLOOKUP(A689,'Medical Examinations'!A:N,14,0)</f>
        <v>No</v>
      </c>
      <c r="G689" t="str">
        <f>VLOOKUP(A689,'Medical Examinations'!A:F,6,0)</f>
        <v>No</v>
      </c>
      <c r="H689" s="7" t="str">
        <f>VLOOKUP(A689,'Medical Examinations'!A:J,10,0)</f>
        <v>0</v>
      </c>
      <c r="I689" t="str">
        <f>VLOOKUP(A689,'Medical Examinations'!A:I,9,0)</f>
        <v>No</v>
      </c>
      <c r="J689" t="str">
        <f>VLOOKUP(A689,'Medical Examinations'!A:L,12,0)</f>
        <v>Obesity</v>
      </c>
      <c r="K689" t="str">
        <f>VLOOKUP(A689,'Medical Examinations'!A:M,13,0)</f>
        <v>Prediabetes</v>
      </c>
      <c r="L689" t="str">
        <f>VLOOKUP(A689,'Hospitalisation Details'!A:S,15,0)</f>
        <v>27-Nov-1976</v>
      </c>
      <c r="M689" s="10">
        <f>VLOOKUP(A689,'Hospitalisation Details'!A:Q,17,0)</f>
        <v>14470.01</v>
      </c>
      <c r="N689" t="str">
        <f>VLOOKUP(A689,'Hospitalisation Details'!A:L,12,0)</f>
        <v>tier - 2</v>
      </c>
      <c r="O689" t="str">
        <f>VLOOKUP(A689,'Hospitalisation Details'!A:AA,13,0)</f>
        <v>tier - 3</v>
      </c>
      <c r="P689" t="str">
        <f>VLOOKUP(A689,'Hospitalisation Details'!A:AA,14,0)</f>
        <v>R1012</v>
      </c>
      <c r="Q689">
        <f>VLOOKUP(A689,'Hospitalisation Details'!A:AA,16,0)</f>
        <v>46</v>
      </c>
    </row>
    <row r="690" spans="1:17" ht="15.75" x14ac:dyDescent="0.25">
      <c r="A690" s="1" t="s">
        <v>1682</v>
      </c>
      <c r="B690" t="str">
        <f>VLOOKUP(A690,'Customer Names'!A:D,4,0)</f>
        <v>Allison M.</v>
      </c>
      <c r="C690">
        <f>VLOOKUP(A690,'Medical Examinations'!A:B,2,0)</f>
        <v>17.195</v>
      </c>
      <c r="D690">
        <f>VLOOKUP(A690,'Medical Examinations'!A:C,3,0)</f>
        <v>5.29</v>
      </c>
      <c r="E690" t="str">
        <f>VLOOKUP(A690,'Medical Examinations'!A:K,11,0)</f>
        <v>Yes</v>
      </c>
      <c r="F690" t="str">
        <f>VLOOKUP(A690,'Medical Examinations'!A:N,14,0)</f>
        <v>No</v>
      </c>
      <c r="G690" t="str">
        <f>VLOOKUP(A690,'Medical Examinations'!A:F,6,0)</f>
        <v>No</v>
      </c>
      <c r="H690" s="7" t="str">
        <f>VLOOKUP(A690,'Medical Examinations'!A:J,10,0)</f>
        <v>0</v>
      </c>
      <c r="I690" t="str">
        <f>VLOOKUP(A690,'Medical Examinations'!A:I,9,0)</f>
        <v>Yes</v>
      </c>
      <c r="J690" t="str">
        <f>VLOOKUP(A690,'Medical Examinations'!A:L,12,0)</f>
        <v>Underweight</v>
      </c>
      <c r="K690" t="str">
        <f>VLOOKUP(A690,'Medical Examinations'!A:M,13,0)</f>
        <v>Normal</v>
      </c>
      <c r="L690" t="str">
        <f>VLOOKUP(A690,'Hospitalisation Details'!A:S,15,0)</f>
        <v>10-Nov-1996</v>
      </c>
      <c r="M690" s="10">
        <f>VLOOKUP(A690,'Hospitalisation Details'!A:Q,17,0)</f>
        <v>14455.64</v>
      </c>
      <c r="N690" t="str">
        <f>VLOOKUP(A690,'Hospitalisation Details'!A:L,12,0)</f>
        <v>tier - 2</v>
      </c>
      <c r="O690" t="str">
        <f>VLOOKUP(A690,'Hospitalisation Details'!A:AA,13,0)</f>
        <v>tier - 3</v>
      </c>
      <c r="P690" t="str">
        <f>VLOOKUP(A690,'Hospitalisation Details'!A:AA,14,0)</f>
        <v>R1024</v>
      </c>
      <c r="Q690">
        <f>VLOOKUP(A690,'Hospitalisation Details'!A:AA,16,0)</f>
        <v>26</v>
      </c>
    </row>
    <row r="691" spans="1:17" ht="15.75" x14ac:dyDescent="0.25">
      <c r="A691" s="1" t="s">
        <v>1681</v>
      </c>
      <c r="B691" t="str">
        <f>VLOOKUP(A691,'Customer Names'!A:D,4,0)</f>
        <v>Adriana</v>
      </c>
      <c r="C691">
        <f>VLOOKUP(A691,'Medical Examinations'!A:B,2,0)</f>
        <v>23.085000000000001</v>
      </c>
      <c r="D691">
        <f>VLOOKUP(A691,'Medical Examinations'!A:C,3,0)</f>
        <v>4.2699999999999996</v>
      </c>
      <c r="E691" t="str">
        <f>VLOOKUP(A691,'Medical Examinations'!A:K,11,0)</f>
        <v>Yes</v>
      </c>
      <c r="F691" t="str">
        <f>VLOOKUP(A691,'Medical Examinations'!A:N,14,0)</f>
        <v>No</v>
      </c>
      <c r="G691" t="str">
        <f>VLOOKUP(A691,'Medical Examinations'!A:F,6,0)</f>
        <v>No</v>
      </c>
      <c r="H691" s="7">
        <f>VLOOKUP(A691,'Medical Examinations'!A:J,10,0)</f>
        <v>2</v>
      </c>
      <c r="I691" t="str">
        <f>VLOOKUP(A691,'Medical Examinations'!A:I,9,0)</f>
        <v>No</v>
      </c>
      <c r="J691" t="str">
        <f>VLOOKUP(A691,'Medical Examinations'!A:L,12,0)</f>
        <v>Normal Weight</v>
      </c>
      <c r="K691" t="str">
        <f>VLOOKUP(A691,'Medical Examinations'!A:M,13,0)</f>
        <v>Normal</v>
      </c>
      <c r="L691" t="str">
        <f>VLOOKUP(A691,'Hospitalisation Details'!A:S,15,0)</f>
        <v>3-Aug-1959</v>
      </c>
      <c r="M691" s="10">
        <f>VLOOKUP(A691,'Hospitalisation Details'!A:Q,17,0)</f>
        <v>14451.84</v>
      </c>
      <c r="N691" t="str">
        <f>VLOOKUP(A691,'Hospitalisation Details'!A:L,12,0)</f>
        <v>tier - 2</v>
      </c>
      <c r="O691" t="str">
        <f>VLOOKUP(A691,'Hospitalisation Details'!A:AA,13,0)</f>
        <v>tier - 3</v>
      </c>
      <c r="P691" t="str">
        <f>VLOOKUP(A691,'Hospitalisation Details'!A:AA,14,0)</f>
        <v>R1023</v>
      </c>
      <c r="Q691">
        <f>VLOOKUP(A691,'Hospitalisation Details'!A:AA,16,0)</f>
        <v>63</v>
      </c>
    </row>
    <row r="692" spans="1:17" ht="15.75" x14ac:dyDescent="0.25">
      <c r="A692" s="1" t="s">
        <v>1680</v>
      </c>
      <c r="B692" t="str">
        <f>VLOOKUP(A692,'Customer Names'!A:D,4,0)</f>
        <v>Miranda J</v>
      </c>
      <c r="C692">
        <f>VLOOKUP(A692,'Medical Examinations'!A:B,2,0)</f>
        <v>21.66</v>
      </c>
      <c r="D692">
        <f>VLOOKUP(A692,'Medical Examinations'!A:C,3,0)</f>
        <v>5.2</v>
      </c>
      <c r="E692" t="str">
        <f>VLOOKUP(A692,'Medical Examinations'!A:K,11,0)</f>
        <v>Yes</v>
      </c>
      <c r="F692" t="str">
        <f>VLOOKUP(A692,'Medical Examinations'!A:N,14,0)</f>
        <v>No</v>
      </c>
      <c r="G692" t="str">
        <f>VLOOKUP(A692,'Medical Examinations'!A:F,6,0)</f>
        <v>No</v>
      </c>
      <c r="H692" s="7">
        <f>VLOOKUP(A692,'Medical Examinations'!A:J,10,0)</f>
        <v>2</v>
      </c>
      <c r="I692" t="str">
        <f>VLOOKUP(A692,'Medical Examinations'!A:I,9,0)</f>
        <v>No</v>
      </c>
      <c r="J692" t="str">
        <f>VLOOKUP(A692,'Medical Examinations'!A:L,12,0)</f>
        <v>Normal Weight</v>
      </c>
      <c r="K692" t="str">
        <f>VLOOKUP(A692,'Medical Examinations'!A:M,13,0)</f>
        <v>Normal</v>
      </c>
      <c r="L692" t="str">
        <f>VLOOKUP(A692,'Hospitalisation Details'!A:S,15,0)</f>
        <v>29-Jun-1959</v>
      </c>
      <c r="M692" s="10">
        <f>VLOOKUP(A692,'Hospitalisation Details'!A:Q,17,0)</f>
        <v>14449.85</v>
      </c>
      <c r="N692" t="str">
        <f>VLOOKUP(A692,'Hospitalisation Details'!A:L,12,0)</f>
        <v>tier - 2</v>
      </c>
      <c r="O692" t="str">
        <f>VLOOKUP(A692,'Hospitalisation Details'!A:AA,13,0)</f>
        <v>tier - 1</v>
      </c>
      <c r="P692" t="str">
        <f>VLOOKUP(A692,'Hospitalisation Details'!A:AA,14,0)</f>
        <v>R1024</v>
      </c>
      <c r="Q692">
        <f>VLOOKUP(A692,'Hospitalisation Details'!A:AA,16,0)</f>
        <v>63</v>
      </c>
    </row>
    <row r="693" spans="1:17" ht="15.75" x14ac:dyDescent="0.25">
      <c r="A693" s="1" t="s">
        <v>1679</v>
      </c>
      <c r="B693" t="str">
        <f>VLOOKUP(A693,'Customer Names'!A:D,4,0)</f>
        <v>Roberto</v>
      </c>
      <c r="C693">
        <f>VLOOKUP(A693,'Medical Examinations'!A:B,2,0)</f>
        <v>36.47</v>
      </c>
      <c r="D693">
        <f>VLOOKUP(A693,'Medical Examinations'!A:C,3,0)</f>
        <v>8.23</v>
      </c>
      <c r="E693" t="str">
        <f>VLOOKUP(A693,'Medical Examinations'!A:K,11,0)</f>
        <v>Yes</v>
      </c>
      <c r="F693" t="str">
        <f>VLOOKUP(A693,'Medical Examinations'!A:N,14,0)</f>
        <v>No</v>
      </c>
      <c r="G693" t="str">
        <f>VLOOKUP(A693,'Medical Examinations'!A:F,6,0)</f>
        <v>No</v>
      </c>
      <c r="H693" s="7" t="str">
        <f>VLOOKUP(A693,'Medical Examinations'!A:J,10,0)</f>
        <v>0</v>
      </c>
      <c r="I693" t="str">
        <f>VLOOKUP(A693,'Medical Examinations'!A:I,9,0)</f>
        <v>No</v>
      </c>
      <c r="J693" t="str">
        <f>VLOOKUP(A693,'Medical Examinations'!A:L,12,0)</f>
        <v>Obesity</v>
      </c>
      <c r="K693" t="str">
        <f>VLOOKUP(A693,'Medical Examinations'!A:M,13,0)</f>
        <v>Diabetes</v>
      </c>
      <c r="L693" t="str">
        <f>VLOOKUP(A693,'Hospitalisation Details'!A:S,15,0)</f>
        <v>4-Nov-1967</v>
      </c>
      <c r="M693" s="10">
        <f>VLOOKUP(A693,'Hospitalisation Details'!A:Q,17,0)</f>
        <v>14427.63</v>
      </c>
      <c r="N693" t="str">
        <f>VLOOKUP(A693,'Hospitalisation Details'!A:L,12,0)</f>
        <v>tier - 2</v>
      </c>
      <c r="O693" t="str">
        <f>VLOOKUP(A693,'Hospitalisation Details'!A:AA,13,0)</f>
        <v>tier - 2</v>
      </c>
      <c r="P693" t="str">
        <f>VLOOKUP(A693,'Hospitalisation Details'!A:AA,14,0)</f>
        <v>R1021</v>
      </c>
      <c r="Q693">
        <f>VLOOKUP(A693,'Hospitalisation Details'!A:AA,16,0)</f>
        <v>55</v>
      </c>
    </row>
    <row r="694" spans="1:17" ht="15.75" x14ac:dyDescent="0.25">
      <c r="A694" s="1" t="s">
        <v>1678</v>
      </c>
      <c r="B694" t="str">
        <f>VLOOKUP(A694,'Customer Names'!A:D,4,0)</f>
        <v>Rebecca B.</v>
      </c>
      <c r="C694">
        <f>VLOOKUP(A694,'Medical Examinations'!A:B,2,0)</f>
        <v>36.08</v>
      </c>
      <c r="D694">
        <f>VLOOKUP(A694,'Medical Examinations'!A:C,3,0)</f>
        <v>10.33</v>
      </c>
      <c r="E694" t="str">
        <f>VLOOKUP(A694,'Medical Examinations'!A:K,11,0)</f>
        <v>Yes</v>
      </c>
      <c r="F694" t="str">
        <f>VLOOKUP(A694,'Medical Examinations'!A:N,14,0)</f>
        <v>No</v>
      </c>
      <c r="G694" t="str">
        <f>VLOOKUP(A694,'Medical Examinations'!A:F,6,0)</f>
        <v>No</v>
      </c>
      <c r="H694" s="7" t="str">
        <f>VLOOKUP(A694,'Medical Examinations'!A:J,10,0)</f>
        <v>0</v>
      </c>
      <c r="I694" t="str">
        <f>VLOOKUP(A694,'Medical Examinations'!A:I,9,0)</f>
        <v>No</v>
      </c>
      <c r="J694" t="str">
        <f>VLOOKUP(A694,'Medical Examinations'!A:L,12,0)</f>
        <v>Obesity</v>
      </c>
      <c r="K694" t="str">
        <f>VLOOKUP(A694,'Medical Examinations'!A:M,13,0)</f>
        <v>Diabetes</v>
      </c>
      <c r="L694" t="str">
        <f>VLOOKUP(A694,'Hospitalisation Details'!A:S,15,0)</f>
        <v>15-Aug-1967</v>
      </c>
      <c r="M694" s="10">
        <f>VLOOKUP(A694,'Hospitalisation Details'!A:Q,17,0)</f>
        <v>14426.66</v>
      </c>
      <c r="N694" t="str">
        <f>VLOOKUP(A694,'Hospitalisation Details'!A:L,12,0)</f>
        <v>tier - 2</v>
      </c>
      <c r="O694" t="str">
        <f>VLOOKUP(A694,'Hospitalisation Details'!A:AA,13,0)</f>
        <v>tier - 2</v>
      </c>
      <c r="P694" t="str">
        <f>VLOOKUP(A694,'Hospitalisation Details'!A:AA,14,0)</f>
        <v>R1026</v>
      </c>
      <c r="Q694">
        <f>VLOOKUP(A694,'Hospitalisation Details'!A:AA,16,0)</f>
        <v>55</v>
      </c>
    </row>
    <row r="695" spans="1:17" ht="15.75" x14ac:dyDescent="0.25">
      <c r="A695" s="1" t="s">
        <v>1677</v>
      </c>
      <c r="B695" t="str">
        <f>VLOOKUP(A695,'Customer Names'!A:D,4,0)</f>
        <v>Tiffany</v>
      </c>
      <c r="C695">
        <f>VLOOKUP(A695,'Medical Examinations'!A:B,2,0)</f>
        <v>23.18</v>
      </c>
      <c r="D695">
        <f>VLOOKUP(A695,'Medical Examinations'!A:C,3,0)</f>
        <v>6.13</v>
      </c>
      <c r="E695" t="str">
        <f>VLOOKUP(A695,'Medical Examinations'!A:K,11,0)</f>
        <v>No</v>
      </c>
      <c r="F695" t="str">
        <f>VLOOKUP(A695,'Medical Examinations'!A:N,14,0)</f>
        <v>No</v>
      </c>
      <c r="G695" t="str">
        <f>VLOOKUP(A695,'Medical Examinations'!A:F,6,0)</f>
        <v>No</v>
      </c>
      <c r="H695" s="7" t="str">
        <f>VLOOKUP(A695,'Medical Examinations'!A:J,10,0)</f>
        <v>0</v>
      </c>
      <c r="I695" t="str">
        <f>VLOOKUP(A695,'Medical Examinations'!A:I,9,0)</f>
        <v>No</v>
      </c>
      <c r="J695" t="str">
        <f>VLOOKUP(A695,'Medical Examinations'!A:L,12,0)</f>
        <v>Normal Weight</v>
      </c>
      <c r="K695" t="str">
        <f>VLOOKUP(A695,'Medical Examinations'!A:M,13,0)</f>
        <v>Prediabetes</v>
      </c>
      <c r="L695" t="str">
        <f>VLOOKUP(A695,'Hospitalisation Details'!A:S,15,0)</f>
        <v>10-Aug-1999</v>
      </c>
      <c r="M695" s="10">
        <f>VLOOKUP(A695,'Hospitalisation Details'!A:Q,17,0)</f>
        <v>14426.07</v>
      </c>
      <c r="N695" t="str">
        <f>VLOOKUP(A695,'Hospitalisation Details'!A:L,12,0)</f>
        <v>tier - 2</v>
      </c>
      <c r="O695" t="str">
        <f>VLOOKUP(A695,'Hospitalisation Details'!A:AA,13,0)</f>
        <v>tier - 1</v>
      </c>
      <c r="P695" t="str">
        <f>VLOOKUP(A695,'Hospitalisation Details'!A:AA,14,0)</f>
        <v>R1012</v>
      </c>
      <c r="Q695">
        <f>VLOOKUP(A695,'Hospitalisation Details'!A:AA,16,0)</f>
        <v>23</v>
      </c>
    </row>
    <row r="696" spans="1:17" ht="15.75" x14ac:dyDescent="0.25">
      <c r="A696" s="1" t="s">
        <v>1676</v>
      </c>
      <c r="B696" t="str">
        <f>VLOOKUP(A696,'Customer Names'!A:D,4,0)</f>
        <v>Alexander</v>
      </c>
      <c r="C696">
        <f>VLOOKUP(A696,'Medical Examinations'!A:B,2,0)</f>
        <v>39.159999999999997</v>
      </c>
      <c r="D696">
        <f>VLOOKUP(A696,'Medical Examinations'!A:C,3,0)</f>
        <v>8.08</v>
      </c>
      <c r="E696" t="str">
        <f>VLOOKUP(A696,'Medical Examinations'!A:K,11,0)</f>
        <v>No</v>
      </c>
      <c r="F696" t="str">
        <f>VLOOKUP(A696,'Medical Examinations'!A:N,14,0)</f>
        <v>No</v>
      </c>
      <c r="G696" t="str">
        <f>VLOOKUP(A696,'Medical Examinations'!A:F,6,0)</f>
        <v>No</v>
      </c>
      <c r="H696" s="7">
        <f>VLOOKUP(A696,'Medical Examinations'!A:J,10,0)</f>
        <v>3</v>
      </c>
      <c r="I696" t="str">
        <f>VLOOKUP(A696,'Medical Examinations'!A:I,9,0)</f>
        <v>No</v>
      </c>
      <c r="J696" t="str">
        <f>VLOOKUP(A696,'Medical Examinations'!A:L,12,0)</f>
        <v>Obesity</v>
      </c>
      <c r="K696" t="str">
        <f>VLOOKUP(A696,'Medical Examinations'!A:M,13,0)</f>
        <v>Diabetes</v>
      </c>
      <c r="L696" t="str">
        <f>VLOOKUP(A696,'Hospitalisation Details'!A:S,15,0)</f>
        <v>20-Sep-1958</v>
      </c>
      <c r="M696" s="10">
        <f>VLOOKUP(A696,'Hospitalisation Details'!A:Q,17,0)</f>
        <v>14418.28</v>
      </c>
      <c r="N696" t="str">
        <f>VLOOKUP(A696,'Hospitalisation Details'!A:L,12,0)</f>
        <v>tier - 2</v>
      </c>
      <c r="O696" t="str">
        <f>VLOOKUP(A696,'Hospitalisation Details'!A:AA,13,0)</f>
        <v>tier - 3</v>
      </c>
      <c r="P696" t="str">
        <f>VLOOKUP(A696,'Hospitalisation Details'!A:AA,14,0)</f>
        <v>R1013</v>
      </c>
      <c r="Q696">
        <f>VLOOKUP(A696,'Hospitalisation Details'!A:AA,16,0)</f>
        <v>64</v>
      </c>
    </row>
    <row r="697" spans="1:17" ht="15.75" x14ac:dyDescent="0.25">
      <c r="A697" s="1" t="s">
        <v>1675</v>
      </c>
      <c r="B697" t="str">
        <f>VLOOKUP(A697,'Customer Names'!A:D,4,0)</f>
        <v>Rich M</v>
      </c>
      <c r="C697">
        <f>VLOOKUP(A697,'Medical Examinations'!A:B,2,0)</f>
        <v>38.19</v>
      </c>
      <c r="D697">
        <f>VLOOKUP(A697,'Medical Examinations'!A:C,3,0)</f>
        <v>10.49</v>
      </c>
      <c r="E697" t="str">
        <f>VLOOKUP(A697,'Medical Examinations'!A:K,11,0)</f>
        <v>No</v>
      </c>
      <c r="F697" t="str">
        <f>VLOOKUP(A697,'Medical Examinations'!A:N,14,0)</f>
        <v>No</v>
      </c>
      <c r="G697" t="str">
        <f>VLOOKUP(A697,'Medical Examinations'!A:F,6,0)</f>
        <v>No</v>
      </c>
      <c r="H697" s="7">
        <f>VLOOKUP(A697,'Medical Examinations'!A:J,10,0)</f>
        <v>3</v>
      </c>
      <c r="I697" t="str">
        <f>VLOOKUP(A697,'Medical Examinations'!A:I,9,0)</f>
        <v>No</v>
      </c>
      <c r="J697" t="str">
        <f>VLOOKUP(A697,'Medical Examinations'!A:L,12,0)</f>
        <v>Obesity</v>
      </c>
      <c r="K697" t="str">
        <f>VLOOKUP(A697,'Medical Examinations'!A:M,13,0)</f>
        <v>Diabetes</v>
      </c>
      <c r="L697" t="str">
        <f>VLOOKUP(A697,'Hospitalisation Details'!A:S,15,0)</f>
        <v>29-Jul-1958</v>
      </c>
      <c r="M697" s="10">
        <f>VLOOKUP(A697,'Hospitalisation Details'!A:Q,17,0)</f>
        <v>14410.93</v>
      </c>
      <c r="N697" t="str">
        <f>VLOOKUP(A697,'Hospitalisation Details'!A:L,12,0)</f>
        <v>tier - 2</v>
      </c>
      <c r="O697" t="str">
        <f>VLOOKUP(A697,'Hospitalisation Details'!A:AA,13,0)</f>
        <v>tier - 2</v>
      </c>
      <c r="P697" t="str">
        <f>VLOOKUP(A697,'Hospitalisation Details'!A:AA,14,0)</f>
        <v>R1016</v>
      </c>
      <c r="Q697">
        <f>VLOOKUP(A697,'Hospitalisation Details'!A:AA,16,0)</f>
        <v>64</v>
      </c>
    </row>
    <row r="698" spans="1:17" ht="15.75" x14ac:dyDescent="0.25">
      <c r="A698" s="1" t="s">
        <v>1674</v>
      </c>
      <c r="B698" t="str">
        <f>VLOOKUP(A698,'Customer Names'!A:D,4,0)</f>
        <v>Aaron C</v>
      </c>
      <c r="C698">
        <f>VLOOKUP(A698,'Medical Examinations'!A:B,2,0)</f>
        <v>26.41</v>
      </c>
      <c r="D698">
        <f>VLOOKUP(A698,'Medical Examinations'!A:C,3,0)</f>
        <v>8.11</v>
      </c>
      <c r="E698" t="str">
        <f>VLOOKUP(A698,'Medical Examinations'!A:K,11,0)</f>
        <v>No</v>
      </c>
      <c r="F698" t="str">
        <f>VLOOKUP(A698,'Medical Examinations'!A:N,14,0)</f>
        <v>No</v>
      </c>
      <c r="G698" t="str">
        <f>VLOOKUP(A698,'Medical Examinations'!A:F,6,0)</f>
        <v>No</v>
      </c>
      <c r="H698" s="7">
        <f>VLOOKUP(A698,'Medical Examinations'!A:J,10,0)</f>
        <v>3</v>
      </c>
      <c r="I698" t="str">
        <f>VLOOKUP(A698,'Medical Examinations'!A:I,9,0)</f>
        <v>No</v>
      </c>
      <c r="J698" t="str">
        <f>VLOOKUP(A698,'Medical Examinations'!A:L,12,0)</f>
        <v>Overweight</v>
      </c>
      <c r="K698" t="str">
        <f>VLOOKUP(A698,'Medical Examinations'!A:M,13,0)</f>
        <v>Diabetes</v>
      </c>
      <c r="L698" t="str">
        <f>VLOOKUP(A698,'Hospitalisation Details'!A:S,15,0)</f>
        <v>14-Sep-1958</v>
      </c>
      <c r="M698" s="10">
        <f>VLOOKUP(A698,'Hospitalisation Details'!A:Q,17,0)</f>
        <v>14394.56</v>
      </c>
      <c r="N698" t="str">
        <f>VLOOKUP(A698,'Hospitalisation Details'!A:L,12,0)</f>
        <v>tier - 2</v>
      </c>
      <c r="O698" t="str">
        <f>VLOOKUP(A698,'Hospitalisation Details'!A:AA,13,0)</f>
        <v>tier - 1</v>
      </c>
      <c r="P698" t="str">
        <f>VLOOKUP(A698,'Hospitalisation Details'!A:AA,14,0)</f>
        <v>R1018</v>
      </c>
      <c r="Q698">
        <f>VLOOKUP(A698,'Hospitalisation Details'!A:AA,16,0)</f>
        <v>64</v>
      </c>
    </row>
    <row r="699" spans="1:17" ht="15.75" x14ac:dyDescent="0.25">
      <c r="A699" s="1" t="s">
        <v>1673</v>
      </c>
      <c r="B699" t="str">
        <f>VLOOKUP(A699,'Customer Names'!A:D,4,0)</f>
        <v>Kate</v>
      </c>
      <c r="C699">
        <f>VLOOKUP(A699,'Medical Examinations'!A:B,2,0)</f>
        <v>28.785</v>
      </c>
      <c r="D699">
        <f>VLOOKUP(A699,'Medical Examinations'!A:C,3,0)</f>
        <v>6.6</v>
      </c>
      <c r="E699" t="str">
        <f>VLOOKUP(A699,'Medical Examinations'!A:K,11,0)</f>
        <v>No</v>
      </c>
      <c r="F699" t="str">
        <f>VLOOKUP(A699,'Medical Examinations'!A:N,14,0)</f>
        <v>No</v>
      </c>
      <c r="G699" t="str">
        <f>VLOOKUP(A699,'Medical Examinations'!A:F,6,0)</f>
        <v>No</v>
      </c>
      <c r="H699" s="7" t="str">
        <f>VLOOKUP(A699,'Medical Examinations'!A:J,10,0)</f>
        <v>0</v>
      </c>
      <c r="I699" t="str">
        <f>VLOOKUP(A699,'Medical Examinations'!A:I,9,0)</f>
        <v>No</v>
      </c>
      <c r="J699" t="str">
        <f>VLOOKUP(A699,'Medical Examinations'!A:L,12,0)</f>
        <v>Overweight</v>
      </c>
      <c r="K699" t="str">
        <f>VLOOKUP(A699,'Medical Examinations'!A:M,13,0)</f>
        <v>Diabetes</v>
      </c>
      <c r="L699" t="str">
        <f>VLOOKUP(A699,'Hospitalisation Details'!A:S,15,0)</f>
        <v>22-Jun-1965</v>
      </c>
      <c r="M699" s="10">
        <f>VLOOKUP(A699,'Hospitalisation Details'!A:Q,17,0)</f>
        <v>14394.4</v>
      </c>
      <c r="N699" t="str">
        <f>VLOOKUP(A699,'Hospitalisation Details'!A:L,12,0)</f>
        <v>tier - 2</v>
      </c>
      <c r="O699" t="str">
        <f>VLOOKUP(A699,'Hospitalisation Details'!A:AA,13,0)</f>
        <v>tier - 3</v>
      </c>
      <c r="P699" t="str">
        <f>VLOOKUP(A699,'Hospitalisation Details'!A:AA,14,0)</f>
        <v>R1024</v>
      </c>
      <c r="Q699">
        <f>VLOOKUP(A699,'Hospitalisation Details'!A:AA,16,0)</f>
        <v>57</v>
      </c>
    </row>
    <row r="700" spans="1:17" ht="15.75" x14ac:dyDescent="0.25">
      <c r="A700" s="1" t="s">
        <v>1672</v>
      </c>
      <c r="B700" t="str">
        <f>VLOOKUP(A700,'Customer Names'!A:D,4,0)</f>
        <v>Maria M</v>
      </c>
      <c r="C700">
        <f>VLOOKUP(A700,'Medical Examinations'!A:B,2,0)</f>
        <v>26.695</v>
      </c>
      <c r="D700">
        <f>VLOOKUP(A700,'Medical Examinations'!A:C,3,0)</f>
        <v>10.14</v>
      </c>
      <c r="E700" t="str">
        <f>VLOOKUP(A700,'Medical Examinations'!A:K,11,0)</f>
        <v>Yes</v>
      </c>
      <c r="F700" t="str">
        <f>VLOOKUP(A700,'Medical Examinations'!A:N,14,0)</f>
        <v>No</v>
      </c>
      <c r="G700" t="str">
        <f>VLOOKUP(A700,'Medical Examinations'!A:F,6,0)</f>
        <v>Yes</v>
      </c>
      <c r="H700" s="7">
        <f>VLOOKUP(A700,'Medical Examinations'!A:J,10,0)</f>
        <v>1</v>
      </c>
      <c r="I700" t="str">
        <f>VLOOKUP(A700,'Medical Examinations'!A:I,9,0)</f>
        <v>No</v>
      </c>
      <c r="J700" t="str">
        <f>VLOOKUP(A700,'Medical Examinations'!A:L,12,0)</f>
        <v>Overweight</v>
      </c>
      <c r="K700" t="str">
        <f>VLOOKUP(A700,'Medical Examinations'!A:M,13,0)</f>
        <v>Diabetes</v>
      </c>
      <c r="L700" t="str">
        <f>VLOOKUP(A700,'Hospitalisation Details'!A:S,15,0)</f>
        <v>16-Jul-1963</v>
      </c>
      <c r="M700" s="10">
        <f>VLOOKUP(A700,'Hospitalisation Details'!A:Q,17,0)</f>
        <v>14382.71</v>
      </c>
      <c r="N700" t="str">
        <f>VLOOKUP(A700,'Hospitalisation Details'!A:L,12,0)</f>
        <v>tier - 2</v>
      </c>
      <c r="O700" t="str">
        <f>VLOOKUP(A700,'Hospitalisation Details'!A:AA,13,0)</f>
        <v>tier - 2</v>
      </c>
      <c r="P700" t="str">
        <f>VLOOKUP(A700,'Hospitalisation Details'!A:AA,14,0)</f>
        <v>R1012</v>
      </c>
      <c r="Q700">
        <f>VLOOKUP(A700,'Hospitalisation Details'!A:AA,16,0)</f>
        <v>59</v>
      </c>
    </row>
    <row r="701" spans="1:17" ht="15.75" x14ac:dyDescent="0.25">
      <c r="A701" s="1" t="s">
        <v>1671</v>
      </c>
      <c r="B701" t="str">
        <f>VLOOKUP(A701,'Customer Names'!A:D,4,0)</f>
        <v>Daven W</v>
      </c>
      <c r="C701">
        <f>VLOOKUP(A701,'Medical Examinations'!A:B,2,0)</f>
        <v>32.799999999999997</v>
      </c>
      <c r="D701">
        <f>VLOOKUP(A701,'Medical Examinations'!A:C,3,0)</f>
        <v>6.06</v>
      </c>
      <c r="E701" t="str">
        <f>VLOOKUP(A701,'Medical Examinations'!A:K,11,0)</f>
        <v>Yes</v>
      </c>
      <c r="F701" t="str">
        <f>VLOOKUP(A701,'Medical Examinations'!A:N,14,0)</f>
        <v>No</v>
      </c>
      <c r="G701" t="str">
        <f>VLOOKUP(A701,'Medical Examinations'!A:F,6,0)</f>
        <v>No</v>
      </c>
      <c r="H701" s="7">
        <f>VLOOKUP(A701,'Medical Examinations'!A:J,10,0)</f>
        <v>1</v>
      </c>
      <c r="I701" t="str">
        <f>VLOOKUP(A701,'Medical Examinations'!A:I,9,0)</f>
        <v>No</v>
      </c>
      <c r="J701" t="str">
        <f>VLOOKUP(A701,'Medical Examinations'!A:L,12,0)</f>
        <v>Obesity</v>
      </c>
      <c r="K701" t="str">
        <f>VLOOKUP(A701,'Medical Examinations'!A:M,13,0)</f>
        <v>Prediabetes</v>
      </c>
      <c r="L701" t="str">
        <f>VLOOKUP(A701,'Hospitalisation Details'!A:S,15,0)</f>
        <v>16-Nov-1988</v>
      </c>
      <c r="M701" s="10">
        <f>VLOOKUP(A701,'Hospitalisation Details'!A:Q,17,0)</f>
        <v>14358.36</v>
      </c>
      <c r="N701" t="str">
        <f>VLOOKUP(A701,'Hospitalisation Details'!A:L,12,0)</f>
        <v>tier - 2</v>
      </c>
      <c r="O701" t="str">
        <f>VLOOKUP(A701,'Hospitalisation Details'!A:AA,13,0)</f>
        <v>tier - 2</v>
      </c>
      <c r="P701" t="str">
        <f>VLOOKUP(A701,'Hospitalisation Details'!A:AA,14,0)</f>
        <v>R1011</v>
      </c>
      <c r="Q701">
        <f>VLOOKUP(A701,'Hospitalisation Details'!A:AA,16,0)</f>
        <v>34</v>
      </c>
    </row>
    <row r="702" spans="1:17" ht="15.75" x14ac:dyDescent="0.25">
      <c r="A702" s="1" t="s">
        <v>1670</v>
      </c>
      <c r="B702" t="str">
        <f>VLOOKUP(A702,'Customer Names'!A:D,4,0)</f>
        <v>Brianne</v>
      </c>
      <c r="C702">
        <f>VLOOKUP(A702,'Medical Examinations'!A:B,2,0)</f>
        <v>35.869999999999997</v>
      </c>
      <c r="D702">
        <f>VLOOKUP(A702,'Medical Examinations'!A:C,3,0)</f>
        <v>9.91</v>
      </c>
      <c r="E702" t="str">
        <f>VLOOKUP(A702,'Medical Examinations'!A:K,11,0)</f>
        <v>Yes</v>
      </c>
      <c r="F702" t="str">
        <f>VLOOKUP(A702,'Medical Examinations'!A:N,14,0)</f>
        <v>No</v>
      </c>
      <c r="G702" t="str">
        <f>VLOOKUP(A702,'Medical Examinations'!A:F,6,0)</f>
        <v>No</v>
      </c>
      <c r="H702" s="7" t="str">
        <f>VLOOKUP(A702,'Medical Examinations'!A:J,10,0)</f>
        <v>0</v>
      </c>
      <c r="I702" t="str">
        <f>VLOOKUP(A702,'Medical Examinations'!A:I,9,0)</f>
        <v>No</v>
      </c>
      <c r="J702" t="str">
        <f>VLOOKUP(A702,'Medical Examinations'!A:L,12,0)</f>
        <v>Obesity</v>
      </c>
      <c r="K702" t="str">
        <f>VLOOKUP(A702,'Medical Examinations'!A:M,13,0)</f>
        <v>Diabetes</v>
      </c>
      <c r="L702" t="str">
        <f>VLOOKUP(A702,'Hospitalisation Details'!A:S,15,0)</f>
        <v>10-Oct-1967</v>
      </c>
      <c r="M702" s="10">
        <f>VLOOKUP(A702,'Hospitalisation Details'!A:Q,17,0)</f>
        <v>14355.43</v>
      </c>
      <c r="N702" t="str">
        <f>VLOOKUP(A702,'Hospitalisation Details'!A:L,12,0)</f>
        <v>tier - 2</v>
      </c>
      <c r="O702" t="str">
        <f>VLOOKUP(A702,'Hospitalisation Details'!A:AA,13,0)</f>
        <v>tier - 1</v>
      </c>
      <c r="P702" t="str">
        <f>VLOOKUP(A702,'Hospitalisation Details'!A:AA,14,0)</f>
        <v>R1026</v>
      </c>
      <c r="Q702">
        <f>VLOOKUP(A702,'Hospitalisation Details'!A:AA,16,0)</f>
        <v>55</v>
      </c>
    </row>
    <row r="703" spans="1:17" ht="15.75" x14ac:dyDescent="0.25">
      <c r="A703" s="1" t="s">
        <v>1669</v>
      </c>
      <c r="B703" t="str">
        <f>VLOOKUP(A703,'Customer Names'!A:D,4,0)</f>
        <v>Hiroki</v>
      </c>
      <c r="C703">
        <f>VLOOKUP(A703,'Medical Examinations'!A:B,2,0)</f>
        <v>21.66</v>
      </c>
      <c r="D703">
        <f>VLOOKUP(A703,'Medical Examinations'!A:C,3,0)</f>
        <v>4.1399999999999997</v>
      </c>
      <c r="E703" t="str">
        <f>VLOOKUP(A703,'Medical Examinations'!A:K,11,0)</f>
        <v>Yes</v>
      </c>
      <c r="F703" t="str">
        <f>VLOOKUP(A703,'Medical Examinations'!A:N,14,0)</f>
        <v>No</v>
      </c>
      <c r="G703" t="str">
        <f>VLOOKUP(A703,'Medical Examinations'!A:F,6,0)</f>
        <v>No</v>
      </c>
      <c r="H703" s="7">
        <f>VLOOKUP(A703,'Medical Examinations'!A:J,10,0)</f>
        <v>2</v>
      </c>
      <c r="I703" t="str">
        <f>VLOOKUP(A703,'Medical Examinations'!A:I,9,0)</f>
        <v>No</v>
      </c>
      <c r="J703" t="str">
        <f>VLOOKUP(A703,'Medical Examinations'!A:L,12,0)</f>
        <v>Normal Weight</v>
      </c>
      <c r="K703" t="str">
        <f>VLOOKUP(A703,'Medical Examinations'!A:M,13,0)</f>
        <v>Normal</v>
      </c>
      <c r="L703" t="str">
        <f>VLOOKUP(A703,'Hospitalisation Details'!A:S,15,0)</f>
        <v>24-Dec-1959</v>
      </c>
      <c r="M703" s="10">
        <f>VLOOKUP(A703,'Hospitalisation Details'!A:Q,17,0)</f>
        <v>14349.85</v>
      </c>
      <c r="N703" t="str">
        <f>VLOOKUP(A703,'Hospitalisation Details'!A:L,12,0)</f>
        <v>tier - 2</v>
      </c>
      <c r="O703" t="str">
        <f>VLOOKUP(A703,'Hospitalisation Details'!A:AA,13,0)</f>
        <v>tier - 2</v>
      </c>
      <c r="P703" t="str">
        <f>VLOOKUP(A703,'Hospitalisation Details'!A:AA,14,0)</f>
        <v>R1012</v>
      </c>
      <c r="Q703">
        <f>VLOOKUP(A703,'Hospitalisation Details'!A:AA,16,0)</f>
        <v>63</v>
      </c>
    </row>
    <row r="704" spans="1:17" ht="15.75" x14ac:dyDescent="0.25">
      <c r="A704" s="1" t="s">
        <v>1668</v>
      </c>
      <c r="B704" t="str">
        <f>VLOOKUP(A704,'Customer Names'!A:D,4,0)</f>
        <v>Anders</v>
      </c>
      <c r="C704">
        <f>VLOOKUP(A704,'Medical Examinations'!A:B,2,0)</f>
        <v>37.72</v>
      </c>
      <c r="D704">
        <f>VLOOKUP(A704,'Medical Examinations'!A:C,3,0)</f>
        <v>4.38</v>
      </c>
      <c r="E704" t="str">
        <f>VLOOKUP(A704,'Medical Examinations'!A:K,11,0)</f>
        <v>Yes</v>
      </c>
      <c r="F704" t="str">
        <f>VLOOKUP(A704,'Medical Examinations'!A:N,14,0)</f>
        <v>No</v>
      </c>
      <c r="G704" t="str">
        <f>VLOOKUP(A704,'Medical Examinations'!A:F,6,0)</f>
        <v>Yes</v>
      </c>
      <c r="H704" s="7">
        <f>VLOOKUP(A704,'Medical Examinations'!A:J,10,0)</f>
        <v>1</v>
      </c>
      <c r="I704" t="str">
        <f>VLOOKUP(A704,'Medical Examinations'!A:I,9,0)</f>
        <v>No</v>
      </c>
      <c r="J704" t="str">
        <f>VLOOKUP(A704,'Medical Examinations'!A:L,12,0)</f>
        <v>Obesity</v>
      </c>
      <c r="K704" t="str">
        <f>VLOOKUP(A704,'Medical Examinations'!A:M,13,0)</f>
        <v>Normal</v>
      </c>
      <c r="L704" t="str">
        <f>VLOOKUP(A704,'Hospitalisation Details'!A:S,15,0)</f>
        <v>26-Sep-1969</v>
      </c>
      <c r="M704" s="10">
        <f>VLOOKUP(A704,'Hospitalisation Details'!A:Q,17,0)</f>
        <v>14337.91</v>
      </c>
      <c r="N704" t="str">
        <f>VLOOKUP(A704,'Hospitalisation Details'!A:L,12,0)</f>
        <v>tier - 2</v>
      </c>
      <c r="O704" t="str">
        <f>VLOOKUP(A704,'Hospitalisation Details'!A:AA,13,0)</f>
        <v>tier - 3</v>
      </c>
      <c r="P704" t="str">
        <f>VLOOKUP(A704,'Hospitalisation Details'!A:AA,14,0)</f>
        <v>R1022</v>
      </c>
      <c r="Q704">
        <f>VLOOKUP(A704,'Hospitalisation Details'!A:AA,16,0)</f>
        <v>53</v>
      </c>
    </row>
    <row r="705" spans="1:17" ht="15.75" x14ac:dyDescent="0.25">
      <c r="A705" s="1" t="s">
        <v>1667</v>
      </c>
      <c r="B705" t="str">
        <f>VLOOKUP(A705,'Customer Names'!A:D,4,0)</f>
        <v>Danielle</v>
      </c>
      <c r="C705">
        <f>VLOOKUP(A705,'Medical Examinations'!A:B,2,0)</f>
        <v>39.700000000000003</v>
      </c>
      <c r="D705">
        <f>VLOOKUP(A705,'Medical Examinations'!A:C,3,0)</f>
        <v>9.83</v>
      </c>
      <c r="E705" t="str">
        <f>VLOOKUP(A705,'Medical Examinations'!A:K,11,0)</f>
        <v>No</v>
      </c>
      <c r="F705" t="str">
        <f>VLOOKUP(A705,'Medical Examinations'!A:N,14,0)</f>
        <v>No</v>
      </c>
      <c r="G705" t="str">
        <f>VLOOKUP(A705,'Medical Examinations'!A:F,6,0)</f>
        <v>No</v>
      </c>
      <c r="H705" s="7">
        <f>VLOOKUP(A705,'Medical Examinations'!A:J,10,0)</f>
        <v>3</v>
      </c>
      <c r="I705" t="str">
        <f>VLOOKUP(A705,'Medical Examinations'!A:I,9,0)</f>
        <v>No</v>
      </c>
      <c r="J705" t="str">
        <f>VLOOKUP(A705,'Medical Examinations'!A:L,12,0)</f>
        <v>Obesity</v>
      </c>
      <c r="K705" t="str">
        <f>VLOOKUP(A705,'Medical Examinations'!A:M,13,0)</f>
        <v>Diabetes</v>
      </c>
      <c r="L705" t="str">
        <f>VLOOKUP(A705,'Hospitalisation Details'!A:S,15,0)</f>
        <v>10-Jul-1958</v>
      </c>
      <c r="M705" s="10">
        <f>VLOOKUP(A705,'Hospitalisation Details'!A:Q,17,0)</f>
        <v>14319.03</v>
      </c>
      <c r="N705" t="str">
        <f>VLOOKUP(A705,'Hospitalisation Details'!A:L,12,0)</f>
        <v>tier - 2</v>
      </c>
      <c r="O705" t="str">
        <f>VLOOKUP(A705,'Hospitalisation Details'!A:AA,13,0)</f>
        <v>tier - 2</v>
      </c>
      <c r="P705" t="str">
        <f>VLOOKUP(A705,'Hospitalisation Details'!A:AA,14,0)</f>
        <v>R1011</v>
      </c>
      <c r="Q705">
        <f>VLOOKUP(A705,'Hospitalisation Details'!A:AA,16,0)</f>
        <v>64</v>
      </c>
    </row>
    <row r="706" spans="1:17" ht="15.75" x14ac:dyDescent="0.25">
      <c r="A706" s="1" t="s">
        <v>1666</v>
      </c>
      <c r="B706" t="str">
        <f>VLOOKUP(A706,'Customer Names'!A:D,4,0)</f>
        <v>Candace N</v>
      </c>
      <c r="C706">
        <f>VLOOKUP(A706,'Medical Examinations'!A:B,2,0)</f>
        <v>35.97</v>
      </c>
      <c r="D706">
        <f>VLOOKUP(A706,'Medical Examinations'!A:C,3,0)</f>
        <v>11.08</v>
      </c>
      <c r="E706" t="str">
        <f>VLOOKUP(A706,'Medical Examinations'!A:K,11,0)</f>
        <v>No</v>
      </c>
      <c r="F706" t="str">
        <f>VLOOKUP(A706,'Medical Examinations'!A:N,14,0)</f>
        <v>No</v>
      </c>
      <c r="G706" t="str">
        <f>VLOOKUP(A706,'Medical Examinations'!A:F,6,0)</f>
        <v>No</v>
      </c>
      <c r="H706" s="7">
        <f>VLOOKUP(A706,'Medical Examinations'!A:J,10,0)</f>
        <v>3</v>
      </c>
      <c r="I706" t="str">
        <f>VLOOKUP(A706,'Medical Examinations'!A:I,9,0)</f>
        <v>No</v>
      </c>
      <c r="J706" t="str">
        <f>VLOOKUP(A706,'Medical Examinations'!A:L,12,0)</f>
        <v>Obesity</v>
      </c>
      <c r="K706" t="str">
        <f>VLOOKUP(A706,'Medical Examinations'!A:M,13,0)</f>
        <v>Diabetes</v>
      </c>
      <c r="L706" t="str">
        <f>VLOOKUP(A706,'Hospitalisation Details'!A:S,15,0)</f>
        <v>15-Oct-1958</v>
      </c>
      <c r="M706" s="10">
        <f>VLOOKUP(A706,'Hospitalisation Details'!A:Q,17,0)</f>
        <v>14313.85</v>
      </c>
      <c r="N706" t="str">
        <f>VLOOKUP(A706,'Hospitalisation Details'!A:L,12,0)</f>
        <v>tier - 2</v>
      </c>
      <c r="O706" t="str">
        <f>VLOOKUP(A706,'Hospitalisation Details'!A:AA,13,0)</f>
        <v>tier - 3</v>
      </c>
      <c r="P706" t="str">
        <f>VLOOKUP(A706,'Hospitalisation Details'!A:AA,14,0)</f>
        <v>R1013</v>
      </c>
      <c r="Q706">
        <f>VLOOKUP(A706,'Hospitalisation Details'!A:AA,16,0)</f>
        <v>64</v>
      </c>
    </row>
    <row r="707" spans="1:17" ht="15.75" x14ac:dyDescent="0.25">
      <c r="A707" s="1" t="s">
        <v>1665</v>
      </c>
      <c r="B707" t="str">
        <f>VLOOKUP(A707,'Customer Names'!A:D,4,0)</f>
        <v>Bruno F.</v>
      </c>
      <c r="C707">
        <f>VLOOKUP(A707,'Medical Examinations'!A:B,2,0)</f>
        <v>37.85</v>
      </c>
      <c r="D707">
        <f>VLOOKUP(A707,'Medical Examinations'!A:C,3,0)</f>
        <v>11.01</v>
      </c>
      <c r="E707" t="str">
        <f>VLOOKUP(A707,'Medical Examinations'!A:K,11,0)</f>
        <v>No</v>
      </c>
      <c r="F707" t="str">
        <f>VLOOKUP(A707,'Medical Examinations'!A:N,14,0)</f>
        <v>No</v>
      </c>
      <c r="G707" t="str">
        <f>VLOOKUP(A707,'Medical Examinations'!A:F,6,0)</f>
        <v>No</v>
      </c>
      <c r="H707" s="7" t="str">
        <f>VLOOKUP(A707,'Medical Examinations'!A:J,10,0)</f>
        <v>0</v>
      </c>
      <c r="I707" t="str">
        <f>VLOOKUP(A707,'Medical Examinations'!A:I,9,0)</f>
        <v>No</v>
      </c>
      <c r="J707" t="str">
        <f>VLOOKUP(A707,'Medical Examinations'!A:L,12,0)</f>
        <v>Obesity</v>
      </c>
      <c r="K707" t="str">
        <f>VLOOKUP(A707,'Medical Examinations'!A:M,13,0)</f>
        <v>Diabetes</v>
      </c>
      <c r="L707" t="str">
        <f>VLOOKUP(A707,'Hospitalisation Details'!A:S,15,0)</f>
        <v>15-Dec-1968</v>
      </c>
      <c r="M707" s="10">
        <f>VLOOKUP(A707,'Hospitalisation Details'!A:Q,17,0)</f>
        <v>14285.9</v>
      </c>
      <c r="N707" t="str">
        <f>VLOOKUP(A707,'Hospitalisation Details'!A:L,12,0)</f>
        <v>tier - 2</v>
      </c>
      <c r="O707" t="str">
        <f>VLOOKUP(A707,'Hospitalisation Details'!A:AA,13,0)</f>
        <v>tier - 3</v>
      </c>
      <c r="P707" t="str">
        <f>VLOOKUP(A707,'Hospitalisation Details'!A:AA,14,0)</f>
        <v>R1012</v>
      </c>
      <c r="Q707">
        <f>VLOOKUP(A707,'Hospitalisation Details'!A:AA,16,0)</f>
        <v>54</v>
      </c>
    </row>
    <row r="708" spans="1:17" ht="15.75" x14ac:dyDescent="0.25">
      <c r="A708" s="1" t="s">
        <v>1664</v>
      </c>
      <c r="B708" t="str">
        <f>VLOOKUP(A708,'Customer Names'!A:D,4,0)</f>
        <v>Emily</v>
      </c>
      <c r="C708">
        <f>VLOOKUP(A708,'Medical Examinations'!A:B,2,0)</f>
        <v>21.66</v>
      </c>
      <c r="D708">
        <f>VLOOKUP(A708,'Medical Examinations'!A:C,3,0)</f>
        <v>4.37</v>
      </c>
      <c r="E708" t="str">
        <f>VLOOKUP(A708,'Medical Examinations'!A:K,11,0)</f>
        <v>No</v>
      </c>
      <c r="F708" t="str">
        <f>VLOOKUP(A708,'Medical Examinations'!A:N,14,0)</f>
        <v>Yes</v>
      </c>
      <c r="G708" t="str">
        <f>VLOOKUP(A708,'Medical Examinations'!A:F,6,0)</f>
        <v>No</v>
      </c>
      <c r="H708" s="7">
        <f>VLOOKUP(A708,'Medical Examinations'!A:J,10,0)</f>
        <v>1</v>
      </c>
      <c r="I708" t="str">
        <f>VLOOKUP(A708,'Medical Examinations'!A:I,9,0)</f>
        <v>Yes</v>
      </c>
      <c r="J708" t="str">
        <f>VLOOKUP(A708,'Medical Examinations'!A:L,12,0)</f>
        <v>Normal Weight</v>
      </c>
      <c r="K708" t="str">
        <f>VLOOKUP(A708,'Medical Examinations'!A:M,13,0)</f>
        <v>Normal</v>
      </c>
      <c r="L708" t="str">
        <f>VLOOKUP(A708,'Hospitalisation Details'!A:S,15,0)</f>
        <v>6-Sep-2004</v>
      </c>
      <c r="M708" s="10">
        <f>VLOOKUP(A708,'Hospitalisation Details'!A:Q,17,0)</f>
        <v>14283.46</v>
      </c>
      <c r="N708" t="str">
        <f>VLOOKUP(A708,'Hospitalisation Details'!A:L,12,0)</f>
        <v>tier - 2</v>
      </c>
      <c r="O708" t="str">
        <f>VLOOKUP(A708,'Hospitalisation Details'!A:AA,13,0)</f>
        <v>tier - 2</v>
      </c>
      <c r="P708" t="str">
        <f>VLOOKUP(A708,'Hospitalisation Details'!A:AA,14,0)</f>
        <v>R1024</v>
      </c>
      <c r="Q708">
        <f>VLOOKUP(A708,'Hospitalisation Details'!A:AA,16,0)</f>
        <v>18</v>
      </c>
    </row>
    <row r="709" spans="1:17" ht="15.75" x14ac:dyDescent="0.25">
      <c r="A709" s="1" t="s">
        <v>1663</v>
      </c>
      <c r="B709" t="str">
        <f>VLOOKUP(A709,'Customer Names'!A:D,4,0)</f>
        <v>Katie</v>
      </c>
      <c r="C709">
        <f>VLOOKUP(A709,'Medical Examinations'!A:B,2,0)</f>
        <v>39.369999999999997</v>
      </c>
      <c r="D709">
        <f>VLOOKUP(A709,'Medical Examinations'!A:C,3,0)</f>
        <v>5.91</v>
      </c>
      <c r="E709" t="str">
        <f>VLOOKUP(A709,'Medical Examinations'!A:K,11,0)</f>
        <v>No</v>
      </c>
      <c r="F709" t="str">
        <f>VLOOKUP(A709,'Medical Examinations'!A:N,14,0)</f>
        <v>No</v>
      </c>
      <c r="G709" t="str">
        <f>VLOOKUP(A709,'Medical Examinations'!A:F,6,0)</f>
        <v>No</v>
      </c>
      <c r="H709" s="7">
        <f>VLOOKUP(A709,'Medical Examinations'!A:J,10,0)</f>
        <v>2</v>
      </c>
      <c r="I709" t="str">
        <f>VLOOKUP(A709,'Medical Examinations'!A:I,9,0)</f>
        <v>No</v>
      </c>
      <c r="J709" t="str">
        <f>VLOOKUP(A709,'Medical Examinations'!A:L,12,0)</f>
        <v>Obesity</v>
      </c>
      <c r="K709" t="str">
        <f>VLOOKUP(A709,'Medical Examinations'!A:M,13,0)</f>
        <v>Prediabetes</v>
      </c>
      <c r="L709" t="str">
        <f>VLOOKUP(A709,'Hospitalisation Details'!A:S,15,0)</f>
        <v>13-Jul-1972</v>
      </c>
      <c r="M709" s="10">
        <f>VLOOKUP(A709,'Hospitalisation Details'!A:Q,17,0)</f>
        <v>14258.33</v>
      </c>
      <c r="N709" t="str">
        <f>VLOOKUP(A709,'Hospitalisation Details'!A:L,12,0)</f>
        <v>tier - 2</v>
      </c>
      <c r="O709" t="str">
        <f>VLOOKUP(A709,'Hospitalisation Details'!A:AA,13,0)</f>
        <v>tier - 2</v>
      </c>
      <c r="P709" t="str">
        <f>VLOOKUP(A709,'Hospitalisation Details'!A:AA,14,0)</f>
        <v>R1026</v>
      </c>
      <c r="Q709">
        <f>VLOOKUP(A709,'Hospitalisation Details'!A:AA,16,0)</f>
        <v>50</v>
      </c>
    </row>
    <row r="710" spans="1:17" ht="15.75" x14ac:dyDescent="0.25">
      <c r="A710" s="1" t="s">
        <v>1662</v>
      </c>
      <c r="B710" t="str">
        <f>VLOOKUP(A710,'Customer Names'!A:D,4,0)</f>
        <v>Sally</v>
      </c>
      <c r="C710">
        <f>VLOOKUP(A710,'Medical Examinations'!A:B,2,0)</f>
        <v>40.880000000000003</v>
      </c>
      <c r="D710">
        <f>VLOOKUP(A710,'Medical Examinations'!A:C,3,0)</f>
        <v>7.65</v>
      </c>
      <c r="E710" t="str">
        <f>VLOOKUP(A710,'Medical Examinations'!A:K,11,0)</f>
        <v>No</v>
      </c>
      <c r="F710" t="str">
        <f>VLOOKUP(A710,'Medical Examinations'!A:N,14,0)</f>
        <v>No</v>
      </c>
      <c r="G710" t="str">
        <f>VLOOKUP(A710,'Medical Examinations'!A:F,6,0)</f>
        <v>No</v>
      </c>
      <c r="H710" s="7" t="str">
        <f>VLOOKUP(A710,'Medical Examinations'!A:J,10,0)</f>
        <v>0</v>
      </c>
      <c r="I710" t="str">
        <f>VLOOKUP(A710,'Medical Examinations'!A:I,9,0)</f>
        <v>No</v>
      </c>
      <c r="J710" t="str">
        <f>VLOOKUP(A710,'Medical Examinations'!A:L,12,0)</f>
        <v>Obesity</v>
      </c>
      <c r="K710" t="str">
        <f>VLOOKUP(A710,'Medical Examinations'!A:M,13,0)</f>
        <v>Diabetes</v>
      </c>
      <c r="L710" t="str">
        <f>VLOOKUP(A710,'Hospitalisation Details'!A:S,15,0)</f>
        <v>26-Dec-1974</v>
      </c>
      <c r="M710" s="10">
        <f>VLOOKUP(A710,'Hospitalisation Details'!A:Q,17,0)</f>
        <v>14256.79</v>
      </c>
      <c r="N710" t="str">
        <f>VLOOKUP(A710,'Hospitalisation Details'!A:L,12,0)</f>
        <v>tier - 2</v>
      </c>
      <c r="O710" t="str">
        <f>VLOOKUP(A710,'Hospitalisation Details'!A:AA,13,0)</f>
        <v>tier - 2</v>
      </c>
      <c r="P710" t="str">
        <f>VLOOKUP(A710,'Hospitalisation Details'!A:AA,14,0)</f>
        <v>R1026</v>
      </c>
      <c r="Q710">
        <f>VLOOKUP(A710,'Hospitalisation Details'!A:AA,16,0)</f>
        <v>48</v>
      </c>
    </row>
    <row r="711" spans="1:17" ht="15.75" x14ac:dyDescent="0.25">
      <c r="A711" s="1" t="s">
        <v>1661</v>
      </c>
      <c r="B711" t="str">
        <f>VLOOKUP(A711,'Customer Names'!A:D,4,0)</f>
        <v>Meaghan J</v>
      </c>
      <c r="C711">
        <f>VLOOKUP(A711,'Medical Examinations'!A:B,2,0)</f>
        <v>26.22</v>
      </c>
      <c r="D711">
        <f>VLOOKUP(A711,'Medical Examinations'!A:C,3,0)</f>
        <v>5.37</v>
      </c>
      <c r="E711" t="str">
        <f>VLOOKUP(A711,'Medical Examinations'!A:K,11,0)</f>
        <v>Yes</v>
      </c>
      <c r="F711" t="str">
        <f>VLOOKUP(A711,'Medical Examinations'!A:N,14,0)</f>
        <v>No</v>
      </c>
      <c r="G711" t="str">
        <f>VLOOKUP(A711,'Medical Examinations'!A:F,6,0)</f>
        <v>No</v>
      </c>
      <c r="H711" s="7">
        <f>VLOOKUP(A711,'Medical Examinations'!A:J,10,0)</f>
        <v>2</v>
      </c>
      <c r="I711" t="str">
        <f>VLOOKUP(A711,'Medical Examinations'!A:I,9,0)</f>
        <v>No</v>
      </c>
      <c r="J711" t="str">
        <f>VLOOKUP(A711,'Medical Examinations'!A:L,12,0)</f>
        <v>Overweight</v>
      </c>
      <c r="K711" t="str">
        <f>VLOOKUP(A711,'Medical Examinations'!A:M,13,0)</f>
        <v>Normal</v>
      </c>
      <c r="L711" t="str">
        <f>VLOOKUP(A711,'Hospitalisation Details'!A:S,15,0)</f>
        <v>8-Nov-1959</v>
      </c>
      <c r="M711" s="10">
        <f>VLOOKUP(A711,'Hospitalisation Details'!A:Q,17,0)</f>
        <v>14256.19</v>
      </c>
      <c r="N711" t="str">
        <f>VLOOKUP(A711,'Hospitalisation Details'!A:L,12,0)</f>
        <v>tier - 2</v>
      </c>
      <c r="O711" t="str">
        <f>VLOOKUP(A711,'Hospitalisation Details'!A:AA,13,0)</f>
        <v>tier - 3</v>
      </c>
      <c r="P711" t="str">
        <f>VLOOKUP(A711,'Hospitalisation Details'!A:AA,14,0)</f>
        <v>R1012</v>
      </c>
      <c r="Q711">
        <f>VLOOKUP(A711,'Hospitalisation Details'!A:AA,16,0)</f>
        <v>63</v>
      </c>
    </row>
    <row r="712" spans="1:17" ht="15.75" x14ac:dyDescent="0.25">
      <c r="A712" s="1" t="s">
        <v>1660</v>
      </c>
      <c r="B712" t="str">
        <f>VLOOKUP(A712,'Customer Names'!A:D,4,0)</f>
        <v>Rina</v>
      </c>
      <c r="C712">
        <f>VLOOKUP(A712,'Medical Examinations'!A:B,2,0)</f>
        <v>25.08</v>
      </c>
      <c r="D712">
        <f>VLOOKUP(A712,'Medical Examinations'!A:C,3,0)</f>
        <v>5.75</v>
      </c>
      <c r="E712" t="str">
        <f>VLOOKUP(A712,'Medical Examinations'!A:K,11,0)</f>
        <v>Yes</v>
      </c>
      <c r="F712" t="str">
        <f>VLOOKUP(A712,'Medical Examinations'!A:N,14,0)</f>
        <v>No</v>
      </c>
      <c r="G712" t="str">
        <f>VLOOKUP(A712,'Medical Examinations'!A:F,6,0)</f>
        <v>No</v>
      </c>
      <c r="H712" s="7">
        <f>VLOOKUP(A712,'Medical Examinations'!A:J,10,0)</f>
        <v>2</v>
      </c>
      <c r="I712" t="str">
        <f>VLOOKUP(A712,'Medical Examinations'!A:I,9,0)</f>
        <v>No</v>
      </c>
      <c r="J712" t="str">
        <f>VLOOKUP(A712,'Medical Examinations'!A:L,12,0)</f>
        <v>Overweight</v>
      </c>
      <c r="K712" t="str">
        <f>VLOOKUP(A712,'Medical Examinations'!A:M,13,0)</f>
        <v>Prediabetes</v>
      </c>
      <c r="L712" t="str">
        <f>VLOOKUP(A712,'Hospitalisation Details'!A:S,15,0)</f>
        <v>10-Oct-1959</v>
      </c>
      <c r="M712" s="10">
        <f>VLOOKUP(A712,'Hospitalisation Details'!A:Q,17,0)</f>
        <v>14254.61</v>
      </c>
      <c r="N712" t="str">
        <f>VLOOKUP(A712,'Hospitalisation Details'!A:L,12,0)</f>
        <v>tier - 2</v>
      </c>
      <c r="O712" t="str">
        <f>VLOOKUP(A712,'Hospitalisation Details'!A:AA,13,0)</f>
        <v>tier - 1</v>
      </c>
      <c r="P712" t="str">
        <f>VLOOKUP(A712,'Hospitalisation Details'!A:AA,14,0)</f>
        <v>R1012</v>
      </c>
      <c r="Q712">
        <f>VLOOKUP(A712,'Hospitalisation Details'!A:AA,16,0)</f>
        <v>63</v>
      </c>
    </row>
    <row r="713" spans="1:17" ht="15.75" x14ac:dyDescent="0.25">
      <c r="A713" s="1" t="s">
        <v>1659</v>
      </c>
      <c r="B713" t="str">
        <f>VLOOKUP(A713,'Customer Names'!A:D,4,0)</f>
        <v>Kristin P.</v>
      </c>
      <c r="C713">
        <f>VLOOKUP(A713,'Medical Examinations'!A:B,2,0)</f>
        <v>39.1</v>
      </c>
      <c r="D713">
        <f>VLOOKUP(A713,'Medical Examinations'!A:C,3,0)</f>
        <v>6.79</v>
      </c>
      <c r="E713" t="str">
        <f>VLOOKUP(A713,'Medical Examinations'!A:K,11,0)</f>
        <v>Yes</v>
      </c>
      <c r="F713" t="str">
        <f>VLOOKUP(A713,'Medical Examinations'!A:N,14,0)</f>
        <v>No</v>
      </c>
      <c r="G713" t="str">
        <f>VLOOKUP(A713,'Medical Examinations'!A:F,6,0)</f>
        <v>No</v>
      </c>
      <c r="H713" s="7">
        <f>VLOOKUP(A713,'Medical Examinations'!A:J,10,0)</f>
        <v>2</v>
      </c>
      <c r="I713" t="str">
        <f>VLOOKUP(A713,'Medical Examinations'!A:I,9,0)</f>
        <v>No</v>
      </c>
      <c r="J713" t="str">
        <f>VLOOKUP(A713,'Medical Examinations'!A:L,12,0)</f>
        <v>Obesity</v>
      </c>
      <c r="K713" t="str">
        <f>VLOOKUP(A713,'Medical Examinations'!A:M,13,0)</f>
        <v>Diabetes</v>
      </c>
      <c r="L713" t="str">
        <f>VLOOKUP(A713,'Hospitalisation Details'!A:S,15,0)</f>
        <v>25-Sep-1961</v>
      </c>
      <c r="M713" s="10">
        <f>VLOOKUP(A713,'Hospitalisation Details'!A:Q,17,0)</f>
        <v>14235.07</v>
      </c>
      <c r="N713" t="str">
        <f>VLOOKUP(A713,'Hospitalisation Details'!A:L,12,0)</f>
        <v>tier - 2</v>
      </c>
      <c r="O713" t="str">
        <f>VLOOKUP(A713,'Hospitalisation Details'!A:AA,13,0)</f>
        <v>tier - 1</v>
      </c>
      <c r="P713" t="str">
        <f>VLOOKUP(A713,'Hospitalisation Details'!A:AA,14,0)</f>
        <v>R1011</v>
      </c>
      <c r="Q713">
        <f>VLOOKUP(A713,'Hospitalisation Details'!A:AA,16,0)</f>
        <v>61</v>
      </c>
    </row>
    <row r="714" spans="1:17" ht="15.75" x14ac:dyDescent="0.25">
      <c r="A714" s="1" t="s">
        <v>1658</v>
      </c>
      <c r="B714" t="str">
        <f>VLOOKUP(A714,'Customer Names'!A:D,4,0)</f>
        <v>Albert</v>
      </c>
      <c r="C714">
        <f>VLOOKUP(A714,'Medical Examinations'!A:B,2,0)</f>
        <v>37.905000000000001</v>
      </c>
      <c r="D714">
        <f>VLOOKUP(A714,'Medical Examinations'!A:C,3,0)</f>
        <v>7.03</v>
      </c>
      <c r="E714" t="str">
        <f>VLOOKUP(A714,'Medical Examinations'!A:K,11,0)</f>
        <v>No</v>
      </c>
      <c r="F714" t="str">
        <f>VLOOKUP(A714,'Medical Examinations'!A:N,14,0)</f>
        <v>No</v>
      </c>
      <c r="G714" t="str">
        <f>VLOOKUP(A714,'Medical Examinations'!A:F,6,0)</f>
        <v>No</v>
      </c>
      <c r="H714" s="7">
        <f>VLOOKUP(A714,'Medical Examinations'!A:J,10,0)</f>
        <v>3</v>
      </c>
      <c r="I714" t="str">
        <f>VLOOKUP(A714,'Medical Examinations'!A:I,9,0)</f>
        <v>No</v>
      </c>
      <c r="J714" t="str">
        <f>VLOOKUP(A714,'Medical Examinations'!A:L,12,0)</f>
        <v>Obesity</v>
      </c>
      <c r="K714" t="str">
        <f>VLOOKUP(A714,'Medical Examinations'!A:M,13,0)</f>
        <v>Diabetes</v>
      </c>
      <c r="L714" t="str">
        <f>VLOOKUP(A714,'Hospitalisation Details'!A:S,15,0)</f>
        <v>21-Sep-1958</v>
      </c>
      <c r="M714" s="10">
        <f>VLOOKUP(A714,'Hospitalisation Details'!A:Q,17,0)</f>
        <v>14210.54</v>
      </c>
      <c r="N714" t="str">
        <f>VLOOKUP(A714,'Hospitalisation Details'!A:L,12,0)</f>
        <v>tier - 2</v>
      </c>
      <c r="O714" t="str">
        <f>VLOOKUP(A714,'Hospitalisation Details'!A:AA,13,0)</f>
        <v>tier - 2</v>
      </c>
      <c r="P714" t="str">
        <f>VLOOKUP(A714,'Hospitalisation Details'!A:AA,14,0)</f>
        <v>R1012</v>
      </c>
      <c r="Q714">
        <f>VLOOKUP(A714,'Hospitalisation Details'!A:AA,16,0)</f>
        <v>64</v>
      </c>
    </row>
    <row r="715" spans="1:17" ht="15.75" x14ac:dyDescent="0.25">
      <c r="A715" s="1" t="s">
        <v>1657</v>
      </c>
      <c r="B715" t="str">
        <f>VLOOKUP(A715,'Customer Names'!A:D,4,0)</f>
        <v>Ashley</v>
      </c>
      <c r="C715">
        <f>VLOOKUP(A715,'Medical Examinations'!A:B,2,0)</f>
        <v>43.35</v>
      </c>
      <c r="D715">
        <f>VLOOKUP(A715,'Medical Examinations'!A:C,3,0)</f>
        <v>5.41</v>
      </c>
      <c r="E715" t="str">
        <f>VLOOKUP(A715,'Medical Examinations'!A:K,11,0)</f>
        <v>Yes</v>
      </c>
      <c r="F715" t="str">
        <f>VLOOKUP(A715,'Medical Examinations'!A:N,14,0)</f>
        <v>No</v>
      </c>
      <c r="G715" t="str">
        <f>VLOOKUP(A715,'Medical Examinations'!A:F,6,0)</f>
        <v>Yes</v>
      </c>
      <c r="H715" s="7">
        <f>VLOOKUP(A715,'Medical Examinations'!A:J,10,0)</f>
        <v>1</v>
      </c>
      <c r="I715" t="str">
        <f>VLOOKUP(A715,'Medical Examinations'!A:I,9,0)</f>
        <v>No</v>
      </c>
      <c r="J715" t="str">
        <f>VLOOKUP(A715,'Medical Examinations'!A:L,12,0)</f>
        <v>Obesity</v>
      </c>
      <c r="K715" t="str">
        <f>VLOOKUP(A715,'Medical Examinations'!A:M,13,0)</f>
        <v>Normal</v>
      </c>
      <c r="L715" t="str">
        <f>VLOOKUP(A715,'Hospitalisation Details'!A:S,15,0)</f>
        <v>17-Nov-1983</v>
      </c>
      <c r="M715" s="10">
        <f>VLOOKUP(A715,'Hospitalisation Details'!A:Q,17,0)</f>
        <v>14209.4</v>
      </c>
      <c r="N715" t="str">
        <f>VLOOKUP(A715,'Hospitalisation Details'!A:L,12,0)</f>
        <v>tier - 2</v>
      </c>
      <c r="O715" t="str">
        <f>VLOOKUP(A715,'Hospitalisation Details'!A:AA,13,0)</f>
        <v>tier - 1</v>
      </c>
      <c r="P715" t="str">
        <f>VLOOKUP(A715,'Hospitalisation Details'!A:AA,14,0)</f>
        <v>R1026</v>
      </c>
      <c r="Q715">
        <f>VLOOKUP(A715,'Hospitalisation Details'!A:AA,16,0)</f>
        <v>39</v>
      </c>
    </row>
    <row r="716" spans="1:17" ht="15.75" x14ac:dyDescent="0.25">
      <c r="A716" s="1" t="s">
        <v>1656</v>
      </c>
      <c r="B716" t="str">
        <f>VLOOKUP(A716,'Customer Names'!A:D,4,0)</f>
        <v>Shannon L</v>
      </c>
      <c r="C716">
        <f>VLOOKUP(A716,'Medical Examinations'!A:B,2,0)</f>
        <v>36.15</v>
      </c>
      <c r="D716">
        <f>VLOOKUP(A716,'Medical Examinations'!A:C,3,0)</f>
        <v>8.0500000000000007</v>
      </c>
      <c r="E716" t="str">
        <f>VLOOKUP(A716,'Medical Examinations'!A:K,11,0)</f>
        <v>No</v>
      </c>
      <c r="F716" t="str">
        <f>VLOOKUP(A716,'Medical Examinations'!A:N,14,0)</f>
        <v>No</v>
      </c>
      <c r="G716" t="str">
        <f>VLOOKUP(A716,'Medical Examinations'!A:F,6,0)</f>
        <v>No</v>
      </c>
      <c r="H716" s="7" t="str">
        <f>VLOOKUP(A716,'Medical Examinations'!A:J,10,0)</f>
        <v>0</v>
      </c>
      <c r="I716" t="str">
        <f>VLOOKUP(A716,'Medical Examinations'!A:I,9,0)</f>
        <v>No</v>
      </c>
      <c r="J716" t="str">
        <f>VLOOKUP(A716,'Medical Examinations'!A:L,12,0)</f>
        <v>Obesity</v>
      </c>
      <c r="K716" t="str">
        <f>VLOOKUP(A716,'Medical Examinations'!A:M,13,0)</f>
        <v>Diabetes</v>
      </c>
      <c r="L716" t="str">
        <f>VLOOKUP(A716,'Hospitalisation Details'!A:S,15,0)</f>
        <v>25-Dec-1968</v>
      </c>
      <c r="M716" s="10">
        <f>VLOOKUP(A716,'Hospitalisation Details'!A:Q,17,0)</f>
        <v>14193.55</v>
      </c>
      <c r="N716" t="str">
        <f>VLOOKUP(A716,'Hospitalisation Details'!A:L,12,0)</f>
        <v>tier - 2</v>
      </c>
      <c r="O716" t="str">
        <f>VLOOKUP(A716,'Hospitalisation Details'!A:AA,13,0)</f>
        <v>tier - 1</v>
      </c>
      <c r="P716" t="str">
        <f>VLOOKUP(A716,'Hospitalisation Details'!A:AA,14,0)</f>
        <v>R1026</v>
      </c>
      <c r="Q716">
        <f>VLOOKUP(A716,'Hospitalisation Details'!A:AA,16,0)</f>
        <v>54</v>
      </c>
    </row>
    <row r="717" spans="1:17" ht="15.75" x14ac:dyDescent="0.25">
      <c r="A717" s="1" t="s">
        <v>1655</v>
      </c>
      <c r="B717" t="str">
        <f>VLOOKUP(A717,'Customer Names'!A:D,4,0)</f>
        <v>Amy B</v>
      </c>
      <c r="C717">
        <f>VLOOKUP(A717,'Medical Examinations'!A:B,2,0)</f>
        <v>44.98</v>
      </c>
      <c r="D717">
        <f>VLOOKUP(A717,'Medical Examinations'!A:C,3,0)</f>
        <v>5.94</v>
      </c>
      <c r="E717" t="str">
        <f>VLOOKUP(A717,'Medical Examinations'!A:K,11,0)</f>
        <v>No</v>
      </c>
      <c r="F717" t="str">
        <f>VLOOKUP(A717,'Medical Examinations'!A:N,14,0)</f>
        <v>No</v>
      </c>
      <c r="G717" t="str">
        <f>VLOOKUP(A717,'Medical Examinations'!A:F,6,0)</f>
        <v>No</v>
      </c>
      <c r="H717" s="7">
        <f>VLOOKUP(A717,'Medical Examinations'!A:J,10,0)</f>
        <v>1</v>
      </c>
      <c r="I717" t="str">
        <f>VLOOKUP(A717,'Medical Examinations'!A:I,9,0)</f>
        <v>No</v>
      </c>
      <c r="J717" t="str">
        <f>VLOOKUP(A717,'Medical Examinations'!A:L,12,0)</f>
        <v>Obesity</v>
      </c>
      <c r="K717" t="str">
        <f>VLOOKUP(A717,'Medical Examinations'!A:M,13,0)</f>
        <v>Prediabetes</v>
      </c>
      <c r="L717" t="str">
        <f>VLOOKUP(A717,'Hospitalisation Details'!A:S,15,0)</f>
        <v>7-Jul-1984</v>
      </c>
      <c r="M717" s="10">
        <f>VLOOKUP(A717,'Hospitalisation Details'!A:Q,17,0)</f>
        <v>14152.46</v>
      </c>
      <c r="N717" t="str">
        <f>VLOOKUP(A717,'Hospitalisation Details'!A:L,12,0)</f>
        <v>tier - 2</v>
      </c>
      <c r="O717" t="str">
        <f>VLOOKUP(A717,'Hospitalisation Details'!A:AA,13,0)</f>
        <v>tier - 1</v>
      </c>
      <c r="P717" t="str">
        <f>VLOOKUP(A717,'Hospitalisation Details'!A:AA,14,0)</f>
        <v>R1012</v>
      </c>
      <c r="Q717">
        <f>VLOOKUP(A717,'Hospitalisation Details'!A:AA,16,0)</f>
        <v>38</v>
      </c>
    </row>
    <row r="718" spans="1:17" ht="15.75" x14ac:dyDescent="0.25">
      <c r="A718" s="1" t="s">
        <v>1654</v>
      </c>
      <c r="B718" t="str">
        <f>VLOOKUP(A718,'Customer Names'!A:D,4,0)</f>
        <v>A Danielle</v>
      </c>
      <c r="C718">
        <f>VLOOKUP(A718,'Medical Examinations'!A:B,2,0)</f>
        <v>38.28</v>
      </c>
      <c r="D718">
        <f>VLOOKUP(A718,'Medical Examinations'!A:C,3,0)</f>
        <v>5.51</v>
      </c>
      <c r="E718" t="str">
        <f>VLOOKUP(A718,'Medical Examinations'!A:K,11,0)</f>
        <v>No</v>
      </c>
      <c r="F718" t="str">
        <f>VLOOKUP(A718,'Medical Examinations'!A:N,14,0)</f>
        <v>Yes</v>
      </c>
      <c r="G718" t="str">
        <f>VLOOKUP(A718,'Medical Examinations'!A:F,6,0)</f>
        <v>No</v>
      </c>
      <c r="H718" s="7">
        <f>VLOOKUP(A718,'Medical Examinations'!A:J,10,0)</f>
        <v>1</v>
      </c>
      <c r="I718" t="str">
        <f>VLOOKUP(A718,'Medical Examinations'!A:I,9,0)</f>
        <v>No</v>
      </c>
      <c r="J718" t="str">
        <f>VLOOKUP(A718,'Medical Examinations'!A:L,12,0)</f>
        <v>Obesity</v>
      </c>
      <c r="K718" t="str">
        <f>VLOOKUP(A718,'Medical Examinations'!A:M,13,0)</f>
        <v>Normal</v>
      </c>
      <c r="L718" t="str">
        <f>VLOOKUP(A718,'Hospitalisation Details'!A:S,15,0)</f>
        <v>6-Jul-2004</v>
      </c>
      <c r="M718" s="10">
        <f>VLOOKUP(A718,'Hospitalisation Details'!A:Q,17,0)</f>
        <v>14133.04</v>
      </c>
      <c r="N718" t="str">
        <f>VLOOKUP(A718,'Hospitalisation Details'!A:L,12,0)</f>
        <v>tier - 2</v>
      </c>
      <c r="O718" t="str">
        <f>VLOOKUP(A718,'Hospitalisation Details'!A:AA,13,0)</f>
        <v>tier - 3</v>
      </c>
      <c r="P718" t="str">
        <f>VLOOKUP(A718,'Hospitalisation Details'!A:AA,14,0)</f>
        <v>R1013</v>
      </c>
      <c r="Q718">
        <f>VLOOKUP(A718,'Hospitalisation Details'!A:AA,16,0)</f>
        <v>18</v>
      </c>
    </row>
    <row r="719" spans="1:17" ht="15.75" x14ac:dyDescent="0.25">
      <c r="A719" s="1" t="s">
        <v>1653</v>
      </c>
      <c r="B719" t="str">
        <f>VLOOKUP(A719,'Customer Names'!A:D,4,0)</f>
        <v>Conrad F</v>
      </c>
      <c r="C719">
        <f>VLOOKUP(A719,'Medical Examinations'!A:B,2,0)</f>
        <v>32.299999999999997</v>
      </c>
      <c r="D719">
        <f>VLOOKUP(A719,'Medical Examinations'!A:C,3,0)</f>
        <v>6.55</v>
      </c>
      <c r="E719" t="str">
        <f>VLOOKUP(A719,'Medical Examinations'!A:K,11,0)</f>
        <v>Yes</v>
      </c>
      <c r="F719" t="str">
        <f>VLOOKUP(A719,'Medical Examinations'!A:N,14,0)</f>
        <v>No</v>
      </c>
      <c r="G719" t="str">
        <f>VLOOKUP(A719,'Medical Examinations'!A:F,6,0)</f>
        <v>No</v>
      </c>
      <c r="H719" s="7">
        <f>VLOOKUP(A719,'Medical Examinations'!A:J,10,0)</f>
        <v>2</v>
      </c>
      <c r="I719" t="str">
        <f>VLOOKUP(A719,'Medical Examinations'!A:I,9,0)</f>
        <v>No</v>
      </c>
      <c r="J719" t="str">
        <f>VLOOKUP(A719,'Medical Examinations'!A:L,12,0)</f>
        <v>Obesity</v>
      </c>
      <c r="K719" t="str">
        <f>VLOOKUP(A719,'Medical Examinations'!A:M,13,0)</f>
        <v>Diabetes</v>
      </c>
      <c r="L719" t="str">
        <f>VLOOKUP(A719,'Hospitalisation Details'!A:S,15,0)</f>
        <v>14-Jun-1961</v>
      </c>
      <c r="M719" s="10">
        <f>VLOOKUP(A719,'Hospitalisation Details'!A:Q,17,0)</f>
        <v>14119.62</v>
      </c>
      <c r="N719" t="str">
        <f>VLOOKUP(A719,'Hospitalisation Details'!A:L,12,0)</f>
        <v>tier - 2</v>
      </c>
      <c r="O719" t="str">
        <f>VLOOKUP(A719,'Hospitalisation Details'!A:AA,13,0)</f>
        <v>tier - 1</v>
      </c>
      <c r="P719" t="str">
        <f>VLOOKUP(A719,'Hospitalisation Details'!A:AA,14,0)</f>
        <v>R1012</v>
      </c>
      <c r="Q719">
        <f>VLOOKUP(A719,'Hospitalisation Details'!A:AA,16,0)</f>
        <v>61</v>
      </c>
    </row>
    <row r="720" spans="1:17" ht="15.75" x14ac:dyDescent="0.25">
      <c r="A720" s="1" t="s">
        <v>1652</v>
      </c>
      <c r="B720" t="str">
        <f>VLOOKUP(A720,'Customer Names'!A:D,4,0)</f>
        <v>Josh</v>
      </c>
      <c r="C720">
        <f>VLOOKUP(A720,'Medical Examinations'!A:B,2,0)</f>
        <v>39.51</v>
      </c>
      <c r="D720">
        <f>VLOOKUP(A720,'Medical Examinations'!A:C,3,0)</f>
        <v>5.79</v>
      </c>
      <c r="E720" t="str">
        <f>VLOOKUP(A720,'Medical Examinations'!A:K,11,0)</f>
        <v>Yes</v>
      </c>
      <c r="F720" t="str">
        <f>VLOOKUP(A720,'Medical Examinations'!A:N,14,0)</f>
        <v>No</v>
      </c>
      <c r="G720" t="str">
        <f>VLOOKUP(A720,'Medical Examinations'!A:F,6,0)</f>
        <v>No</v>
      </c>
      <c r="H720" s="7" t="str">
        <f>VLOOKUP(A720,'Medical Examinations'!A:J,10,0)</f>
        <v>0</v>
      </c>
      <c r="I720" t="str">
        <f>VLOOKUP(A720,'Medical Examinations'!A:I,9,0)</f>
        <v>No</v>
      </c>
      <c r="J720" t="str">
        <f>VLOOKUP(A720,'Medical Examinations'!A:L,12,0)</f>
        <v>Obesity</v>
      </c>
      <c r="K720" t="str">
        <f>VLOOKUP(A720,'Medical Examinations'!A:M,13,0)</f>
        <v>Prediabetes</v>
      </c>
      <c r="L720" t="str">
        <f>VLOOKUP(A720,'Hospitalisation Details'!A:S,15,0)</f>
        <v>26-Sep-1976</v>
      </c>
      <c r="M720" s="10">
        <f>VLOOKUP(A720,'Hospitalisation Details'!A:Q,17,0)</f>
        <v>14098.07</v>
      </c>
      <c r="N720" t="str">
        <f>VLOOKUP(A720,'Hospitalisation Details'!A:L,12,0)</f>
        <v>tier - 2</v>
      </c>
      <c r="O720" t="str">
        <f>VLOOKUP(A720,'Hospitalisation Details'!A:AA,13,0)</f>
        <v>tier - 3</v>
      </c>
      <c r="P720" t="str">
        <f>VLOOKUP(A720,'Hospitalisation Details'!A:AA,14,0)</f>
        <v>R1023</v>
      </c>
      <c r="Q720">
        <f>VLOOKUP(A720,'Hospitalisation Details'!A:AA,16,0)</f>
        <v>46</v>
      </c>
    </row>
    <row r="721" spans="1:17" ht="15.75" x14ac:dyDescent="0.25">
      <c r="A721" s="1" t="s">
        <v>1651</v>
      </c>
      <c r="B721" t="str">
        <f>VLOOKUP(A721,'Customer Names'!A:D,4,0)</f>
        <v>Maxime</v>
      </c>
      <c r="C721">
        <f>VLOOKUP(A721,'Medical Examinations'!A:B,2,0)</f>
        <v>50.46</v>
      </c>
      <c r="D721">
        <f>VLOOKUP(A721,'Medical Examinations'!A:C,3,0)</f>
        <v>4.5599999999999996</v>
      </c>
      <c r="E721" t="str">
        <f>VLOOKUP(A721,'Medical Examinations'!A:K,11,0)</f>
        <v>No</v>
      </c>
      <c r="F721" t="str">
        <f>VLOOKUP(A721,'Medical Examinations'!A:N,14,0)</f>
        <v>No</v>
      </c>
      <c r="G721" t="str">
        <f>VLOOKUP(A721,'Medical Examinations'!A:F,6,0)</f>
        <v>No</v>
      </c>
      <c r="H721" s="7" t="str">
        <f>VLOOKUP(A721,'Medical Examinations'!A:J,10,0)</f>
        <v>0</v>
      </c>
      <c r="I721" t="str">
        <f>VLOOKUP(A721,'Medical Examinations'!A:I,9,0)</f>
        <v>No</v>
      </c>
      <c r="J721" t="str">
        <f>VLOOKUP(A721,'Medical Examinations'!A:L,12,0)</f>
        <v>Obesity</v>
      </c>
      <c r="K721" t="str">
        <f>VLOOKUP(A721,'Medical Examinations'!A:M,13,0)</f>
        <v>Normal</v>
      </c>
      <c r="L721" t="str">
        <f>VLOOKUP(A721,'Hospitalisation Details'!A:S,15,0)</f>
        <v>12-Sep-1991</v>
      </c>
      <c r="M721" s="10">
        <f>VLOOKUP(A721,'Hospitalisation Details'!A:Q,17,0)</f>
        <v>14081.93</v>
      </c>
      <c r="N721" t="str">
        <f>VLOOKUP(A721,'Hospitalisation Details'!A:L,12,0)</f>
        <v>tier - 2</v>
      </c>
      <c r="O721" t="str">
        <f>VLOOKUP(A721,'Hospitalisation Details'!A:AA,13,0)</f>
        <v>tier - 3</v>
      </c>
      <c r="P721" t="str">
        <f>VLOOKUP(A721,'Hospitalisation Details'!A:AA,14,0)</f>
        <v>R1012</v>
      </c>
      <c r="Q721">
        <f>VLOOKUP(A721,'Hospitalisation Details'!A:AA,16,0)</f>
        <v>31</v>
      </c>
    </row>
    <row r="722" spans="1:17" ht="15.75" x14ac:dyDescent="0.25">
      <c r="A722" s="1" t="s">
        <v>1650</v>
      </c>
      <c r="B722" t="str">
        <f>VLOOKUP(A722,'Customer Names'!A:D,4,0)</f>
        <v>Natalie</v>
      </c>
      <c r="C722">
        <f>VLOOKUP(A722,'Medical Examinations'!A:B,2,0)</f>
        <v>31.73</v>
      </c>
      <c r="D722">
        <f>VLOOKUP(A722,'Medical Examinations'!A:C,3,0)</f>
        <v>7</v>
      </c>
      <c r="E722" t="str">
        <f>VLOOKUP(A722,'Medical Examinations'!A:K,11,0)</f>
        <v>No</v>
      </c>
      <c r="F722" t="str">
        <f>VLOOKUP(A722,'Medical Examinations'!A:N,14,0)</f>
        <v>No</v>
      </c>
      <c r="G722" t="str">
        <f>VLOOKUP(A722,'Medical Examinations'!A:F,6,0)</f>
        <v>No</v>
      </c>
      <c r="H722" s="7" t="str">
        <f>VLOOKUP(A722,'Medical Examinations'!A:J,10,0)</f>
        <v>0</v>
      </c>
      <c r="I722" t="str">
        <f>VLOOKUP(A722,'Medical Examinations'!A:I,9,0)</f>
        <v>No</v>
      </c>
      <c r="J722" t="str">
        <f>VLOOKUP(A722,'Medical Examinations'!A:L,12,0)</f>
        <v>Obesity</v>
      </c>
      <c r="K722" t="str">
        <f>VLOOKUP(A722,'Medical Examinations'!A:M,13,0)</f>
        <v>Diabetes</v>
      </c>
      <c r="L722" t="str">
        <f>VLOOKUP(A722,'Hospitalisation Details'!A:S,15,0)</f>
        <v>8-Nov-1960</v>
      </c>
      <c r="M722" s="10">
        <f>VLOOKUP(A722,'Hospitalisation Details'!A:Q,17,0)</f>
        <v>14043.48</v>
      </c>
      <c r="N722" t="str">
        <f>VLOOKUP(A722,'Hospitalisation Details'!A:L,12,0)</f>
        <v>tier - 2</v>
      </c>
      <c r="O722" t="str">
        <f>VLOOKUP(A722,'Hospitalisation Details'!A:AA,13,0)</f>
        <v>tier - 3</v>
      </c>
      <c r="P722" t="str">
        <f>VLOOKUP(A722,'Hospitalisation Details'!A:AA,14,0)</f>
        <v>R1024</v>
      </c>
      <c r="Q722">
        <f>VLOOKUP(A722,'Hospitalisation Details'!A:AA,16,0)</f>
        <v>62</v>
      </c>
    </row>
    <row r="723" spans="1:17" ht="15.75" x14ac:dyDescent="0.25">
      <c r="A723" s="1" t="s">
        <v>1649</v>
      </c>
      <c r="B723" t="str">
        <f>VLOOKUP(A723,'Customer Names'!A:D,4,0)</f>
        <v>Melissa</v>
      </c>
      <c r="C723">
        <f>VLOOKUP(A723,'Medical Examinations'!A:B,2,0)</f>
        <v>32.1</v>
      </c>
      <c r="D723">
        <f>VLOOKUP(A723,'Medical Examinations'!A:C,3,0)</f>
        <v>6.57</v>
      </c>
      <c r="E723" t="str">
        <f>VLOOKUP(A723,'Medical Examinations'!A:K,11,0)</f>
        <v>Yes</v>
      </c>
      <c r="F723" t="str">
        <f>VLOOKUP(A723,'Medical Examinations'!A:N,14,0)</f>
        <v>No</v>
      </c>
      <c r="G723" t="str">
        <f>VLOOKUP(A723,'Medical Examinations'!A:F,6,0)</f>
        <v>Yes</v>
      </c>
      <c r="H723" s="7">
        <f>VLOOKUP(A723,'Medical Examinations'!A:J,10,0)</f>
        <v>1</v>
      </c>
      <c r="I723" t="str">
        <f>VLOOKUP(A723,'Medical Examinations'!A:I,9,0)</f>
        <v>No</v>
      </c>
      <c r="J723" t="str">
        <f>VLOOKUP(A723,'Medical Examinations'!A:L,12,0)</f>
        <v>Obesity</v>
      </c>
      <c r="K723" t="str">
        <f>VLOOKUP(A723,'Medical Examinations'!A:M,13,0)</f>
        <v>Diabetes</v>
      </c>
      <c r="L723" t="str">
        <f>VLOOKUP(A723,'Hospitalisation Details'!A:S,15,0)</f>
        <v>8-Jul-1963</v>
      </c>
      <c r="M723" s="10">
        <f>VLOOKUP(A723,'Hospitalisation Details'!A:Q,17,0)</f>
        <v>14007.22</v>
      </c>
      <c r="N723" t="str">
        <f>VLOOKUP(A723,'Hospitalisation Details'!A:L,12,0)</f>
        <v>tier - 2</v>
      </c>
      <c r="O723" t="str">
        <f>VLOOKUP(A723,'Hospitalisation Details'!A:AA,13,0)</f>
        <v>tier - 3</v>
      </c>
      <c r="P723" t="str">
        <f>VLOOKUP(A723,'Hospitalisation Details'!A:AA,14,0)</f>
        <v>R1011</v>
      </c>
      <c r="Q723">
        <f>VLOOKUP(A723,'Hospitalisation Details'!A:AA,16,0)</f>
        <v>59</v>
      </c>
    </row>
    <row r="724" spans="1:17" ht="15.75" x14ac:dyDescent="0.25">
      <c r="A724" s="1" t="s">
        <v>1648</v>
      </c>
      <c r="B724" t="str">
        <f>VLOOKUP(A724,'Customer Names'!A:D,4,0)</f>
        <v>Laura P.</v>
      </c>
      <c r="C724">
        <f>VLOOKUP(A724,'Medical Examinations'!A:B,2,0)</f>
        <v>27.83</v>
      </c>
      <c r="D724">
        <f>VLOOKUP(A724,'Medical Examinations'!A:C,3,0)</f>
        <v>11.61</v>
      </c>
      <c r="E724" t="str">
        <f>VLOOKUP(A724,'Medical Examinations'!A:K,11,0)</f>
        <v>Yes</v>
      </c>
      <c r="F724" t="str">
        <f>VLOOKUP(A724,'Medical Examinations'!A:N,14,0)</f>
        <v>No</v>
      </c>
      <c r="G724" t="str">
        <f>VLOOKUP(A724,'Medical Examinations'!A:F,6,0)</f>
        <v>Yes</v>
      </c>
      <c r="H724" s="7">
        <f>VLOOKUP(A724,'Medical Examinations'!A:J,10,0)</f>
        <v>1</v>
      </c>
      <c r="I724" t="str">
        <f>VLOOKUP(A724,'Medical Examinations'!A:I,9,0)</f>
        <v>No</v>
      </c>
      <c r="J724" t="str">
        <f>VLOOKUP(A724,'Medical Examinations'!A:L,12,0)</f>
        <v>Overweight</v>
      </c>
      <c r="K724" t="str">
        <f>VLOOKUP(A724,'Medical Examinations'!A:M,13,0)</f>
        <v>Diabetes</v>
      </c>
      <c r="L724" t="str">
        <f>VLOOKUP(A724,'Hospitalisation Details'!A:S,15,0)</f>
        <v>6-Jul-1963</v>
      </c>
      <c r="M724" s="10">
        <f>VLOOKUP(A724,'Hospitalisation Details'!A:Q,17,0)</f>
        <v>14001.29</v>
      </c>
      <c r="N724" t="str">
        <f>VLOOKUP(A724,'Hospitalisation Details'!A:L,12,0)</f>
        <v>tier - 2</v>
      </c>
      <c r="O724" t="str">
        <f>VLOOKUP(A724,'Hospitalisation Details'!A:AA,13,0)</f>
        <v>tier - 2</v>
      </c>
      <c r="P724" t="str">
        <f>VLOOKUP(A724,'Hospitalisation Details'!A:AA,14,0)</f>
        <v>R1013</v>
      </c>
      <c r="Q724">
        <f>VLOOKUP(A724,'Hospitalisation Details'!A:AA,16,0)</f>
        <v>59</v>
      </c>
    </row>
    <row r="725" spans="1:17" ht="15.75" x14ac:dyDescent="0.25">
      <c r="A725" s="1" t="s">
        <v>1647</v>
      </c>
      <c r="B725" t="str">
        <f>VLOOKUP(A725,'Customer Names'!A:D,4,0)</f>
        <v>Lisa</v>
      </c>
      <c r="C725">
        <f>VLOOKUP(A725,'Medical Examinations'!A:B,2,0)</f>
        <v>27.72</v>
      </c>
      <c r="D725">
        <f>VLOOKUP(A725,'Medical Examinations'!A:C,3,0)</f>
        <v>8.16</v>
      </c>
      <c r="E725" t="str">
        <f>VLOOKUP(A725,'Medical Examinations'!A:K,11,0)</f>
        <v>Yes</v>
      </c>
      <c r="F725" t="str">
        <f>VLOOKUP(A725,'Medical Examinations'!A:N,14,0)</f>
        <v>No</v>
      </c>
      <c r="G725" t="str">
        <f>VLOOKUP(A725,'Medical Examinations'!A:F,6,0)</f>
        <v>Yes</v>
      </c>
      <c r="H725" s="7">
        <f>VLOOKUP(A725,'Medical Examinations'!A:J,10,0)</f>
        <v>1</v>
      </c>
      <c r="I725" t="str">
        <f>VLOOKUP(A725,'Medical Examinations'!A:I,9,0)</f>
        <v>No</v>
      </c>
      <c r="J725" t="str">
        <f>VLOOKUP(A725,'Medical Examinations'!A:L,12,0)</f>
        <v>Overweight</v>
      </c>
      <c r="K725" t="str">
        <f>VLOOKUP(A725,'Medical Examinations'!A:M,13,0)</f>
        <v>Diabetes</v>
      </c>
      <c r="L725" t="str">
        <f>VLOOKUP(A725,'Hospitalisation Details'!A:S,15,0)</f>
        <v>23-Dec-1963</v>
      </c>
      <c r="M725" s="10">
        <f>VLOOKUP(A725,'Hospitalisation Details'!A:Q,17,0)</f>
        <v>14001.13</v>
      </c>
      <c r="N725" t="str">
        <f>VLOOKUP(A725,'Hospitalisation Details'!A:L,12,0)</f>
        <v>tier - 2</v>
      </c>
      <c r="O725" t="str">
        <f>VLOOKUP(A725,'Hospitalisation Details'!A:AA,13,0)</f>
        <v>tier - 1</v>
      </c>
      <c r="P725" t="str">
        <f>VLOOKUP(A725,'Hospitalisation Details'!A:AA,14,0)</f>
        <v>R1013</v>
      </c>
      <c r="Q725">
        <f>VLOOKUP(A725,'Hospitalisation Details'!A:AA,16,0)</f>
        <v>59</v>
      </c>
    </row>
    <row r="726" spans="1:17" ht="15.75" x14ac:dyDescent="0.25">
      <c r="A726" s="1" t="s">
        <v>1646</v>
      </c>
      <c r="B726" t="str">
        <f>VLOOKUP(A726,'Customer Names'!A:D,4,0)</f>
        <v>William D. Jr.</v>
      </c>
      <c r="C726">
        <f>VLOOKUP(A726,'Medical Examinations'!A:B,2,0)</f>
        <v>36.765000000000001</v>
      </c>
      <c r="D726">
        <f>VLOOKUP(A726,'Medical Examinations'!A:C,3,0)</f>
        <v>4.4800000000000004</v>
      </c>
      <c r="E726" t="str">
        <f>VLOOKUP(A726,'Medical Examinations'!A:K,11,0)</f>
        <v>Yes</v>
      </c>
      <c r="F726" t="str">
        <f>VLOOKUP(A726,'Medical Examinations'!A:N,14,0)</f>
        <v>No</v>
      </c>
      <c r="G726" t="str">
        <f>VLOOKUP(A726,'Medical Examinations'!A:F,6,0)</f>
        <v>No</v>
      </c>
      <c r="H726" s="7">
        <f>VLOOKUP(A726,'Medical Examinations'!A:J,10,0)</f>
        <v>2</v>
      </c>
      <c r="I726" t="str">
        <f>VLOOKUP(A726,'Medical Examinations'!A:I,9,0)</f>
        <v>No</v>
      </c>
      <c r="J726" t="str">
        <f>VLOOKUP(A726,'Medical Examinations'!A:L,12,0)</f>
        <v>Obesity</v>
      </c>
      <c r="K726" t="str">
        <f>VLOOKUP(A726,'Medical Examinations'!A:M,13,0)</f>
        <v>Normal</v>
      </c>
      <c r="L726" t="str">
        <f>VLOOKUP(A726,'Hospitalisation Details'!A:S,15,0)</f>
        <v>6-Sep-1959</v>
      </c>
      <c r="M726" s="10">
        <f>VLOOKUP(A726,'Hospitalisation Details'!A:Q,17,0)</f>
        <v>13981.85</v>
      </c>
      <c r="N726" t="str">
        <f>VLOOKUP(A726,'Hospitalisation Details'!A:L,12,0)</f>
        <v>tier - 2</v>
      </c>
      <c r="O726" t="str">
        <f>VLOOKUP(A726,'Hospitalisation Details'!A:AA,13,0)</f>
        <v>tier - 1</v>
      </c>
      <c r="P726" t="str">
        <f>VLOOKUP(A726,'Hospitalisation Details'!A:AA,14,0)</f>
        <v>R1016</v>
      </c>
      <c r="Q726">
        <f>VLOOKUP(A726,'Hospitalisation Details'!A:AA,16,0)</f>
        <v>63</v>
      </c>
    </row>
    <row r="727" spans="1:17" ht="15.75" x14ac:dyDescent="0.25">
      <c r="A727" s="1" t="s">
        <v>1645</v>
      </c>
      <c r="B727" t="str">
        <f>VLOOKUP(A727,'Customer Names'!A:D,4,0)</f>
        <v>James</v>
      </c>
      <c r="C727">
        <f>VLOOKUP(A727,'Medical Examinations'!A:B,2,0)</f>
        <v>48.36</v>
      </c>
      <c r="D727">
        <f>VLOOKUP(A727,'Medical Examinations'!A:C,3,0)</f>
        <v>4.08</v>
      </c>
      <c r="E727" t="str">
        <f>VLOOKUP(A727,'Medical Examinations'!A:K,11,0)</f>
        <v>No</v>
      </c>
      <c r="F727" t="str">
        <f>VLOOKUP(A727,'Medical Examinations'!A:N,14,0)</f>
        <v>No</v>
      </c>
      <c r="G727" t="str">
        <f>VLOOKUP(A727,'Medical Examinations'!A:F,6,0)</f>
        <v>No</v>
      </c>
      <c r="H727" s="7" t="str">
        <f>VLOOKUP(A727,'Medical Examinations'!A:J,10,0)</f>
        <v>0</v>
      </c>
      <c r="I727" t="str">
        <f>VLOOKUP(A727,'Medical Examinations'!A:I,9,0)</f>
        <v>No</v>
      </c>
      <c r="J727" t="str">
        <f>VLOOKUP(A727,'Medical Examinations'!A:L,12,0)</f>
        <v>Obesity</v>
      </c>
      <c r="K727" t="str">
        <f>VLOOKUP(A727,'Medical Examinations'!A:M,13,0)</f>
        <v>Normal</v>
      </c>
      <c r="L727" t="str">
        <f>VLOOKUP(A727,'Hospitalisation Details'!A:S,15,0)</f>
        <v>13-Jul-1990</v>
      </c>
      <c r="M727" s="10">
        <f>VLOOKUP(A727,'Hospitalisation Details'!A:Q,17,0)</f>
        <v>13979.45</v>
      </c>
      <c r="N727" t="str">
        <f>VLOOKUP(A727,'Hospitalisation Details'!A:L,12,0)</f>
        <v>tier - 2</v>
      </c>
      <c r="O727" t="str">
        <f>VLOOKUP(A727,'Hospitalisation Details'!A:AA,13,0)</f>
        <v>tier - 1</v>
      </c>
      <c r="P727" t="str">
        <f>VLOOKUP(A727,'Hospitalisation Details'!A:AA,14,0)</f>
        <v>R1023</v>
      </c>
      <c r="Q727">
        <f>VLOOKUP(A727,'Hospitalisation Details'!A:AA,16,0)</f>
        <v>32</v>
      </c>
    </row>
    <row r="728" spans="1:17" ht="15.75" x14ac:dyDescent="0.25">
      <c r="A728" s="1" t="s">
        <v>1644</v>
      </c>
      <c r="B728" t="str">
        <f>VLOOKUP(A728,'Customer Names'!A:D,4,0)</f>
        <v>John</v>
      </c>
      <c r="C728">
        <f>VLOOKUP(A728,'Medical Examinations'!A:B,2,0)</f>
        <v>31.445</v>
      </c>
      <c r="D728">
        <f>VLOOKUP(A728,'Medical Examinations'!A:C,3,0)</f>
        <v>4.4000000000000004</v>
      </c>
      <c r="E728" t="str">
        <f>VLOOKUP(A728,'Medical Examinations'!A:K,11,0)</f>
        <v>Yes</v>
      </c>
      <c r="F728" t="str">
        <f>VLOOKUP(A728,'Medical Examinations'!A:N,14,0)</f>
        <v>No</v>
      </c>
      <c r="G728" t="str">
        <f>VLOOKUP(A728,'Medical Examinations'!A:F,6,0)</f>
        <v>No</v>
      </c>
      <c r="H728" s="7">
        <f>VLOOKUP(A728,'Medical Examinations'!A:J,10,0)</f>
        <v>2</v>
      </c>
      <c r="I728" t="str">
        <f>VLOOKUP(A728,'Medical Examinations'!A:I,9,0)</f>
        <v>No</v>
      </c>
      <c r="J728" t="str">
        <f>VLOOKUP(A728,'Medical Examinations'!A:L,12,0)</f>
        <v>Obesity</v>
      </c>
      <c r="K728" t="str">
        <f>VLOOKUP(A728,'Medical Examinations'!A:M,13,0)</f>
        <v>Normal</v>
      </c>
      <c r="L728" t="str">
        <f>VLOOKUP(A728,'Hospitalisation Details'!A:S,15,0)</f>
        <v>29-Aug-1959</v>
      </c>
      <c r="M728" s="10">
        <f>VLOOKUP(A728,'Hospitalisation Details'!A:Q,17,0)</f>
        <v>13974.46</v>
      </c>
      <c r="N728" t="str">
        <f>VLOOKUP(A728,'Hospitalisation Details'!A:L,12,0)</f>
        <v>tier - 2</v>
      </c>
      <c r="O728" t="str">
        <f>VLOOKUP(A728,'Hospitalisation Details'!A:AA,13,0)</f>
        <v>tier - 2</v>
      </c>
      <c r="P728" t="str">
        <f>VLOOKUP(A728,'Hospitalisation Details'!A:AA,14,0)</f>
        <v>R1019</v>
      </c>
      <c r="Q728">
        <f>VLOOKUP(A728,'Hospitalisation Details'!A:AA,16,0)</f>
        <v>63</v>
      </c>
    </row>
    <row r="729" spans="1:17" ht="15.75" x14ac:dyDescent="0.25">
      <c r="A729" s="1" t="s">
        <v>1643</v>
      </c>
      <c r="B729" t="str">
        <f>VLOOKUP(A729,'Customer Names'!A:D,4,0)</f>
        <v>Adam S</v>
      </c>
      <c r="C729">
        <f>VLOOKUP(A729,'Medical Examinations'!A:B,2,0)</f>
        <v>27.55</v>
      </c>
      <c r="D729">
        <f>VLOOKUP(A729,'Medical Examinations'!A:C,3,0)</f>
        <v>9.02</v>
      </c>
      <c r="E729" t="str">
        <f>VLOOKUP(A729,'Medical Examinations'!A:K,11,0)</f>
        <v>No</v>
      </c>
      <c r="F729" t="str">
        <f>VLOOKUP(A729,'Medical Examinations'!A:N,14,0)</f>
        <v>No</v>
      </c>
      <c r="G729" t="str">
        <f>VLOOKUP(A729,'Medical Examinations'!A:F,6,0)</f>
        <v>No</v>
      </c>
      <c r="H729" s="7" t="str">
        <f>VLOOKUP(A729,'Medical Examinations'!A:J,10,0)</f>
        <v>0</v>
      </c>
      <c r="I729" t="str">
        <f>VLOOKUP(A729,'Medical Examinations'!A:I,9,0)</f>
        <v>No</v>
      </c>
      <c r="J729" t="str">
        <f>VLOOKUP(A729,'Medical Examinations'!A:L,12,0)</f>
        <v>Overweight</v>
      </c>
      <c r="K729" t="str">
        <f>VLOOKUP(A729,'Medical Examinations'!A:M,13,0)</f>
        <v>Diabetes</v>
      </c>
      <c r="L729" t="str">
        <f>VLOOKUP(A729,'Hospitalisation Details'!A:S,15,0)</f>
        <v>18-Jun-1960</v>
      </c>
      <c r="M729" s="10">
        <f>VLOOKUP(A729,'Hospitalisation Details'!A:Q,17,0)</f>
        <v>13937.67</v>
      </c>
      <c r="N729" t="str">
        <f>VLOOKUP(A729,'Hospitalisation Details'!A:L,12,0)</f>
        <v>tier - 2</v>
      </c>
      <c r="O729" t="str">
        <f>VLOOKUP(A729,'Hospitalisation Details'!A:AA,13,0)</f>
        <v>tier - 1</v>
      </c>
      <c r="P729" t="str">
        <f>VLOOKUP(A729,'Hospitalisation Details'!A:AA,14,0)</f>
        <v>R1012</v>
      </c>
      <c r="Q729">
        <f>VLOOKUP(A729,'Hospitalisation Details'!A:AA,16,0)</f>
        <v>62</v>
      </c>
    </row>
    <row r="730" spans="1:17" ht="15.75" x14ac:dyDescent="0.25">
      <c r="A730" s="1" t="s">
        <v>1642</v>
      </c>
      <c r="B730" t="str">
        <f>VLOOKUP(A730,'Customer Names'!A:D,4,0)</f>
        <v>Armando</v>
      </c>
      <c r="C730">
        <f>VLOOKUP(A730,'Medical Examinations'!A:B,2,0)</f>
        <v>33.11</v>
      </c>
      <c r="D730">
        <f>VLOOKUP(A730,'Medical Examinations'!A:C,3,0)</f>
        <v>8.06</v>
      </c>
      <c r="E730" t="str">
        <f>VLOOKUP(A730,'Medical Examinations'!A:K,11,0)</f>
        <v>No</v>
      </c>
      <c r="F730" t="str">
        <f>VLOOKUP(A730,'Medical Examinations'!A:N,14,0)</f>
        <v>No</v>
      </c>
      <c r="G730" t="str">
        <f>VLOOKUP(A730,'Medical Examinations'!A:F,6,0)</f>
        <v>No</v>
      </c>
      <c r="H730" s="7" t="str">
        <f>VLOOKUP(A730,'Medical Examinations'!A:J,10,0)</f>
        <v>0</v>
      </c>
      <c r="I730" t="str">
        <f>VLOOKUP(A730,'Medical Examinations'!A:I,9,0)</f>
        <v>No</v>
      </c>
      <c r="J730" t="str">
        <f>VLOOKUP(A730,'Medical Examinations'!A:L,12,0)</f>
        <v>Obesity</v>
      </c>
      <c r="K730" t="str">
        <f>VLOOKUP(A730,'Medical Examinations'!A:M,13,0)</f>
        <v>Diabetes</v>
      </c>
      <c r="L730" t="str">
        <f>VLOOKUP(A730,'Hospitalisation Details'!A:S,15,0)</f>
        <v>27-Jul-1962</v>
      </c>
      <c r="M730" s="10">
        <f>VLOOKUP(A730,'Hospitalisation Details'!A:Q,17,0)</f>
        <v>13919.82</v>
      </c>
      <c r="N730" t="str">
        <f>VLOOKUP(A730,'Hospitalisation Details'!A:L,12,0)</f>
        <v>tier - 2</v>
      </c>
      <c r="O730" t="str">
        <f>VLOOKUP(A730,'Hospitalisation Details'!A:AA,13,0)</f>
        <v>tier - 2</v>
      </c>
      <c r="P730" t="str">
        <f>VLOOKUP(A730,'Hospitalisation Details'!A:AA,14,0)</f>
        <v>R1013</v>
      </c>
      <c r="Q730">
        <f>VLOOKUP(A730,'Hospitalisation Details'!A:AA,16,0)</f>
        <v>60</v>
      </c>
    </row>
    <row r="731" spans="1:17" ht="15.75" x14ac:dyDescent="0.25">
      <c r="A731" s="1" t="s">
        <v>1641</v>
      </c>
      <c r="B731" t="str">
        <f>VLOOKUP(A731,'Customer Names'!A:D,4,0)</f>
        <v>Dana</v>
      </c>
      <c r="C731">
        <f>VLOOKUP(A731,'Medical Examinations'!A:B,2,0)</f>
        <v>36.85</v>
      </c>
      <c r="D731">
        <f>VLOOKUP(A731,'Medical Examinations'!A:C,3,0)</f>
        <v>6.21</v>
      </c>
      <c r="E731" t="str">
        <f>VLOOKUP(A731,'Medical Examinations'!A:K,11,0)</f>
        <v>Yes</v>
      </c>
      <c r="F731" t="str">
        <f>VLOOKUP(A731,'Medical Examinations'!A:N,14,0)</f>
        <v>No</v>
      </c>
      <c r="G731" t="str">
        <f>VLOOKUP(A731,'Medical Examinations'!A:F,6,0)</f>
        <v>No</v>
      </c>
      <c r="H731" s="7">
        <f>VLOOKUP(A731,'Medical Examinations'!A:J,10,0)</f>
        <v>2</v>
      </c>
      <c r="I731" t="str">
        <f>VLOOKUP(A731,'Medical Examinations'!A:I,9,0)</f>
        <v>No</v>
      </c>
      <c r="J731" t="str">
        <f>VLOOKUP(A731,'Medical Examinations'!A:L,12,0)</f>
        <v>Obesity</v>
      </c>
      <c r="K731" t="str">
        <f>VLOOKUP(A731,'Medical Examinations'!A:M,13,0)</f>
        <v>Prediabetes</v>
      </c>
      <c r="L731" t="str">
        <f>VLOOKUP(A731,'Hospitalisation Details'!A:S,15,0)</f>
        <v>7-Jul-1959</v>
      </c>
      <c r="M731" s="10">
        <f>VLOOKUP(A731,'Hospitalisation Details'!A:Q,17,0)</f>
        <v>13887.97</v>
      </c>
      <c r="N731" t="str">
        <f>VLOOKUP(A731,'Hospitalisation Details'!A:L,12,0)</f>
        <v>tier - 2</v>
      </c>
      <c r="O731" t="str">
        <f>VLOOKUP(A731,'Hospitalisation Details'!A:AA,13,0)</f>
        <v>tier - 2</v>
      </c>
      <c r="P731" t="str">
        <f>VLOOKUP(A731,'Hospitalisation Details'!A:AA,14,0)</f>
        <v>R1013</v>
      </c>
      <c r="Q731">
        <f>VLOOKUP(A731,'Hospitalisation Details'!A:AA,16,0)</f>
        <v>63</v>
      </c>
    </row>
    <row r="732" spans="1:17" ht="15.75" x14ac:dyDescent="0.25">
      <c r="A732" s="1" t="s">
        <v>1640</v>
      </c>
      <c r="B732" t="str">
        <f>VLOOKUP(A732,'Customer Names'!A:D,4,0)</f>
        <v>Jennifer L</v>
      </c>
      <c r="C732">
        <f>VLOOKUP(A732,'Medical Examinations'!A:B,2,0)</f>
        <v>36.299999999999997</v>
      </c>
      <c r="D732">
        <f>VLOOKUP(A732,'Medical Examinations'!A:C,3,0)</f>
        <v>5.79</v>
      </c>
      <c r="E732" t="str">
        <f>VLOOKUP(A732,'Medical Examinations'!A:K,11,0)</f>
        <v>Yes</v>
      </c>
      <c r="F732" t="str">
        <f>VLOOKUP(A732,'Medical Examinations'!A:N,14,0)</f>
        <v>No</v>
      </c>
      <c r="G732" t="str">
        <f>VLOOKUP(A732,'Medical Examinations'!A:F,6,0)</f>
        <v>No</v>
      </c>
      <c r="H732" s="7">
        <f>VLOOKUP(A732,'Medical Examinations'!A:J,10,0)</f>
        <v>2</v>
      </c>
      <c r="I732" t="str">
        <f>VLOOKUP(A732,'Medical Examinations'!A:I,9,0)</f>
        <v>No</v>
      </c>
      <c r="J732" t="str">
        <f>VLOOKUP(A732,'Medical Examinations'!A:L,12,0)</f>
        <v>Obesity</v>
      </c>
      <c r="K732" t="str">
        <f>VLOOKUP(A732,'Medical Examinations'!A:M,13,0)</f>
        <v>Prediabetes</v>
      </c>
      <c r="L732" t="str">
        <f>VLOOKUP(A732,'Hospitalisation Details'!A:S,15,0)</f>
        <v>29-Dec-1959</v>
      </c>
      <c r="M732" s="10">
        <f>VLOOKUP(A732,'Hospitalisation Details'!A:Q,17,0)</f>
        <v>13887.2</v>
      </c>
      <c r="N732" t="str">
        <f>VLOOKUP(A732,'Hospitalisation Details'!A:L,12,0)</f>
        <v>tier - 2</v>
      </c>
      <c r="O732" t="str">
        <f>VLOOKUP(A732,'Hospitalisation Details'!A:AA,13,0)</f>
        <v>tier - 3</v>
      </c>
      <c r="P732" t="str">
        <f>VLOOKUP(A732,'Hospitalisation Details'!A:AA,14,0)</f>
        <v>R1013</v>
      </c>
      <c r="Q732">
        <f>VLOOKUP(A732,'Hospitalisation Details'!A:AA,16,0)</f>
        <v>63</v>
      </c>
    </row>
    <row r="733" spans="1:17" ht="15.75" x14ac:dyDescent="0.25">
      <c r="A733" s="1" t="s">
        <v>1639</v>
      </c>
      <c r="B733" t="str">
        <f>VLOOKUP(A733,'Customer Names'!A:D,4,0)</f>
        <v>Benjamin</v>
      </c>
      <c r="C733">
        <f>VLOOKUP(A733,'Medical Examinations'!A:B,2,0)</f>
        <v>45.34</v>
      </c>
      <c r="D733">
        <f>VLOOKUP(A733,'Medical Examinations'!A:C,3,0)</f>
        <v>5.69</v>
      </c>
      <c r="E733" t="str">
        <f>VLOOKUP(A733,'Medical Examinations'!A:K,11,0)</f>
        <v>Yes</v>
      </c>
      <c r="F733" t="str">
        <f>VLOOKUP(A733,'Medical Examinations'!A:N,14,0)</f>
        <v>No</v>
      </c>
      <c r="G733" t="str">
        <f>VLOOKUP(A733,'Medical Examinations'!A:F,6,0)</f>
        <v>No</v>
      </c>
      <c r="H733" s="7" t="str">
        <f>VLOOKUP(A733,'Medical Examinations'!A:J,10,0)</f>
        <v>0</v>
      </c>
      <c r="I733" t="str">
        <f>VLOOKUP(A733,'Medical Examinations'!A:I,9,0)</f>
        <v>No</v>
      </c>
      <c r="J733" t="str">
        <f>VLOOKUP(A733,'Medical Examinations'!A:L,12,0)</f>
        <v>Obesity</v>
      </c>
      <c r="K733" t="str">
        <f>VLOOKUP(A733,'Medical Examinations'!A:M,13,0)</f>
        <v>Normal</v>
      </c>
      <c r="L733" t="str">
        <f>VLOOKUP(A733,'Hospitalisation Details'!A:S,15,0)</f>
        <v>25-Sep-1985</v>
      </c>
      <c r="M733" s="10">
        <f>VLOOKUP(A733,'Hospitalisation Details'!A:Q,17,0)</f>
        <v>13886.4</v>
      </c>
      <c r="N733" t="str">
        <f>VLOOKUP(A733,'Hospitalisation Details'!A:L,12,0)</f>
        <v>tier - 2</v>
      </c>
      <c r="O733" t="str">
        <f>VLOOKUP(A733,'Hospitalisation Details'!A:AA,13,0)</f>
        <v>tier - 2</v>
      </c>
      <c r="P733" t="str">
        <f>VLOOKUP(A733,'Hospitalisation Details'!A:AA,14,0)</f>
        <v>R1012</v>
      </c>
      <c r="Q733">
        <f>VLOOKUP(A733,'Hospitalisation Details'!A:AA,16,0)</f>
        <v>37</v>
      </c>
    </row>
    <row r="734" spans="1:17" ht="15.75" x14ac:dyDescent="0.25">
      <c r="A734" s="1" t="s">
        <v>1638</v>
      </c>
      <c r="B734" t="str">
        <f>VLOOKUP(A734,'Customer Names'!A:D,4,0)</f>
        <v>Tanya</v>
      </c>
      <c r="C734">
        <f>VLOOKUP(A734,'Medical Examinations'!A:B,2,0)</f>
        <v>31.8</v>
      </c>
      <c r="D734">
        <f>VLOOKUP(A734,'Medical Examinations'!A:C,3,0)</f>
        <v>5.36</v>
      </c>
      <c r="E734" t="str">
        <f>VLOOKUP(A734,'Medical Examinations'!A:K,11,0)</f>
        <v>Yes</v>
      </c>
      <c r="F734" t="str">
        <f>VLOOKUP(A734,'Medical Examinations'!A:N,14,0)</f>
        <v>No</v>
      </c>
      <c r="G734" t="str">
        <f>VLOOKUP(A734,'Medical Examinations'!A:F,6,0)</f>
        <v>No</v>
      </c>
      <c r="H734" s="7">
        <f>VLOOKUP(A734,'Medical Examinations'!A:J,10,0)</f>
        <v>2</v>
      </c>
      <c r="I734" t="str">
        <f>VLOOKUP(A734,'Medical Examinations'!A:I,9,0)</f>
        <v>No</v>
      </c>
      <c r="J734" t="str">
        <f>VLOOKUP(A734,'Medical Examinations'!A:L,12,0)</f>
        <v>Obesity</v>
      </c>
      <c r="K734" t="str">
        <f>VLOOKUP(A734,'Medical Examinations'!A:M,13,0)</f>
        <v>Normal</v>
      </c>
      <c r="L734" t="str">
        <f>VLOOKUP(A734,'Hospitalisation Details'!A:S,15,0)</f>
        <v>5-Oct-1959</v>
      </c>
      <c r="M734" s="10">
        <f>VLOOKUP(A734,'Hospitalisation Details'!A:Q,17,0)</f>
        <v>13880.95</v>
      </c>
      <c r="N734" t="str">
        <f>VLOOKUP(A734,'Hospitalisation Details'!A:L,12,0)</f>
        <v>tier - 2</v>
      </c>
      <c r="O734" t="str">
        <f>VLOOKUP(A734,'Hospitalisation Details'!A:AA,13,0)</f>
        <v>tier - 2</v>
      </c>
      <c r="P734" t="str">
        <f>VLOOKUP(A734,'Hospitalisation Details'!A:AA,14,0)</f>
        <v>R1011</v>
      </c>
      <c r="Q734">
        <f>VLOOKUP(A734,'Hospitalisation Details'!A:AA,16,0)</f>
        <v>63</v>
      </c>
    </row>
    <row r="735" spans="1:17" ht="15.75" x14ac:dyDescent="0.25">
      <c r="A735" s="1" t="s">
        <v>1637</v>
      </c>
      <c r="B735" t="str">
        <f>VLOOKUP(A735,'Customer Names'!A:D,4,0)</f>
        <v>Tracy</v>
      </c>
      <c r="C735">
        <f>VLOOKUP(A735,'Medical Examinations'!A:B,2,0)</f>
        <v>41.02</v>
      </c>
      <c r="D735">
        <f>VLOOKUP(A735,'Medical Examinations'!A:C,3,0)</f>
        <v>11.37</v>
      </c>
      <c r="E735" t="str">
        <f>VLOOKUP(A735,'Medical Examinations'!A:K,11,0)</f>
        <v>No</v>
      </c>
      <c r="F735" t="str">
        <f>VLOOKUP(A735,'Medical Examinations'!A:N,14,0)</f>
        <v>No</v>
      </c>
      <c r="G735" t="str">
        <f>VLOOKUP(A735,'Medical Examinations'!A:F,6,0)</f>
        <v>No</v>
      </c>
      <c r="H735" s="7" t="str">
        <f>VLOOKUP(A735,'Medical Examinations'!A:J,10,0)</f>
        <v>0</v>
      </c>
      <c r="I735" t="str">
        <f>VLOOKUP(A735,'Medical Examinations'!A:I,9,0)</f>
        <v>No</v>
      </c>
      <c r="J735" t="str">
        <f>VLOOKUP(A735,'Medical Examinations'!A:L,12,0)</f>
        <v>Obesity</v>
      </c>
      <c r="K735" t="str">
        <f>VLOOKUP(A735,'Medical Examinations'!A:M,13,0)</f>
        <v>Diabetes</v>
      </c>
      <c r="L735" t="str">
        <f>VLOOKUP(A735,'Hospitalisation Details'!A:S,15,0)</f>
        <v>19-Dec-1978</v>
      </c>
      <c r="M735" s="10">
        <f>VLOOKUP(A735,'Hospitalisation Details'!A:Q,17,0)</f>
        <v>13874.89</v>
      </c>
      <c r="N735" t="str">
        <f>VLOOKUP(A735,'Hospitalisation Details'!A:L,12,0)</f>
        <v>tier - 2</v>
      </c>
      <c r="O735" t="str">
        <f>VLOOKUP(A735,'Hospitalisation Details'!A:AA,13,0)</f>
        <v>tier - 1</v>
      </c>
      <c r="P735" t="str">
        <f>VLOOKUP(A735,'Hospitalisation Details'!A:AA,14,0)</f>
        <v>R1012</v>
      </c>
      <c r="Q735">
        <f>VLOOKUP(A735,'Hospitalisation Details'!A:AA,16,0)</f>
        <v>44</v>
      </c>
    </row>
    <row r="736" spans="1:17" ht="15.75" x14ac:dyDescent="0.25">
      <c r="A736" s="1" t="s">
        <v>1636</v>
      </c>
      <c r="B736" t="str">
        <f>VLOOKUP(A736,'Customer Names'!A:D,4,0)</f>
        <v>Emily S</v>
      </c>
      <c r="C736">
        <f>VLOOKUP(A736,'Medical Examinations'!A:B,2,0)</f>
        <v>32.68</v>
      </c>
      <c r="D736">
        <f>VLOOKUP(A736,'Medical Examinations'!A:C,3,0)</f>
        <v>11.87</v>
      </c>
      <c r="E736" t="str">
        <f>VLOOKUP(A736,'Medical Examinations'!A:K,11,0)</f>
        <v>No</v>
      </c>
      <c r="F736" t="str">
        <f>VLOOKUP(A736,'Medical Examinations'!A:N,14,0)</f>
        <v>No</v>
      </c>
      <c r="G736" t="str">
        <f>VLOOKUP(A736,'Medical Examinations'!A:F,6,0)</f>
        <v>No</v>
      </c>
      <c r="H736" s="7" t="str">
        <f>VLOOKUP(A736,'Medical Examinations'!A:J,10,0)</f>
        <v>0</v>
      </c>
      <c r="I736" t="str">
        <f>VLOOKUP(A736,'Medical Examinations'!A:I,9,0)</f>
        <v>No</v>
      </c>
      <c r="J736" t="str">
        <f>VLOOKUP(A736,'Medical Examinations'!A:L,12,0)</f>
        <v>Obesity</v>
      </c>
      <c r="K736" t="str">
        <f>VLOOKUP(A736,'Medical Examinations'!A:M,13,0)</f>
        <v>Diabetes</v>
      </c>
      <c r="L736" t="str">
        <f>VLOOKUP(A736,'Hospitalisation Details'!A:S,15,0)</f>
        <v>21-Jul-1960</v>
      </c>
      <c r="M736" s="10">
        <f>VLOOKUP(A736,'Hospitalisation Details'!A:Q,17,0)</f>
        <v>13844.8</v>
      </c>
      <c r="N736" t="str">
        <f>VLOOKUP(A736,'Hospitalisation Details'!A:L,12,0)</f>
        <v>tier - 2</v>
      </c>
      <c r="O736" t="str">
        <f>VLOOKUP(A736,'Hospitalisation Details'!A:AA,13,0)</f>
        <v>tier - 2</v>
      </c>
      <c r="P736" t="str">
        <f>VLOOKUP(A736,'Hospitalisation Details'!A:AA,14,0)</f>
        <v>R1012</v>
      </c>
      <c r="Q736">
        <f>VLOOKUP(A736,'Hospitalisation Details'!A:AA,16,0)</f>
        <v>62</v>
      </c>
    </row>
    <row r="737" spans="1:17" ht="15.75" x14ac:dyDescent="0.25">
      <c r="A737" s="1" t="s">
        <v>1635</v>
      </c>
      <c r="B737" t="str">
        <f>VLOOKUP(A737,'Customer Names'!A:D,4,0)</f>
        <v>Kelly R</v>
      </c>
      <c r="C737">
        <f>VLOOKUP(A737,'Medical Examinations'!A:B,2,0)</f>
        <v>21.7</v>
      </c>
      <c r="D737">
        <f>VLOOKUP(A737,'Medical Examinations'!A:C,3,0)</f>
        <v>4.9000000000000004</v>
      </c>
      <c r="E737" t="str">
        <f>VLOOKUP(A737,'Medical Examinations'!A:K,11,0)</f>
        <v>No</v>
      </c>
      <c r="F737" t="str">
        <f>VLOOKUP(A737,'Medical Examinations'!A:N,14,0)</f>
        <v>No</v>
      </c>
      <c r="G737" t="str">
        <f>VLOOKUP(A737,'Medical Examinations'!A:F,6,0)</f>
        <v>Yes</v>
      </c>
      <c r="H737" s="7">
        <f>VLOOKUP(A737,'Medical Examinations'!A:J,10,0)</f>
        <v>1</v>
      </c>
      <c r="I737" t="str">
        <f>VLOOKUP(A737,'Medical Examinations'!A:I,9,0)</f>
        <v>Yes</v>
      </c>
      <c r="J737" t="str">
        <f>VLOOKUP(A737,'Medical Examinations'!A:L,12,0)</f>
        <v>Normal Weight</v>
      </c>
      <c r="K737" t="str">
        <f>VLOOKUP(A737,'Medical Examinations'!A:M,13,0)</f>
        <v>Normal</v>
      </c>
      <c r="L737" t="str">
        <f>VLOOKUP(A737,'Hospitalisation Details'!A:S,15,0)</f>
        <v>7-Jun-2003</v>
      </c>
      <c r="M737" s="10">
        <f>VLOOKUP(A737,'Hospitalisation Details'!A:Q,17,0)</f>
        <v>13844.51</v>
      </c>
      <c r="N737" t="str">
        <f>VLOOKUP(A737,'Hospitalisation Details'!A:L,12,0)</f>
        <v>tier - 2</v>
      </c>
      <c r="O737" t="str">
        <f>VLOOKUP(A737,'Hospitalisation Details'!A:AA,13,0)</f>
        <v>tier - 1</v>
      </c>
      <c r="P737" t="str">
        <f>VLOOKUP(A737,'Hospitalisation Details'!A:AA,14,0)</f>
        <v>R1011</v>
      </c>
      <c r="Q737">
        <f>VLOOKUP(A737,'Hospitalisation Details'!A:AA,16,0)</f>
        <v>20</v>
      </c>
    </row>
    <row r="738" spans="1:17" ht="15.75" x14ac:dyDescent="0.25">
      <c r="A738" s="1" t="s">
        <v>1634</v>
      </c>
      <c r="B738" t="str">
        <f>VLOOKUP(A738,'Customer Names'!A:D,4,0)</f>
        <v>Kyle</v>
      </c>
      <c r="C738">
        <f>VLOOKUP(A738,'Medical Examinations'!A:B,2,0)</f>
        <v>40.479999999999997</v>
      </c>
      <c r="D738">
        <f>VLOOKUP(A738,'Medical Examinations'!A:C,3,0)</f>
        <v>6.7</v>
      </c>
      <c r="E738" t="str">
        <f>VLOOKUP(A738,'Medical Examinations'!A:K,11,0)</f>
        <v>No</v>
      </c>
      <c r="F738" t="str">
        <f>VLOOKUP(A738,'Medical Examinations'!A:N,14,0)</f>
        <v>No</v>
      </c>
      <c r="G738" t="str">
        <f>VLOOKUP(A738,'Medical Examinations'!A:F,6,0)</f>
        <v>No</v>
      </c>
      <c r="H738" s="7">
        <f>VLOOKUP(A738,'Medical Examinations'!A:J,10,0)</f>
        <v>3</v>
      </c>
      <c r="I738" t="str">
        <f>VLOOKUP(A738,'Medical Examinations'!A:I,9,0)</f>
        <v>No</v>
      </c>
      <c r="J738" t="str">
        <f>VLOOKUP(A738,'Medical Examinations'!A:L,12,0)</f>
        <v>Obesity</v>
      </c>
      <c r="K738" t="str">
        <f>VLOOKUP(A738,'Medical Examinations'!A:M,13,0)</f>
        <v>Diabetes</v>
      </c>
      <c r="L738" t="str">
        <f>VLOOKUP(A738,'Hospitalisation Details'!A:S,15,0)</f>
        <v>10-Dec-1958</v>
      </c>
      <c r="M738" s="10">
        <f>VLOOKUP(A738,'Hospitalisation Details'!A:Q,17,0)</f>
        <v>13831.12</v>
      </c>
      <c r="N738" t="str">
        <f>VLOOKUP(A738,'Hospitalisation Details'!A:L,12,0)</f>
        <v>tier - 3</v>
      </c>
      <c r="O738" t="str">
        <f>VLOOKUP(A738,'Hospitalisation Details'!A:AA,13,0)</f>
        <v>tier - 1</v>
      </c>
      <c r="P738" t="str">
        <f>VLOOKUP(A738,'Hospitalisation Details'!A:AA,14,0)</f>
        <v>R1013</v>
      </c>
      <c r="Q738">
        <f>VLOOKUP(A738,'Hospitalisation Details'!A:AA,16,0)</f>
        <v>64</v>
      </c>
    </row>
    <row r="739" spans="1:17" ht="15.75" x14ac:dyDescent="0.25">
      <c r="A739" s="1" t="s">
        <v>1633</v>
      </c>
      <c r="B739" t="str">
        <f>VLOOKUP(A739,'Customer Names'!A:D,4,0)</f>
        <v>Bruce A Jr.</v>
      </c>
      <c r="C739">
        <f>VLOOKUP(A739,'Medical Examinations'!A:B,2,0)</f>
        <v>34.5</v>
      </c>
      <c r="D739">
        <f>VLOOKUP(A739,'Medical Examinations'!A:C,3,0)</f>
        <v>10.3</v>
      </c>
      <c r="E739" t="str">
        <f>VLOOKUP(A739,'Medical Examinations'!A:K,11,0)</f>
        <v>No</v>
      </c>
      <c r="F739" t="str">
        <f>VLOOKUP(A739,'Medical Examinations'!A:N,14,0)</f>
        <v>No</v>
      </c>
      <c r="G739" t="str">
        <f>VLOOKUP(A739,'Medical Examinations'!A:F,6,0)</f>
        <v>No</v>
      </c>
      <c r="H739" s="7">
        <f>VLOOKUP(A739,'Medical Examinations'!A:J,10,0)</f>
        <v>3</v>
      </c>
      <c r="I739" t="str">
        <f>VLOOKUP(A739,'Medical Examinations'!A:I,9,0)</f>
        <v>No</v>
      </c>
      <c r="J739" t="str">
        <f>VLOOKUP(A739,'Medical Examinations'!A:L,12,0)</f>
        <v>Obesity</v>
      </c>
      <c r="K739" t="str">
        <f>VLOOKUP(A739,'Medical Examinations'!A:M,13,0)</f>
        <v>Diabetes</v>
      </c>
      <c r="L739" t="str">
        <f>VLOOKUP(A739,'Hospitalisation Details'!A:S,15,0)</f>
        <v>25-Nov-1958</v>
      </c>
      <c r="M739" s="10">
        <f>VLOOKUP(A739,'Hospitalisation Details'!A:Q,17,0)</f>
        <v>13822.8</v>
      </c>
      <c r="N739" t="str">
        <f>VLOOKUP(A739,'Hospitalisation Details'!A:L,12,0)</f>
        <v>tier - 3</v>
      </c>
      <c r="O739" t="str">
        <f>VLOOKUP(A739,'Hospitalisation Details'!A:AA,13,0)</f>
        <v>tier - 3</v>
      </c>
      <c r="P739" t="str">
        <f>VLOOKUP(A739,'Hospitalisation Details'!A:AA,14,0)</f>
        <v>R1011</v>
      </c>
      <c r="Q739">
        <f>VLOOKUP(A739,'Hospitalisation Details'!A:AA,16,0)</f>
        <v>64</v>
      </c>
    </row>
    <row r="740" spans="1:17" ht="15.75" x14ac:dyDescent="0.25">
      <c r="A740" s="1" t="s">
        <v>1632</v>
      </c>
      <c r="B740" t="str">
        <f>VLOOKUP(A740,'Customer Names'!A:D,4,0)</f>
        <v>Cary J</v>
      </c>
      <c r="C740">
        <f>VLOOKUP(A740,'Medical Examinations'!A:B,2,0)</f>
        <v>45.9</v>
      </c>
      <c r="D740">
        <f>VLOOKUP(A740,'Medical Examinations'!A:C,3,0)</f>
        <v>11.14</v>
      </c>
      <c r="E740" t="str">
        <f>VLOOKUP(A740,'Medical Examinations'!A:K,11,0)</f>
        <v>Yes</v>
      </c>
      <c r="F740" t="str">
        <f>VLOOKUP(A740,'Medical Examinations'!A:N,14,0)</f>
        <v>No</v>
      </c>
      <c r="G740" t="str">
        <f>VLOOKUP(A740,'Medical Examinations'!A:F,6,0)</f>
        <v>No</v>
      </c>
      <c r="H740" s="7">
        <f>VLOOKUP(A740,'Medical Examinations'!A:J,10,0)</f>
        <v>1</v>
      </c>
      <c r="I740" t="str">
        <f>VLOOKUP(A740,'Medical Examinations'!A:I,9,0)</f>
        <v>No</v>
      </c>
      <c r="J740" t="str">
        <f>VLOOKUP(A740,'Medical Examinations'!A:L,12,0)</f>
        <v>Obesity</v>
      </c>
      <c r="K740" t="str">
        <f>VLOOKUP(A740,'Medical Examinations'!A:M,13,0)</f>
        <v>Diabetes</v>
      </c>
      <c r="L740" t="str">
        <f>VLOOKUP(A740,'Hospitalisation Details'!A:S,15,0)</f>
        <v>8-Dec-1986</v>
      </c>
      <c r="M740" s="10">
        <f>VLOOKUP(A740,'Hospitalisation Details'!A:Q,17,0)</f>
        <v>13819.49</v>
      </c>
      <c r="N740" t="str">
        <f>VLOOKUP(A740,'Hospitalisation Details'!A:L,12,0)</f>
        <v>tier - 3</v>
      </c>
      <c r="O740" t="str">
        <f>VLOOKUP(A740,'Hospitalisation Details'!A:AA,13,0)</f>
        <v>tier - 2</v>
      </c>
      <c r="P740" t="str">
        <f>VLOOKUP(A740,'Hospitalisation Details'!A:AA,14,0)</f>
        <v>R1012</v>
      </c>
      <c r="Q740">
        <f>VLOOKUP(A740,'Hospitalisation Details'!A:AA,16,0)</f>
        <v>36</v>
      </c>
    </row>
    <row r="741" spans="1:17" ht="15.75" x14ac:dyDescent="0.25">
      <c r="A741" s="1" t="s">
        <v>1631</v>
      </c>
      <c r="B741" t="str">
        <f>VLOOKUP(A741,'Customer Names'!A:D,4,0)</f>
        <v>Jill M</v>
      </c>
      <c r="C741">
        <f>VLOOKUP(A741,'Medical Examinations'!A:B,2,0)</f>
        <v>33.479999999999997</v>
      </c>
      <c r="D741">
        <f>VLOOKUP(A741,'Medical Examinations'!A:C,3,0)</f>
        <v>4.74</v>
      </c>
      <c r="E741" t="str">
        <f>VLOOKUP(A741,'Medical Examinations'!A:K,11,0)</f>
        <v>Yes</v>
      </c>
      <c r="F741" t="str">
        <f>VLOOKUP(A741,'Medical Examinations'!A:N,14,0)</f>
        <v>No</v>
      </c>
      <c r="G741" t="str">
        <f>VLOOKUP(A741,'Medical Examinations'!A:F,6,0)</f>
        <v>No</v>
      </c>
      <c r="H741" s="7">
        <f>VLOOKUP(A741,'Medical Examinations'!A:J,10,0)</f>
        <v>2</v>
      </c>
      <c r="I741" t="str">
        <f>VLOOKUP(A741,'Medical Examinations'!A:I,9,0)</f>
        <v>No</v>
      </c>
      <c r="J741" t="str">
        <f>VLOOKUP(A741,'Medical Examinations'!A:L,12,0)</f>
        <v>Obesity</v>
      </c>
      <c r="K741" t="str">
        <f>VLOOKUP(A741,'Medical Examinations'!A:M,13,0)</f>
        <v>Normal</v>
      </c>
      <c r="L741" t="str">
        <f>VLOOKUP(A741,'Hospitalisation Details'!A:S,15,0)</f>
        <v>10-Nov-1966</v>
      </c>
      <c r="M741" s="10">
        <f>VLOOKUP(A741,'Hospitalisation Details'!A:Q,17,0)</f>
        <v>13801.61</v>
      </c>
      <c r="N741" t="str">
        <f>VLOOKUP(A741,'Hospitalisation Details'!A:L,12,0)</f>
        <v>tier - 3</v>
      </c>
      <c r="O741" t="str">
        <f>VLOOKUP(A741,'Hospitalisation Details'!A:AA,13,0)</f>
        <v>tier - 3</v>
      </c>
      <c r="P741" t="str">
        <f>VLOOKUP(A741,'Hospitalisation Details'!A:AA,14,0)</f>
        <v>R1026</v>
      </c>
      <c r="Q741">
        <f>VLOOKUP(A741,'Hospitalisation Details'!A:AA,16,0)</f>
        <v>56</v>
      </c>
    </row>
    <row r="742" spans="1:17" ht="15.75" x14ac:dyDescent="0.25">
      <c r="A742" s="1" t="s">
        <v>1630</v>
      </c>
      <c r="B742" t="str">
        <f>VLOOKUP(A742,'Customer Names'!A:D,4,0)</f>
        <v>Chris</v>
      </c>
      <c r="C742">
        <f>VLOOKUP(A742,'Medical Examinations'!A:B,2,0)</f>
        <v>28.31</v>
      </c>
      <c r="D742">
        <f>VLOOKUP(A742,'Medical Examinations'!A:C,3,0)</f>
        <v>5.96</v>
      </c>
      <c r="E742" t="str">
        <f>VLOOKUP(A742,'Medical Examinations'!A:K,11,0)</f>
        <v>Yes</v>
      </c>
      <c r="F742" t="str">
        <f>VLOOKUP(A742,'Medical Examinations'!A:N,14,0)</f>
        <v>No</v>
      </c>
      <c r="G742" t="str">
        <f>VLOOKUP(A742,'Medical Examinations'!A:F,6,0)</f>
        <v>No</v>
      </c>
      <c r="H742" s="7">
        <f>VLOOKUP(A742,'Medical Examinations'!A:J,10,0)</f>
        <v>2</v>
      </c>
      <c r="I742" t="str">
        <f>VLOOKUP(A742,'Medical Examinations'!A:I,9,0)</f>
        <v>No</v>
      </c>
      <c r="J742" t="str">
        <f>VLOOKUP(A742,'Medical Examinations'!A:L,12,0)</f>
        <v>Overweight</v>
      </c>
      <c r="K742" t="str">
        <f>VLOOKUP(A742,'Medical Examinations'!A:M,13,0)</f>
        <v>Prediabetes</v>
      </c>
      <c r="L742" t="str">
        <f>VLOOKUP(A742,'Hospitalisation Details'!A:S,15,0)</f>
        <v>6-Aug-1959</v>
      </c>
      <c r="M742" s="10">
        <f>VLOOKUP(A742,'Hospitalisation Details'!A:Q,17,0)</f>
        <v>13770.1</v>
      </c>
      <c r="N742" t="str">
        <f>VLOOKUP(A742,'Hospitalisation Details'!A:L,12,0)</f>
        <v>tier - 3</v>
      </c>
      <c r="O742" t="str">
        <f>VLOOKUP(A742,'Hospitalisation Details'!A:AA,13,0)</f>
        <v>tier - 1</v>
      </c>
      <c r="P742" t="str">
        <f>VLOOKUP(A742,'Hospitalisation Details'!A:AA,14,0)</f>
        <v>R1012</v>
      </c>
      <c r="Q742">
        <f>VLOOKUP(A742,'Hospitalisation Details'!A:AA,16,0)</f>
        <v>63</v>
      </c>
    </row>
    <row r="743" spans="1:17" ht="15.75" x14ac:dyDescent="0.25">
      <c r="A743" s="1" t="s">
        <v>1629</v>
      </c>
      <c r="B743" t="str">
        <f>VLOOKUP(A743,'Customer Names'!A:D,4,0)</f>
        <v>Michael E.</v>
      </c>
      <c r="C743">
        <f>VLOOKUP(A743,'Medical Examinations'!A:B,2,0)</f>
        <v>21.565000000000001</v>
      </c>
      <c r="D743">
        <f>VLOOKUP(A743,'Medical Examinations'!A:C,3,0)</f>
        <v>4.95</v>
      </c>
      <c r="E743" t="str">
        <f>VLOOKUP(A743,'Medical Examinations'!A:K,11,0)</f>
        <v>No</v>
      </c>
      <c r="F743" t="str">
        <f>VLOOKUP(A743,'Medical Examinations'!A:N,14,0)</f>
        <v>Yes</v>
      </c>
      <c r="G743" t="str">
        <f>VLOOKUP(A743,'Medical Examinations'!A:F,6,0)</f>
        <v>No</v>
      </c>
      <c r="H743" s="7">
        <f>VLOOKUP(A743,'Medical Examinations'!A:J,10,0)</f>
        <v>1</v>
      </c>
      <c r="I743" t="str">
        <f>VLOOKUP(A743,'Medical Examinations'!A:I,9,0)</f>
        <v>Yes</v>
      </c>
      <c r="J743" t="str">
        <f>VLOOKUP(A743,'Medical Examinations'!A:L,12,0)</f>
        <v>Normal Weight</v>
      </c>
      <c r="K743" t="str">
        <f>VLOOKUP(A743,'Medical Examinations'!A:M,13,0)</f>
        <v>Normal</v>
      </c>
      <c r="L743" t="str">
        <f>VLOOKUP(A743,'Hospitalisation Details'!A:S,15,0)</f>
        <v>16-Jul-2004</v>
      </c>
      <c r="M743" s="10">
        <f>VLOOKUP(A743,'Hospitalisation Details'!A:Q,17,0)</f>
        <v>13747.87</v>
      </c>
      <c r="N743" t="str">
        <f>VLOOKUP(A743,'Hospitalisation Details'!A:L,12,0)</f>
        <v>tier - 3</v>
      </c>
      <c r="O743" t="str">
        <f>VLOOKUP(A743,'Hospitalisation Details'!A:AA,13,0)</f>
        <v>tier - 2</v>
      </c>
      <c r="P743" t="str">
        <f>VLOOKUP(A743,'Hospitalisation Details'!A:AA,14,0)</f>
        <v>R1018</v>
      </c>
      <c r="Q743">
        <f>VLOOKUP(A743,'Hospitalisation Details'!A:AA,16,0)</f>
        <v>18</v>
      </c>
    </row>
    <row r="744" spans="1:17" ht="15.75" x14ac:dyDescent="0.25">
      <c r="A744" s="1" t="s">
        <v>1628</v>
      </c>
      <c r="B744" t="str">
        <f>VLOOKUP(A744,'Customer Names'!A:D,4,0)</f>
        <v>Lauren</v>
      </c>
      <c r="C744">
        <f>VLOOKUP(A744,'Medical Examinations'!A:B,2,0)</f>
        <v>35.590000000000003</v>
      </c>
      <c r="D744">
        <f>VLOOKUP(A744,'Medical Examinations'!A:C,3,0)</f>
        <v>5.21</v>
      </c>
      <c r="E744" t="str">
        <f>VLOOKUP(A744,'Medical Examinations'!A:K,11,0)</f>
        <v>Yes</v>
      </c>
      <c r="F744" t="str">
        <f>VLOOKUP(A744,'Medical Examinations'!A:N,14,0)</f>
        <v>No</v>
      </c>
      <c r="G744" t="str">
        <f>VLOOKUP(A744,'Medical Examinations'!A:F,6,0)</f>
        <v>Yes</v>
      </c>
      <c r="H744" s="7">
        <f>VLOOKUP(A744,'Medical Examinations'!A:J,10,0)</f>
        <v>1</v>
      </c>
      <c r="I744" t="str">
        <f>VLOOKUP(A744,'Medical Examinations'!A:I,9,0)</f>
        <v>No</v>
      </c>
      <c r="J744" t="str">
        <f>VLOOKUP(A744,'Medical Examinations'!A:L,12,0)</f>
        <v>Obesity</v>
      </c>
      <c r="K744" t="str">
        <f>VLOOKUP(A744,'Medical Examinations'!A:M,13,0)</f>
        <v>Normal</v>
      </c>
      <c r="L744" t="str">
        <f>VLOOKUP(A744,'Hospitalisation Details'!A:S,15,0)</f>
        <v>23-Oct-1969</v>
      </c>
      <c r="M744" s="10">
        <f>VLOOKUP(A744,'Hospitalisation Details'!A:Q,17,0)</f>
        <v>13746.74</v>
      </c>
      <c r="N744" t="str">
        <f>VLOOKUP(A744,'Hospitalisation Details'!A:L,12,0)</f>
        <v>tier - 3</v>
      </c>
      <c r="O744" t="str">
        <f>VLOOKUP(A744,'Hospitalisation Details'!A:AA,13,0)</f>
        <v>tier - 2</v>
      </c>
      <c r="P744" t="str">
        <f>VLOOKUP(A744,'Hospitalisation Details'!A:AA,14,0)</f>
        <v>R1026</v>
      </c>
      <c r="Q744">
        <f>VLOOKUP(A744,'Hospitalisation Details'!A:AA,16,0)</f>
        <v>53</v>
      </c>
    </row>
    <row r="745" spans="1:17" ht="15.75" x14ac:dyDescent="0.25">
      <c r="A745" s="1" t="s">
        <v>1627</v>
      </c>
      <c r="B745" t="str">
        <f>VLOOKUP(A745,'Customer Names'!A:D,4,0)</f>
        <v>Kathryn E</v>
      </c>
      <c r="C745">
        <f>VLOOKUP(A745,'Medical Examinations'!A:B,2,0)</f>
        <v>43.44</v>
      </c>
      <c r="D745">
        <f>VLOOKUP(A745,'Medical Examinations'!A:C,3,0)</f>
        <v>4.8600000000000003</v>
      </c>
      <c r="E745" t="str">
        <f>VLOOKUP(A745,'Medical Examinations'!A:K,11,0)</f>
        <v>Yes</v>
      </c>
      <c r="F745" t="str">
        <f>VLOOKUP(A745,'Medical Examinations'!A:N,14,0)</f>
        <v>No</v>
      </c>
      <c r="G745" t="str">
        <f>VLOOKUP(A745,'Medical Examinations'!A:F,6,0)</f>
        <v>No</v>
      </c>
      <c r="H745" s="7" t="str">
        <f>VLOOKUP(A745,'Medical Examinations'!A:J,10,0)</f>
        <v>0</v>
      </c>
      <c r="I745" t="str">
        <f>VLOOKUP(A745,'Medical Examinations'!A:I,9,0)</f>
        <v>No</v>
      </c>
      <c r="J745" t="str">
        <f>VLOOKUP(A745,'Medical Examinations'!A:L,12,0)</f>
        <v>Obesity</v>
      </c>
      <c r="K745" t="str">
        <f>VLOOKUP(A745,'Medical Examinations'!A:M,13,0)</f>
        <v>Normal</v>
      </c>
      <c r="L745" t="str">
        <f>VLOOKUP(A745,'Hospitalisation Details'!A:S,15,0)</f>
        <v>29-Aug-1985</v>
      </c>
      <c r="M745" s="10">
        <f>VLOOKUP(A745,'Hospitalisation Details'!A:Q,17,0)</f>
        <v>13726.21</v>
      </c>
      <c r="N745" t="str">
        <f>VLOOKUP(A745,'Hospitalisation Details'!A:L,12,0)</f>
        <v>tier - 3</v>
      </c>
      <c r="O745" t="str">
        <f>VLOOKUP(A745,'Hospitalisation Details'!A:AA,13,0)</f>
        <v>tier - 3</v>
      </c>
      <c r="P745" t="str">
        <f>VLOOKUP(A745,'Hospitalisation Details'!A:AA,14,0)</f>
        <v>R1026</v>
      </c>
      <c r="Q745">
        <f>VLOOKUP(A745,'Hospitalisation Details'!A:AA,16,0)</f>
        <v>37</v>
      </c>
    </row>
    <row r="746" spans="1:17" ht="15.75" x14ac:dyDescent="0.25">
      <c r="A746" s="1" t="s">
        <v>1626</v>
      </c>
      <c r="B746" t="str">
        <f>VLOOKUP(A746,'Customer Names'!A:D,4,0)</f>
        <v>Polly</v>
      </c>
      <c r="C746">
        <f>VLOOKUP(A746,'Medical Examinations'!A:B,2,0)</f>
        <v>21.754999999999999</v>
      </c>
      <c r="D746">
        <f>VLOOKUP(A746,'Medical Examinations'!A:C,3,0)</f>
        <v>7.79</v>
      </c>
      <c r="E746" t="str">
        <f>VLOOKUP(A746,'Medical Examinations'!A:K,11,0)</f>
        <v>Yes</v>
      </c>
      <c r="F746" t="str">
        <f>VLOOKUP(A746,'Medical Examinations'!A:N,14,0)</f>
        <v>No</v>
      </c>
      <c r="G746" t="str">
        <f>VLOOKUP(A746,'Medical Examinations'!A:F,6,0)</f>
        <v>No</v>
      </c>
      <c r="H746" s="7" t="str">
        <f>VLOOKUP(A746,'Medical Examinations'!A:J,10,0)</f>
        <v>0</v>
      </c>
      <c r="I746" t="str">
        <f>VLOOKUP(A746,'Medical Examinations'!A:I,9,0)</f>
        <v>No</v>
      </c>
      <c r="J746" t="str">
        <f>VLOOKUP(A746,'Medical Examinations'!A:L,12,0)</f>
        <v>Normal Weight</v>
      </c>
      <c r="K746" t="str">
        <f>VLOOKUP(A746,'Medical Examinations'!A:M,13,0)</f>
        <v>Diabetes</v>
      </c>
      <c r="L746" t="str">
        <f>VLOOKUP(A746,'Hospitalisation Details'!A:S,15,0)</f>
        <v>2-Aug-1981</v>
      </c>
      <c r="M746" s="10">
        <f>VLOOKUP(A746,'Hospitalisation Details'!A:Q,17,0)</f>
        <v>13725.47</v>
      </c>
      <c r="N746" t="str">
        <f>VLOOKUP(A746,'Hospitalisation Details'!A:L,12,0)</f>
        <v>tier - 3</v>
      </c>
      <c r="O746" t="str">
        <f>VLOOKUP(A746,'Hospitalisation Details'!A:AA,13,0)</f>
        <v>tier - 2</v>
      </c>
      <c r="P746" t="str">
        <f>VLOOKUP(A746,'Hospitalisation Details'!A:AA,14,0)</f>
        <v>R1024</v>
      </c>
      <c r="Q746">
        <f>VLOOKUP(A746,'Hospitalisation Details'!A:AA,16,0)</f>
        <v>41</v>
      </c>
    </row>
    <row r="747" spans="1:17" ht="15.75" x14ac:dyDescent="0.25">
      <c r="A747" s="1" t="s">
        <v>1625</v>
      </c>
      <c r="B747" t="str">
        <f>VLOOKUP(A747,'Customer Names'!A:D,4,0)</f>
        <v>Mark H.</v>
      </c>
      <c r="C747">
        <f>VLOOKUP(A747,'Medical Examinations'!A:B,2,0)</f>
        <v>44.55</v>
      </c>
      <c r="D747">
        <f>VLOOKUP(A747,'Medical Examinations'!A:C,3,0)</f>
        <v>7.12</v>
      </c>
      <c r="E747" t="str">
        <f>VLOOKUP(A747,'Medical Examinations'!A:K,11,0)</f>
        <v>Yes</v>
      </c>
      <c r="F747" t="str">
        <f>VLOOKUP(A747,'Medical Examinations'!A:N,14,0)</f>
        <v>No</v>
      </c>
      <c r="G747" t="str">
        <f>VLOOKUP(A747,'Medical Examinations'!A:F,6,0)</f>
        <v>No</v>
      </c>
      <c r="H747" s="7">
        <f>VLOOKUP(A747,'Medical Examinations'!A:J,10,0)</f>
        <v>1</v>
      </c>
      <c r="I747" t="str">
        <f>VLOOKUP(A747,'Medical Examinations'!A:I,9,0)</f>
        <v>No</v>
      </c>
      <c r="J747" t="str">
        <f>VLOOKUP(A747,'Medical Examinations'!A:L,12,0)</f>
        <v>Obesity</v>
      </c>
      <c r="K747" t="str">
        <f>VLOOKUP(A747,'Medical Examinations'!A:M,13,0)</f>
        <v>Diabetes</v>
      </c>
      <c r="L747" t="str">
        <f>VLOOKUP(A747,'Hospitalisation Details'!A:S,15,0)</f>
        <v>24-Nov-1986</v>
      </c>
      <c r="M747" s="10">
        <f>VLOOKUP(A747,'Hospitalisation Details'!A:Q,17,0)</f>
        <v>13714.55</v>
      </c>
      <c r="N747" t="str">
        <f>VLOOKUP(A747,'Hospitalisation Details'!A:L,12,0)</f>
        <v>tier - 3</v>
      </c>
      <c r="O747" t="str">
        <f>VLOOKUP(A747,'Hospitalisation Details'!A:AA,13,0)</f>
        <v>tier - 2</v>
      </c>
      <c r="P747" t="str">
        <f>VLOOKUP(A747,'Hospitalisation Details'!A:AA,14,0)</f>
        <v>R1023</v>
      </c>
      <c r="Q747">
        <f>VLOOKUP(A747,'Hospitalisation Details'!A:AA,16,0)</f>
        <v>36</v>
      </c>
    </row>
    <row r="748" spans="1:17" ht="15.75" x14ac:dyDescent="0.25">
      <c r="A748" s="1" t="s">
        <v>1624</v>
      </c>
      <c r="B748" t="str">
        <f>VLOOKUP(A748,'Customer Names'!A:D,4,0)</f>
        <v>Jessie M.</v>
      </c>
      <c r="C748">
        <f>VLOOKUP(A748,'Medical Examinations'!A:B,2,0)</f>
        <v>43.32</v>
      </c>
      <c r="D748">
        <f>VLOOKUP(A748,'Medical Examinations'!A:C,3,0)</f>
        <v>4.67</v>
      </c>
      <c r="E748" t="str">
        <f>VLOOKUP(A748,'Medical Examinations'!A:K,11,0)</f>
        <v>Yes</v>
      </c>
      <c r="F748" t="str">
        <f>VLOOKUP(A748,'Medical Examinations'!A:N,14,0)</f>
        <v>No</v>
      </c>
      <c r="G748" t="str">
        <f>VLOOKUP(A748,'Medical Examinations'!A:F,6,0)</f>
        <v>No</v>
      </c>
      <c r="H748" s="7" t="str">
        <f>VLOOKUP(A748,'Medical Examinations'!A:J,10,0)</f>
        <v>0</v>
      </c>
      <c r="I748" t="str">
        <f>VLOOKUP(A748,'Medical Examinations'!A:I,9,0)</f>
        <v>No</v>
      </c>
      <c r="J748" t="str">
        <f>VLOOKUP(A748,'Medical Examinations'!A:L,12,0)</f>
        <v>Obesity</v>
      </c>
      <c r="K748" t="str">
        <f>VLOOKUP(A748,'Medical Examinations'!A:M,13,0)</f>
        <v>Normal</v>
      </c>
      <c r="L748" t="str">
        <f>VLOOKUP(A748,'Hospitalisation Details'!A:S,15,0)</f>
        <v>14-Sep-1985</v>
      </c>
      <c r="M748" s="10">
        <f>VLOOKUP(A748,'Hospitalisation Details'!A:Q,17,0)</f>
        <v>13685.51</v>
      </c>
      <c r="N748" t="str">
        <f>VLOOKUP(A748,'Hospitalisation Details'!A:L,12,0)</f>
        <v>tier - 3</v>
      </c>
      <c r="O748" t="str">
        <f>VLOOKUP(A748,'Hospitalisation Details'!A:AA,13,0)</f>
        <v>tier - 1</v>
      </c>
      <c r="P748" t="str">
        <f>VLOOKUP(A748,'Hospitalisation Details'!A:AA,14,0)</f>
        <v>R1026</v>
      </c>
      <c r="Q748">
        <f>VLOOKUP(A748,'Hospitalisation Details'!A:AA,16,0)</f>
        <v>37</v>
      </c>
    </row>
    <row r="749" spans="1:17" ht="15.75" x14ac:dyDescent="0.25">
      <c r="A749" s="1" t="s">
        <v>1623</v>
      </c>
      <c r="B749" t="str">
        <f>VLOOKUP(A749,'Customer Names'!A:D,4,0)</f>
        <v>Chris</v>
      </c>
      <c r="C749">
        <f>VLOOKUP(A749,'Medical Examinations'!A:B,2,0)</f>
        <v>31.23</v>
      </c>
      <c r="D749">
        <f>VLOOKUP(A749,'Medical Examinations'!A:C,3,0)</f>
        <v>9.1199999999999992</v>
      </c>
      <c r="E749" t="str">
        <f>VLOOKUP(A749,'Medical Examinations'!A:K,11,0)</f>
        <v>Yes</v>
      </c>
      <c r="F749" t="str">
        <f>VLOOKUP(A749,'Medical Examinations'!A:N,14,0)</f>
        <v>No</v>
      </c>
      <c r="G749" t="str">
        <f>VLOOKUP(A749,'Medical Examinations'!A:F,6,0)</f>
        <v>Yes</v>
      </c>
      <c r="H749" s="7">
        <f>VLOOKUP(A749,'Medical Examinations'!A:J,10,0)</f>
        <v>1</v>
      </c>
      <c r="I749" t="str">
        <f>VLOOKUP(A749,'Medical Examinations'!A:I,9,0)</f>
        <v>No</v>
      </c>
      <c r="J749" t="str">
        <f>VLOOKUP(A749,'Medical Examinations'!A:L,12,0)</f>
        <v>Obesity</v>
      </c>
      <c r="K749" t="str">
        <f>VLOOKUP(A749,'Medical Examinations'!A:M,13,0)</f>
        <v>Diabetes</v>
      </c>
      <c r="L749" t="str">
        <f>VLOOKUP(A749,'Hospitalisation Details'!A:S,15,0)</f>
        <v>4-Aug-1963</v>
      </c>
      <c r="M749" s="10">
        <f>VLOOKUP(A749,'Hospitalisation Details'!A:Q,17,0)</f>
        <v>13677.68</v>
      </c>
      <c r="N749" t="str">
        <f>VLOOKUP(A749,'Hospitalisation Details'!A:L,12,0)</f>
        <v>tier - 3</v>
      </c>
      <c r="O749" t="str">
        <f>VLOOKUP(A749,'Hospitalisation Details'!A:AA,13,0)</f>
        <v>tier - 2</v>
      </c>
      <c r="P749" t="str">
        <f>VLOOKUP(A749,'Hospitalisation Details'!A:AA,14,0)</f>
        <v>R1021</v>
      </c>
      <c r="Q749">
        <f>VLOOKUP(A749,'Hospitalisation Details'!A:AA,16,0)</f>
        <v>59</v>
      </c>
    </row>
    <row r="750" spans="1:17" ht="15.75" x14ac:dyDescent="0.25">
      <c r="A750" s="1" t="s">
        <v>1622</v>
      </c>
      <c r="B750" t="str">
        <f>VLOOKUP(A750,'Customer Names'!A:D,4,0)</f>
        <v>Daniel</v>
      </c>
      <c r="C750">
        <f>VLOOKUP(A750,'Medical Examinations'!A:B,2,0)</f>
        <v>42.81</v>
      </c>
      <c r="D750">
        <f>VLOOKUP(A750,'Medical Examinations'!A:C,3,0)</f>
        <v>4.1500000000000004</v>
      </c>
      <c r="E750" t="str">
        <f>VLOOKUP(A750,'Medical Examinations'!A:K,11,0)</f>
        <v>No</v>
      </c>
      <c r="F750" t="str">
        <f>VLOOKUP(A750,'Medical Examinations'!A:N,14,0)</f>
        <v>No</v>
      </c>
      <c r="G750" t="str">
        <f>VLOOKUP(A750,'Medical Examinations'!A:F,6,0)</f>
        <v>No</v>
      </c>
      <c r="H750" s="7">
        <f>VLOOKUP(A750,'Medical Examinations'!A:J,10,0)</f>
        <v>1</v>
      </c>
      <c r="I750" t="str">
        <f>VLOOKUP(A750,'Medical Examinations'!A:I,9,0)</f>
        <v>No</v>
      </c>
      <c r="J750" t="str">
        <f>VLOOKUP(A750,'Medical Examinations'!A:L,12,0)</f>
        <v>Obesity</v>
      </c>
      <c r="K750" t="str">
        <f>VLOOKUP(A750,'Medical Examinations'!A:M,13,0)</f>
        <v>Normal</v>
      </c>
      <c r="L750" t="str">
        <f>VLOOKUP(A750,'Hospitalisation Details'!A:S,15,0)</f>
        <v>20-Jul-1984</v>
      </c>
      <c r="M750" s="10">
        <f>VLOOKUP(A750,'Hospitalisation Details'!A:Q,17,0)</f>
        <v>13638.06</v>
      </c>
      <c r="N750" t="str">
        <f>VLOOKUP(A750,'Hospitalisation Details'!A:L,12,0)</f>
        <v>tier - 3</v>
      </c>
      <c r="O750" t="str">
        <f>VLOOKUP(A750,'Hospitalisation Details'!A:AA,13,0)</f>
        <v>tier - 3</v>
      </c>
      <c r="P750" t="str">
        <f>VLOOKUP(A750,'Hospitalisation Details'!A:AA,14,0)</f>
        <v>R1023</v>
      </c>
      <c r="Q750">
        <f>VLOOKUP(A750,'Hospitalisation Details'!A:AA,16,0)</f>
        <v>38</v>
      </c>
    </row>
    <row r="751" spans="1:17" ht="15.75" x14ac:dyDescent="0.25">
      <c r="A751" s="1" t="s">
        <v>1621</v>
      </c>
      <c r="B751" t="str">
        <f>VLOOKUP(A751,'Customer Names'!A:D,4,0)</f>
        <v>Megan</v>
      </c>
      <c r="C751">
        <f>VLOOKUP(A751,'Medical Examinations'!A:B,2,0)</f>
        <v>35.909999999999997</v>
      </c>
      <c r="D751">
        <f>VLOOKUP(A751,'Medical Examinations'!A:C,3,0)</f>
        <v>6.72</v>
      </c>
      <c r="E751" t="str">
        <f>VLOOKUP(A751,'Medical Examinations'!A:K,11,0)</f>
        <v>Yes</v>
      </c>
      <c r="F751" t="str">
        <f>VLOOKUP(A751,'Medical Examinations'!A:N,14,0)</f>
        <v>No</v>
      </c>
      <c r="G751" t="str">
        <f>VLOOKUP(A751,'Medical Examinations'!A:F,6,0)</f>
        <v>No</v>
      </c>
      <c r="H751" s="7">
        <f>VLOOKUP(A751,'Medical Examinations'!A:J,10,0)</f>
        <v>2</v>
      </c>
      <c r="I751" t="str">
        <f>VLOOKUP(A751,'Medical Examinations'!A:I,9,0)</f>
        <v>No</v>
      </c>
      <c r="J751" t="str">
        <f>VLOOKUP(A751,'Medical Examinations'!A:L,12,0)</f>
        <v>Obesity</v>
      </c>
      <c r="K751" t="str">
        <f>VLOOKUP(A751,'Medical Examinations'!A:M,13,0)</f>
        <v>Diabetes</v>
      </c>
      <c r="L751" t="str">
        <f>VLOOKUP(A751,'Hospitalisation Details'!A:S,15,0)</f>
        <v>24-Dec-1961</v>
      </c>
      <c r="M751" s="10">
        <f>VLOOKUP(A751,'Hospitalisation Details'!A:Q,17,0)</f>
        <v>13635.64</v>
      </c>
      <c r="N751" t="str">
        <f>VLOOKUP(A751,'Hospitalisation Details'!A:L,12,0)</f>
        <v>tier - 3</v>
      </c>
      <c r="O751" t="str">
        <f>VLOOKUP(A751,'Hospitalisation Details'!A:AA,13,0)</f>
        <v>tier - 3</v>
      </c>
      <c r="P751" t="str">
        <f>VLOOKUP(A751,'Hospitalisation Details'!A:AA,14,0)</f>
        <v>R1024</v>
      </c>
      <c r="Q751">
        <f>VLOOKUP(A751,'Hospitalisation Details'!A:AA,16,0)</f>
        <v>61</v>
      </c>
    </row>
    <row r="752" spans="1:17" ht="15.75" x14ac:dyDescent="0.25">
      <c r="A752" s="1" t="s">
        <v>1620</v>
      </c>
      <c r="B752" t="str">
        <f>VLOOKUP(A752,'Customer Names'!A:D,4,0)</f>
        <v>Kevin</v>
      </c>
      <c r="C752">
        <f>VLOOKUP(A752,'Medical Examinations'!A:B,2,0)</f>
        <v>36.65</v>
      </c>
      <c r="D752">
        <f>VLOOKUP(A752,'Medical Examinations'!A:C,3,0)</f>
        <v>5.01</v>
      </c>
      <c r="E752" t="str">
        <f>VLOOKUP(A752,'Medical Examinations'!A:K,11,0)</f>
        <v>Yes</v>
      </c>
      <c r="F752" t="str">
        <f>VLOOKUP(A752,'Medical Examinations'!A:N,14,0)</f>
        <v>No</v>
      </c>
      <c r="G752" t="str">
        <f>VLOOKUP(A752,'Medical Examinations'!A:F,6,0)</f>
        <v>Yes</v>
      </c>
      <c r="H752" s="7">
        <f>VLOOKUP(A752,'Medical Examinations'!A:J,10,0)</f>
        <v>1</v>
      </c>
      <c r="I752" t="str">
        <f>VLOOKUP(A752,'Medical Examinations'!A:I,9,0)</f>
        <v>No</v>
      </c>
      <c r="J752" t="str">
        <f>VLOOKUP(A752,'Medical Examinations'!A:L,12,0)</f>
        <v>Obesity</v>
      </c>
      <c r="K752" t="str">
        <f>VLOOKUP(A752,'Medical Examinations'!A:M,13,0)</f>
        <v>Normal</v>
      </c>
      <c r="L752" t="str">
        <f>VLOOKUP(A752,'Hospitalisation Details'!A:S,15,0)</f>
        <v>26-Jul-1969</v>
      </c>
      <c r="M752" s="10">
        <f>VLOOKUP(A752,'Hospitalisation Details'!A:Q,17,0)</f>
        <v>13622.01</v>
      </c>
      <c r="N752" t="str">
        <f>VLOOKUP(A752,'Hospitalisation Details'!A:L,12,0)</f>
        <v>tier - 3</v>
      </c>
      <c r="O752" t="str">
        <f>VLOOKUP(A752,'Hospitalisation Details'!A:AA,13,0)</f>
        <v>tier - 3</v>
      </c>
      <c r="P752" t="str">
        <f>VLOOKUP(A752,'Hospitalisation Details'!A:AA,14,0)</f>
        <v>R1012</v>
      </c>
      <c r="Q752">
        <f>VLOOKUP(A752,'Hospitalisation Details'!A:AA,16,0)</f>
        <v>53</v>
      </c>
    </row>
    <row r="753" spans="1:17" ht="15.75" x14ac:dyDescent="0.25">
      <c r="A753" s="1" t="s">
        <v>1619</v>
      </c>
      <c r="B753" t="str">
        <f>VLOOKUP(A753,'Customer Names'!A:D,4,0)</f>
        <v>Caroline S.</v>
      </c>
      <c r="C753">
        <f>VLOOKUP(A753,'Medical Examinations'!A:B,2,0)</f>
        <v>22.04</v>
      </c>
      <c r="D753">
        <f>VLOOKUP(A753,'Medical Examinations'!A:C,3,0)</f>
        <v>10.9</v>
      </c>
      <c r="E753" t="str">
        <f>VLOOKUP(A753,'Medical Examinations'!A:K,11,0)</f>
        <v>Yes</v>
      </c>
      <c r="F753" t="str">
        <f>VLOOKUP(A753,'Medical Examinations'!A:N,14,0)</f>
        <v>No</v>
      </c>
      <c r="G753" t="str">
        <f>VLOOKUP(A753,'Medical Examinations'!A:F,6,0)</f>
        <v>No</v>
      </c>
      <c r="H753" s="7">
        <f>VLOOKUP(A753,'Medical Examinations'!A:J,10,0)</f>
        <v>2</v>
      </c>
      <c r="I753" t="str">
        <f>VLOOKUP(A753,'Medical Examinations'!A:I,9,0)</f>
        <v>No</v>
      </c>
      <c r="J753" t="str">
        <f>VLOOKUP(A753,'Medical Examinations'!A:L,12,0)</f>
        <v>Normal Weight</v>
      </c>
      <c r="K753" t="str">
        <f>VLOOKUP(A753,'Medical Examinations'!A:M,13,0)</f>
        <v>Diabetes</v>
      </c>
      <c r="L753" t="str">
        <f>VLOOKUP(A753,'Hospitalisation Details'!A:S,15,0)</f>
        <v>18-Nov-1961</v>
      </c>
      <c r="M753" s="10">
        <f>VLOOKUP(A753,'Hospitalisation Details'!A:Q,17,0)</f>
        <v>13616.36</v>
      </c>
      <c r="N753" t="str">
        <f>VLOOKUP(A753,'Hospitalisation Details'!A:L,12,0)</f>
        <v>tier - 3</v>
      </c>
      <c r="O753" t="str">
        <f>VLOOKUP(A753,'Hospitalisation Details'!A:AA,13,0)</f>
        <v>tier - 3</v>
      </c>
      <c r="P753" t="str">
        <f>VLOOKUP(A753,'Hospitalisation Details'!A:AA,14,0)</f>
        <v>R1024</v>
      </c>
      <c r="Q753">
        <f>VLOOKUP(A753,'Hospitalisation Details'!A:AA,16,0)</f>
        <v>61</v>
      </c>
    </row>
    <row r="754" spans="1:17" ht="15.75" x14ac:dyDescent="0.25">
      <c r="A754" s="1" t="s">
        <v>1618</v>
      </c>
      <c r="B754" t="str">
        <f>VLOOKUP(A754,'Customer Names'!A:D,4,0)</f>
        <v>Nuta</v>
      </c>
      <c r="C754">
        <f>VLOOKUP(A754,'Medical Examinations'!A:B,2,0)</f>
        <v>31.824999999999999</v>
      </c>
      <c r="D754">
        <f>VLOOKUP(A754,'Medical Examinations'!A:C,3,0)</f>
        <v>5.52</v>
      </c>
      <c r="E754" t="str">
        <f>VLOOKUP(A754,'Medical Examinations'!A:K,11,0)</f>
        <v>Yes</v>
      </c>
      <c r="F754" t="str">
        <f>VLOOKUP(A754,'Medical Examinations'!A:N,14,0)</f>
        <v>No</v>
      </c>
      <c r="G754" t="str">
        <f>VLOOKUP(A754,'Medical Examinations'!A:F,6,0)</f>
        <v>No</v>
      </c>
      <c r="H754" s="7">
        <f>VLOOKUP(A754,'Medical Examinations'!A:J,10,0)</f>
        <v>1</v>
      </c>
      <c r="I754" t="str">
        <f>VLOOKUP(A754,'Medical Examinations'!A:I,9,0)</f>
        <v>No</v>
      </c>
      <c r="J754" t="str">
        <f>VLOOKUP(A754,'Medical Examinations'!A:L,12,0)</f>
        <v>Obesity</v>
      </c>
      <c r="K754" t="str">
        <f>VLOOKUP(A754,'Medical Examinations'!A:M,13,0)</f>
        <v>Normal</v>
      </c>
      <c r="L754" t="str">
        <f>VLOOKUP(A754,'Hospitalisation Details'!A:S,15,0)</f>
        <v>10-Sep-1964</v>
      </c>
      <c r="M754" s="10">
        <f>VLOOKUP(A754,'Hospitalisation Details'!A:Q,17,0)</f>
        <v>13607.37</v>
      </c>
      <c r="N754" t="str">
        <f>VLOOKUP(A754,'Hospitalisation Details'!A:L,12,0)</f>
        <v>tier - 3</v>
      </c>
      <c r="O754" t="str">
        <f>VLOOKUP(A754,'Hospitalisation Details'!A:AA,13,0)</f>
        <v>tier - 1</v>
      </c>
      <c r="P754" t="str">
        <f>VLOOKUP(A754,'Hospitalisation Details'!A:AA,14,0)</f>
        <v>R1024</v>
      </c>
      <c r="Q754">
        <f>VLOOKUP(A754,'Hospitalisation Details'!A:AA,16,0)</f>
        <v>58</v>
      </c>
    </row>
    <row r="755" spans="1:17" ht="15.75" x14ac:dyDescent="0.25">
      <c r="A755" s="1" t="s">
        <v>1617</v>
      </c>
      <c r="B755" t="str">
        <f>VLOOKUP(A755,'Customer Names'!A:D,4,0)</f>
        <v>Margie</v>
      </c>
      <c r="C755">
        <f>VLOOKUP(A755,'Medical Examinations'!A:B,2,0)</f>
        <v>53.58</v>
      </c>
      <c r="D755">
        <f>VLOOKUP(A755,'Medical Examinations'!A:C,3,0)</f>
        <v>4.55</v>
      </c>
      <c r="E755" t="str">
        <f>VLOOKUP(A755,'Medical Examinations'!A:K,11,0)</f>
        <v>No</v>
      </c>
      <c r="F755" t="str">
        <f>VLOOKUP(A755,'Medical Examinations'!A:N,14,0)</f>
        <v>No</v>
      </c>
      <c r="G755" t="str">
        <f>VLOOKUP(A755,'Medical Examinations'!A:F,6,0)</f>
        <v>No</v>
      </c>
      <c r="H755" s="7">
        <f>VLOOKUP(A755,'Medical Examinations'!A:J,10,0)</f>
        <v>1</v>
      </c>
      <c r="I755" t="str">
        <f>VLOOKUP(A755,'Medical Examinations'!A:I,9,0)</f>
        <v>No</v>
      </c>
      <c r="J755" t="str">
        <f>VLOOKUP(A755,'Medical Examinations'!A:L,12,0)</f>
        <v>Obesity</v>
      </c>
      <c r="K755" t="str">
        <f>VLOOKUP(A755,'Medical Examinations'!A:M,13,0)</f>
        <v>Normal</v>
      </c>
      <c r="L755" t="str">
        <f>VLOOKUP(A755,'Hospitalisation Details'!A:S,15,0)</f>
        <v>14-Aug-1992</v>
      </c>
      <c r="M755" s="10">
        <f>VLOOKUP(A755,'Hospitalisation Details'!A:Q,17,0)</f>
        <v>13588.17</v>
      </c>
      <c r="N755" t="str">
        <f>VLOOKUP(A755,'Hospitalisation Details'!A:L,12,0)</f>
        <v>tier - 3</v>
      </c>
      <c r="O755" t="str">
        <f>VLOOKUP(A755,'Hospitalisation Details'!A:AA,13,0)</f>
        <v>tier - 1</v>
      </c>
      <c r="P755" t="str">
        <f>VLOOKUP(A755,'Hospitalisation Details'!A:AA,14,0)</f>
        <v>R1012</v>
      </c>
      <c r="Q755">
        <f>VLOOKUP(A755,'Hospitalisation Details'!A:AA,16,0)</f>
        <v>30</v>
      </c>
    </row>
    <row r="756" spans="1:17" ht="15.75" x14ac:dyDescent="0.25">
      <c r="A756" s="1" t="s">
        <v>1616</v>
      </c>
      <c r="B756" t="str">
        <f>VLOOKUP(A756,'Customer Names'!A:D,4,0)</f>
        <v>Heidi</v>
      </c>
      <c r="C756">
        <f>VLOOKUP(A756,'Medical Examinations'!A:B,2,0)</f>
        <v>34.299999999999997</v>
      </c>
      <c r="D756">
        <f>VLOOKUP(A756,'Medical Examinations'!A:C,3,0)</f>
        <v>11.76</v>
      </c>
      <c r="E756" t="str">
        <f>VLOOKUP(A756,'Medical Examinations'!A:K,11,0)</f>
        <v>No</v>
      </c>
      <c r="F756" t="str">
        <f>VLOOKUP(A756,'Medical Examinations'!A:N,14,0)</f>
        <v>No</v>
      </c>
      <c r="G756" t="str">
        <f>VLOOKUP(A756,'Medical Examinations'!A:F,6,0)</f>
        <v>No</v>
      </c>
      <c r="H756" s="7" t="str">
        <f>VLOOKUP(A756,'Medical Examinations'!A:J,10,0)</f>
        <v>0</v>
      </c>
      <c r="I756" t="str">
        <f>VLOOKUP(A756,'Medical Examinations'!A:I,9,0)</f>
        <v>No</v>
      </c>
      <c r="J756" t="str">
        <f>VLOOKUP(A756,'Medical Examinations'!A:L,12,0)</f>
        <v>Obesity</v>
      </c>
      <c r="K756" t="str">
        <f>VLOOKUP(A756,'Medical Examinations'!A:M,13,0)</f>
        <v>Diabetes</v>
      </c>
      <c r="L756" t="str">
        <f>VLOOKUP(A756,'Hospitalisation Details'!A:S,15,0)</f>
        <v>15-Jul-1968</v>
      </c>
      <c r="M756" s="10">
        <f>VLOOKUP(A756,'Hospitalisation Details'!A:Q,17,0)</f>
        <v>13566.04</v>
      </c>
      <c r="N756" t="str">
        <f>VLOOKUP(A756,'Hospitalisation Details'!A:L,12,0)</f>
        <v>tier - 3</v>
      </c>
      <c r="O756" t="str">
        <f>VLOOKUP(A756,'Hospitalisation Details'!A:AA,13,0)</f>
        <v>tier - 3</v>
      </c>
      <c r="P756" t="str">
        <f>VLOOKUP(A756,'Hospitalisation Details'!A:AA,14,0)</f>
        <v>R1026</v>
      </c>
      <c r="Q756">
        <f>VLOOKUP(A756,'Hospitalisation Details'!A:AA,16,0)</f>
        <v>54</v>
      </c>
    </row>
    <row r="757" spans="1:17" ht="15.75" x14ac:dyDescent="0.25">
      <c r="A757" s="1" t="s">
        <v>1615</v>
      </c>
      <c r="B757" t="str">
        <f>VLOOKUP(A757,'Customer Names'!A:D,4,0)</f>
        <v>Diego J</v>
      </c>
      <c r="C757">
        <f>VLOOKUP(A757,'Medical Examinations'!A:B,2,0)</f>
        <v>32.11</v>
      </c>
      <c r="D757">
        <f>VLOOKUP(A757,'Medical Examinations'!A:C,3,0)</f>
        <v>7.06</v>
      </c>
      <c r="E757" t="str">
        <f>VLOOKUP(A757,'Medical Examinations'!A:K,11,0)</f>
        <v>No</v>
      </c>
      <c r="F757" t="str">
        <f>VLOOKUP(A757,'Medical Examinations'!A:N,14,0)</f>
        <v>No</v>
      </c>
      <c r="G757" t="str">
        <f>VLOOKUP(A757,'Medical Examinations'!A:F,6,0)</f>
        <v>No</v>
      </c>
      <c r="H757" s="7" t="str">
        <f>VLOOKUP(A757,'Medical Examinations'!A:J,10,0)</f>
        <v>0</v>
      </c>
      <c r="I757" t="str">
        <f>VLOOKUP(A757,'Medical Examinations'!A:I,9,0)</f>
        <v>No</v>
      </c>
      <c r="J757" t="str">
        <f>VLOOKUP(A757,'Medical Examinations'!A:L,12,0)</f>
        <v>Obesity</v>
      </c>
      <c r="K757" t="str">
        <f>VLOOKUP(A757,'Medical Examinations'!A:M,13,0)</f>
        <v>Diabetes</v>
      </c>
      <c r="L757" t="str">
        <f>VLOOKUP(A757,'Hospitalisation Details'!A:S,15,0)</f>
        <v>11-Jul-1960</v>
      </c>
      <c r="M757" s="10">
        <f>VLOOKUP(A757,'Hospitalisation Details'!A:Q,17,0)</f>
        <v>13555</v>
      </c>
      <c r="N757" t="str">
        <f>VLOOKUP(A757,'Hospitalisation Details'!A:L,12,0)</f>
        <v>tier - 3</v>
      </c>
      <c r="O757" t="str">
        <f>VLOOKUP(A757,'Hospitalisation Details'!A:AA,13,0)</f>
        <v>tier - 3</v>
      </c>
      <c r="P757" t="str">
        <f>VLOOKUP(A757,'Hospitalisation Details'!A:AA,14,0)</f>
        <v>R1017</v>
      </c>
      <c r="Q757">
        <f>VLOOKUP(A757,'Hospitalisation Details'!A:AA,16,0)</f>
        <v>62</v>
      </c>
    </row>
    <row r="758" spans="1:17" ht="15.75" x14ac:dyDescent="0.25">
      <c r="A758" s="1" t="s">
        <v>1614</v>
      </c>
      <c r="B758" t="str">
        <f>VLOOKUP(A758,'Customer Names'!A:D,4,0)</f>
        <v>Enrique M Sr.</v>
      </c>
      <c r="C758">
        <f>VLOOKUP(A758,'Medical Examinations'!A:B,2,0)</f>
        <v>31.78</v>
      </c>
      <c r="D758">
        <f>VLOOKUP(A758,'Medical Examinations'!A:C,3,0)</f>
        <v>11.35</v>
      </c>
      <c r="E758" t="str">
        <f>VLOOKUP(A758,'Medical Examinations'!A:K,11,0)</f>
        <v>Yes</v>
      </c>
      <c r="F758" t="str">
        <f>VLOOKUP(A758,'Medical Examinations'!A:N,14,0)</f>
        <v>No</v>
      </c>
      <c r="G758" t="str">
        <f>VLOOKUP(A758,'Medical Examinations'!A:F,6,0)</f>
        <v>Yes</v>
      </c>
      <c r="H758" s="7">
        <f>VLOOKUP(A758,'Medical Examinations'!A:J,10,0)</f>
        <v>1</v>
      </c>
      <c r="I758" t="str">
        <f>VLOOKUP(A758,'Medical Examinations'!A:I,9,0)</f>
        <v>No</v>
      </c>
      <c r="J758" t="str">
        <f>VLOOKUP(A758,'Medical Examinations'!A:L,12,0)</f>
        <v>Obesity</v>
      </c>
      <c r="K758" t="str">
        <f>VLOOKUP(A758,'Medical Examinations'!A:M,13,0)</f>
        <v>Diabetes</v>
      </c>
      <c r="L758" t="str">
        <f>VLOOKUP(A758,'Hospitalisation Details'!A:S,15,0)</f>
        <v>14-Oct-1963</v>
      </c>
      <c r="M758" s="10">
        <f>VLOOKUP(A758,'Hospitalisation Details'!A:Q,17,0)</f>
        <v>13511.28</v>
      </c>
      <c r="N758" t="str">
        <f>VLOOKUP(A758,'Hospitalisation Details'!A:L,12,0)</f>
        <v>tier - 3</v>
      </c>
      <c r="O758" t="str">
        <f>VLOOKUP(A758,'Hospitalisation Details'!A:AA,13,0)</f>
        <v>tier - 1</v>
      </c>
      <c r="P758" t="str">
        <f>VLOOKUP(A758,'Hospitalisation Details'!A:AA,14,0)</f>
        <v>R1012</v>
      </c>
      <c r="Q758">
        <f>VLOOKUP(A758,'Hospitalisation Details'!A:AA,16,0)</f>
        <v>59</v>
      </c>
    </row>
    <row r="759" spans="1:17" ht="15.75" x14ac:dyDescent="0.25">
      <c r="A759" s="1" t="s">
        <v>1613</v>
      </c>
      <c r="B759" t="str">
        <f>VLOOKUP(A759,'Customer Names'!A:D,4,0)</f>
        <v>Greg</v>
      </c>
      <c r="C759">
        <f>VLOOKUP(A759,'Medical Examinations'!A:B,2,0)</f>
        <v>46.89</v>
      </c>
      <c r="D759">
        <f>VLOOKUP(A759,'Medical Examinations'!A:C,3,0)</f>
        <v>5.52</v>
      </c>
      <c r="E759" t="str">
        <f>VLOOKUP(A759,'Medical Examinations'!A:K,11,0)</f>
        <v>No</v>
      </c>
      <c r="F759" t="str">
        <f>VLOOKUP(A759,'Medical Examinations'!A:N,14,0)</f>
        <v>No</v>
      </c>
      <c r="G759" t="str">
        <f>VLOOKUP(A759,'Medical Examinations'!A:F,6,0)</f>
        <v>No</v>
      </c>
      <c r="H759" s="7" t="str">
        <f>VLOOKUP(A759,'Medical Examinations'!A:J,10,0)</f>
        <v>0</v>
      </c>
      <c r="I759" t="str">
        <f>VLOOKUP(A759,'Medical Examinations'!A:I,9,0)</f>
        <v>No</v>
      </c>
      <c r="J759" t="str">
        <f>VLOOKUP(A759,'Medical Examinations'!A:L,12,0)</f>
        <v>Obesity</v>
      </c>
      <c r="K759" t="str">
        <f>VLOOKUP(A759,'Medical Examinations'!A:M,13,0)</f>
        <v>Normal</v>
      </c>
      <c r="L759" t="str">
        <f>VLOOKUP(A759,'Hospitalisation Details'!A:S,15,0)</f>
        <v>30-Aug-1990</v>
      </c>
      <c r="M759" s="10">
        <f>VLOOKUP(A759,'Hospitalisation Details'!A:Q,17,0)</f>
        <v>13480.83</v>
      </c>
      <c r="N759" t="str">
        <f>VLOOKUP(A759,'Hospitalisation Details'!A:L,12,0)</f>
        <v>tier - 3</v>
      </c>
      <c r="O759" t="str">
        <f>VLOOKUP(A759,'Hospitalisation Details'!A:AA,13,0)</f>
        <v>tier - 2</v>
      </c>
      <c r="P759" t="str">
        <f>VLOOKUP(A759,'Hospitalisation Details'!A:AA,14,0)</f>
        <v>R1023</v>
      </c>
      <c r="Q759">
        <f>VLOOKUP(A759,'Hospitalisation Details'!A:AA,16,0)</f>
        <v>32</v>
      </c>
    </row>
    <row r="760" spans="1:17" ht="15.75" x14ac:dyDescent="0.25">
      <c r="A760" s="1" t="s">
        <v>1612</v>
      </c>
      <c r="B760" t="str">
        <f>VLOOKUP(A760,'Customer Names'!A:D,4,0)</f>
        <v>Filip</v>
      </c>
      <c r="C760">
        <f>VLOOKUP(A760,'Medical Examinations'!A:B,2,0)</f>
        <v>39.35</v>
      </c>
      <c r="D760">
        <f>VLOOKUP(A760,'Medical Examinations'!A:C,3,0)</f>
        <v>7.86</v>
      </c>
      <c r="E760" t="str">
        <f>VLOOKUP(A760,'Medical Examinations'!A:K,11,0)</f>
        <v>Yes</v>
      </c>
      <c r="F760" t="str">
        <f>VLOOKUP(A760,'Medical Examinations'!A:N,14,0)</f>
        <v>No</v>
      </c>
      <c r="G760" t="str">
        <f>VLOOKUP(A760,'Medical Examinations'!A:F,6,0)</f>
        <v>No</v>
      </c>
      <c r="H760" s="7">
        <f>VLOOKUP(A760,'Medical Examinations'!A:J,10,0)</f>
        <v>1</v>
      </c>
      <c r="I760" t="str">
        <f>VLOOKUP(A760,'Medical Examinations'!A:I,9,0)</f>
        <v>No</v>
      </c>
      <c r="J760" t="str">
        <f>VLOOKUP(A760,'Medical Examinations'!A:L,12,0)</f>
        <v>Obesity</v>
      </c>
      <c r="K760" t="str">
        <f>VLOOKUP(A760,'Medical Examinations'!A:M,13,0)</f>
        <v>Diabetes</v>
      </c>
      <c r="L760" t="str">
        <f>VLOOKUP(A760,'Hospitalisation Details'!A:S,15,0)</f>
        <v>7-Aug-1975</v>
      </c>
      <c r="M760" s="10">
        <f>VLOOKUP(A760,'Hospitalisation Details'!A:Q,17,0)</f>
        <v>13472.19</v>
      </c>
      <c r="N760" t="str">
        <f>VLOOKUP(A760,'Hospitalisation Details'!A:L,12,0)</f>
        <v>tier - 3</v>
      </c>
      <c r="O760" t="str">
        <f>VLOOKUP(A760,'Hospitalisation Details'!A:AA,13,0)</f>
        <v>tier - 2</v>
      </c>
      <c r="P760" t="str">
        <f>VLOOKUP(A760,'Hospitalisation Details'!A:AA,14,0)</f>
        <v>R1012</v>
      </c>
      <c r="Q760">
        <f>VLOOKUP(A760,'Hospitalisation Details'!A:AA,16,0)</f>
        <v>47</v>
      </c>
    </row>
    <row r="761" spans="1:17" ht="15.75" x14ac:dyDescent="0.25">
      <c r="A761" s="1" t="s">
        <v>1611</v>
      </c>
      <c r="B761" t="str">
        <f>VLOOKUP(A761,'Customer Names'!A:D,4,0)</f>
        <v>Rosemary E.</v>
      </c>
      <c r="C761">
        <f>VLOOKUP(A761,'Medical Examinations'!A:B,2,0)</f>
        <v>39.200000000000003</v>
      </c>
      <c r="D761">
        <f>VLOOKUP(A761,'Medical Examinations'!A:C,3,0)</f>
        <v>11.38</v>
      </c>
      <c r="E761" t="str">
        <f>VLOOKUP(A761,'Medical Examinations'!A:K,11,0)</f>
        <v>No</v>
      </c>
      <c r="F761" t="str">
        <f>VLOOKUP(A761,'Medical Examinations'!A:N,14,0)</f>
        <v>No</v>
      </c>
      <c r="G761" t="str">
        <f>VLOOKUP(A761,'Medical Examinations'!A:F,6,0)</f>
        <v>No</v>
      </c>
      <c r="H761" s="7" t="str">
        <f>VLOOKUP(A761,'Medical Examinations'!A:J,10,0)</f>
        <v>0</v>
      </c>
      <c r="I761" t="str">
        <f>VLOOKUP(A761,'Medical Examinations'!A:I,9,0)</f>
        <v>No</v>
      </c>
      <c r="J761" t="str">
        <f>VLOOKUP(A761,'Medical Examinations'!A:L,12,0)</f>
        <v>Obesity</v>
      </c>
      <c r="K761" t="str">
        <f>VLOOKUP(A761,'Medical Examinations'!A:M,13,0)</f>
        <v>Diabetes</v>
      </c>
      <c r="L761" t="str">
        <f>VLOOKUP(A761,'Hospitalisation Details'!A:S,15,0)</f>
        <v>24-Jul-1960</v>
      </c>
      <c r="M761" s="10">
        <f>VLOOKUP(A761,'Hospitalisation Details'!A:Q,17,0)</f>
        <v>13470.86</v>
      </c>
      <c r="N761" t="str">
        <f>VLOOKUP(A761,'Hospitalisation Details'!A:L,12,0)</f>
        <v>tier - 3</v>
      </c>
      <c r="O761" t="str">
        <f>VLOOKUP(A761,'Hospitalisation Details'!A:AA,13,0)</f>
        <v>tier - 3</v>
      </c>
      <c r="P761" t="str">
        <f>VLOOKUP(A761,'Hospitalisation Details'!A:AA,14,0)</f>
        <v>R1011</v>
      </c>
      <c r="Q761">
        <f>VLOOKUP(A761,'Hospitalisation Details'!A:AA,16,0)</f>
        <v>62</v>
      </c>
    </row>
    <row r="762" spans="1:17" ht="15.75" x14ac:dyDescent="0.25">
      <c r="A762" s="1" t="s">
        <v>1610</v>
      </c>
      <c r="B762" t="str">
        <f>VLOOKUP(A762,'Customer Names'!A:D,4,0)</f>
        <v>Lisa</v>
      </c>
      <c r="C762">
        <f>VLOOKUP(A762,'Medical Examinations'!A:B,2,0)</f>
        <v>39.159999999999997</v>
      </c>
      <c r="D762">
        <f>VLOOKUP(A762,'Medical Examinations'!A:C,3,0)</f>
        <v>10.48</v>
      </c>
      <c r="E762" t="str">
        <f>VLOOKUP(A762,'Medical Examinations'!A:K,11,0)</f>
        <v>No</v>
      </c>
      <c r="F762" t="str">
        <f>VLOOKUP(A762,'Medical Examinations'!A:N,14,0)</f>
        <v>No</v>
      </c>
      <c r="G762" t="str">
        <f>VLOOKUP(A762,'Medical Examinations'!A:F,6,0)</f>
        <v>No</v>
      </c>
      <c r="H762" s="7" t="str">
        <f>VLOOKUP(A762,'Medical Examinations'!A:J,10,0)</f>
        <v>0</v>
      </c>
      <c r="I762" t="str">
        <f>VLOOKUP(A762,'Medical Examinations'!A:I,9,0)</f>
        <v>No</v>
      </c>
      <c r="J762" t="str">
        <f>VLOOKUP(A762,'Medical Examinations'!A:L,12,0)</f>
        <v>Obesity</v>
      </c>
      <c r="K762" t="str">
        <f>VLOOKUP(A762,'Medical Examinations'!A:M,13,0)</f>
        <v>Diabetes</v>
      </c>
      <c r="L762" t="str">
        <f>VLOOKUP(A762,'Hospitalisation Details'!A:S,15,0)</f>
        <v>28-Jul-1960</v>
      </c>
      <c r="M762" s="10">
        <f>VLOOKUP(A762,'Hospitalisation Details'!A:Q,17,0)</f>
        <v>13470.8</v>
      </c>
      <c r="N762" t="str">
        <f>VLOOKUP(A762,'Hospitalisation Details'!A:L,12,0)</f>
        <v>tier - 3</v>
      </c>
      <c r="O762" t="str">
        <f>VLOOKUP(A762,'Hospitalisation Details'!A:AA,13,0)</f>
        <v>tier - 2</v>
      </c>
      <c r="P762" t="str">
        <f>VLOOKUP(A762,'Hospitalisation Details'!A:AA,14,0)</f>
        <v>R1013</v>
      </c>
      <c r="Q762">
        <f>VLOOKUP(A762,'Hospitalisation Details'!A:AA,16,0)</f>
        <v>62</v>
      </c>
    </row>
    <row r="763" spans="1:17" ht="15.75" x14ac:dyDescent="0.25">
      <c r="A763" s="1" t="s">
        <v>1609</v>
      </c>
      <c r="B763" t="str">
        <f>VLOOKUP(A763,'Customer Names'!A:D,4,0)</f>
        <v>Jason</v>
      </c>
      <c r="C763">
        <f>VLOOKUP(A763,'Medical Examinations'!A:B,2,0)</f>
        <v>44.1</v>
      </c>
      <c r="D763">
        <f>VLOOKUP(A763,'Medical Examinations'!A:C,3,0)</f>
        <v>5.04</v>
      </c>
      <c r="E763" t="str">
        <f>VLOOKUP(A763,'Medical Examinations'!A:K,11,0)</f>
        <v>Yes</v>
      </c>
      <c r="F763" t="str">
        <f>VLOOKUP(A763,'Medical Examinations'!A:N,14,0)</f>
        <v>No</v>
      </c>
      <c r="G763" t="str">
        <f>VLOOKUP(A763,'Medical Examinations'!A:F,6,0)</f>
        <v>No</v>
      </c>
      <c r="H763" s="7" t="str">
        <f>VLOOKUP(A763,'Medical Examinations'!A:J,10,0)</f>
        <v>0</v>
      </c>
      <c r="I763" t="str">
        <f>VLOOKUP(A763,'Medical Examinations'!A:I,9,0)</f>
        <v>No</v>
      </c>
      <c r="J763" t="str">
        <f>VLOOKUP(A763,'Medical Examinations'!A:L,12,0)</f>
        <v>Obesity</v>
      </c>
      <c r="K763" t="str">
        <f>VLOOKUP(A763,'Medical Examinations'!A:M,13,0)</f>
        <v>Normal</v>
      </c>
      <c r="L763" t="str">
        <f>VLOOKUP(A763,'Hospitalisation Details'!A:S,15,0)</f>
        <v>19-Aug-1985</v>
      </c>
      <c r="M763" s="10">
        <f>VLOOKUP(A763,'Hospitalisation Details'!A:Q,17,0)</f>
        <v>13465.8</v>
      </c>
      <c r="N763" t="str">
        <f>VLOOKUP(A763,'Hospitalisation Details'!A:L,12,0)</f>
        <v>tier - 3</v>
      </c>
      <c r="O763" t="str">
        <f>VLOOKUP(A763,'Hospitalisation Details'!A:AA,13,0)</f>
        <v>tier - 1</v>
      </c>
      <c r="P763" t="str">
        <f>VLOOKUP(A763,'Hospitalisation Details'!A:AA,14,0)</f>
        <v>R1012</v>
      </c>
      <c r="Q763">
        <f>VLOOKUP(A763,'Hospitalisation Details'!A:AA,16,0)</f>
        <v>37</v>
      </c>
    </row>
    <row r="764" spans="1:17" ht="15.75" x14ac:dyDescent="0.25">
      <c r="A764" s="1" t="s">
        <v>1608</v>
      </c>
      <c r="B764" t="str">
        <f>VLOOKUP(A764,'Customer Names'!A:D,4,0)</f>
        <v>Courtney</v>
      </c>
      <c r="C764">
        <f>VLOOKUP(A764,'Medical Examinations'!A:B,2,0)</f>
        <v>33.200000000000003</v>
      </c>
      <c r="D764">
        <f>VLOOKUP(A764,'Medical Examinations'!A:C,3,0)</f>
        <v>9.06</v>
      </c>
      <c r="E764" t="str">
        <f>VLOOKUP(A764,'Medical Examinations'!A:K,11,0)</f>
        <v>No</v>
      </c>
      <c r="F764" t="str">
        <f>VLOOKUP(A764,'Medical Examinations'!A:N,14,0)</f>
        <v>No</v>
      </c>
      <c r="G764" t="str">
        <f>VLOOKUP(A764,'Medical Examinations'!A:F,6,0)</f>
        <v>No</v>
      </c>
      <c r="H764" s="7" t="str">
        <f>VLOOKUP(A764,'Medical Examinations'!A:J,10,0)</f>
        <v>0</v>
      </c>
      <c r="I764" t="str">
        <f>VLOOKUP(A764,'Medical Examinations'!A:I,9,0)</f>
        <v>No</v>
      </c>
      <c r="J764" t="str">
        <f>VLOOKUP(A764,'Medical Examinations'!A:L,12,0)</f>
        <v>Obesity</v>
      </c>
      <c r="K764" t="str">
        <f>VLOOKUP(A764,'Medical Examinations'!A:M,13,0)</f>
        <v>Diabetes</v>
      </c>
      <c r="L764" t="str">
        <f>VLOOKUP(A764,'Hospitalisation Details'!A:S,15,0)</f>
        <v>16-Dec-1960</v>
      </c>
      <c r="M764" s="10">
        <f>VLOOKUP(A764,'Hospitalisation Details'!A:Q,17,0)</f>
        <v>13462.52</v>
      </c>
      <c r="N764" t="str">
        <f>VLOOKUP(A764,'Hospitalisation Details'!A:L,12,0)</f>
        <v>tier - 3</v>
      </c>
      <c r="O764" t="str">
        <f>VLOOKUP(A764,'Hospitalisation Details'!A:AA,13,0)</f>
        <v>tier - 2</v>
      </c>
      <c r="P764" t="str">
        <f>VLOOKUP(A764,'Hospitalisation Details'!A:AA,14,0)</f>
        <v>R1011</v>
      </c>
      <c r="Q764">
        <f>VLOOKUP(A764,'Hospitalisation Details'!A:AA,16,0)</f>
        <v>62</v>
      </c>
    </row>
    <row r="765" spans="1:17" ht="15.75" x14ac:dyDescent="0.25">
      <c r="A765" s="1" t="s">
        <v>1607</v>
      </c>
      <c r="B765" t="str">
        <f>VLOOKUP(A765,'Customer Names'!A:D,4,0)</f>
        <v>Jennifer R.</v>
      </c>
      <c r="C765">
        <f>VLOOKUP(A765,'Medical Examinations'!A:B,2,0)</f>
        <v>29.92</v>
      </c>
      <c r="D765">
        <f>VLOOKUP(A765,'Medical Examinations'!A:C,3,0)</f>
        <v>11.07</v>
      </c>
      <c r="E765" t="str">
        <f>VLOOKUP(A765,'Medical Examinations'!A:K,11,0)</f>
        <v>No</v>
      </c>
      <c r="F765" t="str">
        <f>VLOOKUP(A765,'Medical Examinations'!A:N,14,0)</f>
        <v>No</v>
      </c>
      <c r="G765" t="str">
        <f>VLOOKUP(A765,'Medical Examinations'!A:F,6,0)</f>
        <v>No</v>
      </c>
      <c r="H765" s="7" t="str">
        <f>VLOOKUP(A765,'Medical Examinations'!A:J,10,0)</f>
        <v>0</v>
      </c>
      <c r="I765" t="str">
        <f>VLOOKUP(A765,'Medical Examinations'!A:I,9,0)</f>
        <v>No</v>
      </c>
      <c r="J765" t="str">
        <f>VLOOKUP(A765,'Medical Examinations'!A:L,12,0)</f>
        <v>Overweight</v>
      </c>
      <c r="K765" t="str">
        <f>VLOOKUP(A765,'Medical Examinations'!A:M,13,0)</f>
        <v>Diabetes</v>
      </c>
      <c r="L765" t="str">
        <f>VLOOKUP(A765,'Hospitalisation Details'!A:S,15,0)</f>
        <v>11-Jul-1960</v>
      </c>
      <c r="M765" s="10">
        <f>VLOOKUP(A765,'Hospitalisation Details'!A:Q,17,0)</f>
        <v>13457.96</v>
      </c>
      <c r="N765" t="str">
        <f>VLOOKUP(A765,'Hospitalisation Details'!A:L,12,0)</f>
        <v>tier - 3</v>
      </c>
      <c r="O765" t="str">
        <f>VLOOKUP(A765,'Hospitalisation Details'!A:AA,13,0)</f>
        <v>tier - 1</v>
      </c>
      <c r="P765" t="str">
        <f>VLOOKUP(A765,'Hospitalisation Details'!A:AA,14,0)</f>
        <v>R1013</v>
      </c>
      <c r="Q765">
        <f>VLOOKUP(A765,'Hospitalisation Details'!A:AA,16,0)</f>
        <v>62</v>
      </c>
    </row>
    <row r="766" spans="1:17" ht="15.75" x14ac:dyDescent="0.25">
      <c r="A766" s="1" t="s">
        <v>1606</v>
      </c>
      <c r="B766" t="str">
        <f>VLOOKUP(A766,'Customer Names'!A:D,4,0)</f>
        <v>Lauren E</v>
      </c>
      <c r="C766">
        <f>VLOOKUP(A766,'Medical Examinations'!A:B,2,0)</f>
        <v>25</v>
      </c>
      <c r="D766">
        <f>VLOOKUP(A766,'Medical Examinations'!A:C,3,0)</f>
        <v>10.45</v>
      </c>
      <c r="E766" t="str">
        <f>VLOOKUP(A766,'Medical Examinations'!A:K,11,0)</f>
        <v>No</v>
      </c>
      <c r="F766" t="str">
        <f>VLOOKUP(A766,'Medical Examinations'!A:N,14,0)</f>
        <v>No</v>
      </c>
      <c r="G766" t="str">
        <f>VLOOKUP(A766,'Medical Examinations'!A:F,6,0)</f>
        <v>No</v>
      </c>
      <c r="H766" s="7" t="str">
        <f>VLOOKUP(A766,'Medical Examinations'!A:J,10,0)</f>
        <v>0</v>
      </c>
      <c r="I766" t="str">
        <f>VLOOKUP(A766,'Medical Examinations'!A:I,9,0)</f>
        <v>No</v>
      </c>
      <c r="J766" t="str">
        <f>VLOOKUP(A766,'Medical Examinations'!A:L,12,0)</f>
        <v>Overweight</v>
      </c>
      <c r="K766" t="str">
        <f>VLOOKUP(A766,'Medical Examinations'!A:M,13,0)</f>
        <v>Diabetes</v>
      </c>
      <c r="L766" t="str">
        <f>VLOOKUP(A766,'Hospitalisation Details'!A:S,15,0)</f>
        <v>13-Aug-1960</v>
      </c>
      <c r="M766" s="10">
        <f>VLOOKUP(A766,'Hospitalisation Details'!A:Q,17,0)</f>
        <v>13451.12</v>
      </c>
      <c r="N766" t="str">
        <f>VLOOKUP(A766,'Hospitalisation Details'!A:L,12,0)</f>
        <v>tier - 3</v>
      </c>
      <c r="O766" t="str">
        <f>VLOOKUP(A766,'Hospitalisation Details'!A:AA,13,0)</f>
        <v>tier - 1</v>
      </c>
      <c r="P766" t="str">
        <f>VLOOKUP(A766,'Hospitalisation Details'!A:AA,14,0)</f>
        <v>R1011</v>
      </c>
      <c r="Q766">
        <f>VLOOKUP(A766,'Hospitalisation Details'!A:AA,16,0)</f>
        <v>62</v>
      </c>
    </row>
    <row r="767" spans="1:17" ht="15.75" x14ac:dyDescent="0.25">
      <c r="A767" s="1" t="s">
        <v>1605</v>
      </c>
      <c r="B767" t="str">
        <f>VLOOKUP(A767,'Customer Names'!A:D,4,0)</f>
        <v>Ashley M.</v>
      </c>
      <c r="C767">
        <f>VLOOKUP(A767,'Medical Examinations'!A:B,2,0)</f>
        <v>38.869999999999997</v>
      </c>
      <c r="D767">
        <f>VLOOKUP(A767,'Medical Examinations'!A:C,3,0)</f>
        <v>8.6300000000000008</v>
      </c>
      <c r="E767" t="str">
        <f>VLOOKUP(A767,'Medical Examinations'!A:K,11,0)</f>
        <v>Yes</v>
      </c>
      <c r="F767" t="str">
        <f>VLOOKUP(A767,'Medical Examinations'!A:N,14,0)</f>
        <v>No</v>
      </c>
      <c r="G767" t="str">
        <f>VLOOKUP(A767,'Medical Examinations'!A:F,6,0)</f>
        <v>No</v>
      </c>
      <c r="H767" s="7">
        <f>VLOOKUP(A767,'Medical Examinations'!A:J,10,0)</f>
        <v>1</v>
      </c>
      <c r="I767" t="str">
        <f>VLOOKUP(A767,'Medical Examinations'!A:I,9,0)</f>
        <v>No</v>
      </c>
      <c r="J767" t="str">
        <f>VLOOKUP(A767,'Medical Examinations'!A:L,12,0)</f>
        <v>Obesity</v>
      </c>
      <c r="K767" t="str">
        <f>VLOOKUP(A767,'Medical Examinations'!A:M,13,0)</f>
        <v>Diabetes</v>
      </c>
      <c r="L767" t="str">
        <f>VLOOKUP(A767,'Hospitalisation Details'!A:S,15,0)</f>
        <v>29-Jun-1975</v>
      </c>
      <c r="M767" s="10">
        <f>VLOOKUP(A767,'Hospitalisation Details'!A:Q,17,0)</f>
        <v>13440.7</v>
      </c>
      <c r="N767" t="str">
        <f>VLOOKUP(A767,'Hospitalisation Details'!A:L,12,0)</f>
        <v>tier - 3</v>
      </c>
      <c r="O767" t="str">
        <f>VLOOKUP(A767,'Hospitalisation Details'!A:AA,13,0)</f>
        <v>tier - 2</v>
      </c>
      <c r="P767" t="str">
        <f>VLOOKUP(A767,'Hospitalisation Details'!A:AA,14,0)</f>
        <v>R1012</v>
      </c>
      <c r="Q767">
        <f>VLOOKUP(A767,'Hospitalisation Details'!A:AA,16,0)</f>
        <v>47</v>
      </c>
    </row>
    <row r="768" spans="1:17" ht="15.75" x14ac:dyDescent="0.25">
      <c r="A768" s="1" t="s">
        <v>1604</v>
      </c>
      <c r="B768" t="str">
        <f>VLOOKUP(A768,'Customer Names'!A:D,4,0)</f>
        <v>Alison R.</v>
      </c>
      <c r="C768">
        <f>VLOOKUP(A768,'Medical Examinations'!A:B,2,0)</f>
        <v>32.299999999999997</v>
      </c>
      <c r="D768">
        <f>VLOOKUP(A768,'Medical Examinations'!A:C,3,0)</f>
        <v>5.28</v>
      </c>
      <c r="E768" t="str">
        <f>VLOOKUP(A768,'Medical Examinations'!A:K,11,0)</f>
        <v>Yes</v>
      </c>
      <c r="F768" t="str">
        <f>VLOOKUP(A768,'Medical Examinations'!A:N,14,0)</f>
        <v>No</v>
      </c>
      <c r="G768" t="str">
        <f>VLOOKUP(A768,'Medical Examinations'!A:F,6,0)</f>
        <v>No</v>
      </c>
      <c r="H768" s="7">
        <f>VLOOKUP(A768,'Medical Examinations'!A:J,10,0)</f>
        <v>2</v>
      </c>
      <c r="I768" t="str">
        <f>VLOOKUP(A768,'Medical Examinations'!A:I,9,0)</f>
        <v>No</v>
      </c>
      <c r="J768" t="str">
        <f>VLOOKUP(A768,'Medical Examinations'!A:L,12,0)</f>
        <v>Obesity</v>
      </c>
      <c r="K768" t="str">
        <f>VLOOKUP(A768,'Medical Examinations'!A:M,13,0)</f>
        <v>Normal</v>
      </c>
      <c r="L768" t="str">
        <f>VLOOKUP(A768,'Hospitalisation Details'!A:S,15,0)</f>
        <v>14-Nov-1966</v>
      </c>
      <c r="M768" s="10">
        <f>VLOOKUP(A768,'Hospitalisation Details'!A:Q,17,0)</f>
        <v>13430.27</v>
      </c>
      <c r="N768" t="str">
        <f>VLOOKUP(A768,'Hospitalisation Details'!A:L,12,0)</f>
        <v>tier - 3</v>
      </c>
      <c r="O768" t="str">
        <f>VLOOKUP(A768,'Hospitalisation Details'!A:AA,13,0)</f>
        <v>tier - 3</v>
      </c>
      <c r="P768" t="str">
        <f>VLOOKUP(A768,'Hospitalisation Details'!A:AA,14,0)</f>
        <v>R1024</v>
      </c>
      <c r="Q768">
        <f>VLOOKUP(A768,'Hospitalisation Details'!A:AA,16,0)</f>
        <v>56</v>
      </c>
    </row>
    <row r="769" spans="1:17" ht="15.75" x14ac:dyDescent="0.25">
      <c r="A769" s="1" t="s">
        <v>1603</v>
      </c>
      <c r="B769" t="str">
        <f>VLOOKUP(A769,'Customer Names'!A:D,4,0)</f>
        <v>Madeleine</v>
      </c>
      <c r="C769">
        <f>VLOOKUP(A769,'Medical Examinations'!A:B,2,0)</f>
        <v>31.16</v>
      </c>
      <c r="D769">
        <f>VLOOKUP(A769,'Medical Examinations'!A:C,3,0)</f>
        <v>7.49</v>
      </c>
      <c r="E769" t="str">
        <f>VLOOKUP(A769,'Medical Examinations'!A:K,11,0)</f>
        <v>Yes</v>
      </c>
      <c r="F769" t="str">
        <f>VLOOKUP(A769,'Medical Examinations'!A:N,14,0)</f>
        <v>No</v>
      </c>
      <c r="G769" t="str">
        <f>VLOOKUP(A769,'Medical Examinations'!A:F,6,0)</f>
        <v>No</v>
      </c>
      <c r="H769" s="7">
        <f>VLOOKUP(A769,'Medical Examinations'!A:J,10,0)</f>
        <v>2</v>
      </c>
      <c r="I769" t="str">
        <f>VLOOKUP(A769,'Medical Examinations'!A:I,9,0)</f>
        <v>No</v>
      </c>
      <c r="J769" t="str">
        <f>VLOOKUP(A769,'Medical Examinations'!A:L,12,0)</f>
        <v>Obesity</v>
      </c>
      <c r="K769" t="str">
        <f>VLOOKUP(A769,'Medical Examinations'!A:M,13,0)</f>
        <v>Diabetes</v>
      </c>
      <c r="L769" t="str">
        <f>VLOOKUP(A769,'Hospitalisation Details'!A:S,15,0)</f>
        <v>3-Nov-1961</v>
      </c>
      <c r="M769" s="10">
        <f>VLOOKUP(A769,'Hospitalisation Details'!A:Q,17,0)</f>
        <v>13429.04</v>
      </c>
      <c r="N769" t="str">
        <f>VLOOKUP(A769,'Hospitalisation Details'!A:L,12,0)</f>
        <v>tier - 3</v>
      </c>
      <c r="O769" t="str">
        <f>VLOOKUP(A769,'Hospitalisation Details'!A:AA,13,0)</f>
        <v>tier - 3</v>
      </c>
      <c r="P769" t="str">
        <f>VLOOKUP(A769,'Hospitalisation Details'!A:AA,14,0)</f>
        <v>R1012</v>
      </c>
      <c r="Q769">
        <f>VLOOKUP(A769,'Hospitalisation Details'!A:AA,16,0)</f>
        <v>61</v>
      </c>
    </row>
    <row r="770" spans="1:17" ht="15.75" x14ac:dyDescent="0.25">
      <c r="A770" s="1" t="s">
        <v>1602</v>
      </c>
      <c r="B770" t="str">
        <f>VLOOKUP(A770,'Customer Names'!A:D,4,0)</f>
        <v>Stacey</v>
      </c>
      <c r="C770">
        <f>VLOOKUP(A770,'Medical Examinations'!A:B,2,0)</f>
        <v>54.59</v>
      </c>
      <c r="D770">
        <f>VLOOKUP(A770,'Medical Examinations'!A:C,3,0)</f>
        <v>4.2699999999999996</v>
      </c>
      <c r="E770" t="str">
        <f>VLOOKUP(A770,'Medical Examinations'!A:K,11,0)</f>
        <v>No</v>
      </c>
      <c r="F770" t="str">
        <f>VLOOKUP(A770,'Medical Examinations'!A:N,14,0)</f>
        <v>No</v>
      </c>
      <c r="G770" t="str">
        <f>VLOOKUP(A770,'Medical Examinations'!A:F,6,0)</f>
        <v>No</v>
      </c>
      <c r="H770" s="7" t="str">
        <f>VLOOKUP(A770,'Medical Examinations'!A:J,10,0)</f>
        <v>0</v>
      </c>
      <c r="I770" t="str">
        <f>VLOOKUP(A770,'Medical Examinations'!A:I,9,0)</f>
        <v>No</v>
      </c>
      <c r="J770" t="str">
        <f>VLOOKUP(A770,'Medical Examinations'!A:L,12,0)</f>
        <v>Obesity</v>
      </c>
      <c r="K770" t="str">
        <f>VLOOKUP(A770,'Medical Examinations'!A:M,13,0)</f>
        <v>Normal</v>
      </c>
      <c r="L770" t="str">
        <f>VLOOKUP(A770,'Hospitalisation Details'!A:S,15,0)</f>
        <v>17-Jun-1994</v>
      </c>
      <c r="M770" s="10">
        <f>VLOOKUP(A770,'Hospitalisation Details'!A:Q,17,0)</f>
        <v>13417.05</v>
      </c>
      <c r="N770" t="str">
        <f>VLOOKUP(A770,'Hospitalisation Details'!A:L,12,0)</f>
        <v>tier - 3</v>
      </c>
      <c r="O770" t="str">
        <f>VLOOKUP(A770,'Hospitalisation Details'!A:AA,13,0)</f>
        <v>tier - 3</v>
      </c>
      <c r="P770" t="str">
        <f>VLOOKUP(A770,'Hospitalisation Details'!A:AA,14,0)</f>
        <v>R1012</v>
      </c>
      <c r="Q770">
        <f>VLOOKUP(A770,'Hospitalisation Details'!A:AA,16,0)</f>
        <v>28</v>
      </c>
    </row>
    <row r="771" spans="1:17" ht="15.75" x14ac:dyDescent="0.25">
      <c r="A771" s="1" t="s">
        <v>1601</v>
      </c>
      <c r="B771" t="str">
        <f>VLOOKUP(A771,'Customer Names'!A:D,4,0)</f>
        <v>Kimberly</v>
      </c>
      <c r="C771">
        <f>VLOOKUP(A771,'Medical Examinations'!A:B,2,0)</f>
        <v>21.09</v>
      </c>
      <c r="D771">
        <f>VLOOKUP(A771,'Medical Examinations'!A:C,3,0)</f>
        <v>9.2200000000000006</v>
      </c>
      <c r="E771" t="str">
        <f>VLOOKUP(A771,'Medical Examinations'!A:K,11,0)</f>
        <v>Yes</v>
      </c>
      <c r="F771" t="str">
        <f>VLOOKUP(A771,'Medical Examinations'!A:N,14,0)</f>
        <v>No</v>
      </c>
      <c r="G771" t="str">
        <f>VLOOKUP(A771,'Medical Examinations'!A:F,6,0)</f>
        <v>No</v>
      </c>
      <c r="H771" s="7">
        <f>VLOOKUP(A771,'Medical Examinations'!A:J,10,0)</f>
        <v>2</v>
      </c>
      <c r="I771" t="str">
        <f>VLOOKUP(A771,'Medical Examinations'!A:I,9,0)</f>
        <v>No</v>
      </c>
      <c r="J771" t="str">
        <f>VLOOKUP(A771,'Medical Examinations'!A:L,12,0)</f>
        <v>Normal Weight</v>
      </c>
      <c r="K771" t="str">
        <f>VLOOKUP(A771,'Medical Examinations'!A:M,13,0)</f>
        <v>Diabetes</v>
      </c>
      <c r="L771" t="str">
        <f>VLOOKUP(A771,'Hospitalisation Details'!A:S,15,0)</f>
        <v>22-Jul-1961</v>
      </c>
      <c r="M771" s="10">
        <f>VLOOKUP(A771,'Hospitalisation Details'!A:Q,17,0)</f>
        <v>13415.04</v>
      </c>
      <c r="N771" t="str">
        <f>VLOOKUP(A771,'Hospitalisation Details'!A:L,12,0)</f>
        <v>tier - 3</v>
      </c>
      <c r="O771" t="str">
        <f>VLOOKUP(A771,'Hospitalisation Details'!A:AA,13,0)</f>
        <v>tier - 2</v>
      </c>
      <c r="P771" t="str">
        <f>VLOOKUP(A771,'Hospitalisation Details'!A:AA,14,0)</f>
        <v>R1012</v>
      </c>
      <c r="Q771">
        <f>VLOOKUP(A771,'Hospitalisation Details'!A:AA,16,0)</f>
        <v>61</v>
      </c>
    </row>
    <row r="772" spans="1:17" ht="15.75" x14ac:dyDescent="0.25">
      <c r="A772" s="1" t="s">
        <v>1600</v>
      </c>
      <c r="B772" t="str">
        <f>VLOOKUP(A772,'Customer Names'!A:D,4,0)</f>
        <v>Matthew D</v>
      </c>
      <c r="C772">
        <f>VLOOKUP(A772,'Medical Examinations'!A:B,2,0)</f>
        <v>52.41</v>
      </c>
      <c r="D772">
        <f>VLOOKUP(A772,'Medical Examinations'!A:C,3,0)</f>
        <v>5.99</v>
      </c>
      <c r="E772" t="str">
        <f>VLOOKUP(A772,'Medical Examinations'!A:K,11,0)</f>
        <v>No</v>
      </c>
      <c r="F772" t="str">
        <f>VLOOKUP(A772,'Medical Examinations'!A:N,14,0)</f>
        <v>No</v>
      </c>
      <c r="G772" t="str">
        <f>VLOOKUP(A772,'Medical Examinations'!A:F,6,0)</f>
        <v>No</v>
      </c>
      <c r="H772" s="7">
        <f>VLOOKUP(A772,'Medical Examinations'!A:J,10,0)</f>
        <v>1</v>
      </c>
      <c r="I772" t="str">
        <f>VLOOKUP(A772,'Medical Examinations'!A:I,9,0)</f>
        <v>No</v>
      </c>
      <c r="J772" t="str">
        <f>VLOOKUP(A772,'Medical Examinations'!A:L,12,0)</f>
        <v>Obesity</v>
      </c>
      <c r="K772" t="str">
        <f>VLOOKUP(A772,'Medical Examinations'!A:M,13,0)</f>
        <v>Prediabetes</v>
      </c>
      <c r="L772" t="str">
        <f>VLOOKUP(A772,'Hospitalisation Details'!A:S,15,0)</f>
        <v>19-Dec-1992</v>
      </c>
      <c r="M772" s="10">
        <f>VLOOKUP(A772,'Hospitalisation Details'!A:Q,17,0)</f>
        <v>13412.97</v>
      </c>
      <c r="N772" t="str">
        <f>VLOOKUP(A772,'Hospitalisation Details'!A:L,12,0)</f>
        <v>tier - 3</v>
      </c>
      <c r="O772" t="str">
        <f>VLOOKUP(A772,'Hospitalisation Details'!A:AA,13,0)</f>
        <v>tier - 3</v>
      </c>
      <c r="P772" t="str">
        <f>VLOOKUP(A772,'Hospitalisation Details'!A:AA,14,0)</f>
        <v>R1023</v>
      </c>
      <c r="Q772">
        <f>VLOOKUP(A772,'Hospitalisation Details'!A:AA,16,0)</f>
        <v>30</v>
      </c>
    </row>
    <row r="773" spans="1:17" ht="15.75" x14ac:dyDescent="0.25">
      <c r="A773" s="1" t="s">
        <v>1599</v>
      </c>
      <c r="B773" t="str">
        <f>VLOOKUP(A773,'Customer Names'!A:D,4,0)</f>
        <v>Michael</v>
      </c>
      <c r="C773">
        <f>VLOOKUP(A773,'Medical Examinations'!A:B,2,0)</f>
        <v>41.47</v>
      </c>
      <c r="D773">
        <f>VLOOKUP(A773,'Medical Examinations'!A:C,3,0)</f>
        <v>5.86</v>
      </c>
      <c r="E773" t="str">
        <f>VLOOKUP(A773,'Medical Examinations'!A:K,11,0)</f>
        <v>Yes</v>
      </c>
      <c r="F773" t="str">
        <f>VLOOKUP(A773,'Medical Examinations'!A:N,14,0)</f>
        <v>No</v>
      </c>
      <c r="G773" t="str">
        <f>VLOOKUP(A773,'Medical Examinations'!A:F,6,0)</f>
        <v>No</v>
      </c>
      <c r="H773" s="7">
        <f>VLOOKUP(A773,'Medical Examinations'!A:J,10,0)</f>
        <v>2</v>
      </c>
      <c r="I773" t="str">
        <f>VLOOKUP(A773,'Medical Examinations'!A:I,9,0)</f>
        <v>No</v>
      </c>
      <c r="J773" t="str">
        <f>VLOOKUP(A773,'Medical Examinations'!A:L,12,0)</f>
        <v>Obesity</v>
      </c>
      <c r="K773" t="str">
        <f>VLOOKUP(A773,'Medical Examinations'!A:M,13,0)</f>
        <v>Prediabetes</v>
      </c>
      <c r="L773" t="str">
        <f>VLOOKUP(A773,'Hospitalisation Details'!A:S,15,0)</f>
        <v>20-Dec-1959</v>
      </c>
      <c r="M773" s="10">
        <f>VLOOKUP(A773,'Hospitalisation Details'!A:Q,17,0)</f>
        <v>13405.39</v>
      </c>
      <c r="N773" t="str">
        <f>VLOOKUP(A773,'Hospitalisation Details'!A:L,12,0)</f>
        <v>tier - 3</v>
      </c>
      <c r="O773" t="str">
        <f>VLOOKUP(A773,'Hospitalisation Details'!A:AA,13,0)</f>
        <v>tier - 3</v>
      </c>
      <c r="P773" t="str">
        <f>VLOOKUP(A773,'Hospitalisation Details'!A:AA,14,0)</f>
        <v>R1013</v>
      </c>
      <c r="Q773">
        <f>VLOOKUP(A773,'Hospitalisation Details'!A:AA,16,0)</f>
        <v>63</v>
      </c>
    </row>
    <row r="774" spans="1:17" ht="15.75" x14ac:dyDescent="0.25">
      <c r="A774" s="1" t="s">
        <v>1598</v>
      </c>
      <c r="B774" t="str">
        <f>VLOOKUP(A774,'Customer Names'!A:D,4,0)</f>
        <v>Ben</v>
      </c>
      <c r="C774">
        <f>VLOOKUP(A774,'Medical Examinations'!A:B,2,0)</f>
        <v>33.1</v>
      </c>
      <c r="D774">
        <f>VLOOKUP(A774,'Medical Examinations'!A:C,3,0)</f>
        <v>5.19</v>
      </c>
      <c r="E774" t="str">
        <f>VLOOKUP(A774,'Medical Examinations'!A:K,11,0)</f>
        <v>Yes</v>
      </c>
      <c r="F774" t="str">
        <f>VLOOKUP(A774,'Medical Examinations'!A:N,14,0)</f>
        <v>No</v>
      </c>
      <c r="G774" t="str">
        <f>VLOOKUP(A774,'Medical Examinations'!A:F,6,0)</f>
        <v>No</v>
      </c>
      <c r="H774" s="7">
        <f>VLOOKUP(A774,'Medical Examinations'!A:J,10,0)</f>
        <v>2</v>
      </c>
      <c r="I774" t="str">
        <f>VLOOKUP(A774,'Medical Examinations'!A:I,9,0)</f>
        <v>No</v>
      </c>
      <c r="J774" t="str">
        <f>VLOOKUP(A774,'Medical Examinations'!A:L,12,0)</f>
        <v>Obesity</v>
      </c>
      <c r="K774" t="str">
        <f>VLOOKUP(A774,'Medical Examinations'!A:M,13,0)</f>
        <v>Normal</v>
      </c>
      <c r="L774" t="str">
        <f>VLOOKUP(A774,'Hospitalisation Details'!A:S,15,0)</f>
        <v>25-Nov-1959</v>
      </c>
      <c r="M774" s="10">
        <f>VLOOKUP(A774,'Hospitalisation Details'!A:Q,17,0)</f>
        <v>13393.76</v>
      </c>
      <c r="N774" t="str">
        <f>VLOOKUP(A774,'Hospitalisation Details'!A:L,12,0)</f>
        <v>tier - 3</v>
      </c>
      <c r="O774" t="str">
        <f>VLOOKUP(A774,'Hospitalisation Details'!A:AA,13,0)</f>
        <v>tier - 1</v>
      </c>
      <c r="P774" t="str">
        <f>VLOOKUP(A774,'Hospitalisation Details'!A:AA,14,0)</f>
        <v>R1011</v>
      </c>
      <c r="Q774">
        <f>VLOOKUP(A774,'Hospitalisation Details'!A:AA,16,0)</f>
        <v>63</v>
      </c>
    </row>
    <row r="775" spans="1:17" ht="15.75" x14ac:dyDescent="0.25">
      <c r="A775" s="1" t="s">
        <v>1597</v>
      </c>
      <c r="B775" t="str">
        <f>VLOOKUP(A775,'Customer Names'!A:D,4,0)</f>
        <v>Chris</v>
      </c>
      <c r="C775">
        <f>VLOOKUP(A775,'Medical Examinations'!A:B,2,0)</f>
        <v>30.8</v>
      </c>
      <c r="D775">
        <f>VLOOKUP(A775,'Medical Examinations'!A:C,3,0)</f>
        <v>4.37</v>
      </c>
      <c r="E775" t="str">
        <f>VLOOKUP(A775,'Medical Examinations'!A:K,11,0)</f>
        <v>Yes</v>
      </c>
      <c r="F775" t="str">
        <f>VLOOKUP(A775,'Medical Examinations'!A:N,14,0)</f>
        <v>No</v>
      </c>
      <c r="G775" t="str">
        <f>VLOOKUP(A775,'Medical Examinations'!A:F,6,0)</f>
        <v>No</v>
      </c>
      <c r="H775" s="7">
        <f>VLOOKUP(A775,'Medical Examinations'!A:J,10,0)</f>
        <v>2</v>
      </c>
      <c r="I775" t="str">
        <f>VLOOKUP(A775,'Medical Examinations'!A:I,9,0)</f>
        <v>No</v>
      </c>
      <c r="J775" t="str">
        <f>VLOOKUP(A775,'Medical Examinations'!A:L,12,0)</f>
        <v>Obesity</v>
      </c>
      <c r="K775" t="str">
        <f>VLOOKUP(A775,'Medical Examinations'!A:M,13,0)</f>
        <v>Normal</v>
      </c>
      <c r="L775" t="str">
        <f>VLOOKUP(A775,'Hospitalisation Details'!A:S,15,0)</f>
        <v>9-Dec-1959</v>
      </c>
      <c r="M775" s="10">
        <f>VLOOKUP(A775,'Hospitalisation Details'!A:Q,17,0)</f>
        <v>13390.56</v>
      </c>
      <c r="N775" t="str">
        <f>VLOOKUP(A775,'Hospitalisation Details'!A:L,12,0)</f>
        <v>tier - 3</v>
      </c>
      <c r="O775" t="str">
        <f>VLOOKUP(A775,'Hospitalisation Details'!A:AA,13,0)</f>
        <v>tier - 3</v>
      </c>
      <c r="P775" t="str">
        <f>VLOOKUP(A775,'Hospitalisation Details'!A:AA,14,0)</f>
        <v>R1011</v>
      </c>
      <c r="Q775">
        <f>VLOOKUP(A775,'Hospitalisation Details'!A:AA,16,0)</f>
        <v>63</v>
      </c>
    </row>
    <row r="776" spans="1:17" ht="15.75" x14ac:dyDescent="0.25">
      <c r="A776" s="1" t="s">
        <v>1596</v>
      </c>
      <c r="B776" t="str">
        <f>VLOOKUP(A776,'Customer Names'!A:D,4,0)</f>
        <v>Jeremy J</v>
      </c>
      <c r="C776">
        <f>VLOOKUP(A776,'Medical Examinations'!A:B,2,0)</f>
        <v>42.06</v>
      </c>
      <c r="D776">
        <f>VLOOKUP(A776,'Medical Examinations'!A:C,3,0)</f>
        <v>5.32</v>
      </c>
      <c r="E776" t="str">
        <f>VLOOKUP(A776,'Medical Examinations'!A:K,11,0)</f>
        <v>No</v>
      </c>
      <c r="F776" t="str">
        <f>VLOOKUP(A776,'Medical Examinations'!A:N,14,0)</f>
        <v>No</v>
      </c>
      <c r="G776" t="str">
        <f>VLOOKUP(A776,'Medical Examinations'!A:F,6,0)</f>
        <v>No</v>
      </c>
      <c r="H776" s="7">
        <f>VLOOKUP(A776,'Medical Examinations'!A:J,10,0)</f>
        <v>1</v>
      </c>
      <c r="I776" t="str">
        <f>VLOOKUP(A776,'Medical Examinations'!A:I,9,0)</f>
        <v>No</v>
      </c>
      <c r="J776" t="str">
        <f>VLOOKUP(A776,'Medical Examinations'!A:L,12,0)</f>
        <v>Obesity</v>
      </c>
      <c r="K776" t="str">
        <f>VLOOKUP(A776,'Medical Examinations'!A:M,13,0)</f>
        <v>Normal</v>
      </c>
      <c r="L776" t="str">
        <f>VLOOKUP(A776,'Hospitalisation Details'!A:S,15,0)</f>
        <v>6-Jun-1984</v>
      </c>
      <c r="M776" s="10">
        <f>VLOOKUP(A776,'Hospitalisation Details'!A:Q,17,0)</f>
        <v>13383.67</v>
      </c>
      <c r="N776" t="str">
        <f>VLOOKUP(A776,'Hospitalisation Details'!A:L,12,0)</f>
        <v>tier - 3</v>
      </c>
      <c r="O776" t="str">
        <f>VLOOKUP(A776,'Hospitalisation Details'!A:AA,13,0)</f>
        <v>tier - 2</v>
      </c>
      <c r="P776" t="str">
        <f>VLOOKUP(A776,'Hospitalisation Details'!A:AA,14,0)</f>
        <v>R1023</v>
      </c>
      <c r="Q776">
        <f>VLOOKUP(A776,'Hospitalisation Details'!A:AA,16,0)</f>
        <v>39</v>
      </c>
    </row>
    <row r="777" spans="1:17" ht="15.75" x14ac:dyDescent="0.25">
      <c r="A777" s="1" t="s">
        <v>1595</v>
      </c>
      <c r="B777" t="str">
        <f>VLOOKUP(A777,'Customer Names'!A:D,4,0)</f>
        <v>Amy L.</v>
      </c>
      <c r="C777">
        <f>VLOOKUP(A777,'Medical Examinations'!A:B,2,0)</f>
        <v>39.270000000000003</v>
      </c>
      <c r="D777">
        <f>VLOOKUP(A777,'Medical Examinations'!A:C,3,0)</f>
        <v>5.64</v>
      </c>
      <c r="E777" t="str">
        <f>VLOOKUP(A777,'Medical Examinations'!A:K,11,0)</f>
        <v>No</v>
      </c>
      <c r="F777" t="str">
        <f>VLOOKUP(A777,'Medical Examinations'!A:N,14,0)</f>
        <v>No</v>
      </c>
      <c r="G777" t="str">
        <f>VLOOKUP(A777,'Medical Examinations'!A:F,6,0)</f>
        <v>Yes</v>
      </c>
      <c r="H777" s="7">
        <f>VLOOKUP(A777,'Medical Examinations'!A:J,10,0)</f>
        <v>1</v>
      </c>
      <c r="I777" t="str">
        <f>VLOOKUP(A777,'Medical Examinations'!A:I,9,0)</f>
        <v>No</v>
      </c>
      <c r="J777" t="str">
        <f>VLOOKUP(A777,'Medical Examinations'!A:L,12,0)</f>
        <v>Obesity</v>
      </c>
      <c r="K777" t="str">
        <f>VLOOKUP(A777,'Medical Examinations'!A:M,13,0)</f>
        <v>Normal</v>
      </c>
      <c r="L777" t="str">
        <f>VLOOKUP(A777,'Hospitalisation Details'!A:S,15,0)</f>
        <v>30-Sep-1979</v>
      </c>
      <c r="M777" s="10">
        <f>VLOOKUP(A777,'Hospitalisation Details'!A:Q,17,0)</f>
        <v>13377.41</v>
      </c>
      <c r="N777" t="str">
        <f>VLOOKUP(A777,'Hospitalisation Details'!A:L,12,0)</f>
        <v>tier - 3</v>
      </c>
      <c r="O777" t="str">
        <f>VLOOKUP(A777,'Hospitalisation Details'!A:AA,13,0)</f>
        <v>tier - 3</v>
      </c>
      <c r="P777" t="str">
        <f>VLOOKUP(A777,'Hospitalisation Details'!A:AA,14,0)</f>
        <v>R1026</v>
      </c>
      <c r="Q777">
        <f>VLOOKUP(A777,'Hospitalisation Details'!A:AA,16,0)</f>
        <v>43</v>
      </c>
    </row>
    <row r="778" spans="1:17" ht="15.75" x14ac:dyDescent="0.25">
      <c r="A778" s="1" t="s">
        <v>1594</v>
      </c>
      <c r="B778" t="str">
        <f>VLOOKUP(A778,'Customer Names'!A:D,4,0)</f>
        <v>Karen L.</v>
      </c>
      <c r="C778">
        <f>VLOOKUP(A778,'Medical Examinations'!A:B,2,0)</f>
        <v>30.71</v>
      </c>
      <c r="D778">
        <f>VLOOKUP(A778,'Medical Examinations'!A:C,3,0)</f>
        <v>5.59</v>
      </c>
      <c r="E778" t="str">
        <f>VLOOKUP(A778,'Medical Examinations'!A:K,11,0)</f>
        <v>Yes</v>
      </c>
      <c r="F778" t="str">
        <f>VLOOKUP(A778,'Medical Examinations'!A:N,14,0)</f>
        <v>No</v>
      </c>
      <c r="G778" t="str">
        <f>VLOOKUP(A778,'Medical Examinations'!A:F,6,0)</f>
        <v>No</v>
      </c>
      <c r="H778" s="7">
        <f>VLOOKUP(A778,'Medical Examinations'!A:J,10,0)</f>
        <v>1</v>
      </c>
      <c r="I778" t="str">
        <f>VLOOKUP(A778,'Medical Examinations'!A:I,9,0)</f>
        <v>No</v>
      </c>
      <c r="J778" t="str">
        <f>VLOOKUP(A778,'Medical Examinations'!A:L,12,0)</f>
        <v>Obesity</v>
      </c>
      <c r="K778" t="str">
        <f>VLOOKUP(A778,'Medical Examinations'!A:M,13,0)</f>
        <v>Normal</v>
      </c>
      <c r="L778" t="str">
        <f>VLOOKUP(A778,'Hospitalisation Details'!A:S,15,0)</f>
        <v>24-Sep-1964</v>
      </c>
      <c r="M778" s="10">
        <f>VLOOKUP(A778,'Hospitalisation Details'!A:Q,17,0)</f>
        <v>13375.76</v>
      </c>
      <c r="N778" t="str">
        <f>VLOOKUP(A778,'Hospitalisation Details'!A:L,12,0)</f>
        <v>tier - 3</v>
      </c>
      <c r="O778" t="str">
        <f>VLOOKUP(A778,'Hospitalisation Details'!A:AA,13,0)</f>
        <v>tier - 2</v>
      </c>
      <c r="P778" t="str">
        <f>VLOOKUP(A778,'Hospitalisation Details'!A:AA,14,0)</f>
        <v>R1025</v>
      </c>
      <c r="Q778">
        <f>VLOOKUP(A778,'Hospitalisation Details'!A:AA,16,0)</f>
        <v>58</v>
      </c>
    </row>
    <row r="779" spans="1:17" ht="15.75" x14ac:dyDescent="0.25">
      <c r="A779" s="1" t="s">
        <v>1593</v>
      </c>
      <c r="B779" t="str">
        <f>VLOOKUP(A779,'Customer Names'!A:D,4,0)</f>
        <v>Tennille</v>
      </c>
      <c r="C779">
        <f>VLOOKUP(A779,'Medical Examinations'!A:B,2,0)</f>
        <v>47.19</v>
      </c>
      <c r="D779">
        <f>VLOOKUP(A779,'Medical Examinations'!A:C,3,0)</f>
        <v>5.29</v>
      </c>
      <c r="E779" t="str">
        <f>VLOOKUP(A779,'Medical Examinations'!A:K,11,0)</f>
        <v>No</v>
      </c>
      <c r="F779" t="str">
        <f>VLOOKUP(A779,'Medical Examinations'!A:N,14,0)</f>
        <v>No</v>
      </c>
      <c r="G779" t="str">
        <f>VLOOKUP(A779,'Medical Examinations'!A:F,6,0)</f>
        <v>No</v>
      </c>
      <c r="H779" s="7" t="str">
        <f>VLOOKUP(A779,'Medical Examinations'!A:J,10,0)</f>
        <v>0</v>
      </c>
      <c r="I779" t="str">
        <f>VLOOKUP(A779,'Medical Examinations'!A:I,9,0)</f>
        <v>No</v>
      </c>
      <c r="J779" t="str">
        <f>VLOOKUP(A779,'Medical Examinations'!A:L,12,0)</f>
        <v>Obesity</v>
      </c>
      <c r="K779" t="str">
        <f>VLOOKUP(A779,'Medical Examinations'!A:M,13,0)</f>
        <v>Normal</v>
      </c>
      <c r="L779" t="str">
        <f>VLOOKUP(A779,'Hospitalisation Details'!A:S,15,0)</f>
        <v>2-Oct-1990</v>
      </c>
      <c r="M779" s="10">
        <f>VLOOKUP(A779,'Hospitalisation Details'!A:Q,17,0)</f>
        <v>13360.94</v>
      </c>
      <c r="N779" t="str">
        <f>VLOOKUP(A779,'Hospitalisation Details'!A:L,12,0)</f>
        <v>tier - 3</v>
      </c>
      <c r="O779" t="str">
        <f>VLOOKUP(A779,'Hospitalisation Details'!A:AA,13,0)</f>
        <v>tier - 1</v>
      </c>
      <c r="P779" t="str">
        <f>VLOOKUP(A779,'Hospitalisation Details'!A:AA,14,0)</f>
        <v>R1012</v>
      </c>
      <c r="Q779">
        <f>VLOOKUP(A779,'Hospitalisation Details'!A:AA,16,0)</f>
        <v>32</v>
      </c>
    </row>
    <row r="780" spans="1:17" ht="15.75" x14ac:dyDescent="0.25">
      <c r="A780" s="1" t="s">
        <v>1592</v>
      </c>
      <c r="B780" t="str">
        <f>VLOOKUP(A780,'Customer Names'!A:D,4,0)</f>
        <v>Matt</v>
      </c>
      <c r="C780">
        <f>VLOOKUP(A780,'Medical Examinations'!A:B,2,0)</f>
        <v>30.02</v>
      </c>
      <c r="D780">
        <f>VLOOKUP(A780,'Medical Examinations'!A:C,3,0)</f>
        <v>6.65</v>
      </c>
      <c r="E780" t="str">
        <f>VLOOKUP(A780,'Medical Examinations'!A:K,11,0)</f>
        <v>No</v>
      </c>
      <c r="F780" t="str">
        <f>VLOOKUP(A780,'Medical Examinations'!A:N,14,0)</f>
        <v>No</v>
      </c>
      <c r="G780" t="str">
        <f>VLOOKUP(A780,'Medical Examinations'!A:F,6,0)</f>
        <v>No</v>
      </c>
      <c r="H780" s="7" t="str">
        <f>VLOOKUP(A780,'Medical Examinations'!A:J,10,0)</f>
        <v>0</v>
      </c>
      <c r="I780" t="str">
        <f>VLOOKUP(A780,'Medical Examinations'!A:I,9,0)</f>
        <v>No</v>
      </c>
      <c r="J780" t="str">
        <f>VLOOKUP(A780,'Medical Examinations'!A:L,12,0)</f>
        <v>Obesity</v>
      </c>
      <c r="K780" t="str">
        <f>VLOOKUP(A780,'Medical Examinations'!A:M,13,0)</f>
        <v>Diabetes</v>
      </c>
      <c r="L780" t="str">
        <f>VLOOKUP(A780,'Hospitalisation Details'!A:S,15,0)</f>
        <v>11-Nov-1960</v>
      </c>
      <c r="M780" s="10">
        <f>VLOOKUP(A780,'Hospitalisation Details'!A:Q,17,0)</f>
        <v>13352.1</v>
      </c>
      <c r="N780" t="str">
        <f>VLOOKUP(A780,'Hospitalisation Details'!A:L,12,0)</f>
        <v>tier - 3</v>
      </c>
      <c r="O780" t="str">
        <f>VLOOKUP(A780,'Hospitalisation Details'!A:AA,13,0)</f>
        <v>tier - 1</v>
      </c>
      <c r="P780" t="str">
        <f>VLOOKUP(A780,'Hospitalisation Details'!A:AA,14,0)</f>
        <v>R1012</v>
      </c>
      <c r="Q780">
        <f>VLOOKUP(A780,'Hospitalisation Details'!A:AA,16,0)</f>
        <v>62</v>
      </c>
    </row>
    <row r="781" spans="1:17" ht="15.75" x14ac:dyDescent="0.25">
      <c r="A781" s="1" t="s">
        <v>1591</v>
      </c>
      <c r="B781" t="str">
        <f>VLOOKUP(A781,'Customer Names'!A:D,4,0)</f>
        <v>Emily</v>
      </c>
      <c r="C781">
        <f>VLOOKUP(A781,'Medical Examinations'!A:B,2,0)</f>
        <v>37.909999999999997</v>
      </c>
      <c r="D781">
        <f>VLOOKUP(A781,'Medical Examinations'!A:C,3,0)</f>
        <v>5.68</v>
      </c>
      <c r="E781" t="str">
        <f>VLOOKUP(A781,'Medical Examinations'!A:K,11,0)</f>
        <v>Yes</v>
      </c>
      <c r="F781" t="str">
        <f>VLOOKUP(A781,'Medical Examinations'!A:N,14,0)</f>
        <v>No</v>
      </c>
      <c r="G781" t="str">
        <f>VLOOKUP(A781,'Medical Examinations'!A:F,6,0)</f>
        <v>No</v>
      </c>
      <c r="H781" s="7" t="str">
        <f>VLOOKUP(A781,'Medical Examinations'!A:J,10,0)</f>
        <v>0</v>
      </c>
      <c r="I781" t="str">
        <f>VLOOKUP(A781,'Medical Examinations'!A:I,9,0)</f>
        <v>No</v>
      </c>
      <c r="J781" t="str">
        <f>VLOOKUP(A781,'Medical Examinations'!A:L,12,0)</f>
        <v>Obesity</v>
      </c>
      <c r="K781" t="str">
        <f>VLOOKUP(A781,'Medical Examinations'!A:M,13,0)</f>
        <v>Normal</v>
      </c>
      <c r="L781" t="str">
        <f>VLOOKUP(A781,'Hospitalisation Details'!A:S,15,0)</f>
        <v>23-Aug-1976</v>
      </c>
      <c r="M781" s="10">
        <f>VLOOKUP(A781,'Hospitalisation Details'!A:Q,17,0)</f>
        <v>13333.71</v>
      </c>
      <c r="N781" t="str">
        <f>VLOOKUP(A781,'Hospitalisation Details'!A:L,12,0)</f>
        <v>tier - 3</v>
      </c>
      <c r="O781" t="str">
        <f>VLOOKUP(A781,'Hospitalisation Details'!A:AA,13,0)</f>
        <v>tier - 2</v>
      </c>
      <c r="P781" t="str">
        <f>VLOOKUP(A781,'Hospitalisation Details'!A:AA,14,0)</f>
        <v>R1012</v>
      </c>
      <c r="Q781">
        <f>VLOOKUP(A781,'Hospitalisation Details'!A:AA,16,0)</f>
        <v>46</v>
      </c>
    </row>
    <row r="782" spans="1:17" ht="15.75" x14ac:dyDescent="0.25">
      <c r="A782" s="1" t="s">
        <v>1590</v>
      </c>
      <c r="B782" t="str">
        <f>VLOOKUP(A782,'Customer Names'!A:D,4,0)</f>
        <v>Justin E</v>
      </c>
      <c r="C782">
        <f>VLOOKUP(A782,'Medical Examinations'!A:B,2,0)</f>
        <v>54.61</v>
      </c>
      <c r="D782">
        <f>VLOOKUP(A782,'Medical Examinations'!A:C,3,0)</f>
        <v>4.49</v>
      </c>
      <c r="E782" t="str">
        <f>VLOOKUP(A782,'Medical Examinations'!A:K,11,0)</f>
        <v>No</v>
      </c>
      <c r="F782" t="str">
        <f>VLOOKUP(A782,'Medical Examinations'!A:N,14,0)</f>
        <v>No</v>
      </c>
      <c r="G782" t="str">
        <f>VLOOKUP(A782,'Medical Examinations'!A:F,6,0)</f>
        <v>No</v>
      </c>
      <c r="H782" s="7" t="str">
        <f>VLOOKUP(A782,'Medical Examinations'!A:J,10,0)</f>
        <v>0</v>
      </c>
      <c r="I782" t="str">
        <f>VLOOKUP(A782,'Medical Examinations'!A:I,9,0)</f>
        <v>No</v>
      </c>
      <c r="J782" t="str">
        <f>VLOOKUP(A782,'Medical Examinations'!A:L,12,0)</f>
        <v>Obesity</v>
      </c>
      <c r="K782" t="str">
        <f>VLOOKUP(A782,'Medical Examinations'!A:M,13,0)</f>
        <v>Normal</v>
      </c>
      <c r="L782" t="str">
        <f>VLOOKUP(A782,'Hospitalisation Details'!A:S,15,0)</f>
        <v>1-Jul-1994</v>
      </c>
      <c r="M782" s="10">
        <f>VLOOKUP(A782,'Hospitalisation Details'!A:Q,17,0)</f>
        <v>13292.52</v>
      </c>
      <c r="N782" t="str">
        <f>VLOOKUP(A782,'Hospitalisation Details'!A:L,12,0)</f>
        <v>tier - 3</v>
      </c>
      <c r="O782" t="str">
        <f>VLOOKUP(A782,'Hospitalisation Details'!A:AA,13,0)</f>
        <v>tier - 3</v>
      </c>
      <c r="P782" t="str">
        <f>VLOOKUP(A782,'Hospitalisation Details'!A:AA,14,0)</f>
        <v>R1012</v>
      </c>
      <c r="Q782">
        <f>VLOOKUP(A782,'Hospitalisation Details'!A:AA,16,0)</f>
        <v>28</v>
      </c>
    </row>
    <row r="783" spans="1:17" ht="15.75" x14ac:dyDescent="0.25">
      <c r="A783" s="1" t="s">
        <v>1589</v>
      </c>
      <c r="B783" t="str">
        <f>VLOOKUP(A783,'Customer Names'!A:D,4,0)</f>
        <v>Shalane</v>
      </c>
      <c r="C783">
        <f>VLOOKUP(A783,'Medical Examinations'!A:B,2,0)</f>
        <v>36.005000000000003</v>
      </c>
      <c r="D783">
        <f>VLOOKUP(A783,'Medical Examinations'!A:C,3,0)</f>
        <v>6.9</v>
      </c>
      <c r="E783" t="str">
        <f>VLOOKUP(A783,'Medical Examinations'!A:K,11,0)</f>
        <v>No</v>
      </c>
      <c r="F783" t="str">
        <f>VLOOKUP(A783,'Medical Examinations'!A:N,14,0)</f>
        <v>No</v>
      </c>
      <c r="G783" t="str">
        <f>VLOOKUP(A783,'Medical Examinations'!A:F,6,0)</f>
        <v>No</v>
      </c>
      <c r="H783" s="7" t="str">
        <f>VLOOKUP(A783,'Medical Examinations'!A:J,10,0)</f>
        <v>0</v>
      </c>
      <c r="I783" t="str">
        <f>VLOOKUP(A783,'Medical Examinations'!A:I,9,0)</f>
        <v>No</v>
      </c>
      <c r="J783" t="str">
        <f>VLOOKUP(A783,'Medical Examinations'!A:L,12,0)</f>
        <v>Obesity</v>
      </c>
      <c r="K783" t="str">
        <f>VLOOKUP(A783,'Medical Examinations'!A:M,13,0)</f>
        <v>Diabetes</v>
      </c>
      <c r="L783" t="str">
        <f>VLOOKUP(A783,'Hospitalisation Details'!A:S,15,0)</f>
        <v>11-Oct-1962</v>
      </c>
      <c r="M783" s="10">
        <f>VLOOKUP(A783,'Hospitalisation Details'!A:Q,17,0)</f>
        <v>13228.85</v>
      </c>
      <c r="N783" t="str">
        <f>VLOOKUP(A783,'Hospitalisation Details'!A:L,12,0)</f>
        <v>tier - 3</v>
      </c>
      <c r="O783" t="str">
        <f>VLOOKUP(A783,'Hospitalisation Details'!A:AA,13,0)</f>
        <v>tier - 3</v>
      </c>
      <c r="P783" t="str">
        <f>VLOOKUP(A783,'Hospitalisation Details'!A:AA,14,0)</f>
        <v>R1023</v>
      </c>
      <c r="Q783">
        <f>VLOOKUP(A783,'Hospitalisation Details'!A:AA,16,0)</f>
        <v>60</v>
      </c>
    </row>
    <row r="784" spans="1:17" ht="15.75" x14ac:dyDescent="0.25">
      <c r="A784" s="1" t="s">
        <v>1588</v>
      </c>
      <c r="B784" t="str">
        <f>VLOOKUP(A784,'Customer Names'!A:D,4,0)</f>
        <v>Jessica N.</v>
      </c>
      <c r="C784">
        <f>VLOOKUP(A784,'Medical Examinations'!A:B,2,0)</f>
        <v>28.7</v>
      </c>
      <c r="D784">
        <f>VLOOKUP(A784,'Medical Examinations'!A:C,3,0)</f>
        <v>11.52</v>
      </c>
      <c r="E784" t="str">
        <f>VLOOKUP(A784,'Medical Examinations'!A:K,11,0)</f>
        <v>No</v>
      </c>
      <c r="F784" t="str">
        <f>VLOOKUP(A784,'Medical Examinations'!A:N,14,0)</f>
        <v>No</v>
      </c>
      <c r="G784" t="str">
        <f>VLOOKUP(A784,'Medical Examinations'!A:F,6,0)</f>
        <v>No</v>
      </c>
      <c r="H784" s="7" t="str">
        <f>VLOOKUP(A784,'Medical Examinations'!A:J,10,0)</f>
        <v>0</v>
      </c>
      <c r="I784" t="str">
        <f>VLOOKUP(A784,'Medical Examinations'!A:I,9,0)</f>
        <v>No</v>
      </c>
      <c r="J784" t="str">
        <f>VLOOKUP(A784,'Medical Examinations'!A:L,12,0)</f>
        <v>Overweight</v>
      </c>
      <c r="K784" t="str">
        <f>VLOOKUP(A784,'Medical Examinations'!A:M,13,0)</f>
        <v>Diabetes</v>
      </c>
      <c r="L784" t="str">
        <f>VLOOKUP(A784,'Hospitalisation Details'!A:S,15,0)</f>
        <v>24-Nov-1962</v>
      </c>
      <c r="M784" s="10">
        <f>VLOOKUP(A784,'Hospitalisation Details'!A:Q,17,0)</f>
        <v>13224.69</v>
      </c>
      <c r="N784" t="str">
        <f>VLOOKUP(A784,'Hospitalisation Details'!A:L,12,0)</f>
        <v>tier - 3</v>
      </c>
      <c r="O784" t="str">
        <f>VLOOKUP(A784,'Hospitalisation Details'!A:AA,13,0)</f>
        <v>tier - 2</v>
      </c>
      <c r="P784" t="str">
        <f>VLOOKUP(A784,'Hospitalisation Details'!A:AA,14,0)</f>
        <v>R1011</v>
      </c>
      <c r="Q784">
        <f>VLOOKUP(A784,'Hospitalisation Details'!A:AA,16,0)</f>
        <v>60</v>
      </c>
    </row>
    <row r="785" spans="1:17" ht="15.75" x14ac:dyDescent="0.25">
      <c r="A785" s="1" t="s">
        <v>1587</v>
      </c>
      <c r="B785" t="str">
        <f>VLOOKUP(A785,'Customer Names'!A:D,4,0)</f>
        <v>Melanie</v>
      </c>
      <c r="C785">
        <f>VLOOKUP(A785,'Medical Examinations'!A:B,2,0)</f>
        <v>34.295000000000002</v>
      </c>
      <c r="D785">
        <f>VLOOKUP(A785,'Medical Examinations'!A:C,3,0)</f>
        <v>11.24</v>
      </c>
      <c r="E785" t="str">
        <f>VLOOKUP(A785,'Medical Examinations'!A:K,11,0)</f>
        <v>No</v>
      </c>
      <c r="F785" t="str">
        <f>VLOOKUP(A785,'Medical Examinations'!A:N,14,0)</f>
        <v>No</v>
      </c>
      <c r="G785" t="str">
        <f>VLOOKUP(A785,'Medical Examinations'!A:F,6,0)</f>
        <v>No</v>
      </c>
      <c r="H785" s="7" t="str">
        <f>VLOOKUP(A785,'Medical Examinations'!A:J,10,0)</f>
        <v>0</v>
      </c>
      <c r="I785" t="str">
        <f>VLOOKUP(A785,'Medical Examinations'!A:I,9,0)</f>
        <v>No</v>
      </c>
      <c r="J785" t="str">
        <f>VLOOKUP(A785,'Medical Examinations'!A:L,12,0)</f>
        <v>Obesity</v>
      </c>
      <c r="K785" t="str">
        <f>VLOOKUP(A785,'Medical Examinations'!A:M,13,0)</f>
        <v>Diabetes</v>
      </c>
      <c r="L785" t="str">
        <f>VLOOKUP(A785,'Hospitalisation Details'!A:S,15,0)</f>
        <v>13-Nov-1965</v>
      </c>
      <c r="M785" s="10">
        <f>VLOOKUP(A785,'Hospitalisation Details'!A:Q,17,0)</f>
        <v>13224.06</v>
      </c>
      <c r="N785" t="str">
        <f>VLOOKUP(A785,'Hospitalisation Details'!A:L,12,0)</f>
        <v>tier - 3</v>
      </c>
      <c r="O785" t="str">
        <f>VLOOKUP(A785,'Hospitalisation Details'!A:AA,13,0)</f>
        <v>tier - 3</v>
      </c>
      <c r="P785" t="str">
        <f>VLOOKUP(A785,'Hospitalisation Details'!A:AA,14,0)</f>
        <v>R1024</v>
      </c>
      <c r="Q785">
        <f>VLOOKUP(A785,'Hospitalisation Details'!A:AA,16,0)</f>
        <v>57</v>
      </c>
    </row>
    <row r="786" spans="1:17" ht="15.75" x14ac:dyDescent="0.25">
      <c r="A786" s="1" t="s">
        <v>1586</v>
      </c>
      <c r="B786" t="str">
        <f>VLOOKUP(A786,'Customer Names'!A:D,4,0)</f>
        <v>Ruth Angelica</v>
      </c>
      <c r="C786">
        <f>VLOOKUP(A786,'Medical Examinations'!A:B,2,0)</f>
        <v>27.55</v>
      </c>
      <c r="D786">
        <f>VLOOKUP(A786,'Medical Examinations'!A:C,3,0)</f>
        <v>10.98</v>
      </c>
      <c r="E786" t="str">
        <f>VLOOKUP(A786,'Medical Examinations'!A:K,11,0)</f>
        <v>No</v>
      </c>
      <c r="F786" t="str">
        <f>VLOOKUP(A786,'Medical Examinations'!A:N,14,0)</f>
        <v>No</v>
      </c>
      <c r="G786" t="str">
        <f>VLOOKUP(A786,'Medical Examinations'!A:F,6,0)</f>
        <v>No</v>
      </c>
      <c r="H786" s="7" t="str">
        <f>VLOOKUP(A786,'Medical Examinations'!A:J,10,0)</f>
        <v>0</v>
      </c>
      <c r="I786" t="str">
        <f>VLOOKUP(A786,'Medical Examinations'!A:I,9,0)</f>
        <v>No</v>
      </c>
      <c r="J786" t="str">
        <f>VLOOKUP(A786,'Medical Examinations'!A:L,12,0)</f>
        <v>Overweight</v>
      </c>
      <c r="K786" t="str">
        <f>VLOOKUP(A786,'Medical Examinations'!A:M,13,0)</f>
        <v>Diabetes</v>
      </c>
      <c r="L786" t="str">
        <f>VLOOKUP(A786,'Hospitalisation Details'!A:S,15,0)</f>
        <v>7-Dec-1962</v>
      </c>
      <c r="M786" s="10">
        <f>VLOOKUP(A786,'Hospitalisation Details'!A:Q,17,0)</f>
        <v>13217.09</v>
      </c>
      <c r="N786" t="str">
        <f>VLOOKUP(A786,'Hospitalisation Details'!A:L,12,0)</f>
        <v>tier - 3</v>
      </c>
      <c r="O786" t="str">
        <f>VLOOKUP(A786,'Hospitalisation Details'!A:AA,13,0)</f>
        <v>tier - 1</v>
      </c>
      <c r="P786" t="str">
        <f>VLOOKUP(A786,'Hospitalisation Details'!A:AA,14,0)</f>
        <v>R1024</v>
      </c>
      <c r="Q786">
        <f>VLOOKUP(A786,'Hospitalisation Details'!A:AA,16,0)</f>
        <v>60</v>
      </c>
    </row>
    <row r="787" spans="1:17" ht="15.75" x14ac:dyDescent="0.25">
      <c r="A787" s="1" t="s">
        <v>1585</v>
      </c>
      <c r="B787" t="str">
        <f>VLOOKUP(A787,'Customer Names'!A:D,4,0)</f>
        <v>Una M</v>
      </c>
      <c r="C787">
        <f>VLOOKUP(A787,'Medical Examinations'!A:B,2,0)</f>
        <v>40.700000000000003</v>
      </c>
      <c r="D787">
        <f>VLOOKUP(A787,'Medical Examinations'!A:C,3,0)</f>
        <v>5.42</v>
      </c>
      <c r="E787" t="str">
        <f>VLOOKUP(A787,'Medical Examinations'!A:K,11,0)</f>
        <v>No</v>
      </c>
      <c r="F787" t="str">
        <f>VLOOKUP(A787,'Medical Examinations'!A:N,14,0)</f>
        <v>No</v>
      </c>
      <c r="G787" t="str">
        <f>VLOOKUP(A787,'Medical Examinations'!A:F,6,0)</f>
        <v>No</v>
      </c>
      <c r="H787" s="7" t="str">
        <f>VLOOKUP(A787,'Medical Examinations'!A:J,10,0)</f>
        <v>0</v>
      </c>
      <c r="I787" t="str">
        <f>VLOOKUP(A787,'Medical Examinations'!A:I,9,0)</f>
        <v>No</v>
      </c>
      <c r="J787" t="str">
        <f>VLOOKUP(A787,'Medical Examinations'!A:L,12,0)</f>
        <v>Obesity</v>
      </c>
      <c r="K787" t="str">
        <f>VLOOKUP(A787,'Medical Examinations'!A:M,13,0)</f>
        <v>Normal</v>
      </c>
      <c r="L787" t="str">
        <f>VLOOKUP(A787,'Hospitalisation Details'!A:S,15,0)</f>
        <v>15-Oct-1982</v>
      </c>
      <c r="M787" s="10">
        <f>VLOOKUP(A787,'Hospitalisation Details'!A:Q,17,0)</f>
        <v>13214.43</v>
      </c>
      <c r="N787" t="str">
        <f>VLOOKUP(A787,'Hospitalisation Details'!A:L,12,0)</f>
        <v>tier - 3</v>
      </c>
      <c r="O787" t="str">
        <f>VLOOKUP(A787,'Hospitalisation Details'!A:AA,13,0)</f>
        <v>tier - 2</v>
      </c>
      <c r="P787" t="str">
        <f>VLOOKUP(A787,'Hospitalisation Details'!A:AA,14,0)</f>
        <v>R1012</v>
      </c>
      <c r="Q787">
        <f>VLOOKUP(A787,'Hospitalisation Details'!A:AA,16,0)</f>
        <v>40</v>
      </c>
    </row>
    <row r="788" spans="1:17" ht="15.75" x14ac:dyDescent="0.25">
      <c r="A788" s="1" t="s">
        <v>1584</v>
      </c>
      <c r="B788" t="str">
        <f>VLOOKUP(A788,'Customer Names'!A:D,4,0)</f>
        <v>Taralyn</v>
      </c>
      <c r="C788">
        <f>VLOOKUP(A788,'Medical Examinations'!A:B,2,0)</f>
        <v>18.335000000000001</v>
      </c>
      <c r="D788">
        <f>VLOOKUP(A788,'Medical Examinations'!A:C,3,0)</f>
        <v>10.97</v>
      </c>
      <c r="E788" t="str">
        <f>VLOOKUP(A788,'Medical Examinations'!A:K,11,0)</f>
        <v>No</v>
      </c>
      <c r="F788" t="str">
        <f>VLOOKUP(A788,'Medical Examinations'!A:N,14,0)</f>
        <v>No</v>
      </c>
      <c r="G788" t="str">
        <f>VLOOKUP(A788,'Medical Examinations'!A:F,6,0)</f>
        <v>No</v>
      </c>
      <c r="H788" s="7" t="str">
        <f>VLOOKUP(A788,'Medical Examinations'!A:J,10,0)</f>
        <v>0</v>
      </c>
      <c r="I788" t="str">
        <f>VLOOKUP(A788,'Medical Examinations'!A:I,9,0)</f>
        <v>No</v>
      </c>
      <c r="J788" t="str">
        <f>VLOOKUP(A788,'Medical Examinations'!A:L,12,0)</f>
        <v>Underweight</v>
      </c>
      <c r="K788" t="str">
        <f>VLOOKUP(A788,'Medical Examinations'!A:M,13,0)</f>
        <v>Diabetes</v>
      </c>
      <c r="L788" t="str">
        <f>VLOOKUP(A788,'Hospitalisation Details'!A:S,15,0)</f>
        <v>5-Aug-1962</v>
      </c>
      <c r="M788" s="10">
        <f>VLOOKUP(A788,'Hospitalisation Details'!A:Q,17,0)</f>
        <v>13204.29</v>
      </c>
      <c r="N788" t="str">
        <f>VLOOKUP(A788,'Hospitalisation Details'!A:L,12,0)</f>
        <v>tier - 3</v>
      </c>
      <c r="O788" t="str">
        <f>VLOOKUP(A788,'Hospitalisation Details'!A:AA,13,0)</f>
        <v>tier - 1</v>
      </c>
      <c r="P788" t="str">
        <f>VLOOKUP(A788,'Hospitalisation Details'!A:AA,14,0)</f>
        <v>R1024</v>
      </c>
      <c r="Q788">
        <f>VLOOKUP(A788,'Hospitalisation Details'!A:AA,16,0)</f>
        <v>60</v>
      </c>
    </row>
    <row r="789" spans="1:17" ht="15.75" x14ac:dyDescent="0.25">
      <c r="A789" s="1" t="s">
        <v>1583</v>
      </c>
      <c r="B789" t="str">
        <f>VLOOKUP(A789,'Customer Names'!A:D,4,0)</f>
        <v>James A</v>
      </c>
      <c r="C789">
        <f>VLOOKUP(A789,'Medical Examinations'!A:B,2,0)</f>
        <v>33.914999999999999</v>
      </c>
      <c r="D789">
        <f>VLOOKUP(A789,'Medical Examinations'!A:C,3,0)</f>
        <v>9.56</v>
      </c>
      <c r="E789" t="str">
        <f>VLOOKUP(A789,'Medical Examinations'!A:K,11,0)</f>
        <v>Yes</v>
      </c>
      <c r="F789" t="str">
        <f>VLOOKUP(A789,'Medical Examinations'!A:N,14,0)</f>
        <v>No</v>
      </c>
      <c r="G789" t="str">
        <f>VLOOKUP(A789,'Medical Examinations'!A:F,6,0)</f>
        <v>No</v>
      </c>
      <c r="H789" s="7">
        <f>VLOOKUP(A789,'Medical Examinations'!A:J,10,0)</f>
        <v>2</v>
      </c>
      <c r="I789" t="str">
        <f>VLOOKUP(A789,'Medical Examinations'!A:I,9,0)</f>
        <v>No</v>
      </c>
      <c r="J789" t="str">
        <f>VLOOKUP(A789,'Medical Examinations'!A:L,12,0)</f>
        <v>Obesity</v>
      </c>
      <c r="K789" t="str">
        <f>VLOOKUP(A789,'Medical Examinations'!A:M,13,0)</f>
        <v>Diabetes</v>
      </c>
      <c r="L789" t="str">
        <f>VLOOKUP(A789,'Hospitalisation Details'!A:S,15,0)</f>
        <v>6-Dec-1961</v>
      </c>
      <c r="M789" s="10">
        <f>VLOOKUP(A789,'Hospitalisation Details'!A:Q,17,0)</f>
        <v>13143.86</v>
      </c>
      <c r="N789" t="str">
        <f>VLOOKUP(A789,'Hospitalisation Details'!A:L,12,0)</f>
        <v>tier - 3</v>
      </c>
      <c r="O789" t="str">
        <f>VLOOKUP(A789,'Hospitalisation Details'!A:AA,13,0)</f>
        <v>tier - 2</v>
      </c>
      <c r="P789" t="str">
        <f>VLOOKUP(A789,'Hospitalisation Details'!A:AA,14,0)</f>
        <v>R1016</v>
      </c>
      <c r="Q789">
        <f>VLOOKUP(A789,'Hospitalisation Details'!A:AA,16,0)</f>
        <v>61</v>
      </c>
    </row>
    <row r="790" spans="1:17" ht="15.75" x14ac:dyDescent="0.25">
      <c r="A790" s="1" t="s">
        <v>1582</v>
      </c>
      <c r="B790" t="str">
        <f>VLOOKUP(A790,'Customer Names'!A:D,4,0)</f>
        <v>Ning</v>
      </c>
      <c r="C790">
        <f>VLOOKUP(A790,'Medical Examinations'!A:B,2,0)</f>
        <v>33.534999999999997</v>
      </c>
      <c r="D790">
        <f>VLOOKUP(A790,'Medical Examinations'!A:C,3,0)</f>
        <v>9.4</v>
      </c>
      <c r="E790" t="str">
        <f>VLOOKUP(A790,'Medical Examinations'!A:K,11,0)</f>
        <v>Yes</v>
      </c>
      <c r="F790" t="str">
        <f>VLOOKUP(A790,'Medical Examinations'!A:N,14,0)</f>
        <v>No</v>
      </c>
      <c r="G790" t="str">
        <f>VLOOKUP(A790,'Medical Examinations'!A:F,6,0)</f>
        <v>No</v>
      </c>
      <c r="H790" s="7">
        <f>VLOOKUP(A790,'Medical Examinations'!A:J,10,0)</f>
        <v>2</v>
      </c>
      <c r="I790" t="str">
        <f>VLOOKUP(A790,'Medical Examinations'!A:I,9,0)</f>
        <v>No</v>
      </c>
      <c r="J790" t="str">
        <f>VLOOKUP(A790,'Medical Examinations'!A:L,12,0)</f>
        <v>Obesity</v>
      </c>
      <c r="K790" t="str">
        <f>VLOOKUP(A790,'Medical Examinations'!A:M,13,0)</f>
        <v>Diabetes</v>
      </c>
      <c r="L790" t="str">
        <f>VLOOKUP(A790,'Hospitalisation Details'!A:S,15,0)</f>
        <v>6-Dec-1961</v>
      </c>
      <c r="M790" s="10">
        <f>VLOOKUP(A790,'Hospitalisation Details'!A:Q,17,0)</f>
        <v>13143.34</v>
      </c>
      <c r="N790" t="str">
        <f>VLOOKUP(A790,'Hospitalisation Details'!A:L,12,0)</f>
        <v>tier - 3</v>
      </c>
      <c r="O790" t="str">
        <f>VLOOKUP(A790,'Hospitalisation Details'!A:AA,13,0)</f>
        <v>tier - 2</v>
      </c>
      <c r="P790" t="str">
        <f>VLOOKUP(A790,'Hospitalisation Details'!A:AA,14,0)</f>
        <v>R1020</v>
      </c>
      <c r="Q790">
        <f>VLOOKUP(A790,'Hospitalisation Details'!A:AA,16,0)</f>
        <v>61</v>
      </c>
    </row>
    <row r="791" spans="1:17" ht="15.75" x14ac:dyDescent="0.25">
      <c r="A791" s="1" t="s">
        <v>1581</v>
      </c>
      <c r="B791" t="str">
        <f>VLOOKUP(A791,'Customer Names'!A:D,4,0)</f>
        <v>Joel</v>
      </c>
      <c r="C791">
        <f>VLOOKUP(A791,'Medical Examinations'!A:B,2,0)</f>
        <v>23.655000000000001</v>
      </c>
      <c r="D791">
        <f>VLOOKUP(A791,'Medical Examinations'!A:C,3,0)</f>
        <v>8.48</v>
      </c>
      <c r="E791" t="str">
        <f>VLOOKUP(A791,'Medical Examinations'!A:K,11,0)</f>
        <v>Yes</v>
      </c>
      <c r="F791" t="str">
        <f>VLOOKUP(A791,'Medical Examinations'!A:N,14,0)</f>
        <v>No</v>
      </c>
      <c r="G791" t="str">
        <f>VLOOKUP(A791,'Medical Examinations'!A:F,6,0)</f>
        <v>No</v>
      </c>
      <c r="H791" s="7">
        <f>VLOOKUP(A791,'Medical Examinations'!A:J,10,0)</f>
        <v>2</v>
      </c>
      <c r="I791" t="str">
        <f>VLOOKUP(A791,'Medical Examinations'!A:I,9,0)</f>
        <v>No</v>
      </c>
      <c r="J791" t="str">
        <f>VLOOKUP(A791,'Medical Examinations'!A:L,12,0)</f>
        <v>Normal Weight</v>
      </c>
      <c r="K791" t="str">
        <f>VLOOKUP(A791,'Medical Examinations'!A:M,13,0)</f>
        <v>Diabetes</v>
      </c>
      <c r="L791" t="str">
        <f>VLOOKUP(A791,'Hospitalisation Details'!A:S,15,0)</f>
        <v>7-Sep-1961</v>
      </c>
      <c r="M791" s="10">
        <f>VLOOKUP(A791,'Hospitalisation Details'!A:Q,17,0)</f>
        <v>13129.6</v>
      </c>
      <c r="N791" t="str">
        <f>VLOOKUP(A791,'Hospitalisation Details'!A:L,12,0)</f>
        <v>tier - 3</v>
      </c>
      <c r="O791" t="str">
        <f>VLOOKUP(A791,'Hospitalisation Details'!A:AA,13,0)</f>
        <v>tier - 2</v>
      </c>
      <c r="P791" t="str">
        <f>VLOOKUP(A791,'Hospitalisation Details'!A:AA,14,0)</f>
        <v>R1017</v>
      </c>
      <c r="Q791">
        <f>VLOOKUP(A791,'Hospitalisation Details'!A:AA,16,0)</f>
        <v>61</v>
      </c>
    </row>
    <row r="792" spans="1:17" ht="15.75" x14ac:dyDescent="0.25">
      <c r="A792" s="1" t="s">
        <v>1580</v>
      </c>
      <c r="B792" t="str">
        <f>VLOOKUP(A792,'Customer Names'!A:D,4,0)</f>
        <v>Pamela J.</v>
      </c>
      <c r="C792">
        <f>VLOOKUP(A792,'Medical Examinations'!A:B,2,0)</f>
        <v>28</v>
      </c>
      <c r="D792">
        <f>VLOOKUP(A792,'Medical Examinations'!A:C,3,0)</f>
        <v>5.57</v>
      </c>
      <c r="E792" t="str">
        <f>VLOOKUP(A792,'Medical Examinations'!A:K,11,0)</f>
        <v>No</v>
      </c>
      <c r="F792" t="str">
        <f>VLOOKUP(A792,'Medical Examinations'!A:N,14,0)</f>
        <v>No</v>
      </c>
      <c r="G792" t="str">
        <f>VLOOKUP(A792,'Medical Examinations'!A:F,6,0)</f>
        <v>No</v>
      </c>
      <c r="H792" s="7" t="str">
        <f>VLOOKUP(A792,'Medical Examinations'!A:J,10,0)</f>
        <v>0</v>
      </c>
      <c r="I792" t="str">
        <f>VLOOKUP(A792,'Medical Examinations'!A:I,9,0)</f>
        <v>No</v>
      </c>
      <c r="J792" t="str">
        <f>VLOOKUP(A792,'Medical Examinations'!A:L,12,0)</f>
        <v>Overweight</v>
      </c>
      <c r="K792" t="str">
        <f>VLOOKUP(A792,'Medical Examinations'!A:M,13,0)</f>
        <v>Normal</v>
      </c>
      <c r="L792" t="str">
        <f>VLOOKUP(A792,'Hospitalisation Details'!A:S,15,0)</f>
        <v>16-Aug-1999</v>
      </c>
      <c r="M792" s="10">
        <f>VLOOKUP(A792,'Hospitalisation Details'!A:Q,17,0)</f>
        <v>13126.68</v>
      </c>
      <c r="N792" t="str">
        <f>VLOOKUP(A792,'Hospitalisation Details'!A:L,12,0)</f>
        <v>tier - 3</v>
      </c>
      <c r="O792" t="str">
        <f>VLOOKUP(A792,'Hospitalisation Details'!A:AA,13,0)</f>
        <v>tier - 3</v>
      </c>
      <c r="P792" t="str">
        <f>VLOOKUP(A792,'Hospitalisation Details'!A:AA,14,0)</f>
        <v>R1011</v>
      </c>
      <c r="Q792">
        <f>VLOOKUP(A792,'Hospitalisation Details'!A:AA,16,0)</f>
        <v>23</v>
      </c>
    </row>
    <row r="793" spans="1:17" ht="15.75" x14ac:dyDescent="0.25">
      <c r="A793" s="1" t="s">
        <v>1579</v>
      </c>
      <c r="B793" t="str">
        <f>VLOOKUP(A793,'Customer Names'!A:D,4,0)</f>
        <v>Brittney</v>
      </c>
      <c r="C793">
        <f>VLOOKUP(A793,'Medical Examinations'!A:B,2,0)</f>
        <v>30.23</v>
      </c>
      <c r="D793">
        <f>VLOOKUP(A793,'Medical Examinations'!A:C,3,0)</f>
        <v>6.94</v>
      </c>
      <c r="E793" t="str">
        <f>VLOOKUP(A793,'Medical Examinations'!A:K,11,0)</f>
        <v>Yes</v>
      </c>
      <c r="F793" t="str">
        <f>VLOOKUP(A793,'Medical Examinations'!A:N,14,0)</f>
        <v>No</v>
      </c>
      <c r="G793" t="str">
        <f>VLOOKUP(A793,'Medical Examinations'!A:F,6,0)</f>
        <v>Yes</v>
      </c>
      <c r="H793" s="7">
        <f>VLOOKUP(A793,'Medical Examinations'!A:J,10,0)</f>
        <v>1</v>
      </c>
      <c r="I793" t="str">
        <f>VLOOKUP(A793,'Medical Examinations'!A:I,9,0)</f>
        <v>No</v>
      </c>
      <c r="J793" t="str">
        <f>VLOOKUP(A793,'Medical Examinations'!A:L,12,0)</f>
        <v>Obesity</v>
      </c>
      <c r="K793" t="str">
        <f>VLOOKUP(A793,'Medical Examinations'!A:M,13,0)</f>
        <v>Diabetes</v>
      </c>
      <c r="L793" t="str">
        <f>VLOOKUP(A793,'Hospitalisation Details'!A:S,15,0)</f>
        <v>14-Sep-1963</v>
      </c>
      <c r="M793" s="10">
        <f>VLOOKUP(A793,'Hospitalisation Details'!A:Q,17,0)</f>
        <v>13116.84</v>
      </c>
      <c r="N793" t="str">
        <f>VLOOKUP(A793,'Hospitalisation Details'!A:L,12,0)</f>
        <v>tier - 3</v>
      </c>
      <c r="O793" t="str">
        <f>VLOOKUP(A793,'Hospitalisation Details'!A:AA,13,0)</f>
        <v>tier - 1</v>
      </c>
      <c r="P793" t="str">
        <f>VLOOKUP(A793,'Hospitalisation Details'!A:AA,14,0)</f>
        <v>R1012</v>
      </c>
      <c r="Q793">
        <f>VLOOKUP(A793,'Hospitalisation Details'!A:AA,16,0)</f>
        <v>59</v>
      </c>
    </row>
    <row r="794" spans="1:17" ht="15.75" x14ac:dyDescent="0.25">
      <c r="A794" s="1" t="s">
        <v>1578</v>
      </c>
      <c r="B794" t="str">
        <f>VLOOKUP(A794,'Customer Names'!A:D,4,0)</f>
        <v>Sheila</v>
      </c>
      <c r="C794">
        <f>VLOOKUP(A794,'Medical Examinations'!A:B,2,0)</f>
        <v>51.14</v>
      </c>
      <c r="D794">
        <f>VLOOKUP(A794,'Medical Examinations'!A:C,3,0)</f>
        <v>4.05</v>
      </c>
      <c r="E794" t="str">
        <f>VLOOKUP(A794,'Medical Examinations'!A:K,11,0)</f>
        <v>No</v>
      </c>
      <c r="F794" t="str">
        <f>VLOOKUP(A794,'Medical Examinations'!A:N,14,0)</f>
        <v>No</v>
      </c>
      <c r="G794" t="str">
        <f>VLOOKUP(A794,'Medical Examinations'!A:F,6,0)</f>
        <v>No</v>
      </c>
      <c r="H794" s="7">
        <f>VLOOKUP(A794,'Medical Examinations'!A:J,10,0)</f>
        <v>1</v>
      </c>
      <c r="I794" t="str">
        <f>VLOOKUP(A794,'Medical Examinations'!A:I,9,0)</f>
        <v>No</v>
      </c>
      <c r="J794" t="str">
        <f>VLOOKUP(A794,'Medical Examinations'!A:L,12,0)</f>
        <v>Obesity</v>
      </c>
      <c r="K794" t="str">
        <f>VLOOKUP(A794,'Medical Examinations'!A:M,13,0)</f>
        <v>Normal</v>
      </c>
      <c r="L794" t="str">
        <f>VLOOKUP(A794,'Hospitalisation Details'!A:S,15,0)</f>
        <v>12-Aug-1992</v>
      </c>
      <c r="M794" s="10">
        <f>VLOOKUP(A794,'Hospitalisation Details'!A:Q,17,0)</f>
        <v>13113.51</v>
      </c>
      <c r="N794" t="str">
        <f>VLOOKUP(A794,'Hospitalisation Details'!A:L,12,0)</f>
        <v>tier - 3</v>
      </c>
      <c r="O794" t="str">
        <f>VLOOKUP(A794,'Hospitalisation Details'!A:AA,13,0)</f>
        <v>tier - 2</v>
      </c>
      <c r="P794" t="str">
        <f>VLOOKUP(A794,'Hospitalisation Details'!A:AA,14,0)</f>
        <v>R1026</v>
      </c>
      <c r="Q794">
        <f>VLOOKUP(A794,'Hospitalisation Details'!A:AA,16,0)</f>
        <v>30</v>
      </c>
    </row>
    <row r="795" spans="1:17" ht="15.75" x14ac:dyDescent="0.25">
      <c r="A795" s="1" t="s">
        <v>1577</v>
      </c>
      <c r="B795" t="str">
        <f>VLOOKUP(A795,'Customer Names'!A:D,4,0)</f>
        <v>Koji</v>
      </c>
      <c r="C795">
        <f>VLOOKUP(A795,'Medical Examinations'!A:B,2,0)</f>
        <v>24.32</v>
      </c>
      <c r="D795">
        <f>VLOOKUP(A795,'Medical Examinations'!A:C,3,0)</f>
        <v>10.220000000000001</v>
      </c>
      <c r="E795" t="str">
        <f>VLOOKUP(A795,'Medical Examinations'!A:K,11,0)</f>
        <v>No</v>
      </c>
      <c r="F795" t="str">
        <f>VLOOKUP(A795,'Medical Examinations'!A:N,14,0)</f>
        <v>No</v>
      </c>
      <c r="G795" t="str">
        <f>VLOOKUP(A795,'Medical Examinations'!A:F,6,0)</f>
        <v>No</v>
      </c>
      <c r="H795" s="7" t="str">
        <f>VLOOKUP(A795,'Medical Examinations'!A:J,10,0)</f>
        <v>0</v>
      </c>
      <c r="I795" t="str">
        <f>VLOOKUP(A795,'Medical Examinations'!A:I,9,0)</f>
        <v>No</v>
      </c>
      <c r="J795" t="str">
        <f>VLOOKUP(A795,'Medical Examinations'!A:L,12,0)</f>
        <v>Normal Weight</v>
      </c>
      <c r="K795" t="str">
        <f>VLOOKUP(A795,'Medical Examinations'!A:M,13,0)</f>
        <v>Diabetes</v>
      </c>
      <c r="L795" t="str">
        <f>VLOOKUP(A795,'Hospitalisation Details'!A:S,15,0)</f>
        <v>2-Aug-1962</v>
      </c>
      <c r="M795" s="10">
        <f>VLOOKUP(A795,'Hospitalisation Details'!A:Q,17,0)</f>
        <v>13112.6</v>
      </c>
      <c r="N795" t="str">
        <f>VLOOKUP(A795,'Hospitalisation Details'!A:L,12,0)</f>
        <v>tier - 3</v>
      </c>
      <c r="O795" t="str">
        <f>VLOOKUP(A795,'Hospitalisation Details'!A:AA,13,0)</f>
        <v>tier - 3</v>
      </c>
      <c r="P795" t="str">
        <f>VLOOKUP(A795,'Hospitalisation Details'!A:AA,14,0)</f>
        <v>R1012</v>
      </c>
      <c r="Q795">
        <f>VLOOKUP(A795,'Hospitalisation Details'!A:AA,16,0)</f>
        <v>60</v>
      </c>
    </row>
    <row r="796" spans="1:17" ht="15.75" x14ac:dyDescent="0.25">
      <c r="A796" s="1" t="s">
        <v>1576</v>
      </c>
      <c r="B796" t="str">
        <f>VLOOKUP(A796,'Customer Names'!A:D,4,0)</f>
        <v>Sarah</v>
      </c>
      <c r="C796">
        <f>VLOOKUP(A796,'Medical Examinations'!A:B,2,0)</f>
        <v>38.06</v>
      </c>
      <c r="D796">
        <f>VLOOKUP(A796,'Medical Examinations'!A:C,3,0)</f>
        <v>9.24</v>
      </c>
      <c r="E796" t="str">
        <f>VLOOKUP(A796,'Medical Examinations'!A:K,11,0)</f>
        <v>No</v>
      </c>
      <c r="F796" t="str">
        <f>VLOOKUP(A796,'Medical Examinations'!A:N,14,0)</f>
        <v>No</v>
      </c>
      <c r="G796" t="str">
        <f>VLOOKUP(A796,'Medical Examinations'!A:F,6,0)</f>
        <v>No</v>
      </c>
      <c r="H796" s="7" t="str">
        <f>VLOOKUP(A796,'Medical Examinations'!A:J,10,0)</f>
        <v>0</v>
      </c>
      <c r="I796" t="str">
        <f>VLOOKUP(A796,'Medical Examinations'!A:I,9,0)</f>
        <v>No</v>
      </c>
      <c r="J796" t="str">
        <f>VLOOKUP(A796,'Medical Examinations'!A:L,12,0)</f>
        <v>Obesity</v>
      </c>
      <c r="K796" t="str">
        <f>VLOOKUP(A796,'Medical Examinations'!A:M,13,0)</f>
        <v>Diabetes</v>
      </c>
      <c r="L796" t="str">
        <f>VLOOKUP(A796,'Hospitalisation Details'!A:S,15,0)</f>
        <v>30-Oct-1971</v>
      </c>
      <c r="M796" s="10">
        <f>VLOOKUP(A796,'Hospitalisation Details'!A:Q,17,0)</f>
        <v>13110.79</v>
      </c>
      <c r="N796" t="str">
        <f>VLOOKUP(A796,'Hospitalisation Details'!A:L,12,0)</f>
        <v>tier - 3</v>
      </c>
      <c r="O796" t="str">
        <f>VLOOKUP(A796,'Hospitalisation Details'!A:AA,13,0)</f>
        <v>tier - 2</v>
      </c>
      <c r="P796" t="str">
        <f>VLOOKUP(A796,'Hospitalisation Details'!A:AA,14,0)</f>
        <v>R1011</v>
      </c>
      <c r="Q796">
        <f>VLOOKUP(A796,'Hospitalisation Details'!A:AA,16,0)</f>
        <v>51</v>
      </c>
    </row>
    <row r="797" spans="1:17" ht="15.75" x14ac:dyDescent="0.25">
      <c r="A797" s="1" t="s">
        <v>1575</v>
      </c>
      <c r="B797" t="str">
        <f>VLOOKUP(A797,'Customer Names'!A:D,4,0)</f>
        <v>Colleen M</v>
      </c>
      <c r="C797">
        <f>VLOOKUP(A797,'Medical Examinations'!A:B,2,0)</f>
        <v>37.700000000000003</v>
      </c>
      <c r="D797">
        <f>VLOOKUP(A797,'Medical Examinations'!A:C,3,0)</f>
        <v>8.6</v>
      </c>
      <c r="E797" t="str">
        <f>VLOOKUP(A797,'Medical Examinations'!A:K,11,0)</f>
        <v>No</v>
      </c>
      <c r="F797" t="str">
        <f>VLOOKUP(A797,'Medical Examinations'!A:N,14,0)</f>
        <v>No</v>
      </c>
      <c r="G797" t="str">
        <f>VLOOKUP(A797,'Medical Examinations'!A:F,6,0)</f>
        <v>No</v>
      </c>
      <c r="H797" s="7" t="str">
        <f>VLOOKUP(A797,'Medical Examinations'!A:J,10,0)</f>
        <v>0</v>
      </c>
      <c r="I797" t="str">
        <f>VLOOKUP(A797,'Medical Examinations'!A:I,9,0)</f>
        <v>No</v>
      </c>
      <c r="J797" t="str">
        <f>VLOOKUP(A797,'Medical Examinations'!A:L,12,0)</f>
        <v>Obesity</v>
      </c>
      <c r="K797" t="str">
        <f>VLOOKUP(A797,'Medical Examinations'!A:M,13,0)</f>
        <v>Diabetes</v>
      </c>
      <c r="L797" t="str">
        <f>VLOOKUP(A797,'Hospitalisation Details'!A:S,15,0)</f>
        <v>17-Jul-1978</v>
      </c>
      <c r="M797" s="10">
        <f>VLOOKUP(A797,'Hospitalisation Details'!A:Q,17,0)</f>
        <v>13101.74</v>
      </c>
      <c r="N797" t="str">
        <f>VLOOKUP(A797,'Hospitalisation Details'!A:L,12,0)</f>
        <v>tier - 3</v>
      </c>
      <c r="O797" t="str">
        <f>VLOOKUP(A797,'Hospitalisation Details'!A:AA,13,0)</f>
        <v>tier - 2</v>
      </c>
      <c r="P797" t="str">
        <f>VLOOKUP(A797,'Hospitalisation Details'!A:AA,14,0)</f>
        <v>R1026</v>
      </c>
      <c r="Q797">
        <f>VLOOKUP(A797,'Hospitalisation Details'!A:AA,16,0)</f>
        <v>44</v>
      </c>
    </row>
    <row r="798" spans="1:17" ht="15.75" x14ac:dyDescent="0.25">
      <c r="A798" s="1" t="s">
        <v>1574</v>
      </c>
      <c r="B798" t="str">
        <f>VLOOKUP(A798,'Customer Names'!A:D,4,0)</f>
        <v>Deedra G.</v>
      </c>
      <c r="C798">
        <f>VLOOKUP(A798,'Medical Examinations'!A:B,2,0)</f>
        <v>44</v>
      </c>
      <c r="D798">
        <f>VLOOKUP(A798,'Medical Examinations'!A:C,3,0)</f>
        <v>9.32</v>
      </c>
      <c r="E798" t="str">
        <f>VLOOKUP(A798,'Medical Examinations'!A:K,11,0)</f>
        <v>Yes</v>
      </c>
      <c r="F798" t="str">
        <f>VLOOKUP(A798,'Medical Examinations'!A:N,14,0)</f>
        <v>No</v>
      </c>
      <c r="G798" t="str">
        <f>VLOOKUP(A798,'Medical Examinations'!A:F,6,0)</f>
        <v>No</v>
      </c>
      <c r="H798" s="7">
        <f>VLOOKUP(A798,'Medical Examinations'!A:J,10,0)</f>
        <v>2</v>
      </c>
      <c r="I798" t="str">
        <f>VLOOKUP(A798,'Medical Examinations'!A:I,9,0)</f>
        <v>No</v>
      </c>
      <c r="J798" t="str">
        <f>VLOOKUP(A798,'Medical Examinations'!A:L,12,0)</f>
        <v>Obesity</v>
      </c>
      <c r="K798" t="str">
        <f>VLOOKUP(A798,'Medical Examinations'!A:M,13,0)</f>
        <v>Diabetes</v>
      </c>
      <c r="L798" t="str">
        <f>VLOOKUP(A798,'Hospitalisation Details'!A:S,15,0)</f>
        <v>6-Nov-1961</v>
      </c>
      <c r="M798" s="10">
        <f>VLOOKUP(A798,'Hospitalisation Details'!A:Q,17,0)</f>
        <v>13063.88</v>
      </c>
      <c r="N798" t="str">
        <f>VLOOKUP(A798,'Hospitalisation Details'!A:L,12,0)</f>
        <v>tier - 3</v>
      </c>
      <c r="O798" t="str">
        <f>VLOOKUP(A798,'Hospitalisation Details'!A:AA,13,0)</f>
        <v>tier - 2</v>
      </c>
      <c r="P798" t="str">
        <f>VLOOKUP(A798,'Hospitalisation Details'!A:AA,14,0)</f>
        <v>R1011</v>
      </c>
      <c r="Q798">
        <f>VLOOKUP(A798,'Hospitalisation Details'!A:AA,16,0)</f>
        <v>61</v>
      </c>
    </row>
    <row r="799" spans="1:17" ht="15.75" x14ac:dyDescent="0.25">
      <c r="A799" s="1" t="s">
        <v>1573</v>
      </c>
      <c r="B799" t="str">
        <f>VLOOKUP(A799,'Customer Names'!A:D,4,0)</f>
        <v>Kulwinder</v>
      </c>
      <c r="C799">
        <f>VLOOKUP(A799,'Medical Examinations'!A:B,2,0)</f>
        <v>41.45</v>
      </c>
      <c r="D799">
        <f>VLOOKUP(A799,'Medical Examinations'!A:C,3,0)</f>
        <v>6.12</v>
      </c>
      <c r="E799" t="str">
        <f>VLOOKUP(A799,'Medical Examinations'!A:K,11,0)</f>
        <v>Yes</v>
      </c>
      <c r="F799" t="str">
        <f>VLOOKUP(A799,'Medical Examinations'!A:N,14,0)</f>
        <v>No</v>
      </c>
      <c r="G799" t="str">
        <f>VLOOKUP(A799,'Medical Examinations'!A:F,6,0)</f>
        <v>No</v>
      </c>
      <c r="H799" s="7" t="str">
        <f>VLOOKUP(A799,'Medical Examinations'!A:J,10,0)</f>
        <v>0</v>
      </c>
      <c r="I799" t="str">
        <f>VLOOKUP(A799,'Medical Examinations'!A:I,9,0)</f>
        <v>No</v>
      </c>
      <c r="J799" t="str">
        <f>VLOOKUP(A799,'Medical Examinations'!A:L,12,0)</f>
        <v>Obesity</v>
      </c>
      <c r="K799" t="str">
        <f>VLOOKUP(A799,'Medical Examinations'!A:M,13,0)</f>
        <v>Prediabetes</v>
      </c>
      <c r="L799" t="str">
        <f>VLOOKUP(A799,'Hospitalisation Details'!A:S,15,0)</f>
        <v>26-Oct-1985</v>
      </c>
      <c r="M799" s="10">
        <f>VLOOKUP(A799,'Hospitalisation Details'!A:Q,17,0)</f>
        <v>13051.22</v>
      </c>
      <c r="N799" t="str">
        <f>VLOOKUP(A799,'Hospitalisation Details'!A:L,12,0)</f>
        <v>tier - 3</v>
      </c>
      <c r="O799" t="str">
        <f>VLOOKUP(A799,'Hospitalisation Details'!A:AA,13,0)</f>
        <v>tier - 1</v>
      </c>
      <c r="P799" t="str">
        <f>VLOOKUP(A799,'Hospitalisation Details'!A:AA,14,0)</f>
        <v>R1026</v>
      </c>
      <c r="Q799">
        <f>VLOOKUP(A799,'Hospitalisation Details'!A:AA,16,0)</f>
        <v>37</v>
      </c>
    </row>
    <row r="800" spans="1:17" ht="15.75" x14ac:dyDescent="0.25">
      <c r="A800" s="1" t="s">
        <v>1572</v>
      </c>
      <c r="B800" t="str">
        <f>VLOOKUP(A800,'Customer Names'!A:D,4,0)</f>
        <v>Ann M.</v>
      </c>
      <c r="C800">
        <f>VLOOKUP(A800,'Medical Examinations'!A:B,2,0)</f>
        <v>25.364999999999998</v>
      </c>
      <c r="D800">
        <f>VLOOKUP(A800,'Medical Examinations'!A:C,3,0)</f>
        <v>9.19</v>
      </c>
      <c r="E800" t="str">
        <f>VLOOKUP(A800,'Medical Examinations'!A:K,11,0)</f>
        <v>Yes</v>
      </c>
      <c r="F800" t="str">
        <f>VLOOKUP(A800,'Medical Examinations'!A:N,14,0)</f>
        <v>No</v>
      </c>
      <c r="G800" t="str">
        <f>VLOOKUP(A800,'Medical Examinations'!A:F,6,0)</f>
        <v>No</v>
      </c>
      <c r="H800" s="7" t="str">
        <f>VLOOKUP(A800,'Medical Examinations'!A:J,10,0)</f>
        <v>0</v>
      </c>
      <c r="I800" t="str">
        <f>VLOOKUP(A800,'Medical Examinations'!A:I,9,0)</f>
        <v>No</v>
      </c>
      <c r="J800" t="str">
        <f>VLOOKUP(A800,'Medical Examinations'!A:L,12,0)</f>
        <v>Overweight</v>
      </c>
      <c r="K800" t="str">
        <f>VLOOKUP(A800,'Medical Examinations'!A:M,13,0)</f>
        <v>Diabetes</v>
      </c>
      <c r="L800" t="str">
        <f>VLOOKUP(A800,'Hospitalisation Details'!A:S,15,0)</f>
        <v>6-Aug-1967</v>
      </c>
      <c r="M800" s="10">
        <f>VLOOKUP(A800,'Hospitalisation Details'!A:Q,17,0)</f>
        <v>13047.33</v>
      </c>
      <c r="N800" t="str">
        <f>VLOOKUP(A800,'Hospitalisation Details'!A:L,12,0)</f>
        <v>tier - 3</v>
      </c>
      <c r="O800" t="str">
        <f>VLOOKUP(A800,'Hospitalisation Details'!A:AA,13,0)</f>
        <v>tier - 3</v>
      </c>
      <c r="P800" t="str">
        <f>VLOOKUP(A800,'Hospitalisation Details'!A:AA,14,0)</f>
        <v>R1024</v>
      </c>
      <c r="Q800">
        <f>VLOOKUP(A800,'Hospitalisation Details'!A:AA,16,0)</f>
        <v>55</v>
      </c>
    </row>
    <row r="801" spans="1:17" ht="15.75" x14ac:dyDescent="0.25">
      <c r="A801" s="1" t="s">
        <v>1571</v>
      </c>
      <c r="B801" t="str">
        <f>VLOOKUP(A801,'Customer Names'!A:D,4,0)</f>
        <v>Sarah E</v>
      </c>
      <c r="C801">
        <f>VLOOKUP(A801,'Medical Examinations'!A:B,2,0)</f>
        <v>34.56</v>
      </c>
      <c r="D801">
        <f>VLOOKUP(A801,'Medical Examinations'!A:C,3,0)</f>
        <v>5.84</v>
      </c>
      <c r="E801" t="str">
        <f>VLOOKUP(A801,'Medical Examinations'!A:K,11,0)</f>
        <v>Yes</v>
      </c>
      <c r="F801" t="str">
        <f>VLOOKUP(A801,'Medical Examinations'!A:N,14,0)</f>
        <v>No</v>
      </c>
      <c r="G801" t="str">
        <f>VLOOKUP(A801,'Medical Examinations'!A:F,6,0)</f>
        <v>Yes</v>
      </c>
      <c r="H801" s="7">
        <f>VLOOKUP(A801,'Medical Examinations'!A:J,10,0)</f>
        <v>1</v>
      </c>
      <c r="I801" t="str">
        <f>VLOOKUP(A801,'Medical Examinations'!A:I,9,0)</f>
        <v>No</v>
      </c>
      <c r="J801" t="str">
        <f>VLOOKUP(A801,'Medical Examinations'!A:L,12,0)</f>
        <v>Obesity</v>
      </c>
      <c r="K801" t="str">
        <f>VLOOKUP(A801,'Medical Examinations'!A:M,13,0)</f>
        <v>Prediabetes</v>
      </c>
      <c r="L801" t="str">
        <f>VLOOKUP(A801,'Hospitalisation Details'!A:S,15,0)</f>
        <v>23-Sep-1969</v>
      </c>
      <c r="M801" s="10">
        <f>VLOOKUP(A801,'Hospitalisation Details'!A:Q,17,0)</f>
        <v>13044.41</v>
      </c>
      <c r="N801" t="str">
        <f>VLOOKUP(A801,'Hospitalisation Details'!A:L,12,0)</f>
        <v>tier - 3</v>
      </c>
      <c r="O801" t="str">
        <f>VLOOKUP(A801,'Hospitalisation Details'!A:AA,13,0)</f>
        <v>tier - 1</v>
      </c>
      <c r="P801" t="str">
        <f>VLOOKUP(A801,'Hospitalisation Details'!A:AA,14,0)</f>
        <v>R1012</v>
      </c>
      <c r="Q801">
        <f>VLOOKUP(A801,'Hospitalisation Details'!A:AA,16,0)</f>
        <v>53</v>
      </c>
    </row>
    <row r="802" spans="1:17" ht="15.75" x14ac:dyDescent="0.25">
      <c r="A802" s="1" t="s">
        <v>1570</v>
      </c>
      <c r="B802" t="str">
        <f>VLOOKUP(A802,'Customer Names'!A:D,4,0)</f>
        <v>Apryl J.</v>
      </c>
      <c r="C802">
        <f>VLOOKUP(A802,'Medical Examinations'!A:B,2,0)</f>
        <v>28.2</v>
      </c>
      <c r="D802">
        <f>VLOOKUP(A802,'Medical Examinations'!A:C,3,0)</f>
        <v>7.19</v>
      </c>
      <c r="E802" t="str">
        <f>VLOOKUP(A802,'Medical Examinations'!A:K,11,0)</f>
        <v>Yes</v>
      </c>
      <c r="F802" t="str">
        <f>VLOOKUP(A802,'Medical Examinations'!A:N,14,0)</f>
        <v>No</v>
      </c>
      <c r="G802" t="str">
        <f>VLOOKUP(A802,'Medical Examinations'!A:F,6,0)</f>
        <v>No</v>
      </c>
      <c r="H802" s="7">
        <f>VLOOKUP(A802,'Medical Examinations'!A:J,10,0)</f>
        <v>2</v>
      </c>
      <c r="I802" t="str">
        <f>VLOOKUP(A802,'Medical Examinations'!A:I,9,0)</f>
        <v>No</v>
      </c>
      <c r="J802" t="str">
        <f>VLOOKUP(A802,'Medical Examinations'!A:L,12,0)</f>
        <v>Overweight</v>
      </c>
      <c r="K802" t="str">
        <f>VLOOKUP(A802,'Medical Examinations'!A:M,13,0)</f>
        <v>Diabetes</v>
      </c>
      <c r="L802" t="str">
        <f>VLOOKUP(A802,'Hospitalisation Details'!A:S,15,0)</f>
        <v>9-Nov-1961</v>
      </c>
      <c r="M802" s="10">
        <f>VLOOKUP(A802,'Hospitalisation Details'!A:Q,17,0)</f>
        <v>13041.92</v>
      </c>
      <c r="N802" t="str">
        <f>VLOOKUP(A802,'Hospitalisation Details'!A:L,12,0)</f>
        <v>tier - 3</v>
      </c>
      <c r="O802" t="str">
        <f>VLOOKUP(A802,'Hospitalisation Details'!A:AA,13,0)</f>
        <v>tier - 1</v>
      </c>
      <c r="P802" t="str">
        <f>VLOOKUP(A802,'Hospitalisation Details'!A:AA,14,0)</f>
        <v>R1011</v>
      </c>
      <c r="Q802">
        <f>VLOOKUP(A802,'Hospitalisation Details'!A:AA,16,0)</f>
        <v>61</v>
      </c>
    </row>
    <row r="803" spans="1:17" ht="15.75" x14ac:dyDescent="0.25">
      <c r="A803" s="1" t="s">
        <v>1569</v>
      </c>
      <c r="B803" t="str">
        <f>VLOOKUP(A803,'Customer Names'!A:D,4,0)</f>
        <v>Ilana</v>
      </c>
      <c r="C803">
        <f>VLOOKUP(A803,'Medical Examinations'!A:B,2,0)</f>
        <v>30.43</v>
      </c>
      <c r="D803">
        <f>VLOOKUP(A803,'Medical Examinations'!A:C,3,0)</f>
        <v>9.39</v>
      </c>
      <c r="E803" t="str">
        <f>VLOOKUP(A803,'Medical Examinations'!A:K,11,0)</f>
        <v>No</v>
      </c>
      <c r="F803" t="str">
        <f>VLOOKUP(A803,'Medical Examinations'!A:N,14,0)</f>
        <v>No</v>
      </c>
      <c r="G803" t="str">
        <f>VLOOKUP(A803,'Medical Examinations'!A:F,6,0)</f>
        <v>No</v>
      </c>
      <c r="H803" s="7" t="str">
        <f>VLOOKUP(A803,'Medical Examinations'!A:J,10,0)</f>
        <v>0</v>
      </c>
      <c r="I803" t="str">
        <f>VLOOKUP(A803,'Medical Examinations'!A:I,9,0)</f>
        <v>No</v>
      </c>
      <c r="J803" t="str">
        <f>VLOOKUP(A803,'Medical Examinations'!A:L,12,0)</f>
        <v>Obesity</v>
      </c>
      <c r="K803" t="str">
        <f>VLOOKUP(A803,'Medical Examinations'!A:M,13,0)</f>
        <v>Diabetes</v>
      </c>
      <c r="L803" t="str">
        <f>VLOOKUP(A803,'Hospitalisation Details'!A:S,15,0)</f>
        <v>4-Nov-1965</v>
      </c>
      <c r="M803" s="10">
        <f>VLOOKUP(A803,'Hospitalisation Details'!A:Q,17,0)</f>
        <v>13023.93</v>
      </c>
      <c r="N803" t="str">
        <f>VLOOKUP(A803,'Hospitalisation Details'!A:L,12,0)</f>
        <v>tier - 3</v>
      </c>
      <c r="O803" t="str">
        <f>VLOOKUP(A803,'Hospitalisation Details'!A:AA,13,0)</f>
        <v>tier - 2</v>
      </c>
      <c r="P803" t="str">
        <f>VLOOKUP(A803,'Hospitalisation Details'!A:AA,14,0)</f>
        <v>R1025</v>
      </c>
      <c r="Q803">
        <f>VLOOKUP(A803,'Hospitalisation Details'!A:AA,16,0)</f>
        <v>57</v>
      </c>
    </row>
    <row r="804" spans="1:17" ht="15.75" x14ac:dyDescent="0.25">
      <c r="A804" s="1" t="s">
        <v>1568</v>
      </c>
      <c r="B804" t="str">
        <f>VLOOKUP(A804,'Customer Names'!A:D,4,0)</f>
        <v>Katherine</v>
      </c>
      <c r="C804">
        <f>VLOOKUP(A804,'Medical Examinations'!A:B,2,0)</f>
        <v>32.395000000000003</v>
      </c>
      <c r="D804">
        <f>VLOOKUP(A804,'Medical Examinations'!A:C,3,0)</f>
        <v>4.2699999999999996</v>
      </c>
      <c r="E804" t="str">
        <f>VLOOKUP(A804,'Medical Examinations'!A:K,11,0)</f>
        <v>Yes</v>
      </c>
      <c r="F804" t="str">
        <f>VLOOKUP(A804,'Medical Examinations'!A:N,14,0)</f>
        <v>No</v>
      </c>
      <c r="G804" t="str">
        <f>VLOOKUP(A804,'Medical Examinations'!A:F,6,0)</f>
        <v>No</v>
      </c>
      <c r="H804" s="7">
        <f>VLOOKUP(A804,'Medical Examinations'!A:J,10,0)</f>
        <v>1</v>
      </c>
      <c r="I804" t="str">
        <f>VLOOKUP(A804,'Medical Examinations'!A:I,9,0)</f>
        <v>No</v>
      </c>
      <c r="J804" t="str">
        <f>VLOOKUP(A804,'Medical Examinations'!A:L,12,0)</f>
        <v>Obesity</v>
      </c>
      <c r="K804" t="str">
        <f>VLOOKUP(A804,'Medical Examinations'!A:M,13,0)</f>
        <v>Normal</v>
      </c>
      <c r="L804" t="str">
        <f>VLOOKUP(A804,'Hospitalisation Details'!A:S,15,0)</f>
        <v>23-Sep-1964</v>
      </c>
      <c r="M804" s="10">
        <f>VLOOKUP(A804,'Hospitalisation Details'!A:Q,17,0)</f>
        <v>13019.16</v>
      </c>
      <c r="N804" t="str">
        <f>VLOOKUP(A804,'Hospitalisation Details'!A:L,12,0)</f>
        <v>tier - 3</v>
      </c>
      <c r="O804" t="str">
        <f>VLOOKUP(A804,'Hospitalisation Details'!A:AA,13,0)</f>
        <v>tier - 1</v>
      </c>
      <c r="P804" t="str">
        <f>VLOOKUP(A804,'Hospitalisation Details'!A:AA,14,0)</f>
        <v>R1024</v>
      </c>
      <c r="Q804">
        <f>VLOOKUP(A804,'Hospitalisation Details'!A:AA,16,0)</f>
        <v>58</v>
      </c>
    </row>
    <row r="805" spans="1:17" ht="15.75" x14ac:dyDescent="0.25">
      <c r="A805" s="1" t="s">
        <v>1567</v>
      </c>
      <c r="B805" t="str">
        <f>VLOOKUP(A805,'Customer Names'!A:D,4,0)</f>
        <v>Katherine</v>
      </c>
      <c r="C805">
        <f>VLOOKUP(A805,'Medical Examinations'!A:B,2,0)</f>
        <v>24.035</v>
      </c>
      <c r="D805">
        <f>VLOOKUP(A805,'Medical Examinations'!A:C,3,0)</f>
        <v>11.71</v>
      </c>
      <c r="E805" t="str">
        <f>VLOOKUP(A805,'Medical Examinations'!A:K,11,0)</f>
        <v>No</v>
      </c>
      <c r="F805" t="str">
        <f>VLOOKUP(A805,'Medical Examinations'!A:N,14,0)</f>
        <v>No</v>
      </c>
      <c r="G805" t="str">
        <f>VLOOKUP(A805,'Medical Examinations'!A:F,6,0)</f>
        <v>No</v>
      </c>
      <c r="H805" s="7" t="str">
        <f>VLOOKUP(A805,'Medical Examinations'!A:J,10,0)</f>
        <v>0</v>
      </c>
      <c r="I805" t="str">
        <f>VLOOKUP(A805,'Medical Examinations'!A:I,9,0)</f>
        <v>No</v>
      </c>
      <c r="J805" t="str">
        <f>VLOOKUP(A805,'Medical Examinations'!A:L,12,0)</f>
        <v>Normal Weight</v>
      </c>
      <c r="K805" t="str">
        <f>VLOOKUP(A805,'Medical Examinations'!A:M,13,0)</f>
        <v>Diabetes</v>
      </c>
      <c r="L805" t="str">
        <f>VLOOKUP(A805,'Hospitalisation Details'!A:S,15,0)</f>
        <v>20-Jul-1962</v>
      </c>
      <c r="M805" s="10">
        <f>VLOOKUP(A805,'Hospitalisation Details'!A:Q,17,0)</f>
        <v>13012.21</v>
      </c>
      <c r="N805" t="str">
        <f>VLOOKUP(A805,'Hospitalisation Details'!A:L,12,0)</f>
        <v>tier - 3</v>
      </c>
      <c r="O805" t="str">
        <f>VLOOKUP(A805,'Hospitalisation Details'!A:AA,13,0)</f>
        <v>tier - 1</v>
      </c>
      <c r="P805" t="str">
        <f>VLOOKUP(A805,'Hospitalisation Details'!A:AA,14,0)</f>
        <v>R1012</v>
      </c>
      <c r="Q805">
        <f>VLOOKUP(A805,'Hospitalisation Details'!A:AA,16,0)</f>
        <v>60</v>
      </c>
    </row>
    <row r="806" spans="1:17" ht="15.75" x14ac:dyDescent="0.25">
      <c r="A806" s="1" t="s">
        <v>1566</v>
      </c>
      <c r="B806" t="str">
        <f>VLOOKUP(A806,'Customer Names'!A:D,4,0)</f>
        <v>Karl</v>
      </c>
      <c r="C806">
        <f>VLOOKUP(A806,'Medical Examinations'!A:B,2,0)</f>
        <v>37.119999999999997</v>
      </c>
      <c r="D806">
        <f>VLOOKUP(A806,'Medical Examinations'!A:C,3,0)</f>
        <v>5.29</v>
      </c>
      <c r="E806" t="str">
        <f>VLOOKUP(A806,'Medical Examinations'!A:K,11,0)</f>
        <v>No</v>
      </c>
      <c r="F806" t="str">
        <f>VLOOKUP(A806,'Medical Examinations'!A:N,14,0)</f>
        <v>No</v>
      </c>
      <c r="G806" t="str">
        <f>VLOOKUP(A806,'Medical Examinations'!A:F,6,0)</f>
        <v>No</v>
      </c>
      <c r="H806" s="7">
        <f>VLOOKUP(A806,'Medical Examinations'!A:J,10,0)</f>
        <v>2</v>
      </c>
      <c r="I806" t="str">
        <f>VLOOKUP(A806,'Medical Examinations'!A:I,9,0)</f>
        <v>No</v>
      </c>
      <c r="J806" t="str">
        <f>VLOOKUP(A806,'Medical Examinations'!A:L,12,0)</f>
        <v>Obesity</v>
      </c>
      <c r="K806" t="str">
        <f>VLOOKUP(A806,'Medical Examinations'!A:M,13,0)</f>
        <v>Normal</v>
      </c>
      <c r="L806" t="str">
        <f>VLOOKUP(A806,'Hospitalisation Details'!A:S,15,0)</f>
        <v>27-Sep-1972</v>
      </c>
      <c r="M806" s="10">
        <f>VLOOKUP(A806,'Hospitalisation Details'!A:Q,17,0)</f>
        <v>13010.86</v>
      </c>
      <c r="N806" t="str">
        <f>VLOOKUP(A806,'Hospitalisation Details'!A:L,12,0)</f>
        <v>tier - 3</v>
      </c>
      <c r="O806" t="str">
        <f>VLOOKUP(A806,'Hospitalisation Details'!A:AA,13,0)</f>
        <v>tier - 2</v>
      </c>
      <c r="P806" t="str">
        <f>VLOOKUP(A806,'Hospitalisation Details'!A:AA,14,0)</f>
        <v>R1012</v>
      </c>
      <c r="Q806">
        <f>VLOOKUP(A806,'Hospitalisation Details'!A:AA,16,0)</f>
        <v>50</v>
      </c>
    </row>
    <row r="807" spans="1:17" ht="15.75" x14ac:dyDescent="0.25">
      <c r="A807" s="1" t="s">
        <v>1565</v>
      </c>
      <c r="B807" t="str">
        <f>VLOOKUP(A807,'Customer Names'!A:D,4,0)</f>
        <v>Stephen</v>
      </c>
      <c r="C807">
        <f>VLOOKUP(A807,'Medical Examinations'!A:B,2,0)</f>
        <v>34.840000000000003</v>
      </c>
      <c r="D807">
        <f>VLOOKUP(A807,'Medical Examinations'!A:C,3,0)</f>
        <v>6</v>
      </c>
      <c r="E807" t="str">
        <f>VLOOKUP(A807,'Medical Examinations'!A:K,11,0)</f>
        <v>Yes</v>
      </c>
      <c r="F807" t="str">
        <f>VLOOKUP(A807,'Medical Examinations'!A:N,14,0)</f>
        <v>No</v>
      </c>
      <c r="G807" t="str">
        <f>VLOOKUP(A807,'Medical Examinations'!A:F,6,0)</f>
        <v>Yes</v>
      </c>
      <c r="H807" s="7">
        <f>VLOOKUP(A807,'Medical Examinations'!A:J,10,0)</f>
        <v>1</v>
      </c>
      <c r="I807" t="str">
        <f>VLOOKUP(A807,'Medical Examinations'!A:I,9,0)</f>
        <v>No</v>
      </c>
      <c r="J807" t="str">
        <f>VLOOKUP(A807,'Medical Examinations'!A:L,12,0)</f>
        <v>Obesity</v>
      </c>
      <c r="K807" t="str">
        <f>VLOOKUP(A807,'Medical Examinations'!A:M,13,0)</f>
        <v>Prediabetes</v>
      </c>
      <c r="L807" t="str">
        <f>VLOOKUP(A807,'Hospitalisation Details'!A:S,15,0)</f>
        <v>13-Dec-1969</v>
      </c>
      <c r="M807" s="10">
        <f>VLOOKUP(A807,'Hospitalisation Details'!A:Q,17,0)</f>
        <v>13008.07</v>
      </c>
      <c r="N807" t="str">
        <f>VLOOKUP(A807,'Hospitalisation Details'!A:L,12,0)</f>
        <v>tier - 3</v>
      </c>
      <c r="O807" t="str">
        <f>VLOOKUP(A807,'Hospitalisation Details'!A:AA,13,0)</f>
        <v>tier - 3</v>
      </c>
      <c r="P807" t="str">
        <f>VLOOKUP(A807,'Hospitalisation Details'!A:AA,14,0)</f>
        <v>R1012</v>
      </c>
      <c r="Q807">
        <f>VLOOKUP(A807,'Hospitalisation Details'!A:AA,16,0)</f>
        <v>53</v>
      </c>
    </row>
    <row r="808" spans="1:17" ht="15.75" x14ac:dyDescent="0.25">
      <c r="A808" s="1" t="s">
        <v>1564</v>
      </c>
      <c r="B808" t="str">
        <f>VLOOKUP(A808,'Customer Names'!A:D,4,0)</f>
        <v>Will</v>
      </c>
      <c r="C808">
        <f>VLOOKUP(A808,'Medical Examinations'!A:B,2,0)</f>
        <v>29.53</v>
      </c>
      <c r="D808">
        <f>VLOOKUP(A808,'Medical Examinations'!A:C,3,0)</f>
        <v>10.64</v>
      </c>
      <c r="E808" t="str">
        <f>VLOOKUP(A808,'Medical Examinations'!A:K,11,0)</f>
        <v>No</v>
      </c>
      <c r="F808" t="str">
        <f>VLOOKUP(A808,'Medical Examinations'!A:N,14,0)</f>
        <v>No</v>
      </c>
      <c r="G808" t="str">
        <f>VLOOKUP(A808,'Medical Examinations'!A:F,6,0)</f>
        <v>No</v>
      </c>
      <c r="H808" s="7" t="str">
        <f>VLOOKUP(A808,'Medical Examinations'!A:J,10,0)</f>
        <v>0</v>
      </c>
      <c r="I808" t="str">
        <f>VLOOKUP(A808,'Medical Examinations'!A:I,9,0)</f>
        <v>No</v>
      </c>
      <c r="J808" t="str">
        <f>VLOOKUP(A808,'Medical Examinations'!A:L,12,0)</f>
        <v>Overweight</v>
      </c>
      <c r="K808" t="str">
        <f>VLOOKUP(A808,'Medical Examinations'!A:M,13,0)</f>
        <v>Diabetes</v>
      </c>
      <c r="L808" t="str">
        <f>VLOOKUP(A808,'Hospitalisation Details'!A:S,15,0)</f>
        <v>24-Jun-1962</v>
      </c>
      <c r="M808" s="10">
        <f>VLOOKUP(A808,'Hospitalisation Details'!A:Q,17,0)</f>
        <v>13004.95</v>
      </c>
      <c r="N808" t="str">
        <f>VLOOKUP(A808,'Hospitalisation Details'!A:L,12,0)</f>
        <v>tier - 3</v>
      </c>
      <c r="O808" t="str">
        <f>VLOOKUP(A808,'Hospitalisation Details'!A:AA,13,0)</f>
        <v>tier - 1</v>
      </c>
      <c r="P808" t="str">
        <f>VLOOKUP(A808,'Hospitalisation Details'!A:AA,14,0)</f>
        <v>R1012</v>
      </c>
      <c r="Q808">
        <f>VLOOKUP(A808,'Hospitalisation Details'!A:AA,16,0)</f>
        <v>60</v>
      </c>
    </row>
    <row r="809" spans="1:17" ht="15.75" x14ac:dyDescent="0.25">
      <c r="A809" s="1" t="s">
        <v>1563</v>
      </c>
      <c r="B809" t="str">
        <f>VLOOKUP(A809,'Customer Names'!A:D,4,0)</f>
        <v>Bradley D</v>
      </c>
      <c r="C809">
        <f>VLOOKUP(A809,'Medical Examinations'!A:B,2,0)</f>
        <v>42.51</v>
      </c>
      <c r="D809">
        <f>VLOOKUP(A809,'Medical Examinations'!A:C,3,0)</f>
        <v>8.2100000000000009</v>
      </c>
      <c r="E809" t="str">
        <f>VLOOKUP(A809,'Medical Examinations'!A:K,11,0)</f>
        <v>Yes</v>
      </c>
      <c r="F809" t="str">
        <f>VLOOKUP(A809,'Medical Examinations'!A:N,14,0)</f>
        <v>No</v>
      </c>
      <c r="G809" t="str">
        <f>VLOOKUP(A809,'Medical Examinations'!A:F,6,0)</f>
        <v>No</v>
      </c>
      <c r="H809" s="7" t="str">
        <f>VLOOKUP(A809,'Medical Examinations'!A:J,10,0)</f>
        <v>0</v>
      </c>
      <c r="I809" t="str">
        <f>VLOOKUP(A809,'Medical Examinations'!A:I,9,0)</f>
        <v>No</v>
      </c>
      <c r="J809" t="str">
        <f>VLOOKUP(A809,'Medical Examinations'!A:L,12,0)</f>
        <v>Obesity</v>
      </c>
      <c r="K809" t="str">
        <f>VLOOKUP(A809,'Medical Examinations'!A:M,13,0)</f>
        <v>Diabetes</v>
      </c>
      <c r="L809" t="str">
        <f>VLOOKUP(A809,'Hospitalisation Details'!A:S,15,0)</f>
        <v>30-Oct-1981</v>
      </c>
      <c r="M809" s="10">
        <f>VLOOKUP(A809,'Hospitalisation Details'!A:Q,17,0)</f>
        <v>13002.91</v>
      </c>
      <c r="N809" t="str">
        <f>VLOOKUP(A809,'Hospitalisation Details'!A:L,12,0)</f>
        <v>tier - 3</v>
      </c>
      <c r="O809" t="str">
        <f>VLOOKUP(A809,'Hospitalisation Details'!A:AA,13,0)</f>
        <v>tier - 1</v>
      </c>
      <c r="P809" t="str">
        <f>VLOOKUP(A809,'Hospitalisation Details'!A:AA,14,0)</f>
        <v>R1012</v>
      </c>
      <c r="Q809">
        <f>VLOOKUP(A809,'Hospitalisation Details'!A:AA,16,0)</f>
        <v>41</v>
      </c>
    </row>
    <row r="810" spans="1:17" ht="15.75" x14ac:dyDescent="0.25">
      <c r="A810" s="1" t="s">
        <v>1562</v>
      </c>
      <c r="B810" t="str">
        <f>VLOOKUP(A810,'Customer Names'!A:D,4,0)</f>
        <v>Amy M</v>
      </c>
      <c r="C810">
        <f>VLOOKUP(A810,'Medical Examinations'!A:B,2,0)</f>
        <v>38.14</v>
      </c>
      <c r="D810">
        <f>VLOOKUP(A810,'Medical Examinations'!A:C,3,0)</f>
        <v>5.58</v>
      </c>
      <c r="E810" t="str">
        <f>VLOOKUP(A810,'Medical Examinations'!A:K,11,0)</f>
        <v>No</v>
      </c>
      <c r="F810" t="str">
        <f>VLOOKUP(A810,'Medical Examinations'!A:N,14,0)</f>
        <v>No</v>
      </c>
      <c r="G810" t="str">
        <f>VLOOKUP(A810,'Medical Examinations'!A:F,6,0)</f>
        <v>Yes</v>
      </c>
      <c r="H810" s="7">
        <f>VLOOKUP(A810,'Medical Examinations'!A:J,10,0)</f>
        <v>1</v>
      </c>
      <c r="I810" t="str">
        <f>VLOOKUP(A810,'Medical Examinations'!A:I,9,0)</f>
        <v>No</v>
      </c>
      <c r="J810" t="str">
        <f>VLOOKUP(A810,'Medical Examinations'!A:L,12,0)</f>
        <v>Obesity</v>
      </c>
      <c r="K810" t="str">
        <f>VLOOKUP(A810,'Medical Examinations'!A:M,13,0)</f>
        <v>Normal</v>
      </c>
      <c r="L810" t="str">
        <f>VLOOKUP(A810,'Hospitalisation Details'!A:S,15,0)</f>
        <v>27-Nov-1979</v>
      </c>
      <c r="M810" s="10">
        <f>VLOOKUP(A810,'Hospitalisation Details'!A:Q,17,0)</f>
        <v>12994.12</v>
      </c>
      <c r="N810" t="str">
        <f>VLOOKUP(A810,'Hospitalisation Details'!A:L,12,0)</f>
        <v>tier - 3</v>
      </c>
      <c r="O810" t="str">
        <f>VLOOKUP(A810,'Hospitalisation Details'!A:AA,13,0)</f>
        <v>tier - 2</v>
      </c>
      <c r="P810" t="str">
        <f>VLOOKUP(A810,'Hospitalisation Details'!A:AA,14,0)</f>
        <v>R1026</v>
      </c>
      <c r="Q810">
        <f>VLOOKUP(A810,'Hospitalisation Details'!A:AA,16,0)</f>
        <v>43</v>
      </c>
    </row>
    <row r="811" spans="1:17" ht="15.75" x14ac:dyDescent="0.25">
      <c r="A811" s="1" t="s">
        <v>1561</v>
      </c>
      <c r="B811" t="str">
        <f>VLOOKUP(A811,'Customer Names'!A:D,4,0)</f>
        <v>Matthew W.</v>
      </c>
      <c r="C811">
        <f>VLOOKUP(A811,'Medical Examinations'!A:B,2,0)</f>
        <v>39.93</v>
      </c>
      <c r="D811">
        <f>VLOOKUP(A811,'Medical Examinations'!A:C,3,0)</f>
        <v>8.75</v>
      </c>
      <c r="E811" t="str">
        <f>VLOOKUP(A811,'Medical Examinations'!A:K,11,0)</f>
        <v>No</v>
      </c>
      <c r="F811" t="str">
        <f>VLOOKUP(A811,'Medical Examinations'!A:N,14,0)</f>
        <v>No</v>
      </c>
      <c r="G811" t="str">
        <f>VLOOKUP(A811,'Medical Examinations'!A:F,6,0)</f>
        <v>No</v>
      </c>
      <c r="H811" s="7" t="str">
        <f>VLOOKUP(A811,'Medical Examinations'!A:J,10,0)</f>
        <v>0</v>
      </c>
      <c r="I811" t="str">
        <f>VLOOKUP(A811,'Medical Examinations'!A:I,9,0)</f>
        <v>No</v>
      </c>
      <c r="J811" t="str">
        <f>VLOOKUP(A811,'Medical Examinations'!A:L,12,0)</f>
        <v>Obesity</v>
      </c>
      <c r="K811" t="str">
        <f>VLOOKUP(A811,'Medical Examinations'!A:M,13,0)</f>
        <v>Diabetes</v>
      </c>
      <c r="L811" t="str">
        <f>VLOOKUP(A811,'Hospitalisation Details'!A:S,15,0)</f>
        <v>28-Nov-1960</v>
      </c>
      <c r="M811" s="10">
        <f>VLOOKUP(A811,'Hospitalisation Details'!A:Q,17,0)</f>
        <v>12982.87</v>
      </c>
      <c r="N811" t="str">
        <f>VLOOKUP(A811,'Hospitalisation Details'!A:L,12,0)</f>
        <v>tier - 3</v>
      </c>
      <c r="O811" t="str">
        <f>VLOOKUP(A811,'Hospitalisation Details'!A:AA,13,0)</f>
        <v>tier - 1</v>
      </c>
      <c r="P811" t="str">
        <f>VLOOKUP(A811,'Hospitalisation Details'!A:AA,14,0)</f>
        <v>R1013</v>
      </c>
      <c r="Q811">
        <f>VLOOKUP(A811,'Hospitalisation Details'!A:AA,16,0)</f>
        <v>62</v>
      </c>
    </row>
    <row r="812" spans="1:17" ht="15.75" x14ac:dyDescent="0.25">
      <c r="A812" s="1" t="s">
        <v>1560</v>
      </c>
      <c r="B812" t="str">
        <f>VLOOKUP(A812,'Customer Names'!A:D,4,0)</f>
        <v>Doug</v>
      </c>
      <c r="C812">
        <f>VLOOKUP(A812,'Medical Examinations'!A:B,2,0)</f>
        <v>38.83</v>
      </c>
      <c r="D812">
        <f>VLOOKUP(A812,'Medical Examinations'!A:C,3,0)</f>
        <v>11.86</v>
      </c>
      <c r="E812" t="str">
        <f>VLOOKUP(A812,'Medical Examinations'!A:K,11,0)</f>
        <v>No</v>
      </c>
      <c r="F812" t="str">
        <f>VLOOKUP(A812,'Medical Examinations'!A:N,14,0)</f>
        <v>No</v>
      </c>
      <c r="G812" t="str">
        <f>VLOOKUP(A812,'Medical Examinations'!A:F,6,0)</f>
        <v>No</v>
      </c>
      <c r="H812" s="7" t="str">
        <f>VLOOKUP(A812,'Medical Examinations'!A:J,10,0)</f>
        <v>0</v>
      </c>
      <c r="I812" t="str">
        <f>VLOOKUP(A812,'Medical Examinations'!A:I,9,0)</f>
        <v>No</v>
      </c>
      <c r="J812" t="str">
        <f>VLOOKUP(A812,'Medical Examinations'!A:L,12,0)</f>
        <v>Obesity</v>
      </c>
      <c r="K812" t="str">
        <f>VLOOKUP(A812,'Medical Examinations'!A:M,13,0)</f>
        <v>Diabetes</v>
      </c>
      <c r="L812" t="str">
        <f>VLOOKUP(A812,'Hospitalisation Details'!A:S,15,0)</f>
        <v>23-Sep-1960</v>
      </c>
      <c r="M812" s="10">
        <f>VLOOKUP(A812,'Hospitalisation Details'!A:Q,17,0)</f>
        <v>12981.35</v>
      </c>
      <c r="N812" t="str">
        <f>VLOOKUP(A812,'Hospitalisation Details'!A:L,12,0)</f>
        <v>tier - 3</v>
      </c>
      <c r="O812" t="str">
        <f>VLOOKUP(A812,'Hospitalisation Details'!A:AA,13,0)</f>
        <v>tier - 3</v>
      </c>
      <c r="P812" t="str">
        <f>VLOOKUP(A812,'Hospitalisation Details'!A:AA,14,0)</f>
        <v>R1013</v>
      </c>
      <c r="Q812">
        <f>VLOOKUP(A812,'Hospitalisation Details'!A:AA,16,0)</f>
        <v>62</v>
      </c>
    </row>
    <row r="813" spans="1:17" ht="15.75" x14ac:dyDescent="0.25">
      <c r="A813" s="1" t="s">
        <v>1559</v>
      </c>
      <c r="B813" t="str">
        <f>VLOOKUP(A813,'Customer Names'!A:D,4,0)</f>
        <v>Tom</v>
      </c>
      <c r="C813">
        <f>VLOOKUP(A813,'Medical Examinations'!A:B,2,0)</f>
        <v>37.4</v>
      </c>
      <c r="D813">
        <f>VLOOKUP(A813,'Medical Examinations'!A:C,3,0)</f>
        <v>11.46</v>
      </c>
      <c r="E813" t="str">
        <f>VLOOKUP(A813,'Medical Examinations'!A:K,11,0)</f>
        <v>No</v>
      </c>
      <c r="F813" t="str">
        <f>VLOOKUP(A813,'Medical Examinations'!A:N,14,0)</f>
        <v>No</v>
      </c>
      <c r="G813" t="str">
        <f>VLOOKUP(A813,'Medical Examinations'!A:F,6,0)</f>
        <v>No</v>
      </c>
      <c r="H813" s="7" t="str">
        <f>VLOOKUP(A813,'Medical Examinations'!A:J,10,0)</f>
        <v>0</v>
      </c>
      <c r="I813" t="str">
        <f>VLOOKUP(A813,'Medical Examinations'!A:I,9,0)</f>
        <v>No</v>
      </c>
      <c r="J813" t="str">
        <f>VLOOKUP(A813,'Medical Examinations'!A:L,12,0)</f>
        <v>Obesity</v>
      </c>
      <c r="K813" t="str">
        <f>VLOOKUP(A813,'Medical Examinations'!A:M,13,0)</f>
        <v>Diabetes</v>
      </c>
      <c r="L813" t="str">
        <f>VLOOKUP(A813,'Hospitalisation Details'!A:S,15,0)</f>
        <v>22-Jun-1960</v>
      </c>
      <c r="M813" s="10">
        <f>VLOOKUP(A813,'Hospitalisation Details'!A:Q,17,0)</f>
        <v>12979.36</v>
      </c>
      <c r="N813" t="str">
        <f>VLOOKUP(A813,'Hospitalisation Details'!A:L,12,0)</f>
        <v>tier - 3</v>
      </c>
      <c r="O813" t="str">
        <f>VLOOKUP(A813,'Hospitalisation Details'!A:AA,13,0)</f>
        <v>tier - 1</v>
      </c>
      <c r="P813" t="str">
        <f>VLOOKUP(A813,'Hospitalisation Details'!A:AA,14,0)</f>
        <v>R1011</v>
      </c>
      <c r="Q813">
        <f>VLOOKUP(A813,'Hospitalisation Details'!A:AA,16,0)</f>
        <v>62</v>
      </c>
    </row>
    <row r="814" spans="1:17" ht="15.75" x14ac:dyDescent="0.25">
      <c r="A814" s="1" t="s">
        <v>1558</v>
      </c>
      <c r="B814" t="str">
        <f>VLOOKUP(A814,'Customer Names'!A:D,4,0)</f>
        <v>Jonathan</v>
      </c>
      <c r="C814">
        <f>VLOOKUP(A814,'Medical Examinations'!A:B,2,0)</f>
        <v>21.4</v>
      </c>
      <c r="D814">
        <f>VLOOKUP(A814,'Medical Examinations'!A:C,3,0)</f>
        <v>9.0299999999999994</v>
      </c>
      <c r="E814" t="str">
        <f>VLOOKUP(A814,'Medical Examinations'!A:K,11,0)</f>
        <v>No</v>
      </c>
      <c r="F814" t="str">
        <f>VLOOKUP(A814,'Medical Examinations'!A:N,14,0)</f>
        <v>No</v>
      </c>
      <c r="G814" t="str">
        <f>VLOOKUP(A814,'Medical Examinations'!A:F,6,0)</f>
        <v>No</v>
      </c>
      <c r="H814" s="7" t="str">
        <f>VLOOKUP(A814,'Medical Examinations'!A:J,10,0)</f>
        <v>0</v>
      </c>
      <c r="I814" t="str">
        <f>VLOOKUP(A814,'Medical Examinations'!A:I,9,0)</f>
        <v>No</v>
      </c>
      <c r="J814" t="str">
        <f>VLOOKUP(A814,'Medical Examinations'!A:L,12,0)</f>
        <v>Normal Weight</v>
      </c>
      <c r="K814" t="str">
        <f>VLOOKUP(A814,'Medical Examinations'!A:M,13,0)</f>
        <v>Diabetes</v>
      </c>
      <c r="L814" t="str">
        <f>VLOOKUP(A814,'Hospitalisation Details'!A:S,15,0)</f>
        <v>4-Nov-1960</v>
      </c>
      <c r="M814" s="10">
        <f>VLOOKUP(A814,'Hospitalisation Details'!A:Q,17,0)</f>
        <v>12957.12</v>
      </c>
      <c r="N814" t="str">
        <f>VLOOKUP(A814,'Hospitalisation Details'!A:L,12,0)</f>
        <v>tier - 3</v>
      </c>
      <c r="O814" t="str">
        <f>VLOOKUP(A814,'Hospitalisation Details'!A:AA,13,0)</f>
        <v>tier - 1</v>
      </c>
      <c r="P814" t="str">
        <f>VLOOKUP(A814,'Hospitalisation Details'!A:AA,14,0)</f>
        <v>R1011</v>
      </c>
      <c r="Q814">
        <f>VLOOKUP(A814,'Hospitalisation Details'!A:AA,16,0)</f>
        <v>62</v>
      </c>
    </row>
    <row r="815" spans="1:17" ht="15.75" x14ac:dyDescent="0.25">
      <c r="A815" s="1" t="s">
        <v>1557</v>
      </c>
      <c r="B815" t="str">
        <f>VLOOKUP(A815,'Customer Names'!A:D,4,0)</f>
        <v>Wayne A.</v>
      </c>
      <c r="C815">
        <f>VLOOKUP(A815,'Medical Examinations'!A:B,2,0)</f>
        <v>38.380000000000003</v>
      </c>
      <c r="D815">
        <f>VLOOKUP(A815,'Medical Examinations'!A:C,3,0)</f>
        <v>8.26</v>
      </c>
      <c r="E815" t="str">
        <f>VLOOKUP(A815,'Medical Examinations'!A:K,11,0)</f>
        <v>Yes</v>
      </c>
      <c r="F815" t="str">
        <f>VLOOKUP(A815,'Medical Examinations'!A:N,14,0)</f>
        <v>No</v>
      </c>
      <c r="G815" t="str">
        <f>VLOOKUP(A815,'Medical Examinations'!A:F,6,0)</f>
        <v>No</v>
      </c>
      <c r="H815" s="7">
        <f>VLOOKUP(A815,'Medical Examinations'!A:J,10,0)</f>
        <v>2</v>
      </c>
      <c r="I815" t="str">
        <f>VLOOKUP(A815,'Medical Examinations'!A:I,9,0)</f>
        <v>No</v>
      </c>
      <c r="J815" t="str">
        <f>VLOOKUP(A815,'Medical Examinations'!A:L,12,0)</f>
        <v>Obesity</v>
      </c>
      <c r="K815" t="str">
        <f>VLOOKUP(A815,'Medical Examinations'!A:M,13,0)</f>
        <v>Diabetes</v>
      </c>
      <c r="L815" t="str">
        <f>VLOOKUP(A815,'Hospitalisation Details'!A:S,15,0)</f>
        <v>20-Aug-1961</v>
      </c>
      <c r="M815" s="10">
        <f>VLOOKUP(A815,'Hospitalisation Details'!A:Q,17,0)</f>
        <v>12950.07</v>
      </c>
      <c r="N815" t="str">
        <f>VLOOKUP(A815,'Hospitalisation Details'!A:L,12,0)</f>
        <v>tier - 3</v>
      </c>
      <c r="O815" t="str">
        <f>VLOOKUP(A815,'Hospitalisation Details'!A:AA,13,0)</f>
        <v>tier - 1</v>
      </c>
      <c r="P815" t="str">
        <f>VLOOKUP(A815,'Hospitalisation Details'!A:AA,14,0)</f>
        <v>R1012</v>
      </c>
      <c r="Q815">
        <f>VLOOKUP(A815,'Hospitalisation Details'!A:AA,16,0)</f>
        <v>61</v>
      </c>
    </row>
    <row r="816" spans="1:17" ht="15.75" x14ac:dyDescent="0.25">
      <c r="A816" s="1" t="s">
        <v>1556</v>
      </c>
      <c r="B816" t="str">
        <f>VLOOKUP(A816,'Customer Names'!A:D,4,0)</f>
        <v>Nobuyori</v>
      </c>
      <c r="C816">
        <f>VLOOKUP(A816,'Medical Examinations'!A:B,2,0)</f>
        <v>33.659999999999997</v>
      </c>
      <c r="D816">
        <f>VLOOKUP(A816,'Medical Examinations'!A:C,3,0)</f>
        <v>5.42</v>
      </c>
      <c r="E816" t="str">
        <f>VLOOKUP(A816,'Medical Examinations'!A:K,11,0)</f>
        <v>Yes</v>
      </c>
      <c r="F816" t="str">
        <f>VLOOKUP(A816,'Medical Examinations'!A:N,14,0)</f>
        <v>No</v>
      </c>
      <c r="G816" t="str">
        <f>VLOOKUP(A816,'Medical Examinations'!A:F,6,0)</f>
        <v>No</v>
      </c>
      <c r="H816" s="7">
        <f>VLOOKUP(A816,'Medical Examinations'!A:J,10,0)</f>
        <v>2</v>
      </c>
      <c r="I816" t="str">
        <f>VLOOKUP(A816,'Medical Examinations'!A:I,9,0)</f>
        <v>No</v>
      </c>
      <c r="J816" t="str">
        <f>VLOOKUP(A816,'Medical Examinations'!A:L,12,0)</f>
        <v>Obesity</v>
      </c>
      <c r="K816" t="str">
        <f>VLOOKUP(A816,'Medical Examinations'!A:M,13,0)</f>
        <v>Normal</v>
      </c>
      <c r="L816" t="str">
        <f>VLOOKUP(A816,'Hospitalisation Details'!A:S,15,0)</f>
        <v>22-Dec-1966</v>
      </c>
      <c r="M816" s="10">
        <f>VLOOKUP(A816,'Hospitalisation Details'!A:Q,17,0)</f>
        <v>12949.16</v>
      </c>
      <c r="N816" t="str">
        <f>VLOOKUP(A816,'Hospitalisation Details'!A:L,12,0)</f>
        <v>tier - 3</v>
      </c>
      <c r="O816" t="str">
        <f>VLOOKUP(A816,'Hospitalisation Details'!A:AA,13,0)</f>
        <v>tier - 3</v>
      </c>
      <c r="P816" t="str">
        <f>VLOOKUP(A816,'Hospitalisation Details'!A:AA,14,0)</f>
        <v>R1013</v>
      </c>
      <c r="Q816">
        <f>VLOOKUP(A816,'Hospitalisation Details'!A:AA,16,0)</f>
        <v>56</v>
      </c>
    </row>
    <row r="817" spans="1:17" ht="15.75" x14ac:dyDescent="0.25">
      <c r="A817" s="1" t="s">
        <v>1555</v>
      </c>
      <c r="B817" t="str">
        <f>VLOOKUP(A817,'Customer Names'!A:D,4,0)</f>
        <v>Rich</v>
      </c>
      <c r="C817">
        <f>VLOOKUP(A817,'Medical Examinations'!A:B,2,0)</f>
        <v>31.79</v>
      </c>
      <c r="D817">
        <f>VLOOKUP(A817,'Medical Examinations'!A:C,3,0)</f>
        <v>11.33</v>
      </c>
      <c r="E817" t="str">
        <f>VLOOKUP(A817,'Medical Examinations'!A:K,11,0)</f>
        <v>Yes</v>
      </c>
      <c r="F817" t="str">
        <f>VLOOKUP(A817,'Medical Examinations'!A:N,14,0)</f>
        <v>No</v>
      </c>
      <c r="G817" t="str">
        <f>VLOOKUP(A817,'Medical Examinations'!A:F,6,0)</f>
        <v>Yes</v>
      </c>
      <c r="H817" s="7">
        <f>VLOOKUP(A817,'Medical Examinations'!A:J,10,0)</f>
        <v>1</v>
      </c>
      <c r="I817" t="str">
        <f>VLOOKUP(A817,'Medical Examinations'!A:I,9,0)</f>
        <v>No</v>
      </c>
      <c r="J817" t="str">
        <f>VLOOKUP(A817,'Medical Examinations'!A:L,12,0)</f>
        <v>Obesity</v>
      </c>
      <c r="K817" t="str">
        <f>VLOOKUP(A817,'Medical Examinations'!A:M,13,0)</f>
        <v>Diabetes</v>
      </c>
      <c r="L817" t="str">
        <f>VLOOKUP(A817,'Hospitalisation Details'!A:S,15,0)</f>
        <v>14-Aug-1963</v>
      </c>
      <c r="M817" s="10">
        <f>VLOOKUP(A817,'Hospitalisation Details'!A:Q,17,0)</f>
        <v>12928.79</v>
      </c>
      <c r="N817" t="str">
        <f>VLOOKUP(A817,'Hospitalisation Details'!A:L,12,0)</f>
        <v>tier - 3</v>
      </c>
      <c r="O817" t="str">
        <f>VLOOKUP(A817,'Hospitalisation Details'!A:AA,13,0)</f>
        <v>tier - 2</v>
      </c>
      <c r="P817" t="str">
        <f>VLOOKUP(A817,'Hospitalisation Details'!A:AA,14,0)</f>
        <v>R1013</v>
      </c>
      <c r="Q817">
        <f>VLOOKUP(A817,'Hospitalisation Details'!A:AA,16,0)</f>
        <v>59</v>
      </c>
    </row>
    <row r="818" spans="1:17" ht="15.75" x14ac:dyDescent="0.25">
      <c r="A818" s="1" t="s">
        <v>1554</v>
      </c>
      <c r="B818" t="str">
        <f>VLOOKUP(A818,'Customer Names'!A:D,4,0)</f>
        <v>Marcos S</v>
      </c>
      <c r="C818">
        <f>VLOOKUP(A818,'Medical Examinations'!A:B,2,0)</f>
        <v>29.7</v>
      </c>
      <c r="D818">
        <f>VLOOKUP(A818,'Medical Examinations'!A:C,3,0)</f>
        <v>7.69</v>
      </c>
      <c r="E818" t="str">
        <f>VLOOKUP(A818,'Medical Examinations'!A:K,11,0)</f>
        <v>Yes</v>
      </c>
      <c r="F818" t="str">
        <f>VLOOKUP(A818,'Medical Examinations'!A:N,14,0)</f>
        <v>No</v>
      </c>
      <c r="G818" t="str">
        <f>VLOOKUP(A818,'Medical Examinations'!A:F,6,0)</f>
        <v>Yes</v>
      </c>
      <c r="H818" s="7">
        <f>VLOOKUP(A818,'Medical Examinations'!A:J,10,0)</f>
        <v>1</v>
      </c>
      <c r="I818" t="str">
        <f>VLOOKUP(A818,'Medical Examinations'!A:I,9,0)</f>
        <v>No</v>
      </c>
      <c r="J818" t="str">
        <f>VLOOKUP(A818,'Medical Examinations'!A:L,12,0)</f>
        <v>Overweight</v>
      </c>
      <c r="K818" t="str">
        <f>VLOOKUP(A818,'Medical Examinations'!A:M,13,0)</f>
        <v>Diabetes</v>
      </c>
      <c r="L818" t="str">
        <f>VLOOKUP(A818,'Hospitalisation Details'!A:S,15,0)</f>
        <v>1-Sep-1963</v>
      </c>
      <c r="M818" s="10">
        <f>VLOOKUP(A818,'Hospitalisation Details'!A:Q,17,0)</f>
        <v>12925.89</v>
      </c>
      <c r="N818" t="str">
        <f>VLOOKUP(A818,'Hospitalisation Details'!A:L,12,0)</f>
        <v>tier - 3</v>
      </c>
      <c r="O818" t="str">
        <f>VLOOKUP(A818,'Hospitalisation Details'!A:AA,13,0)</f>
        <v>tier - 2</v>
      </c>
      <c r="P818" t="str">
        <f>VLOOKUP(A818,'Hospitalisation Details'!A:AA,14,0)</f>
        <v>R1013</v>
      </c>
      <c r="Q818">
        <f>VLOOKUP(A818,'Hospitalisation Details'!A:AA,16,0)</f>
        <v>59</v>
      </c>
    </row>
    <row r="819" spans="1:17" ht="15.75" x14ac:dyDescent="0.25">
      <c r="A819" s="1" t="s">
        <v>1553</v>
      </c>
      <c r="B819" t="str">
        <f>VLOOKUP(A819,'Customer Names'!A:D,4,0)</f>
        <v>Dave</v>
      </c>
      <c r="C819">
        <f>VLOOKUP(A819,'Medical Examinations'!A:B,2,0)</f>
        <v>25.46</v>
      </c>
      <c r="D819">
        <f>VLOOKUP(A819,'Medical Examinations'!A:C,3,0)</f>
        <v>8.77</v>
      </c>
      <c r="E819" t="str">
        <f>VLOOKUP(A819,'Medical Examinations'!A:K,11,0)</f>
        <v>Yes</v>
      </c>
      <c r="F819" t="str">
        <f>VLOOKUP(A819,'Medical Examinations'!A:N,14,0)</f>
        <v>No</v>
      </c>
      <c r="G819" t="str">
        <f>VLOOKUP(A819,'Medical Examinations'!A:F,6,0)</f>
        <v>Yes</v>
      </c>
      <c r="H819" s="7">
        <f>VLOOKUP(A819,'Medical Examinations'!A:J,10,0)</f>
        <v>1</v>
      </c>
      <c r="I819" t="str">
        <f>VLOOKUP(A819,'Medical Examinations'!A:I,9,0)</f>
        <v>No</v>
      </c>
      <c r="J819" t="str">
        <f>VLOOKUP(A819,'Medical Examinations'!A:L,12,0)</f>
        <v>Overweight</v>
      </c>
      <c r="K819" t="str">
        <f>VLOOKUP(A819,'Medical Examinations'!A:M,13,0)</f>
        <v>Diabetes</v>
      </c>
      <c r="L819" t="str">
        <f>VLOOKUP(A819,'Hospitalisation Details'!A:S,15,0)</f>
        <v>16-Aug-1963</v>
      </c>
      <c r="M819" s="10">
        <f>VLOOKUP(A819,'Hospitalisation Details'!A:Q,17,0)</f>
        <v>12913.99</v>
      </c>
      <c r="N819" t="str">
        <f>VLOOKUP(A819,'Hospitalisation Details'!A:L,12,0)</f>
        <v>tier - 3</v>
      </c>
      <c r="O819" t="str">
        <f>VLOOKUP(A819,'Hospitalisation Details'!A:AA,13,0)</f>
        <v>tier - 2</v>
      </c>
      <c r="P819" t="str">
        <f>VLOOKUP(A819,'Hospitalisation Details'!A:AA,14,0)</f>
        <v>R1016</v>
      </c>
      <c r="Q819">
        <f>VLOOKUP(A819,'Hospitalisation Details'!A:AA,16,0)</f>
        <v>59</v>
      </c>
    </row>
    <row r="820" spans="1:17" ht="15.75" x14ac:dyDescent="0.25">
      <c r="A820" s="1" t="s">
        <v>1552</v>
      </c>
      <c r="B820" t="str">
        <f>VLOOKUP(A820,'Customer Names'!A:D,4,0)</f>
        <v>Andy</v>
      </c>
      <c r="C820">
        <f>VLOOKUP(A820,'Medical Examinations'!A:B,2,0)</f>
        <v>39.14</v>
      </c>
      <c r="D820">
        <f>VLOOKUP(A820,'Medical Examinations'!A:C,3,0)</f>
        <v>4.91</v>
      </c>
      <c r="E820" t="str">
        <f>VLOOKUP(A820,'Medical Examinations'!A:K,11,0)</f>
        <v>No</v>
      </c>
      <c r="F820" t="str">
        <f>VLOOKUP(A820,'Medical Examinations'!A:N,14,0)</f>
        <v>Yes</v>
      </c>
      <c r="G820" t="str">
        <f>VLOOKUP(A820,'Medical Examinations'!A:F,6,0)</f>
        <v>No</v>
      </c>
      <c r="H820" s="7">
        <f>VLOOKUP(A820,'Medical Examinations'!A:J,10,0)</f>
        <v>1</v>
      </c>
      <c r="I820" t="str">
        <f>VLOOKUP(A820,'Medical Examinations'!A:I,9,0)</f>
        <v>No</v>
      </c>
      <c r="J820" t="str">
        <f>VLOOKUP(A820,'Medical Examinations'!A:L,12,0)</f>
        <v>Obesity</v>
      </c>
      <c r="K820" t="str">
        <f>VLOOKUP(A820,'Medical Examinations'!A:M,13,0)</f>
        <v>Normal</v>
      </c>
      <c r="L820" t="str">
        <f>VLOOKUP(A820,'Hospitalisation Details'!A:S,15,0)</f>
        <v>9-Jul-2004</v>
      </c>
      <c r="M820" s="10">
        <f>VLOOKUP(A820,'Hospitalisation Details'!A:Q,17,0)</f>
        <v>12890.06</v>
      </c>
      <c r="N820" t="str">
        <f>VLOOKUP(A820,'Hospitalisation Details'!A:L,12,0)</f>
        <v>tier - 3</v>
      </c>
      <c r="O820" t="str">
        <f>VLOOKUP(A820,'Hospitalisation Details'!A:AA,13,0)</f>
        <v>tier - 1</v>
      </c>
      <c r="P820" t="str">
        <f>VLOOKUP(A820,'Hospitalisation Details'!A:AA,14,0)</f>
        <v>R1019</v>
      </c>
      <c r="Q820">
        <f>VLOOKUP(A820,'Hospitalisation Details'!A:AA,16,0)</f>
        <v>18</v>
      </c>
    </row>
    <row r="821" spans="1:17" ht="15.75" x14ac:dyDescent="0.25">
      <c r="A821" s="1" t="s">
        <v>1551</v>
      </c>
      <c r="B821" t="str">
        <f>VLOOKUP(A821,'Customer Names'!A:D,4,0)</f>
        <v>Mary</v>
      </c>
      <c r="C821">
        <f>VLOOKUP(A821,'Medical Examinations'!A:B,2,0)</f>
        <v>41.2</v>
      </c>
      <c r="D821">
        <f>VLOOKUP(A821,'Medical Examinations'!A:C,3,0)</f>
        <v>4.95</v>
      </c>
      <c r="E821" t="str">
        <f>VLOOKUP(A821,'Medical Examinations'!A:K,11,0)</f>
        <v>No</v>
      </c>
      <c r="F821" t="str">
        <f>VLOOKUP(A821,'Medical Examinations'!A:N,14,0)</f>
        <v>No</v>
      </c>
      <c r="G821" t="str">
        <f>VLOOKUP(A821,'Medical Examinations'!A:F,6,0)</f>
        <v>No</v>
      </c>
      <c r="H821" s="7">
        <f>VLOOKUP(A821,'Medical Examinations'!A:J,10,0)</f>
        <v>1</v>
      </c>
      <c r="I821" t="str">
        <f>VLOOKUP(A821,'Medical Examinations'!A:I,9,0)</f>
        <v>No</v>
      </c>
      <c r="J821" t="str">
        <f>VLOOKUP(A821,'Medical Examinations'!A:L,12,0)</f>
        <v>Obesity</v>
      </c>
      <c r="K821" t="str">
        <f>VLOOKUP(A821,'Medical Examinations'!A:M,13,0)</f>
        <v>Normal</v>
      </c>
      <c r="L821" t="str">
        <f>VLOOKUP(A821,'Hospitalisation Details'!A:S,15,0)</f>
        <v>6-Aug-1984</v>
      </c>
      <c r="M821" s="10">
        <f>VLOOKUP(A821,'Hospitalisation Details'!A:Q,17,0)</f>
        <v>12870.31</v>
      </c>
      <c r="N821" t="str">
        <f>VLOOKUP(A821,'Hospitalisation Details'!A:L,12,0)</f>
        <v>tier - 3</v>
      </c>
      <c r="O821" t="str">
        <f>VLOOKUP(A821,'Hospitalisation Details'!A:AA,13,0)</f>
        <v>tier - 3</v>
      </c>
      <c r="P821" t="str">
        <f>VLOOKUP(A821,'Hospitalisation Details'!A:AA,14,0)</f>
        <v>R1012</v>
      </c>
      <c r="Q821">
        <f>VLOOKUP(A821,'Hospitalisation Details'!A:AA,16,0)</f>
        <v>38</v>
      </c>
    </row>
    <row r="822" spans="1:17" ht="15.75" x14ac:dyDescent="0.25">
      <c r="A822" s="1" t="s">
        <v>1550</v>
      </c>
      <c r="B822" t="str">
        <f>VLOOKUP(A822,'Customer Names'!A:D,4,0)</f>
        <v>Marcus B</v>
      </c>
      <c r="C822">
        <f>VLOOKUP(A822,'Medical Examinations'!A:B,2,0)</f>
        <v>28.81</v>
      </c>
      <c r="D822">
        <f>VLOOKUP(A822,'Medical Examinations'!A:C,3,0)</f>
        <v>10.8</v>
      </c>
      <c r="E822" t="str">
        <f>VLOOKUP(A822,'Medical Examinations'!A:K,11,0)</f>
        <v>Yes</v>
      </c>
      <c r="F822" t="str">
        <f>VLOOKUP(A822,'Medical Examinations'!A:N,14,0)</f>
        <v>No</v>
      </c>
      <c r="G822" t="str">
        <f>VLOOKUP(A822,'Medical Examinations'!A:F,6,0)</f>
        <v>Yes</v>
      </c>
      <c r="H822" s="7">
        <f>VLOOKUP(A822,'Medical Examinations'!A:J,10,0)</f>
        <v>1</v>
      </c>
      <c r="I822" t="str">
        <f>VLOOKUP(A822,'Medical Examinations'!A:I,9,0)</f>
        <v>No</v>
      </c>
      <c r="J822" t="str">
        <f>VLOOKUP(A822,'Medical Examinations'!A:L,12,0)</f>
        <v>Overweight</v>
      </c>
      <c r="K822" t="str">
        <f>VLOOKUP(A822,'Medical Examinations'!A:M,13,0)</f>
        <v>Diabetes</v>
      </c>
      <c r="L822" t="str">
        <f>VLOOKUP(A822,'Hospitalisation Details'!A:S,15,0)</f>
        <v>27-Sep-1963</v>
      </c>
      <c r="M822" s="10">
        <f>VLOOKUP(A822,'Hospitalisation Details'!A:Q,17,0)</f>
        <v>12856.84</v>
      </c>
      <c r="N822" t="str">
        <f>VLOOKUP(A822,'Hospitalisation Details'!A:L,12,0)</f>
        <v>tier - 3</v>
      </c>
      <c r="O822" t="str">
        <f>VLOOKUP(A822,'Hospitalisation Details'!A:AA,13,0)</f>
        <v>tier - 3</v>
      </c>
      <c r="P822" t="str">
        <f>VLOOKUP(A822,'Hospitalisation Details'!A:AA,14,0)</f>
        <v>R1021</v>
      </c>
      <c r="Q822">
        <f>VLOOKUP(A822,'Hospitalisation Details'!A:AA,16,0)</f>
        <v>59</v>
      </c>
    </row>
    <row r="823" spans="1:17" ht="15.75" x14ac:dyDescent="0.25">
      <c r="A823" s="1" t="s">
        <v>1549</v>
      </c>
      <c r="B823" t="str">
        <f>VLOOKUP(A823,'Customer Names'!A:D,4,0)</f>
        <v>Thomas K.</v>
      </c>
      <c r="C823">
        <f>VLOOKUP(A823,'Medical Examinations'!A:B,2,0)</f>
        <v>37.409999999999997</v>
      </c>
      <c r="D823">
        <f>VLOOKUP(A823,'Medical Examinations'!A:C,3,0)</f>
        <v>7.21</v>
      </c>
      <c r="E823" t="str">
        <f>VLOOKUP(A823,'Medical Examinations'!A:K,11,0)</f>
        <v>No</v>
      </c>
      <c r="F823" t="str">
        <f>VLOOKUP(A823,'Medical Examinations'!A:N,14,0)</f>
        <v>No</v>
      </c>
      <c r="G823" t="str">
        <f>VLOOKUP(A823,'Medical Examinations'!A:F,6,0)</f>
        <v>No</v>
      </c>
      <c r="H823" s="7">
        <f>VLOOKUP(A823,'Medical Examinations'!A:J,10,0)</f>
        <v>2</v>
      </c>
      <c r="I823" t="str">
        <f>VLOOKUP(A823,'Medical Examinations'!A:I,9,0)</f>
        <v>No</v>
      </c>
      <c r="J823" t="str">
        <f>VLOOKUP(A823,'Medical Examinations'!A:L,12,0)</f>
        <v>Obesity</v>
      </c>
      <c r="K823" t="str">
        <f>VLOOKUP(A823,'Medical Examinations'!A:M,13,0)</f>
        <v>Diabetes</v>
      </c>
      <c r="L823" t="str">
        <f>VLOOKUP(A823,'Hospitalisation Details'!A:S,15,0)</f>
        <v>22-Sep-1973</v>
      </c>
      <c r="M823" s="10">
        <f>VLOOKUP(A823,'Hospitalisation Details'!A:Q,17,0)</f>
        <v>12852.37</v>
      </c>
      <c r="N823" t="str">
        <f>VLOOKUP(A823,'Hospitalisation Details'!A:L,12,0)</f>
        <v>tier - 3</v>
      </c>
      <c r="O823" t="str">
        <f>VLOOKUP(A823,'Hospitalisation Details'!A:AA,13,0)</f>
        <v>tier - 1</v>
      </c>
      <c r="P823" t="str">
        <f>VLOOKUP(A823,'Hospitalisation Details'!A:AA,14,0)</f>
        <v>R1012</v>
      </c>
      <c r="Q823">
        <f>VLOOKUP(A823,'Hospitalisation Details'!A:AA,16,0)</f>
        <v>49</v>
      </c>
    </row>
    <row r="824" spans="1:17" ht="15.75" x14ac:dyDescent="0.25">
      <c r="A824" s="1" t="s">
        <v>1548</v>
      </c>
      <c r="B824" t="str">
        <f>VLOOKUP(A824,'Customer Names'!A:D,4,0)</f>
        <v>Robert</v>
      </c>
      <c r="C824">
        <f>VLOOKUP(A824,'Medical Examinations'!A:B,2,0)</f>
        <v>52.54</v>
      </c>
      <c r="D824">
        <f>VLOOKUP(A824,'Medical Examinations'!A:C,3,0)</f>
        <v>5.12</v>
      </c>
      <c r="E824" t="str">
        <f>VLOOKUP(A824,'Medical Examinations'!A:K,11,0)</f>
        <v>No</v>
      </c>
      <c r="F824" t="str">
        <f>VLOOKUP(A824,'Medical Examinations'!A:N,14,0)</f>
        <v>No</v>
      </c>
      <c r="G824" t="str">
        <f>VLOOKUP(A824,'Medical Examinations'!A:F,6,0)</f>
        <v>Yes</v>
      </c>
      <c r="H824" s="7">
        <f>VLOOKUP(A824,'Medical Examinations'!A:J,10,0)</f>
        <v>1</v>
      </c>
      <c r="I824" t="str">
        <f>VLOOKUP(A824,'Medical Examinations'!A:I,9,0)</f>
        <v>No</v>
      </c>
      <c r="J824" t="str">
        <f>VLOOKUP(A824,'Medical Examinations'!A:L,12,0)</f>
        <v>Obesity</v>
      </c>
      <c r="K824" t="str">
        <f>VLOOKUP(A824,'Medical Examinations'!A:M,13,0)</f>
        <v>Normal</v>
      </c>
      <c r="L824" t="str">
        <f>VLOOKUP(A824,'Hospitalisation Details'!A:S,15,0)</f>
        <v>27-Sep-1993</v>
      </c>
      <c r="M824" s="10">
        <f>VLOOKUP(A824,'Hospitalisation Details'!A:Q,17,0)</f>
        <v>12847.24</v>
      </c>
      <c r="N824" t="str">
        <f>VLOOKUP(A824,'Hospitalisation Details'!A:L,12,0)</f>
        <v>tier - 3</v>
      </c>
      <c r="O824" t="str">
        <f>VLOOKUP(A824,'Hospitalisation Details'!A:AA,13,0)</f>
        <v>tier - 2</v>
      </c>
      <c r="P824" t="str">
        <f>VLOOKUP(A824,'Hospitalisation Details'!A:AA,14,0)</f>
        <v>R1012</v>
      </c>
      <c r="Q824">
        <f>VLOOKUP(A824,'Hospitalisation Details'!A:AA,16,0)</f>
        <v>29</v>
      </c>
    </row>
    <row r="825" spans="1:17" ht="15.75" x14ac:dyDescent="0.25">
      <c r="A825" s="1" t="s">
        <v>1547</v>
      </c>
      <c r="B825" t="str">
        <f>VLOOKUP(A825,'Customer Names'!A:D,4,0)</f>
        <v>Geoff</v>
      </c>
      <c r="C825">
        <f>VLOOKUP(A825,'Medical Examinations'!A:B,2,0)</f>
        <v>17.29</v>
      </c>
      <c r="D825">
        <f>VLOOKUP(A825,'Medical Examinations'!A:C,3,0)</f>
        <v>4.62</v>
      </c>
      <c r="E825" t="str">
        <f>VLOOKUP(A825,'Medical Examinations'!A:K,11,0)</f>
        <v>No</v>
      </c>
      <c r="F825" t="str">
        <f>VLOOKUP(A825,'Medical Examinations'!A:N,14,0)</f>
        <v>Yes</v>
      </c>
      <c r="G825" t="str">
        <f>VLOOKUP(A825,'Medical Examinations'!A:F,6,0)</f>
        <v>No</v>
      </c>
      <c r="H825" s="7">
        <f>VLOOKUP(A825,'Medical Examinations'!A:J,10,0)</f>
        <v>1</v>
      </c>
      <c r="I825" t="str">
        <f>VLOOKUP(A825,'Medical Examinations'!A:I,9,0)</f>
        <v>Yes</v>
      </c>
      <c r="J825" t="str">
        <f>VLOOKUP(A825,'Medical Examinations'!A:L,12,0)</f>
        <v>Underweight</v>
      </c>
      <c r="K825" t="str">
        <f>VLOOKUP(A825,'Medical Examinations'!A:M,13,0)</f>
        <v>Normal</v>
      </c>
      <c r="L825" t="str">
        <f>VLOOKUP(A825,'Hospitalisation Details'!A:S,15,0)</f>
        <v>9-Nov-2004</v>
      </c>
      <c r="M825" s="10">
        <f>VLOOKUP(A825,'Hospitalisation Details'!A:Q,17,0)</f>
        <v>12829.46</v>
      </c>
      <c r="N825" t="str">
        <f>VLOOKUP(A825,'Hospitalisation Details'!A:L,12,0)</f>
        <v>tier - 3</v>
      </c>
      <c r="O825" t="str">
        <f>VLOOKUP(A825,'Hospitalisation Details'!A:AA,13,0)</f>
        <v>tier - 3</v>
      </c>
      <c r="P825" t="str">
        <f>VLOOKUP(A825,'Hospitalisation Details'!A:AA,14,0)</f>
        <v>R1016</v>
      </c>
      <c r="Q825">
        <f>VLOOKUP(A825,'Hospitalisation Details'!A:AA,16,0)</f>
        <v>18</v>
      </c>
    </row>
    <row r="826" spans="1:17" ht="15.75" x14ac:dyDescent="0.25">
      <c r="A826" s="1" t="s">
        <v>1546</v>
      </c>
      <c r="B826" t="str">
        <f>VLOOKUP(A826,'Customer Names'!A:D,4,0)</f>
        <v>Chris J.</v>
      </c>
      <c r="C826">
        <f>VLOOKUP(A826,'Medical Examinations'!A:B,2,0)</f>
        <v>31.74</v>
      </c>
      <c r="D826">
        <f>VLOOKUP(A826,'Medical Examinations'!A:C,3,0)</f>
        <v>7.68</v>
      </c>
      <c r="E826" t="str">
        <f>VLOOKUP(A826,'Medical Examinations'!A:K,11,0)</f>
        <v>Yes</v>
      </c>
      <c r="F826" t="str">
        <f>VLOOKUP(A826,'Medical Examinations'!A:N,14,0)</f>
        <v>No</v>
      </c>
      <c r="G826" t="str">
        <f>VLOOKUP(A826,'Medical Examinations'!A:F,6,0)</f>
        <v>No</v>
      </c>
      <c r="H826" s="7" t="str">
        <f>VLOOKUP(A826,'Medical Examinations'!A:J,10,0)</f>
        <v>0</v>
      </c>
      <c r="I826" t="str">
        <f>VLOOKUP(A826,'Medical Examinations'!A:I,9,0)</f>
        <v>No</v>
      </c>
      <c r="J826" t="str">
        <f>VLOOKUP(A826,'Medical Examinations'!A:L,12,0)</f>
        <v>Obesity</v>
      </c>
      <c r="K826" t="str">
        <f>VLOOKUP(A826,'Medical Examinations'!A:M,13,0)</f>
        <v>Diabetes</v>
      </c>
      <c r="L826" t="str">
        <f>VLOOKUP(A826,'Hospitalisation Details'!A:S,15,0)</f>
        <v>25-Sep-1967</v>
      </c>
      <c r="M826" s="10">
        <f>VLOOKUP(A826,'Hospitalisation Details'!A:Q,17,0)</f>
        <v>12823.25</v>
      </c>
      <c r="N826" t="str">
        <f>VLOOKUP(A826,'Hospitalisation Details'!A:L,12,0)</f>
        <v>tier - 3</v>
      </c>
      <c r="O826" t="str">
        <f>VLOOKUP(A826,'Hospitalisation Details'!A:AA,13,0)</f>
        <v>tier - 3</v>
      </c>
      <c r="P826" t="str">
        <f>VLOOKUP(A826,'Hospitalisation Details'!A:AA,14,0)</f>
        <v>R1021</v>
      </c>
      <c r="Q826">
        <f>VLOOKUP(A826,'Hospitalisation Details'!A:AA,16,0)</f>
        <v>55</v>
      </c>
    </row>
    <row r="827" spans="1:17" ht="15.75" x14ac:dyDescent="0.25">
      <c r="A827" s="1" t="s">
        <v>1545</v>
      </c>
      <c r="B827" t="str">
        <f>VLOOKUP(A827,'Customer Names'!A:D,4,0)</f>
        <v>Kate A.</v>
      </c>
      <c r="C827">
        <f>VLOOKUP(A827,'Medical Examinations'!A:B,2,0)</f>
        <v>26.504999999999999</v>
      </c>
      <c r="D827">
        <f>VLOOKUP(A827,'Medical Examinations'!A:C,3,0)</f>
        <v>6.79</v>
      </c>
      <c r="E827" t="str">
        <f>VLOOKUP(A827,'Medical Examinations'!A:K,11,0)</f>
        <v>Yes</v>
      </c>
      <c r="F827" t="str">
        <f>VLOOKUP(A827,'Medical Examinations'!A:N,14,0)</f>
        <v>No</v>
      </c>
      <c r="G827" t="str">
        <f>VLOOKUP(A827,'Medical Examinations'!A:F,6,0)</f>
        <v>Yes</v>
      </c>
      <c r="H827" s="7">
        <f>VLOOKUP(A827,'Medical Examinations'!A:J,10,0)</f>
        <v>1</v>
      </c>
      <c r="I827" t="str">
        <f>VLOOKUP(A827,'Medical Examinations'!A:I,9,0)</f>
        <v>No</v>
      </c>
      <c r="J827" t="str">
        <f>VLOOKUP(A827,'Medical Examinations'!A:L,12,0)</f>
        <v>Overweight</v>
      </c>
      <c r="K827" t="str">
        <f>VLOOKUP(A827,'Medical Examinations'!A:M,13,0)</f>
        <v>Diabetes</v>
      </c>
      <c r="L827" t="str">
        <f>VLOOKUP(A827,'Hospitalisation Details'!A:S,15,0)</f>
        <v>20-Jul-1963</v>
      </c>
      <c r="M827" s="10">
        <f>VLOOKUP(A827,'Hospitalisation Details'!A:Q,17,0)</f>
        <v>12815.44</v>
      </c>
      <c r="N827" t="str">
        <f>VLOOKUP(A827,'Hospitalisation Details'!A:L,12,0)</f>
        <v>tier - 3</v>
      </c>
      <c r="O827" t="str">
        <f>VLOOKUP(A827,'Hospitalisation Details'!A:AA,13,0)</f>
        <v>tier - 3</v>
      </c>
      <c r="P827" t="str">
        <f>VLOOKUP(A827,'Hospitalisation Details'!A:AA,14,0)</f>
        <v>R1024</v>
      </c>
      <c r="Q827">
        <f>VLOOKUP(A827,'Hospitalisation Details'!A:AA,16,0)</f>
        <v>59</v>
      </c>
    </row>
    <row r="828" spans="1:17" ht="15.75" x14ac:dyDescent="0.25">
      <c r="A828" s="1" t="s">
        <v>1544</v>
      </c>
      <c r="B828" t="str">
        <f>VLOOKUP(A828,'Customer Names'!A:D,4,0)</f>
        <v>Kelli</v>
      </c>
      <c r="C828">
        <f>VLOOKUP(A828,'Medical Examinations'!A:B,2,0)</f>
        <v>36.479999999999997</v>
      </c>
      <c r="D828">
        <f>VLOOKUP(A828,'Medical Examinations'!A:C,3,0)</f>
        <v>11.09</v>
      </c>
      <c r="E828" t="str">
        <f>VLOOKUP(A828,'Medical Examinations'!A:K,11,0)</f>
        <v>No</v>
      </c>
      <c r="F828" t="str">
        <f>VLOOKUP(A828,'Medical Examinations'!A:N,14,0)</f>
        <v>No</v>
      </c>
      <c r="G828" t="str">
        <f>VLOOKUP(A828,'Medical Examinations'!A:F,6,0)</f>
        <v>No</v>
      </c>
      <c r="H828" s="7" t="str">
        <f>VLOOKUP(A828,'Medical Examinations'!A:J,10,0)</f>
        <v>0</v>
      </c>
      <c r="I828" t="str">
        <f>VLOOKUP(A828,'Medical Examinations'!A:I,9,0)</f>
        <v>No</v>
      </c>
      <c r="J828" t="str">
        <f>VLOOKUP(A828,'Medical Examinations'!A:L,12,0)</f>
        <v>Obesity</v>
      </c>
      <c r="K828" t="str">
        <f>VLOOKUP(A828,'Medical Examinations'!A:M,13,0)</f>
        <v>Diabetes</v>
      </c>
      <c r="L828" t="str">
        <f>VLOOKUP(A828,'Hospitalisation Details'!A:S,15,0)</f>
        <v>24-Jul-1978</v>
      </c>
      <c r="M828" s="10">
        <f>VLOOKUP(A828,'Hospitalisation Details'!A:Q,17,0)</f>
        <v>12797.21</v>
      </c>
      <c r="N828" t="str">
        <f>VLOOKUP(A828,'Hospitalisation Details'!A:L,12,0)</f>
        <v>tier - 3</v>
      </c>
      <c r="O828" t="str">
        <f>VLOOKUP(A828,'Hospitalisation Details'!A:AA,13,0)</f>
        <v>tier - 1</v>
      </c>
      <c r="P828" t="str">
        <f>VLOOKUP(A828,'Hospitalisation Details'!A:AA,14,0)</f>
        <v>R1024</v>
      </c>
      <c r="Q828">
        <f>VLOOKUP(A828,'Hospitalisation Details'!A:AA,16,0)</f>
        <v>44</v>
      </c>
    </row>
    <row r="829" spans="1:17" ht="15.75" x14ac:dyDescent="0.25">
      <c r="A829" s="1" t="s">
        <v>1543</v>
      </c>
      <c r="B829" t="str">
        <f>VLOOKUP(A829,'Customer Names'!A:D,4,0)</f>
        <v>Maggie M</v>
      </c>
      <c r="C829">
        <f>VLOOKUP(A829,'Medical Examinations'!A:B,2,0)</f>
        <v>39.159999999999997</v>
      </c>
      <c r="D829">
        <f>VLOOKUP(A829,'Medical Examinations'!A:C,3,0)</f>
        <v>5.24</v>
      </c>
      <c r="E829" t="str">
        <f>VLOOKUP(A829,'Medical Examinations'!A:K,11,0)</f>
        <v>Yes</v>
      </c>
      <c r="F829" t="str">
        <f>VLOOKUP(A829,'Medical Examinations'!A:N,14,0)</f>
        <v>No</v>
      </c>
      <c r="G829" t="str">
        <f>VLOOKUP(A829,'Medical Examinations'!A:F,6,0)</f>
        <v>Yes</v>
      </c>
      <c r="H829" s="7">
        <f>VLOOKUP(A829,'Medical Examinations'!A:J,10,0)</f>
        <v>1</v>
      </c>
      <c r="I829" t="str">
        <f>VLOOKUP(A829,'Medical Examinations'!A:I,9,0)</f>
        <v>No</v>
      </c>
      <c r="J829" t="str">
        <f>VLOOKUP(A829,'Medical Examinations'!A:L,12,0)</f>
        <v>Obesity</v>
      </c>
      <c r="K829" t="str">
        <f>VLOOKUP(A829,'Medical Examinations'!A:M,13,0)</f>
        <v>Normal</v>
      </c>
      <c r="L829" t="str">
        <f>VLOOKUP(A829,'Hospitalisation Details'!A:S,15,0)</f>
        <v>29-Oct-1983</v>
      </c>
      <c r="M829" s="10">
        <f>VLOOKUP(A829,'Hospitalisation Details'!A:Q,17,0)</f>
        <v>12788.18</v>
      </c>
      <c r="N829" t="str">
        <f>VLOOKUP(A829,'Hospitalisation Details'!A:L,12,0)</f>
        <v>tier - 3</v>
      </c>
      <c r="O829" t="str">
        <f>VLOOKUP(A829,'Hospitalisation Details'!A:AA,13,0)</f>
        <v>tier - 1</v>
      </c>
      <c r="P829" t="str">
        <f>VLOOKUP(A829,'Hospitalisation Details'!A:AA,14,0)</f>
        <v>R1026</v>
      </c>
      <c r="Q829">
        <f>VLOOKUP(A829,'Hospitalisation Details'!A:AA,16,0)</f>
        <v>39</v>
      </c>
    </row>
    <row r="830" spans="1:17" ht="15.75" x14ac:dyDescent="0.25">
      <c r="A830" s="1" t="s">
        <v>1542</v>
      </c>
      <c r="B830" t="str">
        <f>VLOOKUP(A830,'Customer Names'!A:D,4,0)</f>
        <v>Michelle L.</v>
      </c>
      <c r="C830">
        <f>VLOOKUP(A830,'Medical Examinations'!A:B,2,0)</f>
        <v>28.22</v>
      </c>
      <c r="D830">
        <f>VLOOKUP(A830,'Medical Examinations'!A:C,3,0)</f>
        <v>7.51</v>
      </c>
      <c r="E830" t="str">
        <f>VLOOKUP(A830,'Medical Examinations'!A:K,11,0)</f>
        <v>Yes</v>
      </c>
      <c r="F830" t="str">
        <f>VLOOKUP(A830,'Medical Examinations'!A:N,14,0)</f>
        <v>No</v>
      </c>
      <c r="G830" t="str">
        <f>VLOOKUP(A830,'Medical Examinations'!A:F,6,0)</f>
        <v>Yes</v>
      </c>
      <c r="H830" s="7">
        <f>VLOOKUP(A830,'Medical Examinations'!A:J,10,0)</f>
        <v>1</v>
      </c>
      <c r="I830" t="str">
        <f>VLOOKUP(A830,'Medical Examinations'!A:I,9,0)</f>
        <v>No</v>
      </c>
      <c r="J830" t="str">
        <f>VLOOKUP(A830,'Medical Examinations'!A:L,12,0)</f>
        <v>Overweight</v>
      </c>
      <c r="K830" t="str">
        <f>VLOOKUP(A830,'Medical Examinations'!A:M,13,0)</f>
        <v>Diabetes</v>
      </c>
      <c r="L830" t="str">
        <f>VLOOKUP(A830,'Hospitalisation Details'!A:S,15,0)</f>
        <v>5-Dec-1963</v>
      </c>
      <c r="M830" s="10">
        <f>VLOOKUP(A830,'Hospitalisation Details'!A:Q,17,0)</f>
        <v>12788.03</v>
      </c>
      <c r="N830" t="str">
        <f>VLOOKUP(A830,'Hospitalisation Details'!A:L,12,0)</f>
        <v>tier - 3</v>
      </c>
      <c r="O830" t="str">
        <f>VLOOKUP(A830,'Hospitalisation Details'!A:AA,13,0)</f>
        <v>tier - 3</v>
      </c>
      <c r="P830" t="str">
        <f>VLOOKUP(A830,'Hospitalisation Details'!A:AA,14,0)</f>
        <v>R1025</v>
      </c>
      <c r="Q830">
        <f>VLOOKUP(A830,'Hospitalisation Details'!A:AA,16,0)</f>
        <v>59</v>
      </c>
    </row>
    <row r="831" spans="1:17" ht="15.75" x14ac:dyDescent="0.25">
      <c r="A831" s="1" t="s">
        <v>1541</v>
      </c>
      <c r="B831" t="str">
        <f>VLOOKUP(A831,'Customer Names'!A:D,4,0)</f>
        <v>Ashley K</v>
      </c>
      <c r="C831">
        <f>VLOOKUP(A831,'Medical Examinations'!A:B,2,0)</f>
        <v>35</v>
      </c>
      <c r="D831">
        <f>VLOOKUP(A831,'Medical Examinations'!A:C,3,0)</f>
        <v>4.13</v>
      </c>
      <c r="E831" t="str">
        <f>VLOOKUP(A831,'Medical Examinations'!A:K,11,0)</f>
        <v>No</v>
      </c>
      <c r="F831" t="str">
        <f>VLOOKUP(A831,'Medical Examinations'!A:N,14,0)</f>
        <v>No</v>
      </c>
      <c r="G831" t="str">
        <f>VLOOKUP(A831,'Medical Examinations'!A:F,6,0)</f>
        <v>No</v>
      </c>
      <c r="H831" s="7">
        <f>VLOOKUP(A831,'Medical Examinations'!A:J,10,0)</f>
        <v>2</v>
      </c>
      <c r="I831" t="str">
        <f>VLOOKUP(A831,'Medical Examinations'!A:I,9,0)</f>
        <v>No</v>
      </c>
      <c r="J831" t="str">
        <f>VLOOKUP(A831,'Medical Examinations'!A:L,12,0)</f>
        <v>Obesity</v>
      </c>
      <c r="K831" t="str">
        <f>VLOOKUP(A831,'Medical Examinations'!A:M,13,0)</f>
        <v>Normal</v>
      </c>
      <c r="L831" t="str">
        <f>VLOOKUP(A831,'Hospitalisation Details'!A:S,15,0)</f>
        <v>7-Oct-1972</v>
      </c>
      <c r="M831" s="10">
        <f>VLOOKUP(A831,'Hospitalisation Details'!A:Q,17,0)</f>
        <v>12776.05</v>
      </c>
      <c r="N831" t="str">
        <f>VLOOKUP(A831,'Hospitalisation Details'!A:L,12,0)</f>
        <v>tier - 3</v>
      </c>
      <c r="O831" t="str">
        <f>VLOOKUP(A831,'Hospitalisation Details'!A:AA,13,0)</f>
        <v>tier - 3</v>
      </c>
      <c r="P831" t="str">
        <f>VLOOKUP(A831,'Hospitalisation Details'!A:AA,14,0)</f>
        <v>R1026</v>
      </c>
      <c r="Q831">
        <f>VLOOKUP(A831,'Hospitalisation Details'!A:AA,16,0)</f>
        <v>50</v>
      </c>
    </row>
    <row r="832" spans="1:17" ht="15.75" x14ac:dyDescent="0.25">
      <c r="A832" s="1" t="s">
        <v>1540</v>
      </c>
      <c r="B832" t="str">
        <f>VLOOKUP(A832,'Customer Names'!A:D,4,0)</f>
        <v>Michael</v>
      </c>
      <c r="C832">
        <f>VLOOKUP(A832,'Medical Examinations'!A:B,2,0)</f>
        <v>36.24</v>
      </c>
      <c r="D832">
        <f>VLOOKUP(A832,'Medical Examinations'!A:C,3,0)</f>
        <v>8.3800000000000008</v>
      </c>
      <c r="E832" t="str">
        <f>VLOOKUP(A832,'Medical Examinations'!A:K,11,0)</f>
        <v>Yes</v>
      </c>
      <c r="F832" t="str">
        <f>VLOOKUP(A832,'Medical Examinations'!A:N,14,0)</f>
        <v>No</v>
      </c>
      <c r="G832" t="str">
        <f>VLOOKUP(A832,'Medical Examinations'!A:F,6,0)</f>
        <v>No</v>
      </c>
      <c r="H832" s="7">
        <f>VLOOKUP(A832,'Medical Examinations'!A:J,10,0)</f>
        <v>1</v>
      </c>
      <c r="I832" t="str">
        <f>VLOOKUP(A832,'Medical Examinations'!A:I,9,0)</f>
        <v>No</v>
      </c>
      <c r="J832" t="str">
        <f>VLOOKUP(A832,'Medical Examinations'!A:L,12,0)</f>
        <v>Obesity</v>
      </c>
      <c r="K832" t="str">
        <f>VLOOKUP(A832,'Medical Examinations'!A:M,13,0)</f>
        <v>Diabetes</v>
      </c>
      <c r="L832" t="str">
        <f>VLOOKUP(A832,'Hospitalisation Details'!A:S,15,0)</f>
        <v>25-Sep-1975</v>
      </c>
      <c r="M832" s="10">
        <f>VLOOKUP(A832,'Hospitalisation Details'!A:Q,17,0)</f>
        <v>12770.27</v>
      </c>
      <c r="N832" t="str">
        <f>VLOOKUP(A832,'Hospitalisation Details'!A:L,12,0)</f>
        <v>tier - 3</v>
      </c>
      <c r="O832" t="str">
        <f>VLOOKUP(A832,'Hospitalisation Details'!A:AA,13,0)</f>
        <v>tier - 3</v>
      </c>
      <c r="P832" t="str">
        <f>VLOOKUP(A832,'Hospitalisation Details'!A:AA,14,0)</f>
        <v>R1021</v>
      </c>
      <c r="Q832">
        <f>VLOOKUP(A832,'Hospitalisation Details'!A:AA,16,0)</f>
        <v>47</v>
      </c>
    </row>
    <row r="833" spans="1:17" ht="15.75" x14ac:dyDescent="0.25">
      <c r="A833" s="1" t="s">
        <v>1539</v>
      </c>
      <c r="B833" t="str">
        <f>VLOOKUP(A833,'Customer Names'!A:D,4,0)</f>
        <v>Ryan K.</v>
      </c>
      <c r="C833">
        <f>VLOOKUP(A833,'Medical Examinations'!A:B,2,0)</f>
        <v>36.954999999999998</v>
      </c>
      <c r="D833">
        <f>VLOOKUP(A833,'Medical Examinations'!A:C,3,0)</f>
        <v>8.07</v>
      </c>
      <c r="E833" t="str">
        <f>VLOOKUP(A833,'Medical Examinations'!A:K,11,0)</f>
        <v>No</v>
      </c>
      <c r="F833" t="str">
        <f>VLOOKUP(A833,'Medical Examinations'!A:N,14,0)</f>
        <v>No</v>
      </c>
      <c r="G833" t="str">
        <f>VLOOKUP(A833,'Medical Examinations'!A:F,6,0)</f>
        <v>No</v>
      </c>
      <c r="H833" s="7" t="str">
        <f>VLOOKUP(A833,'Medical Examinations'!A:J,10,0)</f>
        <v>0</v>
      </c>
      <c r="I833" t="str">
        <f>VLOOKUP(A833,'Medical Examinations'!A:I,9,0)</f>
        <v>No</v>
      </c>
      <c r="J833" t="str">
        <f>VLOOKUP(A833,'Medical Examinations'!A:L,12,0)</f>
        <v>Obesity</v>
      </c>
      <c r="K833" t="str">
        <f>VLOOKUP(A833,'Medical Examinations'!A:M,13,0)</f>
        <v>Diabetes</v>
      </c>
      <c r="L833" t="str">
        <f>VLOOKUP(A833,'Hospitalisation Details'!A:S,15,0)</f>
        <v>1-Oct-1962</v>
      </c>
      <c r="M833" s="10">
        <f>VLOOKUP(A833,'Hospitalisation Details'!A:Q,17,0)</f>
        <v>12741.17</v>
      </c>
      <c r="N833" t="str">
        <f>VLOOKUP(A833,'Hospitalisation Details'!A:L,12,0)</f>
        <v>tier - 3</v>
      </c>
      <c r="O833" t="str">
        <f>VLOOKUP(A833,'Hospitalisation Details'!A:AA,13,0)</f>
        <v>tier - 1</v>
      </c>
      <c r="P833" t="str">
        <f>VLOOKUP(A833,'Hospitalisation Details'!A:AA,14,0)</f>
        <v>R1017</v>
      </c>
      <c r="Q833">
        <f>VLOOKUP(A833,'Hospitalisation Details'!A:AA,16,0)</f>
        <v>60</v>
      </c>
    </row>
    <row r="834" spans="1:17" ht="15.75" x14ac:dyDescent="0.25">
      <c r="A834" s="1" t="s">
        <v>1538</v>
      </c>
      <c r="B834" t="str">
        <f>VLOOKUP(A834,'Customer Names'!A:D,4,0)</f>
        <v>Matthew J</v>
      </c>
      <c r="C834">
        <f>VLOOKUP(A834,'Medical Examinations'!A:B,2,0)</f>
        <v>29.64</v>
      </c>
      <c r="D834">
        <f>VLOOKUP(A834,'Medical Examinations'!A:C,3,0)</f>
        <v>8.9499999999999993</v>
      </c>
      <c r="E834" t="str">
        <f>VLOOKUP(A834,'Medical Examinations'!A:K,11,0)</f>
        <v>No</v>
      </c>
      <c r="F834" t="str">
        <f>VLOOKUP(A834,'Medical Examinations'!A:N,14,0)</f>
        <v>No</v>
      </c>
      <c r="G834" t="str">
        <f>VLOOKUP(A834,'Medical Examinations'!A:F,6,0)</f>
        <v>No</v>
      </c>
      <c r="H834" s="7" t="str">
        <f>VLOOKUP(A834,'Medical Examinations'!A:J,10,0)</f>
        <v>0</v>
      </c>
      <c r="I834" t="str">
        <f>VLOOKUP(A834,'Medical Examinations'!A:I,9,0)</f>
        <v>No</v>
      </c>
      <c r="J834" t="str">
        <f>VLOOKUP(A834,'Medical Examinations'!A:L,12,0)</f>
        <v>Overweight</v>
      </c>
      <c r="K834" t="str">
        <f>VLOOKUP(A834,'Medical Examinations'!A:M,13,0)</f>
        <v>Diabetes</v>
      </c>
      <c r="L834" t="str">
        <f>VLOOKUP(A834,'Hospitalisation Details'!A:S,15,0)</f>
        <v>2-Sep-1962</v>
      </c>
      <c r="M834" s="10">
        <f>VLOOKUP(A834,'Hospitalisation Details'!A:Q,17,0)</f>
        <v>12731</v>
      </c>
      <c r="N834" t="str">
        <f>VLOOKUP(A834,'Hospitalisation Details'!A:L,12,0)</f>
        <v>tier - 3</v>
      </c>
      <c r="O834" t="str">
        <f>VLOOKUP(A834,'Hospitalisation Details'!A:AA,13,0)</f>
        <v>tier - 3</v>
      </c>
      <c r="P834" t="str">
        <f>VLOOKUP(A834,'Hospitalisation Details'!A:AA,14,0)</f>
        <v>R1016</v>
      </c>
      <c r="Q834">
        <f>VLOOKUP(A834,'Hospitalisation Details'!A:AA,16,0)</f>
        <v>60</v>
      </c>
    </row>
    <row r="835" spans="1:17" ht="15.75" x14ac:dyDescent="0.25">
      <c r="A835" s="1" t="s">
        <v>1537</v>
      </c>
      <c r="B835" t="str">
        <f>VLOOKUP(A835,'Customer Names'!A:D,4,0)</f>
        <v>Karine</v>
      </c>
      <c r="C835">
        <f>VLOOKUP(A835,'Medical Examinations'!A:B,2,0)</f>
        <v>42.74</v>
      </c>
      <c r="D835">
        <f>VLOOKUP(A835,'Medical Examinations'!A:C,3,0)</f>
        <v>6.31</v>
      </c>
      <c r="E835" t="str">
        <f>VLOOKUP(A835,'Medical Examinations'!A:K,11,0)</f>
        <v>Yes</v>
      </c>
      <c r="F835" t="str">
        <f>VLOOKUP(A835,'Medical Examinations'!A:N,14,0)</f>
        <v>No</v>
      </c>
      <c r="G835" t="str">
        <f>VLOOKUP(A835,'Medical Examinations'!A:F,6,0)</f>
        <v>No</v>
      </c>
      <c r="H835" s="7">
        <f>VLOOKUP(A835,'Medical Examinations'!A:J,10,0)</f>
        <v>1</v>
      </c>
      <c r="I835" t="str">
        <f>VLOOKUP(A835,'Medical Examinations'!A:I,9,0)</f>
        <v>No</v>
      </c>
      <c r="J835" t="str">
        <f>VLOOKUP(A835,'Medical Examinations'!A:L,12,0)</f>
        <v>Obesity</v>
      </c>
      <c r="K835" t="str">
        <f>VLOOKUP(A835,'Medical Examinations'!A:M,13,0)</f>
        <v>Prediabetes</v>
      </c>
      <c r="L835" t="str">
        <f>VLOOKUP(A835,'Hospitalisation Details'!A:S,15,0)</f>
        <v>17-Jul-1988</v>
      </c>
      <c r="M835" s="10">
        <f>VLOOKUP(A835,'Hospitalisation Details'!A:Q,17,0)</f>
        <v>12718.21</v>
      </c>
      <c r="N835" t="str">
        <f>VLOOKUP(A835,'Hospitalisation Details'!A:L,12,0)</f>
        <v>tier - 3</v>
      </c>
      <c r="O835" t="str">
        <f>VLOOKUP(A835,'Hospitalisation Details'!A:AA,13,0)</f>
        <v>tier - 1</v>
      </c>
      <c r="P835" t="str">
        <f>VLOOKUP(A835,'Hospitalisation Details'!A:AA,14,0)</f>
        <v>R1026</v>
      </c>
      <c r="Q835">
        <f>VLOOKUP(A835,'Hospitalisation Details'!A:AA,16,0)</f>
        <v>34</v>
      </c>
    </row>
    <row r="836" spans="1:17" ht="15.75" x14ac:dyDescent="0.25">
      <c r="A836" s="1" t="s">
        <v>1536</v>
      </c>
      <c r="B836" t="str">
        <f>VLOOKUP(A836,'Customer Names'!A:D,4,0)</f>
        <v>Antonia G</v>
      </c>
      <c r="C836">
        <f>VLOOKUP(A836,'Medical Examinations'!A:B,2,0)</f>
        <v>36.130000000000003</v>
      </c>
      <c r="D836">
        <f>VLOOKUP(A836,'Medical Examinations'!A:C,3,0)</f>
        <v>7.19</v>
      </c>
      <c r="E836" t="str">
        <f>VLOOKUP(A836,'Medical Examinations'!A:K,11,0)</f>
        <v>Yes</v>
      </c>
      <c r="F836" t="str">
        <f>VLOOKUP(A836,'Medical Examinations'!A:N,14,0)</f>
        <v>No</v>
      </c>
      <c r="G836" t="str">
        <f>VLOOKUP(A836,'Medical Examinations'!A:F,6,0)</f>
        <v>No</v>
      </c>
      <c r="H836" s="7">
        <f>VLOOKUP(A836,'Medical Examinations'!A:J,10,0)</f>
        <v>2</v>
      </c>
      <c r="I836" t="str">
        <f>VLOOKUP(A836,'Medical Examinations'!A:I,9,0)</f>
        <v>No</v>
      </c>
      <c r="J836" t="str">
        <f>VLOOKUP(A836,'Medical Examinations'!A:L,12,0)</f>
        <v>Obesity</v>
      </c>
      <c r="K836" t="str">
        <f>VLOOKUP(A836,'Medical Examinations'!A:M,13,0)</f>
        <v>Diabetes</v>
      </c>
      <c r="L836" t="str">
        <f>VLOOKUP(A836,'Hospitalisation Details'!A:S,15,0)</f>
        <v>8-Jul-1970</v>
      </c>
      <c r="M836" s="10">
        <f>VLOOKUP(A836,'Hospitalisation Details'!A:Q,17,0)</f>
        <v>12713</v>
      </c>
      <c r="N836" t="str">
        <f>VLOOKUP(A836,'Hospitalisation Details'!A:L,12,0)</f>
        <v>tier - 3</v>
      </c>
      <c r="O836" t="str">
        <f>VLOOKUP(A836,'Hospitalisation Details'!A:AA,13,0)</f>
        <v>tier - 1</v>
      </c>
      <c r="P836" t="str">
        <f>VLOOKUP(A836,'Hospitalisation Details'!A:AA,14,0)</f>
        <v>R1011</v>
      </c>
      <c r="Q836">
        <f>VLOOKUP(A836,'Hospitalisation Details'!A:AA,16,0)</f>
        <v>52</v>
      </c>
    </row>
    <row r="837" spans="1:17" ht="15.75" x14ac:dyDescent="0.25">
      <c r="A837" s="1" t="s">
        <v>1535</v>
      </c>
      <c r="B837" t="str">
        <f>VLOOKUP(A837,'Customer Names'!A:D,4,0)</f>
        <v>Casondra L</v>
      </c>
      <c r="C837">
        <f>VLOOKUP(A837,'Medical Examinations'!A:B,2,0)</f>
        <v>31.55</v>
      </c>
      <c r="D837">
        <f>VLOOKUP(A837,'Medical Examinations'!A:C,3,0)</f>
        <v>6.11</v>
      </c>
      <c r="E837" t="str">
        <f>VLOOKUP(A837,'Medical Examinations'!A:K,11,0)</f>
        <v>Yes</v>
      </c>
      <c r="F837" t="str">
        <f>VLOOKUP(A837,'Medical Examinations'!A:N,14,0)</f>
        <v>No</v>
      </c>
      <c r="G837" t="str">
        <f>VLOOKUP(A837,'Medical Examinations'!A:F,6,0)</f>
        <v>No</v>
      </c>
      <c r="H837" s="7">
        <f>VLOOKUP(A837,'Medical Examinations'!A:J,10,0)</f>
        <v>1</v>
      </c>
      <c r="I837" t="str">
        <f>VLOOKUP(A837,'Medical Examinations'!A:I,9,0)</f>
        <v>No</v>
      </c>
      <c r="J837" t="str">
        <f>VLOOKUP(A837,'Medical Examinations'!A:L,12,0)</f>
        <v>Obesity</v>
      </c>
      <c r="K837" t="str">
        <f>VLOOKUP(A837,'Medical Examinations'!A:M,13,0)</f>
        <v>Prediabetes</v>
      </c>
      <c r="L837" t="str">
        <f>VLOOKUP(A837,'Hospitalisation Details'!A:S,15,0)</f>
        <v>28-Nov-1964</v>
      </c>
      <c r="M837" s="10">
        <f>VLOOKUP(A837,'Hospitalisation Details'!A:Q,17,0)</f>
        <v>12700.63</v>
      </c>
      <c r="N837" t="str">
        <f>VLOOKUP(A837,'Hospitalisation Details'!A:L,12,0)</f>
        <v>tier - 3</v>
      </c>
      <c r="O837" t="str">
        <f>VLOOKUP(A837,'Hospitalisation Details'!A:AA,13,0)</f>
        <v>tier - 3</v>
      </c>
      <c r="P837" t="str">
        <f>VLOOKUP(A837,'Hospitalisation Details'!A:AA,14,0)</f>
        <v>R1011</v>
      </c>
      <c r="Q837">
        <f>VLOOKUP(A837,'Hospitalisation Details'!A:AA,16,0)</f>
        <v>58</v>
      </c>
    </row>
    <row r="838" spans="1:17" ht="15.75" x14ac:dyDescent="0.25">
      <c r="A838" s="1" t="s">
        <v>1534</v>
      </c>
      <c r="B838" t="str">
        <f>VLOOKUP(A838,'Customer Names'!A:D,4,0)</f>
        <v>Wendy</v>
      </c>
      <c r="C838">
        <f>VLOOKUP(A838,'Medical Examinations'!A:B,2,0)</f>
        <v>52.75</v>
      </c>
      <c r="D838">
        <f>VLOOKUP(A838,'Medical Examinations'!A:C,3,0)</f>
        <v>6.02</v>
      </c>
      <c r="E838" t="str">
        <f>VLOOKUP(A838,'Medical Examinations'!A:K,11,0)</f>
        <v>No</v>
      </c>
      <c r="F838" t="str">
        <f>VLOOKUP(A838,'Medical Examinations'!A:N,14,0)</f>
        <v>No</v>
      </c>
      <c r="G838" t="str">
        <f>VLOOKUP(A838,'Medical Examinations'!A:F,6,0)</f>
        <v>No</v>
      </c>
      <c r="H838" s="7">
        <f>VLOOKUP(A838,'Medical Examinations'!A:J,10,0)</f>
        <v>1</v>
      </c>
      <c r="I838" t="str">
        <f>VLOOKUP(A838,'Medical Examinations'!A:I,9,0)</f>
        <v>No</v>
      </c>
      <c r="J838" t="str">
        <f>VLOOKUP(A838,'Medical Examinations'!A:L,12,0)</f>
        <v>Obesity</v>
      </c>
      <c r="K838" t="str">
        <f>VLOOKUP(A838,'Medical Examinations'!A:M,13,0)</f>
        <v>Prediabetes</v>
      </c>
      <c r="L838" t="str">
        <f>VLOOKUP(A838,'Hospitalisation Details'!A:S,15,0)</f>
        <v>7-Jul-1992</v>
      </c>
      <c r="M838" s="10">
        <f>VLOOKUP(A838,'Hospitalisation Details'!A:Q,17,0)</f>
        <v>12699.56</v>
      </c>
      <c r="N838" t="str">
        <f>VLOOKUP(A838,'Hospitalisation Details'!A:L,12,0)</f>
        <v>tier - 3</v>
      </c>
      <c r="O838" t="str">
        <f>VLOOKUP(A838,'Hospitalisation Details'!A:AA,13,0)</f>
        <v>tier - 2</v>
      </c>
      <c r="P838" t="str">
        <f>VLOOKUP(A838,'Hospitalisation Details'!A:AA,14,0)</f>
        <v>R1011</v>
      </c>
      <c r="Q838">
        <f>VLOOKUP(A838,'Hospitalisation Details'!A:AA,16,0)</f>
        <v>30</v>
      </c>
    </row>
    <row r="839" spans="1:17" ht="15.75" x14ac:dyDescent="0.25">
      <c r="A839" s="1" t="s">
        <v>1533</v>
      </c>
      <c r="B839" t="str">
        <f>VLOOKUP(A839,'Customer Names'!A:D,4,0)</f>
        <v>Eric D</v>
      </c>
      <c r="C839">
        <f>VLOOKUP(A839,'Medical Examinations'!A:B,2,0)</f>
        <v>36.67</v>
      </c>
      <c r="D839">
        <f>VLOOKUP(A839,'Medical Examinations'!A:C,3,0)</f>
        <v>11.86</v>
      </c>
      <c r="E839" t="str">
        <f>VLOOKUP(A839,'Medical Examinations'!A:K,11,0)</f>
        <v>No</v>
      </c>
      <c r="F839" t="str">
        <f>VLOOKUP(A839,'Medical Examinations'!A:N,14,0)</f>
        <v>No</v>
      </c>
      <c r="G839" t="str">
        <f>VLOOKUP(A839,'Medical Examinations'!A:F,6,0)</f>
        <v>No</v>
      </c>
      <c r="H839" s="7" t="str">
        <f>VLOOKUP(A839,'Medical Examinations'!A:J,10,0)</f>
        <v>0</v>
      </c>
      <c r="I839" t="str">
        <f>VLOOKUP(A839,'Medical Examinations'!A:I,9,0)</f>
        <v>No</v>
      </c>
      <c r="J839" t="str">
        <f>VLOOKUP(A839,'Medical Examinations'!A:L,12,0)</f>
        <v>Obesity</v>
      </c>
      <c r="K839" t="str">
        <f>VLOOKUP(A839,'Medical Examinations'!A:M,13,0)</f>
        <v>Diabetes</v>
      </c>
      <c r="L839" t="str">
        <f>VLOOKUP(A839,'Hospitalisation Details'!A:S,15,0)</f>
        <v>24-Sep-1974</v>
      </c>
      <c r="M839" s="10">
        <f>VLOOKUP(A839,'Hospitalisation Details'!A:Q,17,0)</f>
        <v>12697.48</v>
      </c>
      <c r="N839" t="str">
        <f>VLOOKUP(A839,'Hospitalisation Details'!A:L,12,0)</f>
        <v>tier - 3</v>
      </c>
      <c r="O839" t="str">
        <f>VLOOKUP(A839,'Hospitalisation Details'!A:AA,13,0)</f>
        <v>tier - 3</v>
      </c>
      <c r="P839" t="str">
        <f>VLOOKUP(A839,'Hospitalisation Details'!A:AA,14,0)</f>
        <v>R1021</v>
      </c>
      <c r="Q839">
        <f>VLOOKUP(A839,'Hospitalisation Details'!A:AA,16,0)</f>
        <v>48</v>
      </c>
    </row>
    <row r="840" spans="1:17" ht="15.75" x14ac:dyDescent="0.25">
      <c r="A840" s="1" t="s">
        <v>1532</v>
      </c>
      <c r="B840" t="str">
        <f>VLOOKUP(A840,'Customer Names'!A:D,4,0)</f>
        <v>Elizabeth</v>
      </c>
      <c r="C840">
        <f>VLOOKUP(A840,'Medical Examinations'!A:B,2,0)</f>
        <v>38.06</v>
      </c>
      <c r="D840">
        <f>VLOOKUP(A840,'Medical Examinations'!A:C,3,0)</f>
        <v>8.25</v>
      </c>
      <c r="E840" t="str">
        <f>VLOOKUP(A840,'Medical Examinations'!A:K,11,0)</f>
        <v>No</v>
      </c>
      <c r="F840" t="str">
        <f>VLOOKUP(A840,'Medical Examinations'!A:N,14,0)</f>
        <v>No</v>
      </c>
      <c r="G840" t="str">
        <f>VLOOKUP(A840,'Medical Examinations'!A:F,6,0)</f>
        <v>No</v>
      </c>
      <c r="H840" s="7" t="str">
        <f>VLOOKUP(A840,'Medical Examinations'!A:J,10,0)</f>
        <v>0</v>
      </c>
      <c r="I840" t="str">
        <f>VLOOKUP(A840,'Medical Examinations'!A:I,9,0)</f>
        <v>No</v>
      </c>
      <c r="J840" t="str">
        <f>VLOOKUP(A840,'Medical Examinations'!A:L,12,0)</f>
        <v>Obesity</v>
      </c>
      <c r="K840" t="str">
        <f>VLOOKUP(A840,'Medical Examinations'!A:M,13,0)</f>
        <v>Diabetes</v>
      </c>
      <c r="L840" t="str">
        <f>VLOOKUP(A840,'Hospitalisation Details'!A:S,15,0)</f>
        <v>27-Aug-1962</v>
      </c>
      <c r="M840" s="10">
        <f>VLOOKUP(A840,'Hospitalisation Details'!A:Q,17,0)</f>
        <v>12648.7</v>
      </c>
      <c r="N840" t="str">
        <f>VLOOKUP(A840,'Hospitalisation Details'!A:L,12,0)</f>
        <v>tier - 3</v>
      </c>
      <c r="O840" t="str">
        <f>VLOOKUP(A840,'Hospitalisation Details'!A:AA,13,0)</f>
        <v>tier - 2</v>
      </c>
      <c r="P840" t="str">
        <f>VLOOKUP(A840,'Hospitalisation Details'!A:AA,14,0)</f>
        <v>R1013</v>
      </c>
      <c r="Q840">
        <f>VLOOKUP(A840,'Hospitalisation Details'!A:AA,16,0)</f>
        <v>60</v>
      </c>
    </row>
    <row r="841" spans="1:17" ht="15.75" x14ac:dyDescent="0.25">
      <c r="A841" s="1" t="s">
        <v>1531</v>
      </c>
      <c r="B841" t="str">
        <f>VLOOKUP(A841,'Customer Names'!A:D,4,0)</f>
        <v>Laura F</v>
      </c>
      <c r="C841">
        <f>VLOOKUP(A841,'Medical Examinations'!A:B,2,0)</f>
        <v>38</v>
      </c>
      <c r="D841">
        <f>VLOOKUP(A841,'Medical Examinations'!A:C,3,0)</f>
        <v>8.1300000000000008</v>
      </c>
      <c r="E841" t="str">
        <f>VLOOKUP(A841,'Medical Examinations'!A:K,11,0)</f>
        <v>No</v>
      </c>
      <c r="F841" t="str">
        <f>VLOOKUP(A841,'Medical Examinations'!A:N,14,0)</f>
        <v>No</v>
      </c>
      <c r="G841" t="str">
        <f>VLOOKUP(A841,'Medical Examinations'!A:F,6,0)</f>
        <v>No</v>
      </c>
      <c r="H841" s="7" t="str">
        <f>VLOOKUP(A841,'Medical Examinations'!A:J,10,0)</f>
        <v>0</v>
      </c>
      <c r="I841" t="str">
        <f>VLOOKUP(A841,'Medical Examinations'!A:I,9,0)</f>
        <v>No</v>
      </c>
      <c r="J841" t="str">
        <f>VLOOKUP(A841,'Medical Examinations'!A:L,12,0)</f>
        <v>Obesity</v>
      </c>
      <c r="K841" t="str">
        <f>VLOOKUP(A841,'Medical Examinations'!A:M,13,0)</f>
        <v>Diabetes</v>
      </c>
      <c r="L841" t="str">
        <f>VLOOKUP(A841,'Hospitalisation Details'!A:S,15,0)</f>
        <v>14-Sep-1965</v>
      </c>
      <c r="M841" s="10">
        <f>VLOOKUP(A841,'Hospitalisation Details'!A:Q,17,0)</f>
        <v>12646.21</v>
      </c>
      <c r="N841" t="str">
        <f>VLOOKUP(A841,'Hospitalisation Details'!A:L,12,0)</f>
        <v>tier - 3</v>
      </c>
      <c r="O841" t="str">
        <f>VLOOKUP(A841,'Hospitalisation Details'!A:AA,13,0)</f>
        <v>tier - 2</v>
      </c>
      <c r="P841" t="str">
        <f>VLOOKUP(A841,'Hospitalisation Details'!A:AA,14,0)</f>
        <v>R1011</v>
      </c>
      <c r="Q841">
        <f>VLOOKUP(A841,'Hospitalisation Details'!A:AA,16,0)</f>
        <v>57</v>
      </c>
    </row>
    <row r="842" spans="1:17" ht="15.75" x14ac:dyDescent="0.25">
      <c r="A842" s="1" t="s">
        <v>1530</v>
      </c>
      <c r="B842" t="str">
        <f>VLOOKUP(A842,'Customer Names'!A:D,4,0)</f>
        <v>Amelia F.</v>
      </c>
      <c r="C842">
        <f>VLOOKUP(A842,'Medical Examinations'!A:B,2,0)</f>
        <v>35.1</v>
      </c>
      <c r="D842">
        <f>VLOOKUP(A842,'Medical Examinations'!A:C,3,0)</f>
        <v>10.1</v>
      </c>
      <c r="E842" t="str">
        <f>VLOOKUP(A842,'Medical Examinations'!A:K,11,0)</f>
        <v>No</v>
      </c>
      <c r="F842" t="str">
        <f>VLOOKUP(A842,'Medical Examinations'!A:N,14,0)</f>
        <v>No</v>
      </c>
      <c r="G842" t="str">
        <f>VLOOKUP(A842,'Medical Examinations'!A:F,6,0)</f>
        <v>No</v>
      </c>
      <c r="H842" s="7" t="str">
        <f>VLOOKUP(A842,'Medical Examinations'!A:J,10,0)</f>
        <v>0</v>
      </c>
      <c r="I842" t="str">
        <f>VLOOKUP(A842,'Medical Examinations'!A:I,9,0)</f>
        <v>No</v>
      </c>
      <c r="J842" t="str">
        <f>VLOOKUP(A842,'Medical Examinations'!A:L,12,0)</f>
        <v>Obesity</v>
      </c>
      <c r="K842" t="str">
        <f>VLOOKUP(A842,'Medical Examinations'!A:M,13,0)</f>
        <v>Diabetes</v>
      </c>
      <c r="L842" t="str">
        <f>VLOOKUP(A842,'Hospitalisation Details'!A:S,15,0)</f>
        <v>11-Jul-1962</v>
      </c>
      <c r="M842" s="10">
        <f>VLOOKUP(A842,'Hospitalisation Details'!A:Q,17,0)</f>
        <v>12644.59</v>
      </c>
      <c r="N842" t="str">
        <f>VLOOKUP(A842,'Hospitalisation Details'!A:L,12,0)</f>
        <v>tier - 3</v>
      </c>
      <c r="O842" t="str">
        <f>VLOOKUP(A842,'Hospitalisation Details'!A:AA,13,0)</f>
        <v>tier - 2</v>
      </c>
      <c r="P842" t="str">
        <f>VLOOKUP(A842,'Hospitalisation Details'!A:AA,14,0)</f>
        <v>R1011</v>
      </c>
      <c r="Q842">
        <f>VLOOKUP(A842,'Hospitalisation Details'!A:AA,16,0)</f>
        <v>60</v>
      </c>
    </row>
    <row r="843" spans="1:17" ht="15.75" x14ac:dyDescent="0.25">
      <c r="A843" s="1" t="s">
        <v>1529</v>
      </c>
      <c r="B843" t="str">
        <f>VLOOKUP(A843,'Customer Names'!A:D,4,0)</f>
        <v>Amy L.</v>
      </c>
      <c r="C843">
        <f>VLOOKUP(A843,'Medical Examinations'!A:B,2,0)</f>
        <v>33.82</v>
      </c>
      <c r="D843">
        <f>VLOOKUP(A843,'Medical Examinations'!A:C,3,0)</f>
        <v>5.89</v>
      </c>
      <c r="E843" t="str">
        <f>VLOOKUP(A843,'Medical Examinations'!A:K,11,0)</f>
        <v>Yes</v>
      </c>
      <c r="F843" t="str">
        <f>VLOOKUP(A843,'Medical Examinations'!A:N,14,0)</f>
        <v>No</v>
      </c>
      <c r="G843" t="str">
        <f>VLOOKUP(A843,'Medical Examinations'!A:F,6,0)</f>
        <v>No</v>
      </c>
      <c r="H843" s="7">
        <f>VLOOKUP(A843,'Medical Examinations'!A:J,10,0)</f>
        <v>2</v>
      </c>
      <c r="I843" t="str">
        <f>VLOOKUP(A843,'Medical Examinations'!A:I,9,0)</f>
        <v>No</v>
      </c>
      <c r="J843" t="str">
        <f>VLOOKUP(A843,'Medical Examinations'!A:L,12,0)</f>
        <v>Obesity</v>
      </c>
      <c r="K843" t="str">
        <f>VLOOKUP(A843,'Medical Examinations'!A:M,13,0)</f>
        <v>Prediabetes</v>
      </c>
      <c r="L843" t="str">
        <f>VLOOKUP(A843,'Hospitalisation Details'!A:S,15,0)</f>
        <v>17-Dec-1966</v>
      </c>
      <c r="M843" s="10">
        <f>VLOOKUP(A843,'Hospitalisation Details'!A:Q,17,0)</f>
        <v>12643.38</v>
      </c>
      <c r="N843" t="str">
        <f>VLOOKUP(A843,'Hospitalisation Details'!A:L,12,0)</f>
        <v>tier - 3</v>
      </c>
      <c r="O843" t="str">
        <f>VLOOKUP(A843,'Hospitalisation Details'!A:AA,13,0)</f>
        <v>tier - 1</v>
      </c>
      <c r="P843" t="str">
        <f>VLOOKUP(A843,'Hospitalisation Details'!A:AA,14,0)</f>
        <v>R1012</v>
      </c>
      <c r="Q843">
        <f>VLOOKUP(A843,'Hospitalisation Details'!A:AA,16,0)</f>
        <v>56</v>
      </c>
    </row>
    <row r="844" spans="1:17" ht="15.75" x14ac:dyDescent="0.25">
      <c r="A844" s="1" t="s">
        <v>1528</v>
      </c>
      <c r="B844" t="str">
        <f>VLOOKUP(A844,'Customer Names'!A:D,4,0)</f>
        <v>Katie J</v>
      </c>
      <c r="C844">
        <f>VLOOKUP(A844,'Medical Examinations'!A:B,2,0)</f>
        <v>37.43</v>
      </c>
      <c r="D844">
        <f>VLOOKUP(A844,'Medical Examinations'!A:C,3,0)</f>
        <v>4.97</v>
      </c>
      <c r="E844" t="str">
        <f>VLOOKUP(A844,'Medical Examinations'!A:K,11,0)</f>
        <v>No</v>
      </c>
      <c r="F844" t="str">
        <f>VLOOKUP(A844,'Medical Examinations'!A:N,14,0)</f>
        <v>No</v>
      </c>
      <c r="G844" t="str">
        <f>VLOOKUP(A844,'Medical Examinations'!A:F,6,0)</f>
        <v>No</v>
      </c>
      <c r="H844" s="7">
        <f>VLOOKUP(A844,'Medical Examinations'!A:J,10,0)</f>
        <v>2</v>
      </c>
      <c r="I844" t="str">
        <f>VLOOKUP(A844,'Medical Examinations'!A:I,9,0)</f>
        <v>No</v>
      </c>
      <c r="J844" t="str">
        <f>VLOOKUP(A844,'Medical Examinations'!A:L,12,0)</f>
        <v>Obesity</v>
      </c>
      <c r="K844" t="str">
        <f>VLOOKUP(A844,'Medical Examinations'!A:M,13,0)</f>
        <v>Normal</v>
      </c>
      <c r="L844" t="str">
        <f>VLOOKUP(A844,'Hospitalisation Details'!A:S,15,0)</f>
        <v>5-Sep-1972</v>
      </c>
      <c r="M844" s="10">
        <f>VLOOKUP(A844,'Hospitalisation Details'!A:Q,17,0)</f>
        <v>12640.24</v>
      </c>
      <c r="N844" t="str">
        <f>VLOOKUP(A844,'Hospitalisation Details'!A:L,12,0)</f>
        <v>tier - 3</v>
      </c>
      <c r="O844" t="str">
        <f>VLOOKUP(A844,'Hospitalisation Details'!A:AA,13,0)</f>
        <v>tier - 1</v>
      </c>
      <c r="P844" t="str">
        <f>VLOOKUP(A844,'Hospitalisation Details'!A:AA,14,0)</f>
        <v>R1011</v>
      </c>
      <c r="Q844">
        <f>VLOOKUP(A844,'Hospitalisation Details'!A:AA,16,0)</f>
        <v>50</v>
      </c>
    </row>
    <row r="845" spans="1:17" ht="15.75" x14ac:dyDescent="0.25">
      <c r="A845" s="1" t="s">
        <v>1527</v>
      </c>
      <c r="B845" t="str">
        <f>VLOOKUP(A845,'Customer Names'!A:D,4,0)</f>
        <v>Laura E.</v>
      </c>
      <c r="C845">
        <f>VLOOKUP(A845,'Medical Examinations'!A:B,2,0)</f>
        <v>30.5</v>
      </c>
      <c r="D845">
        <f>VLOOKUP(A845,'Medical Examinations'!A:C,3,0)</f>
        <v>9.9</v>
      </c>
      <c r="E845" t="str">
        <f>VLOOKUP(A845,'Medical Examinations'!A:K,11,0)</f>
        <v>No</v>
      </c>
      <c r="F845" t="str">
        <f>VLOOKUP(A845,'Medical Examinations'!A:N,14,0)</f>
        <v>No</v>
      </c>
      <c r="G845" t="str">
        <f>VLOOKUP(A845,'Medical Examinations'!A:F,6,0)</f>
        <v>No</v>
      </c>
      <c r="H845" s="7" t="str">
        <f>VLOOKUP(A845,'Medical Examinations'!A:J,10,0)</f>
        <v>0</v>
      </c>
      <c r="I845" t="str">
        <f>VLOOKUP(A845,'Medical Examinations'!A:I,9,0)</f>
        <v>No</v>
      </c>
      <c r="J845" t="str">
        <f>VLOOKUP(A845,'Medical Examinations'!A:L,12,0)</f>
        <v>Obesity</v>
      </c>
      <c r="K845" t="str">
        <f>VLOOKUP(A845,'Medical Examinations'!A:M,13,0)</f>
        <v>Diabetes</v>
      </c>
      <c r="L845" t="str">
        <f>VLOOKUP(A845,'Hospitalisation Details'!A:S,15,0)</f>
        <v>22-Jul-1962</v>
      </c>
      <c r="M845" s="10">
        <f>VLOOKUP(A845,'Hospitalisation Details'!A:Q,17,0)</f>
        <v>12638.2</v>
      </c>
      <c r="N845" t="str">
        <f>VLOOKUP(A845,'Hospitalisation Details'!A:L,12,0)</f>
        <v>tier - 3</v>
      </c>
      <c r="O845" t="str">
        <f>VLOOKUP(A845,'Hospitalisation Details'!A:AA,13,0)</f>
        <v>tier - 1</v>
      </c>
      <c r="P845" t="str">
        <f>VLOOKUP(A845,'Hospitalisation Details'!A:AA,14,0)</f>
        <v>R1011</v>
      </c>
      <c r="Q845">
        <f>VLOOKUP(A845,'Hospitalisation Details'!A:AA,16,0)</f>
        <v>60</v>
      </c>
    </row>
    <row r="846" spans="1:17" ht="15.75" x14ac:dyDescent="0.25">
      <c r="A846" s="1" t="s">
        <v>1526</v>
      </c>
      <c r="B846" t="str">
        <f>VLOOKUP(A846,'Customer Names'!A:D,4,0)</f>
        <v>Mayumi</v>
      </c>
      <c r="C846">
        <f>VLOOKUP(A846,'Medical Examinations'!A:B,2,0)</f>
        <v>24.53</v>
      </c>
      <c r="D846">
        <f>VLOOKUP(A846,'Medical Examinations'!A:C,3,0)</f>
        <v>9.0500000000000007</v>
      </c>
      <c r="E846" t="str">
        <f>VLOOKUP(A846,'Medical Examinations'!A:K,11,0)</f>
        <v>No</v>
      </c>
      <c r="F846" t="str">
        <f>VLOOKUP(A846,'Medical Examinations'!A:N,14,0)</f>
        <v>No</v>
      </c>
      <c r="G846" t="str">
        <f>VLOOKUP(A846,'Medical Examinations'!A:F,6,0)</f>
        <v>No</v>
      </c>
      <c r="H846" s="7" t="str">
        <f>VLOOKUP(A846,'Medical Examinations'!A:J,10,0)</f>
        <v>0</v>
      </c>
      <c r="I846" t="str">
        <f>VLOOKUP(A846,'Medical Examinations'!A:I,9,0)</f>
        <v>No</v>
      </c>
      <c r="J846" t="str">
        <f>VLOOKUP(A846,'Medical Examinations'!A:L,12,0)</f>
        <v>Normal Weight</v>
      </c>
      <c r="K846" t="str">
        <f>VLOOKUP(A846,'Medical Examinations'!A:M,13,0)</f>
        <v>Diabetes</v>
      </c>
      <c r="L846" t="str">
        <f>VLOOKUP(A846,'Hospitalisation Details'!A:S,15,0)</f>
        <v>22-Nov-1962</v>
      </c>
      <c r="M846" s="10">
        <f>VLOOKUP(A846,'Hospitalisation Details'!A:Q,17,0)</f>
        <v>12629.9</v>
      </c>
      <c r="N846" t="str">
        <f>VLOOKUP(A846,'Hospitalisation Details'!A:L,12,0)</f>
        <v>tier - 3</v>
      </c>
      <c r="O846" t="str">
        <f>VLOOKUP(A846,'Hospitalisation Details'!A:AA,13,0)</f>
        <v>tier - 3</v>
      </c>
      <c r="P846" t="str">
        <f>VLOOKUP(A846,'Hospitalisation Details'!A:AA,14,0)</f>
        <v>R1013</v>
      </c>
      <c r="Q846">
        <f>VLOOKUP(A846,'Hospitalisation Details'!A:AA,16,0)</f>
        <v>60</v>
      </c>
    </row>
    <row r="847" spans="1:17" ht="15.75" x14ac:dyDescent="0.25">
      <c r="A847" s="1" t="s">
        <v>1525</v>
      </c>
      <c r="B847" t="str">
        <f>VLOOKUP(A847,'Customer Names'!A:D,4,0)</f>
        <v>Vanessa</v>
      </c>
      <c r="C847">
        <f>VLOOKUP(A847,'Medical Examinations'!A:B,2,0)</f>
        <v>25.74</v>
      </c>
      <c r="D847">
        <f>VLOOKUP(A847,'Medical Examinations'!A:C,3,0)</f>
        <v>10.93</v>
      </c>
      <c r="E847" t="str">
        <f>VLOOKUP(A847,'Medical Examinations'!A:K,11,0)</f>
        <v>No</v>
      </c>
      <c r="F847" t="str">
        <f>VLOOKUP(A847,'Medical Examinations'!A:N,14,0)</f>
        <v>No</v>
      </c>
      <c r="G847" t="str">
        <f>VLOOKUP(A847,'Medical Examinations'!A:F,6,0)</f>
        <v>No</v>
      </c>
      <c r="H847" s="7" t="str">
        <f>VLOOKUP(A847,'Medical Examinations'!A:J,10,0)</f>
        <v>0</v>
      </c>
      <c r="I847" t="str">
        <f>VLOOKUP(A847,'Medical Examinations'!A:I,9,0)</f>
        <v>No</v>
      </c>
      <c r="J847" t="str">
        <f>VLOOKUP(A847,'Medical Examinations'!A:L,12,0)</f>
        <v>Overweight</v>
      </c>
      <c r="K847" t="str">
        <f>VLOOKUP(A847,'Medical Examinations'!A:M,13,0)</f>
        <v>Diabetes</v>
      </c>
      <c r="L847" t="str">
        <f>VLOOKUP(A847,'Hospitalisation Details'!A:S,15,0)</f>
        <v>4-Oct-1965</v>
      </c>
      <c r="M847" s="10">
        <f>VLOOKUP(A847,'Hospitalisation Details'!A:Q,17,0)</f>
        <v>12629.17</v>
      </c>
      <c r="N847" t="str">
        <f>VLOOKUP(A847,'Hospitalisation Details'!A:L,12,0)</f>
        <v>tier - 3</v>
      </c>
      <c r="O847" t="str">
        <f>VLOOKUP(A847,'Hospitalisation Details'!A:AA,13,0)</f>
        <v>tier - 1</v>
      </c>
      <c r="P847" t="str">
        <f>VLOOKUP(A847,'Hospitalisation Details'!A:AA,14,0)</f>
        <v>R1013</v>
      </c>
      <c r="Q847">
        <f>VLOOKUP(A847,'Hospitalisation Details'!A:AA,16,0)</f>
        <v>57</v>
      </c>
    </row>
    <row r="848" spans="1:17" ht="15.75" x14ac:dyDescent="0.25">
      <c r="A848" s="1" t="s">
        <v>1524</v>
      </c>
      <c r="B848" t="str">
        <f>VLOOKUP(A848,'Customer Names'!A:D,4,0)</f>
        <v>Natali N</v>
      </c>
      <c r="C848">
        <f>VLOOKUP(A848,'Medical Examinations'!A:B,2,0)</f>
        <v>34.08</v>
      </c>
      <c r="D848">
        <f>VLOOKUP(A848,'Medical Examinations'!A:C,3,0)</f>
        <v>7.58</v>
      </c>
      <c r="E848" t="str">
        <f>VLOOKUP(A848,'Medical Examinations'!A:K,11,0)</f>
        <v>Yes</v>
      </c>
      <c r="F848" t="str">
        <f>VLOOKUP(A848,'Medical Examinations'!A:N,14,0)</f>
        <v>No</v>
      </c>
      <c r="G848" t="str">
        <f>VLOOKUP(A848,'Medical Examinations'!A:F,6,0)</f>
        <v>No</v>
      </c>
      <c r="H848" s="7">
        <f>VLOOKUP(A848,'Medical Examinations'!A:J,10,0)</f>
        <v>2</v>
      </c>
      <c r="I848" t="str">
        <f>VLOOKUP(A848,'Medical Examinations'!A:I,9,0)</f>
        <v>No</v>
      </c>
      <c r="J848" t="str">
        <f>VLOOKUP(A848,'Medical Examinations'!A:L,12,0)</f>
        <v>Obesity</v>
      </c>
      <c r="K848" t="str">
        <f>VLOOKUP(A848,'Medical Examinations'!A:M,13,0)</f>
        <v>Diabetes</v>
      </c>
      <c r="L848" t="str">
        <f>VLOOKUP(A848,'Hospitalisation Details'!A:S,15,0)</f>
        <v>28-Dec-1970</v>
      </c>
      <c r="M848" s="10">
        <f>VLOOKUP(A848,'Hospitalisation Details'!A:Q,17,0)</f>
        <v>12624.74</v>
      </c>
      <c r="N848" t="str">
        <f>VLOOKUP(A848,'Hospitalisation Details'!A:L,12,0)</f>
        <v>tier - 3</v>
      </c>
      <c r="O848" t="str">
        <f>VLOOKUP(A848,'Hospitalisation Details'!A:AA,13,0)</f>
        <v>tier - 1</v>
      </c>
      <c r="P848" t="str">
        <f>VLOOKUP(A848,'Hospitalisation Details'!A:AA,14,0)</f>
        <v>R1012</v>
      </c>
      <c r="Q848">
        <f>VLOOKUP(A848,'Hospitalisation Details'!A:AA,16,0)</f>
        <v>52</v>
      </c>
    </row>
    <row r="849" spans="1:17" ht="15.75" x14ac:dyDescent="0.25">
      <c r="A849" s="1" t="s">
        <v>1523</v>
      </c>
      <c r="B849" t="str">
        <f>VLOOKUP(A849,'Customer Names'!A:D,4,0)</f>
        <v>Beth</v>
      </c>
      <c r="C849">
        <f>VLOOKUP(A849,'Medical Examinations'!A:B,2,0)</f>
        <v>31.35</v>
      </c>
      <c r="D849">
        <f>VLOOKUP(A849,'Medical Examinations'!A:C,3,0)</f>
        <v>11</v>
      </c>
      <c r="E849" t="str">
        <f>VLOOKUP(A849,'Medical Examinations'!A:K,11,0)</f>
        <v>Yes</v>
      </c>
      <c r="F849" t="str">
        <f>VLOOKUP(A849,'Medical Examinations'!A:N,14,0)</f>
        <v>No</v>
      </c>
      <c r="G849" t="str">
        <f>VLOOKUP(A849,'Medical Examinations'!A:F,6,0)</f>
        <v>Yes</v>
      </c>
      <c r="H849" s="7">
        <f>VLOOKUP(A849,'Medical Examinations'!A:J,10,0)</f>
        <v>1</v>
      </c>
      <c r="I849" t="str">
        <f>VLOOKUP(A849,'Medical Examinations'!A:I,9,0)</f>
        <v>No</v>
      </c>
      <c r="J849" t="str">
        <f>VLOOKUP(A849,'Medical Examinations'!A:L,12,0)</f>
        <v>Obesity</v>
      </c>
      <c r="K849" t="str">
        <f>VLOOKUP(A849,'Medical Examinations'!A:M,13,0)</f>
        <v>Diabetes</v>
      </c>
      <c r="L849" t="str">
        <f>VLOOKUP(A849,'Hospitalisation Details'!A:S,15,0)</f>
        <v>19-Aug-1963</v>
      </c>
      <c r="M849" s="10">
        <f>VLOOKUP(A849,'Hospitalisation Details'!A:Q,17,0)</f>
        <v>12622.18</v>
      </c>
      <c r="N849" t="str">
        <f>VLOOKUP(A849,'Hospitalisation Details'!A:L,12,0)</f>
        <v>tier - 3</v>
      </c>
      <c r="O849" t="str">
        <f>VLOOKUP(A849,'Hospitalisation Details'!A:AA,13,0)</f>
        <v>tier - 1</v>
      </c>
      <c r="P849" t="str">
        <f>VLOOKUP(A849,'Hospitalisation Details'!A:AA,14,0)</f>
        <v>R1012</v>
      </c>
      <c r="Q849">
        <f>VLOOKUP(A849,'Hospitalisation Details'!A:AA,16,0)</f>
        <v>59</v>
      </c>
    </row>
    <row r="850" spans="1:17" ht="15.75" x14ac:dyDescent="0.25">
      <c r="A850" s="1" t="s">
        <v>1522</v>
      </c>
      <c r="B850" t="str">
        <f>VLOOKUP(A850,'Customer Names'!A:D,4,0)</f>
        <v>Alex</v>
      </c>
      <c r="C850">
        <f>VLOOKUP(A850,'Medical Examinations'!A:B,2,0)</f>
        <v>26.79</v>
      </c>
      <c r="D850">
        <f>VLOOKUP(A850,'Medical Examinations'!A:C,3,0)</f>
        <v>5.0599999999999996</v>
      </c>
      <c r="E850" t="str">
        <f>VLOOKUP(A850,'Medical Examinations'!A:K,11,0)</f>
        <v>No</v>
      </c>
      <c r="F850" t="str">
        <f>VLOOKUP(A850,'Medical Examinations'!A:N,14,0)</f>
        <v>No</v>
      </c>
      <c r="G850" t="str">
        <f>VLOOKUP(A850,'Medical Examinations'!A:F,6,0)</f>
        <v>No</v>
      </c>
      <c r="H850" s="7">
        <f>VLOOKUP(A850,'Medical Examinations'!A:J,10,0)</f>
        <v>1</v>
      </c>
      <c r="I850" t="str">
        <f>VLOOKUP(A850,'Medical Examinations'!A:I,9,0)</f>
        <v>No</v>
      </c>
      <c r="J850" t="str">
        <f>VLOOKUP(A850,'Medical Examinations'!A:L,12,0)</f>
        <v>Overweight</v>
      </c>
      <c r="K850" t="str">
        <f>VLOOKUP(A850,'Medical Examinations'!A:M,13,0)</f>
        <v>Normal</v>
      </c>
      <c r="L850" t="str">
        <f>VLOOKUP(A850,'Hospitalisation Details'!A:S,15,0)</f>
        <v>18-Nov-1998</v>
      </c>
      <c r="M850" s="10">
        <f>VLOOKUP(A850,'Hospitalisation Details'!A:Q,17,0)</f>
        <v>12609.89</v>
      </c>
      <c r="N850" t="str">
        <f>VLOOKUP(A850,'Hospitalisation Details'!A:L,12,0)</f>
        <v>tier - 3</v>
      </c>
      <c r="O850" t="str">
        <f>VLOOKUP(A850,'Hospitalisation Details'!A:AA,13,0)</f>
        <v>tier - 3</v>
      </c>
      <c r="P850" t="str">
        <f>VLOOKUP(A850,'Hospitalisation Details'!A:AA,14,0)</f>
        <v>R1012</v>
      </c>
      <c r="Q850">
        <f>VLOOKUP(A850,'Hospitalisation Details'!A:AA,16,0)</f>
        <v>24</v>
      </c>
    </row>
    <row r="851" spans="1:17" ht="15.75" x14ac:dyDescent="0.25">
      <c r="A851" s="1" t="s">
        <v>1521</v>
      </c>
      <c r="B851" t="str">
        <f>VLOOKUP(A851,'Customer Names'!A:D,4,0)</f>
        <v>Spencer</v>
      </c>
      <c r="C851">
        <f>VLOOKUP(A851,'Medical Examinations'!A:B,2,0)</f>
        <v>42.78</v>
      </c>
      <c r="D851">
        <f>VLOOKUP(A851,'Medical Examinations'!A:C,3,0)</f>
        <v>6.11</v>
      </c>
      <c r="E851" t="str">
        <f>VLOOKUP(A851,'Medical Examinations'!A:K,11,0)</f>
        <v>Yes</v>
      </c>
      <c r="F851" t="str">
        <f>VLOOKUP(A851,'Medical Examinations'!A:N,14,0)</f>
        <v>No</v>
      </c>
      <c r="G851" t="str">
        <f>VLOOKUP(A851,'Medical Examinations'!A:F,6,0)</f>
        <v>No</v>
      </c>
      <c r="H851" s="7">
        <f>VLOOKUP(A851,'Medical Examinations'!A:J,10,0)</f>
        <v>1</v>
      </c>
      <c r="I851" t="str">
        <f>VLOOKUP(A851,'Medical Examinations'!A:I,9,0)</f>
        <v>No</v>
      </c>
      <c r="J851" t="str">
        <f>VLOOKUP(A851,'Medical Examinations'!A:L,12,0)</f>
        <v>Obesity</v>
      </c>
      <c r="K851" t="str">
        <f>VLOOKUP(A851,'Medical Examinations'!A:M,13,0)</f>
        <v>Prediabetes</v>
      </c>
      <c r="L851" t="str">
        <f>VLOOKUP(A851,'Hospitalisation Details'!A:S,15,0)</f>
        <v>11-Aug-1988</v>
      </c>
      <c r="M851" s="10">
        <f>VLOOKUP(A851,'Hospitalisation Details'!A:Q,17,0)</f>
        <v>12600.46</v>
      </c>
      <c r="N851" t="str">
        <f>VLOOKUP(A851,'Hospitalisation Details'!A:L,12,0)</f>
        <v>tier - 3</v>
      </c>
      <c r="O851" t="str">
        <f>VLOOKUP(A851,'Hospitalisation Details'!A:AA,13,0)</f>
        <v>tier - 1</v>
      </c>
      <c r="P851" t="str">
        <f>VLOOKUP(A851,'Hospitalisation Details'!A:AA,14,0)</f>
        <v>R1023</v>
      </c>
      <c r="Q851">
        <f>VLOOKUP(A851,'Hospitalisation Details'!A:AA,16,0)</f>
        <v>34</v>
      </c>
    </row>
    <row r="852" spans="1:17" ht="15.75" x14ac:dyDescent="0.25">
      <c r="A852" s="1" t="s">
        <v>1520</v>
      </c>
      <c r="B852" t="str">
        <f>VLOOKUP(A852,'Customer Names'!A:D,4,0)</f>
        <v>Andee W.</v>
      </c>
      <c r="C852">
        <f>VLOOKUP(A852,'Medical Examinations'!A:B,2,0)</f>
        <v>46.75</v>
      </c>
      <c r="D852">
        <f>VLOOKUP(A852,'Medical Examinations'!A:C,3,0)</f>
        <v>6.66</v>
      </c>
      <c r="E852" t="str">
        <f>VLOOKUP(A852,'Medical Examinations'!A:K,11,0)</f>
        <v>Yes</v>
      </c>
      <c r="F852" t="str">
        <f>VLOOKUP(A852,'Medical Examinations'!A:N,14,0)</f>
        <v>No</v>
      </c>
      <c r="G852" t="str">
        <f>VLOOKUP(A852,'Medical Examinations'!A:F,6,0)</f>
        <v>No</v>
      </c>
      <c r="H852" s="7">
        <f>VLOOKUP(A852,'Medical Examinations'!A:J,10,0)</f>
        <v>2</v>
      </c>
      <c r="I852" t="str">
        <f>VLOOKUP(A852,'Medical Examinations'!A:I,9,0)</f>
        <v>No</v>
      </c>
      <c r="J852" t="str">
        <f>VLOOKUP(A852,'Medical Examinations'!A:L,12,0)</f>
        <v>Obesity</v>
      </c>
      <c r="K852" t="str">
        <f>VLOOKUP(A852,'Medical Examinations'!A:M,13,0)</f>
        <v>Diabetes</v>
      </c>
      <c r="L852" t="str">
        <f>VLOOKUP(A852,'Hospitalisation Details'!A:S,15,0)</f>
        <v>18-Jun-1970</v>
      </c>
      <c r="M852" s="10">
        <f>VLOOKUP(A852,'Hospitalisation Details'!A:Q,17,0)</f>
        <v>12592.53</v>
      </c>
      <c r="N852" t="str">
        <f>VLOOKUP(A852,'Hospitalisation Details'!A:L,12,0)</f>
        <v>tier - 3</v>
      </c>
      <c r="O852" t="str">
        <f>VLOOKUP(A852,'Hospitalisation Details'!A:AA,13,0)</f>
        <v>tier - 2</v>
      </c>
      <c r="P852" t="str">
        <f>VLOOKUP(A852,'Hospitalisation Details'!A:AA,14,0)</f>
        <v>R1013</v>
      </c>
      <c r="Q852">
        <f>VLOOKUP(A852,'Hospitalisation Details'!A:AA,16,0)</f>
        <v>52</v>
      </c>
    </row>
    <row r="853" spans="1:17" ht="15.75" x14ac:dyDescent="0.25">
      <c r="A853" s="1" t="s">
        <v>1519</v>
      </c>
      <c r="B853" t="str">
        <f>VLOOKUP(A853,'Customer Names'!A:D,4,0)</f>
        <v>Amy</v>
      </c>
      <c r="C853">
        <f>VLOOKUP(A853,'Medical Examinations'!A:B,2,0)</f>
        <v>32.15</v>
      </c>
      <c r="D853">
        <f>VLOOKUP(A853,'Medical Examinations'!A:C,3,0)</f>
        <v>4.0199999999999996</v>
      </c>
      <c r="E853" t="str">
        <f>VLOOKUP(A853,'Medical Examinations'!A:K,11,0)</f>
        <v>Yes</v>
      </c>
      <c r="F853" t="str">
        <f>VLOOKUP(A853,'Medical Examinations'!A:N,14,0)</f>
        <v>No</v>
      </c>
      <c r="G853" t="str">
        <f>VLOOKUP(A853,'Medical Examinations'!A:F,6,0)</f>
        <v>Yes</v>
      </c>
      <c r="H853" s="7">
        <f>VLOOKUP(A853,'Medical Examinations'!A:J,10,0)</f>
        <v>1</v>
      </c>
      <c r="I853" t="str">
        <f>VLOOKUP(A853,'Medical Examinations'!A:I,9,0)</f>
        <v>No</v>
      </c>
      <c r="J853" t="str">
        <f>VLOOKUP(A853,'Medical Examinations'!A:L,12,0)</f>
        <v>Obesity</v>
      </c>
      <c r="K853" t="str">
        <f>VLOOKUP(A853,'Medical Examinations'!A:M,13,0)</f>
        <v>Normal</v>
      </c>
      <c r="L853" t="str">
        <f>VLOOKUP(A853,'Hospitalisation Details'!A:S,15,0)</f>
        <v>26-Nov-1969</v>
      </c>
      <c r="M853" s="10">
        <f>VLOOKUP(A853,'Hospitalisation Details'!A:Q,17,0)</f>
        <v>12579.92</v>
      </c>
      <c r="N853" t="str">
        <f>VLOOKUP(A853,'Hospitalisation Details'!A:L,12,0)</f>
        <v>tier - 3</v>
      </c>
      <c r="O853" t="str">
        <f>VLOOKUP(A853,'Hospitalisation Details'!A:AA,13,0)</f>
        <v>tier - 1</v>
      </c>
      <c r="P853" t="str">
        <f>VLOOKUP(A853,'Hospitalisation Details'!A:AA,14,0)</f>
        <v>R1025</v>
      </c>
      <c r="Q853">
        <f>VLOOKUP(A853,'Hospitalisation Details'!A:AA,16,0)</f>
        <v>53</v>
      </c>
    </row>
    <row r="854" spans="1:17" ht="15.75" x14ac:dyDescent="0.25">
      <c r="A854" s="1" t="s">
        <v>1518</v>
      </c>
      <c r="B854" t="str">
        <f>VLOOKUP(A854,'Customer Names'!A:D,4,0)</f>
        <v>Joshua</v>
      </c>
      <c r="C854">
        <f>VLOOKUP(A854,'Medical Examinations'!A:B,2,0)</f>
        <v>43.4</v>
      </c>
      <c r="D854">
        <f>VLOOKUP(A854,'Medical Examinations'!A:C,3,0)</f>
        <v>8.81</v>
      </c>
      <c r="E854" t="str">
        <f>VLOOKUP(A854,'Medical Examinations'!A:K,11,0)</f>
        <v>Yes</v>
      </c>
      <c r="F854" t="str">
        <f>VLOOKUP(A854,'Medical Examinations'!A:N,14,0)</f>
        <v>No</v>
      </c>
      <c r="G854" t="str">
        <f>VLOOKUP(A854,'Medical Examinations'!A:F,6,0)</f>
        <v>No</v>
      </c>
      <c r="H854" s="7">
        <f>VLOOKUP(A854,'Medical Examinations'!A:J,10,0)</f>
        <v>2</v>
      </c>
      <c r="I854" t="str">
        <f>VLOOKUP(A854,'Medical Examinations'!A:I,9,0)</f>
        <v>No</v>
      </c>
      <c r="J854" t="str">
        <f>VLOOKUP(A854,'Medical Examinations'!A:L,12,0)</f>
        <v>Obesity</v>
      </c>
      <c r="K854" t="str">
        <f>VLOOKUP(A854,'Medical Examinations'!A:M,13,0)</f>
        <v>Diabetes</v>
      </c>
      <c r="L854" t="str">
        <f>VLOOKUP(A854,'Hospitalisation Details'!A:S,15,0)</f>
        <v>28-Nov-1961</v>
      </c>
      <c r="M854" s="10">
        <f>VLOOKUP(A854,'Hospitalisation Details'!A:Q,17,0)</f>
        <v>12574.05</v>
      </c>
      <c r="N854" t="str">
        <f>VLOOKUP(A854,'Hospitalisation Details'!A:L,12,0)</f>
        <v>tier - 3</v>
      </c>
      <c r="O854" t="str">
        <f>VLOOKUP(A854,'Hospitalisation Details'!A:AA,13,0)</f>
        <v>tier - 1</v>
      </c>
      <c r="P854" t="str">
        <f>VLOOKUP(A854,'Hospitalisation Details'!A:AA,14,0)</f>
        <v>R1011</v>
      </c>
      <c r="Q854">
        <f>VLOOKUP(A854,'Hospitalisation Details'!A:AA,16,0)</f>
        <v>61</v>
      </c>
    </row>
    <row r="855" spans="1:17" ht="15.75" x14ac:dyDescent="0.25">
      <c r="A855" s="1" t="s">
        <v>1517</v>
      </c>
      <c r="B855" t="str">
        <f>VLOOKUP(A855,'Customer Names'!A:D,4,0)</f>
        <v>C Fred</v>
      </c>
      <c r="C855">
        <f>VLOOKUP(A855,'Medical Examinations'!A:B,2,0)</f>
        <v>31.57</v>
      </c>
      <c r="D855">
        <f>VLOOKUP(A855,'Medical Examinations'!A:C,3,0)</f>
        <v>7.92</v>
      </c>
      <c r="E855" t="str">
        <f>VLOOKUP(A855,'Medical Examinations'!A:K,11,0)</f>
        <v>Yes</v>
      </c>
      <c r="F855" t="str">
        <f>VLOOKUP(A855,'Medical Examinations'!A:N,14,0)</f>
        <v>No</v>
      </c>
      <c r="G855" t="str">
        <f>VLOOKUP(A855,'Medical Examinations'!A:F,6,0)</f>
        <v>No</v>
      </c>
      <c r="H855" s="7">
        <f>VLOOKUP(A855,'Medical Examinations'!A:J,10,0)</f>
        <v>2</v>
      </c>
      <c r="I855" t="str">
        <f>VLOOKUP(A855,'Medical Examinations'!A:I,9,0)</f>
        <v>No</v>
      </c>
      <c r="J855" t="str">
        <f>VLOOKUP(A855,'Medical Examinations'!A:L,12,0)</f>
        <v>Obesity</v>
      </c>
      <c r="K855" t="str">
        <f>VLOOKUP(A855,'Medical Examinations'!A:M,13,0)</f>
        <v>Diabetes</v>
      </c>
      <c r="L855" t="str">
        <f>VLOOKUP(A855,'Hospitalisation Details'!A:S,15,0)</f>
        <v>28-Nov-1961</v>
      </c>
      <c r="M855" s="10">
        <f>VLOOKUP(A855,'Hospitalisation Details'!A:Q,17,0)</f>
        <v>12557.61</v>
      </c>
      <c r="N855" t="str">
        <f>VLOOKUP(A855,'Hospitalisation Details'!A:L,12,0)</f>
        <v>tier - 3</v>
      </c>
      <c r="O855" t="str">
        <f>VLOOKUP(A855,'Hospitalisation Details'!A:AA,13,0)</f>
        <v>tier - 3</v>
      </c>
      <c r="P855" t="str">
        <f>VLOOKUP(A855,'Hospitalisation Details'!A:AA,14,0)</f>
        <v>R1013</v>
      </c>
      <c r="Q855">
        <f>VLOOKUP(A855,'Hospitalisation Details'!A:AA,16,0)</f>
        <v>61</v>
      </c>
    </row>
    <row r="856" spans="1:17" ht="15.75" x14ac:dyDescent="0.25">
      <c r="A856" s="1" t="s">
        <v>1516</v>
      </c>
      <c r="B856" t="str">
        <f>VLOOKUP(A856,'Customer Names'!A:D,4,0)</f>
        <v>Jeremy</v>
      </c>
      <c r="C856">
        <f>VLOOKUP(A856,'Medical Examinations'!A:B,2,0)</f>
        <v>24.32</v>
      </c>
      <c r="D856">
        <f>VLOOKUP(A856,'Medical Examinations'!A:C,3,0)</f>
        <v>7.48</v>
      </c>
      <c r="E856" t="str">
        <f>VLOOKUP(A856,'Medical Examinations'!A:K,11,0)</f>
        <v>No</v>
      </c>
      <c r="F856" t="str">
        <f>VLOOKUP(A856,'Medical Examinations'!A:N,14,0)</f>
        <v>No</v>
      </c>
      <c r="G856" t="str">
        <f>VLOOKUP(A856,'Medical Examinations'!A:F,6,0)</f>
        <v>No</v>
      </c>
      <c r="H856" s="7" t="str">
        <f>VLOOKUP(A856,'Medical Examinations'!A:J,10,0)</f>
        <v>0</v>
      </c>
      <c r="I856" t="str">
        <f>VLOOKUP(A856,'Medical Examinations'!A:I,9,0)</f>
        <v>No</v>
      </c>
      <c r="J856" t="str">
        <f>VLOOKUP(A856,'Medical Examinations'!A:L,12,0)</f>
        <v>Normal Weight</v>
      </c>
      <c r="K856" t="str">
        <f>VLOOKUP(A856,'Medical Examinations'!A:M,13,0)</f>
        <v>Diabetes</v>
      </c>
      <c r="L856" t="str">
        <f>VLOOKUP(A856,'Hospitalisation Details'!A:S,15,0)</f>
        <v>16-Oct-1962</v>
      </c>
      <c r="M856" s="10">
        <f>VLOOKUP(A856,'Hospitalisation Details'!A:Q,17,0)</f>
        <v>12523.6</v>
      </c>
      <c r="N856" t="str">
        <f>VLOOKUP(A856,'Hospitalisation Details'!A:L,12,0)</f>
        <v>tier - 3</v>
      </c>
      <c r="O856" t="str">
        <f>VLOOKUP(A856,'Hospitalisation Details'!A:AA,13,0)</f>
        <v>tier - 3</v>
      </c>
      <c r="P856" t="str">
        <f>VLOOKUP(A856,'Hospitalisation Details'!A:AA,14,0)</f>
        <v>R1012</v>
      </c>
      <c r="Q856">
        <f>VLOOKUP(A856,'Hospitalisation Details'!A:AA,16,0)</f>
        <v>60</v>
      </c>
    </row>
    <row r="857" spans="1:17" ht="15.75" x14ac:dyDescent="0.25">
      <c r="A857" s="1" t="s">
        <v>1515</v>
      </c>
      <c r="B857" t="str">
        <f>VLOOKUP(A857,'Customer Names'!A:D,4,0)</f>
        <v>Patrick Sr.</v>
      </c>
      <c r="C857">
        <f>VLOOKUP(A857,'Medical Examinations'!A:B,2,0)</f>
        <v>31.07</v>
      </c>
      <c r="D857">
        <f>VLOOKUP(A857,'Medical Examinations'!A:C,3,0)</f>
        <v>4.62</v>
      </c>
      <c r="E857" t="str">
        <f>VLOOKUP(A857,'Medical Examinations'!A:K,11,0)</f>
        <v>Yes</v>
      </c>
      <c r="F857" t="str">
        <f>VLOOKUP(A857,'Medical Examinations'!A:N,14,0)</f>
        <v>No</v>
      </c>
      <c r="G857" t="str">
        <f>VLOOKUP(A857,'Medical Examinations'!A:F,6,0)</f>
        <v>No</v>
      </c>
      <c r="H857" s="7">
        <f>VLOOKUP(A857,'Medical Examinations'!A:J,10,0)</f>
        <v>2</v>
      </c>
      <c r="I857" t="str">
        <f>VLOOKUP(A857,'Medical Examinations'!A:I,9,0)</f>
        <v>No</v>
      </c>
      <c r="J857" t="str">
        <f>VLOOKUP(A857,'Medical Examinations'!A:L,12,0)</f>
        <v>Obesity</v>
      </c>
      <c r="K857" t="str">
        <f>VLOOKUP(A857,'Medical Examinations'!A:M,13,0)</f>
        <v>Normal</v>
      </c>
      <c r="L857" t="str">
        <f>VLOOKUP(A857,'Hospitalisation Details'!A:S,15,0)</f>
        <v>12-Jul-1966</v>
      </c>
      <c r="M857" s="10">
        <f>VLOOKUP(A857,'Hospitalisation Details'!A:Q,17,0)</f>
        <v>12499.88</v>
      </c>
      <c r="N857" t="str">
        <f>VLOOKUP(A857,'Hospitalisation Details'!A:L,12,0)</f>
        <v>tier - 3</v>
      </c>
      <c r="O857" t="str">
        <f>VLOOKUP(A857,'Hospitalisation Details'!A:AA,13,0)</f>
        <v>tier - 2</v>
      </c>
      <c r="P857" t="str">
        <f>VLOOKUP(A857,'Hospitalisation Details'!A:AA,14,0)</f>
        <v>R1012</v>
      </c>
      <c r="Q857">
        <f>VLOOKUP(A857,'Hospitalisation Details'!A:AA,16,0)</f>
        <v>56</v>
      </c>
    </row>
    <row r="858" spans="1:17" ht="15.75" x14ac:dyDescent="0.25">
      <c r="A858" s="1" t="s">
        <v>1514</v>
      </c>
      <c r="B858" t="str">
        <f>VLOOKUP(A858,'Customer Names'!A:D,4,0)</f>
        <v>Kelly M.</v>
      </c>
      <c r="C858">
        <f>VLOOKUP(A858,'Medical Examinations'!A:B,2,0)</f>
        <v>35.814999999999998</v>
      </c>
      <c r="D858">
        <f>VLOOKUP(A858,'Medical Examinations'!A:C,3,0)</f>
        <v>8.4700000000000006</v>
      </c>
      <c r="E858" t="str">
        <f>VLOOKUP(A858,'Medical Examinations'!A:K,11,0)</f>
        <v>No</v>
      </c>
      <c r="F858" t="str">
        <f>VLOOKUP(A858,'Medical Examinations'!A:N,14,0)</f>
        <v>No</v>
      </c>
      <c r="G858" t="str">
        <f>VLOOKUP(A858,'Medical Examinations'!A:F,6,0)</f>
        <v>No</v>
      </c>
      <c r="H858" s="7" t="str">
        <f>VLOOKUP(A858,'Medical Examinations'!A:J,10,0)</f>
        <v>0</v>
      </c>
      <c r="I858" t="str">
        <f>VLOOKUP(A858,'Medical Examinations'!A:I,9,0)</f>
        <v>No</v>
      </c>
      <c r="J858" t="str">
        <f>VLOOKUP(A858,'Medical Examinations'!A:L,12,0)</f>
        <v>Obesity</v>
      </c>
      <c r="K858" t="str">
        <f>VLOOKUP(A858,'Medical Examinations'!A:M,13,0)</f>
        <v>Diabetes</v>
      </c>
      <c r="L858" t="str">
        <f>VLOOKUP(A858,'Hospitalisation Details'!A:S,15,0)</f>
        <v>3-Dec-1968</v>
      </c>
      <c r="M858" s="10">
        <f>VLOOKUP(A858,'Hospitalisation Details'!A:Q,17,0)</f>
        <v>12495.29</v>
      </c>
      <c r="N858" t="str">
        <f>VLOOKUP(A858,'Hospitalisation Details'!A:L,12,0)</f>
        <v>tier - 3</v>
      </c>
      <c r="O858" t="str">
        <f>VLOOKUP(A858,'Hospitalisation Details'!A:AA,13,0)</f>
        <v>tier - 3</v>
      </c>
      <c r="P858" t="str">
        <f>VLOOKUP(A858,'Hospitalisation Details'!A:AA,14,0)</f>
        <v>R1012</v>
      </c>
      <c r="Q858">
        <f>VLOOKUP(A858,'Hospitalisation Details'!A:AA,16,0)</f>
        <v>54</v>
      </c>
    </row>
    <row r="859" spans="1:17" ht="15.75" x14ac:dyDescent="0.25">
      <c r="A859" s="1" t="s">
        <v>1513</v>
      </c>
      <c r="B859" t="str">
        <f>VLOOKUP(A859,'Customer Names'!A:D,4,0)</f>
        <v>Katherine</v>
      </c>
      <c r="C859">
        <f>VLOOKUP(A859,'Medical Examinations'!A:B,2,0)</f>
        <v>40.81</v>
      </c>
      <c r="D859">
        <f>VLOOKUP(A859,'Medical Examinations'!A:C,3,0)</f>
        <v>10.58</v>
      </c>
      <c r="E859" t="str">
        <f>VLOOKUP(A859,'Medical Examinations'!A:K,11,0)</f>
        <v>Yes</v>
      </c>
      <c r="F859" t="str">
        <f>VLOOKUP(A859,'Medical Examinations'!A:N,14,0)</f>
        <v>No</v>
      </c>
      <c r="G859" t="str">
        <f>VLOOKUP(A859,'Medical Examinations'!A:F,6,0)</f>
        <v>No</v>
      </c>
      <c r="H859" s="7" t="str">
        <f>VLOOKUP(A859,'Medical Examinations'!A:J,10,0)</f>
        <v>0</v>
      </c>
      <c r="I859" t="str">
        <f>VLOOKUP(A859,'Medical Examinations'!A:I,9,0)</f>
        <v>No</v>
      </c>
      <c r="J859" t="str">
        <f>VLOOKUP(A859,'Medical Examinations'!A:L,12,0)</f>
        <v>Obesity</v>
      </c>
      <c r="K859" t="str">
        <f>VLOOKUP(A859,'Medical Examinations'!A:M,13,0)</f>
        <v>Diabetes</v>
      </c>
      <c r="L859" t="str">
        <f>VLOOKUP(A859,'Hospitalisation Details'!A:S,15,0)</f>
        <v>1-Sep-1967</v>
      </c>
      <c r="M859" s="10">
        <f>VLOOKUP(A859,'Hospitalisation Details'!A:Q,17,0)</f>
        <v>12485.8</v>
      </c>
      <c r="N859" t="str">
        <f>VLOOKUP(A859,'Hospitalisation Details'!A:L,12,0)</f>
        <v>tier - 3</v>
      </c>
      <c r="O859" t="str">
        <f>VLOOKUP(A859,'Hospitalisation Details'!A:AA,13,0)</f>
        <v>tier - 3</v>
      </c>
      <c r="P859" t="str">
        <f>VLOOKUP(A859,'Hospitalisation Details'!A:AA,14,0)</f>
        <v>R1013</v>
      </c>
      <c r="Q859">
        <f>VLOOKUP(A859,'Hospitalisation Details'!A:AA,16,0)</f>
        <v>55</v>
      </c>
    </row>
    <row r="860" spans="1:17" ht="15.75" x14ac:dyDescent="0.25">
      <c r="A860" s="1" t="s">
        <v>1512</v>
      </c>
      <c r="B860" t="str">
        <f>VLOOKUP(A860,'Customer Names'!A:D,4,0)</f>
        <v>Keila L</v>
      </c>
      <c r="C860">
        <f>VLOOKUP(A860,'Medical Examinations'!A:B,2,0)</f>
        <v>24.605</v>
      </c>
      <c r="D860">
        <f>VLOOKUP(A860,'Medical Examinations'!A:C,3,0)</f>
        <v>7.48</v>
      </c>
      <c r="E860" t="str">
        <f>VLOOKUP(A860,'Medical Examinations'!A:K,11,0)</f>
        <v>No</v>
      </c>
      <c r="F860" t="str">
        <f>VLOOKUP(A860,'Medical Examinations'!A:N,14,0)</f>
        <v>No</v>
      </c>
      <c r="G860" t="str">
        <f>VLOOKUP(A860,'Medical Examinations'!A:F,6,0)</f>
        <v>No</v>
      </c>
      <c r="H860" s="7" t="str">
        <f>VLOOKUP(A860,'Medical Examinations'!A:J,10,0)</f>
        <v>0</v>
      </c>
      <c r="I860" t="str">
        <f>VLOOKUP(A860,'Medical Examinations'!A:I,9,0)</f>
        <v>No</v>
      </c>
      <c r="J860" t="str">
        <f>VLOOKUP(A860,'Medical Examinations'!A:L,12,0)</f>
        <v>Normal Weight</v>
      </c>
      <c r="K860" t="str">
        <f>VLOOKUP(A860,'Medical Examinations'!A:M,13,0)</f>
        <v>Diabetes</v>
      </c>
      <c r="L860" t="str">
        <f>VLOOKUP(A860,'Hospitalisation Details'!A:S,15,0)</f>
        <v>12-Nov-1968</v>
      </c>
      <c r="M860" s="10">
        <f>VLOOKUP(A860,'Hospitalisation Details'!A:Q,17,0)</f>
        <v>12479.71</v>
      </c>
      <c r="N860" t="str">
        <f>VLOOKUP(A860,'Hospitalisation Details'!A:L,12,0)</f>
        <v>tier - 3</v>
      </c>
      <c r="O860" t="str">
        <f>VLOOKUP(A860,'Hospitalisation Details'!A:AA,13,0)</f>
        <v>tier - 3</v>
      </c>
      <c r="P860" t="str">
        <f>VLOOKUP(A860,'Hospitalisation Details'!A:AA,14,0)</f>
        <v>R1012</v>
      </c>
      <c r="Q860">
        <f>VLOOKUP(A860,'Hospitalisation Details'!A:AA,16,0)</f>
        <v>54</v>
      </c>
    </row>
    <row r="861" spans="1:17" ht="15.75" x14ac:dyDescent="0.25">
      <c r="A861" s="1" t="s">
        <v>1511</v>
      </c>
      <c r="B861" t="str">
        <f>VLOOKUP(A861,'Customer Names'!A:D,4,0)</f>
        <v>Zanae E</v>
      </c>
      <c r="C861">
        <f>VLOOKUP(A861,'Medical Examinations'!A:B,2,0)</f>
        <v>21.47</v>
      </c>
      <c r="D861">
        <f>VLOOKUP(A861,'Medical Examinations'!A:C,3,0)</f>
        <v>7.82</v>
      </c>
      <c r="E861" t="str">
        <f>VLOOKUP(A861,'Medical Examinations'!A:K,11,0)</f>
        <v>No</v>
      </c>
      <c r="F861" t="str">
        <f>VLOOKUP(A861,'Medical Examinations'!A:N,14,0)</f>
        <v>No</v>
      </c>
      <c r="G861" t="str">
        <f>VLOOKUP(A861,'Medical Examinations'!A:F,6,0)</f>
        <v>No</v>
      </c>
      <c r="H861" s="7" t="str">
        <f>VLOOKUP(A861,'Medical Examinations'!A:J,10,0)</f>
        <v>0</v>
      </c>
      <c r="I861" t="str">
        <f>VLOOKUP(A861,'Medical Examinations'!A:I,9,0)</f>
        <v>No</v>
      </c>
      <c r="J861" t="str">
        <f>VLOOKUP(A861,'Medical Examinations'!A:L,12,0)</f>
        <v>Normal Weight</v>
      </c>
      <c r="K861" t="str">
        <f>VLOOKUP(A861,'Medical Examinations'!A:M,13,0)</f>
        <v>Diabetes</v>
      </c>
      <c r="L861" t="str">
        <f>VLOOKUP(A861,'Hospitalisation Details'!A:S,15,0)</f>
        <v>26-Nov-1968</v>
      </c>
      <c r="M861" s="10">
        <f>VLOOKUP(A861,'Hospitalisation Details'!A:Q,17,0)</f>
        <v>12475.35</v>
      </c>
      <c r="N861" t="str">
        <f>VLOOKUP(A861,'Hospitalisation Details'!A:L,12,0)</f>
        <v>tier - 3</v>
      </c>
      <c r="O861" t="str">
        <f>VLOOKUP(A861,'Hospitalisation Details'!A:AA,13,0)</f>
        <v>tier - 1</v>
      </c>
      <c r="P861" t="str">
        <f>VLOOKUP(A861,'Hospitalisation Details'!A:AA,14,0)</f>
        <v>R1012</v>
      </c>
      <c r="Q861">
        <f>VLOOKUP(A861,'Hospitalisation Details'!A:AA,16,0)</f>
        <v>54</v>
      </c>
    </row>
    <row r="862" spans="1:17" ht="15.75" x14ac:dyDescent="0.25">
      <c r="A862" s="1" t="s">
        <v>1510</v>
      </c>
      <c r="B862" t="str">
        <f>VLOOKUP(A862,'Customer Names'!A:D,4,0)</f>
        <v>Alex</v>
      </c>
      <c r="C862">
        <f>VLOOKUP(A862,'Medical Examinations'!A:B,2,0)</f>
        <v>52.89</v>
      </c>
      <c r="D862">
        <f>VLOOKUP(A862,'Medical Examinations'!A:C,3,0)</f>
        <v>4.96</v>
      </c>
      <c r="E862" t="str">
        <f>VLOOKUP(A862,'Medical Examinations'!A:K,11,0)</f>
        <v>Yes</v>
      </c>
      <c r="F862" t="str">
        <f>VLOOKUP(A862,'Medical Examinations'!A:N,14,0)</f>
        <v>No</v>
      </c>
      <c r="G862" t="str">
        <f>VLOOKUP(A862,'Medical Examinations'!A:F,6,0)</f>
        <v>No</v>
      </c>
      <c r="H862" s="7">
        <f>VLOOKUP(A862,'Medical Examinations'!A:J,10,0)</f>
        <v>1</v>
      </c>
      <c r="I862" t="str">
        <f>VLOOKUP(A862,'Medical Examinations'!A:I,9,0)</f>
        <v>No</v>
      </c>
      <c r="J862" t="str">
        <f>VLOOKUP(A862,'Medical Examinations'!A:L,12,0)</f>
        <v>Obesity</v>
      </c>
      <c r="K862" t="str">
        <f>VLOOKUP(A862,'Medical Examinations'!A:M,13,0)</f>
        <v>Normal</v>
      </c>
      <c r="L862" t="str">
        <f>VLOOKUP(A862,'Hospitalisation Details'!A:S,15,0)</f>
        <v>9-Aug-1995</v>
      </c>
      <c r="M862" s="10">
        <f>VLOOKUP(A862,'Hospitalisation Details'!A:Q,17,0)</f>
        <v>12452.25</v>
      </c>
      <c r="N862" t="str">
        <f>VLOOKUP(A862,'Hospitalisation Details'!A:L,12,0)</f>
        <v>tier - 3</v>
      </c>
      <c r="O862" t="str">
        <f>VLOOKUP(A862,'Hospitalisation Details'!A:AA,13,0)</f>
        <v>tier - 3</v>
      </c>
      <c r="P862" t="str">
        <f>VLOOKUP(A862,'Hospitalisation Details'!A:AA,14,0)</f>
        <v>R1012</v>
      </c>
      <c r="Q862">
        <f>VLOOKUP(A862,'Hospitalisation Details'!A:AA,16,0)</f>
        <v>27</v>
      </c>
    </row>
    <row r="863" spans="1:17" ht="15.75" x14ac:dyDescent="0.25">
      <c r="A863" s="1" t="s">
        <v>1509</v>
      </c>
      <c r="B863" t="str">
        <f>VLOOKUP(A863,'Customer Names'!A:D,4,0)</f>
        <v>Kathryn</v>
      </c>
      <c r="C863">
        <f>VLOOKUP(A863,'Medical Examinations'!A:B,2,0)</f>
        <v>32.965000000000003</v>
      </c>
      <c r="D863">
        <f>VLOOKUP(A863,'Medical Examinations'!A:C,3,0)</f>
        <v>6.15</v>
      </c>
      <c r="E863" t="str">
        <f>VLOOKUP(A863,'Medical Examinations'!A:K,11,0)</f>
        <v>Yes</v>
      </c>
      <c r="F863" t="str">
        <f>VLOOKUP(A863,'Medical Examinations'!A:N,14,0)</f>
        <v>No</v>
      </c>
      <c r="G863" t="str">
        <f>VLOOKUP(A863,'Medical Examinations'!A:F,6,0)</f>
        <v>No</v>
      </c>
      <c r="H863" s="7">
        <f>VLOOKUP(A863,'Medical Examinations'!A:J,10,0)</f>
        <v>1</v>
      </c>
      <c r="I863" t="str">
        <f>VLOOKUP(A863,'Medical Examinations'!A:I,9,0)</f>
        <v>No</v>
      </c>
      <c r="J863" t="str">
        <f>VLOOKUP(A863,'Medical Examinations'!A:L,12,0)</f>
        <v>Obesity</v>
      </c>
      <c r="K863" t="str">
        <f>VLOOKUP(A863,'Medical Examinations'!A:M,13,0)</f>
        <v>Prediabetes</v>
      </c>
      <c r="L863" t="str">
        <f>VLOOKUP(A863,'Hospitalisation Details'!A:S,15,0)</f>
        <v>4-Aug-1964</v>
      </c>
      <c r="M863" s="10">
        <f>VLOOKUP(A863,'Hospitalisation Details'!A:Q,17,0)</f>
        <v>12430.95</v>
      </c>
      <c r="N863" t="str">
        <f>VLOOKUP(A863,'Hospitalisation Details'!A:L,12,0)</f>
        <v>tier - 3</v>
      </c>
      <c r="O863" t="str">
        <f>VLOOKUP(A863,'Hospitalisation Details'!A:AA,13,0)</f>
        <v>tier - 3</v>
      </c>
      <c r="P863" t="str">
        <f>VLOOKUP(A863,'Hospitalisation Details'!A:AA,14,0)</f>
        <v>R1024</v>
      </c>
      <c r="Q863">
        <f>VLOOKUP(A863,'Hospitalisation Details'!A:AA,16,0)</f>
        <v>58</v>
      </c>
    </row>
    <row r="864" spans="1:17" ht="15.75" x14ac:dyDescent="0.25">
      <c r="A864" s="1" t="s">
        <v>1508</v>
      </c>
      <c r="B864" t="str">
        <f>VLOOKUP(A864,'Customer Names'!A:D,4,0)</f>
        <v>Jason L.</v>
      </c>
      <c r="C864">
        <f>VLOOKUP(A864,'Medical Examinations'!A:B,2,0)</f>
        <v>36.799999999999997</v>
      </c>
      <c r="D864">
        <f>VLOOKUP(A864,'Medical Examinations'!A:C,3,0)</f>
        <v>4.62</v>
      </c>
      <c r="E864" t="str">
        <f>VLOOKUP(A864,'Medical Examinations'!A:K,11,0)</f>
        <v>No</v>
      </c>
      <c r="F864" t="str">
        <f>VLOOKUP(A864,'Medical Examinations'!A:N,14,0)</f>
        <v>No</v>
      </c>
      <c r="G864" t="str">
        <f>VLOOKUP(A864,'Medical Examinations'!A:F,6,0)</f>
        <v>Yes</v>
      </c>
      <c r="H864" s="7">
        <f>VLOOKUP(A864,'Medical Examinations'!A:J,10,0)</f>
        <v>1</v>
      </c>
      <c r="I864" t="str">
        <f>VLOOKUP(A864,'Medical Examinations'!A:I,9,0)</f>
        <v>No</v>
      </c>
      <c r="J864" t="str">
        <f>VLOOKUP(A864,'Medical Examinations'!A:L,12,0)</f>
        <v>Obesity</v>
      </c>
      <c r="K864" t="str">
        <f>VLOOKUP(A864,'Medical Examinations'!A:M,13,0)</f>
        <v>Normal</v>
      </c>
      <c r="L864" t="str">
        <f>VLOOKUP(A864,'Hospitalisation Details'!A:S,15,0)</f>
        <v>14-Jul-1979</v>
      </c>
      <c r="M864" s="10">
        <f>VLOOKUP(A864,'Hospitalisation Details'!A:Q,17,0)</f>
        <v>12408.29</v>
      </c>
      <c r="N864" t="str">
        <f>VLOOKUP(A864,'Hospitalisation Details'!A:L,12,0)</f>
        <v>tier - 3</v>
      </c>
      <c r="O864" t="str">
        <f>VLOOKUP(A864,'Hospitalisation Details'!A:AA,13,0)</f>
        <v>tier - 1</v>
      </c>
      <c r="P864" t="str">
        <f>VLOOKUP(A864,'Hospitalisation Details'!A:AA,14,0)</f>
        <v>R1022</v>
      </c>
      <c r="Q864">
        <f>VLOOKUP(A864,'Hospitalisation Details'!A:AA,16,0)</f>
        <v>43</v>
      </c>
    </row>
    <row r="865" spans="1:17" ht="15.75" x14ac:dyDescent="0.25">
      <c r="A865" s="1" t="s">
        <v>1507</v>
      </c>
      <c r="B865" t="str">
        <f>VLOOKUP(A865,'Customer Names'!A:D,4,0)</f>
        <v>Benjamin J.</v>
      </c>
      <c r="C865">
        <f>VLOOKUP(A865,'Medical Examinations'!A:B,2,0)</f>
        <v>34.299999999999997</v>
      </c>
      <c r="D865">
        <f>VLOOKUP(A865,'Medical Examinations'!A:C,3,0)</f>
        <v>4.87</v>
      </c>
      <c r="E865" t="str">
        <f>VLOOKUP(A865,'Medical Examinations'!A:K,11,0)</f>
        <v>No</v>
      </c>
      <c r="F865" t="str">
        <f>VLOOKUP(A865,'Medical Examinations'!A:N,14,0)</f>
        <v>No</v>
      </c>
      <c r="G865" t="str">
        <f>VLOOKUP(A865,'Medical Examinations'!A:F,6,0)</f>
        <v>No</v>
      </c>
      <c r="H865" s="7">
        <f>VLOOKUP(A865,'Medical Examinations'!A:J,10,0)</f>
        <v>2</v>
      </c>
      <c r="I865" t="str">
        <f>VLOOKUP(A865,'Medical Examinations'!A:I,9,0)</f>
        <v>No</v>
      </c>
      <c r="J865" t="str">
        <f>VLOOKUP(A865,'Medical Examinations'!A:L,12,0)</f>
        <v>Obesity</v>
      </c>
      <c r="K865" t="str">
        <f>VLOOKUP(A865,'Medical Examinations'!A:M,13,0)</f>
        <v>Normal</v>
      </c>
      <c r="L865" t="str">
        <f>VLOOKUP(A865,'Hospitalisation Details'!A:S,15,0)</f>
        <v>21-Aug-1972</v>
      </c>
      <c r="M865" s="10">
        <f>VLOOKUP(A865,'Hospitalisation Details'!A:Q,17,0)</f>
        <v>12407.3</v>
      </c>
      <c r="N865" t="str">
        <f>VLOOKUP(A865,'Hospitalisation Details'!A:L,12,0)</f>
        <v>tier - 3</v>
      </c>
      <c r="O865" t="str">
        <f>VLOOKUP(A865,'Hospitalisation Details'!A:AA,13,0)</f>
        <v>tier - 2</v>
      </c>
      <c r="P865" t="str">
        <f>VLOOKUP(A865,'Hospitalisation Details'!A:AA,14,0)</f>
        <v>R1021</v>
      </c>
      <c r="Q865">
        <f>VLOOKUP(A865,'Hospitalisation Details'!A:AA,16,0)</f>
        <v>50</v>
      </c>
    </row>
    <row r="866" spans="1:17" ht="15.75" x14ac:dyDescent="0.25">
      <c r="A866" s="1" t="s">
        <v>1506</v>
      </c>
      <c r="B866" t="str">
        <f>VLOOKUP(A866,'Customer Names'!A:D,4,0)</f>
        <v>Steven M.</v>
      </c>
      <c r="C866">
        <f>VLOOKUP(A866,'Medical Examinations'!A:B,2,0)</f>
        <v>35.244999999999997</v>
      </c>
      <c r="D866">
        <f>VLOOKUP(A866,'Medical Examinations'!A:C,3,0)</f>
        <v>4.63</v>
      </c>
      <c r="E866" t="str">
        <f>VLOOKUP(A866,'Medical Examinations'!A:K,11,0)</f>
        <v>No</v>
      </c>
      <c r="F866" t="str">
        <f>VLOOKUP(A866,'Medical Examinations'!A:N,14,0)</f>
        <v>No</v>
      </c>
      <c r="G866" t="str">
        <f>VLOOKUP(A866,'Medical Examinations'!A:F,6,0)</f>
        <v>No</v>
      </c>
      <c r="H866" s="7" t="str">
        <f>VLOOKUP(A866,'Medical Examinations'!A:J,10,0)</f>
        <v>0</v>
      </c>
      <c r="I866" t="str">
        <f>VLOOKUP(A866,'Medical Examinations'!A:I,9,0)</f>
        <v>No</v>
      </c>
      <c r="J866" t="str">
        <f>VLOOKUP(A866,'Medical Examinations'!A:L,12,0)</f>
        <v>Obesity</v>
      </c>
      <c r="K866" t="str">
        <f>VLOOKUP(A866,'Medical Examinations'!A:M,13,0)</f>
        <v>Normal</v>
      </c>
      <c r="L866" t="str">
        <f>VLOOKUP(A866,'Hospitalisation Details'!A:S,15,0)</f>
        <v>29-Dec-1989</v>
      </c>
      <c r="M866" s="10">
        <f>VLOOKUP(A866,'Hospitalisation Details'!A:Q,17,0)</f>
        <v>12404.88</v>
      </c>
      <c r="N866" t="str">
        <f>VLOOKUP(A866,'Hospitalisation Details'!A:L,12,0)</f>
        <v>tier - 3</v>
      </c>
      <c r="O866" t="str">
        <f>VLOOKUP(A866,'Hospitalisation Details'!A:AA,13,0)</f>
        <v>tier - 3</v>
      </c>
      <c r="P866" t="str">
        <f>VLOOKUP(A866,'Hospitalisation Details'!A:AA,14,0)</f>
        <v>R1016</v>
      </c>
      <c r="Q866">
        <f>VLOOKUP(A866,'Hospitalisation Details'!A:AA,16,0)</f>
        <v>33</v>
      </c>
    </row>
    <row r="867" spans="1:17" ht="15.75" x14ac:dyDescent="0.25">
      <c r="A867" s="1" t="s">
        <v>1505</v>
      </c>
      <c r="B867" t="str">
        <f>VLOOKUP(A867,'Customer Names'!A:D,4,0)</f>
        <v>Erika</v>
      </c>
      <c r="C867">
        <f>VLOOKUP(A867,'Medical Examinations'!A:B,2,0)</f>
        <v>26.23</v>
      </c>
      <c r="D867">
        <f>VLOOKUP(A867,'Medical Examinations'!A:C,3,0)</f>
        <v>11.93</v>
      </c>
      <c r="E867" t="str">
        <f>VLOOKUP(A867,'Medical Examinations'!A:K,11,0)</f>
        <v>No</v>
      </c>
      <c r="F867" t="str">
        <f>VLOOKUP(A867,'Medical Examinations'!A:N,14,0)</f>
        <v>No</v>
      </c>
      <c r="G867" t="str">
        <f>VLOOKUP(A867,'Medical Examinations'!A:F,6,0)</f>
        <v>No</v>
      </c>
      <c r="H867" s="7" t="str">
        <f>VLOOKUP(A867,'Medical Examinations'!A:J,10,0)</f>
        <v>0</v>
      </c>
      <c r="I867" t="str">
        <f>VLOOKUP(A867,'Medical Examinations'!A:I,9,0)</f>
        <v>No</v>
      </c>
      <c r="J867" t="str">
        <f>VLOOKUP(A867,'Medical Examinations'!A:L,12,0)</f>
        <v>Overweight</v>
      </c>
      <c r="K867" t="str">
        <f>VLOOKUP(A867,'Medical Examinations'!A:M,13,0)</f>
        <v>Diabetes</v>
      </c>
      <c r="L867" t="str">
        <f>VLOOKUP(A867,'Hospitalisation Details'!A:S,15,0)</f>
        <v>26-Sep-1962</v>
      </c>
      <c r="M867" s="10">
        <f>VLOOKUP(A867,'Hospitalisation Details'!A:Q,17,0)</f>
        <v>12369.89</v>
      </c>
      <c r="N867" t="str">
        <f>VLOOKUP(A867,'Hospitalisation Details'!A:L,12,0)</f>
        <v>tier - 3</v>
      </c>
      <c r="O867" t="str">
        <f>VLOOKUP(A867,'Hospitalisation Details'!A:AA,13,0)</f>
        <v>tier - 2</v>
      </c>
      <c r="P867" t="str">
        <f>VLOOKUP(A867,'Hospitalisation Details'!A:AA,14,0)</f>
        <v>R1024</v>
      </c>
      <c r="Q867">
        <f>VLOOKUP(A867,'Hospitalisation Details'!A:AA,16,0)</f>
        <v>60</v>
      </c>
    </row>
    <row r="868" spans="1:17" ht="15.75" x14ac:dyDescent="0.25">
      <c r="A868" s="1" t="s">
        <v>1504</v>
      </c>
      <c r="B868" t="str">
        <f>VLOOKUP(A868,'Customer Names'!A:D,4,0)</f>
        <v>Chad</v>
      </c>
      <c r="C868">
        <f>VLOOKUP(A868,'Medical Examinations'!A:B,2,0)</f>
        <v>36.1</v>
      </c>
      <c r="D868">
        <f>VLOOKUP(A868,'Medical Examinations'!A:C,3,0)</f>
        <v>5.65</v>
      </c>
      <c r="E868" t="str">
        <f>VLOOKUP(A868,'Medical Examinations'!A:K,11,0)</f>
        <v>Yes</v>
      </c>
      <c r="F868" t="str">
        <f>VLOOKUP(A868,'Medical Examinations'!A:N,14,0)</f>
        <v>No</v>
      </c>
      <c r="G868" t="str">
        <f>VLOOKUP(A868,'Medical Examinations'!A:F,6,0)</f>
        <v>No</v>
      </c>
      <c r="H868" s="7">
        <f>VLOOKUP(A868,'Medical Examinations'!A:J,10,0)</f>
        <v>2</v>
      </c>
      <c r="I868" t="str">
        <f>VLOOKUP(A868,'Medical Examinations'!A:I,9,0)</f>
        <v>No</v>
      </c>
      <c r="J868" t="str">
        <f>VLOOKUP(A868,'Medical Examinations'!A:L,12,0)</f>
        <v>Obesity</v>
      </c>
      <c r="K868" t="str">
        <f>VLOOKUP(A868,'Medical Examinations'!A:M,13,0)</f>
        <v>Normal</v>
      </c>
      <c r="L868" t="str">
        <f>VLOOKUP(A868,'Hospitalisation Details'!A:S,15,0)</f>
        <v>29-Dec-1966</v>
      </c>
      <c r="M868" s="10">
        <f>VLOOKUP(A868,'Hospitalisation Details'!A:Q,17,0)</f>
        <v>12363.55</v>
      </c>
      <c r="N868" t="str">
        <f>VLOOKUP(A868,'Hospitalisation Details'!A:L,12,0)</f>
        <v>tier - 3</v>
      </c>
      <c r="O868" t="str">
        <f>VLOOKUP(A868,'Hospitalisation Details'!A:AA,13,0)</f>
        <v>tier - 3</v>
      </c>
      <c r="P868" t="str">
        <f>VLOOKUP(A868,'Hospitalisation Details'!A:AA,14,0)</f>
        <v>R1011</v>
      </c>
      <c r="Q868">
        <f>VLOOKUP(A868,'Hospitalisation Details'!A:AA,16,0)</f>
        <v>56</v>
      </c>
    </row>
    <row r="869" spans="1:17" ht="15.75" x14ac:dyDescent="0.25">
      <c r="A869" s="1" t="s">
        <v>1503</v>
      </c>
      <c r="B869" t="str">
        <f>VLOOKUP(A869,'Customer Names'!A:D,4,0)</f>
        <v>Mark</v>
      </c>
      <c r="C869">
        <f>VLOOKUP(A869,'Medical Examinations'!A:B,2,0)</f>
        <v>37.1</v>
      </c>
      <c r="D869">
        <f>VLOOKUP(A869,'Medical Examinations'!A:C,3,0)</f>
        <v>11.21</v>
      </c>
      <c r="E869" t="str">
        <f>VLOOKUP(A869,'Medical Examinations'!A:K,11,0)</f>
        <v>Yes</v>
      </c>
      <c r="F869" t="str">
        <f>VLOOKUP(A869,'Medical Examinations'!A:N,14,0)</f>
        <v>No</v>
      </c>
      <c r="G869" t="str">
        <f>VLOOKUP(A869,'Medical Examinations'!A:F,6,0)</f>
        <v>Yes</v>
      </c>
      <c r="H869" s="7">
        <f>VLOOKUP(A869,'Medical Examinations'!A:J,10,0)</f>
        <v>1</v>
      </c>
      <c r="I869" t="str">
        <f>VLOOKUP(A869,'Medical Examinations'!A:I,9,0)</f>
        <v>No</v>
      </c>
      <c r="J869" t="str">
        <f>VLOOKUP(A869,'Medical Examinations'!A:L,12,0)</f>
        <v>Obesity</v>
      </c>
      <c r="K869" t="str">
        <f>VLOOKUP(A869,'Medical Examinations'!A:M,13,0)</f>
        <v>Diabetes</v>
      </c>
      <c r="L869" t="str">
        <f>VLOOKUP(A869,'Hospitalisation Details'!A:S,15,0)</f>
        <v>22-Sep-1963</v>
      </c>
      <c r="M869" s="10">
        <f>VLOOKUP(A869,'Hospitalisation Details'!A:Q,17,0)</f>
        <v>12347.17</v>
      </c>
      <c r="N869" t="str">
        <f>VLOOKUP(A869,'Hospitalisation Details'!A:L,12,0)</f>
        <v>tier - 3</v>
      </c>
      <c r="O869" t="str">
        <f>VLOOKUP(A869,'Hospitalisation Details'!A:AA,13,0)</f>
        <v>tier - 3</v>
      </c>
      <c r="P869" t="str">
        <f>VLOOKUP(A869,'Hospitalisation Details'!A:AA,14,0)</f>
        <v>R1011</v>
      </c>
      <c r="Q869">
        <f>VLOOKUP(A869,'Hospitalisation Details'!A:AA,16,0)</f>
        <v>59</v>
      </c>
    </row>
    <row r="870" spans="1:17" ht="15.75" x14ac:dyDescent="0.25">
      <c r="A870" s="1" t="s">
        <v>1502</v>
      </c>
      <c r="B870" t="str">
        <f>VLOOKUP(A870,'Customer Names'!A:D,4,0)</f>
        <v>David</v>
      </c>
      <c r="C870">
        <f>VLOOKUP(A870,'Medical Examinations'!A:B,2,0)</f>
        <v>27.5</v>
      </c>
      <c r="D870">
        <f>VLOOKUP(A870,'Medical Examinations'!A:C,3,0)</f>
        <v>10.62</v>
      </c>
      <c r="E870" t="str">
        <f>VLOOKUP(A870,'Medical Examinations'!A:K,11,0)</f>
        <v>Yes</v>
      </c>
      <c r="F870" t="str">
        <f>VLOOKUP(A870,'Medical Examinations'!A:N,14,0)</f>
        <v>No</v>
      </c>
      <c r="G870" t="str">
        <f>VLOOKUP(A870,'Medical Examinations'!A:F,6,0)</f>
        <v>Yes</v>
      </c>
      <c r="H870" s="7">
        <f>VLOOKUP(A870,'Medical Examinations'!A:J,10,0)</f>
        <v>1</v>
      </c>
      <c r="I870" t="str">
        <f>VLOOKUP(A870,'Medical Examinations'!A:I,9,0)</f>
        <v>No</v>
      </c>
      <c r="J870" t="str">
        <f>VLOOKUP(A870,'Medical Examinations'!A:L,12,0)</f>
        <v>Overweight</v>
      </c>
      <c r="K870" t="str">
        <f>VLOOKUP(A870,'Medical Examinations'!A:M,13,0)</f>
        <v>Diabetes</v>
      </c>
      <c r="L870" t="str">
        <f>VLOOKUP(A870,'Hospitalisation Details'!A:S,15,0)</f>
        <v>2-Aug-1963</v>
      </c>
      <c r="M870" s="10">
        <f>VLOOKUP(A870,'Hospitalisation Details'!A:Q,17,0)</f>
        <v>12333.83</v>
      </c>
      <c r="N870" t="str">
        <f>VLOOKUP(A870,'Hospitalisation Details'!A:L,12,0)</f>
        <v>tier - 3</v>
      </c>
      <c r="O870" t="str">
        <f>VLOOKUP(A870,'Hospitalisation Details'!A:AA,13,0)</f>
        <v>tier - 2</v>
      </c>
      <c r="P870" t="str">
        <f>VLOOKUP(A870,'Hospitalisation Details'!A:AA,14,0)</f>
        <v>R1011</v>
      </c>
      <c r="Q870">
        <f>VLOOKUP(A870,'Hospitalisation Details'!A:AA,16,0)</f>
        <v>59</v>
      </c>
    </row>
    <row r="871" spans="1:17" ht="15.75" x14ac:dyDescent="0.25">
      <c r="A871" s="1" t="s">
        <v>1501</v>
      </c>
      <c r="B871" t="str">
        <f>VLOOKUP(A871,'Customer Names'!A:D,4,0)</f>
        <v>Matthew R</v>
      </c>
      <c r="C871">
        <f>VLOOKUP(A871,'Medical Examinations'!A:B,2,0)</f>
        <v>24.7</v>
      </c>
      <c r="D871">
        <f>VLOOKUP(A871,'Medical Examinations'!A:C,3,0)</f>
        <v>10.7</v>
      </c>
      <c r="E871" t="str">
        <f>VLOOKUP(A871,'Medical Examinations'!A:K,11,0)</f>
        <v>Yes</v>
      </c>
      <c r="F871" t="str">
        <f>VLOOKUP(A871,'Medical Examinations'!A:N,14,0)</f>
        <v>No</v>
      </c>
      <c r="G871" t="str">
        <f>VLOOKUP(A871,'Medical Examinations'!A:F,6,0)</f>
        <v>Yes</v>
      </c>
      <c r="H871" s="7">
        <f>VLOOKUP(A871,'Medical Examinations'!A:J,10,0)</f>
        <v>1</v>
      </c>
      <c r="I871" t="str">
        <f>VLOOKUP(A871,'Medical Examinations'!A:I,9,0)</f>
        <v>No</v>
      </c>
      <c r="J871" t="str">
        <f>VLOOKUP(A871,'Medical Examinations'!A:L,12,0)</f>
        <v>Normal Weight</v>
      </c>
      <c r="K871" t="str">
        <f>VLOOKUP(A871,'Medical Examinations'!A:M,13,0)</f>
        <v>Diabetes</v>
      </c>
      <c r="L871" t="str">
        <f>VLOOKUP(A871,'Hospitalisation Details'!A:S,15,0)</f>
        <v>29-Aug-1963</v>
      </c>
      <c r="M871" s="10">
        <f>VLOOKUP(A871,'Hospitalisation Details'!A:Q,17,0)</f>
        <v>12323.94</v>
      </c>
      <c r="N871" t="str">
        <f>VLOOKUP(A871,'Hospitalisation Details'!A:L,12,0)</f>
        <v>tier - 3</v>
      </c>
      <c r="O871" t="str">
        <f>VLOOKUP(A871,'Hospitalisation Details'!A:AA,13,0)</f>
        <v>tier - 3</v>
      </c>
      <c r="P871" t="str">
        <f>VLOOKUP(A871,'Hospitalisation Details'!A:AA,14,0)</f>
        <v>R1017</v>
      </c>
      <c r="Q871">
        <f>VLOOKUP(A871,'Hospitalisation Details'!A:AA,16,0)</f>
        <v>59</v>
      </c>
    </row>
    <row r="872" spans="1:17" ht="15.75" x14ac:dyDescent="0.25">
      <c r="A872" s="1" t="s">
        <v>1500</v>
      </c>
      <c r="B872" t="str">
        <f>VLOOKUP(A872,'Customer Names'!A:D,4,0)</f>
        <v>Orla</v>
      </c>
      <c r="C872">
        <f>VLOOKUP(A872,'Medical Examinations'!A:B,2,0)</f>
        <v>26.78</v>
      </c>
      <c r="D872">
        <f>VLOOKUP(A872,'Medical Examinations'!A:C,3,0)</f>
        <v>10.02</v>
      </c>
      <c r="E872" t="str">
        <f>VLOOKUP(A872,'Medical Examinations'!A:K,11,0)</f>
        <v>Yes</v>
      </c>
      <c r="F872" t="str">
        <f>VLOOKUP(A872,'Medical Examinations'!A:N,14,0)</f>
        <v>No</v>
      </c>
      <c r="G872" t="str">
        <f>VLOOKUP(A872,'Medical Examinations'!A:F,6,0)</f>
        <v>Yes</v>
      </c>
      <c r="H872" s="7">
        <f>VLOOKUP(A872,'Medical Examinations'!A:J,10,0)</f>
        <v>1</v>
      </c>
      <c r="I872" t="str">
        <f>VLOOKUP(A872,'Medical Examinations'!A:I,9,0)</f>
        <v>No</v>
      </c>
      <c r="J872" t="str">
        <f>VLOOKUP(A872,'Medical Examinations'!A:L,12,0)</f>
        <v>Overweight</v>
      </c>
      <c r="K872" t="str">
        <f>VLOOKUP(A872,'Medical Examinations'!A:M,13,0)</f>
        <v>Diabetes</v>
      </c>
      <c r="L872" t="str">
        <f>VLOOKUP(A872,'Hospitalisation Details'!A:S,15,0)</f>
        <v>28-Oct-1963</v>
      </c>
      <c r="M872" s="10">
        <f>VLOOKUP(A872,'Hospitalisation Details'!A:Q,17,0)</f>
        <v>12299.59</v>
      </c>
      <c r="N872" t="str">
        <f>VLOOKUP(A872,'Hospitalisation Details'!A:L,12,0)</f>
        <v>tier - 3</v>
      </c>
      <c r="O872" t="str">
        <f>VLOOKUP(A872,'Hospitalisation Details'!A:AA,13,0)</f>
        <v>tier - 1</v>
      </c>
      <c r="P872" t="str">
        <f>VLOOKUP(A872,'Hospitalisation Details'!A:AA,14,0)</f>
        <v>R1025</v>
      </c>
      <c r="Q872">
        <f>VLOOKUP(A872,'Hospitalisation Details'!A:AA,16,0)</f>
        <v>59</v>
      </c>
    </row>
    <row r="873" spans="1:17" ht="15.75" x14ac:dyDescent="0.25">
      <c r="A873" s="1" t="s">
        <v>1499</v>
      </c>
      <c r="B873" t="str">
        <f>VLOOKUP(A873,'Customer Names'!A:D,4,0)</f>
        <v>Shaista S</v>
      </c>
      <c r="C873">
        <f>VLOOKUP(A873,'Medical Examinations'!A:B,2,0)</f>
        <v>45.8</v>
      </c>
      <c r="D873">
        <f>VLOOKUP(A873,'Medical Examinations'!A:C,3,0)</f>
        <v>4.8499999999999996</v>
      </c>
      <c r="E873" t="str">
        <f>VLOOKUP(A873,'Medical Examinations'!A:K,11,0)</f>
        <v>No</v>
      </c>
      <c r="F873" t="str">
        <f>VLOOKUP(A873,'Medical Examinations'!A:N,14,0)</f>
        <v>No</v>
      </c>
      <c r="G873" t="str">
        <f>VLOOKUP(A873,'Medical Examinations'!A:F,6,0)</f>
        <v>No</v>
      </c>
      <c r="H873" s="7" t="str">
        <f>VLOOKUP(A873,'Medical Examinations'!A:J,10,0)</f>
        <v>0</v>
      </c>
      <c r="I873" t="str">
        <f>VLOOKUP(A873,'Medical Examinations'!A:I,9,0)</f>
        <v>No</v>
      </c>
      <c r="J873" t="str">
        <f>VLOOKUP(A873,'Medical Examinations'!A:L,12,0)</f>
        <v>Obesity</v>
      </c>
      <c r="K873" t="str">
        <f>VLOOKUP(A873,'Medical Examinations'!A:M,13,0)</f>
        <v>Normal</v>
      </c>
      <c r="L873" t="str">
        <f>VLOOKUP(A873,'Hospitalisation Details'!A:S,15,0)</f>
        <v>29-Oct-1990</v>
      </c>
      <c r="M873" s="10">
        <f>VLOOKUP(A873,'Hospitalisation Details'!A:Q,17,0)</f>
        <v>12282.38</v>
      </c>
      <c r="N873" t="str">
        <f>VLOOKUP(A873,'Hospitalisation Details'!A:L,12,0)</f>
        <v>tier - 3</v>
      </c>
      <c r="O873" t="str">
        <f>VLOOKUP(A873,'Hospitalisation Details'!A:AA,13,0)</f>
        <v>tier - 1</v>
      </c>
      <c r="P873" t="str">
        <f>VLOOKUP(A873,'Hospitalisation Details'!A:AA,14,0)</f>
        <v>R1011</v>
      </c>
      <c r="Q873">
        <f>VLOOKUP(A873,'Hospitalisation Details'!A:AA,16,0)</f>
        <v>32</v>
      </c>
    </row>
    <row r="874" spans="1:17" ht="15.75" x14ac:dyDescent="0.25">
      <c r="A874" s="1" t="s">
        <v>1498</v>
      </c>
      <c r="B874" t="str">
        <f>VLOOKUP(A874,'Customer Names'!A:D,4,0)</f>
        <v>Emily</v>
      </c>
      <c r="C874">
        <f>VLOOKUP(A874,'Medical Examinations'!A:B,2,0)</f>
        <v>29</v>
      </c>
      <c r="D874">
        <f>VLOOKUP(A874,'Medical Examinations'!A:C,3,0)</f>
        <v>4.3899999999999997</v>
      </c>
      <c r="E874" t="str">
        <f>VLOOKUP(A874,'Medical Examinations'!A:K,11,0)</f>
        <v>Yes</v>
      </c>
      <c r="F874" t="str">
        <f>VLOOKUP(A874,'Medical Examinations'!A:N,14,0)</f>
        <v>No</v>
      </c>
      <c r="G874" t="str">
        <f>VLOOKUP(A874,'Medical Examinations'!A:F,6,0)</f>
        <v>No</v>
      </c>
      <c r="H874" s="7">
        <f>VLOOKUP(A874,'Medical Examinations'!A:J,10,0)</f>
        <v>2</v>
      </c>
      <c r="I874" t="str">
        <f>VLOOKUP(A874,'Medical Examinations'!A:I,9,0)</f>
        <v>No</v>
      </c>
      <c r="J874" t="str">
        <f>VLOOKUP(A874,'Medical Examinations'!A:L,12,0)</f>
        <v>Overweight</v>
      </c>
      <c r="K874" t="str">
        <f>VLOOKUP(A874,'Medical Examinations'!A:M,13,0)</f>
        <v>Normal</v>
      </c>
      <c r="L874" t="str">
        <f>VLOOKUP(A874,'Hospitalisation Details'!A:S,15,0)</f>
        <v>16-Nov-1966</v>
      </c>
      <c r="M874" s="10">
        <f>VLOOKUP(A874,'Hospitalisation Details'!A:Q,17,0)</f>
        <v>12282.03</v>
      </c>
      <c r="N874" t="str">
        <f>VLOOKUP(A874,'Hospitalisation Details'!A:L,12,0)</f>
        <v>tier - 3</v>
      </c>
      <c r="O874" t="str">
        <f>VLOOKUP(A874,'Hospitalisation Details'!A:AA,13,0)</f>
        <v>tier - 1</v>
      </c>
      <c r="P874" t="str">
        <f>VLOOKUP(A874,'Hospitalisation Details'!A:AA,14,0)</f>
        <v>R1025</v>
      </c>
      <c r="Q874">
        <f>VLOOKUP(A874,'Hospitalisation Details'!A:AA,16,0)</f>
        <v>56</v>
      </c>
    </row>
    <row r="875" spans="1:17" ht="15.75" x14ac:dyDescent="0.25">
      <c r="A875" s="1" t="s">
        <v>1497</v>
      </c>
      <c r="B875" t="str">
        <f>VLOOKUP(A875,'Customer Names'!A:D,4,0)</f>
        <v>Julie A.</v>
      </c>
      <c r="C875">
        <f>VLOOKUP(A875,'Medical Examinations'!A:B,2,0)</f>
        <v>33.534999999999997</v>
      </c>
      <c r="D875">
        <f>VLOOKUP(A875,'Medical Examinations'!A:C,3,0)</f>
        <v>8.24</v>
      </c>
      <c r="E875" t="str">
        <f>VLOOKUP(A875,'Medical Examinations'!A:K,11,0)</f>
        <v>Yes</v>
      </c>
      <c r="F875" t="str">
        <f>VLOOKUP(A875,'Medical Examinations'!A:N,14,0)</f>
        <v>No</v>
      </c>
      <c r="G875" t="str">
        <f>VLOOKUP(A875,'Medical Examinations'!A:F,6,0)</f>
        <v>No</v>
      </c>
      <c r="H875" s="7" t="str">
        <f>VLOOKUP(A875,'Medical Examinations'!A:J,10,0)</f>
        <v>0</v>
      </c>
      <c r="I875" t="str">
        <f>VLOOKUP(A875,'Medical Examinations'!A:I,9,0)</f>
        <v>No</v>
      </c>
      <c r="J875" t="str">
        <f>VLOOKUP(A875,'Medical Examinations'!A:L,12,0)</f>
        <v>Obesity</v>
      </c>
      <c r="K875" t="str">
        <f>VLOOKUP(A875,'Medical Examinations'!A:M,13,0)</f>
        <v>Diabetes</v>
      </c>
      <c r="L875" t="str">
        <f>VLOOKUP(A875,'Hospitalisation Details'!A:S,15,0)</f>
        <v>28-Aug-1967</v>
      </c>
      <c r="M875" s="10">
        <f>VLOOKUP(A875,'Hospitalisation Details'!A:Q,17,0)</f>
        <v>12269.69</v>
      </c>
      <c r="N875" t="str">
        <f>VLOOKUP(A875,'Hospitalisation Details'!A:L,12,0)</f>
        <v>tier - 3</v>
      </c>
      <c r="O875" t="str">
        <f>VLOOKUP(A875,'Hospitalisation Details'!A:AA,13,0)</f>
        <v>tier - 2</v>
      </c>
      <c r="P875" t="str">
        <f>VLOOKUP(A875,'Hospitalisation Details'!A:AA,14,0)</f>
        <v>R1012</v>
      </c>
      <c r="Q875">
        <f>VLOOKUP(A875,'Hospitalisation Details'!A:AA,16,0)</f>
        <v>55</v>
      </c>
    </row>
    <row r="876" spans="1:17" ht="15.75" x14ac:dyDescent="0.25">
      <c r="A876" s="1" t="s">
        <v>1496</v>
      </c>
      <c r="B876" t="str">
        <f>VLOOKUP(A876,'Customer Names'!A:D,4,0)</f>
        <v>Megumi</v>
      </c>
      <c r="C876">
        <f>VLOOKUP(A876,'Medical Examinations'!A:B,2,0)</f>
        <v>32.774999999999999</v>
      </c>
      <c r="D876">
        <f>VLOOKUP(A876,'Medical Examinations'!A:C,3,0)</f>
        <v>9.77</v>
      </c>
      <c r="E876" t="str">
        <f>VLOOKUP(A876,'Medical Examinations'!A:K,11,0)</f>
        <v>Yes</v>
      </c>
      <c r="F876" t="str">
        <f>VLOOKUP(A876,'Medical Examinations'!A:N,14,0)</f>
        <v>No</v>
      </c>
      <c r="G876" t="str">
        <f>VLOOKUP(A876,'Medical Examinations'!A:F,6,0)</f>
        <v>No</v>
      </c>
      <c r="H876" s="7" t="str">
        <f>VLOOKUP(A876,'Medical Examinations'!A:J,10,0)</f>
        <v>0</v>
      </c>
      <c r="I876" t="str">
        <f>VLOOKUP(A876,'Medical Examinations'!A:I,9,0)</f>
        <v>No</v>
      </c>
      <c r="J876" t="str">
        <f>VLOOKUP(A876,'Medical Examinations'!A:L,12,0)</f>
        <v>Obesity</v>
      </c>
      <c r="K876" t="str">
        <f>VLOOKUP(A876,'Medical Examinations'!A:M,13,0)</f>
        <v>Diabetes</v>
      </c>
      <c r="L876" t="str">
        <f>VLOOKUP(A876,'Hospitalisation Details'!A:S,15,0)</f>
        <v>30-Dec-1967</v>
      </c>
      <c r="M876" s="10">
        <f>VLOOKUP(A876,'Hospitalisation Details'!A:Q,17,0)</f>
        <v>12268.63</v>
      </c>
      <c r="N876" t="str">
        <f>VLOOKUP(A876,'Hospitalisation Details'!A:L,12,0)</f>
        <v>tier - 3</v>
      </c>
      <c r="O876" t="str">
        <f>VLOOKUP(A876,'Hospitalisation Details'!A:AA,13,0)</f>
        <v>tier - 1</v>
      </c>
      <c r="P876" t="str">
        <f>VLOOKUP(A876,'Hospitalisation Details'!A:AA,14,0)</f>
        <v>R1012</v>
      </c>
      <c r="Q876">
        <f>VLOOKUP(A876,'Hospitalisation Details'!A:AA,16,0)</f>
        <v>55</v>
      </c>
    </row>
    <row r="877" spans="1:17" ht="15.75" x14ac:dyDescent="0.25">
      <c r="A877" s="1" t="s">
        <v>1495</v>
      </c>
      <c r="B877" t="str">
        <f>VLOOKUP(A877,'Customer Names'!A:D,4,0)</f>
        <v>Skylar</v>
      </c>
      <c r="C877">
        <f>VLOOKUP(A877,'Medical Examinations'!A:B,2,0)</f>
        <v>37.51</v>
      </c>
      <c r="D877">
        <f>VLOOKUP(A877,'Medical Examinations'!A:C,3,0)</f>
        <v>5.5</v>
      </c>
      <c r="E877" t="str">
        <f>VLOOKUP(A877,'Medical Examinations'!A:K,11,0)</f>
        <v>Yes</v>
      </c>
      <c r="F877" t="str">
        <f>VLOOKUP(A877,'Medical Examinations'!A:N,14,0)</f>
        <v>No</v>
      </c>
      <c r="G877" t="str">
        <f>VLOOKUP(A877,'Medical Examinations'!A:F,6,0)</f>
        <v>No</v>
      </c>
      <c r="H877" s="7">
        <f>VLOOKUP(A877,'Medical Examinations'!A:J,10,0)</f>
        <v>2</v>
      </c>
      <c r="I877" t="str">
        <f>VLOOKUP(A877,'Medical Examinations'!A:I,9,0)</f>
        <v>No</v>
      </c>
      <c r="J877" t="str">
        <f>VLOOKUP(A877,'Medical Examinations'!A:L,12,0)</f>
        <v>Obesity</v>
      </c>
      <c r="K877" t="str">
        <f>VLOOKUP(A877,'Medical Examinations'!A:M,13,0)</f>
        <v>Normal</v>
      </c>
      <c r="L877" t="str">
        <f>VLOOKUP(A877,'Hospitalisation Details'!A:S,15,0)</f>
        <v>6-Dec-1966</v>
      </c>
      <c r="M877" s="10">
        <f>VLOOKUP(A877,'Hospitalisation Details'!A:Q,17,0)</f>
        <v>12265.51</v>
      </c>
      <c r="N877" t="str">
        <f>VLOOKUP(A877,'Hospitalisation Details'!A:L,12,0)</f>
        <v>tier - 3</v>
      </c>
      <c r="O877" t="str">
        <f>VLOOKUP(A877,'Hospitalisation Details'!A:AA,13,0)</f>
        <v>tier - 3</v>
      </c>
      <c r="P877" t="str">
        <f>VLOOKUP(A877,'Hospitalisation Details'!A:AA,14,0)</f>
        <v>R1013</v>
      </c>
      <c r="Q877">
        <f>VLOOKUP(A877,'Hospitalisation Details'!A:AA,16,0)</f>
        <v>56</v>
      </c>
    </row>
    <row r="878" spans="1:17" ht="15.75" x14ac:dyDescent="0.25">
      <c r="A878" s="1" t="s">
        <v>1494</v>
      </c>
      <c r="B878" t="str">
        <f>VLOOKUP(A878,'Customer Names'!A:D,4,0)</f>
        <v>Victoria</v>
      </c>
      <c r="C878">
        <f>VLOOKUP(A878,'Medical Examinations'!A:B,2,0)</f>
        <v>39.86</v>
      </c>
      <c r="D878">
        <f>VLOOKUP(A878,'Medical Examinations'!A:C,3,0)</f>
        <v>11.84</v>
      </c>
      <c r="E878" t="str">
        <f>VLOOKUP(A878,'Medical Examinations'!A:K,11,0)</f>
        <v>Yes</v>
      </c>
      <c r="F878" t="str">
        <f>VLOOKUP(A878,'Medical Examinations'!A:N,14,0)</f>
        <v>No</v>
      </c>
      <c r="G878" t="str">
        <f>VLOOKUP(A878,'Medical Examinations'!A:F,6,0)</f>
        <v>No</v>
      </c>
      <c r="H878" s="7">
        <f>VLOOKUP(A878,'Medical Examinations'!A:J,10,0)</f>
        <v>1</v>
      </c>
      <c r="I878" t="str">
        <f>VLOOKUP(A878,'Medical Examinations'!A:I,9,0)</f>
        <v>No</v>
      </c>
      <c r="J878" t="str">
        <f>VLOOKUP(A878,'Medical Examinations'!A:L,12,0)</f>
        <v>Obesity</v>
      </c>
      <c r="K878" t="str">
        <f>VLOOKUP(A878,'Medical Examinations'!A:M,13,0)</f>
        <v>Diabetes</v>
      </c>
      <c r="L878" t="str">
        <f>VLOOKUP(A878,'Hospitalisation Details'!A:S,15,0)</f>
        <v>13-Aug-1986</v>
      </c>
      <c r="M878" s="10">
        <f>VLOOKUP(A878,'Hospitalisation Details'!A:Q,17,0)</f>
        <v>12255.04</v>
      </c>
      <c r="N878" t="str">
        <f>VLOOKUP(A878,'Hospitalisation Details'!A:L,12,0)</f>
        <v>tier - 3</v>
      </c>
      <c r="O878" t="str">
        <f>VLOOKUP(A878,'Hospitalisation Details'!A:AA,13,0)</f>
        <v>tier - 2</v>
      </c>
      <c r="P878" t="str">
        <f>VLOOKUP(A878,'Hospitalisation Details'!A:AA,14,0)</f>
        <v>R1026</v>
      </c>
      <c r="Q878">
        <f>VLOOKUP(A878,'Hospitalisation Details'!A:AA,16,0)</f>
        <v>36</v>
      </c>
    </row>
    <row r="879" spans="1:17" ht="15.75" x14ac:dyDescent="0.25">
      <c r="A879" s="1" t="s">
        <v>1493</v>
      </c>
      <c r="B879" t="str">
        <f>VLOOKUP(A879,'Customer Names'!A:D,4,0)</f>
        <v>Amanda L</v>
      </c>
      <c r="C879">
        <f>VLOOKUP(A879,'Medical Examinations'!A:B,2,0)</f>
        <v>42.13</v>
      </c>
      <c r="D879">
        <f>VLOOKUP(A879,'Medical Examinations'!A:C,3,0)</f>
        <v>4.66</v>
      </c>
      <c r="E879" t="str">
        <f>VLOOKUP(A879,'Medical Examinations'!A:K,11,0)</f>
        <v>No</v>
      </c>
      <c r="F879" t="str">
        <f>VLOOKUP(A879,'Medical Examinations'!A:N,14,0)</f>
        <v>No</v>
      </c>
      <c r="G879" t="str">
        <f>VLOOKUP(A879,'Medical Examinations'!A:F,6,0)</f>
        <v>No</v>
      </c>
      <c r="H879" s="7" t="str">
        <f>VLOOKUP(A879,'Medical Examinations'!A:J,10,0)</f>
        <v>0</v>
      </c>
      <c r="I879" t="str">
        <f>VLOOKUP(A879,'Medical Examinations'!A:I,9,0)</f>
        <v>No</v>
      </c>
      <c r="J879" t="str">
        <f>VLOOKUP(A879,'Medical Examinations'!A:L,12,0)</f>
        <v>Obesity</v>
      </c>
      <c r="K879" t="str">
        <f>VLOOKUP(A879,'Medical Examinations'!A:M,13,0)</f>
        <v>Normal</v>
      </c>
      <c r="L879" t="str">
        <f>VLOOKUP(A879,'Hospitalisation Details'!A:S,15,0)</f>
        <v>23-Nov-1989</v>
      </c>
      <c r="M879" s="10">
        <f>VLOOKUP(A879,'Hospitalisation Details'!A:Q,17,0)</f>
        <v>12254.44</v>
      </c>
      <c r="N879" t="str">
        <f>VLOOKUP(A879,'Hospitalisation Details'!A:L,12,0)</f>
        <v>tier - 3</v>
      </c>
      <c r="O879" t="str">
        <f>VLOOKUP(A879,'Hospitalisation Details'!A:AA,13,0)</f>
        <v>tier - 3</v>
      </c>
      <c r="P879" t="str">
        <f>VLOOKUP(A879,'Hospitalisation Details'!A:AA,14,0)</f>
        <v>R1026</v>
      </c>
      <c r="Q879">
        <f>VLOOKUP(A879,'Hospitalisation Details'!A:AA,16,0)</f>
        <v>33</v>
      </c>
    </row>
    <row r="880" spans="1:17" ht="15.75" x14ac:dyDescent="0.25">
      <c r="A880" s="1" t="s">
        <v>1492</v>
      </c>
      <c r="B880" t="str">
        <f>VLOOKUP(A880,'Customer Names'!A:D,4,0)</f>
        <v>Renee</v>
      </c>
      <c r="C880">
        <f>VLOOKUP(A880,'Medical Examinations'!A:B,2,0)</f>
        <v>35.99</v>
      </c>
      <c r="D880">
        <f>VLOOKUP(A880,'Medical Examinations'!A:C,3,0)</f>
        <v>11.11</v>
      </c>
      <c r="E880" t="str">
        <f>VLOOKUP(A880,'Medical Examinations'!A:K,11,0)</f>
        <v>No</v>
      </c>
      <c r="F880" t="str">
        <f>VLOOKUP(A880,'Medical Examinations'!A:N,14,0)</f>
        <v>No</v>
      </c>
      <c r="G880" t="str">
        <f>VLOOKUP(A880,'Medical Examinations'!A:F,6,0)</f>
        <v>No</v>
      </c>
      <c r="H880" s="7" t="str">
        <f>VLOOKUP(A880,'Medical Examinations'!A:J,10,0)</f>
        <v>0</v>
      </c>
      <c r="I880" t="str">
        <f>VLOOKUP(A880,'Medical Examinations'!A:I,9,0)</f>
        <v>No</v>
      </c>
      <c r="J880" t="str">
        <f>VLOOKUP(A880,'Medical Examinations'!A:L,12,0)</f>
        <v>Obesity</v>
      </c>
      <c r="K880" t="str">
        <f>VLOOKUP(A880,'Medical Examinations'!A:M,13,0)</f>
        <v>Diabetes</v>
      </c>
      <c r="L880" t="str">
        <f>VLOOKUP(A880,'Hospitalisation Details'!A:S,15,0)</f>
        <v>23-Jun-1974</v>
      </c>
      <c r="M880" s="10">
        <f>VLOOKUP(A880,'Hospitalisation Details'!A:Q,17,0)</f>
        <v>12245.17</v>
      </c>
      <c r="N880" t="str">
        <f>VLOOKUP(A880,'Hospitalisation Details'!A:L,12,0)</f>
        <v>tier - 3</v>
      </c>
      <c r="O880" t="str">
        <f>VLOOKUP(A880,'Hospitalisation Details'!A:AA,13,0)</f>
        <v>tier - 1</v>
      </c>
      <c r="P880" t="str">
        <f>VLOOKUP(A880,'Hospitalisation Details'!A:AA,14,0)</f>
        <v>R1012</v>
      </c>
      <c r="Q880">
        <f>VLOOKUP(A880,'Hospitalisation Details'!A:AA,16,0)</f>
        <v>48</v>
      </c>
    </row>
    <row r="881" spans="1:17" ht="15.75" x14ac:dyDescent="0.25">
      <c r="A881" s="1" t="s">
        <v>1491</v>
      </c>
      <c r="B881" t="str">
        <f>VLOOKUP(A881,'Customer Names'!A:D,4,0)</f>
        <v>Nellie A.</v>
      </c>
      <c r="C881">
        <f>VLOOKUP(A881,'Medical Examinations'!A:B,2,0)</f>
        <v>35.200000000000003</v>
      </c>
      <c r="D881">
        <f>VLOOKUP(A881,'Medical Examinations'!A:C,3,0)</f>
        <v>7.72</v>
      </c>
      <c r="E881" t="str">
        <f>VLOOKUP(A881,'Medical Examinations'!A:K,11,0)</f>
        <v>Yes</v>
      </c>
      <c r="F881" t="str">
        <f>VLOOKUP(A881,'Medical Examinations'!A:N,14,0)</f>
        <v>No</v>
      </c>
      <c r="G881" t="str">
        <f>VLOOKUP(A881,'Medical Examinations'!A:F,6,0)</f>
        <v>Yes</v>
      </c>
      <c r="H881" s="7">
        <f>VLOOKUP(A881,'Medical Examinations'!A:J,10,0)</f>
        <v>1</v>
      </c>
      <c r="I881" t="str">
        <f>VLOOKUP(A881,'Medical Examinations'!A:I,9,0)</f>
        <v>No</v>
      </c>
      <c r="J881" t="str">
        <f>VLOOKUP(A881,'Medical Examinations'!A:L,12,0)</f>
        <v>Obesity</v>
      </c>
      <c r="K881" t="str">
        <f>VLOOKUP(A881,'Medical Examinations'!A:M,13,0)</f>
        <v>Diabetes</v>
      </c>
      <c r="L881" t="str">
        <f>VLOOKUP(A881,'Hospitalisation Details'!A:S,15,0)</f>
        <v>17-Jul-1963</v>
      </c>
      <c r="M881" s="10">
        <f>VLOOKUP(A881,'Hospitalisation Details'!A:Q,17,0)</f>
        <v>12244.53</v>
      </c>
      <c r="N881" t="str">
        <f>VLOOKUP(A881,'Hospitalisation Details'!A:L,12,0)</f>
        <v>tier - 3</v>
      </c>
      <c r="O881" t="str">
        <f>VLOOKUP(A881,'Hospitalisation Details'!A:AA,13,0)</f>
        <v>tier - 1</v>
      </c>
      <c r="P881" t="str">
        <f>VLOOKUP(A881,'Hospitalisation Details'!A:AA,14,0)</f>
        <v>R1013</v>
      </c>
      <c r="Q881">
        <f>VLOOKUP(A881,'Hospitalisation Details'!A:AA,16,0)</f>
        <v>59</v>
      </c>
    </row>
    <row r="882" spans="1:17" ht="15.75" x14ac:dyDescent="0.25">
      <c r="A882" s="1" t="s">
        <v>1490</v>
      </c>
      <c r="B882" t="str">
        <f>VLOOKUP(A882,'Customer Names'!A:D,4,0)</f>
        <v>Tamara</v>
      </c>
      <c r="C882">
        <f>VLOOKUP(A882,'Medical Examinations'!A:B,2,0)</f>
        <v>29.91</v>
      </c>
      <c r="D882">
        <f>VLOOKUP(A882,'Medical Examinations'!A:C,3,0)</f>
        <v>5.55</v>
      </c>
      <c r="E882" t="str">
        <f>VLOOKUP(A882,'Medical Examinations'!A:K,11,0)</f>
        <v>Yes</v>
      </c>
      <c r="F882" t="str">
        <f>VLOOKUP(A882,'Medical Examinations'!A:N,14,0)</f>
        <v>No</v>
      </c>
      <c r="G882" t="str">
        <f>VLOOKUP(A882,'Medical Examinations'!A:F,6,0)</f>
        <v>No</v>
      </c>
      <c r="H882" s="7">
        <f>VLOOKUP(A882,'Medical Examinations'!A:J,10,0)</f>
        <v>2</v>
      </c>
      <c r="I882" t="str">
        <f>VLOOKUP(A882,'Medical Examinations'!A:I,9,0)</f>
        <v>No</v>
      </c>
      <c r="J882" t="str">
        <f>VLOOKUP(A882,'Medical Examinations'!A:L,12,0)</f>
        <v>Overweight</v>
      </c>
      <c r="K882" t="str">
        <f>VLOOKUP(A882,'Medical Examinations'!A:M,13,0)</f>
        <v>Normal</v>
      </c>
      <c r="L882" t="str">
        <f>VLOOKUP(A882,'Hospitalisation Details'!A:S,15,0)</f>
        <v>29-Jul-1966</v>
      </c>
      <c r="M882" s="10">
        <f>VLOOKUP(A882,'Hospitalisation Details'!A:Q,17,0)</f>
        <v>12237.73</v>
      </c>
      <c r="N882" t="str">
        <f>VLOOKUP(A882,'Hospitalisation Details'!A:L,12,0)</f>
        <v>tier - 3</v>
      </c>
      <c r="O882" t="str">
        <f>VLOOKUP(A882,'Hospitalisation Details'!A:AA,13,0)</f>
        <v>tier - 3</v>
      </c>
      <c r="P882" t="str">
        <f>VLOOKUP(A882,'Hospitalisation Details'!A:AA,14,0)</f>
        <v>R1012</v>
      </c>
      <c r="Q882">
        <f>VLOOKUP(A882,'Hospitalisation Details'!A:AA,16,0)</f>
        <v>56</v>
      </c>
    </row>
    <row r="883" spans="1:17" ht="15.75" x14ac:dyDescent="0.25">
      <c r="A883" s="1" t="s">
        <v>1489</v>
      </c>
      <c r="B883" t="str">
        <f>VLOOKUP(A883,'Customer Names'!A:D,4,0)</f>
        <v>Joan</v>
      </c>
      <c r="C883">
        <f>VLOOKUP(A883,'Medical Examinations'!A:B,2,0)</f>
        <v>36.479999999999997</v>
      </c>
      <c r="D883">
        <f>VLOOKUP(A883,'Medical Examinations'!A:C,3,0)</f>
        <v>5.05</v>
      </c>
      <c r="E883" t="str">
        <f>VLOOKUP(A883,'Medical Examinations'!A:K,11,0)</f>
        <v>Yes</v>
      </c>
      <c r="F883" t="str">
        <f>VLOOKUP(A883,'Medical Examinations'!A:N,14,0)</f>
        <v>No</v>
      </c>
      <c r="G883" t="str">
        <f>VLOOKUP(A883,'Medical Examinations'!A:F,6,0)</f>
        <v>No</v>
      </c>
      <c r="H883" s="7">
        <f>VLOOKUP(A883,'Medical Examinations'!A:J,10,0)</f>
        <v>1</v>
      </c>
      <c r="I883" t="str">
        <f>VLOOKUP(A883,'Medical Examinations'!A:I,9,0)</f>
        <v>No</v>
      </c>
      <c r="J883" t="str">
        <f>VLOOKUP(A883,'Medical Examinations'!A:L,12,0)</f>
        <v>Obesity</v>
      </c>
      <c r="K883" t="str">
        <f>VLOOKUP(A883,'Medical Examinations'!A:M,13,0)</f>
        <v>Normal</v>
      </c>
      <c r="L883" t="str">
        <f>VLOOKUP(A883,'Hospitalisation Details'!A:S,15,0)</f>
        <v>15-Oct-1964</v>
      </c>
      <c r="M883" s="10">
        <f>VLOOKUP(A883,'Hospitalisation Details'!A:Q,17,0)</f>
        <v>12235.84</v>
      </c>
      <c r="N883" t="str">
        <f>VLOOKUP(A883,'Hospitalisation Details'!A:L,12,0)</f>
        <v>tier - 3</v>
      </c>
      <c r="O883" t="str">
        <f>VLOOKUP(A883,'Hospitalisation Details'!A:AA,13,0)</f>
        <v>tier - 3</v>
      </c>
      <c r="P883" t="str">
        <f>VLOOKUP(A883,'Hospitalisation Details'!A:AA,14,0)</f>
        <v>R1012</v>
      </c>
      <c r="Q883">
        <f>VLOOKUP(A883,'Hospitalisation Details'!A:AA,16,0)</f>
        <v>58</v>
      </c>
    </row>
    <row r="884" spans="1:17" ht="15.75" x14ac:dyDescent="0.25">
      <c r="A884" s="1" t="s">
        <v>1488</v>
      </c>
      <c r="B884" t="str">
        <f>VLOOKUP(A884,'Customer Names'!A:D,4,0)</f>
        <v>Aimee J.</v>
      </c>
      <c r="C884">
        <f>VLOOKUP(A884,'Medical Examinations'!A:B,2,0)</f>
        <v>27.5</v>
      </c>
      <c r="D884">
        <f>VLOOKUP(A884,'Medical Examinations'!A:C,3,0)</f>
        <v>8.69</v>
      </c>
      <c r="E884" t="str">
        <f>VLOOKUP(A884,'Medical Examinations'!A:K,11,0)</f>
        <v>Yes</v>
      </c>
      <c r="F884" t="str">
        <f>VLOOKUP(A884,'Medical Examinations'!A:N,14,0)</f>
        <v>No</v>
      </c>
      <c r="G884" t="str">
        <f>VLOOKUP(A884,'Medical Examinations'!A:F,6,0)</f>
        <v>Yes</v>
      </c>
      <c r="H884" s="7">
        <f>VLOOKUP(A884,'Medical Examinations'!A:J,10,0)</f>
        <v>1</v>
      </c>
      <c r="I884" t="str">
        <f>VLOOKUP(A884,'Medical Examinations'!A:I,9,0)</f>
        <v>No</v>
      </c>
      <c r="J884" t="str">
        <f>VLOOKUP(A884,'Medical Examinations'!A:L,12,0)</f>
        <v>Overweight</v>
      </c>
      <c r="K884" t="str">
        <f>VLOOKUP(A884,'Medical Examinations'!A:M,13,0)</f>
        <v>Diabetes</v>
      </c>
      <c r="L884" t="str">
        <f>VLOOKUP(A884,'Hospitalisation Details'!A:S,15,0)</f>
        <v>19-Jul-1963</v>
      </c>
      <c r="M884" s="10">
        <f>VLOOKUP(A884,'Hospitalisation Details'!A:Q,17,0)</f>
        <v>12233.83</v>
      </c>
      <c r="N884" t="str">
        <f>VLOOKUP(A884,'Hospitalisation Details'!A:L,12,0)</f>
        <v>tier - 3</v>
      </c>
      <c r="O884" t="str">
        <f>VLOOKUP(A884,'Hospitalisation Details'!A:AA,13,0)</f>
        <v>tier - 1</v>
      </c>
      <c r="P884" t="str">
        <f>VLOOKUP(A884,'Hospitalisation Details'!A:AA,14,0)</f>
        <v>R1011</v>
      </c>
      <c r="Q884">
        <f>VLOOKUP(A884,'Hospitalisation Details'!A:AA,16,0)</f>
        <v>59</v>
      </c>
    </row>
    <row r="885" spans="1:17" ht="15.75" x14ac:dyDescent="0.25">
      <c r="A885" s="1" t="s">
        <v>1487</v>
      </c>
      <c r="B885" t="str">
        <f>VLOOKUP(A885,'Customer Names'!A:D,4,0)</f>
        <v>Suzanne</v>
      </c>
      <c r="C885">
        <f>VLOOKUP(A885,'Medical Examinations'!A:B,2,0)</f>
        <v>33.44</v>
      </c>
      <c r="D885">
        <f>VLOOKUP(A885,'Medical Examinations'!A:C,3,0)</f>
        <v>5.9</v>
      </c>
      <c r="E885" t="str">
        <f>VLOOKUP(A885,'Medical Examinations'!A:K,11,0)</f>
        <v>Yes</v>
      </c>
      <c r="F885" t="str">
        <f>VLOOKUP(A885,'Medical Examinations'!A:N,14,0)</f>
        <v>No</v>
      </c>
      <c r="G885" t="str">
        <f>VLOOKUP(A885,'Medical Examinations'!A:F,6,0)</f>
        <v>No</v>
      </c>
      <c r="H885" s="7">
        <f>VLOOKUP(A885,'Medical Examinations'!A:J,10,0)</f>
        <v>1</v>
      </c>
      <c r="I885" t="str">
        <f>VLOOKUP(A885,'Medical Examinations'!A:I,9,0)</f>
        <v>No</v>
      </c>
      <c r="J885" t="str">
        <f>VLOOKUP(A885,'Medical Examinations'!A:L,12,0)</f>
        <v>Obesity</v>
      </c>
      <c r="K885" t="str">
        <f>VLOOKUP(A885,'Medical Examinations'!A:M,13,0)</f>
        <v>Prediabetes</v>
      </c>
      <c r="L885" t="str">
        <f>VLOOKUP(A885,'Hospitalisation Details'!A:S,15,0)</f>
        <v>24-Jun-1964</v>
      </c>
      <c r="M885" s="10">
        <f>VLOOKUP(A885,'Hospitalisation Details'!A:Q,17,0)</f>
        <v>12231.61</v>
      </c>
      <c r="N885" t="str">
        <f>VLOOKUP(A885,'Hospitalisation Details'!A:L,12,0)</f>
        <v>tier - 3</v>
      </c>
      <c r="O885" t="str">
        <f>VLOOKUP(A885,'Hospitalisation Details'!A:AA,13,0)</f>
        <v>tier - 3</v>
      </c>
      <c r="P885" t="str">
        <f>VLOOKUP(A885,'Hospitalisation Details'!A:AA,14,0)</f>
        <v>R1012</v>
      </c>
      <c r="Q885">
        <f>VLOOKUP(A885,'Hospitalisation Details'!A:AA,16,0)</f>
        <v>58</v>
      </c>
    </row>
    <row r="886" spans="1:17" ht="15.75" x14ac:dyDescent="0.25">
      <c r="A886" s="1" t="s">
        <v>1486</v>
      </c>
      <c r="B886" t="str">
        <f>VLOOKUP(A886,'Customer Names'!A:D,4,0)</f>
        <v>Kristin A.</v>
      </c>
      <c r="C886">
        <f>VLOOKUP(A886,'Medical Examinations'!A:B,2,0)</f>
        <v>28.215</v>
      </c>
      <c r="D886">
        <f>VLOOKUP(A886,'Medical Examinations'!A:C,3,0)</f>
        <v>6.29</v>
      </c>
      <c r="E886" t="str">
        <f>VLOOKUP(A886,'Medical Examinations'!A:K,11,0)</f>
        <v>Yes</v>
      </c>
      <c r="F886" t="str">
        <f>VLOOKUP(A886,'Medical Examinations'!A:N,14,0)</f>
        <v>No</v>
      </c>
      <c r="G886" t="str">
        <f>VLOOKUP(A886,'Medical Examinations'!A:F,6,0)</f>
        <v>No</v>
      </c>
      <c r="H886" s="7">
        <f>VLOOKUP(A886,'Medical Examinations'!A:J,10,0)</f>
        <v>1</v>
      </c>
      <c r="I886" t="str">
        <f>VLOOKUP(A886,'Medical Examinations'!A:I,9,0)</f>
        <v>No</v>
      </c>
      <c r="J886" t="str">
        <f>VLOOKUP(A886,'Medical Examinations'!A:L,12,0)</f>
        <v>Overweight</v>
      </c>
      <c r="K886" t="str">
        <f>VLOOKUP(A886,'Medical Examinations'!A:M,13,0)</f>
        <v>Prediabetes</v>
      </c>
      <c r="L886" t="str">
        <f>VLOOKUP(A886,'Hospitalisation Details'!A:S,15,0)</f>
        <v>2-Jul-1964</v>
      </c>
      <c r="M886" s="10">
        <f>VLOOKUP(A886,'Hospitalisation Details'!A:Q,17,0)</f>
        <v>12224.35</v>
      </c>
      <c r="N886" t="str">
        <f>VLOOKUP(A886,'Hospitalisation Details'!A:L,12,0)</f>
        <v>tier - 3</v>
      </c>
      <c r="O886" t="str">
        <f>VLOOKUP(A886,'Hospitalisation Details'!A:AA,13,0)</f>
        <v>tier - 1</v>
      </c>
      <c r="P886" t="str">
        <f>VLOOKUP(A886,'Hospitalisation Details'!A:AA,14,0)</f>
        <v>R1012</v>
      </c>
      <c r="Q886">
        <f>VLOOKUP(A886,'Hospitalisation Details'!A:AA,16,0)</f>
        <v>58</v>
      </c>
    </row>
    <row r="887" spans="1:17" ht="15.75" x14ac:dyDescent="0.25">
      <c r="A887" s="1" t="s">
        <v>1485</v>
      </c>
      <c r="B887" t="str">
        <f>VLOOKUP(A887,'Customer Names'!A:D,4,0)</f>
        <v>Bronwyn</v>
      </c>
      <c r="C887">
        <f>VLOOKUP(A887,'Medical Examinations'!A:B,2,0)</f>
        <v>27.17</v>
      </c>
      <c r="D887">
        <f>VLOOKUP(A887,'Medical Examinations'!A:C,3,0)</f>
        <v>5.84</v>
      </c>
      <c r="E887" t="str">
        <f>VLOOKUP(A887,'Medical Examinations'!A:K,11,0)</f>
        <v>Yes</v>
      </c>
      <c r="F887" t="str">
        <f>VLOOKUP(A887,'Medical Examinations'!A:N,14,0)</f>
        <v>No</v>
      </c>
      <c r="G887" t="str">
        <f>VLOOKUP(A887,'Medical Examinations'!A:F,6,0)</f>
        <v>No</v>
      </c>
      <c r="H887" s="7">
        <f>VLOOKUP(A887,'Medical Examinations'!A:J,10,0)</f>
        <v>1</v>
      </c>
      <c r="I887" t="str">
        <f>VLOOKUP(A887,'Medical Examinations'!A:I,9,0)</f>
        <v>No</v>
      </c>
      <c r="J887" t="str">
        <f>VLOOKUP(A887,'Medical Examinations'!A:L,12,0)</f>
        <v>Overweight</v>
      </c>
      <c r="K887" t="str">
        <f>VLOOKUP(A887,'Medical Examinations'!A:M,13,0)</f>
        <v>Prediabetes</v>
      </c>
      <c r="L887" t="str">
        <f>VLOOKUP(A887,'Hospitalisation Details'!A:S,15,0)</f>
        <v>20-Jul-1964</v>
      </c>
      <c r="M887" s="10">
        <f>VLOOKUP(A887,'Hospitalisation Details'!A:Q,17,0)</f>
        <v>12222.9</v>
      </c>
      <c r="N887" t="str">
        <f>VLOOKUP(A887,'Hospitalisation Details'!A:L,12,0)</f>
        <v>tier - 3</v>
      </c>
      <c r="O887" t="str">
        <f>VLOOKUP(A887,'Hospitalisation Details'!A:AA,13,0)</f>
        <v>tier - 2</v>
      </c>
      <c r="P887" t="str">
        <f>VLOOKUP(A887,'Hospitalisation Details'!A:AA,14,0)</f>
        <v>R1012</v>
      </c>
      <c r="Q887">
        <f>VLOOKUP(A887,'Hospitalisation Details'!A:AA,16,0)</f>
        <v>58</v>
      </c>
    </row>
    <row r="888" spans="1:17" ht="15.75" x14ac:dyDescent="0.25">
      <c r="A888" s="1" t="s">
        <v>1484</v>
      </c>
      <c r="B888" t="str">
        <f>VLOOKUP(A888,'Customer Names'!A:D,4,0)</f>
        <v>Taylor J</v>
      </c>
      <c r="C888">
        <f>VLOOKUP(A888,'Medical Examinations'!A:B,2,0)</f>
        <v>35.380000000000003</v>
      </c>
      <c r="D888">
        <f>VLOOKUP(A888,'Medical Examinations'!A:C,3,0)</f>
        <v>6.12</v>
      </c>
      <c r="E888" t="str">
        <f>VLOOKUP(A888,'Medical Examinations'!A:K,11,0)</f>
        <v>No</v>
      </c>
      <c r="F888" t="str">
        <f>VLOOKUP(A888,'Medical Examinations'!A:N,14,0)</f>
        <v>No</v>
      </c>
      <c r="G888" t="str">
        <f>VLOOKUP(A888,'Medical Examinations'!A:F,6,0)</f>
        <v>No</v>
      </c>
      <c r="H888" s="7" t="str">
        <f>VLOOKUP(A888,'Medical Examinations'!A:J,10,0)</f>
        <v>0</v>
      </c>
      <c r="I888" t="str">
        <f>VLOOKUP(A888,'Medical Examinations'!A:I,9,0)</f>
        <v>No</v>
      </c>
      <c r="J888" t="str">
        <f>VLOOKUP(A888,'Medical Examinations'!A:L,12,0)</f>
        <v>Obesity</v>
      </c>
      <c r="K888" t="str">
        <f>VLOOKUP(A888,'Medical Examinations'!A:M,13,0)</f>
        <v>Prediabetes</v>
      </c>
      <c r="L888" t="str">
        <f>VLOOKUP(A888,'Hospitalisation Details'!A:S,15,0)</f>
        <v>14-Aug-1977</v>
      </c>
      <c r="M888" s="10">
        <f>VLOOKUP(A888,'Hospitalisation Details'!A:Q,17,0)</f>
        <v>12218.7</v>
      </c>
      <c r="N888" t="str">
        <f>VLOOKUP(A888,'Hospitalisation Details'!A:L,12,0)</f>
        <v>tier - 3</v>
      </c>
      <c r="O888" t="str">
        <f>VLOOKUP(A888,'Hospitalisation Details'!A:AA,13,0)</f>
        <v>tier - 1</v>
      </c>
      <c r="P888" t="str">
        <f>VLOOKUP(A888,'Hospitalisation Details'!A:AA,14,0)</f>
        <v>R1012</v>
      </c>
      <c r="Q888">
        <f>VLOOKUP(A888,'Hospitalisation Details'!A:AA,16,0)</f>
        <v>45</v>
      </c>
    </row>
    <row r="889" spans="1:17" ht="15.75" x14ac:dyDescent="0.25">
      <c r="A889" s="1" t="s">
        <v>1483</v>
      </c>
      <c r="B889" t="str">
        <f>VLOOKUP(A889,'Customer Names'!A:D,4,0)</f>
        <v>Kimberly M.</v>
      </c>
      <c r="C889">
        <f>VLOOKUP(A889,'Medical Examinations'!A:B,2,0)</f>
        <v>43.48</v>
      </c>
      <c r="D889">
        <f>VLOOKUP(A889,'Medical Examinations'!A:C,3,0)</f>
        <v>6.24</v>
      </c>
      <c r="E889" t="str">
        <f>VLOOKUP(A889,'Medical Examinations'!A:K,11,0)</f>
        <v>No</v>
      </c>
      <c r="F889" t="str">
        <f>VLOOKUP(A889,'Medical Examinations'!A:N,14,0)</f>
        <v>No</v>
      </c>
      <c r="G889" t="str">
        <f>VLOOKUP(A889,'Medical Examinations'!A:F,6,0)</f>
        <v>No</v>
      </c>
      <c r="H889" s="7" t="str">
        <f>VLOOKUP(A889,'Medical Examinations'!A:J,10,0)</f>
        <v>0</v>
      </c>
      <c r="I889" t="str">
        <f>VLOOKUP(A889,'Medical Examinations'!A:I,9,0)</f>
        <v>No</v>
      </c>
      <c r="J889" t="str">
        <f>VLOOKUP(A889,'Medical Examinations'!A:L,12,0)</f>
        <v>Obesity</v>
      </c>
      <c r="K889" t="str">
        <f>VLOOKUP(A889,'Medical Examinations'!A:M,13,0)</f>
        <v>Prediabetes</v>
      </c>
      <c r="L889" t="str">
        <f>VLOOKUP(A889,'Hospitalisation Details'!A:S,15,0)</f>
        <v>29-Aug-1991</v>
      </c>
      <c r="M889" s="10">
        <f>VLOOKUP(A889,'Hospitalisation Details'!A:Q,17,0)</f>
        <v>12198.64</v>
      </c>
      <c r="N889" t="str">
        <f>VLOOKUP(A889,'Hospitalisation Details'!A:L,12,0)</f>
        <v>tier - 3</v>
      </c>
      <c r="O889" t="str">
        <f>VLOOKUP(A889,'Hospitalisation Details'!A:AA,13,0)</f>
        <v>tier - 3</v>
      </c>
      <c r="P889" t="str">
        <f>VLOOKUP(A889,'Hospitalisation Details'!A:AA,14,0)</f>
        <v>R1026</v>
      </c>
      <c r="Q889">
        <f>VLOOKUP(A889,'Hospitalisation Details'!A:AA,16,0)</f>
        <v>31</v>
      </c>
    </row>
    <row r="890" spans="1:17" ht="15.75" x14ac:dyDescent="0.25">
      <c r="A890" s="1" t="s">
        <v>1482</v>
      </c>
      <c r="B890" t="str">
        <f>VLOOKUP(A890,'Customer Names'!A:D,4,0)</f>
        <v>Joshua E.</v>
      </c>
      <c r="C890">
        <f>VLOOKUP(A890,'Medical Examinations'!A:B,2,0)</f>
        <v>41.73</v>
      </c>
      <c r="D890">
        <f>VLOOKUP(A890,'Medical Examinations'!A:C,3,0)</f>
        <v>6.25</v>
      </c>
      <c r="E890" t="str">
        <f>VLOOKUP(A890,'Medical Examinations'!A:K,11,0)</f>
        <v>No</v>
      </c>
      <c r="F890" t="str">
        <f>VLOOKUP(A890,'Medical Examinations'!A:N,14,0)</f>
        <v>No</v>
      </c>
      <c r="G890" t="str">
        <f>VLOOKUP(A890,'Medical Examinations'!A:F,6,0)</f>
        <v>No</v>
      </c>
      <c r="H890" s="7">
        <f>VLOOKUP(A890,'Medical Examinations'!A:J,10,0)</f>
        <v>1</v>
      </c>
      <c r="I890" t="str">
        <f>VLOOKUP(A890,'Medical Examinations'!A:I,9,0)</f>
        <v>No</v>
      </c>
      <c r="J890" t="str">
        <f>VLOOKUP(A890,'Medical Examinations'!A:L,12,0)</f>
        <v>Obesity</v>
      </c>
      <c r="K890" t="str">
        <f>VLOOKUP(A890,'Medical Examinations'!A:M,13,0)</f>
        <v>Prediabetes</v>
      </c>
      <c r="L890" t="str">
        <f>VLOOKUP(A890,'Hospitalisation Details'!A:S,15,0)</f>
        <v>5-Oct-1987</v>
      </c>
      <c r="M890" s="10">
        <f>VLOOKUP(A890,'Hospitalisation Details'!A:Q,17,0)</f>
        <v>12148.2</v>
      </c>
      <c r="N890" t="str">
        <f>VLOOKUP(A890,'Hospitalisation Details'!A:L,12,0)</f>
        <v>tier - 3</v>
      </c>
      <c r="O890" t="str">
        <f>VLOOKUP(A890,'Hospitalisation Details'!A:AA,13,0)</f>
        <v>tier - 3</v>
      </c>
      <c r="P890" t="str">
        <f>VLOOKUP(A890,'Hospitalisation Details'!A:AA,14,0)</f>
        <v>R1012</v>
      </c>
      <c r="Q890">
        <f>VLOOKUP(A890,'Hospitalisation Details'!A:AA,16,0)</f>
        <v>35</v>
      </c>
    </row>
    <row r="891" spans="1:17" ht="15.75" x14ac:dyDescent="0.25">
      <c r="A891" s="1" t="s">
        <v>1481</v>
      </c>
      <c r="B891" t="str">
        <f>VLOOKUP(A891,'Customer Names'!A:D,4,0)</f>
        <v>Jeffrey</v>
      </c>
      <c r="C891">
        <f>VLOOKUP(A891,'Medical Examinations'!A:B,2,0)</f>
        <v>28.9</v>
      </c>
      <c r="D891">
        <f>VLOOKUP(A891,'Medical Examinations'!A:C,3,0)</f>
        <v>11.96</v>
      </c>
      <c r="E891" t="str">
        <f>VLOOKUP(A891,'Medical Examinations'!A:K,11,0)</f>
        <v>No</v>
      </c>
      <c r="F891" t="str">
        <f>VLOOKUP(A891,'Medical Examinations'!A:N,14,0)</f>
        <v>No</v>
      </c>
      <c r="G891" t="str">
        <f>VLOOKUP(A891,'Medical Examinations'!A:F,6,0)</f>
        <v>No</v>
      </c>
      <c r="H891" s="7" t="str">
        <f>VLOOKUP(A891,'Medical Examinations'!A:J,10,0)</f>
        <v>0</v>
      </c>
      <c r="I891" t="str">
        <f>VLOOKUP(A891,'Medical Examinations'!A:I,9,0)</f>
        <v>No</v>
      </c>
      <c r="J891" t="str">
        <f>VLOOKUP(A891,'Medical Examinations'!A:L,12,0)</f>
        <v>Overweight</v>
      </c>
      <c r="K891" t="str">
        <f>VLOOKUP(A891,'Medical Examinations'!A:M,13,0)</f>
        <v>Diabetes</v>
      </c>
      <c r="L891" t="str">
        <f>VLOOKUP(A891,'Hospitalisation Details'!A:S,15,0)</f>
        <v>15-Sep-1962</v>
      </c>
      <c r="M891" s="10">
        <f>VLOOKUP(A891,'Hospitalisation Details'!A:Q,17,0)</f>
        <v>12146.97</v>
      </c>
      <c r="N891" t="str">
        <f>VLOOKUP(A891,'Hospitalisation Details'!A:L,12,0)</f>
        <v>tier - 3</v>
      </c>
      <c r="O891" t="str">
        <f>VLOOKUP(A891,'Hospitalisation Details'!A:AA,13,0)</f>
        <v>tier - 3</v>
      </c>
      <c r="P891" t="str">
        <f>VLOOKUP(A891,'Hospitalisation Details'!A:AA,14,0)</f>
        <v>R1011</v>
      </c>
      <c r="Q891">
        <f>VLOOKUP(A891,'Hospitalisation Details'!A:AA,16,0)</f>
        <v>60</v>
      </c>
    </row>
    <row r="892" spans="1:17" ht="15.75" x14ac:dyDescent="0.25">
      <c r="A892" s="1" t="s">
        <v>1480</v>
      </c>
      <c r="B892" t="str">
        <f>VLOOKUP(A892,'Customer Names'!A:D,4,0)</f>
        <v>Andrew R</v>
      </c>
      <c r="C892">
        <f>VLOOKUP(A892,'Medical Examinations'!A:B,2,0)</f>
        <v>25.74</v>
      </c>
      <c r="D892">
        <f>VLOOKUP(A892,'Medical Examinations'!A:C,3,0)</f>
        <v>7.69</v>
      </c>
      <c r="E892" t="str">
        <f>VLOOKUP(A892,'Medical Examinations'!A:K,11,0)</f>
        <v>No</v>
      </c>
      <c r="F892" t="str">
        <f>VLOOKUP(A892,'Medical Examinations'!A:N,14,0)</f>
        <v>No</v>
      </c>
      <c r="G892" t="str">
        <f>VLOOKUP(A892,'Medical Examinations'!A:F,6,0)</f>
        <v>No</v>
      </c>
      <c r="H892" s="7" t="str">
        <f>VLOOKUP(A892,'Medical Examinations'!A:J,10,0)</f>
        <v>0</v>
      </c>
      <c r="I892" t="str">
        <f>VLOOKUP(A892,'Medical Examinations'!A:I,9,0)</f>
        <v>No</v>
      </c>
      <c r="J892" t="str">
        <f>VLOOKUP(A892,'Medical Examinations'!A:L,12,0)</f>
        <v>Overweight</v>
      </c>
      <c r="K892" t="str">
        <f>VLOOKUP(A892,'Medical Examinations'!A:M,13,0)</f>
        <v>Diabetes</v>
      </c>
      <c r="L892" t="str">
        <f>VLOOKUP(A892,'Hospitalisation Details'!A:S,15,0)</f>
        <v>4-Nov-1962</v>
      </c>
      <c r="M892" s="10">
        <f>VLOOKUP(A892,'Hospitalisation Details'!A:Q,17,0)</f>
        <v>12142.58</v>
      </c>
      <c r="N892" t="str">
        <f>VLOOKUP(A892,'Hospitalisation Details'!A:L,12,0)</f>
        <v>tier - 3</v>
      </c>
      <c r="O892" t="str">
        <f>VLOOKUP(A892,'Hospitalisation Details'!A:AA,13,0)</f>
        <v>tier - 2</v>
      </c>
      <c r="P892" t="str">
        <f>VLOOKUP(A892,'Hospitalisation Details'!A:AA,14,0)</f>
        <v>R1013</v>
      </c>
      <c r="Q892">
        <f>VLOOKUP(A892,'Hospitalisation Details'!A:AA,16,0)</f>
        <v>60</v>
      </c>
    </row>
    <row r="893" spans="1:17" ht="15.75" x14ac:dyDescent="0.25">
      <c r="A893" s="1" t="s">
        <v>1479</v>
      </c>
      <c r="B893" t="str">
        <f>VLOOKUP(A893,'Customer Names'!A:D,4,0)</f>
        <v>Francisco J. Sr.</v>
      </c>
      <c r="C893">
        <f>VLOOKUP(A893,'Medical Examinations'!A:B,2,0)</f>
        <v>36.06</v>
      </c>
      <c r="D893">
        <f>VLOOKUP(A893,'Medical Examinations'!A:C,3,0)</f>
        <v>8.83</v>
      </c>
      <c r="E893" t="str">
        <f>VLOOKUP(A893,'Medical Examinations'!A:K,11,0)</f>
        <v>No</v>
      </c>
      <c r="F893" t="str">
        <f>VLOOKUP(A893,'Medical Examinations'!A:N,14,0)</f>
        <v>No</v>
      </c>
      <c r="G893" t="str">
        <f>VLOOKUP(A893,'Medical Examinations'!A:F,6,0)</f>
        <v>No</v>
      </c>
      <c r="H893" s="7" t="str">
        <f>VLOOKUP(A893,'Medical Examinations'!A:J,10,0)</f>
        <v>0</v>
      </c>
      <c r="I893" t="str">
        <f>VLOOKUP(A893,'Medical Examinations'!A:I,9,0)</f>
        <v>No</v>
      </c>
      <c r="J893" t="str">
        <f>VLOOKUP(A893,'Medical Examinations'!A:L,12,0)</f>
        <v>Obesity</v>
      </c>
      <c r="K893" t="str">
        <f>VLOOKUP(A893,'Medical Examinations'!A:M,13,0)</f>
        <v>Diabetes</v>
      </c>
      <c r="L893" t="str">
        <f>VLOOKUP(A893,'Hospitalisation Details'!A:S,15,0)</f>
        <v>16-Sep-1974</v>
      </c>
      <c r="M893" s="10">
        <f>VLOOKUP(A893,'Hospitalisation Details'!A:Q,17,0)</f>
        <v>12137.6</v>
      </c>
      <c r="N893" t="str">
        <f>VLOOKUP(A893,'Hospitalisation Details'!A:L,12,0)</f>
        <v>tier - 3</v>
      </c>
      <c r="O893" t="str">
        <f>VLOOKUP(A893,'Hospitalisation Details'!A:AA,13,0)</f>
        <v>tier - 3</v>
      </c>
      <c r="P893" t="str">
        <f>VLOOKUP(A893,'Hospitalisation Details'!A:AA,14,0)</f>
        <v>R1012</v>
      </c>
      <c r="Q893">
        <f>VLOOKUP(A893,'Hospitalisation Details'!A:AA,16,0)</f>
        <v>48</v>
      </c>
    </row>
    <row r="894" spans="1:17" ht="15.75" x14ac:dyDescent="0.25">
      <c r="A894" s="1" t="s">
        <v>1478</v>
      </c>
      <c r="B894" t="str">
        <f>VLOOKUP(A894,'Customer Names'!A:D,4,0)</f>
        <v>Rhonda</v>
      </c>
      <c r="C894">
        <f>VLOOKUP(A894,'Medical Examinations'!A:B,2,0)</f>
        <v>43.28</v>
      </c>
      <c r="D894">
        <f>VLOOKUP(A894,'Medical Examinations'!A:C,3,0)</f>
        <v>4.41</v>
      </c>
      <c r="E894" t="str">
        <f>VLOOKUP(A894,'Medical Examinations'!A:K,11,0)</f>
        <v>No</v>
      </c>
      <c r="F894" t="str">
        <f>VLOOKUP(A894,'Medical Examinations'!A:N,14,0)</f>
        <v>No</v>
      </c>
      <c r="G894" t="str">
        <f>VLOOKUP(A894,'Medical Examinations'!A:F,6,0)</f>
        <v>No</v>
      </c>
      <c r="H894" s="7" t="str">
        <f>VLOOKUP(A894,'Medical Examinations'!A:J,10,0)</f>
        <v>0</v>
      </c>
      <c r="I894" t="str">
        <f>VLOOKUP(A894,'Medical Examinations'!A:I,9,0)</f>
        <v>No</v>
      </c>
      <c r="J894" t="str">
        <f>VLOOKUP(A894,'Medical Examinations'!A:L,12,0)</f>
        <v>Obesity</v>
      </c>
      <c r="K894" t="str">
        <f>VLOOKUP(A894,'Medical Examinations'!A:M,13,0)</f>
        <v>Normal</v>
      </c>
      <c r="L894" t="str">
        <f>VLOOKUP(A894,'Hospitalisation Details'!A:S,15,0)</f>
        <v>6-Nov-1991</v>
      </c>
      <c r="M894" s="10">
        <f>VLOOKUP(A894,'Hospitalisation Details'!A:Q,17,0)</f>
        <v>12130.8</v>
      </c>
      <c r="N894" t="str">
        <f>VLOOKUP(A894,'Hospitalisation Details'!A:L,12,0)</f>
        <v>tier - 3</v>
      </c>
      <c r="O894" t="str">
        <f>VLOOKUP(A894,'Hospitalisation Details'!A:AA,13,0)</f>
        <v>tier - 3</v>
      </c>
      <c r="P894" t="str">
        <f>VLOOKUP(A894,'Hospitalisation Details'!A:AA,14,0)</f>
        <v>R1026</v>
      </c>
      <c r="Q894">
        <f>VLOOKUP(A894,'Hospitalisation Details'!A:AA,16,0)</f>
        <v>31</v>
      </c>
    </row>
    <row r="895" spans="1:17" ht="15.75" x14ac:dyDescent="0.25">
      <c r="A895" s="1" t="s">
        <v>1477</v>
      </c>
      <c r="B895" t="str">
        <f>VLOOKUP(A895,'Customer Names'!A:D,4,0)</f>
        <v>John</v>
      </c>
      <c r="C895">
        <f>VLOOKUP(A895,'Medical Examinations'!A:B,2,0)</f>
        <v>28.785</v>
      </c>
      <c r="D895">
        <f>VLOOKUP(A895,'Medical Examinations'!A:C,3,0)</f>
        <v>9.1</v>
      </c>
      <c r="E895" t="str">
        <f>VLOOKUP(A895,'Medical Examinations'!A:K,11,0)</f>
        <v>Yes</v>
      </c>
      <c r="F895" t="str">
        <f>VLOOKUP(A895,'Medical Examinations'!A:N,14,0)</f>
        <v>No</v>
      </c>
      <c r="G895" t="str">
        <f>VLOOKUP(A895,'Medical Examinations'!A:F,6,0)</f>
        <v>Yes</v>
      </c>
      <c r="H895" s="7">
        <f>VLOOKUP(A895,'Medical Examinations'!A:J,10,0)</f>
        <v>1</v>
      </c>
      <c r="I895" t="str">
        <f>VLOOKUP(A895,'Medical Examinations'!A:I,9,0)</f>
        <v>No</v>
      </c>
      <c r="J895" t="str">
        <f>VLOOKUP(A895,'Medical Examinations'!A:L,12,0)</f>
        <v>Overweight</v>
      </c>
      <c r="K895" t="str">
        <f>VLOOKUP(A895,'Medical Examinations'!A:M,13,0)</f>
        <v>Diabetes</v>
      </c>
      <c r="L895" t="str">
        <f>VLOOKUP(A895,'Hospitalisation Details'!A:S,15,0)</f>
        <v>4-Jun-1963</v>
      </c>
      <c r="M895" s="10">
        <f>VLOOKUP(A895,'Hospitalisation Details'!A:Q,17,0)</f>
        <v>12129.61</v>
      </c>
      <c r="N895" t="str">
        <f>VLOOKUP(A895,'Hospitalisation Details'!A:L,12,0)</f>
        <v>tier - 3</v>
      </c>
      <c r="O895" t="str">
        <f>VLOOKUP(A895,'Hospitalisation Details'!A:AA,13,0)</f>
        <v>tier - 1</v>
      </c>
      <c r="P895" t="str">
        <f>VLOOKUP(A895,'Hospitalisation Details'!A:AA,14,0)</f>
        <v>R1012</v>
      </c>
      <c r="Q895">
        <f>VLOOKUP(A895,'Hospitalisation Details'!A:AA,16,0)</f>
        <v>60</v>
      </c>
    </row>
    <row r="896" spans="1:17" ht="15.75" x14ac:dyDescent="0.25">
      <c r="A896" s="1" t="s">
        <v>1476</v>
      </c>
      <c r="B896" t="str">
        <f>VLOOKUP(A896,'Customer Names'!A:D,4,0)</f>
        <v>Miles J.</v>
      </c>
      <c r="C896">
        <f>VLOOKUP(A896,'Medical Examinations'!A:B,2,0)</f>
        <v>25.46</v>
      </c>
      <c r="D896">
        <f>VLOOKUP(A896,'Medical Examinations'!A:C,3,0)</f>
        <v>11.52</v>
      </c>
      <c r="E896" t="str">
        <f>VLOOKUP(A896,'Medical Examinations'!A:K,11,0)</f>
        <v>Yes</v>
      </c>
      <c r="F896" t="str">
        <f>VLOOKUP(A896,'Medical Examinations'!A:N,14,0)</f>
        <v>No</v>
      </c>
      <c r="G896" t="str">
        <f>VLOOKUP(A896,'Medical Examinations'!A:F,6,0)</f>
        <v>Yes</v>
      </c>
      <c r="H896" s="7">
        <f>VLOOKUP(A896,'Medical Examinations'!A:J,10,0)</f>
        <v>1</v>
      </c>
      <c r="I896" t="str">
        <f>VLOOKUP(A896,'Medical Examinations'!A:I,9,0)</f>
        <v>No</v>
      </c>
      <c r="J896" t="str">
        <f>VLOOKUP(A896,'Medical Examinations'!A:L,12,0)</f>
        <v>Overweight</v>
      </c>
      <c r="K896" t="str">
        <f>VLOOKUP(A896,'Medical Examinations'!A:M,13,0)</f>
        <v>Diabetes</v>
      </c>
      <c r="L896" t="str">
        <f>VLOOKUP(A896,'Hospitalisation Details'!A:S,15,0)</f>
        <v>20-Jul-1963</v>
      </c>
      <c r="M896" s="10">
        <f>VLOOKUP(A896,'Hospitalisation Details'!A:Q,17,0)</f>
        <v>12124.99</v>
      </c>
      <c r="N896" t="str">
        <f>VLOOKUP(A896,'Hospitalisation Details'!A:L,12,0)</f>
        <v>tier - 3</v>
      </c>
      <c r="O896" t="str">
        <f>VLOOKUP(A896,'Hospitalisation Details'!A:AA,13,0)</f>
        <v>tier - 1</v>
      </c>
      <c r="P896" t="str">
        <f>VLOOKUP(A896,'Hospitalisation Details'!A:AA,14,0)</f>
        <v>R1012</v>
      </c>
      <c r="Q896">
        <f>VLOOKUP(A896,'Hospitalisation Details'!A:AA,16,0)</f>
        <v>59</v>
      </c>
    </row>
    <row r="897" spans="1:17" ht="15.75" x14ac:dyDescent="0.25">
      <c r="A897" s="1" t="s">
        <v>1475</v>
      </c>
      <c r="B897" t="str">
        <f>VLOOKUP(A897,'Customer Names'!A:D,4,0)</f>
        <v>Justyna I.</v>
      </c>
      <c r="C897">
        <f>VLOOKUP(A897,'Medical Examinations'!A:B,2,0)</f>
        <v>30.8</v>
      </c>
      <c r="D897">
        <f>VLOOKUP(A897,'Medical Examinations'!A:C,3,0)</f>
        <v>10.95</v>
      </c>
      <c r="E897" t="str">
        <f>VLOOKUP(A897,'Medical Examinations'!A:K,11,0)</f>
        <v>No</v>
      </c>
      <c r="F897" t="str">
        <f>VLOOKUP(A897,'Medical Examinations'!A:N,14,0)</f>
        <v>No</v>
      </c>
      <c r="G897" t="str">
        <f>VLOOKUP(A897,'Medical Examinations'!A:F,6,0)</f>
        <v>No</v>
      </c>
      <c r="H897" s="7" t="str">
        <f>VLOOKUP(A897,'Medical Examinations'!A:J,10,0)</f>
        <v>0</v>
      </c>
      <c r="I897" t="str">
        <f>VLOOKUP(A897,'Medical Examinations'!A:I,9,0)</f>
        <v>No</v>
      </c>
      <c r="J897" t="str">
        <f>VLOOKUP(A897,'Medical Examinations'!A:L,12,0)</f>
        <v>Obesity</v>
      </c>
      <c r="K897" t="str">
        <f>VLOOKUP(A897,'Medical Examinations'!A:M,13,0)</f>
        <v>Diabetes</v>
      </c>
      <c r="L897" t="str">
        <f>VLOOKUP(A897,'Hospitalisation Details'!A:S,15,0)</f>
        <v>25-Oct-1968</v>
      </c>
      <c r="M897" s="10">
        <f>VLOOKUP(A897,'Hospitalisation Details'!A:Q,17,0)</f>
        <v>12105.32</v>
      </c>
      <c r="N897" t="str">
        <f>VLOOKUP(A897,'Hospitalisation Details'!A:L,12,0)</f>
        <v>tier - 3</v>
      </c>
      <c r="O897" t="str">
        <f>VLOOKUP(A897,'Hospitalisation Details'!A:AA,13,0)</f>
        <v>tier - 3</v>
      </c>
      <c r="P897" t="str">
        <f>VLOOKUP(A897,'Hospitalisation Details'!A:AA,14,0)</f>
        <v>R1011</v>
      </c>
      <c r="Q897">
        <f>VLOOKUP(A897,'Hospitalisation Details'!A:AA,16,0)</f>
        <v>54</v>
      </c>
    </row>
    <row r="898" spans="1:17" ht="15.75" x14ac:dyDescent="0.25">
      <c r="A898" s="1" t="s">
        <v>1474</v>
      </c>
      <c r="B898" t="str">
        <f>VLOOKUP(A898,'Customer Names'!A:D,4,0)</f>
        <v>Lucille</v>
      </c>
      <c r="C898">
        <f>VLOOKUP(A898,'Medical Examinations'!A:B,2,0)</f>
        <v>28.88</v>
      </c>
      <c r="D898">
        <f>VLOOKUP(A898,'Medical Examinations'!A:C,3,0)</f>
        <v>11.5</v>
      </c>
      <c r="E898" t="str">
        <f>VLOOKUP(A898,'Medical Examinations'!A:K,11,0)</f>
        <v>No</v>
      </c>
      <c r="F898" t="str">
        <f>VLOOKUP(A898,'Medical Examinations'!A:N,14,0)</f>
        <v>No</v>
      </c>
      <c r="G898" t="str">
        <f>VLOOKUP(A898,'Medical Examinations'!A:F,6,0)</f>
        <v>No</v>
      </c>
      <c r="H898" s="7" t="str">
        <f>VLOOKUP(A898,'Medical Examinations'!A:J,10,0)</f>
        <v>0</v>
      </c>
      <c r="I898" t="str">
        <f>VLOOKUP(A898,'Medical Examinations'!A:I,9,0)</f>
        <v>No</v>
      </c>
      <c r="J898" t="str">
        <f>VLOOKUP(A898,'Medical Examinations'!A:L,12,0)</f>
        <v>Overweight</v>
      </c>
      <c r="K898" t="str">
        <f>VLOOKUP(A898,'Medical Examinations'!A:M,13,0)</f>
        <v>Diabetes</v>
      </c>
      <c r="L898" t="str">
        <f>VLOOKUP(A898,'Hospitalisation Details'!A:S,15,0)</f>
        <v>9-Dec-1968</v>
      </c>
      <c r="M898" s="10">
        <f>VLOOKUP(A898,'Hospitalisation Details'!A:Q,17,0)</f>
        <v>12096.65</v>
      </c>
      <c r="N898" t="str">
        <f>VLOOKUP(A898,'Hospitalisation Details'!A:L,12,0)</f>
        <v>tier - 3</v>
      </c>
      <c r="O898" t="str">
        <f>VLOOKUP(A898,'Hospitalisation Details'!A:AA,13,0)</f>
        <v>tier - 1</v>
      </c>
      <c r="P898" t="str">
        <f>VLOOKUP(A898,'Hospitalisation Details'!A:AA,14,0)</f>
        <v>R1024</v>
      </c>
      <c r="Q898">
        <f>VLOOKUP(A898,'Hospitalisation Details'!A:AA,16,0)</f>
        <v>54</v>
      </c>
    </row>
    <row r="899" spans="1:17" ht="15.75" x14ac:dyDescent="0.25">
      <c r="A899" s="1" t="s">
        <v>1473</v>
      </c>
      <c r="B899" t="str">
        <f>VLOOKUP(A899,'Customer Names'!A:D,4,0)</f>
        <v>April</v>
      </c>
      <c r="C899">
        <f>VLOOKUP(A899,'Medical Examinations'!A:B,2,0)</f>
        <v>23</v>
      </c>
      <c r="D899">
        <f>VLOOKUP(A899,'Medical Examinations'!A:C,3,0)</f>
        <v>9.8800000000000008</v>
      </c>
      <c r="E899" t="str">
        <f>VLOOKUP(A899,'Medical Examinations'!A:K,11,0)</f>
        <v>No</v>
      </c>
      <c r="F899" t="str">
        <f>VLOOKUP(A899,'Medical Examinations'!A:N,14,0)</f>
        <v>No</v>
      </c>
      <c r="G899" t="str">
        <f>VLOOKUP(A899,'Medical Examinations'!A:F,6,0)</f>
        <v>No</v>
      </c>
      <c r="H899" s="7" t="str">
        <f>VLOOKUP(A899,'Medical Examinations'!A:J,10,0)</f>
        <v>0</v>
      </c>
      <c r="I899" t="str">
        <f>VLOOKUP(A899,'Medical Examinations'!A:I,9,0)</f>
        <v>No</v>
      </c>
      <c r="J899" t="str">
        <f>VLOOKUP(A899,'Medical Examinations'!A:L,12,0)</f>
        <v>Normal Weight</v>
      </c>
      <c r="K899" t="str">
        <f>VLOOKUP(A899,'Medical Examinations'!A:M,13,0)</f>
        <v>Diabetes</v>
      </c>
      <c r="L899" t="str">
        <f>VLOOKUP(A899,'Hospitalisation Details'!A:S,15,0)</f>
        <v>21-Jun-1968</v>
      </c>
      <c r="M899" s="10">
        <f>VLOOKUP(A899,'Hospitalisation Details'!A:Q,17,0)</f>
        <v>12094.48</v>
      </c>
      <c r="N899" t="str">
        <f>VLOOKUP(A899,'Hospitalisation Details'!A:L,12,0)</f>
        <v>tier - 3</v>
      </c>
      <c r="O899" t="str">
        <f>VLOOKUP(A899,'Hospitalisation Details'!A:AA,13,0)</f>
        <v>tier - 3</v>
      </c>
      <c r="P899" t="str">
        <f>VLOOKUP(A899,'Hospitalisation Details'!A:AA,14,0)</f>
        <v>R1011</v>
      </c>
      <c r="Q899">
        <f>VLOOKUP(A899,'Hospitalisation Details'!A:AA,16,0)</f>
        <v>54</v>
      </c>
    </row>
    <row r="900" spans="1:17" ht="15.75" x14ac:dyDescent="0.25">
      <c r="A900" s="1" t="s">
        <v>1472</v>
      </c>
      <c r="B900" t="str">
        <f>VLOOKUP(A900,'Customer Names'!A:D,4,0)</f>
        <v>Robert</v>
      </c>
      <c r="C900">
        <f>VLOOKUP(A900,'Medical Examinations'!A:B,2,0)</f>
        <v>38.25</v>
      </c>
      <c r="D900">
        <f>VLOOKUP(A900,'Medical Examinations'!A:C,3,0)</f>
        <v>6.2</v>
      </c>
      <c r="E900" t="str">
        <f>VLOOKUP(A900,'Medical Examinations'!A:K,11,0)</f>
        <v>No</v>
      </c>
      <c r="F900" t="str">
        <f>VLOOKUP(A900,'Medical Examinations'!A:N,14,0)</f>
        <v>No</v>
      </c>
      <c r="G900" t="str">
        <f>VLOOKUP(A900,'Medical Examinations'!A:F,6,0)</f>
        <v>No</v>
      </c>
      <c r="H900" s="7">
        <f>VLOOKUP(A900,'Medical Examinations'!A:J,10,0)</f>
        <v>1</v>
      </c>
      <c r="I900" t="str">
        <f>VLOOKUP(A900,'Medical Examinations'!A:I,9,0)</f>
        <v>No</v>
      </c>
      <c r="J900" t="str">
        <f>VLOOKUP(A900,'Medical Examinations'!A:L,12,0)</f>
        <v>Obesity</v>
      </c>
      <c r="K900" t="str">
        <f>VLOOKUP(A900,'Medical Examinations'!A:M,13,0)</f>
        <v>Prediabetes</v>
      </c>
      <c r="L900" t="str">
        <f>VLOOKUP(A900,'Hospitalisation Details'!A:S,15,0)</f>
        <v>2-Sep-1984</v>
      </c>
      <c r="M900" s="10">
        <f>VLOOKUP(A900,'Hospitalisation Details'!A:Q,17,0)</f>
        <v>12091.34</v>
      </c>
      <c r="N900" t="str">
        <f>VLOOKUP(A900,'Hospitalisation Details'!A:L,12,0)</f>
        <v>tier - 3</v>
      </c>
      <c r="O900" t="str">
        <f>VLOOKUP(A900,'Hospitalisation Details'!A:AA,13,0)</f>
        <v>tier - 2</v>
      </c>
      <c r="P900" t="str">
        <f>VLOOKUP(A900,'Hospitalisation Details'!A:AA,14,0)</f>
        <v>R1022</v>
      </c>
      <c r="Q900">
        <f>VLOOKUP(A900,'Hospitalisation Details'!A:AA,16,0)</f>
        <v>38</v>
      </c>
    </row>
    <row r="901" spans="1:17" ht="15.75" x14ac:dyDescent="0.25">
      <c r="A901" s="1" t="s">
        <v>1471</v>
      </c>
      <c r="B901" t="str">
        <f>VLOOKUP(A901,'Customer Names'!A:D,4,0)</f>
        <v>Alyssa</v>
      </c>
      <c r="C901">
        <f>VLOOKUP(A901,'Medical Examinations'!A:B,2,0)</f>
        <v>39.25</v>
      </c>
      <c r="D901">
        <f>VLOOKUP(A901,'Medical Examinations'!A:C,3,0)</f>
        <v>8.41</v>
      </c>
      <c r="E901" t="str">
        <f>VLOOKUP(A901,'Medical Examinations'!A:K,11,0)</f>
        <v>Yes</v>
      </c>
      <c r="F901" t="str">
        <f>VLOOKUP(A901,'Medical Examinations'!A:N,14,0)</f>
        <v>No</v>
      </c>
      <c r="G901" t="str">
        <f>VLOOKUP(A901,'Medical Examinations'!A:F,6,0)</f>
        <v>No</v>
      </c>
      <c r="H901" s="7">
        <f>VLOOKUP(A901,'Medical Examinations'!A:J,10,0)</f>
        <v>1</v>
      </c>
      <c r="I901" t="str">
        <f>VLOOKUP(A901,'Medical Examinations'!A:I,9,0)</f>
        <v>No</v>
      </c>
      <c r="J901" t="str">
        <f>VLOOKUP(A901,'Medical Examinations'!A:L,12,0)</f>
        <v>Obesity</v>
      </c>
      <c r="K901" t="str">
        <f>VLOOKUP(A901,'Medical Examinations'!A:M,13,0)</f>
        <v>Diabetes</v>
      </c>
      <c r="L901" t="str">
        <f>VLOOKUP(A901,'Hospitalisation Details'!A:S,15,0)</f>
        <v>7-Sep-1986</v>
      </c>
      <c r="M901" s="10">
        <f>VLOOKUP(A901,'Hospitalisation Details'!A:Q,17,0)</f>
        <v>12048.13</v>
      </c>
      <c r="N901" t="str">
        <f>VLOOKUP(A901,'Hospitalisation Details'!A:L,12,0)</f>
        <v>tier - 3</v>
      </c>
      <c r="O901" t="str">
        <f>VLOOKUP(A901,'Hospitalisation Details'!A:AA,13,0)</f>
        <v>tier - 2</v>
      </c>
      <c r="P901" t="str">
        <f>VLOOKUP(A901,'Hospitalisation Details'!A:AA,14,0)</f>
        <v>R1026</v>
      </c>
      <c r="Q901">
        <f>VLOOKUP(A901,'Hospitalisation Details'!A:AA,16,0)</f>
        <v>36</v>
      </c>
    </row>
    <row r="902" spans="1:17" ht="15.75" x14ac:dyDescent="0.25">
      <c r="A902" s="1" t="s">
        <v>1470</v>
      </c>
      <c r="B902" t="str">
        <f>VLOOKUP(A902,'Customer Names'!A:D,4,0)</f>
        <v>Jessica E.</v>
      </c>
      <c r="C902">
        <f>VLOOKUP(A902,'Medical Examinations'!A:B,2,0)</f>
        <v>26.6</v>
      </c>
      <c r="D902">
        <f>VLOOKUP(A902,'Medical Examinations'!A:C,3,0)</f>
        <v>5.07</v>
      </c>
      <c r="E902" t="str">
        <f>VLOOKUP(A902,'Medical Examinations'!A:K,11,0)</f>
        <v>Yes</v>
      </c>
      <c r="F902" t="str">
        <f>VLOOKUP(A902,'Medical Examinations'!A:N,14,0)</f>
        <v>No</v>
      </c>
      <c r="G902" t="str">
        <f>VLOOKUP(A902,'Medical Examinations'!A:F,6,0)</f>
        <v>No</v>
      </c>
      <c r="H902" s="7">
        <f>VLOOKUP(A902,'Medical Examinations'!A:J,10,0)</f>
        <v>2</v>
      </c>
      <c r="I902" t="str">
        <f>VLOOKUP(A902,'Medical Examinations'!A:I,9,0)</f>
        <v>No</v>
      </c>
      <c r="J902" t="str">
        <f>VLOOKUP(A902,'Medical Examinations'!A:L,12,0)</f>
        <v>Overweight</v>
      </c>
      <c r="K902" t="str">
        <f>VLOOKUP(A902,'Medical Examinations'!A:M,13,0)</f>
        <v>Normal</v>
      </c>
      <c r="L902" t="str">
        <f>VLOOKUP(A902,'Hospitalisation Details'!A:S,15,0)</f>
        <v>24-Nov-1966</v>
      </c>
      <c r="M902" s="10">
        <f>VLOOKUP(A902,'Hospitalisation Details'!A:Q,17,0)</f>
        <v>12044.34</v>
      </c>
      <c r="N902" t="str">
        <f>VLOOKUP(A902,'Hospitalisation Details'!A:L,12,0)</f>
        <v>tier - 3</v>
      </c>
      <c r="O902" t="str">
        <f>VLOOKUP(A902,'Hospitalisation Details'!A:AA,13,0)</f>
        <v>tier - 1</v>
      </c>
      <c r="P902" t="str">
        <f>VLOOKUP(A902,'Hospitalisation Details'!A:AA,14,0)</f>
        <v>R1012</v>
      </c>
      <c r="Q902">
        <f>VLOOKUP(A902,'Hospitalisation Details'!A:AA,16,0)</f>
        <v>56</v>
      </c>
    </row>
    <row r="903" spans="1:17" ht="15.75" x14ac:dyDescent="0.25">
      <c r="A903" s="1" t="s">
        <v>1469</v>
      </c>
      <c r="B903" t="str">
        <f>VLOOKUP(A903,'Customer Names'!A:D,4,0)</f>
        <v>Patrick J.</v>
      </c>
      <c r="C903">
        <f>VLOOKUP(A903,'Medical Examinations'!A:B,2,0)</f>
        <v>35.700000000000003</v>
      </c>
      <c r="D903">
        <f>VLOOKUP(A903,'Medical Examinations'!A:C,3,0)</f>
        <v>4.0599999999999996</v>
      </c>
      <c r="E903" t="str">
        <f>VLOOKUP(A903,'Medical Examinations'!A:K,11,0)</f>
        <v>No</v>
      </c>
      <c r="F903" t="str">
        <f>VLOOKUP(A903,'Medical Examinations'!A:N,14,0)</f>
        <v>No</v>
      </c>
      <c r="G903" t="str">
        <f>VLOOKUP(A903,'Medical Examinations'!A:F,6,0)</f>
        <v>Yes</v>
      </c>
      <c r="H903" s="7">
        <f>VLOOKUP(A903,'Medical Examinations'!A:J,10,0)</f>
        <v>1</v>
      </c>
      <c r="I903" t="str">
        <f>VLOOKUP(A903,'Medical Examinations'!A:I,9,0)</f>
        <v>No</v>
      </c>
      <c r="J903" t="str">
        <f>VLOOKUP(A903,'Medical Examinations'!A:L,12,0)</f>
        <v>Obesity</v>
      </c>
      <c r="K903" t="str">
        <f>VLOOKUP(A903,'Medical Examinations'!A:M,13,0)</f>
        <v>Normal</v>
      </c>
      <c r="L903" t="str">
        <f>VLOOKUP(A903,'Hospitalisation Details'!A:S,15,0)</f>
        <v>16-Oct-1979</v>
      </c>
      <c r="M903" s="10">
        <f>VLOOKUP(A903,'Hospitalisation Details'!A:Q,17,0)</f>
        <v>12035.18</v>
      </c>
      <c r="N903" t="str">
        <f>VLOOKUP(A903,'Hospitalisation Details'!A:L,12,0)</f>
        <v>tier - 3</v>
      </c>
      <c r="O903" t="str">
        <f>VLOOKUP(A903,'Hospitalisation Details'!A:AA,13,0)</f>
        <v>tier - 3</v>
      </c>
      <c r="P903" t="str">
        <f>VLOOKUP(A903,'Hospitalisation Details'!A:AA,14,0)</f>
        <v>R1021</v>
      </c>
      <c r="Q903">
        <f>VLOOKUP(A903,'Hospitalisation Details'!A:AA,16,0)</f>
        <v>43</v>
      </c>
    </row>
    <row r="904" spans="1:17" ht="15.75" x14ac:dyDescent="0.25">
      <c r="A904" s="1" t="s">
        <v>1468</v>
      </c>
      <c r="B904" t="str">
        <f>VLOOKUP(A904,'Customer Names'!A:D,4,0)</f>
        <v>Emilie</v>
      </c>
      <c r="C904">
        <f>VLOOKUP(A904,'Medical Examinations'!A:B,2,0)</f>
        <v>20.100000000000001</v>
      </c>
      <c r="D904">
        <f>VLOOKUP(A904,'Medical Examinations'!A:C,3,0)</f>
        <v>10.52</v>
      </c>
      <c r="E904" t="str">
        <f>VLOOKUP(A904,'Medical Examinations'!A:K,11,0)</f>
        <v>No</v>
      </c>
      <c r="F904" t="str">
        <f>VLOOKUP(A904,'Medical Examinations'!A:N,14,0)</f>
        <v>No</v>
      </c>
      <c r="G904" t="str">
        <f>VLOOKUP(A904,'Medical Examinations'!A:F,6,0)</f>
        <v>No</v>
      </c>
      <c r="H904" s="7" t="str">
        <f>VLOOKUP(A904,'Medical Examinations'!A:J,10,0)</f>
        <v>0</v>
      </c>
      <c r="I904" t="str">
        <f>VLOOKUP(A904,'Medical Examinations'!A:I,9,0)</f>
        <v>No</v>
      </c>
      <c r="J904" t="str">
        <f>VLOOKUP(A904,'Medical Examinations'!A:L,12,0)</f>
        <v>Normal Weight</v>
      </c>
      <c r="K904" t="str">
        <f>VLOOKUP(A904,'Medical Examinations'!A:M,13,0)</f>
        <v>Diabetes</v>
      </c>
      <c r="L904" t="str">
        <f>VLOOKUP(A904,'Hospitalisation Details'!A:S,15,0)</f>
        <v>29-Oct-1965</v>
      </c>
      <c r="M904" s="10">
        <f>VLOOKUP(A904,'Hospitalisation Details'!A:Q,17,0)</f>
        <v>12032.33</v>
      </c>
      <c r="N904" t="str">
        <f>VLOOKUP(A904,'Hospitalisation Details'!A:L,12,0)</f>
        <v>tier - 3</v>
      </c>
      <c r="O904" t="str">
        <f>VLOOKUP(A904,'Hospitalisation Details'!A:AA,13,0)</f>
        <v>tier - 1</v>
      </c>
      <c r="P904" t="str">
        <f>VLOOKUP(A904,'Hospitalisation Details'!A:AA,14,0)</f>
        <v>R1011</v>
      </c>
      <c r="Q904">
        <f>VLOOKUP(A904,'Hospitalisation Details'!A:AA,16,0)</f>
        <v>57</v>
      </c>
    </row>
    <row r="905" spans="1:17" ht="15.75" x14ac:dyDescent="0.25">
      <c r="A905" s="1" t="s">
        <v>1467</v>
      </c>
      <c r="B905" t="str">
        <f>VLOOKUP(A905,'Customer Names'!A:D,4,0)</f>
        <v>Caitlin B.</v>
      </c>
      <c r="C905">
        <f>VLOOKUP(A905,'Medical Examinations'!A:B,2,0)</f>
        <v>22.23</v>
      </c>
      <c r="D905">
        <f>VLOOKUP(A905,'Medical Examinations'!A:C,3,0)</f>
        <v>9.65</v>
      </c>
      <c r="E905" t="str">
        <f>VLOOKUP(A905,'Medical Examinations'!A:K,11,0)</f>
        <v>No</v>
      </c>
      <c r="F905" t="str">
        <f>VLOOKUP(A905,'Medical Examinations'!A:N,14,0)</f>
        <v>No</v>
      </c>
      <c r="G905" t="str">
        <f>VLOOKUP(A905,'Medical Examinations'!A:F,6,0)</f>
        <v>No</v>
      </c>
      <c r="H905" s="7" t="str">
        <f>VLOOKUP(A905,'Medical Examinations'!A:J,10,0)</f>
        <v>0</v>
      </c>
      <c r="I905" t="str">
        <f>VLOOKUP(A905,'Medical Examinations'!A:I,9,0)</f>
        <v>No</v>
      </c>
      <c r="J905" t="str">
        <f>VLOOKUP(A905,'Medical Examinations'!A:L,12,0)</f>
        <v>Normal Weight</v>
      </c>
      <c r="K905" t="str">
        <f>VLOOKUP(A905,'Medical Examinations'!A:M,13,0)</f>
        <v>Diabetes</v>
      </c>
      <c r="L905" t="str">
        <f>VLOOKUP(A905,'Hospitalisation Details'!A:S,15,0)</f>
        <v>9-Jun-1965</v>
      </c>
      <c r="M905" s="10">
        <f>VLOOKUP(A905,'Hospitalisation Details'!A:Q,17,0)</f>
        <v>12029.29</v>
      </c>
      <c r="N905" t="str">
        <f>VLOOKUP(A905,'Hospitalisation Details'!A:L,12,0)</f>
        <v>tier - 3</v>
      </c>
      <c r="O905" t="str">
        <f>VLOOKUP(A905,'Hospitalisation Details'!A:AA,13,0)</f>
        <v>tier - 2</v>
      </c>
      <c r="P905" t="str">
        <f>VLOOKUP(A905,'Hospitalisation Details'!A:AA,14,0)</f>
        <v>R1024</v>
      </c>
      <c r="Q905">
        <f>VLOOKUP(A905,'Hospitalisation Details'!A:AA,16,0)</f>
        <v>57</v>
      </c>
    </row>
    <row r="906" spans="1:17" ht="15.75" x14ac:dyDescent="0.25">
      <c r="A906" s="1" t="s">
        <v>1466</v>
      </c>
      <c r="B906" t="str">
        <f>VLOOKUP(A906,'Customer Names'!A:D,4,0)</f>
        <v>Joseph W</v>
      </c>
      <c r="C906">
        <f>VLOOKUP(A906,'Medical Examinations'!A:B,2,0)</f>
        <v>36.47</v>
      </c>
      <c r="D906">
        <f>VLOOKUP(A906,'Medical Examinations'!A:C,3,0)</f>
        <v>6.21</v>
      </c>
      <c r="E906" t="str">
        <f>VLOOKUP(A906,'Medical Examinations'!A:K,11,0)</f>
        <v>No</v>
      </c>
      <c r="F906" t="str">
        <f>VLOOKUP(A906,'Medical Examinations'!A:N,14,0)</f>
        <v>No</v>
      </c>
      <c r="G906" t="str">
        <f>VLOOKUP(A906,'Medical Examinations'!A:F,6,0)</f>
        <v>No</v>
      </c>
      <c r="H906" s="7" t="str">
        <f>VLOOKUP(A906,'Medical Examinations'!A:J,10,0)</f>
        <v>0</v>
      </c>
      <c r="I906" t="str">
        <f>VLOOKUP(A906,'Medical Examinations'!A:I,9,0)</f>
        <v>No</v>
      </c>
      <c r="J906" t="str">
        <f>VLOOKUP(A906,'Medical Examinations'!A:L,12,0)</f>
        <v>Obesity</v>
      </c>
      <c r="K906" t="str">
        <f>VLOOKUP(A906,'Medical Examinations'!A:M,13,0)</f>
        <v>Prediabetes</v>
      </c>
      <c r="L906" t="str">
        <f>VLOOKUP(A906,'Hospitalisation Details'!A:S,15,0)</f>
        <v>17-Oct-1982</v>
      </c>
      <c r="M906" s="10">
        <f>VLOOKUP(A906,'Hospitalisation Details'!A:Q,17,0)</f>
        <v>12001.29</v>
      </c>
      <c r="N906" t="str">
        <f>VLOOKUP(A906,'Hospitalisation Details'!A:L,12,0)</f>
        <v>tier - 3</v>
      </c>
      <c r="O906" t="str">
        <f>VLOOKUP(A906,'Hospitalisation Details'!A:AA,13,0)</f>
        <v>tier - 3</v>
      </c>
      <c r="P906" t="str">
        <f>VLOOKUP(A906,'Hospitalisation Details'!A:AA,14,0)</f>
        <v>R1021</v>
      </c>
      <c r="Q906">
        <f>VLOOKUP(A906,'Hospitalisation Details'!A:AA,16,0)</f>
        <v>40</v>
      </c>
    </row>
    <row r="907" spans="1:17" ht="15.75" x14ac:dyDescent="0.25">
      <c r="A907" s="1" t="s">
        <v>1465</v>
      </c>
      <c r="B907" t="str">
        <f>VLOOKUP(A907,'Customer Names'!A:D,4,0)</f>
        <v>Wendy</v>
      </c>
      <c r="C907">
        <f>VLOOKUP(A907,'Medical Examinations'!A:B,2,0)</f>
        <v>49.64</v>
      </c>
      <c r="D907">
        <f>VLOOKUP(A907,'Medical Examinations'!A:C,3,0)</f>
        <v>4.76</v>
      </c>
      <c r="E907" t="str">
        <f>VLOOKUP(A907,'Medical Examinations'!A:K,11,0)</f>
        <v>No</v>
      </c>
      <c r="F907" t="str">
        <f>VLOOKUP(A907,'Medical Examinations'!A:N,14,0)</f>
        <v>No</v>
      </c>
      <c r="G907" t="str">
        <f>VLOOKUP(A907,'Medical Examinations'!A:F,6,0)</f>
        <v>Yes</v>
      </c>
      <c r="H907" s="7">
        <f>VLOOKUP(A907,'Medical Examinations'!A:J,10,0)</f>
        <v>1</v>
      </c>
      <c r="I907" t="str">
        <f>VLOOKUP(A907,'Medical Examinations'!A:I,9,0)</f>
        <v>No</v>
      </c>
      <c r="J907" t="str">
        <f>VLOOKUP(A907,'Medical Examinations'!A:L,12,0)</f>
        <v>Obesity</v>
      </c>
      <c r="K907" t="str">
        <f>VLOOKUP(A907,'Medical Examinations'!A:M,13,0)</f>
        <v>Normal</v>
      </c>
      <c r="L907" t="str">
        <f>VLOOKUP(A907,'Hospitalisation Details'!A:S,15,0)</f>
        <v>12-Dec-1993</v>
      </c>
      <c r="M907" s="10">
        <f>VLOOKUP(A907,'Hospitalisation Details'!A:Q,17,0)</f>
        <v>11994.89</v>
      </c>
      <c r="N907" t="str">
        <f>VLOOKUP(A907,'Hospitalisation Details'!A:L,12,0)</f>
        <v>tier - 3</v>
      </c>
      <c r="O907" t="str">
        <f>VLOOKUP(A907,'Hospitalisation Details'!A:AA,13,0)</f>
        <v>tier - 2</v>
      </c>
      <c r="P907" t="str">
        <f>VLOOKUP(A907,'Hospitalisation Details'!A:AA,14,0)</f>
        <v>R1012</v>
      </c>
      <c r="Q907">
        <f>VLOOKUP(A907,'Hospitalisation Details'!A:AA,16,0)</f>
        <v>29</v>
      </c>
    </row>
    <row r="908" spans="1:17" ht="15.75" x14ac:dyDescent="0.25">
      <c r="A908" s="1" t="s">
        <v>1464</v>
      </c>
      <c r="B908" t="str">
        <f>VLOOKUP(A908,'Customer Names'!A:D,4,0)</f>
        <v>Leah L.</v>
      </c>
      <c r="C908">
        <f>VLOOKUP(A908,'Medical Examinations'!A:B,2,0)</f>
        <v>36.799999999999997</v>
      </c>
      <c r="D908">
        <f>VLOOKUP(A908,'Medical Examinations'!A:C,3,0)</f>
        <v>5.73</v>
      </c>
      <c r="E908" t="str">
        <f>VLOOKUP(A908,'Medical Examinations'!A:K,11,0)</f>
        <v>Yes</v>
      </c>
      <c r="F908" t="str">
        <f>VLOOKUP(A908,'Medical Examinations'!A:N,14,0)</f>
        <v>No</v>
      </c>
      <c r="G908" t="str">
        <f>VLOOKUP(A908,'Medical Examinations'!A:F,6,0)</f>
        <v>Yes</v>
      </c>
      <c r="H908" s="7">
        <f>VLOOKUP(A908,'Medical Examinations'!A:J,10,0)</f>
        <v>1</v>
      </c>
      <c r="I908" t="str">
        <f>VLOOKUP(A908,'Medical Examinations'!A:I,9,0)</f>
        <v>No</v>
      </c>
      <c r="J908" t="str">
        <f>VLOOKUP(A908,'Medical Examinations'!A:L,12,0)</f>
        <v>Obesity</v>
      </c>
      <c r="K908" t="str">
        <f>VLOOKUP(A908,'Medical Examinations'!A:M,13,0)</f>
        <v>Prediabetes</v>
      </c>
      <c r="L908" t="str">
        <f>VLOOKUP(A908,'Hospitalisation Details'!A:S,15,0)</f>
        <v>4-Jul-1983</v>
      </c>
      <c r="M908" s="10">
        <f>VLOOKUP(A908,'Hospitalisation Details'!A:Q,17,0)</f>
        <v>11987.68</v>
      </c>
      <c r="N908" t="str">
        <f>VLOOKUP(A908,'Hospitalisation Details'!A:L,12,0)</f>
        <v>tier - 3</v>
      </c>
      <c r="O908" t="str">
        <f>VLOOKUP(A908,'Hospitalisation Details'!A:AA,13,0)</f>
        <v>tier - 2</v>
      </c>
      <c r="P908" t="str">
        <f>VLOOKUP(A908,'Hospitalisation Details'!A:AA,14,0)</f>
        <v>R1026</v>
      </c>
      <c r="Q908">
        <f>VLOOKUP(A908,'Hospitalisation Details'!A:AA,16,0)</f>
        <v>39</v>
      </c>
    </row>
    <row r="909" spans="1:17" ht="15.75" x14ac:dyDescent="0.25">
      <c r="A909" s="1" t="s">
        <v>1463</v>
      </c>
      <c r="B909" t="str">
        <f>VLOOKUP(A909,'Customer Names'!A:D,4,0)</f>
        <v>Wayne L.</v>
      </c>
      <c r="C909">
        <f>VLOOKUP(A909,'Medical Examinations'!A:B,2,0)</f>
        <v>33.880000000000003</v>
      </c>
      <c r="D909">
        <f>VLOOKUP(A909,'Medical Examinations'!A:C,3,0)</f>
        <v>10.78</v>
      </c>
      <c r="E909" t="str">
        <f>VLOOKUP(A909,'Medical Examinations'!A:K,11,0)</f>
        <v>Yes</v>
      </c>
      <c r="F909" t="str">
        <f>VLOOKUP(A909,'Medical Examinations'!A:N,14,0)</f>
        <v>No</v>
      </c>
      <c r="G909" t="str">
        <f>VLOOKUP(A909,'Medical Examinations'!A:F,6,0)</f>
        <v>No</v>
      </c>
      <c r="H909" s="7" t="str">
        <f>VLOOKUP(A909,'Medical Examinations'!A:J,10,0)</f>
        <v>0</v>
      </c>
      <c r="I909" t="str">
        <f>VLOOKUP(A909,'Medical Examinations'!A:I,9,0)</f>
        <v>No</v>
      </c>
      <c r="J909" t="str">
        <f>VLOOKUP(A909,'Medical Examinations'!A:L,12,0)</f>
        <v>Obesity</v>
      </c>
      <c r="K909" t="str">
        <f>VLOOKUP(A909,'Medical Examinations'!A:M,13,0)</f>
        <v>Diabetes</v>
      </c>
      <c r="L909" t="str">
        <f>VLOOKUP(A909,'Hospitalisation Details'!A:S,15,0)</f>
        <v>22-Dec-1967</v>
      </c>
      <c r="M909" s="10">
        <f>VLOOKUP(A909,'Hospitalisation Details'!A:Q,17,0)</f>
        <v>11987.17</v>
      </c>
      <c r="N909" t="str">
        <f>VLOOKUP(A909,'Hospitalisation Details'!A:L,12,0)</f>
        <v>tier - 3</v>
      </c>
      <c r="O909" t="str">
        <f>VLOOKUP(A909,'Hospitalisation Details'!A:AA,13,0)</f>
        <v>tier - 3</v>
      </c>
      <c r="P909" t="str">
        <f>VLOOKUP(A909,'Hospitalisation Details'!A:AA,14,0)</f>
        <v>R1013</v>
      </c>
      <c r="Q909">
        <f>VLOOKUP(A909,'Hospitalisation Details'!A:AA,16,0)</f>
        <v>55</v>
      </c>
    </row>
    <row r="910" spans="1:17" ht="15.75" x14ac:dyDescent="0.25">
      <c r="A910" s="1" t="s">
        <v>1462</v>
      </c>
      <c r="B910" t="str">
        <f>VLOOKUP(A910,'Customer Names'!A:D,4,0)</f>
        <v>Jason M.</v>
      </c>
      <c r="C910">
        <f>VLOOKUP(A910,'Medical Examinations'!A:B,2,0)</f>
        <v>32.01</v>
      </c>
      <c r="D910">
        <f>VLOOKUP(A910,'Medical Examinations'!A:C,3,0)</f>
        <v>5.08</v>
      </c>
      <c r="E910" t="str">
        <f>VLOOKUP(A910,'Medical Examinations'!A:K,11,0)</f>
        <v>Yes</v>
      </c>
      <c r="F910" t="str">
        <f>VLOOKUP(A910,'Medical Examinations'!A:N,14,0)</f>
        <v>No</v>
      </c>
      <c r="G910" t="str">
        <f>VLOOKUP(A910,'Medical Examinations'!A:F,6,0)</f>
        <v>No</v>
      </c>
      <c r="H910" s="7">
        <f>VLOOKUP(A910,'Medical Examinations'!A:J,10,0)</f>
        <v>1</v>
      </c>
      <c r="I910" t="str">
        <f>VLOOKUP(A910,'Medical Examinations'!A:I,9,0)</f>
        <v>No</v>
      </c>
      <c r="J910" t="str">
        <f>VLOOKUP(A910,'Medical Examinations'!A:L,12,0)</f>
        <v>Obesity</v>
      </c>
      <c r="K910" t="str">
        <f>VLOOKUP(A910,'Medical Examinations'!A:M,13,0)</f>
        <v>Normal</v>
      </c>
      <c r="L910" t="str">
        <f>VLOOKUP(A910,'Hospitalisation Details'!A:S,15,0)</f>
        <v>29-Sep-1964</v>
      </c>
      <c r="M910" s="10">
        <f>VLOOKUP(A910,'Hospitalisation Details'!A:Q,17,0)</f>
        <v>11946.63</v>
      </c>
      <c r="N910" t="str">
        <f>VLOOKUP(A910,'Hospitalisation Details'!A:L,12,0)</f>
        <v>tier - 3</v>
      </c>
      <c r="O910" t="str">
        <f>VLOOKUP(A910,'Hospitalisation Details'!A:AA,13,0)</f>
        <v>tier - 2</v>
      </c>
      <c r="P910" t="str">
        <f>VLOOKUP(A910,'Hospitalisation Details'!A:AA,14,0)</f>
        <v>R1013</v>
      </c>
      <c r="Q910">
        <f>VLOOKUP(A910,'Hospitalisation Details'!A:AA,16,0)</f>
        <v>58</v>
      </c>
    </row>
    <row r="911" spans="1:17" ht="15.75" x14ac:dyDescent="0.25">
      <c r="A911" s="1" t="s">
        <v>1461</v>
      </c>
      <c r="B911" t="str">
        <f>VLOOKUP(A911,'Customer Names'!A:D,4,0)</f>
        <v>Floris</v>
      </c>
      <c r="C911">
        <f>VLOOKUP(A911,'Medical Examinations'!A:B,2,0)</f>
        <v>33.630000000000003</v>
      </c>
      <c r="D911">
        <f>VLOOKUP(A911,'Medical Examinations'!A:C,3,0)</f>
        <v>11.39</v>
      </c>
      <c r="E911" t="str">
        <f>VLOOKUP(A911,'Medical Examinations'!A:K,11,0)</f>
        <v>No</v>
      </c>
      <c r="F911" t="str">
        <f>VLOOKUP(A911,'Medical Examinations'!A:N,14,0)</f>
        <v>No</v>
      </c>
      <c r="G911" t="str">
        <f>VLOOKUP(A911,'Medical Examinations'!A:F,6,0)</f>
        <v>No</v>
      </c>
      <c r="H911" s="7" t="str">
        <f>VLOOKUP(A911,'Medical Examinations'!A:J,10,0)</f>
        <v>0</v>
      </c>
      <c r="I911" t="str">
        <f>VLOOKUP(A911,'Medical Examinations'!A:I,9,0)</f>
        <v>No</v>
      </c>
      <c r="J911" t="str">
        <f>VLOOKUP(A911,'Medical Examinations'!A:L,12,0)</f>
        <v>Obesity</v>
      </c>
      <c r="K911" t="str">
        <f>VLOOKUP(A911,'Medical Examinations'!A:M,13,0)</f>
        <v>Diabetes</v>
      </c>
      <c r="L911" t="str">
        <f>VLOOKUP(A911,'Hospitalisation Details'!A:S,15,0)</f>
        <v>1-Nov-1965</v>
      </c>
      <c r="M911" s="10">
        <f>VLOOKUP(A911,'Hospitalisation Details'!A:Q,17,0)</f>
        <v>11945.13</v>
      </c>
      <c r="N911" t="str">
        <f>VLOOKUP(A911,'Hospitalisation Details'!A:L,12,0)</f>
        <v>tier - 3</v>
      </c>
      <c r="O911" t="str">
        <f>VLOOKUP(A911,'Hospitalisation Details'!A:AA,13,0)</f>
        <v>tier - 2</v>
      </c>
      <c r="P911" t="str">
        <f>VLOOKUP(A911,'Hospitalisation Details'!A:AA,14,0)</f>
        <v>R1012</v>
      </c>
      <c r="Q911">
        <f>VLOOKUP(A911,'Hospitalisation Details'!A:AA,16,0)</f>
        <v>57</v>
      </c>
    </row>
    <row r="912" spans="1:17" ht="15.75" x14ac:dyDescent="0.25">
      <c r="A912" s="1" t="s">
        <v>1460</v>
      </c>
      <c r="B912" t="str">
        <f>VLOOKUP(A912,'Customer Names'!A:D,4,0)</f>
        <v>Marc</v>
      </c>
      <c r="C912">
        <f>VLOOKUP(A912,'Medical Examinations'!A:B,2,0)</f>
        <v>34.865000000000002</v>
      </c>
      <c r="D912">
        <f>VLOOKUP(A912,'Medical Examinations'!A:C,3,0)</f>
        <v>5.35</v>
      </c>
      <c r="E912" t="str">
        <f>VLOOKUP(A912,'Medical Examinations'!A:K,11,0)</f>
        <v>Yes</v>
      </c>
      <c r="F912" t="str">
        <f>VLOOKUP(A912,'Medical Examinations'!A:N,14,0)</f>
        <v>No</v>
      </c>
      <c r="G912" t="str">
        <f>VLOOKUP(A912,'Medical Examinations'!A:F,6,0)</f>
        <v>No</v>
      </c>
      <c r="H912" s="7">
        <f>VLOOKUP(A912,'Medical Examinations'!A:J,10,0)</f>
        <v>1</v>
      </c>
      <c r="I912" t="str">
        <f>VLOOKUP(A912,'Medical Examinations'!A:I,9,0)</f>
        <v>No</v>
      </c>
      <c r="J912" t="str">
        <f>VLOOKUP(A912,'Medical Examinations'!A:L,12,0)</f>
        <v>Obesity</v>
      </c>
      <c r="K912" t="str">
        <f>VLOOKUP(A912,'Medical Examinations'!A:M,13,0)</f>
        <v>Normal</v>
      </c>
      <c r="L912" t="str">
        <f>VLOOKUP(A912,'Hospitalisation Details'!A:S,15,0)</f>
        <v>25-Dec-1964</v>
      </c>
      <c r="M912" s="10">
        <f>VLOOKUP(A912,'Hospitalisation Details'!A:Q,17,0)</f>
        <v>11944.59</v>
      </c>
      <c r="N912" t="str">
        <f>VLOOKUP(A912,'Hospitalisation Details'!A:L,12,0)</f>
        <v>tier - 3</v>
      </c>
      <c r="O912" t="str">
        <f>VLOOKUP(A912,'Hospitalisation Details'!A:AA,13,0)</f>
        <v>tier - 2</v>
      </c>
      <c r="P912" t="str">
        <f>VLOOKUP(A912,'Hospitalisation Details'!A:AA,14,0)</f>
        <v>R1016</v>
      </c>
      <c r="Q912">
        <f>VLOOKUP(A912,'Hospitalisation Details'!A:AA,16,0)</f>
        <v>58</v>
      </c>
    </row>
    <row r="913" spans="1:17" ht="15.75" x14ac:dyDescent="0.25">
      <c r="A913" s="1" t="s">
        <v>1459</v>
      </c>
      <c r="B913" t="str">
        <f>VLOOKUP(A913,'Customer Names'!A:D,4,0)</f>
        <v>Christopher</v>
      </c>
      <c r="C913">
        <f>VLOOKUP(A913,'Medical Examinations'!A:B,2,0)</f>
        <v>43.11</v>
      </c>
      <c r="D913">
        <f>VLOOKUP(A913,'Medical Examinations'!A:C,3,0)</f>
        <v>5.6</v>
      </c>
      <c r="E913" t="str">
        <f>VLOOKUP(A913,'Medical Examinations'!A:K,11,0)</f>
        <v>No</v>
      </c>
      <c r="F913" t="str">
        <f>VLOOKUP(A913,'Medical Examinations'!A:N,14,0)</f>
        <v>No</v>
      </c>
      <c r="G913" t="str">
        <f>VLOOKUP(A913,'Medical Examinations'!A:F,6,0)</f>
        <v>No</v>
      </c>
      <c r="H913" s="7" t="str">
        <f>VLOOKUP(A913,'Medical Examinations'!A:J,10,0)</f>
        <v>0</v>
      </c>
      <c r="I913" t="str">
        <f>VLOOKUP(A913,'Medical Examinations'!A:I,9,0)</f>
        <v>No</v>
      </c>
      <c r="J913" t="str">
        <f>VLOOKUP(A913,'Medical Examinations'!A:L,12,0)</f>
        <v>Obesity</v>
      </c>
      <c r="K913" t="str">
        <f>VLOOKUP(A913,'Medical Examinations'!A:M,13,0)</f>
        <v>Normal</v>
      </c>
      <c r="L913" t="str">
        <f>VLOOKUP(A913,'Hospitalisation Details'!A:S,15,0)</f>
        <v>19-Oct-1991</v>
      </c>
      <c r="M913" s="10">
        <f>VLOOKUP(A913,'Hospitalisation Details'!A:Q,17,0)</f>
        <v>11941.83</v>
      </c>
      <c r="N913" t="str">
        <f>VLOOKUP(A913,'Hospitalisation Details'!A:L,12,0)</f>
        <v>tier - 3</v>
      </c>
      <c r="O913" t="str">
        <f>VLOOKUP(A913,'Hospitalisation Details'!A:AA,13,0)</f>
        <v>tier - 1</v>
      </c>
      <c r="P913" t="str">
        <f>VLOOKUP(A913,'Hospitalisation Details'!A:AA,14,0)</f>
        <v>R1023</v>
      </c>
      <c r="Q913">
        <f>VLOOKUP(A913,'Hospitalisation Details'!A:AA,16,0)</f>
        <v>31</v>
      </c>
    </row>
    <row r="914" spans="1:17" ht="15.75" x14ac:dyDescent="0.25">
      <c r="A914" s="1" t="s">
        <v>1458</v>
      </c>
      <c r="B914" t="str">
        <f>VLOOKUP(A914,'Customer Names'!A:D,4,0)</f>
        <v>Kevin</v>
      </c>
      <c r="C914">
        <f>VLOOKUP(A914,'Medical Examinations'!A:B,2,0)</f>
        <v>30.305</v>
      </c>
      <c r="D914">
        <f>VLOOKUP(A914,'Medical Examinations'!A:C,3,0)</f>
        <v>4.2699999999999996</v>
      </c>
      <c r="E914" t="str">
        <f>VLOOKUP(A914,'Medical Examinations'!A:K,11,0)</f>
        <v>Yes</v>
      </c>
      <c r="F914" t="str">
        <f>VLOOKUP(A914,'Medical Examinations'!A:N,14,0)</f>
        <v>No</v>
      </c>
      <c r="G914" t="str">
        <f>VLOOKUP(A914,'Medical Examinations'!A:F,6,0)</f>
        <v>No</v>
      </c>
      <c r="H914" s="7">
        <f>VLOOKUP(A914,'Medical Examinations'!A:J,10,0)</f>
        <v>1</v>
      </c>
      <c r="I914" t="str">
        <f>VLOOKUP(A914,'Medical Examinations'!A:I,9,0)</f>
        <v>No</v>
      </c>
      <c r="J914" t="str">
        <f>VLOOKUP(A914,'Medical Examinations'!A:L,12,0)</f>
        <v>Obesity</v>
      </c>
      <c r="K914" t="str">
        <f>VLOOKUP(A914,'Medical Examinations'!A:M,13,0)</f>
        <v>Normal</v>
      </c>
      <c r="L914" t="str">
        <f>VLOOKUP(A914,'Hospitalisation Details'!A:S,15,0)</f>
        <v>2-Aug-1964</v>
      </c>
      <c r="M914" s="10">
        <f>VLOOKUP(A914,'Hospitalisation Details'!A:Q,17,0)</f>
        <v>11938.26</v>
      </c>
      <c r="N914" t="str">
        <f>VLOOKUP(A914,'Hospitalisation Details'!A:L,12,0)</f>
        <v>tier - 3</v>
      </c>
      <c r="O914" t="str">
        <f>VLOOKUP(A914,'Hospitalisation Details'!A:AA,13,0)</f>
        <v>tier - 3</v>
      </c>
      <c r="P914" t="str">
        <f>VLOOKUP(A914,'Hospitalisation Details'!A:AA,14,0)</f>
        <v>R1019</v>
      </c>
      <c r="Q914">
        <f>VLOOKUP(A914,'Hospitalisation Details'!A:AA,16,0)</f>
        <v>58</v>
      </c>
    </row>
    <row r="915" spans="1:17" ht="15.75" x14ac:dyDescent="0.25">
      <c r="A915" s="1" t="s">
        <v>1457</v>
      </c>
      <c r="B915" t="str">
        <f>VLOOKUP(A915,'Customer Names'!A:D,4,0)</f>
        <v>Aharon N</v>
      </c>
      <c r="C915">
        <f>VLOOKUP(A915,'Medical Examinations'!A:B,2,0)</f>
        <v>25.175000000000001</v>
      </c>
      <c r="D915">
        <f>VLOOKUP(A915,'Medical Examinations'!A:C,3,0)</f>
        <v>5.57</v>
      </c>
      <c r="E915" t="str">
        <f>VLOOKUP(A915,'Medical Examinations'!A:K,11,0)</f>
        <v>Yes</v>
      </c>
      <c r="F915" t="str">
        <f>VLOOKUP(A915,'Medical Examinations'!A:N,14,0)</f>
        <v>No</v>
      </c>
      <c r="G915" t="str">
        <f>VLOOKUP(A915,'Medical Examinations'!A:F,6,0)</f>
        <v>No</v>
      </c>
      <c r="H915" s="7">
        <f>VLOOKUP(A915,'Medical Examinations'!A:J,10,0)</f>
        <v>1</v>
      </c>
      <c r="I915" t="str">
        <f>VLOOKUP(A915,'Medical Examinations'!A:I,9,0)</f>
        <v>No</v>
      </c>
      <c r="J915" t="str">
        <f>VLOOKUP(A915,'Medical Examinations'!A:L,12,0)</f>
        <v>Overweight</v>
      </c>
      <c r="K915" t="str">
        <f>VLOOKUP(A915,'Medical Examinations'!A:M,13,0)</f>
        <v>Normal</v>
      </c>
      <c r="L915" t="str">
        <f>VLOOKUP(A915,'Hospitalisation Details'!A:S,15,0)</f>
        <v>20-Dec-1964</v>
      </c>
      <c r="M915" s="10">
        <f>VLOOKUP(A915,'Hospitalisation Details'!A:Q,17,0)</f>
        <v>11931.13</v>
      </c>
      <c r="N915" t="str">
        <f>VLOOKUP(A915,'Hospitalisation Details'!A:L,12,0)</f>
        <v>tier - 3</v>
      </c>
      <c r="O915" t="str">
        <f>VLOOKUP(A915,'Hospitalisation Details'!A:AA,13,0)</f>
        <v>tier - 1</v>
      </c>
      <c r="P915" t="str">
        <f>VLOOKUP(A915,'Hospitalisation Details'!A:AA,14,0)</f>
        <v>R1019</v>
      </c>
      <c r="Q915">
        <f>VLOOKUP(A915,'Hospitalisation Details'!A:AA,16,0)</f>
        <v>58</v>
      </c>
    </row>
    <row r="916" spans="1:17" ht="15.75" x14ac:dyDescent="0.25">
      <c r="A916" s="1" t="s">
        <v>1456</v>
      </c>
      <c r="B916" t="str">
        <f>VLOOKUP(A916,'Customer Names'!A:D,4,0)</f>
        <v>Lawrence D.</v>
      </c>
      <c r="C916">
        <f>VLOOKUP(A916,'Medical Examinations'!A:B,2,0)</f>
        <v>26.8</v>
      </c>
      <c r="D916">
        <f>VLOOKUP(A916,'Medical Examinations'!A:C,3,0)</f>
        <v>5.68</v>
      </c>
      <c r="E916" t="str">
        <f>VLOOKUP(A916,'Medical Examinations'!A:K,11,0)</f>
        <v>Yes</v>
      </c>
      <c r="F916" t="str">
        <f>VLOOKUP(A916,'Medical Examinations'!A:N,14,0)</f>
        <v>No</v>
      </c>
      <c r="G916" t="str">
        <f>VLOOKUP(A916,'Medical Examinations'!A:F,6,0)</f>
        <v>No</v>
      </c>
      <c r="H916" s="7">
        <f>VLOOKUP(A916,'Medical Examinations'!A:J,10,0)</f>
        <v>1</v>
      </c>
      <c r="I916" t="str">
        <f>VLOOKUP(A916,'Medical Examinations'!A:I,9,0)</f>
        <v>No</v>
      </c>
      <c r="J916" t="str">
        <f>VLOOKUP(A916,'Medical Examinations'!A:L,12,0)</f>
        <v>Overweight</v>
      </c>
      <c r="K916" t="str">
        <f>VLOOKUP(A916,'Medical Examinations'!A:M,13,0)</f>
        <v>Normal</v>
      </c>
      <c r="L916" t="str">
        <f>VLOOKUP(A916,'Hospitalisation Details'!A:S,15,0)</f>
        <v>19-Nov-1964</v>
      </c>
      <c r="M916" s="10">
        <f>VLOOKUP(A916,'Hospitalisation Details'!A:Q,17,0)</f>
        <v>11918.2</v>
      </c>
      <c r="N916" t="str">
        <f>VLOOKUP(A916,'Hospitalisation Details'!A:L,12,0)</f>
        <v>tier - 3</v>
      </c>
      <c r="O916" t="str">
        <f>VLOOKUP(A916,'Hospitalisation Details'!A:AA,13,0)</f>
        <v>tier - 1</v>
      </c>
      <c r="P916" t="str">
        <f>VLOOKUP(A916,'Hospitalisation Details'!A:AA,14,0)</f>
        <v>R1021</v>
      </c>
      <c r="Q916">
        <f>VLOOKUP(A916,'Hospitalisation Details'!A:AA,16,0)</f>
        <v>58</v>
      </c>
    </row>
    <row r="917" spans="1:17" ht="15.75" x14ac:dyDescent="0.25">
      <c r="A917" s="1" t="s">
        <v>1455</v>
      </c>
      <c r="B917" t="str">
        <f>VLOOKUP(A917,'Customer Names'!A:D,4,0)</f>
        <v>Malcolm</v>
      </c>
      <c r="C917">
        <f>VLOOKUP(A917,'Medical Examinations'!A:B,2,0)</f>
        <v>21.78</v>
      </c>
      <c r="D917">
        <f>VLOOKUP(A917,'Medical Examinations'!A:C,3,0)</f>
        <v>5.3</v>
      </c>
      <c r="E917" t="str">
        <f>VLOOKUP(A917,'Medical Examinations'!A:K,11,0)</f>
        <v>No</v>
      </c>
      <c r="F917" t="str">
        <f>VLOOKUP(A917,'Medical Examinations'!A:N,14,0)</f>
        <v>Yes</v>
      </c>
      <c r="G917" t="str">
        <f>VLOOKUP(A917,'Medical Examinations'!A:F,6,0)</f>
        <v>No</v>
      </c>
      <c r="H917" s="7">
        <f>VLOOKUP(A917,'Medical Examinations'!A:J,10,0)</f>
        <v>1</v>
      </c>
      <c r="I917" t="str">
        <f>VLOOKUP(A917,'Medical Examinations'!A:I,9,0)</f>
        <v>No</v>
      </c>
      <c r="J917" t="str">
        <f>VLOOKUP(A917,'Medical Examinations'!A:L,12,0)</f>
        <v>Normal Weight</v>
      </c>
      <c r="K917" t="str">
        <f>VLOOKUP(A917,'Medical Examinations'!A:M,13,0)</f>
        <v>Normal</v>
      </c>
      <c r="L917" t="str">
        <f>VLOOKUP(A917,'Hospitalisation Details'!A:S,15,0)</f>
        <v>2-Jun-2004</v>
      </c>
      <c r="M917" s="10">
        <f>VLOOKUP(A917,'Hospitalisation Details'!A:Q,17,0)</f>
        <v>11884.05</v>
      </c>
      <c r="N917" t="str">
        <f>VLOOKUP(A917,'Hospitalisation Details'!A:L,12,0)</f>
        <v>tier - 3</v>
      </c>
      <c r="O917" t="str">
        <f>VLOOKUP(A917,'Hospitalisation Details'!A:AA,13,0)</f>
        <v>tier - 3</v>
      </c>
      <c r="P917" t="str">
        <f>VLOOKUP(A917,'Hospitalisation Details'!A:AA,14,0)</f>
        <v>R1013</v>
      </c>
      <c r="Q917">
        <f>VLOOKUP(A917,'Hospitalisation Details'!A:AA,16,0)</f>
        <v>19</v>
      </c>
    </row>
    <row r="918" spans="1:17" ht="15.75" x14ac:dyDescent="0.25">
      <c r="A918" s="1" t="s">
        <v>1454</v>
      </c>
      <c r="B918" t="str">
        <f>VLOOKUP(A918,'Customer Names'!A:D,4,0)</f>
        <v>Anna E.</v>
      </c>
      <c r="C918">
        <f>VLOOKUP(A918,'Medical Examinations'!A:B,2,0)</f>
        <v>30.14</v>
      </c>
      <c r="D918">
        <f>VLOOKUP(A918,'Medical Examinations'!A:C,3,0)</f>
        <v>9.4499999999999993</v>
      </c>
      <c r="E918" t="str">
        <f>VLOOKUP(A918,'Medical Examinations'!A:K,11,0)</f>
        <v>Yes</v>
      </c>
      <c r="F918" t="str">
        <f>VLOOKUP(A918,'Medical Examinations'!A:N,14,0)</f>
        <v>No</v>
      </c>
      <c r="G918" t="str">
        <f>VLOOKUP(A918,'Medical Examinations'!A:F,6,0)</f>
        <v>No</v>
      </c>
      <c r="H918" s="7" t="str">
        <f>VLOOKUP(A918,'Medical Examinations'!A:J,10,0)</f>
        <v>0</v>
      </c>
      <c r="I918" t="str">
        <f>VLOOKUP(A918,'Medical Examinations'!A:I,9,0)</f>
        <v>No</v>
      </c>
      <c r="J918" t="str">
        <f>VLOOKUP(A918,'Medical Examinations'!A:L,12,0)</f>
        <v>Obesity</v>
      </c>
      <c r="K918" t="str">
        <f>VLOOKUP(A918,'Medical Examinations'!A:M,13,0)</f>
        <v>Diabetes</v>
      </c>
      <c r="L918" t="str">
        <f>VLOOKUP(A918,'Hospitalisation Details'!A:S,15,0)</f>
        <v>29-Oct-1967</v>
      </c>
      <c r="M918" s="10">
        <f>VLOOKUP(A918,'Hospitalisation Details'!A:Q,17,0)</f>
        <v>11881.97</v>
      </c>
      <c r="N918" t="str">
        <f>VLOOKUP(A918,'Hospitalisation Details'!A:L,12,0)</f>
        <v>tier - 3</v>
      </c>
      <c r="O918" t="str">
        <f>VLOOKUP(A918,'Hospitalisation Details'!A:AA,13,0)</f>
        <v>tier - 1</v>
      </c>
      <c r="P918" t="str">
        <f>VLOOKUP(A918,'Hospitalisation Details'!A:AA,14,0)</f>
        <v>R1013</v>
      </c>
      <c r="Q918">
        <f>VLOOKUP(A918,'Hospitalisation Details'!A:AA,16,0)</f>
        <v>55</v>
      </c>
    </row>
    <row r="919" spans="1:17" ht="15.75" x14ac:dyDescent="0.25">
      <c r="A919" s="1" t="s">
        <v>1453</v>
      </c>
      <c r="B919" t="str">
        <f>VLOOKUP(A919,'Customer Names'!A:D,4,0)</f>
        <v>Jenny</v>
      </c>
      <c r="C919">
        <f>VLOOKUP(A919,'Medical Examinations'!A:B,2,0)</f>
        <v>29.7</v>
      </c>
      <c r="D919">
        <f>VLOOKUP(A919,'Medical Examinations'!A:C,3,0)</f>
        <v>6.79</v>
      </c>
      <c r="E919" t="str">
        <f>VLOOKUP(A919,'Medical Examinations'!A:K,11,0)</f>
        <v>Yes</v>
      </c>
      <c r="F919" t="str">
        <f>VLOOKUP(A919,'Medical Examinations'!A:N,14,0)</f>
        <v>No</v>
      </c>
      <c r="G919" t="str">
        <f>VLOOKUP(A919,'Medical Examinations'!A:F,6,0)</f>
        <v>No</v>
      </c>
      <c r="H919" s="7" t="str">
        <f>VLOOKUP(A919,'Medical Examinations'!A:J,10,0)</f>
        <v>0</v>
      </c>
      <c r="I919" t="str">
        <f>VLOOKUP(A919,'Medical Examinations'!A:I,9,0)</f>
        <v>No</v>
      </c>
      <c r="J919" t="str">
        <f>VLOOKUP(A919,'Medical Examinations'!A:L,12,0)</f>
        <v>Overweight</v>
      </c>
      <c r="K919" t="str">
        <f>VLOOKUP(A919,'Medical Examinations'!A:M,13,0)</f>
        <v>Diabetes</v>
      </c>
      <c r="L919" t="str">
        <f>VLOOKUP(A919,'Hospitalisation Details'!A:S,15,0)</f>
        <v>14-Jul-1967</v>
      </c>
      <c r="M919" s="10">
        <f>VLOOKUP(A919,'Hospitalisation Details'!A:Q,17,0)</f>
        <v>11881.36</v>
      </c>
      <c r="N919" t="str">
        <f>VLOOKUP(A919,'Hospitalisation Details'!A:L,12,0)</f>
        <v>tier - 3</v>
      </c>
      <c r="O919" t="str">
        <f>VLOOKUP(A919,'Hospitalisation Details'!A:AA,13,0)</f>
        <v>tier - 2</v>
      </c>
      <c r="P919" t="str">
        <f>VLOOKUP(A919,'Hospitalisation Details'!A:AA,14,0)</f>
        <v>R1011</v>
      </c>
      <c r="Q919">
        <f>VLOOKUP(A919,'Hospitalisation Details'!A:AA,16,0)</f>
        <v>55</v>
      </c>
    </row>
    <row r="920" spans="1:17" ht="15.75" x14ac:dyDescent="0.25">
      <c r="A920" s="1" t="s">
        <v>1452</v>
      </c>
      <c r="B920" t="str">
        <f>VLOOKUP(A920,'Customer Names'!A:D,4,0)</f>
        <v>Melissa L</v>
      </c>
      <c r="C920">
        <f>VLOOKUP(A920,'Medical Examinations'!A:B,2,0)</f>
        <v>32.395000000000003</v>
      </c>
      <c r="D920">
        <f>VLOOKUP(A920,'Medical Examinations'!A:C,3,0)</f>
        <v>11.1</v>
      </c>
      <c r="E920" t="str">
        <f>VLOOKUP(A920,'Medical Examinations'!A:K,11,0)</f>
        <v>Yes</v>
      </c>
      <c r="F920" t="str">
        <f>VLOOKUP(A920,'Medical Examinations'!A:N,14,0)</f>
        <v>No</v>
      </c>
      <c r="G920" t="str">
        <f>VLOOKUP(A920,'Medical Examinations'!A:F,6,0)</f>
        <v>No</v>
      </c>
      <c r="H920" s="7" t="str">
        <f>VLOOKUP(A920,'Medical Examinations'!A:J,10,0)</f>
        <v>0</v>
      </c>
      <c r="I920" t="str">
        <f>VLOOKUP(A920,'Medical Examinations'!A:I,9,0)</f>
        <v>No</v>
      </c>
      <c r="J920" t="str">
        <f>VLOOKUP(A920,'Medical Examinations'!A:L,12,0)</f>
        <v>Obesity</v>
      </c>
      <c r="K920" t="str">
        <f>VLOOKUP(A920,'Medical Examinations'!A:M,13,0)</f>
        <v>Diabetes</v>
      </c>
      <c r="L920" t="str">
        <f>VLOOKUP(A920,'Hospitalisation Details'!A:S,15,0)</f>
        <v>24-Aug-1967</v>
      </c>
      <c r="M920" s="10">
        <f>VLOOKUP(A920,'Hospitalisation Details'!A:Q,17,0)</f>
        <v>11879.1</v>
      </c>
      <c r="N920" t="str">
        <f>VLOOKUP(A920,'Hospitalisation Details'!A:L,12,0)</f>
        <v>tier - 3</v>
      </c>
      <c r="O920" t="str">
        <f>VLOOKUP(A920,'Hospitalisation Details'!A:AA,13,0)</f>
        <v>tier - 3</v>
      </c>
      <c r="P920" t="str">
        <f>VLOOKUP(A920,'Hospitalisation Details'!A:AA,14,0)</f>
        <v>R1024</v>
      </c>
      <c r="Q920">
        <f>VLOOKUP(A920,'Hospitalisation Details'!A:AA,16,0)</f>
        <v>55</v>
      </c>
    </row>
    <row r="921" spans="1:17" ht="15.75" x14ac:dyDescent="0.25">
      <c r="A921" s="1" t="s">
        <v>1451</v>
      </c>
      <c r="B921" t="str">
        <f>VLOOKUP(A921,'Customer Names'!A:D,4,0)</f>
        <v>Chia J.</v>
      </c>
      <c r="C921">
        <f>VLOOKUP(A921,'Medical Examinations'!A:B,2,0)</f>
        <v>36.64</v>
      </c>
      <c r="D921">
        <f>VLOOKUP(A921,'Medical Examinations'!A:C,3,0)</f>
        <v>7.26</v>
      </c>
      <c r="E921" t="str">
        <f>VLOOKUP(A921,'Medical Examinations'!A:K,11,0)</f>
        <v>No</v>
      </c>
      <c r="F921" t="str">
        <f>VLOOKUP(A921,'Medical Examinations'!A:N,14,0)</f>
        <v>No</v>
      </c>
      <c r="G921" t="str">
        <f>VLOOKUP(A921,'Medical Examinations'!A:F,6,0)</f>
        <v>No</v>
      </c>
      <c r="H921" s="7" t="str">
        <f>VLOOKUP(A921,'Medical Examinations'!A:J,10,0)</f>
        <v>0</v>
      </c>
      <c r="I921" t="str">
        <f>VLOOKUP(A921,'Medical Examinations'!A:I,9,0)</f>
        <v>No</v>
      </c>
      <c r="J921" t="str">
        <f>VLOOKUP(A921,'Medical Examinations'!A:L,12,0)</f>
        <v>Obesity</v>
      </c>
      <c r="K921" t="str">
        <f>VLOOKUP(A921,'Medical Examinations'!A:M,13,0)</f>
        <v>Diabetes</v>
      </c>
      <c r="L921" t="str">
        <f>VLOOKUP(A921,'Hospitalisation Details'!A:S,15,0)</f>
        <v>7-Jul-1974</v>
      </c>
      <c r="M921" s="10">
        <f>VLOOKUP(A921,'Hospitalisation Details'!A:Q,17,0)</f>
        <v>11858.56</v>
      </c>
      <c r="N921" t="str">
        <f>VLOOKUP(A921,'Hospitalisation Details'!A:L,12,0)</f>
        <v>tier - 3</v>
      </c>
      <c r="O921" t="str">
        <f>VLOOKUP(A921,'Hospitalisation Details'!A:AA,13,0)</f>
        <v>tier - 3</v>
      </c>
      <c r="P921" t="str">
        <f>VLOOKUP(A921,'Hospitalisation Details'!A:AA,14,0)</f>
        <v>R1011</v>
      </c>
      <c r="Q921">
        <f>VLOOKUP(A921,'Hospitalisation Details'!A:AA,16,0)</f>
        <v>48</v>
      </c>
    </row>
    <row r="922" spans="1:17" ht="15.75" x14ac:dyDescent="0.25">
      <c r="A922" s="1" t="s">
        <v>1450</v>
      </c>
      <c r="B922" t="str">
        <f>VLOOKUP(A922,'Customer Names'!A:D,4,0)</f>
        <v>Laura A</v>
      </c>
      <c r="C922">
        <f>VLOOKUP(A922,'Medical Examinations'!A:B,2,0)</f>
        <v>39.049999999999997</v>
      </c>
      <c r="D922">
        <f>VLOOKUP(A922,'Medical Examinations'!A:C,3,0)</f>
        <v>5.27</v>
      </c>
      <c r="E922" t="str">
        <f>VLOOKUP(A922,'Medical Examinations'!A:K,11,0)</f>
        <v>Yes</v>
      </c>
      <c r="F922" t="str">
        <f>VLOOKUP(A922,'Medical Examinations'!A:N,14,0)</f>
        <v>No</v>
      </c>
      <c r="G922" t="str">
        <f>VLOOKUP(A922,'Medical Examinations'!A:F,6,0)</f>
        <v>No</v>
      </c>
      <c r="H922" s="7">
        <f>VLOOKUP(A922,'Medical Examinations'!A:J,10,0)</f>
        <v>1</v>
      </c>
      <c r="I922" t="str">
        <f>VLOOKUP(A922,'Medical Examinations'!A:I,9,0)</f>
        <v>No</v>
      </c>
      <c r="J922" t="str">
        <f>VLOOKUP(A922,'Medical Examinations'!A:L,12,0)</f>
        <v>Obesity</v>
      </c>
      <c r="K922" t="str">
        <f>VLOOKUP(A922,'Medical Examinations'!A:M,13,0)</f>
        <v>Normal</v>
      </c>
      <c r="L922" t="str">
        <f>VLOOKUP(A922,'Hospitalisation Details'!A:S,15,0)</f>
        <v>29-Sep-1964</v>
      </c>
      <c r="M922" s="10">
        <f>VLOOKUP(A922,'Hospitalisation Details'!A:Q,17,0)</f>
        <v>11856.41</v>
      </c>
      <c r="N922" t="str">
        <f>VLOOKUP(A922,'Hospitalisation Details'!A:L,12,0)</f>
        <v>tier - 3</v>
      </c>
      <c r="O922" t="str">
        <f>VLOOKUP(A922,'Hospitalisation Details'!A:AA,13,0)</f>
        <v>tier - 2</v>
      </c>
      <c r="P922" t="str">
        <f>VLOOKUP(A922,'Hospitalisation Details'!A:AA,14,0)</f>
        <v>R1013</v>
      </c>
      <c r="Q922">
        <f>VLOOKUP(A922,'Hospitalisation Details'!A:AA,16,0)</f>
        <v>58</v>
      </c>
    </row>
    <row r="923" spans="1:17" ht="15.75" x14ac:dyDescent="0.25">
      <c r="A923" s="1" t="s">
        <v>1449</v>
      </c>
      <c r="B923" t="str">
        <f>VLOOKUP(A923,'Customer Names'!A:D,4,0)</f>
        <v>Aditi</v>
      </c>
      <c r="C923">
        <f>VLOOKUP(A923,'Medical Examinations'!A:B,2,0)</f>
        <v>33.1</v>
      </c>
      <c r="D923">
        <f>VLOOKUP(A923,'Medical Examinations'!A:C,3,0)</f>
        <v>5.46</v>
      </c>
      <c r="E923" t="str">
        <f>VLOOKUP(A923,'Medical Examinations'!A:K,11,0)</f>
        <v>Yes</v>
      </c>
      <c r="F923" t="str">
        <f>VLOOKUP(A923,'Medical Examinations'!A:N,14,0)</f>
        <v>No</v>
      </c>
      <c r="G923" t="str">
        <f>VLOOKUP(A923,'Medical Examinations'!A:F,6,0)</f>
        <v>No</v>
      </c>
      <c r="H923" s="7">
        <f>VLOOKUP(A923,'Medical Examinations'!A:J,10,0)</f>
        <v>1</v>
      </c>
      <c r="I923" t="str">
        <f>VLOOKUP(A923,'Medical Examinations'!A:I,9,0)</f>
        <v>No</v>
      </c>
      <c r="J923" t="str">
        <f>VLOOKUP(A923,'Medical Examinations'!A:L,12,0)</f>
        <v>Obesity</v>
      </c>
      <c r="K923" t="str">
        <f>VLOOKUP(A923,'Medical Examinations'!A:M,13,0)</f>
        <v>Normal</v>
      </c>
      <c r="L923" t="str">
        <f>VLOOKUP(A923,'Hospitalisation Details'!A:S,15,0)</f>
        <v>27-Jun-1964</v>
      </c>
      <c r="M923" s="10">
        <f>VLOOKUP(A923,'Hospitalisation Details'!A:Q,17,0)</f>
        <v>11848.14</v>
      </c>
      <c r="N923" t="str">
        <f>VLOOKUP(A923,'Hospitalisation Details'!A:L,12,0)</f>
        <v>tier - 3</v>
      </c>
      <c r="O923" t="str">
        <f>VLOOKUP(A923,'Hospitalisation Details'!A:AA,13,0)</f>
        <v>tier - 2</v>
      </c>
      <c r="P923" t="str">
        <f>VLOOKUP(A923,'Hospitalisation Details'!A:AA,14,0)</f>
        <v>R1011</v>
      </c>
      <c r="Q923">
        <f>VLOOKUP(A923,'Hospitalisation Details'!A:AA,16,0)</f>
        <v>58</v>
      </c>
    </row>
    <row r="924" spans="1:17" ht="15.75" x14ac:dyDescent="0.25">
      <c r="A924" s="1" t="s">
        <v>1448</v>
      </c>
      <c r="B924" t="str">
        <f>VLOOKUP(A924,'Customer Names'!A:D,4,0)</f>
        <v>Leah A.</v>
      </c>
      <c r="C924">
        <f>VLOOKUP(A924,'Medical Examinations'!A:B,2,0)</f>
        <v>31.824999999999999</v>
      </c>
      <c r="D924">
        <f>VLOOKUP(A924,'Medical Examinations'!A:C,3,0)</f>
        <v>8.1300000000000008</v>
      </c>
      <c r="E924" t="str">
        <f>VLOOKUP(A924,'Medical Examinations'!A:K,11,0)</f>
        <v>No</v>
      </c>
      <c r="F924" t="str">
        <f>VLOOKUP(A924,'Medical Examinations'!A:N,14,0)</f>
        <v>No</v>
      </c>
      <c r="G924" t="str">
        <f>VLOOKUP(A924,'Medical Examinations'!A:F,6,0)</f>
        <v>No</v>
      </c>
      <c r="H924" s="7" t="str">
        <f>VLOOKUP(A924,'Medical Examinations'!A:J,10,0)</f>
        <v>0</v>
      </c>
      <c r="I924" t="str">
        <f>VLOOKUP(A924,'Medical Examinations'!A:I,9,0)</f>
        <v>No</v>
      </c>
      <c r="J924" t="str">
        <f>VLOOKUP(A924,'Medical Examinations'!A:L,12,0)</f>
        <v>Obesity</v>
      </c>
      <c r="K924" t="str">
        <f>VLOOKUP(A924,'Medical Examinations'!A:M,13,0)</f>
        <v>Diabetes</v>
      </c>
      <c r="L924" t="str">
        <f>VLOOKUP(A924,'Hospitalisation Details'!A:S,15,0)</f>
        <v>10-Nov-1965</v>
      </c>
      <c r="M924" s="10">
        <f>VLOOKUP(A924,'Hospitalisation Details'!A:Q,17,0)</f>
        <v>11842.62</v>
      </c>
      <c r="N924" t="str">
        <f>VLOOKUP(A924,'Hospitalisation Details'!A:L,12,0)</f>
        <v>tier - 3</v>
      </c>
      <c r="O924" t="str">
        <f>VLOOKUP(A924,'Hospitalisation Details'!A:AA,13,0)</f>
        <v>tier - 3</v>
      </c>
      <c r="P924" t="str">
        <f>VLOOKUP(A924,'Hospitalisation Details'!A:AA,14,0)</f>
        <v>R1012</v>
      </c>
      <c r="Q924">
        <f>VLOOKUP(A924,'Hospitalisation Details'!A:AA,16,0)</f>
        <v>57</v>
      </c>
    </row>
    <row r="925" spans="1:17" ht="15.75" x14ac:dyDescent="0.25">
      <c r="A925" s="1" t="s">
        <v>1447</v>
      </c>
      <c r="B925" t="str">
        <f>VLOOKUP(A925,'Customer Names'!A:D,4,0)</f>
        <v>Marianne</v>
      </c>
      <c r="C925">
        <f>VLOOKUP(A925,'Medical Examinations'!A:B,2,0)</f>
        <v>29</v>
      </c>
      <c r="D925">
        <f>VLOOKUP(A925,'Medical Examinations'!A:C,3,0)</f>
        <v>4.25</v>
      </c>
      <c r="E925" t="str">
        <f>VLOOKUP(A925,'Medical Examinations'!A:K,11,0)</f>
        <v>Yes</v>
      </c>
      <c r="F925" t="str">
        <f>VLOOKUP(A925,'Medical Examinations'!A:N,14,0)</f>
        <v>No</v>
      </c>
      <c r="G925" t="str">
        <f>VLOOKUP(A925,'Medical Examinations'!A:F,6,0)</f>
        <v>No</v>
      </c>
      <c r="H925" s="7">
        <f>VLOOKUP(A925,'Medical Examinations'!A:J,10,0)</f>
        <v>1</v>
      </c>
      <c r="I925" t="str">
        <f>VLOOKUP(A925,'Medical Examinations'!A:I,9,0)</f>
        <v>No</v>
      </c>
      <c r="J925" t="str">
        <f>VLOOKUP(A925,'Medical Examinations'!A:L,12,0)</f>
        <v>Overweight</v>
      </c>
      <c r="K925" t="str">
        <f>VLOOKUP(A925,'Medical Examinations'!A:M,13,0)</f>
        <v>Normal</v>
      </c>
      <c r="L925" t="str">
        <f>VLOOKUP(A925,'Hospitalisation Details'!A:S,15,0)</f>
        <v>11-Jul-1964</v>
      </c>
      <c r="M925" s="10">
        <f>VLOOKUP(A925,'Hospitalisation Details'!A:Q,17,0)</f>
        <v>11842.44</v>
      </c>
      <c r="N925" t="str">
        <f>VLOOKUP(A925,'Hospitalisation Details'!A:L,12,0)</f>
        <v>tier - 3</v>
      </c>
      <c r="O925" t="str">
        <f>VLOOKUP(A925,'Hospitalisation Details'!A:AA,13,0)</f>
        <v>tier - 2</v>
      </c>
      <c r="P925" t="str">
        <f>VLOOKUP(A925,'Hospitalisation Details'!A:AA,14,0)</f>
        <v>R1011</v>
      </c>
      <c r="Q925">
        <f>VLOOKUP(A925,'Hospitalisation Details'!A:AA,16,0)</f>
        <v>58</v>
      </c>
    </row>
    <row r="926" spans="1:17" ht="15.75" x14ac:dyDescent="0.25">
      <c r="A926" s="1" t="s">
        <v>1446</v>
      </c>
      <c r="B926" t="str">
        <f>VLOOKUP(A926,'Customer Names'!A:D,4,0)</f>
        <v>Carla</v>
      </c>
      <c r="C926">
        <f>VLOOKUP(A926,'Medical Examinations'!A:B,2,0)</f>
        <v>30.495000000000001</v>
      </c>
      <c r="D926">
        <f>VLOOKUP(A926,'Medical Examinations'!A:C,3,0)</f>
        <v>8.68</v>
      </c>
      <c r="E926" t="str">
        <f>VLOOKUP(A926,'Medical Examinations'!A:K,11,0)</f>
        <v>No</v>
      </c>
      <c r="F926" t="str">
        <f>VLOOKUP(A926,'Medical Examinations'!A:N,14,0)</f>
        <v>No</v>
      </c>
      <c r="G926" t="str">
        <f>VLOOKUP(A926,'Medical Examinations'!A:F,6,0)</f>
        <v>No</v>
      </c>
      <c r="H926" s="7" t="str">
        <f>VLOOKUP(A926,'Medical Examinations'!A:J,10,0)</f>
        <v>0</v>
      </c>
      <c r="I926" t="str">
        <f>VLOOKUP(A926,'Medical Examinations'!A:I,9,0)</f>
        <v>No</v>
      </c>
      <c r="J926" t="str">
        <f>VLOOKUP(A926,'Medical Examinations'!A:L,12,0)</f>
        <v>Obesity</v>
      </c>
      <c r="K926" t="str">
        <f>VLOOKUP(A926,'Medical Examinations'!A:M,13,0)</f>
        <v>Diabetes</v>
      </c>
      <c r="L926" t="str">
        <f>VLOOKUP(A926,'Hospitalisation Details'!A:S,15,0)</f>
        <v>25-Sep-1965</v>
      </c>
      <c r="M926" s="10">
        <f>VLOOKUP(A926,'Hospitalisation Details'!A:Q,17,0)</f>
        <v>11840.78</v>
      </c>
      <c r="N926" t="str">
        <f>VLOOKUP(A926,'Hospitalisation Details'!A:L,12,0)</f>
        <v>tier - 3</v>
      </c>
      <c r="O926" t="str">
        <f>VLOOKUP(A926,'Hospitalisation Details'!A:AA,13,0)</f>
        <v>tier - 2</v>
      </c>
      <c r="P926" t="str">
        <f>VLOOKUP(A926,'Hospitalisation Details'!A:AA,14,0)</f>
        <v>R1012</v>
      </c>
      <c r="Q926">
        <f>VLOOKUP(A926,'Hospitalisation Details'!A:AA,16,0)</f>
        <v>57</v>
      </c>
    </row>
    <row r="927" spans="1:17" ht="15.75" x14ac:dyDescent="0.25">
      <c r="A927" s="1" t="s">
        <v>1445</v>
      </c>
      <c r="B927" t="str">
        <f>VLOOKUP(A927,'Customer Names'!A:D,4,0)</f>
        <v>Oksana</v>
      </c>
      <c r="C927">
        <f>VLOOKUP(A927,'Medical Examinations'!A:B,2,0)</f>
        <v>25.2</v>
      </c>
      <c r="D927">
        <f>VLOOKUP(A927,'Medical Examinations'!A:C,3,0)</f>
        <v>6.25</v>
      </c>
      <c r="E927" t="str">
        <f>VLOOKUP(A927,'Medical Examinations'!A:K,11,0)</f>
        <v>Yes</v>
      </c>
      <c r="F927" t="str">
        <f>VLOOKUP(A927,'Medical Examinations'!A:N,14,0)</f>
        <v>No</v>
      </c>
      <c r="G927" t="str">
        <f>VLOOKUP(A927,'Medical Examinations'!A:F,6,0)</f>
        <v>No</v>
      </c>
      <c r="H927" s="7">
        <f>VLOOKUP(A927,'Medical Examinations'!A:J,10,0)</f>
        <v>1</v>
      </c>
      <c r="I927" t="str">
        <f>VLOOKUP(A927,'Medical Examinations'!A:I,9,0)</f>
        <v>No</v>
      </c>
      <c r="J927" t="str">
        <f>VLOOKUP(A927,'Medical Examinations'!A:L,12,0)</f>
        <v>Overweight</v>
      </c>
      <c r="K927" t="str">
        <f>VLOOKUP(A927,'Medical Examinations'!A:M,13,0)</f>
        <v>Prediabetes</v>
      </c>
      <c r="L927" t="str">
        <f>VLOOKUP(A927,'Hospitalisation Details'!A:S,15,0)</f>
        <v>11-Sep-1964</v>
      </c>
      <c r="M927" s="10">
        <f>VLOOKUP(A927,'Hospitalisation Details'!A:Q,17,0)</f>
        <v>11837.16</v>
      </c>
      <c r="N927" t="str">
        <f>VLOOKUP(A927,'Hospitalisation Details'!A:L,12,0)</f>
        <v>tier - 3</v>
      </c>
      <c r="O927" t="str">
        <f>VLOOKUP(A927,'Hospitalisation Details'!A:AA,13,0)</f>
        <v>tier - 3</v>
      </c>
      <c r="P927" t="str">
        <f>VLOOKUP(A927,'Hospitalisation Details'!A:AA,14,0)</f>
        <v>R1011</v>
      </c>
      <c r="Q927">
        <f>VLOOKUP(A927,'Hospitalisation Details'!A:AA,16,0)</f>
        <v>58</v>
      </c>
    </row>
    <row r="928" spans="1:17" ht="15.75" x14ac:dyDescent="0.25">
      <c r="A928" s="1" t="s">
        <v>1444</v>
      </c>
      <c r="B928" t="str">
        <f>VLOOKUP(A928,'Customer Names'!A:D,4,0)</f>
        <v>Rebecca B.</v>
      </c>
      <c r="C928">
        <f>VLOOKUP(A928,'Medical Examinations'!A:B,2,0)</f>
        <v>22.77</v>
      </c>
      <c r="D928">
        <f>VLOOKUP(A928,'Medical Examinations'!A:C,3,0)</f>
        <v>4.47</v>
      </c>
      <c r="E928" t="str">
        <f>VLOOKUP(A928,'Medical Examinations'!A:K,11,0)</f>
        <v>Yes</v>
      </c>
      <c r="F928" t="str">
        <f>VLOOKUP(A928,'Medical Examinations'!A:N,14,0)</f>
        <v>No</v>
      </c>
      <c r="G928" t="str">
        <f>VLOOKUP(A928,'Medical Examinations'!A:F,6,0)</f>
        <v>No</v>
      </c>
      <c r="H928" s="7">
        <f>VLOOKUP(A928,'Medical Examinations'!A:J,10,0)</f>
        <v>1</v>
      </c>
      <c r="I928" t="str">
        <f>VLOOKUP(A928,'Medical Examinations'!A:I,9,0)</f>
        <v>No</v>
      </c>
      <c r="J928" t="str">
        <f>VLOOKUP(A928,'Medical Examinations'!A:L,12,0)</f>
        <v>Normal Weight</v>
      </c>
      <c r="K928" t="str">
        <f>VLOOKUP(A928,'Medical Examinations'!A:M,13,0)</f>
        <v>Normal</v>
      </c>
      <c r="L928" t="str">
        <f>VLOOKUP(A928,'Hospitalisation Details'!A:S,15,0)</f>
        <v>27-Jun-1964</v>
      </c>
      <c r="M928" s="10">
        <f>VLOOKUP(A928,'Hospitalisation Details'!A:Q,17,0)</f>
        <v>11833.78</v>
      </c>
      <c r="N928" t="str">
        <f>VLOOKUP(A928,'Hospitalisation Details'!A:L,12,0)</f>
        <v>tier - 3</v>
      </c>
      <c r="O928" t="str">
        <f>VLOOKUP(A928,'Hospitalisation Details'!A:AA,13,0)</f>
        <v>tier - 3</v>
      </c>
      <c r="P928" t="str">
        <f>VLOOKUP(A928,'Hospitalisation Details'!A:AA,14,0)</f>
        <v>R1013</v>
      </c>
      <c r="Q928">
        <f>VLOOKUP(A928,'Hospitalisation Details'!A:AA,16,0)</f>
        <v>58</v>
      </c>
    </row>
    <row r="929" spans="1:17" ht="15.75" x14ac:dyDescent="0.25">
      <c r="A929" s="1" t="s">
        <v>1443</v>
      </c>
      <c r="B929" t="str">
        <f>VLOOKUP(A929,'Customer Names'!A:D,4,0)</f>
        <v>Maria A.</v>
      </c>
      <c r="C929">
        <f>VLOOKUP(A929,'Medical Examinations'!A:B,2,0)</f>
        <v>23.18</v>
      </c>
      <c r="D929">
        <f>VLOOKUP(A929,'Medical Examinations'!A:C,3,0)</f>
        <v>8.31</v>
      </c>
      <c r="E929" t="str">
        <f>VLOOKUP(A929,'Medical Examinations'!A:K,11,0)</f>
        <v>No</v>
      </c>
      <c r="F929" t="str">
        <f>VLOOKUP(A929,'Medical Examinations'!A:N,14,0)</f>
        <v>No</v>
      </c>
      <c r="G929" t="str">
        <f>VLOOKUP(A929,'Medical Examinations'!A:F,6,0)</f>
        <v>No</v>
      </c>
      <c r="H929" s="7" t="str">
        <f>VLOOKUP(A929,'Medical Examinations'!A:J,10,0)</f>
        <v>0</v>
      </c>
      <c r="I929" t="str">
        <f>VLOOKUP(A929,'Medical Examinations'!A:I,9,0)</f>
        <v>No</v>
      </c>
      <c r="J929" t="str">
        <f>VLOOKUP(A929,'Medical Examinations'!A:L,12,0)</f>
        <v>Normal Weight</v>
      </c>
      <c r="K929" t="str">
        <f>VLOOKUP(A929,'Medical Examinations'!A:M,13,0)</f>
        <v>Diabetes</v>
      </c>
      <c r="L929" t="str">
        <f>VLOOKUP(A929,'Hospitalisation Details'!A:S,15,0)</f>
        <v>3-Oct-1965</v>
      </c>
      <c r="M929" s="10">
        <f>VLOOKUP(A929,'Hospitalisation Details'!A:Q,17,0)</f>
        <v>11830.61</v>
      </c>
      <c r="N929" t="str">
        <f>VLOOKUP(A929,'Hospitalisation Details'!A:L,12,0)</f>
        <v>tier - 3</v>
      </c>
      <c r="O929" t="str">
        <f>VLOOKUP(A929,'Hospitalisation Details'!A:AA,13,0)</f>
        <v>tier - 1</v>
      </c>
      <c r="P929" t="str">
        <f>VLOOKUP(A929,'Hospitalisation Details'!A:AA,14,0)</f>
        <v>R1012</v>
      </c>
      <c r="Q929">
        <f>VLOOKUP(A929,'Hospitalisation Details'!A:AA,16,0)</f>
        <v>57</v>
      </c>
    </row>
    <row r="930" spans="1:17" ht="15.75" x14ac:dyDescent="0.25">
      <c r="A930" s="1" t="s">
        <v>1442</v>
      </c>
      <c r="B930" t="str">
        <f>VLOOKUP(A930,'Customer Names'!A:D,4,0)</f>
        <v>Lisa M</v>
      </c>
      <c r="C930">
        <f>VLOOKUP(A930,'Medical Examinations'!A:B,2,0)</f>
        <v>35.409999999999997</v>
      </c>
      <c r="D930">
        <f>VLOOKUP(A930,'Medical Examinations'!A:C,3,0)</f>
        <v>5.68</v>
      </c>
      <c r="E930" t="str">
        <f>VLOOKUP(A930,'Medical Examinations'!A:K,11,0)</f>
        <v>No</v>
      </c>
      <c r="F930" t="str">
        <f>VLOOKUP(A930,'Medical Examinations'!A:N,14,0)</f>
        <v>No</v>
      </c>
      <c r="G930" t="str">
        <f>VLOOKUP(A930,'Medical Examinations'!A:F,6,0)</f>
        <v>No</v>
      </c>
      <c r="H930" s="7" t="str">
        <f>VLOOKUP(A930,'Medical Examinations'!A:J,10,0)</f>
        <v>0</v>
      </c>
      <c r="I930" t="str">
        <f>VLOOKUP(A930,'Medical Examinations'!A:I,9,0)</f>
        <v>No</v>
      </c>
      <c r="J930" t="str">
        <f>VLOOKUP(A930,'Medical Examinations'!A:L,12,0)</f>
        <v>Obesity</v>
      </c>
      <c r="K930" t="str">
        <f>VLOOKUP(A930,'Medical Examinations'!A:M,13,0)</f>
        <v>Normal</v>
      </c>
      <c r="L930" t="str">
        <f>VLOOKUP(A930,'Hospitalisation Details'!A:S,15,0)</f>
        <v>20-Nov-1982</v>
      </c>
      <c r="M930" s="10">
        <f>VLOOKUP(A930,'Hospitalisation Details'!A:Q,17,0)</f>
        <v>11773.06</v>
      </c>
      <c r="N930" t="str">
        <f>VLOOKUP(A930,'Hospitalisation Details'!A:L,12,0)</f>
        <v>tier - 3</v>
      </c>
      <c r="O930" t="str">
        <f>VLOOKUP(A930,'Hospitalisation Details'!A:AA,13,0)</f>
        <v>tier - 3</v>
      </c>
      <c r="P930" t="str">
        <f>VLOOKUP(A930,'Hospitalisation Details'!A:AA,14,0)</f>
        <v>R1026</v>
      </c>
      <c r="Q930">
        <f>VLOOKUP(A930,'Hospitalisation Details'!A:AA,16,0)</f>
        <v>40</v>
      </c>
    </row>
    <row r="931" spans="1:17" ht="15.75" x14ac:dyDescent="0.25">
      <c r="A931" s="1" t="s">
        <v>1441</v>
      </c>
      <c r="B931" t="str">
        <f>VLOOKUP(A931,'Customer Names'!A:D,4,0)</f>
        <v>Steve Jr.</v>
      </c>
      <c r="C931">
        <f>VLOOKUP(A931,'Medical Examinations'!A:B,2,0)</f>
        <v>32.11</v>
      </c>
      <c r="D931">
        <f>VLOOKUP(A931,'Medical Examinations'!A:C,3,0)</f>
        <v>4.75</v>
      </c>
      <c r="E931" t="str">
        <f>VLOOKUP(A931,'Medical Examinations'!A:K,11,0)</f>
        <v>Yes</v>
      </c>
      <c r="F931" t="str">
        <f>VLOOKUP(A931,'Medical Examinations'!A:N,14,0)</f>
        <v>No</v>
      </c>
      <c r="G931" t="str">
        <f>VLOOKUP(A931,'Medical Examinations'!A:F,6,0)</f>
        <v>No</v>
      </c>
      <c r="H931" s="7">
        <f>VLOOKUP(A931,'Medical Examinations'!A:J,10,0)</f>
        <v>2</v>
      </c>
      <c r="I931" t="str">
        <f>VLOOKUP(A931,'Medical Examinations'!A:I,9,0)</f>
        <v>No</v>
      </c>
      <c r="J931" t="str">
        <f>VLOOKUP(A931,'Medical Examinations'!A:L,12,0)</f>
        <v>Obesity</v>
      </c>
      <c r="K931" t="str">
        <f>VLOOKUP(A931,'Medical Examinations'!A:M,13,0)</f>
        <v>Normal</v>
      </c>
      <c r="L931" t="str">
        <f>VLOOKUP(A931,'Hospitalisation Details'!A:S,15,0)</f>
        <v>25-Jul-1966</v>
      </c>
      <c r="M931" s="10">
        <f>VLOOKUP(A931,'Hospitalisation Details'!A:Q,17,0)</f>
        <v>11763</v>
      </c>
      <c r="N931" t="str">
        <f>VLOOKUP(A931,'Hospitalisation Details'!A:L,12,0)</f>
        <v>tier - 3</v>
      </c>
      <c r="O931" t="str">
        <f>VLOOKUP(A931,'Hospitalisation Details'!A:AA,13,0)</f>
        <v>tier - 3</v>
      </c>
      <c r="P931" t="str">
        <f>VLOOKUP(A931,'Hospitalisation Details'!A:AA,14,0)</f>
        <v>R1016</v>
      </c>
      <c r="Q931">
        <f>VLOOKUP(A931,'Hospitalisation Details'!A:AA,16,0)</f>
        <v>56</v>
      </c>
    </row>
    <row r="932" spans="1:17" ht="15.75" x14ac:dyDescent="0.25">
      <c r="A932" s="1" t="s">
        <v>1440</v>
      </c>
      <c r="B932" t="str">
        <f>VLOOKUP(A932,'Customer Names'!A:D,4,0)</f>
        <v>Tiffany</v>
      </c>
      <c r="C932">
        <f>VLOOKUP(A932,'Medical Examinations'!A:B,2,0)</f>
        <v>34.479999999999997</v>
      </c>
      <c r="D932">
        <f>VLOOKUP(A932,'Medical Examinations'!A:C,3,0)</f>
        <v>6.31</v>
      </c>
      <c r="E932" t="str">
        <f>VLOOKUP(A932,'Medical Examinations'!A:K,11,0)</f>
        <v>No</v>
      </c>
      <c r="F932" t="str">
        <f>VLOOKUP(A932,'Medical Examinations'!A:N,14,0)</f>
        <v>No</v>
      </c>
      <c r="G932" t="str">
        <f>VLOOKUP(A932,'Medical Examinations'!A:F,6,0)</f>
        <v>Yes</v>
      </c>
      <c r="H932" s="7">
        <f>VLOOKUP(A932,'Medical Examinations'!A:J,10,0)</f>
        <v>1</v>
      </c>
      <c r="I932" t="str">
        <f>VLOOKUP(A932,'Medical Examinations'!A:I,9,0)</f>
        <v>No</v>
      </c>
      <c r="J932" t="str">
        <f>VLOOKUP(A932,'Medical Examinations'!A:L,12,0)</f>
        <v>Obesity</v>
      </c>
      <c r="K932" t="str">
        <f>VLOOKUP(A932,'Medical Examinations'!A:M,13,0)</f>
        <v>Prediabetes</v>
      </c>
      <c r="L932" t="str">
        <f>VLOOKUP(A932,'Hospitalisation Details'!A:S,15,0)</f>
        <v>6-Nov-1979</v>
      </c>
      <c r="M932" s="10">
        <f>VLOOKUP(A932,'Hospitalisation Details'!A:Q,17,0)</f>
        <v>11752.68</v>
      </c>
      <c r="N932" t="str">
        <f>VLOOKUP(A932,'Hospitalisation Details'!A:L,12,0)</f>
        <v>tier - 3</v>
      </c>
      <c r="O932" t="str">
        <f>VLOOKUP(A932,'Hospitalisation Details'!A:AA,13,0)</f>
        <v>tier - 1</v>
      </c>
      <c r="P932" t="str">
        <f>VLOOKUP(A932,'Hospitalisation Details'!A:AA,14,0)</f>
        <v>R1026</v>
      </c>
      <c r="Q932">
        <f>VLOOKUP(A932,'Hospitalisation Details'!A:AA,16,0)</f>
        <v>43</v>
      </c>
    </row>
    <row r="933" spans="1:17" ht="15.75" x14ac:dyDescent="0.25">
      <c r="A933" s="1" t="s">
        <v>1439</v>
      </c>
      <c r="B933" t="str">
        <f>VLOOKUP(A933,'Customer Names'!A:D,4,0)</f>
        <v>Greg</v>
      </c>
      <c r="C933">
        <f>VLOOKUP(A933,'Medical Examinations'!A:B,2,0)</f>
        <v>34.39</v>
      </c>
      <c r="D933">
        <f>VLOOKUP(A933,'Medical Examinations'!A:C,3,0)</f>
        <v>6.28</v>
      </c>
      <c r="E933" t="str">
        <f>VLOOKUP(A933,'Medical Examinations'!A:K,11,0)</f>
        <v>Yes</v>
      </c>
      <c r="F933" t="str">
        <f>VLOOKUP(A933,'Medical Examinations'!A:N,14,0)</f>
        <v>No</v>
      </c>
      <c r="G933" t="str">
        <f>VLOOKUP(A933,'Medical Examinations'!A:F,6,0)</f>
        <v>No</v>
      </c>
      <c r="H933" s="7">
        <f>VLOOKUP(A933,'Medical Examinations'!A:J,10,0)</f>
        <v>1</v>
      </c>
      <c r="I933" t="str">
        <f>VLOOKUP(A933,'Medical Examinations'!A:I,9,0)</f>
        <v>No</v>
      </c>
      <c r="J933" t="str">
        <f>VLOOKUP(A933,'Medical Examinations'!A:L,12,0)</f>
        <v>Obesity</v>
      </c>
      <c r="K933" t="str">
        <f>VLOOKUP(A933,'Medical Examinations'!A:M,13,0)</f>
        <v>Prediabetes</v>
      </c>
      <c r="L933" t="str">
        <f>VLOOKUP(A933,'Hospitalisation Details'!A:S,15,0)</f>
        <v>2-Dec-1964</v>
      </c>
      <c r="M933" s="10">
        <f>VLOOKUP(A933,'Hospitalisation Details'!A:Q,17,0)</f>
        <v>11743.93</v>
      </c>
      <c r="N933" t="str">
        <f>VLOOKUP(A933,'Hospitalisation Details'!A:L,12,0)</f>
        <v>tier - 3</v>
      </c>
      <c r="O933" t="str">
        <f>VLOOKUP(A933,'Hospitalisation Details'!A:AA,13,0)</f>
        <v>tier - 1</v>
      </c>
      <c r="P933" t="str">
        <f>VLOOKUP(A933,'Hospitalisation Details'!A:AA,14,0)</f>
        <v>R1012</v>
      </c>
      <c r="Q933">
        <f>VLOOKUP(A933,'Hospitalisation Details'!A:AA,16,0)</f>
        <v>58</v>
      </c>
    </row>
    <row r="934" spans="1:17" ht="15.75" x14ac:dyDescent="0.25">
      <c r="A934" s="1" t="s">
        <v>1438</v>
      </c>
      <c r="B934" t="str">
        <f>VLOOKUP(A934,'Customer Names'!A:D,4,0)</f>
        <v>Dale</v>
      </c>
      <c r="C934">
        <f>VLOOKUP(A934,'Medical Examinations'!A:B,2,0)</f>
        <v>26.4</v>
      </c>
      <c r="D934">
        <f>VLOOKUP(A934,'Medical Examinations'!A:C,3,0)</f>
        <v>9.2899999999999991</v>
      </c>
      <c r="E934" t="str">
        <f>VLOOKUP(A934,'Medical Examinations'!A:K,11,0)</f>
        <v>Yes</v>
      </c>
      <c r="F934" t="str">
        <f>VLOOKUP(A934,'Medical Examinations'!A:N,14,0)</f>
        <v>No</v>
      </c>
      <c r="G934" t="str">
        <f>VLOOKUP(A934,'Medical Examinations'!A:F,6,0)</f>
        <v>Yes</v>
      </c>
      <c r="H934" s="7">
        <f>VLOOKUP(A934,'Medical Examinations'!A:J,10,0)</f>
        <v>1</v>
      </c>
      <c r="I934" t="str">
        <f>VLOOKUP(A934,'Medical Examinations'!A:I,9,0)</f>
        <v>No</v>
      </c>
      <c r="J934" t="str">
        <f>VLOOKUP(A934,'Medical Examinations'!A:L,12,0)</f>
        <v>Overweight</v>
      </c>
      <c r="K934" t="str">
        <f>VLOOKUP(A934,'Medical Examinations'!A:M,13,0)</f>
        <v>Diabetes</v>
      </c>
      <c r="L934" t="str">
        <f>VLOOKUP(A934,'Hospitalisation Details'!A:S,15,0)</f>
        <v>9-Jun-1963</v>
      </c>
      <c r="M934" s="10">
        <f>VLOOKUP(A934,'Hospitalisation Details'!A:Q,17,0)</f>
        <v>11743.3</v>
      </c>
      <c r="N934" t="str">
        <f>VLOOKUP(A934,'Hospitalisation Details'!A:L,12,0)</f>
        <v>tier - 3</v>
      </c>
      <c r="O934" t="str">
        <f>VLOOKUP(A934,'Hospitalisation Details'!A:AA,13,0)</f>
        <v>tier - 3</v>
      </c>
      <c r="P934" t="str">
        <f>VLOOKUP(A934,'Hospitalisation Details'!A:AA,14,0)</f>
        <v>R1013</v>
      </c>
      <c r="Q934">
        <f>VLOOKUP(A934,'Hospitalisation Details'!A:AA,16,0)</f>
        <v>59</v>
      </c>
    </row>
    <row r="935" spans="1:17" ht="15.75" x14ac:dyDescent="0.25">
      <c r="A935" s="1" t="s">
        <v>1437</v>
      </c>
      <c r="B935" t="str">
        <f>VLOOKUP(A935,'Customer Names'!A:D,4,0)</f>
        <v>Brittany A.</v>
      </c>
      <c r="C935">
        <f>VLOOKUP(A935,'Medical Examinations'!A:B,2,0)</f>
        <v>28.1</v>
      </c>
      <c r="D935">
        <f>VLOOKUP(A935,'Medical Examinations'!A:C,3,0)</f>
        <v>5.79</v>
      </c>
      <c r="E935" t="str">
        <f>VLOOKUP(A935,'Medical Examinations'!A:K,11,0)</f>
        <v>Yes</v>
      </c>
      <c r="F935" t="str">
        <f>VLOOKUP(A935,'Medical Examinations'!A:N,14,0)</f>
        <v>No</v>
      </c>
      <c r="G935" t="str">
        <f>VLOOKUP(A935,'Medical Examinations'!A:F,6,0)</f>
        <v>Yes</v>
      </c>
      <c r="H935" s="7">
        <f>VLOOKUP(A935,'Medical Examinations'!A:J,10,0)</f>
        <v>1</v>
      </c>
      <c r="I935" t="str">
        <f>VLOOKUP(A935,'Medical Examinations'!A:I,9,0)</f>
        <v>No</v>
      </c>
      <c r="J935" t="str">
        <f>VLOOKUP(A935,'Medical Examinations'!A:L,12,0)</f>
        <v>Overweight</v>
      </c>
      <c r="K935" t="str">
        <f>VLOOKUP(A935,'Medical Examinations'!A:M,13,0)</f>
        <v>Prediabetes</v>
      </c>
      <c r="L935" t="str">
        <f>VLOOKUP(A935,'Hospitalisation Details'!A:S,15,0)</f>
        <v>12-Nov-1969</v>
      </c>
      <c r="M935" s="10">
        <f>VLOOKUP(A935,'Hospitalisation Details'!A:Q,17,0)</f>
        <v>11741.73</v>
      </c>
      <c r="N935" t="str">
        <f>VLOOKUP(A935,'Hospitalisation Details'!A:L,12,0)</f>
        <v>tier - 3</v>
      </c>
      <c r="O935" t="str">
        <f>VLOOKUP(A935,'Hospitalisation Details'!A:AA,13,0)</f>
        <v>tier - 1</v>
      </c>
      <c r="P935" t="str">
        <f>VLOOKUP(A935,'Hospitalisation Details'!A:AA,14,0)</f>
        <v>R1011</v>
      </c>
      <c r="Q935">
        <f>VLOOKUP(A935,'Hospitalisation Details'!A:AA,16,0)</f>
        <v>53</v>
      </c>
    </row>
    <row r="936" spans="1:17" ht="15.75" x14ac:dyDescent="0.25">
      <c r="A936" s="1" t="s">
        <v>1436</v>
      </c>
      <c r="B936" t="str">
        <f>VLOOKUP(A936,'Customer Names'!A:D,4,0)</f>
        <v>Robert S</v>
      </c>
      <c r="C936">
        <f>VLOOKUP(A936,'Medical Examinations'!A:B,2,0)</f>
        <v>27</v>
      </c>
      <c r="D936">
        <f>VLOOKUP(A936,'Medical Examinations'!A:C,3,0)</f>
        <v>4.54</v>
      </c>
      <c r="E936" t="str">
        <f>VLOOKUP(A936,'Medical Examinations'!A:K,11,0)</f>
        <v>Yes</v>
      </c>
      <c r="F936" t="str">
        <f>VLOOKUP(A936,'Medical Examinations'!A:N,14,0)</f>
        <v>No</v>
      </c>
      <c r="G936" t="str">
        <f>VLOOKUP(A936,'Medical Examinations'!A:F,6,0)</f>
        <v>No</v>
      </c>
      <c r="H936" s="7">
        <f>VLOOKUP(A936,'Medical Examinations'!A:J,10,0)</f>
        <v>1</v>
      </c>
      <c r="I936" t="str">
        <f>VLOOKUP(A936,'Medical Examinations'!A:I,9,0)</f>
        <v>No</v>
      </c>
      <c r="J936" t="str">
        <f>VLOOKUP(A936,'Medical Examinations'!A:L,12,0)</f>
        <v>Overweight</v>
      </c>
      <c r="K936" t="str">
        <f>VLOOKUP(A936,'Medical Examinations'!A:M,13,0)</f>
        <v>Normal</v>
      </c>
      <c r="L936" t="str">
        <f>VLOOKUP(A936,'Hospitalisation Details'!A:S,15,0)</f>
        <v>5-Sep-1988</v>
      </c>
      <c r="M936" s="10">
        <f>VLOOKUP(A936,'Hospitalisation Details'!A:Q,17,0)</f>
        <v>11737.85</v>
      </c>
      <c r="N936" t="str">
        <f>VLOOKUP(A936,'Hospitalisation Details'!A:L,12,0)</f>
        <v>tier - 3</v>
      </c>
      <c r="O936" t="str">
        <f>VLOOKUP(A936,'Hospitalisation Details'!A:AA,13,0)</f>
        <v>tier - 1</v>
      </c>
      <c r="P936" t="str">
        <f>VLOOKUP(A936,'Hospitalisation Details'!A:AA,14,0)</f>
        <v>R1011</v>
      </c>
      <c r="Q936">
        <f>VLOOKUP(A936,'Hospitalisation Details'!A:AA,16,0)</f>
        <v>34</v>
      </c>
    </row>
    <row r="937" spans="1:17" ht="15.75" x14ac:dyDescent="0.25">
      <c r="A937" s="1" t="s">
        <v>1435</v>
      </c>
      <c r="B937" t="str">
        <f>VLOOKUP(A937,'Customer Names'!A:D,4,0)</f>
        <v>Cameron</v>
      </c>
      <c r="C937">
        <f>VLOOKUP(A937,'Medical Examinations'!A:B,2,0)</f>
        <v>28.594999999999999</v>
      </c>
      <c r="D937">
        <f>VLOOKUP(A937,'Medical Examinations'!A:C,3,0)</f>
        <v>4.68</v>
      </c>
      <c r="E937" t="str">
        <f>VLOOKUP(A937,'Medical Examinations'!A:K,11,0)</f>
        <v>Yes</v>
      </c>
      <c r="F937" t="str">
        <f>VLOOKUP(A937,'Medical Examinations'!A:N,14,0)</f>
        <v>No</v>
      </c>
      <c r="G937" t="str">
        <f>VLOOKUP(A937,'Medical Examinations'!A:F,6,0)</f>
        <v>No</v>
      </c>
      <c r="H937" s="7">
        <f>VLOOKUP(A937,'Medical Examinations'!A:J,10,0)</f>
        <v>1</v>
      </c>
      <c r="I937" t="str">
        <f>VLOOKUP(A937,'Medical Examinations'!A:I,9,0)</f>
        <v>No</v>
      </c>
      <c r="J937" t="str">
        <f>VLOOKUP(A937,'Medical Examinations'!A:L,12,0)</f>
        <v>Overweight</v>
      </c>
      <c r="K937" t="str">
        <f>VLOOKUP(A937,'Medical Examinations'!A:M,13,0)</f>
        <v>Normal</v>
      </c>
      <c r="L937" t="str">
        <f>VLOOKUP(A937,'Hospitalisation Details'!A:S,15,0)</f>
        <v>9-Nov-1964</v>
      </c>
      <c r="M937" s="10">
        <f>VLOOKUP(A937,'Hospitalisation Details'!A:Q,17,0)</f>
        <v>11735.88</v>
      </c>
      <c r="N937" t="str">
        <f>VLOOKUP(A937,'Hospitalisation Details'!A:L,12,0)</f>
        <v>tier - 3</v>
      </c>
      <c r="O937" t="str">
        <f>VLOOKUP(A937,'Hospitalisation Details'!A:AA,13,0)</f>
        <v>tier - 1</v>
      </c>
      <c r="P937" t="str">
        <f>VLOOKUP(A937,'Hospitalisation Details'!A:AA,14,0)</f>
        <v>R1012</v>
      </c>
      <c r="Q937">
        <f>VLOOKUP(A937,'Hospitalisation Details'!A:AA,16,0)</f>
        <v>58</v>
      </c>
    </row>
    <row r="938" spans="1:17" ht="15.75" x14ac:dyDescent="0.25">
      <c r="A938" s="1" t="s">
        <v>1434</v>
      </c>
      <c r="B938" t="str">
        <f>VLOOKUP(A938,'Customer Names'!A:D,4,0)</f>
        <v>Ulrike</v>
      </c>
      <c r="C938">
        <f>VLOOKUP(A938,'Medical Examinations'!A:B,2,0)</f>
        <v>36.799999999999997</v>
      </c>
      <c r="D938">
        <f>VLOOKUP(A938,'Medical Examinations'!A:C,3,0)</f>
        <v>5.88</v>
      </c>
      <c r="E938" t="str">
        <f>VLOOKUP(A938,'Medical Examinations'!A:K,11,0)</f>
        <v>No</v>
      </c>
      <c r="F938" t="str">
        <f>VLOOKUP(A938,'Medical Examinations'!A:N,14,0)</f>
        <v>No</v>
      </c>
      <c r="G938" t="str">
        <f>VLOOKUP(A938,'Medical Examinations'!A:F,6,0)</f>
        <v>No</v>
      </c>
      <c r="H938" s="7">
        <f>VLOOKUP(A938,'Medical Examinations'!A:J,10,0)</f>
        <v>1</v>
      </c>
      <c r="I938" t="str">
        <f>VLOOKUP(A938,'Medical Examinations'!A:I,9,0)</f>
        <v>No</v>
      </c>
      <c r="J938" t="str">
        <f>VLOOKUP(A938,'Medical Examinations'!A:L,12,0)</f>
        <v>Obesity</v>
      </c>
      <c r="K938" t="str">
        <f>VLOOKUP(A938,'Medical Examinations'!A:M,13,0)</f>
        <v>Prediabetes</v>
      </c>
      <c r="L938" t="str">
        <f>VLOOKUP(A938,'Hospitalisation Details'!A:S,15,0)</f>
        <v>26-Nov-1984</v>
      </c>
      <c r="M938" s="10">
        <f>VLOOKUP(A938,'Hospitalisation Details'!A:Q,17,0)</f>
        <v>11730.82</v>
      </c>
      <c r="N938" t="str">
        <f>VLOOKUP(A938,'Hospitalisation Details'!A:L,12,0)</f>
        <v>tier - 3</v>
      </c>
      <c r="O938" t="str">
        <f>VLOOKUP(A938,'Hospitalisation Details'!A:AA,13,0)</f>
        <v>tier - 3</v>
      </c>
      <c r="P938" t="str">
        <f>VLOOKUP(A938,'Hospitalisation Details'!A:AA,14,0)</f>
        <v>R1026</v>
      </c>
      <c r="Q938">
        <f>VLOOKUP(A938,'Hospitalisation Details'!A:AA,16,0)</f>
        <v>38</v>
      </c>
    </row>
    <row r="939" spans="1:17" ht="15.75" x14ac:dyDescent="0.25">
      <c r="A939" s="1" t="s">
        <v>1433</v>
      </c>
      <c r="B939" t="str">
        <f>VLOOKUP(A939,'Customer Names'!A:D,4,0)</f>
        <v>Katlyn A.</v>
      </c>
      <c r="C939">
        <f>VLOOKUP(A939,'Medical Examinations'!A:B,2,0)</f>
        <v>23.75</v>
      </c>
      <c r="D939">
        <f>VLOOKUP(A939,'Medical Examinations'!A:C,3,0)</f>
        <v>5.42</v>
      </c>
      <c r="E939" t="str">
        <f>VLOOKUP(A939,'Medical Examinations'!A:K,11,0)</f>
        <v>Yes</v>
      </c>
      <c r="F939" t="str">
        <f>VLOOKUP(A939,'Medical Examinations'!A:N,14,0)</f>
        <v>No</v>
      </c>
      <c r="G939" t="str">
        <f>VLOOKUP(A939,'Medical Examinations'!A:F,6,0)</f>
        <v>Yes</v>
      </c>
      <c r="H939" s="7">
        <f>VLOOKUP(A939,'Medical Examinations'!A:J,10,0)</f>
        <v>1</v>
      </c>
      <c r="I939" t="str">
        <f>VLOOKUP(A939,'Medical Examinations'!A:I,9,0)</f>
        <v>No</v>
      </c>
      <c r="J939" t="str">
        <f>VLOOKUP(A939,'Medical Examinations'!A:L,12,0)</f>
        <v>Normal Weight</v>
      </c>
      <c r="K939" t="str">
        <f>VLOOKUP(A939,'Medical Examinations'!A:M,13,0)</f>
        <v>Normal</v>
      </c>
      <c r="L939" t="str">
        <f>VLOOKUP(A939,'Hospitalisation Details'!A:S,15,0)</f>
        <v>12-Oct-1969</v>
      </c>
      <c r="M939" s="10">
        <f>VLOOKUP(A939,'Hospitalisation Details'!A:Q,17,0)</f>
        <v>11729.68</v>
      </c>
      <c r="N939" t="str">
        <f>VLOOKUP(A939,'Hospitalisation Details'!A:L,12,0)</f>
        <v>tier - 3</v>
      </c>
      <c r="O939" t="str">
        <f>VLOOKUP(A939,'Hospitalisation Details'!A:AA,13,0)</f>
        <v>tier - 1</v>
      </c>
      <c r="P939" t="str">
        <f>VLOOKUP(A939,'Hospitalisation Details'!A:AA,14,0)</f>
        <v>R1024</v>
      </c>
      <c r="Q939">
        <f>VLOOKUP(A939,'Hospitalisation Details'!A:AA,16,0)</f>
        <v>53</v>
      </c>
    </row>
    <row r="940" spans="1:17" ht="15.75" x14ac:dyDescent="0.25">
      <c r="A940" s="1" t="s">
        <v>1432</v>
      </c>
      <c r="B940" t="str">
        <f>VLOOKUP(A940,'Customer Names'!A:D,4,0)</f>
        <v>Morgan B.</v>
      </c>
      <c r="C940">
        <f>VLOOKUP(A940,'Medical Examinations'!A:B,2,0)</f>
        <v>35.619999999999997</v>
      </c>
      <c r="D940">
        <f>VLOOKUP(A940,'Medical Examinations'!A:C,3,0)</f>
        <v>4.16</v>
      </c>
      <c r="E940" t="str">
        <f>VLOOKUP(A940,'Medical Examinations'!A:K,11,0)</f>
        <v>No</v>
      </c>
      <c r="F940" t="str">
        <f>VLOOKUP(A940,'Medical Examinations'!A:N,14,0)</f>
        <v>No</v>
      </c>
      <c r="G940" t="str">
        <f>VLOOKUP(A940,'Medical Examinations'!A:F,6,0)</f>
        <v>No</v>
      </c>
      <c r="H940" s="7" t="str">
        <f>VLOOKUP(A940,'Medical Examinations'!A:J,10,0)</f>
        <v>0</v>
      </c>
      <c r="I940" t="str">
        <f>VLOOKUP(A940,'Medical Examinations'!A:I,9,0)</f>
        <v>No</v>
      </c>
      <c r="J940" t="str">
        <f>VLOOKUP(A940,'Medical Examinations'!A:L,12,0)</f>
        <v>Obesity</v>
      </c>
      <c r="K940" t="str">
        <f>VLOOKUP(A940,'Medical Examinations'!A:M,13,0)</f>
        <v>Normal</v>
      </c>
      <c r="L940" t="str">
        <f>VLOOKUP(A940,'Hospitalisation Details'!A:S,15,0)</f>
        <v>21-Oct-1982</v>
      </c>
      <c r="M940" s="10">
        <f>VLOOKUP(A940,'Hospitalisation Details'!A:Q,17,0)</f>
        <v>11712.97</v>
      </c>
      <c r="N940" t="str">
        <f>VLOOKUP(A940,'Hospitalisation Details'!A:L,12,0)</f>
        <v>tier - 3</v>
      </c>
      <c r="O940" t="str">
        <f>VLOOKUP(A940,'Hospitalisation Details'!A:AA,13,0)</f>
        <v>tier - 2</v>
      </c>
      <c r="P940" t="str">
        <f>VLOOKUP(A940,'Hospitalisation Details'!A:AA,14,0)</f>
        <v>R1021</v>
      </c>
      <c r="Q940">
        <f>VLOOKUP(A940,'Hospitalisation Details'!A:AA,16,0)</f>
        <v>40</v>
      </c>
    </row>
    <row r="941" spans="1:17" ht="15.75" x14ac:dyDescent="0.25">
      <c r="A941" s="1" t="s">
        <v>1431</v>
      </c>
      <c r="B941" t="str">
        <f>VLOOKUP(A941,'Customer Names'!A:D,4,0)</f>
        <v>Peter</v>
      </c>
      <c r="C941">
        <f>VLOOKUP(A941,'Medical Examinations'!A:B,2,0)</f>
        <v>30.69</v>
      </c>
      <c r="D941">
        <f>VLOOKUP(A941,'Medical Examinations'!A:C,3,0)</f>
        <v>7.05</v>
      </c>
      <c r="E941" t="str">
        <f>VLOOKUP(A941,'Medical Examinations'!A:K,11,0)</f>
        <v>Yes</v>
      </c>
      <c r="F941" t="str">
        <f>VLOOKUP(A941,'Medical Examinations'!A:N,14,0)</f>
        <v>No</v>
      </c>
      <c r="G941" t="str">
        <f>VLOOKUP(A941,'Medical Examinations'!A:F,6,0)</f>
        <v>No</v>
      </c>
      <c r="H941" s="7">
        <f>VLOOKUP(A941,'Medical Examinations'!A:J,10,0)</f>
        <v>2</v>
      </c>
      <c r="I941" t="str">
        <f>VLOOKUP(A941,'Medical Examinations'!A:I,9,0)</f>
        <v>No</v>
      </c>
      <c r="J941" t="str">
        <f>VLOOKUP(A941,'Medical Examinations'!A:L,12,0)</f>
        <v>Obesity</v>
      </c>
      <c r="K941" t="str">
        <f>VLOOKUP(A941,'Medical Examinations'!A:M,13,0)</f>
        <v>Diabetes</v>
      </c>
      <c r="L941" t="str">
        <f>VLOOKUP(A941,'Hospitalisation Details'!A:S,15,0)</f>
        <v>1-Dec-1970</v>
      </c>
      <c r="M941" s="10">
        <f>VLOOKUP(A941,'Hospitalisation Details'!A:Q,17,0)</f>
        <v>11696.52</v>
      </c>
      <c r="N941" t="str">
        <f>VLOOKUP(A941,'Hospitalisation Details'!A:L,12,0)</f>
        <v>tier - 3</v>
      </c>
      <c r="O941" t="str">
        <f>VLOOKUP(A941,'Hospitalisation Details'!A:AA,13,0)</f>
        <v>tier - 1</v>
      </c>
      <c r="P941" t="str">
        <f>VLOOKUP(A941,'Hospitalisation Details'!A:AA,14,0)</f>
        <v>R1021</v>
      </c>
      <c r="Q941">
        <f>VLOOKUP(A941,'Hospitalisation Details'!A:AA,16,0)</f>
        <v>52</v>
      </c>
    </row>
    <row r="942" spans="1:17" ht="15.75" x14ac:dyDescent="0.25">
      <c r="A942" s="1" t="s">
        <v>1430</v>
      </c>
      <c r="B942" t="str">
        <f>VLOOKUP(A942,'Customer Names'!A:D,4,0)</f>
        <v>Chandler</v>
      </c>
      <c r="C942">
        <f>VLOOKUP(A942,'Medical Examinations'!A:B,2,0)</f>
        <v>35.799999999999997</v>
      </c>
      <c r="D942">
        <f>VLOOKUP(A942,'Medical Examinations'!A:C,3,0)</f>
        <v>5.63</v>
      </c>
      <c r="E942" t="str">
        <f>VLOOKUP(A942,'Medical Examinations'!A:K,11,0)</f>
        <v>Yes</v>
      </c>
      <c r="F942" t="str">
        <f>VLOOKUP(A942,'Medical Examinations'!A:N,14,0)</f>
        <v>No</v>
      </c>
      <c r="G942" t="str">
        <f>VLOOKUP(A942,'Medical Examinations'!A:F,6,0)</f>
        <v>No</v>
      </c>
      <c r="H942" s="7">
        <f>VLOOKUP(A942,'Medical Examinations'!A:J,10,0)</f>
        <v>2</v>
      </c>
      <c r="I942" t="str">
        <f>VLOOKUP(A942,'Medical Examinations'!A:I,9,0)</f>
        <v>No</v>
      </c>
      <c r="J942" t="str">
        <f>VLOOKUP(A942,'Medical Examinations'!A:L,12,0)</f>
        <v>Obesity</v>
      </c>
      <c r="K942" t="str">
        <f>VLOOKUP(A942,'Medical Examinations'!A:M,13,0)</f>
        <v>Normal</v>
      </c>
      <c r="L942" t="str">
        <f>VLOOKUP(A942,'Hospitalisation Details'!A:S,15,0)</f>
        <v>9-Nov-1966</v>
      </c>
      <c r="M942" s="10">
        <f>VLOOKUP(A942,'Hospitalisation Details'!A:Q,17,0)</f>
        <v>11674.13</v>
      </c>
      <c r="N942" t="str">
        <f>VLOOKUP(A942,'Hospitalisation Details'!A:L,12,0)</f>
        <v>tier - 3</v>
      </c>
      <c r="O942" t="str">
        <f>VLOOKUP(A942,'Hospitalisation Details'!A:AA,13,0)</f>
        <v>tier - 1</v>
      </c>
      <c r="P942" t="str">
        <f>VLOOKUP(A942,'Hospitalisation Details'!A:AA,14,0)</f>
        <v>R1011</v>
      </c>
      <c r="Q942">
        <f>VLOOKUP(A942,'Hospitalisation Details'!A:AA,16,0)</f>
        <v>56</v>
      </c>
    </row>
    <row r="943" spans="1:17" ht="15.75" x14ac:dyDescent="0.25">
      <c r="A943" s="1" t="s">
        <v>1429</v>
      </c>
      <c r="B943" t="str">
        <f>VLOOKUP(A943,'Customer Names'!A:D,4,0)</f>
        <v>Silvana M.</v>
      </c>
      <c r="C943">
        <f>VLOOKUP(A943,'Medical Examinations'!A:B,2,0)</f>
        <v>28.785</v>
      </c>
      <c r="D943">
        <f>VLOOKUP(A943,'Medical Examinations'!A:C,3,0)</f>
        <v>4.24</v>
      </c>
      <c r="E943" t="str">
        <f>VLOOKUP(A943,'Medical Examinations'!A:K,11,0)</f>
        <v>Yes</v>
      </c>
      <c r="F943" t="str">
        <f>VLOOKUP(A943,'Medical Examinations'!A:N,14,0)</f>
        <v>No</v>
      </c>
      <c r="G943" t="str">
        <f>VLOOKUP(A943,'Medical Examinations'!A:F,6,0)</f>
        <v>No</v>
      </c>
      <c r="H943" s="7">
        <f>VLOOKUP(A943,'Medical Examinations'!A:J,10,0)</f>
        <v>2</v>
      </c>
      <c r="I943" t="str">
        <f>VLOOKUP(A943,'Medical Examinations'!A:I,9,0)</f>
        <v>No</v>
      </c>
      <c r="J943" t="str">
        <f>VLOOKUP(A943,'Medical Examinations'!A:L,12,0)</f>
        <v>Overweight</v>
      </c>
      <c r="K943" t="str">
        <f>VLOOKUP(A943,'Medical Examinations'!A:M,13,0)</f>
        <v>Normal</v>
      </c>
      <c r="L943" t="str">
        <f>VLOOKUP(A943,'Hospitalisation Details'!A:S,15,0)</f>
        <v>23-Aug-1966</v>
      </c>
      <c r="M943" s="10">
        <f>VLOOKUP(A943,'Hospitalisation Details'!A:Q,17,0)</f>
        <v>11658.38</v>
      </c>
      <c r="N943" t="str">
        <f>VLOOKUP(A943,'Hospitalisation Details'!A:L,12,0)</f>
        <v>tier - 3</v>
      </c>
      <c r="O943" t="str">
        <f>VLOOKUP(A943,'Hospitalisation Details'!A:AA,13,0)</f>
        <v>tier - 3</v>
      </c>
      <c r="P943" t="str">
        <f>VLOOKUP(A943,'Hospitalisation Details'!A:AA,14,0)</f>
        <v>R1024</v>
      </c>
      <c r="Q943">
        <f>VLOOKUP(A943,'Hospitalisation Details'!A:AA,16,0)</f>
        <v>56</v>
      </c>
    </row>
    <row r="944" spans="1:17" ht="15.75" x14ac:dyDescent="0.25">
      <c r="A944" s="1" t="s">
        <v>1428</v>
      </c>
      <c r="B944" t="str">
        <f>VLOOKUP(A944,'Customer Names'!A:D,4,0)</f>
        <v>Natty</v>
      </c>
      <c r="C944">
        <f>VLOOKUP(A944,'Medical Examinations'!A:B,2,0)</f>
        <v>28.594999999999999</v>
      </c>
      <c r="D944">
        <f>VLOOKUP(A944,'Medical Examinations'!A:C,3,0)</f>
        <v>4.96</v>
      </c>
      <c r="E944" t="str">
        <f>VLOOKUP(A944,'Medical Examinations'!A:K,11,0)</f>
        <v>Yes</v>
      </c>
      <c r="F944" t="str">
        <f>VLOOKUP(A944,'Medical Examinations'!A:N,14,0)</f>
        <v>No</v>
      </c>
      <c r="G944" t="str">
        <f>VLOOKUP(A944,'Medical Examinations'!A:F,6,0)</f>
        <v>No</v>
      </c>
      <c r="H944" s="7">
        <f>VLOOKUP(A944,'Medical Examinations'!A:J,10,0)</f>
        <v>2</v>
      </c>
      <c r="I944" t="str">
        <f>VLOOKUP(A944,'Medical Examinations'!A:I,9,0)</f>
        <v>No</v>
      </c>
      <c r="J944" t="str">
        <f>VLOOKUP(A944,'Medical Examinations'!A:L,12,0)</f>
        <v>Overweight</v>
      </c>
      <c r="K944" t="str">
        <f>VLOOKUP(A944,'Medical Examinations'!A:M,13,0)</f>
        <v>Normal</v>
      </c>
      <c r="L944" t="str">
        <f>VLOOKUP(A944,'Hospitalisation Details'!A:S,15,0)</f>
        <v>6-Jul-1966</v>
      </c>
      <c r="M944" s="10">
        <f>VLOOKUP(A944,'Hospitalisation Details'!A:Q,17,0)</f>
        <v>11658.12</v>
      </c>
      <c r="N944" t="str">
        <f>VLOOKUP(A944,'Hospitalisation Details'!A:L,12,0)</f>
        <v>tier - 3</v>
      </c>
      <c r="O944" t="str">
        <f>VLOOKUP(A944,'Hospitalisation Details'!A:AA,13,0)</f>
        <v>tier - 1</v>
      </c>
      <c r="P944" t="str">
        <f>VLOOKUP(A944,'Hospitalisation Details'!A:AA,14,0)</f>
        <v>R1024</v>
      </c>
      <c r="Q944">
        <f>VLOOKUP(A944,'Hospitalisation Details'!A:AA,16,0)</f>
        <v>56</v>
      </c>
    </row>
    <row r="945" spans="1:17" ht="15.75" x14ac:dyDescent="0.25">
      <c r="A945" s="1" t="s">
        <v>1427</v>
      </c>
      <c r="B945" t="str">
        <f>VLOOKUP(A945,'Customer Names'!A:D,4,0)</f>
        <v>Nicholas T</v>
      </c>
      <c r="C945">
        <f>VLOOKUP(A945,'Medical Examinations'!A:B,2,0)</f>
        <v>48.75</v>
      </c>
      <c r="D945">
        <f>VLOOKUP(A945,'Medical Examinations'!A:C,3,0)</f>
        <v>4.34</v>
      </c>
      <c r="E945" t="str">
        <f>VLOOKUP(A945,'Medical Examinations'!A:K,11,0)</f>
        <v>No</v>
      </c>
      <c r="F945" t="str">
        <f>VLOOKUP(A945,'Medical Examinations'!A:N,14,0)</f>
        <v>No</v>
      </c>
      <c r="G945" t="str">
        <f>VLOOKUP(A945,'Medical Examinations'!A:F,6,0)</f>
        <v>No</v>
      </c>
      <c r="H945" s="7" t="str">
        <f>VLOOKUP(A945,'Medical Examinations'!A:J,10,0)</f>
        <v>0</v>
      </c>
      <c r="I945" t="str">
        <f>VLOOKUP(A945,'Medical Examinations'!A:I,9,0)</f>
        <v>No</v>
      </c>
      <c r="J945" t="str">
        <f>VLOOKUP(A945,'Medical Examinations'!A:L,12,0)</f>
        <v>Obesity</v>
      </c>
      <c r="K945" t="str">
        <f>VLOOKUP(A945,'Medical Examinations'!A:M,13,0)</f>
        <v>Normal</v>
      </c>
      <c r="L945" t="str">
        <f>VLOOKUP(A945,'Hospitalisation Details'!A:S,15,0)</f>
        <v>20-Jul-1994</v>
      </c>
      <c r="M945" s="10">
        <f>VLOOKUP(A945,'Hospitalisation Details'!A:Q,17,0)</f>
        <v>11657.81</v>
      </c>
      <c r="N945" t="str">
        <f>VLOOKUP(A945,'Hospitalisation Details'!A:L,12,0)</f>
        <v>tier - 3</v>
      </c>
      <c r="O945" t="str">
        <f>VLOOKUP(A945,'Hospitalisation Details'!A:AA,13,0)</f>
        <v>tier - 2</v>
      </c>
      <c r="P945" t="str">
        <f>VLOOKUP(A945,'Hospitalisation Details'!A:AA,14,0)</f>
        <v>R1023</v>
      </c>
      <c r="Q945">
        <f>VLOOKUP(A945,'Hospitalisation Details'!A:AA,16,0)</f>
        <v>28</v>
      </c>
    </row>
    <row r="946" spans="1:17" ht="15.75" x14ac:dyDescent="0.25">
      <c r="A946" s="1" t="s">
        <v>1426</v>
      </c>
      <c r="B946" t="str">
        <f>VLOOKUP(A946,'Customer Names'!A:D,4,0)</f>
        <v>Rebecca</v>
      </c>
      <c r="C946">
        <f>VLOOKUP(A946,'Medical Examinations'!A:B,2,0)</f>
        <v>28.31</v>
      </c>
      <c r="D946">
        <f>VLOOKUP(A946,'Medical Examinations'!A:C,3,0)</f>
        <v>5.43</v>
      </c>
      <c r="E946" t="str">
        <f>VLOOKUP(A946,'Medical Examinations'!A:K,11,0)</f>
        <v>Yes</v>
      </c>
      <c r="F946" t="str">
        <f>VLOOKUP(A946,'Medical Examinations'!A:N,14,0)</f>
        <v>No</v>
      </c>
      <c r="G946" t="str">
        <f>VLOOKUP(A946,'Medical Examinations'!A:F,6,0)</f>
        <v>No</v>
      </c>
      <c r="H946" s="7">
        <f>VLOOKUP(A946,'Medical Examinations'!A:J,10,0)</f>
        <v>2</v>
      </c>
      <c r="I946" t="str">
        <f>VLOOKUP(A946,'Medical Examinations'!A:I,9,0)</f>
        <v>No</v>
      </c>
      <c r="J946" t="str">
        <f>VLOOKUP(A946,'Medical Examinations'!A:L,12,0)</f>
        <v>Overweight</v>
      </c>
      <c r="K946" t="str">
        <f>VLOOKUP(A946,'Medical Examinations'!A:M,13,0)</f>
        <v>Normal</v>
      </c>
      <c r="L946" t="str">
        <f>VLOOKUP(A946,'Hospitalisation Details'!A:S,15,0)</f>
        <v>4-Oct-1966</v>
      </c>
      <c r="M946" s="10">
        <f>VLOOKUP(A946,'Hospitalisation Details'!A:Q,17,0)</f>
        <v>11657.72</v>
      </c>
      <c r="N946" t="str">
        <f>VLOOKUP(A946,'Hospitalisation Details'!A:L,12,0)</f>
        <v>tier - 3</v>
      </c>
      <c r="O946" t="str">
        <f>VLOOKUP(A946,'Hospitalisation Details'!A:AA,13,0)</f>
        <v>tier - 2</v>
      </c>
      <c r="P946" t="str">
        <f>VLOOKUP(A946,'Hospitalisation Details'!A:AA,14,0)</f>
        <v>R1024</v>
      </c>
      <c r="Q946">
        <f>VLOOKUP(A946,'Hospitalisation Details'!A:AA,16,0)</f>
        <v>56</v>
      </c>
    </row>
    <row r="947" spans="1:17" ht="15.75" x14ac:dyDescent="0.25">
      <c r="A947" s="1" t="s">
        <v>1425</v>
      </c>
      <c r="B947" t="str">
        <f>VLOOKUP(A947,'Customer Names'!A:D,4,0)</f>
        <v>John</v>
      </c>
      <c r="C947">
        <f>VLOOKUP(A947,'Medical Examinations'!A:B,2,0)</f>
        <v>38.39</v>
      </c>
      <c r="D947">
        <f>VLOOKUP(A947,'Medical Examinations'!A:C,3,0)</f>
        <v>8.33</v>
      </c>
      <c r="E947" t="str">
        <f>VLOOKUP(A947,'Medical Examinations'!A:K,11,0)</f>
        <v>Yes</v>
      </c>
      <c r="F947" t="str">
        <f>VLOOKUP(A947,'Medical Examinations'!A:N,14,0)</f>
        <v>No</v>
      </c>
      <c r="G947" t="str">
        <f>VLOOKUP(A947,'Medical Examinations'!A:F,6,0)</f>
        <v>No</v>
      </c>
      <c r="H947" s="7">
        <f>VLOOKUP(A947,'Medical Examinations'!A:J,10,0)</f>
        <v>1</v>
      </c>
      <c r="I947" t="str">
        <f>VLOOKUP(A947,'Medical Examinations'!A:I,9,0)</f>
        <v>No</v>
      </c>
      <c r="J947" t="str">
        <f>VLOOKUP(A947,'Medical Examinations'!A:L,12,0)</f>
        <v>Obesity</v>
      </c>
      <c r="K947" t="str">
        <f>VLOOKUP(A947,'Medical Examinations'!A:M,13,0)</f>
        <v>Diabetes</v>
      </c>
      <c r="L947" t="str">
        <f>VLOOKUP(A947,'Hospitalisation Details'!A:S,15,0)</f>
        <v>17-Jul-1986</v>
      </c>
      <c r="M947" s="10">
        <f>VLOOKUP(A947,'Hospitalisation Details'!A:Q,17,0)</f>
        <v>11625.11</v>
      </c>
      <c r="N947" t="str">
        <f>VLOOKUP(A947,'Hospitalisation Details'!A:L,12,0)</f>
        <v>tier - 3</v>
      </c>
      <c r="O947" t="str">
        <f>VLOOKUP(A947,'Hospitalisation Details'!A:AA,13,0)</f>
        <v>tier - 3</v>
      </c>
      <c r="P947" t="str">
        <f>VLOOKUP(A947,'Hospitalisation Details'!A:AA,14,0)</f>
        <v>R1022</v>
      </c>
      <c r="Q947">
        <f>VLOOKUP(A947,'Hospitalisation Details'!A:AA,16,0)</f>
        <v>36</v>
      </c>
    </row>
    <row r="948" spans="1:17" ht="15.75" x14ac:dyDescent="0.25">
      <c r="A948" s="1" t="s">
        <v>1424</v>
      </c>
      <c r="B948" t="str">
        <f>VLOOKUP(A948,'Customer Names'!A:D,4,0)</f>
        <v>Antony G</v>
      </c>
      <c r="C948">
        <f>VLOOKUP(A948,'Medical Examinations'!A:B,2,0)</f>
        <v>25.87</v>
      </c>
      <c r="D948">
        <f>VLOOKUP(A948,'Medical Examinations'!A:C,3,0)</f>
        <v>5.63</v>
      </c>
      <c r="E948" t="str">
        <f>VLOOKUP(A948,'Medical Examinations'!A:K,11,0)</f>
        <v>Yes</v>
      </c>
      <c r="F948" t="str">
        <f>VLOOKUP(A948,'Medical Examinations'!A:N,14,0)</f>
        <v>No</v>
      </c>
      <c r="G948" t="str">
        <f>VLOOKUP(A948,'Medical Examinations'!A:F,6,0)</f>
        <v>No</v>
      </c>
      <c r="H948" s="7">
        <f>VLOOKUP(A948,'Medical Examinations'!A:J,10,0)</f>
        <v>1</v>
      </c>
      <c r="I948" t="str">
        <f>VLOOKUP(A948,'Medical Examinations'!A:I,9,0)</f>
        <v>No</v>
      </c>
      <c r="J948" t="str">
        <f>VLOOKUP(A948,'Medical Examinations'!A:L,12,0)</f>
        <v>Overweight</v>
      </c>
      <c r="K948" t="str">
        <f>VLOOKUP(A948,'Medical Examinations'!A:M,13,0)</f>
        <v>Normal</v>
      </c>
      <c r="L948" t="str">
        <f>VLOOKUP(A948,'Hospitalisation Details'!A:S,15,0)</f>
        <v>20-Jun-1964</v>
      </c>
      <c r="M948" s="10">
        <f>VLOOKUP(A948,'Hospitalisation Details'!A:Q,17,0)</f>
        <v>11602.75</v>
      </c>
      <c r="N948" t="str">
        <f>VLOOKUP(A948,'Hospitalisation Details'!A:L,12,0)</f>
        <v>tier - 3</v>
      </c>
      <c r="O948" t="str">
        <f>VLOOKUP(A948,'Hospitalisation Details'!A:AA,13,0)</f>
        <v>tier - 1</v>
      </c>
      <c r="P948" t="str">
        <f>VLOOKUP(A948,'Hospitalisation Details'!A:AA,14,0)</f>
        <v>R1020</v>
      </c>
      <c r="Q948">
        <f>VLOOKUP(A948,'Hospitalisation Details'!A:AA,16,0)</f>
        <v>58</v>
      </c>
    </row>
    <row r="949" spans="1:17" ht="15.75" x14ac:dyDescent="0.25">
      <c r="A949" s="1" t="s">
        <v>1423</v>
      </c>
      <c r="B949" t="str">
        <f>VLOOKUP(A949,'Customer Names'!A:D,4,0)</f>
        <v>Eric</v>
      </c>
      <c r="C949">
        <f>VLOOKUP(A949,'Medical Examinations'!A:B,2,0)</f>
        <v>43.7</v>
      </c>
      <c r="D949">
        <f>VLOOKUP(A949,'Medical Examinations'!A:C,3,0)</f>
        <v>7.23</v>
      </c>
      <c r="E949" t="str">
        <f>VLOOKUP(A949,'Medical Examinations'!A:K,11,0)</f>
        <v>No</v>
      </c>
      <c r="F949" t="str">
        <f>VLOOKUP(A949,'Medical Examinations'!A:N,14,0)</f>
        <v>No</v>
      </c>
      <c r="G949" t="str">
        <f>VLOOKUP(A949,'Medical Examinations'!A:F,6,0)</f>
        <v>No</v>
      </c>
      <c r="H949" s="7" t="str">
        <f>VLOOKUP(A949,'Medical Examinations'!A:J,10,0)</f>
        <v>0</v>
      </c>
      <c r="I949" t="str">
        <f>VLOOKUP(A949,'Medical Examinations'!A:I,9,0)</f>
        <v>No</v>
      </c>
      <c r="J949" t="str">
        <f>VLOOKUP(A949,'Medical Examinations'!A:L,12,0)</f>
        <v>Obesity</v>
      </c>
      <c r="K949" t="str">
        <f>VLOOKUP(A949,'Medical Examinations'!A:M,13,0)</f>
        <v>Diabetes</v>
      </c>
      <c r="L949" t="str">
        <f>VLOOKUP(A949,'Hospitalisation Details'!A:S,15,0)</f>
        <v>6-Nov-1965</v>
      </c>
      <c r="M949" s="10">
        <f>VLOOKUP(A949,'Hospitalisation Details'!A:Q,17,0)</f>
        <v>11576.13</v>
      </c>
      <c r="N949" t="str">
        <f>VLOOKUP(A949,'Hospitalisation Details'!A:L,12,0)</f>
        <v>tier - 3</v>
      </c>
      <c r="O949" t="str">
        <f>VLOOKUP(A949,'Hospitalisation Details'!A:AA,13,0)</f>
        <v>tier - 3</v>
      </c>
      <c r="P949" t="str">
        <f>VLOOKUP(A949,'Hospitalisation Details'!A:AA,14,0)</f>
        <v>R1011</v>
      </c>
      <c r="Q949">
        <f>VLOOKUP(A949,'Hospitalisation Details'!A:AA,16,0)</f>
        <v>57</v>
      </c>
    </row>
    <row r="950" spans="1:17" ht="15.75" x14ac:dyDescent="0.25">
      <c r="A950" s="1" t="s">
        <v>1422</v>
      </c>
      <c r="B950" t="str">
        <f>VLOOKUP(A950,'Customer Names'!A:D,4,0)</f>
        <v>Erik</v>
      </c>
      <c r="C950">
        <f>VLOOKUP(A950,'Medical Examinations'!A:B,2,0)</f>
        <v>40.945</v>
      </c>
      <c r="D950">
        <f>VLOOKUP(A950,'Medical Examinations'!A:C,3,0)</f>
        <v>10.57</v>
      </c>
      <c r="E950" t="str">
        <f>VLOOKUP(A950,'Medical Examinations'!A:K,11,0)</f>
        <v>No</v>
      </c>
      <c r="F950" t="str">
        <f>VLOOKUP(A950,'Medical Examinations'!A:N,14,0)</f>
        <v>No</v>
      </c>
      <c r="G950" t="str">
        <f>VLOOKUP(A950,'Medical Examinations'!A:F,6,0)</f>
        <v>No</v>
      </c>
      <c r="H950" s="7" t="str">
        <f>VLOOKUP(A950,'Medical Examinations'!A:J,10,0)</f>
        <v>0</v>
      </c>
      <c r="I950" t="str">
        <f>VLOOKUP(A950,'Medical Examinations'!A:I,9,0)</f>
        <v>No</v>
      </c>
      <c r="J950" t="str">
        <f>VLOOKUP(A950,'Medical Examinations'!A:L,12,0)</f>
        <v>Obesity</v>
      </c>
      <c r="K950" t="str">
        <f>VLOOKUP(A950,'Medical Examinations'!A:M,13,0)</f>
        <v>Diabetes</v>
      </c>
      <c r="L950" t="str">
        <f>VLOOKUP(A950,'Hospitalisation Details'!A:S,15,0)</f>
        <v>25-Dec-1965</v>
      </c>
      <c r="M950" s="10">
        <f>VLOOKUP(A950,'Hospitalisation Details'!A:Q,17,0)</f>
        <v>11566.3</v>
      </c>
      <c r="N950" t="str">
        <f>VLOOKUP(A950,'Hospitalisation Details'!A:L,12,0)</f>
        <v>tier - 3</v>
      </c>
      <c r="O950" t="str">
        <f>VLOOKUP(A950,'Hospitalisation Details'!A:AA,13,0)</f>
        <v>tier - 3</v>
      </c>
      <c r="P950" t="str">
        <f>VLOOKUP(A950,'Hospitalisation Details'!A:AA,14,0)</f>
        <v>R1016</v>
      </c>
      <c r="Q950">
        <f>VLOOKUP(A950,'Hospitalisation Details'!A:AA,16,0)</f>
        <v>57</v>
      </c>
    </row>
    <row r="951" spans="1:17" ht="15.75" x14ac:dyDescent="0.25">
      <c r="A951" s="1" t="s">
        <v>1421</v>
      </c>
      <c r="B951" t="str">
        <f>VLOOKUP(A951,'Customer Names'!A:D,4,0)</f>
        <v>Matthew T</v>
      </c>
      <c r="C951">
        <f>VLOOKUP(A951,'Medical Examinations'!A:B,2,0)</f>
        <v>27.94</v>
      </c>
      <c r="D951">
        <f>VLOOKUP(A951,'Medical Examinations'!A:C,3,0)</f>
        <v>7.92</v>
      </c>
      <c r="E951" t="str">
        <f>VLOOKUP(A951,'Medical Examinations'!A:K,11,0)</f>
        <v>No</v>
      </c>
      <c r="F951" t="str">
        <f>VLOOKUP(A951,'Medical Examinations'!A:N,14,0)</f>
        <v>No</v>
      </c>
      <c r="G951" t="str">
        <f>VLOOKUP(A951,'Medical Examinations'!A:F,6,0)</f>
        <v>No</v>
      </c>
      <c r="H951" s="7" t="str">
        <f>VLOOKUP(A951,'Medical Examinations'!A:J,10,0)</f>
        <v>0</v>
      </c>
      <c r="I951" t="str">
        <f>VLOOKUP(A951,'Medical Examinations'!A:I,9,0)</f>
        <v>No</v>
      </c>
      <c r="J951" t="str">
        <f>VLOOKUP(A951,'Medical Examinations'!A:L,12,0)</f>
        <v>Overweight</v>
      </c>
      <c r="K951" t="str">
        <f>VLOOKUP(A951,'Medical Examinations'!A:M,13,0)</f>
        <v>Diabetes</v>
      </c>
      <c r="L951" t="str">
        <f>VLOOKUP(A951,'Hospitalisation Details'!A:S,15,0)</f>
        <v>27-Oct-1965</v>
      </c>
      <c r="M951" s="10">
        <f>VLOOKUP(A951,'Hospitalisation Details'!A:Q,17,0)</f>
        <v>11554.22</v>
      </c>
      <c r="N951" t="str">
        <f>VLOOKUP(A951,'Hospitalisation Details'!A:L,12,0)</f>
        <v>tier - 3</v>
      </c>
      <c r="O951" t="str">
        <f>VLOOKUP(A951,'Hospitalisation Details'!A:AA,13,0)</f>
        <v>tier - 1</v>
      </c>
      <c r="P951" t="str">
        <f>VLOOKUP(A951,'Hospitalisation Details'!A:AA,14,0)</f>
        <v>R1013</v>
      </c>
      <c r="Q951">
        <f>VLOOKUP(A951,'Hospitalisation Details'!A:AA,16,0)</f>
        <v>57</v>
      </c>
    </row>
    <row r="952" spans="1:17" ht="15.75" x14ac:dyDescent="0.25">
      <c r="A952" s="1" t="s">
        <v>1420</v>
      </c>
      <c r="B952" t="str">
        <f>VLOOKUP(A952,'Customer Names'!A:D,4,0)</f>
        <v>Cassandra</v>
      </c>
      <c r="C952">
        <f>VLOOKUP(A952,'Medical Examinations'!A:B,2,0)</f>
        <v>31.9</v>
      </c>
      <c r="D952">
        <f>VLOOKUP(A952,'Medical Examinations'!A:C,3,0)</f>
        <v>10.119999999999999</v>
      </c>
      <c r="E952" t="str">
        <f>VLOOKUP(A952,'Medical Examinations'!A:K,11,0)</f>
        <v>No</v>
      </c>
      <c r="F952" t="str">
        <f>VLOOKUP(A952,'Medical Examinations'!A:N,14,0)</f>
        <v>No</v>
      </c>
      <c r="G952" t="str">
        <f>VLOOKUP(A952,'Medical Examinations'!A:F,6,0)</f>
        <v>No</v>
      </c>
      <c r="H952" s="7">
        <f>VLOOKUP(A952,'Medical Examinations'!A:J,10,0)</f>
        <v>2</v>
      </c>
      <c r="I952" t="str">
        <f>VLOOKUP(A952,'Medical Examinations'!A:I,9,0)</f>
        <v>No</v>
      </c>
      <c r="J952" t="str">
        <f>VLOOKUP(A952,'Medical Examinations'!A:L,12,0)</f>
        <v>Obesity</v>
      </c>
      <c r="K952" t="str">
        <f>VLOOKUP(A952,'Medical Examinations'!A:M,13,0)</f>
        <v>Diabetes</v>
      </c>
      <c r="L952" t="str">
        <f>VLOOKUP(A952,'Hospitalisation Details'!A:S,15,0)</f>
        <v>23-Jul-1973</v>
      </c>
      <c r="M952" s="10">
        <f>VLOOKUP(A952,'Hospitalisation Details'!A:Q,17,0)</f>
        <v>11552.9</v>
      </c>
      <c r="N952" t="str">
        <f>VLOOKUP(A952,'Hospitalisation Details'!A:L,12,0)</f>
        <v>tier - 3</v>
      </c>
      <c r="O952" t="str">
        <f>VLOOKUP(A952,'Hospitalisation Details'!A:AA,13,0)</f>
        <v>tier - 2</v>
      </c>
      <c r="P952" t="str">
        <f>VLOOKUP(A952,'Hospitalisation Details'!A:AA,14,0)</f>
        <v>R1011</v>
      </c>
      <c r="Q952">
        <f>VLOOKUP(A952,'Hospitalisation Details'!A:AA,16,0)</f>
        <v>49</v>
      </c>
    </row>
    <row r="953" spans="1:17" ht="15.75" x14ac:dyDescent="0.25">
      <c r="A953" s="1" t="s">
        <v>1419</v>
      </c>
      <c r="B953" t="str">
        <f>VLOOKUP(A953,'Customer Names'!A:D,4,0)</f>
        <v>Rosemary C</v>
      </c>
      <c r="C953">
        <f>VLOOKUP(A953,'Medical Examinations'!A:B,2,0)</f>
        <v>31.64</v>
      </c>
      <c r="D953">
        <f>VLOOKUP(A953,'Medical Examinations'!A:C,3,0)</f>
        <v>7.91</v>
      </c>
      <c r="E953" t="str">
        <f>VLOOKUP(A953,'Medical Examinations'!A:K,11,0)</f>
        <v>No</v>
      </c>
      <c r="F953" t="str">
        <f>VLOOKUP(A953,'Medical Examinations'!A:N,14,0)</f>
        <v>No</v>
      </c>
      <c r="G953" t="str">
        <f>VLOOKUP(A953,'Medical Examinations'!A:F,6,0)</f>
        <v>No</v>
      </c>
      <c r="H953" s="7" t="str">
        <f>VLOOKUP(A953,'Medical Examinations'!A:J,10,0)</f>
        <v>0</v>
      </c>
      <c r="I953" t="str">
        <f>VLOOKUP(A953,'Medical Examinations'!A:I,9,0)</f>
        <v>No</v>
      </c>
      <c r="J953" t="str">
        <f>VLOOKUP(A953,'Medical Examinations'!A:L,12,0)</f>
        <v>Obesity</v>
      </c>
      <c r="K953" t="str">
        <f>VLOOKUP(A953,'Medical Examinations'!A:M,13,0)</f>
        <v>Diabetes</v>
      </c>
      <c r="L953" t="str">
        <f>VLOOKUP(A953,'Hospitalisation Details'!A:S,15,0)</f>
        <v>1-Dec-1971</v>
      </c>
      <c r="M953" s="10">
        <f>VLOOKUP(A953,'Hospitalisation Details'!A:Q,17,0)</f>
        <v>11540.25</v>
      </c>
      <c r="N953" t="str">
        <f>VLOOKUP(A953,'Hospitalisation Details'!A:L,12,0)</f>
        <v>tier - 3</v>
      </c>
      <c r="O953" t="str">
        <f>VLOOKUP(A953,'Hospitalisation Details'!A:AA,13,0)</f>
        <v>tier - 1</v>
      </c>
      <c r="P953" t="str">
        <f>VLOOKUP(A953,'Hospitalisation Details'!A:AA,14,0)</f>
        <v>R1012</v>
      </c>
      <c r="Q953">
        <f>VLOOKUP(A953,'Hospitalisation Details'!A:AA,16,0)</f>
        <v>51</v>
      </c>
    </row>
    <row r="954" spans="1:17" ht="15.75" x14ac:dyDescent="0.25">
      <c r="A954" s="1" t="s">
        <v>1418</v>
      </c>
      <c r="B954" t="str">
        <f>VLOOKUP(A954,'Customer Names'!A:D,4,0)</f>
        <v>Carrie A.</v>
      </c>
      <c r="C954">
        <f>VLOOKUP(A954,'Medical Examinations'!A:B,2,0)</f>
        <v>46.7</v>
      </c>
      <c r="D954">
        <f>VLOOKUP(A954,'Medical Examinations'!A:C,3,0)</f>
        <v>10.9</v>
      </c>
      <c r="E954" t="str">
        <f>VLOOKUP(A954,'Medical Examinations'!A:K,11,0)</f>
        <v>No</v>
      </c>
      <c r="F954" t="str">
        <f>VLOOKUP(A954,'Medical Examinations'!A:N,14,0)</f>
        <v>No</v>
      </c>
      <c r="G954" t="str">
        <f>VLOOKUP(A954,'Medical Examinations'!A:F,6,0)</f>
        <v>No</v>
      </c>
      <c r="H954" s="7" t="str">
        <f>VLOOKUP(A954,'Medical Examinations'!A:J,10,0)</f>
        <v>0</v>
      </c>
      <c r="I954" t="str">
        <f>VLOOKUP(A954,'Medical Examinations'!A:I,9,0)</f>
        <v>No</v>
      </c>
      <c r="J954" t="str">
        <f>VLOOKUP(A954,'Medical Examinations'!A:L,12,0)</f>
        <v>Obesity</v>
      </c>
      <c r="K954" t="str">
        <f>VLOOKUP(A954,'Medical Examinations'!A:M,13,0)</f>
        <v>Diabetes</v>
      </c>
      <c r="L954" t="str">
        <f>VLOOKUP(A954,'Hospitalisation Details'!A:S,15,0)</f>
        <v>14-Nov-1968</v>
      </c>
      <c r="M954" s="10">
        <f>VLOOKUP(A954,'Hospitalisation Details'!A:Q,17,0)</f>
        <v>11538.42</v>
      </c>
      <c r="N954" t="str">
        <f>VLOOKUP(A954,'Hospitalisation Details'!A:L,12,0)</f>
        <v>tier - 3</v>
      </c>
      <c r="O954" t="str">
        <f>VLOOKUP(A954,'Hospitalisation Details'!A:AA,13,0)</f>
        <v>tier - 1</v>
      </c>
      <c r="P954" t="str">
        <f>VLOOKUP(A954,'Hospitalisation Details'!A:AA,14,0)</f>
        <v>R1011</v>
      </c>
      <c r="Q954">
        <f>VLOOKUP(A954,'Hospitalisation Details'!A:AA,16,0)</f>
        <v>54</v>
      </c>
    </row>
    <row r="955" spans="1:17" ht="15.75" x14ac:dyDescent="0.25">
      <c r="A955" s="1" t="s">
        <v>1417</v>
      </c>
      <c r="B955" t="str">
        <f>VLOOKUP(A955,'Customer Names'!A:D,4,0)</f>
        <v>Gerardo Sr.</v>
      </c>
      <c r="C955">
        <f>VLOOKUP(A955,'Medical Examinations'!A:B,2,0)</f>
        <v>18.335000000000001</v>
      </c>
      <c r="D955">
        <f>VLOOKUP(A955,'Medical Examinations'!A:C,3,0)</f>
        <v>11.83</v>
      </c>
      <c r="E955" t="str">
        <f>VLOOKUP(A955,'Medical Examinations'!A:K,11,0)</f>
        <v>No</v>
      </c>
      <c r="F955" t="str">
        <f>VLOOKUP(A955,'Medical Examinations'!A:N,14,0)</f>
        <v>No</v>
      </c>
      <c r="G955" t="str">
        <f>VLOOKUP(A955,'Medical Examinations'!A:F,6,0)</f>
        <v>No</v>
      </c>
      <c r="H955" s="7" t="str">
        <f>VLOOKUP(A955,'Medical Examinations'!A:J,10,0)</f>
        <v>0</v>
      </c>
      <c r="I955" t="str">
        <f>VLOOKUP(A955,'Medical Examinations'!A:I,9,0)</f>
        <v>No</v>
      </c>
      <c r="J955" t="str">
        <f>VLOOKUP(A955,'Medical Examinations'!A:L,12,0)</f>
        <v>Underweight</v>
      </c>
      <c r="K955" t="str">
        <f>VLOOKUP(A955,'Medical Examinations'!A:M,13,0)</f>
        <v>Diabetes</v>
      </c>
      <c r="L955" t="str">
        <f>VLOOKUP(A955,'Hospitalisation Details'!A:S,15,0)</f>
        <v>3-Oct-1965</v>
      </c>
      <c r="M955" s="10">
        <f>VLOOKUP(A955,'Hospitalisation Details'!A:Q,17,0)</f>
        <v>11534.87</v>
      </c>
      <c r="N955" t="str">
        <f>VLOOKUP(A955,'Hospitalisation Details'!A:L,12,0)</f>
        <v>tier - 3</v>
      </c>
      <c r="O955" t="str">
        <f>VLOOKUP(A955,'Hospitalisation Details'!A:AA,13,0)</f>
        <v>tier - 1</v>
      </c>
      <c r="P955" t="str">
        <f>VLOOKUP(A955,'Hospitalisation Details'!A:AA,14,0)</f>
        <v>R1017</v>
      </c>
      <c r="Q955">
        <f>VLOOKUP(A955,'Hospitalisation Details'!A:AA,16,0)</f>
        <v>57</v>
      </c>
    </row>
    <row r="956" spans="1:17" ht="15.75" x14ac:dyDescent="0.25">
      <c r="A956" s="1" t="s">
        <v>1416</v>
      </c>
      <c r="B956" t="str">
        <f>VLOOKUP(A956,'Customer Names'!A:D,4,0)</f>
        <v>Matthew R.</v>
      </c>
      <c r="C956">
        <f>VLOOKUP(A956,'Medical Examinations'!A:B,2,0)</f>
        <v>31.24</v>
      </c>
      <c r="D956">
        <f>VLOOKUP(A956,'Medical Examinations'!A:C,3,0)</f>
        <v>7.42</v>
      </c>
      <c r="E956" t="str">
        <f>VLOOKUP(A956,'Medical Examinations'!A:K,11,0)</f>
        <v>Yes</v>
      </c>
      <c r="F956" t="str">
        <f>VLOOKUP(A956,'Medical Examinations'!A:N,14,0)</f>
        <v>No</v>
      </c>
      <c r="G956" t="str">
        <f>VLOOKUP(A956,'Medical Examinations'!A:F,6,0)</f>
        <v>No</v>
      </c>
      <c r="H956" s="7">
        <f>VLOOKUP(A956,'Medical Examinations'!A:J,10,0)</f>
        <v>2</v>
      </c>
      <c r="I956" t="str">
        <f>VLOOKUP(A956,'Medical Examinations'!A:I,9,0)</f>
        <v>No</v>
      </c>
      <c r="J956" t="str">
        <f>VLOOKUP(A956,'Medical Examinations'!A:L,12,0)</f>
        <v>Obesity</v>
      </c>
      <c r="K956" t="str">
        <f>VLOOKUP(A956,'Medical Examinations'!A:M,13,0)</f>
        <v>Diabetes</v>
      </c>
      <c r="L956" t="str">
        <f>VLOOKUP(A956,'Hospitalisation Details'!A:S,15,0)</f>
        <v>23-Jul-1970</v>
      </c>
      <c r="M956" s="10">
        <f>VLOOKUP(A956,'Hospitalisation Details'!A:Q,17,0)</f>
        <v>11530.12</v>
      </c>
      <c r="N956" t="str">
        <f>VLOOKUP(A956,'Hospitalisation Details'!A:L,12,0)</f>
        <v>tier - 3</v>
      </c>
      <c r="O956" t="str">
        <f>VLOOKUP(A956,'Hospitalisation Details'!A:AA,13,0)</f>
        <v>tier - 1</v>
      </c>
      <c r="P956" t="str">
        <f>VLOOKUP(A956,'Hospitalisation Details'!A:AA,14,0)</f>
        <v>R1012</v>
      </c>
      <c r="Q956">
        <f>VLOOKUP(A956,'Hospitalisation Details'!A:AA,16,0)</f>
        <v>52</v>
      </c>
    </row>
    <row r="957" spans="1:17" ht="15.75" x14ac:dyDescent="0.25">
      <c r="A957" s="1" t="s">
        <v>1415</v>
      </c>
      <c r="B957" t="str">
        <f>VLOOKUP(A957,'Customer Names'!A:D,4,0)</f>
        <v>Meghan E</v>
      </c>
      <c r="C957">
        <f>VLOOKUP(A957,'Medical Examinations'!A:B,2,0)</f>
        <v>39.22</v>
      </c>
      <c r="D957">
        <f>VLOOKUP(A957,'Medical Examinations'!A:C,3,0)</f>
        <v>5.62</v>
      </c>
      <c r="E957" t="str">
        <f>VLOOKUP(A957,'Medical Examinations'!A:K,11,0)</f>
        <v>Yes</v>
      </c>
      <c r="F957" t="str">
        <f>VLOOKUP(A957,'Medical Examinations'!A:N,14,0)</f>
        <v>No</v>
      </c>
      <c r="G957" t="str">
        <f>VLOOKUP(A957,'Medical Examinations'!A:F,6,0)</f>
        <v>No</v>
      </c>
      <c r="H957" s="7">
        <f>VLOOKUP(A957,'Medical Examinations'!A:J,10,0)</f>
        <v>1</v>
      </c>
      <c r="I957" t="str">
        <f>VLOOKUP(A957,'Medical Examinations'!A:I,9,0)</f>
        <v>No</v>
      </c>
      <c r="J957" t="str">
        <f>VLOOKUP(A957,'Medical Examinations'!A:L,12,0)</f>
        <v>Obesity</v>
      </c>
      <c r="K957" t="str">
        <f>VLOOKUP(A957,'Medical Examinations'!A:M,13,0)</f>
        <v>Normal</v>
      </c>
      <c r="L957" t="str">
        <f>VLOOKUP(A957,'Hospitalisation Details'!A:S,15,0)</f>
        <v>12-Jun-1988</v>
      </c>
      <c r="M957" s="10">
        <f>VLOOKUP(A957,'Hospitalisation Details'!A:Q,17,0)</f>
        <v>11524.25</v>
      </c>
      <c r="N957" t="str">
        <f>VLOOKUP(A957,'Hospitalisation Details'!A:L,12,0)</f>
        <v>tier - 3</v>
      </c>
      <c r="O957" t="str">
        <f>VLOOKUP(A957,'Hospitalisation Details'!A:AA,13,0)</f>
        <v>tier - 1</v>
      </c>
      <c r="P957" t="str">
        <f>VLOOKUP(A957,'Hospitalisation Details'!A:AA,14,0)</f>
        <v>R1026</v>
      </c>
      <c r="Q957">
        <f>VLOOKUP(A957,'Hospitalisation Details'!A:AA,16,0)</f>
        <v>34</v>
      </c>
    </row>
    <row r="958" spans="1:17" ht="15.75" x14ac:dyDescent="0.25">
      <c r="A958" s="1" t="s">
        <v>1414</v>
      </c>
      <c r="B958" t="str">
        <f>VLOOKUP(A958,'Customer Names'!A:D,4,0)</f>
        <v>Eric</v>
      </c>
      <c r="C958">
        <f>VLOOKUP(A958,'Medical Examinations'!A:B,2,0)</f>
        <v>24.414999999999999</v>
      </c>
      <c r="D958">
        <f>VLOOKUP(A958,'Medical Examinations'!A:C,3,0)</f>
        <v>7.16</v>
      </c>
      <c r="E958" t="str">
        <f>VLOOKUP(A958,'Medical Examinations'!A:K,11,0)</f>
        <v>No</v>
      </c>
      <c r="F958" t="str">
        <f>VLOOKUP(A958,'Medical Examinations'!A:N,14,0)</f>
        <v>No</v>
      </c>
      <c r="G958" t="str">
        <f>VLOOKUP(A958,'Medical Examinations'!A:F,6,0)</f>
        <v>No</v>
      </c>
      <c r="H958" s="7" t="str">
        <f>VLOOKUP(A958,'Medical Examinations'!A:J,10,0)</f>
        <v>0</v>
      </c>
      <c r="I958" t="str">
        <f>VLOOKUP(A958,'Medical Examinations'!A:I,9,0)</f>
        <v>No</v>
      </c>
      <c r="J958" t="str">
        <f>VLOOKUP(A958,'Medical Examinations'!A:L,12,0)</f>
        <v>Normal Weight</v>
      </c>
      <c r="K958" t="str">
        <f>VLOOKUP(A958,'Medical Examinations'!A:M,13,0)</f>
        <v>Diabetes</v>
      </c>
      <c r="L958" t="str">
        <f>VLOOKUP(A958,'Hospitalisation Details'!A:S,15,0)</f>
        <v>19-Dec-1971</v>
      </c>
      <c r="M958" s="10">
        <f>VLOOKUP(A958,'Hospitalisation Details'!A:Q,17,0)</f>
        <v>11520.1</v>
      </c>
      <c r="N958" t="str">
        <f>VLOOKUP(A958,'Hospitalisation Details'!A:L,12,0)</f>
        <v>tier - 3</v>
      </c>
      <c r="O958" t="str">
        <f>VLOOKUP(A958,'Hospitalisation Details'!A:AA,13,0)</f>
        <v>tier - 1</v>
      </c>
      <c r="P958" t="str">
        <f>VLOOKUP(A958,'Hospitalisation Details'!A:AA,14,0)</f>
        <v>R1012</v>
      </c>
      <c r="Q958">
        <f>VLOOKUP(A958,'Hospitalisation Details'!A:AA,16,0)</f>
        <v>51</v>
      </c>
    </row>
    <row r="959" spans="1:17" ht="15.75" x14ac:dyDescent="0.25">
      <c r="A959" s="1" t="s">
        <v>1413</v>
      </c>
      <c r="B959" t="str">
        <f>VLOOKUP(A959,'Customer Names'!A:D,4,0)</f>
        <v>Lisa B</v>
      </c>
      <c r="C959">
        <f>VLOOKUP(A959,'Medical Examinations'!A:B,2,0)</f>
        <v>32.299999999999997</v>
      </c>
      <c r="D959">
        <f>VLOOKUP(A959,'Medical Examinations'!A:C,3,0)</f>
        <v>9.89</v>
      </c>
      <c r="E959" t="str">
        <f>VLOOKUP(A959,'Medical Examinations'!A:K,11,0)</f>
        <v>No</v>
      </c>
      <c r="F959" t="str">
        <f>VLOOKUP(A959,'Medical Examinations'!A:N,14,0)</f>
        <v>No</v>
      </c>
      <c r="G959" t="str">
        <f>VLOOKUP(A959,'Medical Examinations'!A:F,6,0)</f>
        <v>No</v>
      </c>
      <c r="H959" s="7" t="str">
        <f>VLOOKUP(A959,'Medical Examinations'!A:J,10,0)</f>
        <v>0</v>
      </c>
      <c r="I959" t="str">
        <f>VLOOKUP(A959,'Medical Examinations'!A:I,9,0)</f>
        <v>No</v>
      </c>
      <c r="J959" t="str">
        <f>VLOOKUP(A959,'Medical Examinations'!A:L,12,0)</f>
        <v>Obesity</v>
      </c>
      <c r="K959" t="str">
        <f>VLOOKUP(A959,'Medical Examinations'!A:M,13,0)</f>
        <v>Diabetes</v>
      </c>
      <c r="L959" t="str">
        <f>VLOOKUP(A959,'Hospitalisation Details'!A:S,15,0)</f>
        <v>24-Jun-1968</v>
      </c>
      <c r="M959" s="10">
        <f>VLOOKUP(A959,'Hospitalisation Details'!A:Q,17,0)</f>
        <v>11512.41</v>
      </c>
      <c r="N959" t="str">
        <f>VLOOKUP(A959,'Hospitalisation Details'!A:L,12,0)</f>
        <v>tier - 3</v>
      </c>
      <c r="O959" t="str">
        <f>VLOOKUP(A959,'Hospitalisation Details'!A:AA,13,0)</f>
        <v>tier - 1</v>
      </c>
      <c r="P959" t="str">
        <f>VLOOKUP(A959,'Hospitalisation Details'!A:AA,14,0)</f>
        <v>R1024</v>
      </c>
      <c r="Q959">
        <f>VLOOKUP(A959,'Hospitalisation Details'!A:AA,16,0)</f>
        <v>54</v>
      </c>
    </row>
    <row r="960" spans="1:17" ht="15.75" x14ac:dyDescent="0.25">
      <c r="A960" s="1" t="s">
        <v>1412</v>
      </c>
      <c r="B960" t="str">
        <f>VLOOKUP(A960,'Customer Names'!A:D,4,0)</f>
        <v>Jane R.</v>
      </c>
      <c r="C960">
        <f>VLOOKUP(A960,'Medical Examinations'!A:B,2,0)</f>
        <v>39.94</v>
      </c>
      <c r="D960">
        <f>VLOOKUP(A960,'Medical Examinations'!A:C,3,0)</f>
        <v>5.14</v>
      </c>
      <c r="E960" t="str">
        <f>VLOOKUP(A960,'Medical Examinations'!A:K,11,0)</f>
        <v>No</v>
      </c>
      <c r="F960" t="str">
        <f>VLOOKUP(A960,'Medical Examinations'!A:N,14,0)</f>
        <v>No</v>
      </c>
      <c r="G960" t="str">
        <f>VLOOKUP(A960,'Medical Examinations'!A:F,6,0)</f>
        <v>No</v>
      </c>
      <c r="H960" s="7" t="str">
        <f>VLOOKUP(A960,'Medical Examinations'!A:J,10,0)</f>
        <v>0</v>
      </c>
      <c r="I960" t="str">
        <f>VLOOKUP(A960,'Medical Examinations'!A:I,9,0)</f>
        <v>No</v>
      </c>
      <c r="J960" t="str">
        <f>VLOOKUP(A960,'Medical Examinations'!A:L,12,0)</f>
        <v>Obesity</v>
      </c>
      <c r="K960" t="str">
        <f>VLOOKUP(A960,'Medical Examinations'!A:M,13,0)</f>
        <v>Normal</v>
      </c>
      <c r="L960" t="str">
        <f>VLOOKUP(A960,'Hospitalisation Details'!A:S,15,0)</f>
        <v>6-Oct-1989</v>
      </c>
      <c r="M960" s="10">
        <f>VLOOKUP(A960,'Hospitalisation Details'!A:Q,17,0)</f>
        <v>11511.61</v>
      </c>
      <c r="N960" t="str">
        <f>VLOOKUP(A960,'Hospitalisation Details'!A:L,12,0)</f>
        <v>tier - 3</v>
      </c>
      <c r="O960" t="str">
        <f>VLOOKUP(A960,'Hospitalisation Details'!A:AA,13,0)</f>
        <v>tier - 3</v>
      </c>
      <c r="P960" t="str">
        <f>VLOOKUP(A960,'Hospitalisation Details'!A:AA,14,0)</f>
        <v>R1026</v>
      </c>
      <c r="Q960">
        <f>VLOOKUP(A960,'Hospitalisation Details'!A:AA,16,0)</f>
        <v>33</v>
      </c>
    </row>
    <row r="961" spans="1:17" ht="15.75" x14ac:dyDescent="0.25">
      <c r="A961" s="1" t="s">
        <v>1411</v>
      </c>
      <c r="B961" t="str">
        <f>VLOOKUP(A961,'Customer Names'!A:D,4,0)</f>
        <v>Allison M</v>
      </c>
      <c r="C961">
        <f>VLOOKUP(A961,'Medical Examinations'!A:B,2,0)</f>
        <v>30</v>
      </c>
      <c r="D961">
        <f>VLOOKUP(A961,'Medical Examinations'!A:C,3,0)</f>
        <v>5.61</v>
      </c>
      <c r="E961" t="str">
        <f>VLOOKUP(A961,'Medical Examinations'!A:K,11,0)</f>
        <v>Yes</v>
      </c>
      <c r="F961" t="str">
        <f>VLOOKUP(A961,'Medical Examinations'!A:N,14,0)</f>
        <v>No</v>
      </c>
      <c r="G961" t="str">
        <f>VLOOKUP(A961,'Medical Examinations'!A:F,6,0)</f>
        <v>Yes</v>
      </c>
      <c r="H961" s="7">
        <f>VLOOKUP(A961,'Medical Examinations'!A:J,10,0)</f>
        <v>1</v>
      </c>
      <c r="I961" t="str">
        <f>VLOOKUP(A961,'Medical Examinations'!A:I,9,0)</f>
        <v>No</v>
      </c>
      <c r="J961" t="str">
        <f>VLOOKUP(A961,'Medical Examinations'!A:L,12,0)</f>
        <v>Obesity</v>
      </c>
      <c r="K961" t="str">
        <f>VLOOKUP(A961,'Medical Examinations'!A:M,13,0)</f>
        <v>Normal</v>
      </c>
      <c r="L961" t="str">
        <f>VLOOKUP(A961,'Hospitalisation Details'!A:S,15,0)</f>
        <v>11-Aug-1969</v>
      </c>
      <c r="M961" s="10">
        <f>VLOOKUP(A961,'Hospitalisation Details'!A:Q,17,0)</f>
        <v>11497.69</v>
      </c>
      <c r="N961" t="str">
        <f>VLOOKUP(A961,'Hospitalisation Details'!A:L,12,0)</f>
        <v>tier - 3</v>
      </c>
      <c r="O961" t="str">
        <f>VLOOKUP(A961,'Hospitalisation Details'!A:AA,13,0)</f>
        <v>tier - 1</v>
      </c>
      <c r="P961" t="str">
        <f>VLOOKUP(A961,'Hospitalisation Details'!A:AA,14,0)</f>
        <v>R1012</v>
      </c>
      <c r="Q961">
        <f>VLOOKUP(A961,'Hospitalisation Details'!A:AA,16,0)</f>
        <v>53</v>
      </c>
    </row>
    <row r="962" spans="1:17" ht="15.75" x14ac:dyDescent="0.25">
      <c r="A962" s="1" t="s">
        <v>1410</v>
      </c>
      <c r="B962" t="str">
        <f>VLOOKUP(A962,'Customer Names'!A:D,4,0)</f>
        <v>Sarah E.</v>
      </c>
      <c r="C962">
        <f>VLOOKUP(A962,'Medical Examinations'!A:B,2,0)</f>
        <v>35.340000000000003</v>
      </c>
      <c r="D962">
        <f>VLOOKUP(A962,'Medical Examinations'!A:C,3,0)</f>
        <v>5.51</v>
      </c>
      <c r="E962" t="str">
        <f>VLOOKUP(A962,'Medical Examinations'!A:K,11,0)</f>
        <v>Yes</v>
      </c>
      <c r="F962" t="str">
        <f>VLOOKUP(A962,'Medical Examinations'!A:N,14,0)</f>
        <v>No</v>
      </c>
      <c r="G962" t="str">
        <f>VLOOKUP(A962,'Medical Examinations'!A:F,6,0)</f>
        <v>Yes</v>
      </c>
      <c r="H962" s="7">
        <f>VLOOKUP(A962,'Medical Examinations'!A:J,10,0)</f>
        <v>1</v>
      </c>
      <c r="I962" t="str">
        <f>VLOOKUP(A962,'Medical Examinations'!A:I,9,0)</f>
        <v>No</v>
      </c>
      <c r="J962" t="str">
        <f>VLOOKUP(A962,'Medical Examinations'!A:L,12,0)</f>
        <v>Obesity</v>
      </c>
      <c r="K962" t="str">
        <f>VLOOKUP(A962,'Medical Examinations'!A:M,13,0)</f>
        <v>Normal</v>
      </c>
      <c r="L962" t="str">
        <f>VLOOKUP(A962,'Hospitalisation Details'!A:S,15,0)</f>
        <v>7-Jun-1983</v>
      </c>
      <c r="M962" s="10">
        <f>VLOOKUP(A962,'Hospitalisation Details'!A:Q,17,0)</f>
        <v>11492.46</v>
      </c>
      <c r="N962" t="str">
        <f>VLOOKUP(A962,'Hospitalisation Details'!A:L,12,0)</f>
        <v>tier - 3</v>
      </c>
      <c r="O962" t="str">
        <f>VLOOKUP(A962,'Hospitalisation Details'!A:AA,13,0)</f>
        <v>tier - 3</v>
      </c>
      <c r="P962" t="str">
        <f>VLOOKUP(A962,'Hospitalisation Details'!A:AA,14,0)</f>
        <v>R1026</v>
      </c>
      <c r="Q962">
        <f>VLOOKUP(A962,'Hospitalisation Details'!A:AA,16,0)</f>
        <v>40</v>
      </c>
    </row>
    <row r="963" spans="1:17" ht="15.75" x14ac:dyDescent="0.25">
      <c r="A963" s="1" t="s">
        <v>1409</v>
      </c>
      <c r="B963" t="str">
        <f>VLOOKUP(A963,'Customer Names'!A:D,4,0)</f>
        <v>Philip J</v>
      </c>
      <c r="C963">
        <f>VLOOKUP(A963,'Medical Examinations'!A:B,2,0)</f>
        <v>32.204999999999998</v>
      </c>
      <c r="D963">
        <f>VLOOKUP(A963,'Medical Examinations'!A:C,3,0)</f>
        <v>8.3800000000000008</v>
      </c>
      <c r="E963" t="str">
        <f>VLOOKUP(A963,'Medical Examinations'!A:K,11,0)</f>
        <v>Yes</v>
      </c>
      <c r="F963" t="str">
        <f>VLOOKUP(A963,'Medical Examinations'!A:N,14,0)</f>
        <v>No</v>
      </c>
      <c r="G963" t="str">
        <f>VLOOKUP(A963,'Medical Examinations'!A:F,6,0)</f>
        <v>No</v>
      </c>
      <c r="H963" s="7">
        <f>VLOOKUP(A963,'Medical Examinations'!A:J,10,0)</f>
        <v>2</v>
      </c>
      <c r="I963" t="str">
        <f>VLOOKUP(A963,'Medical Examinations'!A:I,9,0)</f>
        <v>No</v>
      </c>
      <c r="J963" t="str">
        <f>VLOOKUP(A963,'Medical Examinations'!A:L,12,0)</f>
        <v>Obesity</v>
      </c>
      <c r="K963" t="str">
        <f>VLOOKUP(A963,'Medical Examinations'!A:M,13,0)</f>
        <v>Diabetes</v>
      </c>
      <c r="L963" t="str">
        <f>VLOOKUP(A963,'Hospitalisation Details'!A:S,15,0)</f>
        <v>13-Oct-1970</v>
      </c>
      <c r="M963" s="10">
        <f>VLOOKUP(A963,'Hospitalisation Details'!A:Q,17,0)</f>
        <v>11488.32</v>
      </c>
      <c r="N963" t="str">
        <f>VLOOKUP(A963,'Hospitalisation Details'!A:L,12,0)</f>
        <v>tier - 3</v>
      </c>
      <c r="O963" t="str">
        <f>VLOOKUP(A963,'Hospitalisation Details'!A:AA,13,0)</f>
        <v>tier - 1</v>
      </c>
      <c r="P963" t="str">
        <f>VLOOKUP(A963,'Hospitalisation Details'!A:AA,14,0)</f>
        <v>R1014</v>
      </c>
      <c r="Q963">
        <f>VLOOKUP(A963,'Hospitalisation Details'!A:AA,16,0)</f>
        <v>52</v>
      </c>
    </row>
    <row r="964" spans="1:17" ht="15.75" x14ac:dyDescent="0.25">
      <c r="A964" s="1" t="s">
        <v>1408</v>
      </c>
      <c r="B964" t="str">
        <f>VLOOKUP(A964,'Customer Names'!A:D,4,0)</f>
        <v>Jillian A.</v>
      </c>
      <c r="C964">
        <f>VLOOKUP(A964,'Medical Examinations'!A:B,2,0)</f>
        <v>33.880000000000003</v>
      </c>
      <c r="D964">
        <f>VLOOKUP(A964,'Medical Examinations'!A:C,3,0)</f>
        <v>4.68</v>
      </c>
      <c r="E964" t="str">
        <f>VLOOKUP(A964,'Medical Examinations'!A:K,11,0)</f>
        <v>No</v>
      </c>
      <c r="F964" t="str">
        <f>VLOOKUP(A964,'Medical Examinations'!A:N,14,0)</f>
        <v>Yes</v>
      </c>
      <c r="G964" t="str">
        <f>VLOOKUP(A964,'Medical Examinations'!A:F,6,0)</f>
        <v>No</v>
      </c>
      <c r="H964" s="7">
        <f>VLOOKUP(A964,'Medical Examinations'!A:J,10,0)</f>
        <v>1</v>
      </c>
      <c r="I964" t="str">
        <f>VLOOKUP(A964,'Medical Examinations'!A:I,9,0)</f>
        <v>No</v>
      </c>
      <c r="J964" t="str">
        <f>VLOOKUP(A964,'Medical Examinations'!A:L,12,0)</f>
        <v>Obesity</v>
      </c>
      <c r="K964" t="str">
        <f>VLOOKUP(A964,'Medical Examinations'!A:M,13,0)</f>
        <v>Normal</v>
      </c>
      <c r="L964" t="str">
        <f>VLOOKUP(A964,'Hospitalisation Details'!A:S,15,0)</f>
        <v>10-Sep-2004</v>
      </c>
      <c r="M964" s="10">
        <f>VLOOKUP(A964,'Hospitalisation Details'!A:Q,17,0)</f>
        <v>11482.63</v>
      </c>
      <c r="N964" t="str">
        <f>VLOOKUP(A964,'Hospitalisation Details'!A:L,12,0)</f>
        <v>tier - 3</v>
      </c>
      <c r="O964" t="str">
        <f>VLOOKUP(A964,'Hospitalisation Details'!A:AA,13,0)</f>
        <v>tier - 2</v>
      </c>
      <c r="P964" t="str">
        <f>VLOOKUP(A964,'Hospitalisation Details'!A:AA,14,0)</f>
        <v>R1013</v>
      </c>
      <c r="Q964">
        <f>VLOOKUP(A964,'Hospitalisation Details'!A:AA,16,0)</f>
        <v>18</v>
      </c>
    </row>
    <row r="965" spans="1:17" ht="15.75" x14ac:dyDescent="0.25">
      <c r="A965" s="1" t="s">
        <v>1407</v>
      </c>
      <c r="B965" t="str">
        <f>VLOOKUP(A965,'Customer Names'!A:D,4,0)</f>
        <v>Laura D</v>
      </c>
      <c r="C965">
        <f>VLOOKUP(A965,'Medical Examinations'!A:B,2,0)</f>
        <v>26.63</v>
      </c>
      <c r="D965">
        <f>VLOOKUP(A965,'Medical Examinations'!A:C,3,0)</f>
        <v>4.3600000000000003</v>
      </c>
      <c r="E965" t="str">
        <f>VLOOKUP(A965,'Medical Examinations'!A:K,11,0)</f>
        <v>Yes</v>
      </c>
      <c r="F965" t="str">
        <f>VLOOKUP(A965,'Medical Examinations'!A:N,14,0)</f>
        <v>No</v>
      </c>
      <c r="G965" t="str">
        <f>VLOOKUP(A965,'Medical Examinations'!A:F,6,0)</f>
        <v>No</v>
      </c>
      <c r="H965" s="7">
        <f>VLOOKUP(A965,'Medical Examinations'!A:J,10,0)</f>
        <v>2</v>
      </c>
      <c r="I965" t="str">
        <f>VLOOKUP(A965,'Medical Examinations'!A:I,9,0)</f>
        <v>No</v>
      </c>
      <c r="J965" t="str">
        <f>VLOOKUP(A965,'Medical Examinations'!A:L,12,0)</f>
        <v>Overweight</v>
      </c>
      <c r="K965" t="str">
        <f>VLOOKUP(A965,'Medical Examinations'!A:M,13,0)</f>
        <v>Normal</v>
      </c>
      <c r="L965" t="str">
        <f>VLOOKUP(A965,'Hospitalisation Details'!A:S,15,0)</f>
        <v>7-Sep-1966</v>
      </c>
      <c r="M965" s="10">
        <f>VLOOKUP(A965,'Hospitalisation Details'!A:Q,17,0)</f>
        <v>11478.14</v>
      </c>
      <c r="N965" t="str">
        <f>VLOOKUP(A965,'Hospitalisation Details'!A:L,12,0)</f>
        <v>tier - 3</v>
      </c>
      <c r="O965" t="str">
        <f>VLOOKUP(A965,'Hospitalisation Details'!A:AA,13,0)</f>
        <v>tier - 2</v>
      </c>
      <c r="P965" t="str">
        <f>VLOOKUP(A965,'Hospitalisation Details'!A:AA,14,0)</f>
        <v>R1025</v>
      </c>
      <c r="Q965">
        <f>VLOOKUP(A965,'Hospitalisation Details'!A:AA,16,0)</f>
        <v>56</v>
      </c>
    </row>
    <row r="966" spans="1:17" ht="15.75" x14ac:dyDescent="0.25">
      <c r="A966" s="1" t="s">
        <v>1406</v>
      </c>
      <c r="B966" t="str">
        <f>VLOOKUP(A966,'Customer Names'!A:D,4,0)</f>
        <v>Megan E.</v>
      </c>
      <c r="C966">
        <f>VLOOKUP(A966,'Medical Examinations'!A:B,2,0)</f>
        <v>28.7</v>
      </c>
      <c r="D966">
        <f>VLOOKUP(A966,'Medical Examinations'!A:C,3,0)</f>
        <v>7.74</v>
      </c>
      <c r="E966" t="str">
        <f>VLOOKUP(A966,'Medical Examinations'!A:K,11,0)</f>
        <v>No</v>
      </c>
      <c r="F966" t="str">
        <f>VLOOKUP(A966,'Medical Examinations'!A:N,14,0)</f>
        <v>No</v>
      </c>
      <c r="G966" t="str">
        <f>VLOOKUP(A966,'Medical Examinations'!A:F,6,0)</f>
        <v>No</v>
      </c>
      <c r="H966" s="7" t="str">
        <f>VLOOKUP(A966,'Medical Examinations'!A:J,10,0)</f>
        <v>0</v>
      </c>
      <c r="I966" t="str">
        <f>VLOOKUP(A966,'Medical Examinations'!A:I,9,0)</f>
        <v>No</v>
      </c>
      <c r="J966" t="str">
        <f>VLOOKUP(A966,'Medical Examinations'!A:L,12,0)</f>
        <v>Overweight</v>
      </c>
      <c r="K966" t="str">
        <f>VLOOKUP(A966,'Medical Examinations'!A:M,13,0)</f>
        <v>Diabetes</v>
      </c>
      <c r="L966" t="str">
        <f>VLOOKUP(A966,'Hospitalisation Details'!A:S,15,0)</f>
        <v>23-Jun-1965</v>
      </c>
      <c r="M966" s="10">
        <f>VLOOKUP(A966,'Hospitalisation Details'!A:Q,17,0)</f>
        <v>11455.28</v>
      </c>
      <c r="N966" t="str">
        <f>VLOOKUP(A966,'Hospitalisation Details'!A:L,12,0)</f>
        <v>tier - 3</v>
      </c>
      <c r="O966" t="str">
        <f>VLOOKUP(A966,'Hospitalisation Details'!A:AA,13,0)</f>
        <v>tier - 2</v>
      </c>
      <c r="P966" t="str">
        <f>VLOOKUP(A966,'Hospitalisation Details'!A:AA,14,0)</f>
        <v>R1011</v>
      </c>
      <c r="Q966">
        <f>VLOOKUP(A966,'Hospitalisation Details'!A:AA,16,0)</f>
        <v>57</v>
      </c>
    </row>
    <row r="967" spans="1:17" ht="15.75" x14ac:dyDescent="0.25">
      <c r="A967" s="1" t="s">
        <v>1405</v>
      </c>
      <c r="B967" t="str">
        <f>VLOOKUP(A967,'Customer Names'!A:D,4,0)</f>
        <v>Shannon J.</v>
      </c>
      <c r="C967">
        <f>VLOOKUP(A967,'Medical Examinations'!A:B,2,0)</f>
        <v>25.65</v>
      </c>
      <c r="D967">
        <f>VLOOKUP(A967,'Medical Examinations'!A:C,3,0)</f>
        <v>4.05</v>
      </c>
      <c r="E967" t="str">
        <f>VLOOKUP(A967,'Medical Examinations'!A:K,11,0)</f>
        <v>Yes</v>
      </c>
      <c r="F967" t="str">
        <f>VLOOKUP(A967,'Medical Examinations'!A:N,14,0)</f>
        <v>No</v>
      </c>
      <c r="G967" t="str">
        <f>VLOOKUP(A967,'Medical Examinations'!A:F,6,0)</f>
        <v>No</v>
      </c>
      <c r="H967" s="7">
        <f>VLOOKUP(A967,'Medical Examinations'!A:J,10,0)</f>
        <v>2</v>
      </c>
      <c r="I967" t="str">
        <f>VLOOKUP(A967,'Medical Examinations'!A:I,9,0)</f>
        <v>No</v>
      </c>
      <c r="J967" t="str">
        <f>VLOOKUP(A967,'Medical Examinations'!A:L,12,0)</f>
        <v>Overweight</v>
      </c>
      <c r="K967" t="str">
        <f>VLOOKUP(A967,'Medical Examinations'!A:M,13,0)</f>
        <v>Normal</v>
      </c>
      <c r="L967" t="str">
        <f>VLOOKUP(A967,'Hospitalisation Details'!A:S,15,0)</f>
        <v>14-Jun-1966</v>
      </c>
      <c r="M967" s="10">
        <f>VLOOKUP(A967,'Hospitalisation Details'!A:Q,17,0)</f>
        <v>11454.02</v>
      </c>
      <c r="N967" t="str">
        <f>VLOOKUP(A967,'Hospitalisation Details'!A:L,12,0)</f>
        <v>tier - 3</v>
      </c>
      <c r="O967" t="str">
        <f>VLOOKUP(A967,'Hospitalisation Details'!A:AA,13,0)</f>
        <v>tier - 1</v>
      </c>
      <c r="P967" t="str">
        <f>VLOOKUP(A967,'Hospitalisation Details'!A:AA,14,0)</f>
        <v>R1012</v>
      </c>
      <c r="Q967">
        <f>VLOOKUP(A967,'Hospitalisation Details'!A:AA,16,0)</f>
        <v>56</v>
      </c>
    </row>
    <row r="968" spans="1:17" ht="15.75" x14ac:dyDescent="0.25">
      <c r="A968" s="1" t="s">
        <v>1404</v>
      </c>
      <c r="B968" t="str">
        <f>VLOOKUP(A968,'Customer Names'!A:D,4,0)</f>
        <v>Rachelle M</v>
      </c>
      <c r="C968">
        <f>VLOOKUP(A968,'Medical Examinations'!A:B,2,0)</f>
        <v>36.384999999999998</v>
      </c>
      <c r="D968">
        <f>VLOOKUP(A968,'Medical Examinations'!A:C,3,0)</f>
        <v>11.49</v>
      </c>
      <c r="E968" t="str">
        <f>VLOOKUP(A968,'Medical Examinations'!A:K,11,0)</f>
        <v>No</v>
      </c>
      <c r="F968" t="str">
        <f>VLOOKUP(A968,'Medical Examinations'!A:N,14,0)</f>
        <v>No</v>
      </c>
      <c r="G968" t="str">
        <f>VLOOKUP(A968,'Medical Examinations'!A:F,6,0)</f>
        <v>No</v>
      </c>
      <c r="H968" s="7" t="str">
        <f>VLOOKUP(A968,'Medical Examinations'!A:J,10,0)</f>
        <v>0</v>
      </c>
      <c r="I968" t="str">
        <f>VLOOKUP(A968,'Medical Examinations'!A:I,9,0)</f>
        <v>No</v>
      </c>
      <c r="J968" t="str">
        <f>VLOOKUP(A968,'Medical Examinations'!A:L,12,0)</f>
        <v>Obesity</v>
      </c>
      <c r="K968" t="str">
        <f>VLOOKUP(A968,'Medical Examinations'!A:M,13,0)</f>
        <v>Diabetes</v>
      </c>
      <c r="L968" t="str">
        <f>VLOOKUP(A968,'Hospitalisation Details'!A:S,15,0)</f>
        <v>12-Sep-1971</v>
      </c>
      <c r="M968" s="10">
        <f>VLOOKUP(A968,'Hospitalisation Details'!A:Q,17,0)</f>
        <v>11436.74</v>
      </c>
      <c r="N968" t="str">
        <f>VLOOKUP(A968,'Hospitalisation Details'!A:L,12,0)</f>
        <v>tier - 3</v>
      </c>
      <c r="O968" t="str">
        <f>VLOOKUP(A968,'Hospitalisation Details'!A:AA,13,0)</f>
        <v>tier - 3</v>
      </c>
      <c r="P968" t="str">
        <f>VLOOKUP(A968,'Hospitalisation Details'!A:AA,14,0)</f>
        <v>R1012</v>
      </c>
      <c r="Q968">
        <f>VLOOKUP(A968,'Hospitalisation Details'!A:AA,16,0)</f>
        <v>51</v>
      </c>
    </row>
    <row r="969" spans="1:17" ht="15.75" x14ac:dyDescent="0.25">
      <c r="A969" s="1" t="s">
        <v>1403</v>
      </c>
      <c r="B969" t="str">
        <f>VLOOKUP(A969,'Customer Names'!A:D,4,0)</f>
        <v>Casey</v>
      </c>
      <c r="C969">
        <f>VLOOKUP(A969,'Medical Examinations'!A:B,2,0)</f>
        <v>34.69</v>
      </c>
      <c r="D969">
        <f>VLOOKUP(A969,'Medical Examinations'!A:C,3,0)</f>
        <v>5.65</v>
      </c>
      <c r="E969" t="str">
        <f>VLOOKUP(A969,'Medical Examinations'!A:K,11,0)</f>
        <v>No</v>
      </c>
      <c r="F969" t="str">
        <f>VLOOKUP(A969,'Medical Examinations'!A:N,14,0)</f>
        <v>No</v>
      </c>
      <c r="G969" t="str">
        <f>VLOOKUP(A969,'Medical Examinations'!A:F,6,0)</f>
        <v>No</v>
      </c>
      <c r="H969" s="7" t="str">
        <f>VLOOKUP(A969,'Medical Examinations'!A:J,10,0)</f>
        <v>0</v>
      </c>
      <c r="I969" t="str">
        <f>VLOOKUP(A969,'Medical Examinations'!A:I,9,0)</f>
        <v>No</v>
      </c>
      <c r="J969" t="str">
        <f>VLOOKUP(A969,'Medical Examinations'!A:L,12,0)</f>
        <v>Obesity</v>
      </c>
      <c r="K969" t="str">
        <f>VLOOKUP(A969,'Medical Examinations'!A:M,13,0)</f>
        <v>Normal</v>
      </c>
      <c r="L969" t="str">
        <f>VLOOKUP(A969,'Hospitalisation Details'!A:S,15,0)</f>
        <v>17-Jul-1980</v>
      </c>
      <c r="M969" s="10">
        <f>VLOOKUP(A969,'Hospitalisation Details'!A:Q,17,0)</f>
        <v>11435.74</v>
      </c>
      <c r="N969" t="str">
        <f>VLOOKUP(A969,'Hospitalisation Details'!A:L,12,0)</f>
        <v>tier - 3</v>
      </c>
      <c r="O969" t="str">
        <f>VLOOKUP(A969,'Hospitalisation Details'!A:AA,13,0)</f>
        <v>tier - 3</v>
      </c>
      <c r="P969" t="str">
        <f>VLOOKUP(A969,'Hospitalisation Details'!A:AA,14,0)</f>
        <v>R1021</v>
      </c>
      <c r="Q969">
        <f>VLOOKUP(A969,'Hospitalisation Details'!A:AA,16,0)</f>
        <v>42</v>
      </c>
    </row>
    <row r="970" spans="1:17" ht="15.75" x14ac:dyDescent="0.25">
      <c r="A970" s="1" t="s">
        <v>1402</v>
      </c>
      <c r="B970" t="str">
        <f>VLOOKUP(A970,'Customer Names'!A:D,4,0)</f>
        <v>Jessica L</v>
      </c>
      <c r="C970">
        <f>VLOOKUP(A970,'Medical Examinations'!A:B,2,0)</f>
        <v>37.68</v>
      </c>
      <c r="D970">
        <f>VLOOKUP(A970,'Medical Examinations'!A:C,3,0)</f>
        <v>4.29</v>
      </c>
      <c r="E970" t="str">
        <f>VLOOKUP(A970,'Medical Examinations'!A:K,11,0)</f>
        <v>Yes</v>
      </c>
      <c r="F970" t="str">
        <f>VLOOKUP(A970,'Medical Examinations'!A:N,14,0)</f>
        <v>No</v>
      </c>
      <c r="G970" t="str">
        <f>VLOOKUP(A970,'Medical Examinations'!A:F,6,0)</f>
        <v>No</v>
      </c>
      <c r="H970" s="7" t="str">
        <f>VLOOKUP(A970,'Medical Examinations'!A:J,10,0)</f>
        <v>0</v>
      </c>
      <c r="I970" t="str">
        <f>VLOOKUP(A970,'Medical Examinations'!A:I,9,0)</f>
        <v>No</v>
      </c>
      <c r="J970" t="str">
        <f>VLOOKUP(A970,'Medical Examinations'!A:L,12,0)</f>
        <v>Obesity</v>
      </c>
      <c r="K970" t="str">
        <f>VLOOKUP(A970,'Medical Examinations'!A:M,13,0)</f>
        <v>Normal</v>
      </c>
      <c r="L970" t="str">
        <f>VLOOKUP(A970,'Hospitalisation Details'!A:S,15,0)</f>
        <v>9-Jun-1985</v>
      </c>
      <c r="M970" s="10">
        <f>VLOOKUP(A970,'Hospitalisation Details'!A:Q,17,0)</f>
        <v>11419.49</v>
      </c>
      <c r="N970" t="str">
        <f>VLOOKUP(A970,'Hospitalisation Details'!A:L,12,0)</f>
        <v>tier - 3</v>
      </c>
      <c r="O970" t="str">
        <f>VLOOKUP(A970,'Hospitalisation Details'!A:AA,13,0)</f>
        <v>tier - 1</v>
      </c>
      <c r="P970" t="str">
        <f>VLOOKUP(A970,'Hospitalisation Details'!A:AA,14,0)</f>
        <v>R1012</v>
      </c>
      <c r="Q970">
        <f>VLOOKUP(A970,'Hospitalisation Details'!A:AA,16,0)</f>
        <v>37</v>
      </c>
    </row>
    <row r="971" spans="1:17" ht="15.75" x14ac:dyDescent="0.25">
      <c r="A971" s="1" t="s">
        <v>1401</v>
      </c>
      <c r="B971" t="str">
        <f>VLOOKUP(A971,'Customer Names'!A:D,4,0)</f>
        <v>Brandon F</v>
      </c>
      <c r="C971">
        <f>VLOOKUP(A971,'Medical Examinations'!A:B,2,0)</f>
        <v>35.49</v>
      </c>
      <c r="D971">
        <f>VLOOKUP(A971,'Medical Examinations'!A:C,3,0)</f>
        <v>4.74</v>
      </c>
      <c r="E971" t="str">
        <f>VLOOKUP(A971,'Medical Examinations'!A:K,11,0)</f>
        <v>Yes</v>
      </c>
      <c r="F971" t="str">
        <f>VLOOKUP(A971,'Medical Examinations'!A:N,14,0)</f>
        <v>No</v>
      </c>
      <c r="G971" t="str">
        <f>VLOOKUP(A971,'Medical Examinations'!A:F,6,0)</f>
        <v>Yes</v>
      </c>
      <c r="H971" s="7">
        <f>VLOOKUP(A971,'Medical Examinations'!A:J,10,0)</f>
        <v>1</v>
      </c>
      <c r="I971" t="str">
        <f>VLOOKUP(A971,'Medical Examinations'!A:I,9,0)</f>
        <v>No</v>
      </c>
      <c r="J971" t="str">
        <f>VLOOKUP(A971,'Medical Examinations'!A:L,12,0)</f>
        <v>Obesity</v>
      </c>
      <c r="K971" t="str">
        <f>VLOOKUP(A971,'Medical Examinations'!A:M,13,0)</f>
        <v>Normal</v>
      </c>
      <c r="L971" t="str">
        <f>VLOOKUP(A971,'Hospitalisation Details'!A:S,15,0)</f>
        <v>23-Oct-1983</v>
      </c>
      <c r="M971" s="10">
        <f>VLOOKUP(A971,'Hospitalisation Details'!A:Q,17,0)</f>
        <v>11412.02</v>
      </c>
      <c r="N971" t="str">
        <f>VLOOKUP(A971,'Hospitalisation Details'!A:L,12,0)</f>
        <v>tier - 3</v>
      </c>
      <c r="O971" t="str">
        <f>VLOOKUP(A971,'Hospitalisation Details'!A:AA,13,0)</f>
        <v>tier - 1</v>
      </c>
      <c r="P971" t="str">
        <f>VLOOKUP(A971,'Hospitalisation Details'!A:AA,14,0)</f>
        <v>R1021</v>
      </c>
      <c r="Q971">
        <f>VLOOKUP(A971,'Hospitalisation Details'!A:AA,16,0)</f>
        <v>39</v>
      </c>
    </row>
    <row r="972" spans="1:17" ht="15.75" x14ac:dyDescent="0.25">
      <c r="A972" s="1" t="s">
        <v>1400</v>
      </c>
      <c r="B972" t="str">
        <f>VLOOKUP(A972,'Customer Names'!A:D,4,0)</f>
        <v>Melissa</v>
      </c>
      <c r="C972">
        <f>VLOOKUP(A972,'Medical Examinations'!A:B,2,0)</f>
        <v>44.7</v>
      </c>
      <c r="D972">
        <f>VLOOKUP(A972,'Medical Examinations'!A:C,3,0)</f>
        <v>7.6</v>
      </c>
      <c r="E972" t="str">
        <f>VLOOKUP(A972,'Medical Examinations'!A:K,11,0)</f>
        <v>Yes</v>
      </c>
      <c r="F972" t="str">
        <f>VLOOKUP(A972,'Medical Examinations'!A:N,14,0)</f>
        <v>No</v>
      </c>
      <c r="G972" t="str">
        <f>VLOOKUP(A972,'Medical Examinations'!A:F,6,0)</f>
        <v>No</v>
      </c>
      <c r="H972" s="7">
        <f>VLOOKUP(A972,'Medical Examinations'!A:J,10,0)</f>
        <v>2</v>
      </c>
      <c r="I972" t="str">
        <f>VLOOKUP(A972,'Medical Examinations'!A:I,9,0)</f>
        <v>No</v>
      </c>
      <c r="J972" t="str">
        <f>VLOOKUP(A972,'Medical Examinations'!A:L,12,0)</f>
        <v>Obesity</v>
      </c>
      <c r="K972" t="str">
        <f>VLOOKUP(A972,'Medical Examinations'!A:M,13,0)</f>
        <v>Diabetes</v>
      </c>
      <c r="L972" t="str">
        <f>VLOOKUP(A972,'Hospitalisation Details'!A:S,15,0)</f>
        <v>7-Oct-1970</v>
      </c>
      <c r="M972" s="10">
        <f>VLOOKUP(A972,'Hospitalisation Details'!A:Q,17,0)</f>
        <v>11411.69</v>
      </c>
      <c r="N972" t="str">
        <f>VLOOKUP(A972,'Hospitalisation Details'!A:L,12,0)</f>
        <v>tier - 3</v>
      </c>
      <c r="O972" t="str">
        <f>VLOOKUP(A972,'Hospitalisation Details'!A:AA,13,0)</f>
        <v>tier - 2</v>
      </c>
      <c r="P972" t="str">
        <f>VLOOKUP(A972,'Hospitalisation Details'!A:AA,14,0)</f>
        <v>R1011</v>
      </c>
      <c r="Q972">
        <f>VLOOKUP(A972,'Hospitalisation Details'!A:AA,16,0)</f>
        <v>52</v>
      </c>
    </row>
    <row r="973" spans="1:17" ht="15.75" x14ac:dyDescent="0.25">
      <c r="A973" s="1" t="s">
        <v>1399</v>
      </c>
      <c r="B973" t="str">
        <f>VLOOKUP(A973,'Customer Names'!A:D,4,0)</f>
        <v>Danielle N</v>
      </c>
      <c r="C973">
        <f>VLOOKUP(A973,'Medical Examinations'!A:B,2,0)</f>
        <v>38.380000000000003</v>
      </c>
      <c r="D973">
        <f>VLOOKUP(A973,'Medical Examinations'!A:C,3,0)</f>
        <v>8.5</v>
      </c>
      <c r="E973" t="str">
        <f>VLOOKUP(A973,'Medical Examinations'!A:K,11,0)</f>
        <v>Yes</v>
      </c>
      <c r="F973" t="str">
        <f>VLOOKUP(A973,'Medical Examinations'!A:N,14,0)</f>
        <v>No</v>
      </c>
      <c r="G973" t="str">
        <f>VLOOKUP(A973,'Medical Examinations'!A:F,6,0)</f>
        <v>No</v>
      </c>
      <c r="H973" s="7">
        <f>VLOOKUP(A973,'Medical Examinations'!A:J,10,0)</f>
        <v>2</v>
      </c>
      <c r="I973" t="str">
        <f>VLOOKUP(A973,'Medical Examinations'!A:I,9,0)</f>
        <v>No</v>
      </c>
      <c r="J973" t="str">
        <f>VLOOKUP(A973,'Medical Examinations'!A:L,12,0)</f>
        <v>Obesity</v>
      </c>
      <c r="K973" t="str">
        <f>VLOOKUP(A973,'Medical Examinations'!A:M,13,0)</f>
        <v>Diabetes</v>
      </c>
      <c r="L973" t="str">
        <f>VLOOKUP(A973,'Hospitalisation Details'!A:S,15,0)</f>
        <v>2-Oct-1970</v>
      </c>
      <c r="M973" s="10">
        <f>VLOOKUP(A973,'Hospitalisation Details'!A:Q,17,0)</f>
        <v>11396.9</v>
      </c>
      <c r="N973" t="str">
        <f>VLOOKUP(A973,'Hospitalisation Details'!A:L,12,0)</f>
        <v>tier - 3</v>
      </c>
      <c r="O973" t="str">
        <f>VLOOKUP(A973,'Hospitalisation Details'!A:AA,13,0)</f>
        <v>tier - 3</v>
      </c>
      <c r="P973" t="str">
        <f>VLOOKUP(A973,'Hospitalisation Details'!A:AA,14,0)</f>
        <v>R1024</v>
      </c>
      <c r="Q973">
        <f>VLOOKUP(A973,'Hospitalisation Details'!A:AA,16,0)</f>
        <v>52</v>
      </c>
    </row>
    <row r="974" spans="1:17" ht="15.75" x14ac:dyDescent="0.25">
      <c r="A974" s="1" t="s">
        <v>1398</v>
      </c>
      <c r="B974" t="str">
        <f>VLOOKUP(A974,'Customer Names'!A:D,4,0)</f>
        <v>Matthew</v>
      </c>
      <c r="C974">
        <f>VLOOKUP(A974,'Medical Examinations'!A:B,2,0)</f>
        <v>35.244999999999997</v>
      </c>
      <c r="D974">
        <f>VLOOKUP(A974,'Medical Examinations'!A:C,3,0)</f>
        <v>11.22</v>
      </c>
      <c r="E974" t="str">
        <f>VLOOKUP(A974,'Medical Examinations'!A:K,11,0)</f>
        <v>Yes</v>
      </c>
      <c r="F974" t="str">
        <f>VLOOKUP(A974,'Medical Examinations'!A:N,14,0)</f>
        <v>No</v>
      </c>
      <c r="G974" t="str">
        <f>VLOOKUP(A974,'Medical Examinations'!A:F,6,0)</f>
        <v>No</v>
      </c>
      <c r="H974" s="7" t="str">
        <f>VLOOKUP(A974,'Medical Examinations'!A:J,10,0)</f>
        <v>0</v>
      </c>
      <c r="I974" t="str">
        <f>VLOOKUP(A974,'Medical Examinations'!A:I,9,0)</f>
        <v>No</v>
      </c>
      <c r="J974" t="str">
        <f>VLOOKUP(A974,'Medical Examinations'!A:L,12,0)</f>
        <v>Obesity</v>
      </c>
      <c r="K974" t="str">
        <f>VLOOKUP(A974,'Medical Examinations'!A:M,13,0)</f>
        <v>Diabetes</v>
      </c>
      <c r="L974" t="str">
        <f>VLOOKUP(A974,'Hospitalisation Details'!A:S,15,0)</f>
        <v>19-Dec-1967</v>
      </c>
      <c r="M974" s="10">
        <f>VLOOKUP(A974,'Hospitalisation Details'!A:Q,17,0)</f>
        <v>11394.07</v>
      </c>
      <c r="N974" t="str">
        <f>VLOOKUP(A974,'Hospitalisation Details'!A:L,12,0)</f>
        <v>tier - 3</v>
      </c>
      <c r="O974" t="str">
        <f>VLOOKUP(A974,'Hospitalisation Details'!A:AA,13,0)</f>
        <v>tier - 1</v>
      </c>
      <c r="P974" t="str">
        <f>VLOOKUP(A974,'Hospitalisation Details'!A:AA,14,0)</f>
        <v>R1018</v>
      </c>
      <c r="Q974">
        <f>VLOOKUP(A974,'Hospitalisation Details'!A:AA,16,0)</f>
        <v>55</v>
      </c>
    </row>
    <row r="975" spans="1:17" ht="15.75" x14ac:dyDescent="0.25">
      <c r="A975" s="1" t="s">
        <v>1397</v>
      </c>
      <c r="B975" t="str">
        <f>VLOOKUP(A975,'Customer Names'!A:D,4,0)</f>
        <v>Bettina</v>
      </c>
      <c r="C975">
        <f>VLOOKUP(A975,'Medical Examinations'!A:B,2,0)</f>
        <v>49.84</v>
      </c>
      <c r="D975">
        <f>VLOOKUP(A975,'Medical Examinations'!A:C,3,0)</f>
        <v>5.0999999999999996</v>
      </c>
      <c r="E975" t="str">
        <f>VLOOKUP(A975,'Medical Examinations'!A:K,11,0)</f>
        <v>Yes</v>
      </c>
      <c r="F975" t="str">
        <f>VLOOKUP(A975,'Medical Examinations'!A:N,14,0)</f>
        <v>No</v>
      </c>
      <c r="G975" t="str">
        <f>VLOOKUP(A975,'Medical Examinations'!A:F,6,0)</f>
        <v>Yes</v>
      </c>
      <c r="H975" s="7">
        <f>VLOOKUP(A975,'Medical Examinations'!A:J,10,0)</f>
        <v>1</v>
      </c>
      <c r="I975" t="str">
        <f>VLOOKUP(A975,'Medical Examinations'!A:I,9,0)</f>
        <v>No</v>
      </c>
      <c r="J975" t="str">
        <f>VLOOKUP(A975,'Medical Examinations'!A:L,12,0)</f>
        <v>Obesity</v>
      </c>
      <c r="K975" t="str">
        <f>VLOOKUP(A975,'Medical Examinations'!A:M,13,0)</f>
        <v>Normal</v>
      </c>
      <c r="L975" t="str">
        <f>VLOOKUP(A975,'Hospitalisation Details'!A:S,15,0)</f>
        <v>28-Jul-1997</v>
      </c>
      <c r="M975" s="10">
        <f>VLOOKUP(A975,'Hospitalisation Details'!A:Q,17,0)</f>
        <v>11388.27</v>
      </c>
      <c r="N975" t="str">
        <f>VLOOKUP(A975,'Hospitalisation Details'!A:L,12,0)</f>
        <v>tier - 3</v>
      </c>
      <c r="O975" t="str">
        <f>VLOOKUP(A975,'Hospitalisation Details'!A:AA,13,0)</f>
        <v>tier - 2</v>
      </c>
      <c r="P975" t="str">
        <f>VLOOKUP(A975,'Hospitalisation Details'!A:AA,14,0)</f>
        <v>R1026</v>
      </c>
      <c r="Q975">
        <f>VLOOKUP(A975,'Hospitalisation Details'!A:AA,16,0)</f>
        <v>25</v>
      </c>
    </row>
    <row r="976" spans="1:17" ht="15.75" x14ac:dyDescent="0.25">
      <c r="A976" s="1" t="s">
        <v>1396</v>
      </c>
      <c r="B976" t="str">
        <f>VLOOKUP(A976,'Customer Names'!A:D,4,0)</f>
        <v>Alexander</v>
      </c>
      <c r="C976">
        <f>VLOOKUP(A976,'Medical Examinations'!A:B,2,0)</f>
        <v>49.06</v>
      </c>
      <c r="D976">
        <f>VLOOKUP(A976,'Medical Examinations'!A:C,3,0)</f>
        <v>5.43</v>
      </c>
      <c r="E976" t="str">
        <f>VLOOKUP(A976,'Medical Examinations'!A:K,11,0)</f>
        <v>Yes</v>
      </c>
      <c r="F976" t="str">
        <f>VLOOKUP(A976,'Medical Examinations'!A:N,14,0)</f>
        <v>No</v>
      </c>
      <c r="G976" t="str">
        <f>VLOOKUP(A976,'Medical Examinations'!A:F,6,0)</f>
        <v>No</v>
      </c>
      <c r="H976" s="7">
        <f>VLOOKUP(A976,'Medical Examinations'!A:J,10,0)</f>
        <v>1</v>
      </c>
      <c r="I976" t="str">
        <f>VLOOKUP(A976,'Medical Examinations'!A:I,9,0)</f>
        <v>No</v>
      </c>
      <c r="J976" t="str">
        <f>VLOOKUP(A976,'Medical Examinations'!A:L,12,0)</f>
        <v>Obesity</v>
      </c>
      <c r="K976" t="str">
        <f>VLOOKUP(A976,'Medical Examinations'!A:M,13,0)</f>
        <v>Normal</v>
      </c>
      <c r="L976" t="str">
        <f>VLOOKUP(A976,'Hospitalisation Details'!A:S,15,0)</f>
        <v>13-Jun-1964</v>
      </c>
      <c r="M976" s="10">
        <f>VLOOKUP(A976,'Hospitalisation Details'!A:Q,17,0)</f>
        <v>11381.33</v>
      </c>
      <c r="N976" t="str">
        <f>VLOOKUP(A976,'Hospitalisation Details'!A:L,12,0)</f>
        <v>tier - 3</v>
      </c>
      <c r="O976" t="str">
        <f>VLOOKUP(A976,'Hospitalisation Details'!A:AA,13,0)</f>
        <v>tier - 2</v>
      </c>
      <c r="P976" t="str">
        <f>VLOOKUP(A976,'Hospitalisation Details'!A:AA,14,0)</f>
        <v>R1013</v>
      </c>
      <c r="Q976">
        <f>VLOOKUP(A976,'Hospitalisation Details'!A:AA,16,0)</f>
        <v>58</v>
      </c>
    </row>
    <row r="977" spans="1:17" ht="15.75" x14ac:dyDescent="0.25">
      <c r="A977" s="1" t="s">
        <v>1395</v>
      </c>
      <c r="B977" t="str">
        <f>VLOOKUP(A977,'Customer Names'!A:D,4,0)</f>
        <v>Holli</v>
      </c>
      <c r="C977">
        <f>VLOOKUP(A977,'Medical Examinations'!A:B,2,0)</f>
        <v>30.88</v>
      </c>
      <c r="D977">
        <f>VLOOKUP(A977,'Medical Examinations'!A:C,3,0)</f>
        <v>5.82</v>
      </c>
      <c r="E977" t="str">
        <f>VLOOKUP(A977,'Medical Examinations'!A:K,11,0)</f>
        <v>No</v>
      </c>
      <c r="F977" t="str">
        <f>VLOOKUP(A977,'Medical Examinations'!A:N,14,0)</f>
        <v>No</v>
      </c>
      <c r="G977" t="str">
        <f>VLOOKUP(A977,'Medical Examinations'!A:F,6,0)</f>
        <v>No</v>
      </c>
      <c r="H977" s="7">
        <f>VLOOKUP(A977,'Medical Examinations'!A:J,10,0)</f>
        <v>2</v>
      </c>
      <c r="I977" t="str">
        <f>VLOOKUP(A977,'Medical Examinations'!A:I,9,0)</f>
        <v>No</v>
      </c>
      <c r="J977" t="str">
        <f>VLOOKUP(A977,'Medical Examinations'!A:L,12,0)</f>
        <v>Obesity</v>
      </c>
      <c r="K977" t="str">
        <f>VLOOKUP(A977,'Medical Examinations'!A:M,13,0)</f>
        <v>Prediabetes</v>
      </c>
      <c r="L977" t="str">
        <f>VLOOKUP(A977,'Hospitalisation Details'!A:S,15,0)</f>
        <v>6-Dec-1972</v>
      </c>
      <c r="M977" s="10">
        <f>VLOOKUP(A977,'Hospitalisation Details'!A:Q,17,0)</f>
        <v>11378.57</v>
      </c>
      <c r="N977" t="str">
        <f>VLOOKUP(A977,'Hospitalisation Details'!A:L,12,0)</f>
        <v>tier - 3</v>
      </c>
      <c r="O977" t="str">
        <f>VLOOKUP(A977,'Hospitalisation Details'!A:AA,13,0)</f>
        <v>tier - 2</v>
      </c>
      <c r="P977" t="str">
        <f>VLOOKUP(A977,'Hospitalisation Details'!A:AA,14,0)</f>
        <v>R1025</v>
      </c>
      <c r="Q977">
        <f>VLOOKUP(A977,'Hospitalisation Details'!A:AA,16,0)</f>
        <v>50</v>
      </c>
    </row>
    <row r="978" spans="1:17" ht="15.75" x14ac:dyDescent="0.25">
      <c r="A978" s="1" t="s">
        <v>1394</v>
      </c>
      <c r="B978" t="str">
        <f>VLOOKUP(A978,'Customer Names'!A:D,4,0)</f>
        <v>Heather C</v>
      </c>
      <c r="C978">
        <f>VLOOKUP(A978,'Medical Examinations'!A:B,2,0)</f>
        <v>33.35</v>
      </c>
      <c r="D978">
        <f>VLOOKUP(A978,'Medical Examinations'!A:C,3,0)</f>
        <v>6.05</v>
      </c>
      <c r="E978" t="str">
        <f>VLOOKUP(A978,'Medical Examinations'!A:K,11,0)</f>
        <v>No</v>
      </c>
      <c r="F978" t="str">
        <f>VLOOKUP(A978,'Medical Examinations'!A:N,14,0)</f>
        <v>No</v>
      </c>
      <c r="G978" t="str">
        <f>VLOOKUP(A978,'Medical Examinations'!A:F,6,0)</f>
        <v>Yes</v>
      </c>
      <c r="H978" s="7">
        <f>VLOOKUP(A978,'Medical Examinations'!A:J,10,0)</f>
        <v>1</v>
      </c>
      <c r="I978" t="str">
        <f>VLOOKUP(A978,'Medical Examinations'!A:I,9,0)</f>
        <v>No</v>
      </c>
      <c r="J978" t="str">
        <f>VLOOKUP(A978,'Medical Examinations'!A:L,12,0)</f>
        <v>Obesity</v>
      </c>
      <c r="K978" t="str">
        <f>VLOOKUP(A978,'Medical Examinations'!A:M,13,0)</f>
        <v>Prediabetes</v>
      </c>
      <c r="L978" t="str">
        <f>VLOOKUP(A978,'Hospitalisation Details'!A:S,15,0)</f>
        <v>7-Jun-1979</v>
      </c>
      <c r="M978" s="10">
        <f>VLOOKUP(A978,'Hospitalisation Details'!A:Q,17,0)</f>
        <v>11369.39</v>
      </c>
      <c r="N978" t="str">
        <f>VLOOKUP(A978,'Hospitalisation Details'!A:L,12,0)</f>
        <v>tier - 3</v>
      </c>
      <c r="O978" t="str">
        <f>VLOOKUP(A978,'Hospitalisation Details'!A:AA,13,0)</f>
        <v>tier - 1</v>
      </c>
      <c r="P978" t="str">
        <f>VLOOKUP(A978,'Hospitalisation Details'!A:AA,14,0)</f>
        <v>R1026</v>
      </c>
      <c r="Q978">
        <f>VLOOKUP(A978,'Hospitalisation Details'!A:AA,16,0)</f>
        <v>44</v>
      </c>
    </row>
    <row r="979" spans="1:17" ht="15.75" x14ac:dyDescent="0.25">
      <c r="A979" s="1" t="s">
        <v>1393</v>
      </c>
      <c r="B979" t="str">
        <f>VLOOKUP(A979,'Customer Names'!A:D,4,0)</f>
        <v>Kyle</v>
      </c>
      <c r="C979">
        <f>VLOOKUP(A979,'Medical Examinations'!A:B,2,0)</f>
        <v>38</v>
      </c>
      <c r="D979">
        <f>VLOOKUP(A979,'Medical Examinations'!A:C,3,0)</f>
        <v>6.38</v>
      </c>
      <c r="E979" t="str">
        <f>VLOOKUP(A979,'Medical Examinations'!A:K,11,0)</f>
        <v>Yes</v>
      </c>
      <c r="F979" t="str">
        <f>VLOOKUP(A979,'Medical Examinations'!A:N,14,0)</f>
        <v>No</v>
      </c>
      <c r="G979" t="str">
        <f>VLOOKUP(A979,'Medical Examinations'!A:F,6,0)</f>
        <v>No</v>
      </c>
      <c r="H979" s="7">
        <f>VLOOKUP(A979,'Medical Examinations'!A:J,10,0)</f>
        <v>1</v>
      </c>
      <c r="I979" t="str">
        <f>VLOOKUP(A979,'Medical Examinations'!A:I,9,0)</f>
        <v>No</v>
      </c>
      <c r="J979" t="str">
        <f>VLOOKUP(A979,'Medical Examinations'!A:L,12,0)</f>
        <v>Obesity</v>
      </c>
      <c r="K979" t="str">
        <f>VLOOKUP(A979,'Medical Examinations'!A:M,13,0)</f>
        <v>Prediabetes</v>
      </c>
      <c r="L979" t="str">
        <f>VLOOKUP(A979,'Hospitalisation Details'!A:S,15,0)</f>
        <v>13-Dec-1964</v>
      </c>
      <c r="M979" s="10">
        <f>VLOOKUP(A979,'Hospitalisation Details'!A:Q,17,0)</f>
        <v>11365.95</v>
      </c>
      <c r="N979" t="str">
        <f>VLOOKUP(A979,'Hospitalisation Details'!A:L,12,0)</f>
        <v>tier - 3</v>
      </c>
      <c r="O979" t="str">
        <f>VLOOKUP(A979,'Hospitalisation Details'!A:AA,13,0)</f>
        <v>tier - 2</v>
      </c>
      <c r="P979" t="str">
        <f>VLOOKUP(A979,'Hospitalisation Details'!A:AA,14,0)</f>
        <v>R1011</v>
      </c>
      <c r="Q979">
        <f>VLOOKUP(A979,'Hospitalisation Details'!A:AA,16,0)</f>
        <v>58</v>
      </c>
    </row>
    <row r="980" spans="1:17" ht="15.75" x14ac:dyDescent="0.25">
      <c r="A980" s="1" t="s">
        <v>1392</v>
      </c>
      <c r="B980" t="str">
        <f>VLOOKUP(A980,'Customer Names'!A:D,4,0)</f>
        <v>Thomas J</v>
      </c>
      <c r="C980">
        <f>VLOOKUP(A980,'Medical Examinations'!A:B,2,0)</f>
        <v>36.08</v>
      </c>
      <c r="D980">
        <f>VLOOKUP(A980,'Medical Examinations'!A:C,3,0)</f>
        <v>5.73</v>
      </c>
      <c r="E980" t="str">
        <f>VLOOKUP(A980,'Medical Examinations'!A:K,11,0)</f>
        <v>Yes</v>
      </c>
      <c r="F980" t="str">
        <f>VLOOKUP(A980,'Medical Examinations'!A:N,14,0)</f>
        <v>No</v>
      </c>
      <c r="G980" t="str">
        <f>VLOOKUP(A980,'Medical Examinations'!A:F,6,0)</f>
        <v>No</v>
      </c>
      <c r="H980" s="7">
        <f>VLOOKUP(A980,'Medical Examinations'!A:J,10,0)</f>
        <v>1</v>
      </c>
      <c r="I980" t="str">
        <f>VLOOKUP(A980,'Medical Examinations'!A:I,9,0)</f>
        <v>No</v>
      </c>
      <c r="J980" t="str">
        <f>VLOOKUP(A980,'Medical Examinations'!A:L,12,0)</f>
        <v>Obesity</v>
      </c>
      <c r="K980" t="str">
        <f>VLOOKUP(A980,'Medical Examinations'!A:M,13,0)</f>
        <v>Prediabetes</v>
      </c>
      <c r="L980" t="str">
        <f>VLOOKUP(A980,'Hospitalisation Details'!A:S,15,0)</f>
        <v>3-Jul-1964</v>
      </c>
      <c r="M980" s="10">
        <f>VLOOKUP(A980,'Hospitalisation Details'!A:Q,17,0)</f>
        <v>11363.28</v>
      </c>
      <c r="N980" t="str">
        <f>VLOOKUP(A980,'Hospitalisation Details'!A:L,12,0)</f>
        <v>tier - 3</v>
      </c>
      <c r="O980" t="str">
        <f>VLOOKUP(A980,'Hospitalisation Details'!A:AA,13,0)</f>
        <v>tier - 1</v>
      </c>
      <c r="P980" t="str">
        <f>VLOOKUP(A980,'Hospitalisation Details'!A:AA,14,0)</f>
        <v>R1013</v>
      </c>
      <c r="Q980">
        <f>VLOOKUP(A980,'Hospitalisation Details'!A:AA,16,0)</f>
        <v>58</v>
      </c>
    </row>
    <row r="981" spans="1:17" ht="15.75" x14ac:dyDescent="0.25">
      <c r="A981" s="1" t="s">
        <v>1391</v>
      </c>
      <c r="B981" t="str">
        <f>VLOOKUP(A981,'Customer Names'!A:D,4,0)</f>
        <v>Chris</v>
      </c>
      <c r="C981">
        <f>VLOOKUP(A981,'Medical Examinations'!A:B,2,0)</f>
        <v>35.700000000000003</v>
      </c>
      <c r="D981">
        <f>VLOOKUP(A981,'Medical Examinations'!A:C,3,0)</f>
        <v>5.47</v>
      </c>
      <c r="E981" t="str">
        <f>VLOOKUP(A981,'Medical Examinations'!A:K,11,0)</f>
        <v>Yes</v>
      </c>
      <c r="F981" t="str">
        <f>VLOOKUP(A981,'Medical Examinations'!A:N,14,0)</f>
        <v>No</v>
      </c>
      <c r="G981" t="str">
        <f>VLOOKUP(A981,'Medical Examinations'!A:F,6,0)</f>
        <v>No</v>
      </c>
      <c r="H981" s="7">
        <f>VLOOKUP(A981,'Medical Examinations'!A:J,10,0)</f>
        <v>1</v>
      </c>
      <c r="I981" t="str">
        <f>VLOOKUP(A981,'Medical Examinations'!A:I,9,0)</f>
        <v>No</v>
      </c>
      <c r="J981" t="str">
        <f>VLOOKUP(A981,'Medical Examinations'!A:L,12,0)</f>
        <v>Obesity</v>
      </c>
      <c r="K981" t="str">
        <f>VLOOKUP(A981,'Medical Examinations'!A:M,13,0)</f>
        <v>Normal</v>
      </c>
      <c r="L981" t="str">
        <f>VLOOKUP(A981,'Hospitalisation Details'!A:S,15,0)</f>
        <v>4-Jul-1964</v>
      </c>
      <c r="M981" s="10">
        <f>VLOOKUP(A981,'Hospitalisation Details'!A:Q,17,0)</f>
        <v>11362.76</v>
      </c>
      <c r="N981" t="str">
        <f>VLOOKUP(A981,'Hospitalisation Details'!A:L,12,0)</f>
        <v>tier - 3</v>
      </c>
      <c r="O981" t="str">
        <f>VLOOKUP(A981,'Hospitalisation Details'!A:AA,13,0)</f>
        <v>tier - 1</v>
      </c>
      <c r="P981" t="str">
        <f>VLOOKUP(A981,'Hospitalisation Details'!A:AA,14,0)</f>
        <v>R1011</v>
      </c>
      <c r="Q981">
        <f>VLOOKUP(A981,'Hospitalisation Details'!A:AA,16,0)</f>
        <v>58</v>
      </c>
    </row>
    <row r="982" spans="1:17" ht="15.75" x14ac:dyDescent="0.25">
      <c r="A982" s="1" t="s">
        <v>1390</v>
      </c>
      <c r="B982" t="str">
        <f>VLOOKUP(A982,'Customer Names'!A:D,4,0)</f>
        <v>Graham</v>
      </c>
      <c r="C982">
        <f>VLOOKUP(A982,'Medical Examinations'!A:B,2,0)</f>
        <v>34.01</v>
      </c>
      <c r="D982">
        <f>VLOOKUP(A982,'Medical Examinations'!A:C,3,0)</f>
        <v>11.3</v>
      </c>
      <c r="E982" t="str">
        <f>VLOOKUP(A982,'Medical Examinations'!A:K,11,0)</f>
        <v>No</v>
      </c>
      <c r="F982" t="str">
        <f>VLOOKUP(A982,'Medical Examinations'!A:N,14,0)</f>
        <v>No</v>
      </c>
      <c r="G982" t="str">
        <f>VLOOKUP(A982,'Medical Examinations'!A:F,6,0)</f>
        <v>No</v>
      </c>
      <c r="H982" s="7" t="str">
        <f>VLOOKUP(A982,'Medical Examinations'!A:J,10,0)</f>
        <v>0</v>
      </c>
      <c r="I982" t="str">
        <f>VLOOKUP(A982,'Medical Examinations'!A:I,9,0)</f>
        <v>No</v>
      </c>
      <c r="J982" t="str">
        <f>VLOOKUP(A982,'Medical Examinations'!A:L,12,0)</f>
        <v>Obesity</v>
      </c>
      <c r="K982" t="str">
        <f>VLOOKUP(A982,'Medical Examinations'!A:M,13,0)</f>
        <v>Diabetes</v>
      </c>
      <c r="L982" t="str">
        <f>VLOOKUP(A982,'Hospitalisation Details'!A:S,15,0)</f>
        <v>26-Sep-1965</v>
      </c>
      <c r="M982" s="10">
        <f>VLOOKUP(A982,'Hospitalisation Details'!A:Q,17,0)</f>
        <v>11356.66</v>
      </c>
      <c r="N982" t="str">
        <f>VLOOKUP(A982,'Hospitalisation Details'!A:L,12,0)</f>
        <v>tier - 3</v>
      </c>
      <c r="O982" t="str">
        <f>VLOOKUP(A982,'Hospitalisation Details'!A:AA,13,0)</f>
        <v>tier - 3</v>
      </c>
      <c r="P982" t="str">
        <f>VLOOKUP(A982,'Hospitalisation Details'!A:AA,14,0)</f>
        <v>R1012</v>
      </c>
      <c r="Q982">
        <f>VLOOKUP(A982,'Hospitalisation Details'!A:AA,16,0)</f>
        <v>57</v>
      </c>
    </row>
    <row r="983" spans="1:17" ht="15.75" x14ac:dyDescent="0.25">
      <c r="A983" s="1" t="s">
        <v>1389</v>
      </c>
      <c r="B983" t="str">
        <f>VLOOKUP(A983,'Customer Names'!A:D,4,0)</f>
        <v>Garrett</v>
      </c>
      <c r="C983">
        <f>VLOOKUP(A983,'Medical Examinations'!A:B,2,0)</f>
        <v>31.54</v>
      </c>
      <c r="D983">
        <f>VLOOKUP(A983,'Medical Examinations'!A:C,3,0)</f>
        <v>6.72</v>
      </c>
      <c r="E983" t="str">
        <f>VLOOKUP(A983,'Medical Examinations'!A:K,11,0)</f>
        <v>No</v>
      </c>
      <c r="F983" t="str">
        <f>VLOOKUP(A983,'Medical Examinations'!A:N,14,0)</f>
        <v>No</v>
      </c>
      <c r="G983" t="str">
        <f>VLOOKUP(A983,'Medical Examinations'!A:F,6,0)</f>
        <v>No</v>
      </c>
      <c r="H983" s="7" t="str">
        <f>VLOOKUP(A983,'Medical Examinations'!A:J,10,0)</f>
        <v>0</v>
      </c>
      <c r="I983" t="str">
        <f>VLOOKUP(A983,'Medical Examinations'!A:I,9,0)</f>
        <v>No</v>
      </c>
      <c r="J983" t="str">
        <f>VLOOKUP(A983,'Medical Examinations'!A:L,12,0)</f>
        <v>Obesity</v>
      </c>
      <c r="K983" t="str">
        <f>VLOOKUP(A983,'Medical Examinations'!A:M,13,0)</f>
        <v>Diabetes</v>
      </c>
      <c r="L983" t="str">
        <f>VLOOKUP(A983,'Hospitalisation Details'!A:S,15,0)</f>
        <v>29-Nov-1965</v>
      </c>
      <c r="M983" s="10">
        <f>VLOOKUP(A983,'Hospitalisation Details'!A:Q,17,0)</f>
        <v>11353.23</v>
      </c>
      <c r="N983" t="str">
        <f>VLOOKUP(A983,'Hospitalisation Details'!A:L,12,0)</f>
        <v>tier - 3</v>
      </c>
      <c r="O983" t="str">
        <f>VLOOKUP(A983,'Hospitalisation Details'!A:AA,13,0)</f>
        <v>tier - 1</v>
      </c>
      <c r="P983" t="str">
        <f>VLOOKUP(A983,'Hospitalisation Details'!A:AA,14,0)</f>
        <v>R1012</v>
      </c>
      <c r="Q983">
        <f>VLOOKUP(A983,'Hospitalisation Details'!A:AA,16,0)</f>
        <v>57</v>
      </c>
    </row>
    <row r="984" spans="1:17" ht="15.75" x14ac:dyDescent="0.25">
      <c r="A984" s="1" t="s">
        <v>1388</v>
      </c>
      <c r="B984" t="str">
        <f>VLOOKUP(A984,'Customer Names'!A:D,4,0)</f>
        <v>Andrew</v>
      </c>
      <c r="C984">
        <f>VLOOKUP(A984,'Medical Examinations'!A:B,2,0)</f>
        <v>23.3</v>
      </c>
      <c r="D984">
        <f>VLOOKUP(A984,'Medical Examinations'!A:C,3,0)</f>
        <v>5.36</v>
      </c>
      <c r="E984" t="str">
        <f>VLOOKUP(A984,'Medical Examinations'!A:K,11,0)</f>
        <v>Yes</v>
      </c>
      <c r="F984" t="str">
        <f>VLOOKUP(A984,'Medical Examinations'!A:N,14,0)</f>
        <v>No</v>
      </c>
      <c r="G984" t="str">
        <f>VLOOKUP(A984,'Medical Examinations'!A:F,6,0)</f>
        <v>No</v>
      </c>
      <c r="H984" s="7">
        <f>VLOOKUP(A984,'Medical Examinations'!A:J,10,0)</f>
        <v>1</v>
      </c>
      <c r="I984" t="str">
        <f>VLOOKUP(A984,'Medical Examinations'!A:I,9,0)</f>
        <v>No</v>
      </c>
      <c r="J984" t="str">
        <f>VLOOKUP(A984,'Medical Examinations'!A:L,12,0)</f>
        <v>Normal Weight</v>
      </c>
      <c r="K984" t="str">
        <f>VLOOKUP(A984,'Medical Examinations'!A:M,13,0)</f>
        <v>Normal</v>
      </c>
      <c r="L984" t="str">
        <f>VLOOKUP(A984,'Hospitalisation Details'!A:S,15,0)</f>
        <v>12-Jul-1964</v>
      </c>
      <c r="M984" s="10">
        <f>VLOOKUP(A984,'Hospitalisation Details'!A:Q,17,0)</f>
        <v>11345.52</v>
      </c>
      <c r="N984" t="str">
        <f>VLOOKUP(A984,'Hospitalisation Details'!A:L,12,0)</f>
        <v>tier - 3</v>
      </c>
      <c r="O984" t="str">
        <f>VLOOKUP(A984,'Hospitalisation Details'!A:AA,13,0)</f>
        <v>tier - 3</v>
      </c>
      <c r="P984" t="str">
        <f>VLOOKUP(A984,'Hospitalisation Details'!A:AA,14,0)</f>
        <v>R1011</v>
      </c>
      <c r="Q984">
        <f>VLOOKUP(A984,'Hospitalisation Details'!A:AA,16,0)</f>
        <v>58</v>
      </c>
    </row>
    <row r="985" spans="1:17" ht="15.75" x14ac:dyDescent="0.25">
      <c r="A985" s="1" t="s">
        <v>1387</v>
      </c>
      <c r="B985" t="str">
        <f>VLOOKUP(A985,'Customer Names'!A:D,4,0)</f>
        <v>Annabelle M</v>
      </c>
      <c r="C985">
        <f>VLOOKUP(A985,'Medical Examinations'!A:B,2,0)</f>
        <v>27.75</v>
      </c>
      <c r="D985">
        <f>VLOOKUP(A985,'Medical Examinations'!A:C,3,0)</f>
        <v>9.8800000000000008</v>
      </c>
      <c r="E985" t="str">
        <f>VLOOKUP(A985,'Medical Examinations'!A:K,11,0)</f>
        <v>No</v>
      </c>
      <c r="F985" t="str">
        <f>VLOOKUP(A985,'Medical Examinations'!A:N,14,0)</f>
        <v>No</v>
      </c>
      <c r="G985" t="str">
        <f>VLOOKUP(A985,'Medical Examinations'!A:F,6,0)</f>
        <v>No</v>
      </c>
      <c r="H985" s="7" t="str">
        <f>VLOOKUP(A985,'Medical Examinations'!A:J,10,0)</f>
        <v>0</v>
      </c>
      <c r="I985" t="str">
        <f>VLOOKUP(A985,'Medical Examinations'!A:I,9,0)</f>
        <v>No</v>
      </c>
      <c r="J985" t="str">
        <f>VLOOKUP(A985,'Medical Examinations'!A:L,12,0)</f>
        <v>Overweight</v>
      </c>
      <c r="K985" t="str">
        <f>VLOOKUP(A985,'Medical Examinations'!A:M,13,0)</f>
        <v>Diabetes</v>
      </c>
      <c r="L985" t="str">
        <f>VLOOKUP(A985,'Hospitalisation Details'!A:S,15,0)</f>
        <v>2-Nov-1968</v>
      </c>
      <c r="M985" s="10">
        <f>VLOOKUP(A985,'Hospitalisation Details'!A:Q,17,0)</f>
        <v>11344.32</v>
      </c>
      <c r="N985" t="str">
        <f>VLOOKUP(A985,'Hospitalisation Details'!A:L,12,0)</f>
        <v>tier - 3</v>
      </c>
      <c r="O985" t="str">
        <f>VLOOKUP(A985,'Hospitalisation Details'!A:AA,13,0)</f>
        <v>tier - 2</v>
      </c>
      <c r="P985" t="str">
        <f>VLOOKUP(A985,'Hospitalisation Details'!A:AA,14,0)</f>
        <v>R1025</v>
      </c>
      <c r="Q985">
        <f>VLOOKUP(A985,'Hospitalisation Details'!A:AA,16,0)</f>
        <v>54</v>
      </c>
    </row>
    <row r="986" spans="1:17" ht="15.75" x14ac:dyDescent="0.25">
      <c r="A986" s="1" t="s">
        <v>1386</v>
      </c>
      <c r="B986" t="str">
        <f>VLOOKUP(A986,'Customer Names'!A:D,4,0)</f>
        <v>Daniel T.</v>
      </c>
      <c r="C986">
        <f>VLOOKUP(A986,'Medical Examinations'!A:B,2,0)</f>
        <v>42.46</v>
      </c>
      <c r="D986">
        <f>VLOOKUP(A986,'Medical Examinations'!A:C,3,0)</f>
        <v>4.1100000000000003</v>
      </c>
      <c r="E986" t="str">
        <f>VLOOKUP(A986,'Medical Examinations'!A:K,11,0)</f>
        <v>No</v>
      </c>
      <c r="F986" t="str">
        <f>VLOOKUP(A986,'Medical Examinations'!A:N,14,0)</f>
        <v>No</v>
      </c>
      <c r="G986" t="str">
        <f>VLOOKUP(A986,'Medical Examinations'!A:F,6,0)</f>
        <v>No</v>
      </c>
      <c r="H986" s="7" t="str">
        <f>VLOOKUP(A986,'Medical Examinations'!A:J,10,0)</f>
        <v>0</v>
      </c>
      <c r="I986" t="str">
        <f>VLOOKUP(A986,'Medical Examinations'!A:I,9,0)</f>
        <v>No</v>
      </c>
      <c r="J986" t="str">
        <f>VLOOKUP(A986,'Medical Examinations'!A:L,12,0)</f>
        <v>Obesity</v>
      </c>
      <c r="K986" t="str">
        <f>VLOOKUP(A986,'Medical Examinations'!A:M,13,0)</f>
        <v>Normal</v>
      </c>
      <c r="L986" t="str">
        <f>VLOOKUP(A986,'Hospitalisation Details'!A:S,15,0)</f>
        <v>19-Aug-1989</v>
      </c>
      <c r="M986" s="10">
        <f>VLOOKUP(A986,'Hospitalisation Details'!A:Q,17,0)</f>
        <v>11326.71</v>
      </c>
      <c r="N986" t="str">
        <f>VLOOKUP(A986,'Hospitalisation Details'!A:L,12,0)</f>
        <v>tier - 3</v>
      </c>
      <c r="O986" t="str">
        <f>VLOOKUP(A986,'Hospitalisation Details'!A:AA,13,0)</f>
        <v>tier - 3</v>
      </c>
      <c r="P986" t="str">
        <f>VLOOKUP(A986,'Hospitalisation Details'!A:AA,14,0)</f>
        <v>R1013</v>
      </c>
      <c r="Q986">
        <f>VLOOKUP(A986,'Hospitalisation Details'!A:AA,16,0)</f>
        <v>33</v>
      </c>
    </row>
    <row r="987" spans="1:17" ht="15.75" x14ac:dyDescent="0.25">
      <c r="A987" s="1" t="s">
        <v>1385</v>
      </c>
      <c r="B987" t="str">
        <f>VLOOKUP(A987,'Customer Names'!A:D,4,0)</f>
        <v>Deanne</v>
      </c>
      <c r="C987">
        <f>VLOOKUP(A987,'Medical Examinations'!A:B,2,0)</f>
        <v>54.47</v>
      </c>
      <c r="D987">
        <f>VLOOKUP(A987,'Medical Examinations'!A:C,3,0)</f>
        <v>7.48</v>
      </c>
      <c r="E987" t="str">
        <f>VLOOKUP(A987,'Medical Examinations'!A:K,11,0)</f>
        <v>No</v>
      </c>
      <c r="F987" t="str">
        <f>VLOOKUP(A987,'Medical Examinations'!A:N,14,0)</f>
        <v>No</v>
      </c>
      <c r="G987" t="str">
        <f>VLOOKUP(A987,'Medical Examinations'!A:F,6,0)</f>
        <v>No</v>
      </c>
      <c r="H987" s="7" t="str">
        <f>VLOOKUP(A987,'Medical Examinations'!A:J,10,0)</f>
        <v>0</v>
      </c>
      <c r="I987" t="str">
        <f>VLOOKUP(A987,'Medical Examinations'!A:I,9,0)</f>
        <v>No</v>
      </c>
      <c r="J987" t="str">
        <f>VLOOKUP(A987,'Medical Examinations'!A:L,12,0)</f>
        <v>Obesity</v>
      </c>
      <c r="K987" t="str">
        <f>VLOOKUP(A987,'Medical Examinations'!A:M,13,0)</f>
        <v>Diabetes</v>
      </c>
      <c r="L987" t="str">
        <f>VLOOKUP(A987,'Hospitalisation Details'!A:S,15,0)</f>
        <v>20-Sep-2002</v>
      </c>
      <c r="M987" s="10">
        <f>VLOOKUP(A987,'Hospitalisation Details'!A:Q,17,0)</f>
        <v>11321.49</v>
      </c>
      <c r="N987" t="str">
        <f>VLOOKUP(A987,'Hospitalisation Details'!A:L,12,0)</f>
        <v>tier - 3</v>
      </c>
      <c r="O987" t="str">
        <f>VLOOKUP(A987,'Hospitalisation Details'!A:AA,13,0)</f>
        <v>tier - 3</v>
      </c>
      <c r="P987" t="str">
        <f>VLOOKUP(A987,'Hospitalisation Details'!A:AA,14,0)</f>
        <v>R1012</v>
      </c>
      <c r="Q987">
        <f>VLOOKUP(A987,'Hospitalisation Details'!A:AA,16,0)</f>
        <v>20</v>
      </c>
    </row>
    <row r="988" spans="1:17" ht="15.75" x14ac:dyDescent="0.25">
      <c r="A988" s="1" t="s">
        <v>1384</v>
      </c>
      <c r="B988" t="str">
        <f>VLOOKUP(A988,'Customer Names'!A:D,4,0)</f>
        <v>Carrie</v>
      </c>
      <c r="C988">
        <f>VLOOKUP(A988,'Medical Examinations'!A:B,2,0)</f>
        <v>24.93</v>
      </c>
      <c r="D988">
        <f>VLOOKUP(A988,'Medical Examinations'!A:C,3,0)</f>
        <v>9.18</v>
      </c>
      <c r="E988" t="str">
        <f>VLOOKUP(A988,'Medical Examinations'!A:K,11,0)</f>
        <v>Yes</v>
      </c>
      <c r="F988" t="str">
        <f>VLOOKUP(A988,'Medical Examinations'!A:N,14,0)</f>
        <v>No</v>
      </c>
      <c r="G988" t="str">
        <f>VLOOKUP(A988,'Medical Examinations'!A:F,6,0)</f>
        <v>Yes</v>
      </c>
      <c r="H988" s="7">
        <f>VLOOKUP(A988,'Medical Examinations'!A:J,10,0)</f>
        <v>1</v>
      </c>
      <c r="I988" t="str">
        <f>VLOOKUP(A988,'Medical Examinations'!A:I,9,0)</f>
        <v>No</v>
      </c>
      <c r="J988" t="str">
        <f>VLOOKUP(A988,'Medical Examinations'!A:L,12,0)</f>
        <v>Normal Weight</v>
      </c>
      <c r="K988" t="str">
        <f>VLOOKUP(A988,'Medical Examinations'!A:M,13,0)</f>
        <v>Diabetes</v>
      </c>
      <c r="L988" t="str">
        <f>VLOOKUP(A988,'Hospitalisation Details'!A:S,15,0)</f>
        <v>11-Jul-1963</v>
      </c>
      <c r="M988" s="10">
        <f>VLOOKUP(A988,'Hospitalisation Details'!A:Q,17,0)</f>
        <v>11319.12</v>
      </c>
      <c r="N988" t="str">
        <f>VLOOKUP(A988,'Hospitalisation Details'!A:L,12,0)</f>
        <v>tier - 3</v>
      </c>
      <c r="O988" t="str">
        <f>VLOOKUP(A988,'Hospitalisation Details'!A:AA,13,0)</f>
        <v>tier - 1</v>
      </c>
      <c r="P988" t="str">
        <f>VLOOKUP(A988,'Hospitalisation Details'!A:AA,14,0)</f>
        <v>R1012</v>
      </c>
      <c r="Q988">
        <f>VLOOKUP(A988,'Hospitalisation Details'!A:AA,16,0)</f>
        <v>59</v>
      </c>
    </row>
    <row r="989" spans="1:17" ht="15.75" x14ac:dyDescent="0.25">
      <c r="A989" s="1" t="s">
        <v>1383</v>
      </c>
      <c r="B989" t="str">
        <f>VLOOKUP(A989,'Customer Names'!A:D,4,0)</f>
        <v>Suzanne</v>
      </c>
      <c r="C989">
        <f>VLOOKUP(A989,'Medical Examinations'!A:B,2,0)</f>
        <v>48.12</v>
      </c>
      <c r="D989">
        <f>VLOOKUP(A989,'Medical Examinations'!A:C,3,0)</f>
        <v>4.51</v>
      </c>
      <c r="E989" t="str">
        <f>VLOOKUP(A989,'Medical Examinations'!A:K,11,0)</f>
        <v>Yes</v>
      </c>
      <c r="F989" t="str">
        <f>VLOOKUP(A989,'Medical Examinations'!A:N,14,0)</f>
        <v>No</v>
      </c>
      <c r="G989" t="str">
        <f>VLOOKUP(A989,'Medical Examinations'!A:F,6,0)</f>
        <v>No</v>
      </c>
      <c r="H989" s="7">
        <f>VLOOKUP(A989,'Medical Examinations'!A:J,10,0)</f>
        <v>1</v>
      </c>
      <c r="I989" t="str">
        <f>VLOOKUP(A989,'Medical Examinations'!A:I,9,0)</f>
        <v>No</v>
      </c>
      <c r="J989" t="str">
        <f>VLOOKUP(A989,'Medical Examinations'!A:L,12,0)</f>
        <v>Obesity</v>
      </c>
      <c r="K989" t="str">
        <f>VLOOKUP(A989,'Medical Examinations'!A:M,13,0)</f>
        <v>Normal</v>
      </c>
      <c r="L989" t="str">
        <f>VLOOKUP(A989,'Hospitalisation Details'!A:S,15,0)</f>
        <v>10-Dec-1995</v>
      </c>
      <c r="M989" s="10">
        <f>VLOOKUP(A989,'Hospitalisation Details'!A:Q,17,0)</f>
        <v>11318.57</v>
      </c>
      <c r="N989" t="str">
        <f>VLOOKUP(A989,'Hospitalisation Details'!A:L,12,0)</f>
        <v>tier - 3</v>
      </c>
      <c r="O989" t="str">
        <f>VLOOKUP(A989,'Hospitalisation Details'!A:AA,13,0)</f>
        <v>tier - 2</v>
      </c>
      <c r="P989" t="str">
        <f>VLOOKUP(A989,'Hospitalisation Details'!A:AA,14,0)</f>
        <v>R1026</v>
      </c>
      <c r="Q989">
        <f>VLOOKUP(A989,'Hospitalisation Details'!A:AA,16,0)</f>
        <v>27</v>
      </c>
    </row>
    <row r="990" spans="1:17" ht="15.75" x14ac:dyDescent="0.25">
      <c r="A990" s="1" t="s">
        <v>1382</v>
      </c>
      <c r="B990" t="str">
        <f>VLOOKUP(A990,'Customer Names'!A:D,4,0)</f>
        <v>Jasmine P.</v>
      </c>
      <c r="C990">
        <f>VLOOKUP(A990,'Medical Examinations'!A:B,2,0)</f>
        <v>24.91</v>
      </c>
      <c r="D990">
        <f>VLOOKUP(A990,'Medical Examinations'!A:C,3,0)</f>
        <v>7.33</v>
      </c>
      <c r="E990" t="str">
        <f>VLOOKUP(A990,'Medical Examinations'!A:K,11,0)</f>
        <v>Yes</v>
      </c>
      <c r="F990" t="str">
        <f>VLOOKUP(A990,'Medical Examinations'!A:N,14,0)</f>
        <v>No</v>
      </c>
      <c r="G990" t="str">
        <f>VLOOKUP(A990,'Medical Examinations'!A:F,6,0)</f>
        <v>Yes</v>
      </c>
      <c r="H990" s="7">
        <f>VLOOKUP(A990,'Medical Examinations'!A:J,10,0)</f>
        <v>1</v>
      </c>
      <c r="I990" t="str">
        <f>VLOOKUP(A990,'Medical Examinations'!A:I,9,0)</f>
        <v>No</v>
      </c>
      <c r="J990" t="str">
        <f>VLOOKUP(A990,'Medical Examinations'!A:L,12,0)</f>
        <v>Normal Weight</v>
      </c>
      <c r="K990" t="str">
        <f>VLOOKUP(A990,'Medical Examinations'!A:M,13,0)</f>
        <v>Diabetes</v>
      </c>
      <c r="L990" t="str">
        <f>VLOOKUP(A990,'Hospitalisation Details'!A:S,15,0)</f>
        <v>22-Nov-1963</v>
      </c>
      <c r="M990" s="10">
        <f>VLOOKUP(A990,'Hospitalisation Details'!A:Q,17,0)</f>
        <v>11312.33</v>
      </c>
      <c r="N990" t="str">
        <f>VLOOKUP(A990,'Hospitalisation Details'!A:L,12,0)</f>
        <v>tier - 3</v>
      </c>
      <c r="O990" t="str">
        <f>VLOOKUP(A990,'Hospitalisation Details'!A:AA,13,0)</f>
        <v>tier - 3</v>
      </c>
      <c r="P990" t="str">
        <f>VLOOKUP(A990,'Hospitalisation Details'!A:AA,14,0)</f>
        <v>R1012</v>
      </c>
      <c r="Q990">
        <f>VLOOKUP(A990,'Hospitalisation Details'!A:AA,16,0)</f>
        <v>59</v>
      </c>
    </row>
    <row r="991" spans="1:17" ht="15.75" x14ac:dyDescent="0.25">
      <c r="A991" s="1" t="s">
        <v>1381</v>
      </c>
      <c r="B991" t="str">
        <f>VLOOKUP(A991,'Customer Names'!A:D,4,0)</f>
        <v>Jennifer</v>
      </c>
      <c r="C991">
        <f>VLOOKUP(A991,'Medical Examinations'!A:B,2,0)</f>
        <v>27.645</v>
      </c>
      <c r="D991">
        <f>VLOOKUP(A991,'Medical Examinations'!A:C,3,0)</f>
        <v>10.56</v>
      </c>
      <c r="E991" t="str">
        <f>VLOOKUP(A991,'Medical Examinations'!A:K,11,0)</f>
        <v>No</v>
      </c>
      <c r="F991" t="str">
        <f>VLOOKUP(A991,'Medical Examinations'!A:N,14,0)</f>
        <v>No</v>
      </c>
      <c r="G991" t="str">
        <f>VLOOKUP(A991,'Medical Examinations'!A:F,6,0)</f>
        <v>No</v>
      </c>
      <c r="H991" s="7" t="str">
        <f>VLOOKUP(A991,'Medical Examinations'!A:J,10,0)</f>
        <v>0</v>
      </c>
      <c r="I991" t="str">
        <f>VLOOKUP(A991,'Medical Examinations'!A:I,9,0)</f>
        <v>No</v>
      </c>
      <c r="J991" t="str">
        <f>VLOOKUP(A991,'Medical Examinations'!A:L,12,0)</f>
        <v>Overweight</v>
      </c>
      <c r="K991" t="str">
        <f>VLOOKUP(A991,'Medical Examinations'!A:M,13,0)</f>
        <v>Diabetes</v>
      </c>
      <c r="L991" t="str">
        <f>VLOOKUP(A991,'Hospitalisation Details'!A:S,15,0)</f>
        <v>6-Oct-1968</v>
      </c>
      <c r="M991" s="10">
        <f>VLOOKUP(A991,'Hospitalisation Details'!A:Q,17,0)</f>
        <v>11305.93</v>
      </c>
      <c r="N991" t="str">
        <f>VLOOKUP(A991,'Hospitalisation Details'!A:L,12,0)</f>
        <v>tier - 3</v>
      </c>
      <c r="O991" t="str">
        <f>VLOOKUP(A991,'Hospitalisation Details'!A:AA,13,0)</f>
        <v>tier - 1</v>
      </c>
      <c r="P991" t="str">
        <f>VLOOKUP(A991,'Hospitalisation Details'!A:AA,14,0)</f>
        <v>R1012</v>
      </c>
      <c r="Q991">
        <f>VLOOKUP(A991,'Hospitalisation Details'!A:AA,16,0)</f>
        <v>54</v>
      </c>
    </row>
    <row r="992" spans="1:17" ht="15.75" x14ac:dyDescent="0.25">
      <c r="A992" s="1" t="s">
        <v>1380</v>
      </c>
      <c r="B992" t="str">
        <f>VLOOKUP(A992,'Customer Names'!A:D,4,0)</f>
        <v>Tracie</v>
      </c>
      <c r="C992">
        <f>VLOOKUP(A992,'Medical Examinations'!A:B,2,0)</f>
        <v>33.700000000000003</v>
      </c>
      <c r="D992">
        <f>VLOOKUP(A992,'Medical Examinations'!A:C,3,0)</f>
        <v>4.01</v>
      </c>
      <c r="E992" t="str">
        <f>VLOOKUP(A992,'Medical Examinations'!A:K,11,0)</f>
        <v>No</v>
      </c>
      <c r="F992" t="str">
        <f>VLOOKUP(A992,'Medical Examinations'!A:N,14,0)</f>
        <v>No</v>
      </c>
      <c r="G992" t="str">
        <f>VLOOKUP(A992,'Medical Examinations'!A:F,6,0)</f>
        <v>No</v>
      </c>
      <c r="H992" s="7">
        <f>VLOOKUP(A992,'Medical Examinations'!A:J,10,0)</f>
        <v>2</v>
      </c>
      <c r="I992" t="str">
        <f>VLOOKUP(A992,'Medical Examinations'!A:I,9,0)</f>
        <v>No</v>
      </c>
      <c r="J992" t="str">
        <f>VLOOKUP(A992,'Medical Examinations'!A:L,12,0)</f>
        <v>Obesity</v>
      </c>
      <c r="K992" t="str">
        <f>VLOOKUP(A992,'Medical Examinations'!A:M,13,0)</f>
        <v>Normal</v>
      </c>
      <c r="L992" t="str">
        <f>VLOOKUP(A992,'Hospitalisation Details'!A:S,15,0)</f>
        <v>25-Sep-1972</v>
      </c>
      <c r="M992" s="10">
        <f>VLOOKUP(A992,'Hospitalisation Details'!A:Q,17,0)</f>
        <v>11299.34</v>
      </c>
      <c r="N992" t="str">
        <f>VLOOKUP(A992,'Hospitalisation Details'!A:L,12,0)</f>
        <v>tier - 3</v>
      </c>
      <c r="O992" t="str">
        <f>VLOOKUP(A992,'Hospitalisation Details'!A:AA,13,0)</f>
        <v>tier - 2</v>
      </c>
      <c r="P992" t="str">
        <f>VLOOKUP(A992,'Hospitalisation Details'!A:AA,14,0)</f>
        <v>R1011</v>
      </c>
      <c r="Q992">
        <f>VLOOKUP(A992,'Hospitalisation Details'!A:AA,16,0)</f>
        <v>50</v>
      </c>
    </row>
    <row r="993" spans="1:17" ht="15.75" x14ac:dyDescent="0.25">
      <c r="A993" s="1" t="s">
        <v>1379</v>
      </c>
      <c r="B993" t="str">
        <f>VLOOKUP(A993,'Customer Names'!A:D,4,0)</f>
        <v>Tristan D.</v>
      </c>
      <c r="C993">
        <f>VLOOKUP(A993,'Medical Examinations'!A:B,2,0)</f>
        <v>38.93</v>
      </c>
      <c r="D993">
        <f>VLOOKUP(A993,'Medical Examinations'!A:C,3,0)</f>
        <v>5.64</v>
      </c>
      <c r="E993" t="str">
        <f>VLOOKUP(A993,'Medical Examinations'!A:K,11,0)</f>
        <v>Yes</v>
      </c>
      <c r="F993" t="str">
        <f>VLOOKUP(A993,'Medical Examinations'!A:N,14,0)</f>
        <v>No</v>
      </c>
      <c r="G993" t="str">
        <f>VLOOKUP(A993,'Medical Examinations'!A:F,6,0)</f>
        <v>No</v>
      </c>
      <c r="H993" s="7">
        <f>VLOOKUP(A993,'Medical Examinations'!A:J,10,0)</f>
        <v>1</v>
      </c>
      <c r="I993" t="str">
        <f>VLOOKUP(A993,'Medical Examinations'!A:I,9,0)</f>
        <v>No</v>
      </c>
      <c r="J993" t="str">
        <f>VLOOKUP(A993,'Medical Examinations'!A:L,12,0)</f>
        <v>Obesity</v>
      </c>
      <c r="K993" t="str">
        <f>VLOOKUP(A993,'Medical Examinations'!A:M,13,0)</f>
        <v>Normal</v>
      </c>
      <c r="L993" t="str">
        <f>VLOOKUP(A993,'Hospitalisation Details'!A:S,15,0)</f>
        <v>14-Nov-1988</v>
      </c>
      <c r="M993" s="10">
        <f>VLOOKUP(A993,'Hospitalisation Details'!A:Q,17,0)</f>
        <v>11294.57</v>
      </c>
      <c r="N993" t="str">
        <f>VLOOKUP(A993,'Hospitalisation Details'!A:L,12,0)</f>
        <v>tier - 3</v>
      </c>
      <c r="O993" t="str">
        <f>VLOOKUP(A993,'Hospitalisation Details'!A:AA,13,0)</f>
        <v>tier - 1</v>
      </c>
      <c r="P993" t="str">
        <f>VLOOKUP(A993,'Hospitalisation Details'!A:AA,14,0)</f>
        <v>R1022</v>
      </c>
      <c r="Q993">
        <f>VLOOKUP(A993,'Hospitalisation Details'!A:AA,16,0)</f>
        <v>34</v>
      </c>
    </row>
    <row r="994" spans="1:17" ht="15.75" x14ac:dyDescent="0.25">
      <c r="A994" s="1" t="s">
        <v>1378</v>
      </c>
      <c r="B994" t="str">
        <f>VLOOKUP(A994,'Customer Names'!A:D,4,0)</f>
        <v>Peiweng</v>
      </c>
      <c r="C994">
        <f>VLOOKUP(A994,'Medical Examinations'!A:B,2,0)</f>
        <v>32.774999999999999</v>
      </c>
      <c r="D994">
        <f>VLOOKUP(A994,'Medical Examinations'!A:C,3,0)</f>
        <v>8.02</v>
      </c>
      <c r="E994" t="str">
        <f>VLOOKUP(A994,'Medical Examinations'!A:K,11,0)</f>
        <v>Yes</v>
      </c>
      <c r="F994" t="str">
        <f>VLOOKUP(A994,'Medical Examinations'!A:N,14,0)</f>
        <v>No</v>
      </c>
      <c r="G994" t="str">
        <f>VLOOKUP(A994,'Medical Examinations'!A:F,6,0)</f>
        <v>No</v>
      </c>
      <c r="H994" s="7">
        <f>VLOOKUP(A994,'Medical Examinations'!A:J,10,0)</f>
        <v>2</v>
      </c>
      <c r="I994" t="str">
        <f>VLOOKUP(A994,'Medical Examinations'!A:I,9,0)</f>
        <v>No</v>
      </c>
      <c r="J994" t="str">
        <f>VLOOKUP(A994,'Medical Examinations'!A:L,12,0)</f>
        <v>Obesity</v>
      </c>
      <c r="K994" t="str">
        <f>VLOOKUP(A994,'Medical Examinations'!A:M,13,0)</f>
        <v>Diabetes</v>
      </c>
      <c r="L994" t="str">
        <f>VLOOKUP(A994,'Hospitalisation Details'!A:S,15,0)</f>
        <v>22-Jun-1970</v>
      </c>
      <c r="M994" s="10">
        <f>VLOOKUP(A994,'Hospitalisation Details'!A:Q,17,0)</f>
        <v>11289.11</v>
      </c>
      <c r="N994" t="str">
        <f>VLOOKUP(A994,'Hospitalisation Details'!A:L,12,0)</f>
        <v>tier - 3</v>
      </c>
      <c r="O994" t="str">
        <f>VLOOKUP(A994,'Hospitalisation Details'!A:AA,13,0)</f>
        <v>tier - 1</v>
      </c>
      <c r="P994" t="str">
        <f>VLOOKUP(A994,'Hospitalisation Details'!A:AA,14,0)</f>
        <v>R1012</v>
      </c>
      <c r="Q994">
        <f>VLOOKUP(A994,'Hospitalisation Details'!A:AA,16,0)</f>
        <v>52</v>
      </c>
    </row>
    <row r="995" spans="1:17" ht="15.75" x14ac:dyDescent="0.25">
      <c r="A995" s="1" t="s">
        <v>1377</v>
      </c>
      <c r="B995" t="str">
        <f>VLOOKUP(A995,'Customer Names'!A:D,4,0)</f>
        <v>Theresa M.</v>
      </c>
      <c r="C995">
        <f>VLOOKUP(A995,'Medical Examinations'!A:B,2,0)</f>
        <v>29.83</v>
      </c>
      <c r="D995">
        <f>VLOOKUP(A995,'Medical Examinations'!A:C,3,0)</f>
        <v>7.2</v>
      </c>
      <c r="E995" t="str">
        <f>VLOOKUP(A995,'Medical Examinations'!A:K,11,0)</f>
        <v>Yes</v>
      </c>
      <c r="F995" t="str">
        <f>VLOOKUP(A995,'Medical Examinations'!A:N,14,0)</f>
        <v>No</v>
      </c>
      <c r="G995" t="str">
        <f>VLOOKUP(A995,'Medical Examinations'!A:F,6,0)</f>
        <v>No</v>
      </c>
      <c r="H995" s="7" t="str">
        <f>VLOOKUP(A995,'Medical Examinations'!A:J,10,0)</f>
        <v>0</v>
      </c>
      <c r="I995" t="str">
        <f>VLOOKUP(A995,'Medical Examinations'!A:I,9,0)</f>
        <v>No</v>
      </c>
      <c r="J995" t="str">
        <f>VLOOKUP(A995,'Medical Examinations'!A:L,12,0)</f>
        <v>Overweight</v>
      </c>
      <c r="K995" t="str">
        <f>VLOOKUP(A995,'Medical Examinations'!A:M,13,0)</f>
        <v>Diabetes</v>
      </c>
      <c r="L995" t="str">
        <f>VLOOKUP(A995,'Hospitalisation Details'!A:S,15,0)</f>
        <v>14-Jun-1967</v>
      </c>
      <c r="M995" s="10">
        <f>VLOOKUP(A995,'Hospitalisation Details'!A:Q,17,0)</f>
        <v>11286.54</v>
      </c>
      <c r="N995" t="str">
        <f>VLOOKUP(A995,'Hospitalisation Details'!A:L,12,0)</f>
        <v>tier - 3</v>
      </c>
      <c r="O995" t="str">
        <f>VLOOKUP(A995,'Hospitalisation Details'!A:AA,13,0)</f>
        <v>tier - 3</v>
      </c>
      <c r="P995" t="str">
        <f>VLOOKUP(A995,'Hospitalisation Details'!A:AA,14,0)</f>
        <v>R1024</v>
      </c>
      <c r="Q995">
        <f>VLOOKUP(A995,'Hospitalisation Details'!A:AA,16,0)</f>
        <v>55</v>
      </c>
    </row>
    <row r="996" spans="1:17" ht="15.75" x14ac:dyDescent="0.25">
      <c r="A996" s="1" t="s">
        <v>1376</v>
      </c>
      <c r="B996" t="str">
        <f>VLOOKUP(A996,'Customer Names'!A:D,4,0)</f>
        <v>Daniel J</v>
      </c>
      <c r="C996">
        <f>VLOOKUP(A996,'Medical Examinations'!A:B,2,0)</f>
        <v>28.31</v>
      </c>
      <c r="D996">
        <f>VLOOKUP(A996,'Medical Examinations'!A:C,3,0)</f>
        <v>4.55</v>
      </c>
      <c r="E996" t="str">
        <f>VLOOKUP(A996,'Medical Examinations'!A:K,11,0)</f>
        <v>No</v>
      </c>
      <c r="F996" t="str">
        <f>VLOOKUP(A996,'Medical Examinations'!A:N,14,0)</f>
        <v>Yes</v>
      </c>
      <c r="G996" t="str">
        <f>VLOOKUP(A996,'Medical Examinations'!A:F,6,0)</f>
        <v>No</v>
      </c>
      <c r="H996" s="7">
        <f>VLOOKUP(A996,'Medical Examinations'!A:J,10,0)</f>
        <v>1</v>
      </c>
      <c r="I996" t="str">
        <f>VLOOKUP(A996,'Medical Examinations'!A:I,9,0)</f>
        <v>No</v>
      </c>
      <c r="J996" t="str">
        <f>VLOOKUP(A996,'Medical Examinations'!A:L,12,0)</f>
        <v>Overweight</v>
      </c>
      <c r="K996" t="str">
        <f>VLOOKUP(A996,'Medical Examinations'!A:M,13,0)</f>
        <v>Normal</v>
      </c>
      <c r="L996" t="str">
        <f>VLOOKUP(A996,'Hospitalisation Details'!A:S,15,0)</f>
        <v>4-Oct-2004</v>
      </c>
      <c r="M996" s="10">
        <f>VLOOKUP(A996,'Hospitalisation Details'!A:Q,17,0)</f>
        <v>11272.33</v>
      </c>
      <c r="N996" t="str">
        <f>VLOOKUP(A996,'Hospitalisation Details'!A:L,12,0)</f>
        <v>tier - 3</v>
      </c>
      <c r="O996" t="str">
        <f>VLOOKUP(A996,'Hospitalisation Details'!A:AA,13,0)</f>
        <v>tier - 2</v>
      </c>
      <c r="P996" t="str">
        <f>VLOOKUP(A996,'Hospitalisation Details'!A:AA,14,0)</f>
        <v>R1019</v>
      </c>
      <c r="Q996">
        <f>VLOOKUP(A996,'Hospitalisation Details'!A:AA,16,0)</f>
        <v>18</v>
      </c>
    </row>
    <row r="997" spans="1:17" ht="15.75" x14ac:dyDescent="0.25">
      <c r="A997" s="1" t="s">
        <v>1375</v>
      </c>
      <c r="B997" t="str">
        <f>VLOOKUP(A997,'Customer Names'!A:D,4,0)</f>
        <v>Courtney M.</v>
      </c>
      <c r="C997">
        <f>VLOOKUP(A997,'Medical Examinations'!A:B,2,0)</f>
        <v>29.79</v>
      </c>
      <c r="D997">
        <f>VLOOKUP(A997,'Medical Examinations'!A:C,3,0)</f>
        <v>9.0299999999999994</v>
      </c>
      <c r="E997" t="str">
        <f>VLOOKUP(A997,'Medical Examinations'!A:K,11,0)</f>
        <v>No</v>
      </c>
      <c r="F997" t="str">
        <f>VLOOKUP(A997,'Medical Examinations'!A:N,14,0)</f>
        <v>No</v>
      </c>
      <c r="G997" t="str">
        <f>VLOOKUP(A997,'Medical Examinations'!A:F,6,0)</f>
        <v>No</v>
      </c>
      <c r="H997" s="7" t="str">
        <f>VLOOKUP(A997,'Medical Examinations'!A:J,10,0)</f>
        <v>0</v>
      </c>
      <c r="I997" t="str">
        <f>VLOOKUP(A997,'Medical Examinations'!A:I,9,0)</f>
        <v>No</v>
      </c>
      <c r="J997" t="str">
        <f>VLOOKUP(A997,'Medical Examinations'!A:L,12,0)</f>
        <v>Overweight</v>
      </c>
      <c r="K997" t="str">
        <f>VLOOKUP(A997,'Medical Examinations'!A:M,13,0)</f>
        <v>Diabetes</v>
      </c>
      <c r="L997" t="str">
        <f>VLOOKUP(A997,'Hospitalisation Details'!A:S,15,0)</f>
        <v>26-Dec-1971</v>
      </c>
      <c r="M997" s="10">
        <f>VLOOKUP(A997,'Hospitalisation Details'!A:Q,17,0)</f>
        <v>11265.71</v>
      </c>
      <c r="N997" t="str">
        <f>VLOOKUP(A997,'Hospitalisation Details'!A:L,12,0)</f>
        <v>tier - 3</v>
      </c>
      <c r="O997" t="str">
        <f>VLOOKUP(A997,'Hospitalisation Details'!A:AA,13,0)</f>
        <v>tier - 1</v>
      </c>
      <c r="P997" t="str">
        <f>VLOOKUP(A997,'Hospitalisation Details'!A:AA,14,0)</f>
        <v>R1025</v>
      </c>
      <c r="Q997">
        <f>VLOOKUP(A997,'Hospitalisation Details'!A:AA,16,0)</f>
        <v>51</v>
      </c>
    </row>
    <row r="998" spans="1:17" ht="15.75" x14ac:dyDescent="0.25">
      <c r="A998" s="1" t="s">
        <v>1374</v>
      </c>
      <c r="B998" t="str">
        <f>VLOOKUP(A998,'Customer Names'!A:D,4,0)</f>
        <v>Jose A.</v>
      </c>
      <c r="C998">
        <f>VLOOKUP(A998,'Medical Examinations'!A:B,2,0)</f>
        <v>36.6</v>
      </c>
      <c r="D998">
        <f>VLOOKUP(A998,'Medical Examinations'!A:C,3,0)</f>
        <v>5.2</v>
      </c>
      <c r="E998" t="str">
        <f>VLOOKUP(A998,'Medical Examinations'!A:K,11,0)</f>
        <v>Yes</v>
      </c>
      <c r="F998" t="str">
        <f>VLOOKUP(A998,'Medical Examinations'!A:N,14,0)</f>
        <v>No</v>
      </c>
      <c r="G998" t="str">
        <f>VLOOKUP(A998,'Medical Examinations'!A:F,6,0)</f>
        <v>Yes</v>
      </c>
      <c r="H998" s="7">
        <f>VLOOKUP(A998,'Medical Examinations'!A:J,10,0)</f>
        <v>1</v>
      </c>
      <c r="I998" t="str">
        <f>VLOOKUP(A998,'Medical Examinations'!A:I,9,0)</f>
        <v>No</v>
      </c>
      <c r="J998" t="str">
        <f>VLOOKUP(A998,'Medical Examinations'!A:L,12,0)</f>
        <v>Obesity</v>
      </c>
      <c r="K998" t="str">
        <f>VLOOKUP(A998,'Medical Examinations'!A:M,13,0)</f>
        <v>Normal</v>
      </c>
      <c r="L998" t="str">
        <f>VLOOKUP(A998,'Hospitalisation Details'!A:S,15,0)</f>
        <v>11-Oct-1969</v>
      </c>
      <c r="M998" s="10">
        <f>VLOOKUP(A998,'Hospitalisation Details'!A:Q,17,0)</f>
        <v>11264.54</v>
      </c>
      <c r="N998" t="str">
        <f>VLOOKUP(A998,'Hospitalisation Details'!A:L,12,0)</f>
        <v>tier - 3</v>
      </c>
      <c r="O998" t="str">
        <f>VLOOKUP(A998,'Hospitalisation Details'!A:AA,13,0)</f>
        <v>tier - 2</v>
      </c>
      <c r="P998" t="str">
        <f>VLOOKUP(A998,'Hospitalisation Details'!A:AA,14,0)</f>
        <v>R1011</v>
      </c>
      <c r="Q998">
        <f>VLOOKUP(A998,'Hospitalisation Details'!A:AA,16,0)</f>
        <v>53</v>
      </c>
    </row>
    <row r="999" spans="1:17" ht="15.75" x14ac:dyDescent="0.25">
      <c r="A999" s="1" t="s">
        <v>1373</v>
      </c>
      <c r="B999" t="str">
        <f>VLOOKUP(A999,'Customer Names'!A:D,4,0)</f>
        <v>Lauren</v>
      </c>
      <c r="C999">
        <f>VLOOKUP(A999,'Medical Examinations'!A:B,2,0)</f>
        <v>35.93</v>
      </c>
      <c r="D999">
        <f>VLOOKUP(A999,'Medical Examinations'!A:C,3,0)</f>
        <v>8.3000000000000007</v>
      </c>
      <c r="E999" t="str">
        <f>VLOOKUP(A999,'Medical Examinations'!A:K,11,0)</f>
        <v>Yes</v>
      </c>
      <c r="F999" t="str">
        <f>VLOOKUP(A999,'Medical Examinations'!A:N,14,0)</f>
        <v>No</v>
      </c>
      <c r="G999" t="str">
        <f>VLOOKUP(A999,'Medical Examinations'!A:F,6,0)</f>
        <v>No</v>
      </c>
      <c r="H999" s="7" t="str">
        <f>VLOOKUP(A999,'Medical Examinations'!A:J,10,0)</f>
        <v>0</v>
      </c>
      <c r="I999" t="str">
        <f>VLOOKUP(A999,'Medical Examinations'!A:I,9,0)</f>
        <v>No</v>
      </c>
      <c r="J999" t="str">
        <f>VLOOKUP(A999,'Medical Examinations'!A:L,12,0)</f>
        <v>Obesity</v>
      </c>
      <c r="K999" t="str">
        <f>VLOOKUP(A999,'Medical Examinations'!A:M,13,0)</f>
        <v>Diabetes</v>
      </c>
      <c r="L999" t="str">
        <f>VLOOKUP(A999,'Hospitalisation Details'!A:S,15,0)</f>
        <v>2-Oct-1981</v>
      </c>
      <c r="M999" s="10">
        <f>VLOOKUP(A999,'Hospitalisation Details'!A:Q,17,0)</f>
        <v>11255.29</v>
      </c>
      <c r="N999" t="str">
        <f>VLOOKUP(A999,'Hospitalisation Details'!A:L,12,0)</f>
        <v>tier - 3</v>
      </c>
      <c r="O999" t="str">
        <f>VLOOKUP(A999,'Hospitalisation Details'!A:AA,13,0)</f>
        <v>tier - 1</v>
      </c>
      <c r="P999" t="str">
        <f>VLOOKUP(A999,'Hospitalisation Details'!A:AA,14,0)</f>
        <v>R1026</v>
      </c>
      <c r="Q999">
        <f>VLOOKUP(A999,'Hospitalisation Details'!A:AA,16,0)</f>
        <v>41</v>
      </c>
    </row>
    <row r="1000" spans="1:17" ht="15.75" x14ac:dyDescent="0.25">
      <c r="A1000" s="1" t="s">
        <v>1372</v>
      </c>
      <c r="B1000" t="str">
        <f>VLOOKUP(A1000,'Customer Names'!A:D,4,0)</f>
        <v>Jonathon M.</v>
      </c>
      <c r="C1000">
        <f>VLOOKUP(A1000,'Medical Examinations'!A:B,2,0)</f>
        <v>28.6</v>
      </c>
      <c r="D1000">
        <f>VLOOKUP(A1000,'Medical Examinations'!A:C,3,0)</f>
        <v>5.56</v>
      </c>
      <c r="E1000" t="str">
        <f>VLOOKUP(A1000,'Medical Examinations'!A:K,11,0)</f>
        <v>Yes</v>
      </c>
      <c r="F1000" t="str">
        <f>VLOOKUP(A1000,'Medical Examinations'!A:N,14,0)</f>
        <v>No</v>
      </c>
      <c r="G1000" t="str">
        <f>VLOOKUP(A1000,'Medical Examinations'!A:F,6,0)</f>
        <v>Yes</v>
      </c>
      <c r="H1000" s="7">
        <f>VLOOKUP(A1000,'Medical Examinations'!A:J,10,0)</f>
        <v>1</v>
      </c>
      <c r="I1000" t="str">
        <f>VLOOKUP(A1000,'Medical Examinations'!A:I,9,0)</f>
        <v>No</v>
      </c>
      <c r="J1000" t="str">
        <f>VLOOKUP(A1000,'Medical Examinations'!A:L,12,0)</f>
        <v>Overweight</v>
      </c>
      <c r="K1000" t="str">
        <f>VLOOKUP(A1000,'Medical Examinations'!A:M,13,0)</f>
        <v>Normal</v>
      </c>
      <c r="L1000" t="str">
        <f>VLOOKUP(A1000,'Hospitalisation Details'!A:S,15,0)</f>
        <v>20-Aug-1969</v>
      </c>
      <c r="M1000" s="10">
        <f>VLOOKUP(A1000,'Hospitalisation Details'!A:Q,17,0)</f>
        <v>11253.42</v>
      </c>
      <c r="N1000" t="str">
        <f>VLOOKUP(A1000,'Hospitalisation Details'!A:L,12,0)</f>
        <v>tier - 3</v>
      </c>
      <c r="O1000" t="str">
        <f>VLOOKUP(A1000,'Hospitalisation Details'!A:AA,13,0)</f>
        <v>tier - 1</v>
      </c>
      <c r="P1000" t="str">
        <f>VLOOKUP(A1000,'Hospitalisation Details'!A:AA,14,0)</f>
        <v>R1011</v>
      </c>
      <c r="Q1000">
        <f>VLOOKUP(A1000,'Hospitalisation Details'!A:AA,16,0)</f>
        <v>53</v>
      </c>
    </row>
    <row r="1001" spans="1:17" ht="15.75" x14ac:dyDescent="0.25">
      <c r="A1001" s="1" t="s">
        <v>1371</v>
      </c>
      <c r="B1001" t="str">
        <f>VLOOKUP(A1001,'Customer Names'!A:D,4,0)</f>
        <v>Stephanie A</v>
      </c>
      <c r="C1001">
        <f>VLOOKUP(A1001,'Medical Examinations'!A:B,2,0)</f>
        <v>39.17</v>
      </c>
      <c r="D1001">
        <f>VLOOKUP(A1001,'Medical Examinations'!A:C,3,0)</f>
        <v>4.1500000000000004</v>
      </c>
      <c r="E1001" t="str">
        <f>VLOOKUP(A1001,'Medical Examinations'!A:K,11,0)</f>
        <v>No</v>
      </c>
      <c r="F1001" t="str">
        <f>VLOOKUP(A1001,'Medical Examinations'!A:N,14,0)</f>
        <v>No</v>
      </c>
      <c r="G1001" t="str">
        <f>VLOOKUP(A1001,'Medical Examinations'!A:F,6,0)</f>
        <v>No</v>
      </c>
      <c r="H1001" s="7" t="str">
        <f>VLOOKUP(A1001,'Medical Examinations'!A:J,10,0)</f>
        <v>0</v>
      </c>
      <c r="I1001" t="str">
        <f>VLOOKUP(A1001,'Medical Examinations'!A:I,9,0)</f>
        <v>No</v>
      </c>
      <c r="J1001" t="str">
        <f>VLOOKUP(A1001,'Medical Examinations'!A:L,12,0)</f>
        <v>Obesity</v>
      </c>
      <c r="K1001" t="str">
        <f>VLOOKUP(A1001,'Medical Examinations'!A:M,13,0)</f>
        <v>Normal</v>
      </c>
      <c r="L1001" t="str">
        <f>VLOOKUP(A1001,'Hospitalisation Details'!A:S,15,0)</f>
        <v>17-Dec-1989</v>
      </c>
      <c r="M1001" s="10">
        <f>VLOOKUP(A1001,'Hospitalisation Details'!A:Q,17,0)</f>
        <v>11250.43</v>
      </c>
      <c r="N1001" t="str">
        <f>VLOOKUP(A1001,'Hospitalisation Details'!A:L,12,0)</f>
        <v>tier - 3</v>
      </c>
      <c r="O1001" t="str">
        <f>VLOOKUP(A1001,'Hospitalisation Details'!A:AA,13,0)</f>
        <v>tier - 2</v>
      </c>
      <c r="P1001" t="str">
        <f>VLOOKUP(A1001,'Hospitalisation Details'!A:AA,14,0)</f>
        <v>R1026</v>
      </c>
      <c r="Q1001">
        <f>VLOOKUP(A1001,'Hospitalisation Details'!A:AA,16,0)</f>
        <v>33</v>
      </c>
    </row>
    <row r="1002" spans="1:17" ht="15.75" x14ac:dyDescent="0.25">
      <c r="A1002" s="1" t="s">
        <v>1370</v>
      </c>
      <c r="B1002" t="str">
        <f>VLOOKUP(A1002,'Customer Names'!A:D,4,0)</f>
        <v>Patrick</v>
      </c>
      <c r="C1002">
        <f>VLOOKUP(A1002,'Medical Examinations'!A:B,2,0)</f>
        <v>26.41</v>
      </c>
      <c r="D1002">
        <f>VLOOKUP(A1002,'Medical Examinations'!A:C,3,0)</f>
        <v>5.99</v>
      </c>
      <c r="E1002" t="str">
        <f>VLOOKUP(A1002,'Medical Examinations'!A:K,11,0)</f>
        <v>Yes</v>
      </c>
      <c r="F1002" t="str">
        <f>VLOOKUP(A1002,'Medical Examinations'!A:N,14,0)</f>
        <v>No</v>
      </c>
      <c r="G1002" t="str">
        <f>VLOOKUP(A1002,'Medical Examinations'!A:F,6,0)</f>
        <v>Yes</v>
      </c>
      <c r="H1002" s="7">
        <f>VLOOKUP(A1002,'Medical Examinations'!A:J,10,0)</f>
        <v>1</v>
      </c>
      <c r="I1002" t="str">
        <f>VLOOKUP(A1002,'Medical Examinations'!A:I,9,0)</f>
        <v>No</v>
      </c>
      <c r="J1002" t="str">
        <f>VLOOKUP(A1002,'Medical Examinations'!A:L,12,0)</f>
        <v>Overweight</v>
      </c>
      <c r="K1002" t="str">
        <f>VLOOKUP(A1002,'Medical Examinations'!A:M,13,0)</f>
        <v>Prediabetes</v>
      </c>
      <c r="L1002" t="str">
        <f>VLOOKUP(A1002,'Hospitalisation Details'!A:S,15,0)</f>
        <v>30-Dec-1969</v>
      </c>
      <c r="M1002" s="10">
        <f>VLOOKUP(A1002,'Hospitalisation Details'!A:Q,17,0)</f>
        <v>11244.38</v>
      </c>
      <c r="N1002" t="str">
        <f>VLOOKUP(A1002,'Hospitalisation Details'!A:L,12,0)</f>
        <v>tier - 3</v>
      </c>
      <c r="O1002" t="str">
        <f>VLOOKUP(A1002,'Hospitalisation Details'!A:AA,13,0)</f>
        <v>tier - 1</v>
      </c>
      <c r="P1002" t="str">
        <f>VLOOKUP(A1002,'Hospitalisation Details'!A:AA,14,0)</f>
        <v>R1016</v>
      </c>
      <c r="Q1002">
        <f>VLOOKUP(A1002,'Hospitalisation Details'!A:AA,16,0)</f>
        <v>53</v>
      </c>
    </row>
    <row r="1003" spans="1:17" ht="15.75" x14ac:dyDescent="0.25">
      <c r="A1003" s="1" t="s">
        <v>1369</v>
      </c>
      <c r="B1003" t="str">
        <f>VLOOKUP(A1003,'Customer Names'!A:D,4,0)</f>
        <v>Krista</v>
      </c>
      <c r="C1003">
        <f>VLOOKUP(A1003,'Medical Examinations'!A:B,2,0)</f>
        <v>30.63</v>
      </c>
      <c r="D1003">
        <f>VLOOKUP(A1003,'Medical Examinations'!A:C,3,0)</f>
        <v>5.8</v>
      </c>
      <c r="E1003" t="str">
        <f>VLOOKUP(A1003,'Medical Examinations'!A:K,11,0)</f>
        <v>Yes</v>
      </c>
      <c r="F1003" t="str">
        <f>VLOOKUP(A1003,'Medical Examinations'!A:N,14,0)</f>
        <v>No</v>
      </c>
      <c r="G1003" t="str">
        <f>VLOOKUP(A1003,'Medical Examinations'!A:F,6,0)</f>
        <v>No</v>
      </c>
      <c r="H1003" s="7" t="str">
        <f>VLOOKUP(A1003,'Medical Examinations'!A:J,10,0)</f>
        <v>0</v>
      </c>
      <c r="I1003" t="str">
        <f>VLOOKUP(A1003,'Medical Examinations'!A:I,9,0)</f>
        <v>No</v>
      </c>
      <c r="J1003" t="str">
        <f>VLOOKUP(A1003,'Medical Examinations'!A:L,12,0)</f>
        <v>Obesity</v>
      </c>
      <c r="K1003" t="str">
        <f>VLOOKUP(A1003,'Medical Examinations'!A:M,13,0)</f>
        <v>Prediabetes</v>
      </c>
      <c r="L1003" t="str">
        <f>VLOOKUP(A1003,'Hospitalisation Details'!A:S,15,0)</f>
        <v>28-Jun-1976</v>
      </c>
      <c r="M1003" s="10">
        <f>VLOOKUP(A1003,'Hospitalisation Details'!A:Q,17,0)</f>
        <v>11217.35</v>
      </c>
      <c r="N1003" t="str">
        <f>VLOOKUP(A1003,'Hospitalisation Details'!A:L,12,0)</f>
        <v>tier - 3</v>
      </c>
      <c r="O1003" t="str">
        <f>VLOOKUP(A1003,'Hospitalisation Details'!A:AA,13,0)</f>
        <v>tier - 2</v>
      </c>
      <c r="P1003" t="str">
        <f>VLOOKUP(A1003,'Hospitalisation Details'!A:AA,14,0)</f>
        <v>R1025</v>
      </c>
      <c r="Q1003">
        <f>VLOOKUP(A1003,'Hospitalisation Details'!A:AA,16,0)</f>
        <v>46</v>
      </c>
    </row>
    <row r="1004" spans="1:17" ht="15.75" x14ac:dyDescent="0.25">
      <c r="A1004" s="1" t="s">
        <v>1368</v>
      </c>
      <c r="B1004" t="str">
        <f>VLOOKUP(A1004,'Customer Names'!A:D,4,0)</f>
        <v>Jenessa</v>
      </c>
      <c r="C1004">
        <f>VLOOKUP(A1004,'Medical Examinations'!A:B,2,0)</f>
        <v>31.73</v>
      </c>
      <c r="D1004">
        <f>VLOOKUP(A1004,'Medical Examinations'!A:C,3,0)</f>
        <v>7.32</v>
      </c>
      <c r="E1004" t="str">
        <f>VLOOKUP(A1004,'Medical Examinations'!A:K,11,0)</f>
        <v>Yes</v>
      </c>
      <c r="F1004" t="str">
        <f>VLOOKUP(A1004,'Medical Examinations'!A:N,14,0)</f>
        <v>No</v>
      </c>
      <c r="G1004" t="str">
        <f>VLOOKUP(A1004,'Medical Examinations'!A:F,6,0)</f>
        <v>No</v>
      </c>
      <c r="H1004" s="7">
        <f>VLOOKUP(A1004,'Medical Examinations'!A:J,10,0)</f>
        <v>2</v>
      </c>
      <c r="I1004" t="str">
        <f>VLOOKUP(A1004,'Medical Examinations'!A:I,9,0)</f>
        <v>No</v>
      </c>
      <c r="J1004" t="str">
        <f>VLOOKUP(A1004,'Medical Examinations'!A:L,12,0)</f>
        <v>Obesity</v>
      </c>
      <c r="K1004" t="str">
        <f>VLOOKUP(A1004,'Medical Examinations'!A:M,13,0)</f>
        <v>Diabetes</v>
      </c>
      <c r="L1004" t="str">
        <f>VLOOKUP(A1004,'Hospitalisation Details'!A:S,15,0)</f>
        <v>14-Jun-1970</v>
      </c>
      <c r="M1004" s="10">
        <f>VLOOKUP(A1004,'Hospitalisation Details'!A:Q,17,0)</f>
        <v>11187.66</v>
      </c>
      <c r="N1004" t="str">
        <f>VLOOKUP(A1004,'Hospitalisation Details'!A:L,12,0)</f>
        <v>tier - 3</v>
      </c>
      <c r="O1004" t="str">
        <f>VLOOKUP(A1004,'Hospitalisation Details'!A:AA,13,0)</f>
        <v>tier - 2</v>
      </c>
      <c r="P1004" t="str">
        <f>VLOOKUP(A1004,'Hospitalisation Details'!A:AA,14,0)</f>
        <v>R1012</v>
      </c>
      <c r="Q1004">
        <f>VLOOKUP(A1004,'Hospitalisation Details'!A:AA,16,0)</f>
        <v>52</v>
      </c>
    </row>
    <row r="1005" spans="1:17" ht="15.75" x14ac:dyDescent="0.25">
      <c r="A1005" s="1" t="s">
        <v>1367</v>
      </c>
      <c r="B1005" t="str">
        <f>VLOOKUP(A1005,'Customer Names'!A:D,4,0)</f>
        <v>Ryan M.</v>
      </c>
      <c r="C1005">
        <f>VLOOKUP(A1005,'Medical Examinations'!A:B,2,0)</f>
        <v>30.7</v>
      </c>
      <c r="D1005">
        <f>VLOOKUP(A1005,'Medical Examinations'!A:C,3,0)</f>
        <v>5.16</v>
      </c>
      <c r="E1005" t="str">
        <f>VLOOKUP(A1005,'Medical Examinations'!A:K,11,0)</f>
        <v>No</v>
      </c>
      <c r="F1005" t="str">
        <f>VLOOKUP(A1005,'Medical Examinations'!A:N,14,0)</f>
        <v>No</v>
      </c>
      <c r="G1005" t="str">
        <f>VLOOKUP(A1005,'Medical Examinations'!A:F,6,0)</f>
        <v>No</v>
      </c>
      <c r="H1005" s="7">
        <f>VLOOKUP(A1005,'Medical Examinations'!A:J,10,0)</f>
        <v>2</v>
      </c>
      <c r="I1005" t="str">
        <f>VLOOKUP(A1005,'Medical Examinations'!A:I,9,0)</f>
        <v>No</v>
      </c>
      <c r="J1005" t="str">
        <f>VLOOKUP(A1005,'Medical Examinations'!A:L,12,0)</f>
        <v>Obesity</v>
      </c>
      <c r="K1005" t="str">
        <f>VLOOKUP(A1005,'Medical Examinations'!A:M,13,0)</f>
        <v>Normal</v>
      </c>
      <c r="L1005" t="str">
        <f>VLOOKUP(A1005,'Hospitalisation Details'!A:S,15,0)</f>
        <v>3-Sep-1972</v>
      </c>
      <c r="M1005" s="10">
        <f>VLOOKUP(A1005,'Hospitalisation Details'!A:Q,17,0)</f>
        <v>11186.2</v>
      </c>
      <c r="N1005" t="str">
        <f>VLOOKUP(A1005,'Hospitalisation Details'!A:L,12,0)</f>
        <v>tier - 3</v>
      </c>
      <c r="O1005" t="str">
        <f>VLOOKUP(A1005,'Hospitalisation Details'!A:AA,13,0)</f>
        <v>tier - 2</v>
      </c>
      <c r="P1005" t="str">
        <f>VLOOKUP(A1005,'Hospitalisation Details'!A:AA,14,0)</f>
        <v>R1021</v>
      </c>
      <c r="Q1005">
        <f>VLOOKUP(A1005,'Hospitalisation Details'!A:AA,16,0)</f>
        <v>50</v>
      </c>
    </row>
    <row r="1006" spans="1:17" ht="15.75" x14ac:dyDescent="0.25">
      <c r="A1006" s="1" t="s">
        <v>1366</v>
      </c>
      <c r="B1006" t="str">
        <f>VLOOKUP(A1006,'Customer Names'!A:D,4,0)</f>
        <v>Thomas</v>
      </c>
      <c r="C1006">
        <f>VLOOKUP(A1006,'Medical Examinations'!A:B,2,0)</f>
        <v>25.934999999999999</v>
      </c>
      <c r="D1006">
        <f>VLOOKUP(A1006,'Medical Examinations'!A:C,3,0)</f>
        <v>5.96</v>
      </c>
      <c r="E1006" t="str">
        <f>VLOOKUP(A1006,'Medical Examinations'!A:K,11,0)</f>
        <v>Yes</v>
      </c>
      <c r="F1006" t="str">
        <f>VLOOKUP(A1006,'Medical Examinations'!A:N,14,0)</f>
        <v>No</v>
      </c>
      <c r="G1006" t="str">
        <f>VLOOKUP(A1006,'Medical Examinations'!A:F,6,0)</f>
        <v>No</v>
      </c>
      <c r="H1006" s="7">
        <f>VLOOKUP(A1006,'Medical Examinations'!A:J,10,0)</f>
        <v>2</v>
      </c>
      <c r="I1006" t="str">
        <f>VLOOKUP(A1006,'Medical Examinations'!A:I,9,0)</f>
        <v>No</v>
      </c>
      <c r="J1006" t="str">
        <f>VLOOKUP(A1006,'Medical Examinations'!A:L,12,0)</f>
        <v>Overweight</v>
      </c>
      <c r="K1006" t="str">
        <f>VLOOKUP(A1006,'Medical Examinations'!A:M,13,0)</f>
        <v>Prediabetes</v>
      </c>
      <c r="L1006" t="str">
        <f>VLOOKUP(A1006,'Hospitalisation Details'!A:S,15,0)</f>
        <v>6-Aug-1966</v>
      </c>
      <c r="M1006" s="10">
        <f>VLOOKUP(A1006,'Hospitalisation Details'!A:Q,17,0)</f>
        <v>11165.42</v>
      </c>
      <c r="N1006" t="str">
        <f>VLOOKUP(A1006,'Hospitalisation Details'!A:L,12,0)</f>
        <v>tier - 3</v>
      </c>
      <c r="O1006" t="str">
        <f>VLOOKUP(A1006,'Hospitalisation Details'!A:AA,13,0)</f>
        <v>tier - 1</v>
      </c>
      <c r="P1006" t="str">
        <f>VLOOKUP(A1006,'Hospitalisation Details'!A:AA,14,0)</f>
        <v>R1016</v>
      </c>
      <c r="Q1006">
        <f>VLOOKUP(A1006,'Hospitalisation Details'!A:AA,16,0)</f>
        <v>56</v>
      </c>
    </row>
    <row r="1007" spans="1:17" ht="15.75" x14ac:dyDescent="0.25">
      <c r="A1007" s="1" t="s">
        <v>1365</v>
      </c>
      <c r="B1007" t="str">
        <f>VLOOKUP(A1007,'Customer Names'!A:D,4,0)</f>
        <v>Amanda N.</v>
      </c>
      <c r="C1007">
        <f>VLOOKUP(A1007,'Medical Examinations'!A:B,2,0)</f>
        <v>35.9</v>
      </c>
      <c r="D1007">
        <f>VLOOKUP(A1007,'Medical Examinations'!A:C,3,0)</f>
        <v>4.8499999999999996</v>
      </c>
      <c r="E1007" t="str">
        <f>VLOOKUP(A1007,'Medical Examinations'!A:K,11,0)</f>
        <v>Yes</v>
      </c>
      <c r="F1007" t="str">
        <f>VLOOKUP(A1007,'Medical Examinations'!A:N,14,0)</f>
        <v>No</v>
      </c>
      <c r="G1007" t="str">
        <f>VLOOKUP(A1007,'Medical Examinations'!A:F,6,0)</f>
        <v>Yes</v>
      </c>
      <c r="H1007" s="7">
        <f>VLOOKUP(A1007,'Medical Examinations'!A:J,10,0)</f>
        <v>1</v>
      </c>
      <c r="I1007" t="str">
        <f>VLOOKUP(A1007,'Medical Examinations'!A:I,9,0)</f>
        <v>No</v>
      </c>
      <c r="J1007" t="str">
        <f>VLOOKUP(A1007,'Medical Examinations'!A:L,12,0)</f>
        <v>Obesity</v>
      </c>
      <c r="K1007" t="str">
        <f>VLOOKUP(A1007,'Medical Examinations'!A:M,13,0)</f>
        <v>Normal</v>
      </c>
      <c r="L1007" t="str">
        <f>VLOOKUP(A1007,'Hospitalisation Details'!A:S,15,0)</f>
        <v>25-Jun-1969</v>
      </c>
      <c r="M1007" s="10">
        <f>VLOOKUP(A1007,'Hospitalisation Details'!A:Q,17,0)</f>
        <v>11163.57</v>
      </c>
      <c r="N1007" t="str">
        <f>VLOOKUP(A1007,'Hospitalisation Details'!A:L,12,0)</f>
        <v>tier - 3</v>
      </c>
      <c r="O1007" t="str">
        <f>VLOOKUP(A1007,'Hospitalisation Details'!A:AA,13,0)</f>
        <v>tier - 2</v>
      </c>
      <c r="P1007" t="str">
        <f>VLOOKUP(A1007,'Hospitalisation Details'!A:AA,14,0)</f>
        <v>R1011</v>
      </c>
      <c r="Q1007">
        <f>VLOOKUP(A1007,'Hospitalisation Details'!A:AA,16,0)</f>
        <v>53</v>
      </c>
    </row>
    <row r="1008" spans="1:17" ht="15.75" x14ac:dyDescent="0.25">
      <c r="A1008" s="1" t="s">
        <v>1364</v>
      </c>
      <c r="B1008" t="str">
        <f>VLOOKUP(A1008,'Customer Names'!A:D,4,0)</f>
        <v>Teresa P.</v>
      </c>
      <c r="C1008">
        <f>VLOOKUP(A1008,'Medical Examinations'!A:B,2,0)</f>
        <v>26.7</v>
      </c>
      <c r="D1008">
        <f>VLOOKUP(A1008,'Medical Examinations'!A:C,3,0)</f>
        <v>5.09</v>
      </c>
      <c r="E1008" t="str">
        <f>VLOOKUP(A1008,'Medical Examinations'!A:K,11,0)</f>
        <v>Yes</v>
      </c>
      <c r="F1008" t="str">
        <f>VLOOKUP(A1008,'Medical Examinations'!A:N,14,0)</f>
        <v>No</v>
      </c>
      <c r="G1008" t="str">
        <f>VLOOKUP(A1008,'Medical Examinations'!A:F,6,0)</f>
        <v>Yes</v>
      </c>
      <c r="H1008" s="7">
        <f>VLOOKUP(A1008,'Medical Examinations'!A:J,10,0)</f>
        <v>1</v>
      </c>
      <c r="I1008" t="str">
        <f>VLOOKUP(A1008,'Medical Examinations'!A:I,9,0)</f>
        <v>No</v>
      </c>
      <c r="J1008" t="str">
        <f>VLOOKUP(A1008,'Medical Examinations'!A:L,12,0)</f>
        <v>Overweight</v>
      </c>
      <c r="K1008" t="str">
        <f>VLOOKUP(A1008,'Medical Examinations'!A:M,13,0)</f>
        <v>Normal</v>
      </c>
      <c r="L1008" t="str">
        <f>VLOOKUP(A1008,'Hospitalisation Details'!A:S,15,0)</f>
        <v>30-Nov-1969</v>
      </c>
      <c r="M1008" s="10">
        <f>VLOOKUP(A1008,'Hospitalisation Details'!A:Q,17,0)</f>
        <v>11150.78</v>
      </c>
      <c r="N1008" t="str">
        <f>VLOOKUP(A1008,'Hospitalisation Details'!A:L,12,0)</f>
        <v>tier - 3</v>
      </c>
      <c r="O1008" t="str">
        <f>VLOOKUP(A1008,'Hospitalisation Details'!A:AA,13,0)</f>
        <v>tier - 2</v>
      </c>
      <c r="P1008" t="str">
        <f>VLOOKUP(A1008,'Hospitalisation Details'!A:AA,14,0)</f>
        <v>R1011</v>
      </c>
      <c r="Q1008">
        <f>VLOOKUP(A1008,'Hospitalisation Details'!A:AA,16,0)</f>
        <v>53</v>
      </c>
    </row>
    <row r="1009" spans="1:17" ht="15.75" x14ac:dyDescent="0.25">
      <c r="A1009" s="1" t="s">
        <v>1363</v>
      </c>
      <c r="B1009" t="str">
        <f>VLOOKUP(A1009,'Customer Names'!A:D,4,0)</f>
        <v>Dorian</v>
      </c>
      <c r="C1009">
        <f>VLOOKUP(A1009,'Medical Examinations'!A:B,2,0)</f>
        <v>33.71</v>
      </c>
      <c r="D1009">
        <f>VLOOKUP(A1009,'Medical Examinations'!A:C,3,0)</f>
        <v>4.9400000000000004</v>
      </c>
      <c r="E1009" t="str">
        <f>VLOOKUP(A1009,'Medical Examinations'!A:K,11,0)</f>
        <v>No</v>
      </c>
      <c r="F1009" t="str">
        <f>VLOOKUP(A1009,'Medical Examinations'!A:N,14,0)</f>
        <v>No</v>
      </c>
      <c r="G1009" t="str">
        <f>VLOOKUP(A1009,'Medical Examinations'!A:F,6,0)</f>
        <v>No</v>
      </c>
      <c r="H1009" s="7" t="str">
        <f>VLOOKUP(A1009,'Medical Examinations'!A:J,10,0)</f>
        <v>0</v>
      </c>
      <c r="I1009" t="str">
        <f>VLOOKUP(A1009,'Medical Examinations'!A:I,9,0)</f>
        <v>No</v>
      </c>
      <c r="J1009" t="str">
        <f>VLOOKUP(A1009,'Medical Examinations'!A:L,12,0)</f>
        <v>Obesity</v>
      </c>
      <c r="K1009" t="str">
        <f>VLOOKUP(A1009,'Medical Examinations'!A:M,13,0)</f>
        <v>Normal</v>
      </c>
      <c r="L1009" t="str">
        <f>VLOOKUP(A1009,'Hospitalisation Details'!A:S,15,0)</f>
        <v>20-Aug-1980</v>
      </c>
      <c r="M1009" s="10">
        <f>VLOOKUP(A1009,'Hospitalisation Details'!A:Q,17,0)</f>
        <v>11103.33</v>
      </c>
      <c r="N1009" t="str">
        <f>VLOOKUP(A1009,'Hospitalisation Details'!A:L,12,0)</f>
        <v>tier - 3</v>
      </c>
      <c r="O1009" t="str">
        <f>VLOOKUP(A1009,'Hospitalisation Details'!A:AA,13,0)</f>
        <v>tier - 1</v>
      </c>
      <c r="P1009" t="str">
        <f>VLOOKUP(A1009,'Hospitalisation Details'!A:AA,14,0)</f>
        <v>R1021</v>
      </c>
      <c r="Q1009">
        <f>VLOOKUP(A1009,'Hospitalisation Details'!A:AA,16,0)</f>
        <v>42</v>
      </c>
    </row>
    <row r="1010" spans="1:17" ht="15.75" x14ac:dyDescent="0.25">
      <c r="A1010" s="1" t="s">
        <v>1362</v>
      </c>
      <c r="B1010" t="str">
        <f>VLOOKUP(A1010,'Customer Names'!A:D,4,0)</f>
        <v>Amy</v>
      </c>
      <c r="C1010">
        <f>VLOOKUP(A1010,'Medical Examinations'!A:B,2,0)</f>
        <v>41.91</v>
      </c>
      <c r="D1010">
        <f>VLOOKUP(A1010,'Medical Examinations'!A:C,3,0)</f>
        <v>4.92</v>
      </c>
      <c r="E1010" t="str">
        <f>VLOOKUP(A1010,'Medical Examinations'!A:K,11,0)</f>
        <v>Yes</v>
      </c>
      <c r="F1010" t="str">
        <f>VLOOKUP(A1010,'Medical Examinations'!A:N,14,0)</f>
        <v>No</v>
      </c>
      <c r="G1010" t="str">
        <f>VLOOKUP(A1010,'Medical Examinations'!A:F,6,0)</f>
        <v>No</v>
      </c>
      <c r="H1010" s="7">
        <f>VLOOKUP(A1010,'Medical Examinations'!A:J,10,0)</f>
        <v>2</v>
      </c>
      <c r="I1010" t="str">
        <f>VLOOKUP(A1010,'Medical Examinations'!A:I,9,0)</f>
        <v>No</v>
      </c>
      <c r="J1010" t="str">
        <f>VLOOKUP(A1010,'Medical Examinations'!A:L,12,0)</f>
        <v>Obesity</v>
      </c>
      <c r="K1010" t="str">
        <f>VLOOKUP(A1010,'Medical Examinations'!A:M,13,0)</f>
        <v>Normal</v>
      </c>
      <c r="L1010" t="str">
        <f>VLOOKUP(A1010,'Hospitalisation Details'!A:S,15,0)</f>
        <v>5-Jul-1966</v>
      </c>
      <c r="M1010" s="10">
        <f>VLOOKUP(A1010,'Hospitalisation Details'!A:Q,17,0)</f>
        <v>11093.62</v>
      </c>
      <c r="N1010" t="str">
        <f>VLOOKUP(A1010,'Hospitalisation Details'!A:L,12,0)</f>
        <v>tier - 3</v>
      </c>
      <c r="O1010" t="str">
        <f>VLOOKUP(A1010,'Hospitalisation Details'!A:AA,13,0)</f>
        <v>tier - 1</v>
      </c>
      <c r="P1010" t="str">
        <f>VLOOKUP(A1010,'Hospitalisation Details'!A:AA,14,0)</f>
        <v>R1013</v>
      </c>
      <c r="Q1010">
        <f>VLOOKUP(A1010,'Hospitalisation Details'!A:AA,16,0)</f>
        <v>56</v>
      </c>
    </row>
    <row r="1011" spans="1:17" ht="15.75" x14ac:dyDescent="0.25">
      <c r="A1011" s="1" t="s">
        <v>1361</v>
      </c>
      <c r="B1011" t="str">
        <f>VLOOKUP(A1011,'Customer Names'!A:D,4,0)</f>
        <v>Aberu</v>
      </c>
      <c r="C1011">
        <f>VLOOKUP(A1011,'Medical Examinations'!A:B,2,0)</f>
        <v>39.82</v>
      </c>
      <c r="D1011">
        <f>VLOOKUP(A1011,'Medical Examinations'!A:C,3,0)</f>
        <v>6.05</v>
      </c>
      <c r="E1011" t="str">
        <f>VLOOKUP(A1011,'Medical Examinations'!A:K,11,0)</f>
        <v>Yes</v>
      </c>
      <c r="F1011" t="str">
        <f>VLOOKUP(A1011,'Medical Examinations'!A:N,14,0)</f>
        <v>No</v>
      </c>
      <c r="G1011" t="str">
        <f>VLOOKUP(A1011,'Medical Examinations'!A:F,6,0)</f>
        <v>No</v>
      </c>
      <c r="H1011" s="7">
        <f>VLOOKUP(A1011,'Medical Examinations'!A:J,10,0)</f>
        <v>2</v>
      </c>
      <c r="I1011" t="str">
        <f>VLOOKUP(A1011,'Medical Examinations'!A:I,9,0)</f>
        <v>No</v>
      </c>
      <c r="J1011" t="str">
        <f>VLOOKUP(A1011,'Medical Examinations'!A:L,12,0)</f>
        <v>Obesity</v>
      </c>
      <c r="K1011" t="str">
        <f>VLOOKUP(A1011,'Medical Examinations'!A:M,13,0)</f>
        <v>Prediabetes</v>
      </c>
      <c r="L1011" t="str">
        <f>VLOOKUP(A1011,'Hospitalisation Details'!A:S,15,0)</f>
        <v>9-Sep-1966</v>
      </c>
      <c r="M1011" s="10">
        <f>VLOOKUP(A1011,'Hospitalisation Details'!A:Q,17,0)</f>
        <v>11090.72</v>
      </c>
      <c r="N1011" t="str">
        <f>VLOOKUP(A1011,'Hospitalisation Details'!A:L,12,0)</f>
        <v>tier - 3</v>
      </c>
      <c r="O1011" t="str">
        <f>VLOOKUP(A1011,'Hospitalisation Details'!A:AA,13,0)</f>
        <v>tier - 1</v>
      </c>
      <c r="P1011" t="str">
        <f>VLOOKUP(A1011,'Hospitalisation Details'!A:AA,14,0)</f>
        <v>R1013</v>
      </c>
      <c r="Q1011">
        <f>VLOOKUP(A1011,'Hospitalisation Details'!A:AA,16,0)</f>
        <v>56</v>
      </c>
    </row>
    <row r="1012" spans="1:17" ht="15.75" x14ac:dyDescent="0.25">
      <c r="A1012" s="1" t="s">
        <v>1360</v>
      </c>
      <c r="B1012" t="str">
        <f>VLOOKUP(A1012,'Customer Names'!A:D,4,0)</f>
        <v>Ashley</v>
      </c>
      <c r="C1012">
        <f>VLOOKUP(A1012,'Medical Examinations'!A:B,2,0)</f>
        <v>28.12</v>
      </c>
      <c r="D1012">
        <f>VLOOKUP(A1012,'Medical Examinations'!A:C,3,0)</f>
        <v>4.67</v>
      </c>
      <c r="E1012" t="str">
        <f>VLOOKUP(A1012,'Medical Examinations'!A:K,11,0)</f>
        <v>No</v>
      </c>
      <c r="F1012" t="str">
        <f>VLOOKUP(A1012,'Medical Examinations'!A:N,14,0)</f>
        <v>No</v>
      </c>
      <c r="G1012" t="str">
        <f>VLOOKUP(A1012,'Medical Examinations'!A:F,6,0)</f>
        <v>No</v>
      </c>
      <c r="H1012" s="7">
        <f>VLOOKUP(A1012,'Medical Examinations'!A:J,10,0)</f>
        <v>2</v>
      </c>
      <c r="I1012" t="str">
        <f>VLOOKUP(A1012,'Medical Examinations'!A:I,9,0)</f>
        <v>No</v>
      </c>
      <c r="J1012" t="str">
        <f>VLOOKUP(A1012,'Medical Examinations'!A:L,12,0)</f>
        <v>Overweight</v>
      </c>
      <c r="K1012" t="str">
        <f>VLOOKUP(A1012,'Medical Examinations'!A:M,13,0)</f>
        <v>Normal</v>
      </c>
      <c r="L1012" t="str">
        <f>VLOOKUP(A1012,'Hospitalisation Details'!A:S,15,0)</f>
        <v>7-Oct-1972</v>
      </c>
      <c r="M1012" s="10">
        <f>VLOOKUP(A1012,'Hospitalisation Details'!A:Q,17,0)</f>
        <v>11085.59</v>
      </c>
      <c r="N1012" t="str">
        <f>VLOOKUP(A1012,'Hospitalisation Details'!A:L,12,0)</f>
        <v>tier - 3</v>
      </c>
      <c r="O1012" t="str">
        <f>VLOOKUP(A1012,'Hospitalisation Details'!A:AA,13,0)</f>
        <v>tier - 2</v>
      </c>
      <c r="P1012" t="str">
        <f>VLOOKUP(A1012,'Hospitalisation Details'!A:AA,14,0)</f>
        <v>R1012</v>
      </c>
      <c r="Q1012">
        <f>VLOOKUP(A1012,'Hospitalisation Details'!A:AA,16,0)</f>
        <v>50</v>
      </c>
    </row>
    <row r="1013" spans="1:17" ht="15.75" x14ac:dyDescent="0.25">
      <c r="A1013" s="1" t="s">
        <v>1359</v>
      </c>
      <c r="B1013" t="str">
        <f>VLOOKUP(A1013,'Customer Names'!A:D,4,0)</f>
        <v>Anna E</v>
      </c>
      <c r="C1013">
        <f>VLOOKUP(A1013,'Medical Examinations'!A:B,2,0)</f>
        <v>26.98</v>
      </c>
      <c r="D1013">
        <f>VLOOKUP(A1013,'Medical Examinations'!A:C,3,0)</f>
        <v>9.81</v>
      </c>
      <c r="E1013" t="str">
        <f>VLOOKUP(A1013,'Medical Examinations'!A:K,11,0)</f>
        <v>Yes</v>
      </c>
      <c r="F1013" t="str">
        <f>VLOOKUP(A1013,'Medical Examinations'!A:N,14,0)</f>
        <v>No</v>
      </c>
      <c r="G1013" t="str">
        <f>VLOOKUP(A1013,'Medical Examinations'!A:F,6,0)</f>
        <v>No</v>
      </c>
      <c r="H1013" s="7" t="str">
        <f>VLOOKUP(A1013,'Medical Examinations'!A:J,10,0)</f>
        <v>0</v>
      </c>
      <c r="I1013" t="str">
        <f>VLOOKUP(A1013,'Medical Examinations'!A:I,9,0)</f>
        <v>No</v>
      </c>
      <c r="J1013" t="str">
        <f>VLOOKUP(A1013,'Medical Examinations'!A:L,12,0)</f>
        <v>Overweight</v>
      </c>
      <c r="K1013" t="str">
        <f>VLOOKUP(A1013,'Medical Examinations'!A:M,13,0)</f>
        <v>Diabetes</v>
      </c>
      <c r="L1013" t="str">
        <f>VLOOKUP(A1013,'Hospitalisation Details'!A:S,15,0)</f>
        <v>4-Sep-1967</v>
      </c>
      <c r="M1013" s="10">
        <f>VLOOKUP(A1013,'Hospitalisation Details'!A:Q,17,0)</f>
        <v>11082.58</v>
      </c>
      <c r="N1013" t="str">
        <f>VLOOKUP(A1013,'Hospitalisation Details'!A:L,12,0)</f>
        <v>tier - 3</v>
      </c>
      <c r="O1013" t="str">
        <f>VLOOKUP(A1013,'Hospitalisation Details'!A:AA,13,0)</f>
        <v>tier - 2</v>
      </c>
      <c r="P1013" t="str">
        <f>VLOOKUP(A1013,'Hospitalisation Details'!A:AA,14,0)</f>
        <v>R1012</v>
      </c>
      <c r="Q1013">
        <f>VLOOKUP(A1013,'Hospitalisation Details'!A:AA,16,0)</f>
        <v>55</v>
      </c>
    </row>
    <row r="1014" spans="1:17" ht="15.75" x14ac:dyDescent="0.25">
      <c r="A1014" s="1" t="s">
        <v>1358</v>
      </c>
      <c r="B1014" t="str">
        <f>VLOOKUP(A1014,'Customer Names'!A:D,4,0)</f>
        <v>Tania K.</v>
      </c>
      <c r="C1014">
        <f>VLOOKUP(A1014,'Medical Examinations'!A:B,2,0)</f>
        <v>27.2</v>
      </c>
      <c r="D1014">
        <f>VLOOKUP(A1014,'Medical Examinations'!A:C,3,0)</f>
        <v>6.06</v>
      </c>
      <c r="E1014" t="str">
        <f>VLOOKUP(A1014,'Medical Examinations'!A:K,11,0)</f>
        <v>Yes</v>
      </c>
      <c r="F1014" t="str">
        <f>VLOOKUP(A1014,'Medical Examinations'!A:N,14,0)</f>
        <v>No</v>
      </c>
      <c r="G1014" t="str">
        <f>VLOOKUP(A1014,'Medical Examinations'!A:F,6,0)</f>
        <v>No</v>
      </c>
      <c r="H1014" s="7">
        <f>VLOOKUP(A1014,'Medical Examinations'!A:J,10,0)</f>
        <v>2</v>
      </c>
      <c r="I1014" t="str">
        <f>VLOOKUP(A1014,'Medical Examinations'!A:I,9,0)</f>
        <v>No</v>
      </c>
      <c r="J1014" t="str">
        <f>VLOOKUP(A1014,'Medical Examinations'!A:L,12,0)</f>
        <v>Overweight</v>
      </c>
      <c r="K1014" t="str">
        <f>VLOOKUP(A1014,'Medical Examinations'!A:M,13,0)</f>
        <v>Prediabetes</v>
      </c>
      <c r="L1014" t="str">
        <f>VLOOKUP(A1014,'Hospitalisation Details'!A:S,15,0)</f>
        <v>20-Nov-1966</v>
      </c>
      <c r="M1014" s="10">
        <f>VLOOKUP(A1014,'Hospitalisation Details'!A:Q,17,0)</f>
        <v>11073.18</v>
      </c>
      <c r="N1014" t="str">
        <f>VLOOKUP(A1014,'Hospitalisation Details'!A:L,12,0)</f>
        <v>tier - 3</v>
      </c>
      <c r="O1014" t="str">
        <f>VLOOKUP(A1014,'Hospitalisation Details'!A:AA,13,0)</f>
        <v>tier - 3</v>
      </c>
      <c r="P1014" t="str">
        <f>VLOOKUP(A1014,'Hospitalisation Details'!A:AA,14,0)</f>
        <v>R1011</v>
      </c>
      <c r="Q1014">
        <f>VLOOKUP(A1014,'Hospitalisation Details'!A:AA,16,0)</f>
        <v>56</v>
      </c>
    </row>
    <row r="1015" spans="1:17" ht="15.75" x14ac:dyDescent="0.25">
      <c r="A1015" s="1" t="s">
        <v>1357</v>
      </c>
      <c r="B1015" t="str">
        <f>VLOOKUP(A1015,'Customer Names'!A:D,4,0)</f>
        <v>Ashley E</v>
      </c>
      <c r="C1015">
        <f>VLOOKUP(A1015,'Medical Examinations'!A:B,2,0)</f>
        <v>25.3</v>
      </c>
      <c r="D1015">
        <f>VLOOKUP(A1015,'Medical Examinations'!A:C,3,0)</f>
        <v>5.19</v>
      </c>
      <c r="E1015" t="str">
        <f>VLOOKUP(A1015,'Medical Examinations'!A:K,11,0)</f>
        <v>Yes</v>
      </c>
      <c r="F1015" t="str">
        <f>VLOOKUP(A1015,'Medical Examinations'!A:N,14,0)</f>
        <v>No</v>
      </c>
      <c r="G1015" t="str">
        <f>VLOOKUP(A1015,'Medical Examinations'!A:F,6,0)</f>
        <v>No</v>
      </c>
      <c r="H1015" s="7">
        <f>VLOOKUP(A1015,'Medical Examinations'!A:J,10,0)</f>
        <v>2</v>
      </c>
      <c r="I1015" t="str">
        <f>VLOOKUP(A1015,'Medical Examinations'!A:I,9,0)</f>
        <v>No</v>
      </c>
      <c r="J1015" t="str">
        <f>VLOOKUP(A1015,'Medical Examinations'!A:L,12,0)</f>
        <v>Overweight</v>
      </c>
      <c r="K1015" t="str">
        <f>VLOOKUP(A1015,'Medical Examinations'!A:M,13,0)</f>
        <v>Normal</v>
      </c>
      <c r="L1015" t="str">
        <f>VLOOKUP(A1015,'Hospitalisation Details'!A:S,15,0)</f>
        <v>7-Nov-1966</v>
      </c>
      <c r="M1015" s="10">
        <f>VLOOKUP(A1015,'Hospitalisation Details'!A:Q,17,0)</f>
        <v>11070.54</v>
      </c>
      <c r="N1015" t="str">
        <f>VLOOKUP(A1015,'Hospitalisation Details'!A:L,12,0)</f>
        <v>tier - 3</v>
      </c>
      <c r="O1015" t="str">
        <f>VLOOKUP(A1015,'Hospitalisation Details'!A:AA,13,0)</f>
        <v>tier - 3</v>
      </c>
      <c r="P1015" t="str">
        <f>VLOOKUP(A1015,'Hospitalisation Details'!A:AA,14,0)</f>
        <v>R1011</v>
      </c>
      <c r="Q1015">
        <f>VLOOKUP(A1015,'Hospitalisation Details'!A:AA,16,0)</f>
        <v>56</v>
      </c>
    </row>
    <row r="1016" spans="1:17" ht="15.75" x14ac:dyDescent="0.25">
      <c r="A1016" s="1" t="s">
        <v>1356</v>
      </c>
      <c r="B1016" t="str">
        <f>VLOOKUP(A1016,'Customer Names'!A:D,4,0)</f>
        <v>Aleksandra</v>
      </c>
      <c r="C1016">
        <f>VLOOKUP(A1016,'Medical Examinations'!A:B,2,0)</f>
        <v>30.25</v>
      </c>
      <c r="D1016">
        <f>VLOOKUP(A1016,'Medical Examinations'!A:C,3,0)</f>
        <v>10.16</v>
      </c>
      <c r="E1016" t="str">
        <f>VLOOKUP(A1016,'Medical Examinations'!A:K,11,0)</f>
        <v>No</v>
      </c>
      <c r="F1016" t="str">
        <f>VLOOKUP(A1016,'Medical Examinations'!A:N,14,0)</f>
        <v>No</v>
      </c>
      <c r="G1016" t="str">
        <f>VLOOKUP(A1016,'Medical Examinations'!A:F,6,0)</f>
        <v>No</v>
      </c>
      <c r="H1016" s="7" t="str">
        <f>VLOOKUP(A1016,'Medical Examinations'!A:J,10,0)</f>
        <v>0</v>
      </c>
      <c r="I1016" t="str">
        <f>VLOOKUP(A1016,'Medical Examinations'!A:I,9,0)</f>
        <v>No</v>
      </c>
      <c r="J1016" t="str">
        <f>VLOOKUP(A1016,'Medical Examinations'!A:L,12,0)</f>
        <v>Obesity</v>
      </c>
      <c r="K1016" t="str">
        <f>VLOOKUP(A1016,'Medical Examinations'!A:M,13,0)</f>
        <v>Diabetes</v>
      </c>
      <c r="L1016" t="str">
        <f>VLOOKUP(A1016,'Hospitalisation Details'!A:S,15,0)</f>
        <v>9-Nov-1971</v>
      </c>
      <c r="M1016" s="10">
        <f>VLOOKUP(A1016,'Hospitalisation Details'!A:Q,17,0)</f>
        <v>11068.77</v>
      </c>
      <c r="N1016" t="str">
        <f>VLOOKUP(A1016,'Hospitalisation Details'!A:L,12,0)</f>
        <v>tier - 3</v>
      </c>
      <c r="O1016" t="str">
        <f>VLOOKUP(A1016,'Hospitalisation Details'!A:AA,13,0)</f>
        <v>tier - 2</v>
      </c>
      <c r="P1016" t="str">
        <f>VLOOKUP(A1016,'Hospitalisation Details'!A:AA,14,0)</f>
        <v>R1012</v>
      </c>
      <c r="Q1016">
        <f>VLOOKUP(A1016,'Hospitalisation Details'!A:AA,16,0)</f>
        <v>51</v>
      </c>
    </row>
    <row r="1017" spans="1:17" ht="15.75" x14ac:dyDescent="0.25">
      <c r="A1017" s="1" t="s">
        <v>1355</v>
      </c>
      <c r="B1017" t="str">
        <f>VLOOKUP(A1017,'Customer Names'!A:D,4,0)</f>
        <v>Valery L</v>
      </c>
      <c r="C1017">
        <f>VLOOKUP(A1017,'Medical Examinations'!A:B,2,0)</f>
        <v>54</v>
      </c>
      <c r="D1017">
        <f>VLOOKUP(A1017,'Medical Examinations'!A:C,3,0)</f>
        <v>4.68</v>
      </c>
      <c r="E1017" t="str">
        <f>VLOOKUP(A1017,'Medical Examinations'!A:K,11,0)</f>
        <v>Yes</v>
      </c>
      <c r="F1017" t="str">
        <f>VLOOKUP(A1017,'Medical Examinations'!A:N,14,0)</f>
        <v>Yes</v>
      </c>
      <c r="G1017" t="str">
        <f>VLOOKUP(A1017,'Medical Examinations'!A:F,6,0)</f>
        <v>No</v>
      </c>
      <c r="H1017" s="7">
        <f>VLOOKUP(A1017,'Medical Examinations'!A:J,10,0)</f>
        <v>2</v>
      </c>
      <c r="I1017" t="str">
        <f>VLOOKUP(A1017,'Medical Examinations'!A:I,9,0)</f>
        <v>No</v>
      </c>
      <c r="J1017" t="str">
        <f>VLOOKUP(A1017,'Medical Examinations'!A:L,12,0)</f>
        <v>Obesity</v>
      </c>
      <c r="K1017" t="str">
        <f>VLOOKUP(A1017,'Medical Examinations'!A:M,13,0)</f>
        <v>Normal</v>
      </c>
      <c r="L1017" t="str">
        <f>VLOOKUP(A1017,'Hospitalisation Details'!A:S,15,0)</f>
        <v>18-Sep-2000</v>
      </c>
      <c r="M1017" s="10">
        <f>VLOOKUP(A1017,'Hospitalisation Details'!A:Q,17,0)</f>
        <v>11068.7</v>
      </c>
      <c r="N1017" t="str">
        <f>VLOOKUP(A1017,'Hospitalisation Details'!A:L,12,0)</f>
        <v>tier - 3</v>
      </c>
      <c r="O1017" t="str">
        <f>VLOOKUP(A1017,'Hospitalisation Details'!A:AA,13,0)</f>
        <v>tier - 1</v>
      </c>
      <c r="P1017" t="str">
        <f>VLOOKUP(A1017,'Hospitalisation Details'!A:AA,14,0)</f>
        <v>R1011</v>
      </c>
      <c r="Q1017">
        <f>VLOOKUP(A1017,'Hospitalisation Details'!A:AA,16,0)</f>
        <v>22</v>
      </c>
    </row>
    <row r="1018" spans="1:17" ht="15.75" x14ac:dyDescent="0.25">
      <c r="A1018" s="1" t="s">
        <v>1354</v>
      </c>
      <c r="B1018" t="str">
        <f>VLOOKUP(A1018,'Customer Names'!A:D,4,0)</f>
        <v>Joanna G.</v>
      </c>
      <c r="C1018">
        <f>VLOOKUP(A1018,'Medical Examinations'!A:B,2,0)</f>
        <v>51.86</v>
      </c>
      <c r="D1018">
        <f>VLOOKUP(A1018,'Medical Examinations'!A:C,3,0)</f>
        <v>5.32</v>
      </c>
      <c r="E1018" t="str">
        <f>VLOOKUP(A1018,'Medical Examinations'!A:K,11,0)</f>
        <v>Yes</v>
      </c>
      <c r="F1018" t="str">
        <f>VLOOKUP(A1018,'Medical Examinations'!A:N,14,0)</f>
        <v>No</v>
      </c>
      <c r="G1018" t="str">
        <f>VLOOKUP(A1018,'Medical Examinations'!A:F,6,0)</f>
        <v>No</v>
      </c>
      <c r="H1018" s="7" t="str">
        <f>VLOOKUP(A1018,'Medical Examinations'!A:J,10,0)</f>
        <v>0</v>
      </c>
      <c r="I1018" t="str">
        <f>VLOOKUP(A1018,'Medical Examinations'!A:I,9,0)</f>
        <v>No</v>
      </c>
      <c r="J1018" t="str">
        <f>VLOOKUP(A1018,'Medical Examinations'!A:L,12,0)</f>
        <v>Obesity</v>
      </c>
      <c r="K1018" t="str">
        <f>VLOOKUP(A1018,'Medical Examinations'!A:M,13,0)</f>
        <v>Normal</v>
      </c>
      <c r="L1018" t="str">
        <f>VLOOKUP(A1018,'Hospitalisation Details'!A:S,15,0)</f>
        <v>17-Dec-2001</v>
      </c>
      <c r="M1018" s="10">
        <f>VLOOKUP(A1018,'Hospitalisation Details'!A:Q,17,0)</f>
        <v>11046.02</v>
      </c>
      <c r="N1018" t="str">
        <f>VLOOKUP(A1018,'Hospitalisation Details'!A:L,12,0)</f>
        <v>tier - 3</v>
      </c>
      <c r="O1018" t="str">
        <f>VLOOKUP(A1018,'Hospitalisation Details'!A:AA,13,0)</f>
        <v>tier - 1</v>
      </c>
      <c r="P1018" t="str">
        <f>VLOOKUP(A1018,'Hospitalisation Details'!A:AA,14,0)</f>
        <v>R1026</v>
      </c>
      <c r="Q1018">
        <f>VLOOKUP(A1018,'Hospitalisation Details'!A:AA,16,0)</f>
        <v>21</v>
      </c>
    </row>
    <row r="1019" spans="1:17" ht="15.75" x14ac:dyDescent="0.25">
      <c r="A1019" s="1" t="s">
        <v>1353</v>
      </c>
      <c r="B1019" t="str">
        <f>VLOOKUP(A1019,'Customer Names'!A:D,4,0)</f>
        <v>Stefanie F.</v>
      </c>
      <c r="C1019">
        <f>VLOOKUP(A1019,'Medical Examinations'!A:B,2,0)</f>
        <v>31.39</v>
      </c>
      <c r="D1019">
        <f>VLOOKUP(A1019,'Medical Examinations'!A:C,3,0)</f>
        <v>6.99</v>
      </c>
      <c r="E1019" t="str">
        <f>VLOOKUP(A1019,'Medical Examinations'!A:K,11,0)</f>
        <v>No</v>
      </c>
      <c r="F1019" t="str">
        <f>VLOOKUP(A1019,'Medical Examinations'!A:N,14,0)</f>
        <v>No</v>
      </c>
      <c r="G1019" t="str">
        <f>VLOOKUP(A1019,'Medical Examinations'!A:F,6,0)</f>
        <v>No</v>
      </c>
      <c r="H1019" s="7" t="str">
        <f>VLOOKUP(A1019,'Medical Examinations'!A:J,10,0)</f>
        <v>0</v>
      </c>
      <c r="I1019" t="str">
        <f>VLOOKUP(A1019,'Medical Examinations'!A:I,9,0)</f>
        <v>No</v>
      </c>
      <c r="J1019" t="str">
        <f>VLOOKUP(A1019,'Medical Examinations'!A:L,12,0)</f>
        <v>Obesity</v>
      </c>
      <c r="K1019" t="str">
        <f>VLOOKUP(A1019,'Medical Examinations'!A:M,13,0)</f>
        <v>Diabetes</v>
      </c>
      <c r="L1019" t="str">
        <f>VLOOKUP(A1019,'Hospitalisation Details'!A:S,15,0)</f>
        <v>30-Aug-1974</v>
      </c>
      <c r="M1019" s="10">
        <f>VLOOKUP(A1019,'Hospitalisation Details'!A:Q,17,0)</f>
        <v>11037.85</v>
      </c>
      <c r="N1019" t="str">
        <f>VLOOKUP(A1019,'Hospitalisation Details'!A:L,12,0)</f>
        <v>tier - 3</v>
      </c>
      <c r="O1019" t="str">
        <f>VLOOKUP(A1019,'Hospitalisation Details'!A:AA,13,0)</f>
        <v>tier - 2</v>
      </c>
      <c r="P1019" t="str">
        <f>VLOOKUP(A1019,'Hospitalisation Details'!A:AA,14,0)</f>
        <v>R1025</v>
      </c>
      <c r="Q1019">
        <f>VLOOKUP(A1019,'Hospitalisation Details'!A:AA,16,0)</f>
        <v>48</v>
      </c>
    </row>
    <row r="1020" spans="1:17" ht="15.75" x14ac:dyDescent="0.25">
      <c r="A1020" s="1" t="s">
        <v>1352</v>
      </c>
      <c r="B1020" t="str">
        <f>VLOOKUP(A1020,'Customer Names'!A:D,4,0)</f>
        <v>Stephen</v>
      </c>
      <c r="C1020">
        <f>VLOOKUP(A1020,'Medical Examinations'!A:B,2,0)</f>
        <v>39.97</v>
      </c>
      <c r="D1020">
        <f>VLOOKUP(A1020,'Medical Examinations'!A:C,3,0)</f>
        <v>5.55</v>
      </c>
      <c r="E1020" t="str">
        <f>VLOOKUP(A1020,'Medical Examinations'!A:K,11,0)</f>
        <v>No</v>
      </c>
      <c r="F1020" t="str">
        <f>VLOOKUP(A1020,'Medical Examinations'!A:N,14,0)</f>
        <v>No</v>
      </c>
      <c r="G1020" t="str">
        <f>VLOOKUP(A1020,'Medical Examinations'!A:F,6,0)</f>
        <v>No</v>
      </c>
      <c r="H1020" s="7" t="str">
        <f>VLOOKUP(A1020,'Medical Examinations'!A:J,10,0)</f>
        <v>0</v>
      </c>
      <c r="I1020" t="str">
        <f>VLOOKUP(A1020,'Medical Examinations'!A:I,9,0)</f>
        <v>No</v>
      </c>
      <c r="J1020" t="str">
        <f>VLOOKUP(A1020,'Medical Examinations'!A:L,12,0)</f>
        <v>Obesity</v>
      </c>
      <c r="K1020" t="str">
        <f>VLOOKUP(A1020,'Medical Examinations'!A:M,13,0)</f>
        <v>Normal</v>
      </c>
      <c r="L1020" t="str">
        <f>VLOOKUP(A1020,'Hospitalisation Details'!A:S,15,0)</f>
        <v>25-Oct-1989</v>
      </c>
      <c r="M1020" s="10">
        <f>VLOOKUP(A1020,'Hospitalisation Details'!A:Q,17,0)</f>
        <v>11037.51</v>
      </c>
      <c r="N1020" t="str">
        <f>VLOOKUP(A1020,'Hospitalisation Details'!A:L,12,0)</f>
        <v>tier - 3</v>
      </c>
      <c r="O1020" t="str">
        <f>VLOOKUP(A1020,'Hospitalisation Details'!A:AA,13,0)</f>
        <v>tier - 1</v>
      </c>
      <c r="P1020" t="str">
        <f>VLOOKUP(A1020,'Hospitalisation Details'!A:AA,14,0)</f>
        <v>R1012</v>
      </c>
      <c r="Q1020">
        <f>VLOOKUP(A1020,'Hospitalisation Details'!A:AA,16,0)</f>
        <v>33</v>
      </c>
    </row>
    <row r="1021" spans="1:17" ht="15.75" x14ac:dyDescent="0.25">
      <c r="A1021" s="1" t="s">
        <v>1351</v>
      </c>
      <c r="B1021" t="str">
        <f>VLOOKUP(A1021,'Customer Names'!A:D,4,0)</f>
        <v>Liza J.</v>
      </c>
      <c r="C1021">
        <f>VLOOKUP(A1021,'Medical Examinations'!A:B,2,0)</f>
        <v>41.23</v>
      </c>
      <c r="D1021">
        <f>VLOOKUP(A1021,'Medical Examinations'!A:C,3,0)</f>
        <v>6.94</v>
      </c>
      <c r="E1021" t="str">
        <f>VLOOKUP(A1021,'Medical Examinations'!A:K,11,0)</f>
        <v>No</v>
      </c>
      <c r="F1021" t="str">
        <f>VLOOKUP(A1021,'Medical Examinations'!A:N,14,0)</f>
        <v>No</v>
      </c>
      <c r="G1021" t="str">
        <f>VLOOKUP(A1021,'Medical Examinations'!A:F,6,0)</f>
        <v>No</v>
      </c>
      <c r="H1021" s="7" t="str">
        <f>VLOOKUP(A1021,'Medical Examinations'!A:J,10,0)</f>
        <v>0</v>
      </c>
      <c r="I1021" t="str">
        <f>VLOOKUP(A1021,'Medical Examinations'!A:I,9,0)</f>
        <v>No</v>
      </c>
      <c r="J1021" t="str">
        <f>VLOOKUP(A1021,'Medical Examinations'!A:L,12,0)</f>
        <v>Obesity</v>
      </c>
      <c r="K1021" t="str">
        <f>VLOOKUP(A1021,'Medical Examinations'!A:M,13,0)</f>
        <v>Diabetes</v>
      </c>
      <c r="L1021" t="str">
        <f>VLOOKUP(A1021,'Hospitalisation Details'!A:S,15,0)</f>
        <v>10-Dec-1974</v>
      </c>
      <c r="M1021" s="10">
        <f>VLOOKUP(A1021,'Hospitalisation Details'!A:Q,17,0)</f>
        <v>11033.66</v>
      </c>
      <c r="N1021" t="str">
        <f>VLOOKUP(A1021,'Hospitalisation Details'!A:L,12,0)</f>
        <v>tier - 3</v>
      </c>
      <c r="O1021" t="str">
        <f>VLOOKUP(A1021,'Hospitalisation Details'!A:AA,13,0)</f>
        <v>tier - 3</v>
      </c>
      <c r="P1021" t="str">
        <f>VLOOKUP(A1021,'Hospitalisation Details'!A:AA,14,0)</f>
        <v>R1012</v>
      </c>
      <c r="Q1021">
        <f>VLOOKUP(A1021,'Hospitalisation Details'!A:AA,16,0)</f>
        <v>48</v>
      </c>
    </row>
    <row r="1022" spans="1:17" ht="15.75" x14ac:dyDescent="0.25">
      <c r="A1022" s="1" t="s">
        <v>1350</v>
      </c>
      <c r="B1022" t="str">
        <f>VLOOKUP(A1022,'Customer Names'!A:D,4,0)</f>
        <v>Ian M.</v>
      </c>
      <c r="C1022">
        <f>VLOOKUP(A1022,'Medical Examinations'!A:B,2,0)</f>
        <v>49.45</v>
      </c>
      <c r="D1022">
        <f>VLOOKUP(A1022,'Medical Examinations'!A:C,3,0)</f>
        <v>4.2</v>
      </c>
      <c r="E1022" t="str">
        <f>VLOOKUP(A1022,'Medical Examinations'!A:K,11,0)</f>
        <v>Yes</v>
      </c>
      <c r="F1022" t="str">
        <f>VLOOKUP(A1022,'Medical Examinations'!A:N,14,0)</f>
        <v>No</v>
      </c>
      <c r="G1022" t="str">
        <f>VLOOKUP(A1022,'Medical Examinations'!A:F,6,0)</f>
        <v>No</v>
      </c>
      <c r="H1022" s="7" t="str">
        <f>VLOOKUP(A1022,'Medical Examinations'!A:J,10,0)</f>
        <v>0</v>
      </c>
      <c r="I1022" t="str">
        <f>VLOOKUP(A1022,'Medical Examinations'!A:I,9,0)</f>
        <v>No</v>
      </c>
      <c r="J1022" t="str">
        <f>VLOOKUP(A1022,'Medical Examinations'!A:L,12,0)</f>
        <v>Obesity</v>
      </c>
      <c r="K1022" t="str">
        <f>VLOOKUP(A1022,'Medical Examinations'!A:M,13,0)</f>
        <v>Normal</v>
      </c>
      <c r="L1022" t="str">
        <f>VLOOKUP(A1022,'Hospitalisation Details'!A:S,15,0)</f>
        <v>21-Jul-1996</v>
      </c>
      <c r="M1022" s="10">
        <f>VLOOKUP(A1022,'Hospitalisation Details'!A:Q,17,0)</f>
        <v>11028.56</v>
      </c>
      <c r="N1022" t="str">
        <f>VLOOKUP(A1022,'Hospitalisation Details'!A:L,12,0)</f>
        <v>tier - 3</v>
      </c>
      <c r="O1022" t="str">
        <f>VLOOKUP(A1022,'Hospitalisation Details'!A:AA,13,0)</f>
        <v>tier - 3</v>
      </c>
      <c r="P1022" t="str">
        <f>VLOOKUP(A1022,'Hospitalisation Details'!A:AA,14,0)</f>
        <v>R1012</v>
      </c>
      <c r="Q1022">
        <f>VLOOKUP(A1022,'Hospitalisation Details'!A:AA,16,0)</f>
        <v>26</v>
      </c>
    </row>
    <row r="1023" spans="1:17" ht="15.75" x14ac:dyDescent="0.25">
      <c r="A1023" s="1" t="s">
        <v>1349</v>
      </c>
      <c r="B1023" t="str">
        <f>VLOOKUP(A1023,'Customer Names'!A:D,4,0)</f>
        <v>Claudia L.</v>
      </c>
      <c r="C1023">
        <f>VLOOKUP(A1023,'Medical Examinations'!A:B,2,0)</f>
        <v>41.04</v>
      </c>
      <c r="D1023">
        <f>VLOOKUP(A1023,'Medical Examinations'!A:C,3,0)</f>
        <v>5.59</v>
      </c>
      <c r="E1023" t="str">
        <f>VLOOKUP(A1023,'Medical Examinations'!A:K,11,0)</f>
        <v>No</v>
      </c>
      <c r="F1023" t="str">
        <f>VLOOKUP(A1023,'Medical Examinations'!A:N,14,0)</f>
        <v>No</v>
      </c>
      <c r="G1023" t="str">
        <f>VLOOKUP(A1023,'Medical Examinations'!A:F,6,0)</f>
        <v>No</v>
      </c>
      <c r="H1023" s="7" t="str">
        <f>VLOOKUP(A1023,'Medical Examinations'!A:J,10,0)</f>
        <v>0</v>
      </c>
      <c r="I1023" t="str">
        <f>VLOOKUP(A1023,'Medical Examinations'!A:I,9,0)</f>
        <v>No</v>
      </c>
      <c r="J1023" t="str">
        <f>VLOOKUP(A1023,'Medical Examinations'!A:L,12,0)</f>
        <v>Obesity</v>
      </c>
      <c r="K1023" t="str">
        <f>VLOOKUP(A1023,'Medical Examinations'!A:M,13,0)</f>
        <v>Normal</v>
      </c>
      <c r="L1023" t="str">
        <f>VLOOKUP(A1023,'Hospitalisation Details'!A:S,15,0)</f>
        <v>26-Jun-1991</v>
      </c>
      <c r="M1023" s="10">
        <f>VLOOKUP(A1023,'Hospitalisation Details'!A:Q,17,0)</f>
        <v>11018.05</v>
      </c>
      <c r="N1023" t="str">
        <f>VLOOKUP(A1023,'Hospitalisation Details'!A:L,12,0)</f>
        <v>tier - 3</v>
      </c>
      <c r="O1023" t="str">
        <f>VLOOKUP(A1023,'Hospitalisation Details'!A:AA,13,0)</f>
        <v>tier - 2</v>
      </c>
      <c r="P1023" t="str">
        <f>VLOOKUP(A1023,'Hospitalisation Details'!A:AA,14,0)</f>
        <v>R1012</v>
      </c>
      <c r="Q1023">
        <f>VLOOKUP(A1023,'Hospitalisation Details'!A:AA,16,0)</f>
        <v>31</v>
      </c>
    </row>
    <row r="1024" spans="1:17" ht="15.75" x14ac:dyDescent="0.25">
      <c r="A1024" s="1" t="s">
        <v>1348</v>
      </c>
      <c r="B1024" t="str">
        <f>VLOOKUP(A1024,'Customer Names'!A:D,4,0)</f>
        <v>Jessica M</v>
      </c>
      <c r="C1024">
        <f>VLOOKUP(A1024,'Medical Examinations'!A:B,2,0)</f>
        <v>27.93</v>
      </c>
      <c r="D1024">
        <f>VLOOKUP(A1024,'Medical Examinations'!A:C,3,0)</f>
        <v>9.9600000000000009</v>
      </c>
      <c r="E1024" t="str">
        <f>VLOOKUP(A1024,'Medical Examinations'!A:K,11,0)</f>
        <v>No</v>
      </c>
      <c r="F1024" t="str">
        <f>VLOOKUP(A1024,'Medical Examinations'!A:N,14,0)</f>
        <v>No</v>
      </c>
      <c r="G1024" t="str">
        <f>VLOOKUP(A1024,'Medical Examinations'!A:F,6,0)</f>
        <v>No</v>
      </c>
      <c r="H1024" s="7" t="str">
        <f>VLOOKUP(A1024,'Medical Examinations'!A:J,10,0)</f>
        <v>0</v>
      </c>
      <c r="I1024" t="str">
        <f>VLOOKUP(A1024,'Medical Examinations'!A:I,9,0)</f>
        <v>No</v>
      </c>
      <c r="J1024" t="str">
        <f>VLOOKUP(A1024,'Medical Examinations'!A:L,12,0)</f>
        <v>Overweight</v>
      </c>
      <c r="K1024" t="str">
        <f>VLOOKUP(A1024,'Medical Examinations'!A:M,13,0)</f>
        <v>Diabetes</v>
      </c>
      <c r="L1024" t="str">
        <f>VLOOKUP(A1024,'Hospitalisation Details'!A:S,15,0)</f>
        <v>15-Dec-1974</v>
      </c>
      <c r="M1024" s="10">
        <f>VLOOKUP(A1024,'Hospitalisation Details'!A:Q,17,0)</f>
        <v>11015.17</v>
      </c>
      <c r="N1024" t="str">
        <f>VLOOKUP(A1024,'Hospitalisation Details'!A:L,12,0)</f>
        <v>tier - 3</v>
      </c>
      <c r="O1024" t="str">
        <f>VLOOKUP(A1024,'Hospitalisation Details'!A:AA,13,0)</f>
        <v>tier - 1</v>
      </c>
      <c r="P1024" t="str">
        <f>VLOOKUP(A1024,'Hospitalisation Details'!A:AA,14,0)</f>
        <v>R1012</v>
      </c>
      <c r="Q1024">
        <f>VLOOKUP(A1024,'Hospitalisation Details'!A:AA,16,0)</f>
        <v>48</v>
      </c>
    </row>
    <row r="1025" spans="1:17" ht="15.75" x14ac:dyDescent="0.25">
      <c r="A1025" s="1" t="s">
        <v>1347</v>
      </c>
      <c r="B1025" t="str">
        <f>VLOOKUP(A1025,'Customer Names'!A:D,4,0)</f>
        <v>Billy Jr.</v>
      </c>
      <c r="C1025">
        <f>VLOOKUP(A1025,'Medical Examinations'!A:B,2,0)</f>
        <v>21.01</v>
      </c>
      <c r="D1025">
        <f>VLOOKUP(A1025,'Medical Examinations'!A:C,3,0)</f>
        <v>7.37</v>
      </c>
      <c r="E1025" t="str">
        <f>VLOOKUP(A1025,'Medical Examinations'!A:K,11,0)</f>
        <v>No</v>
      </c>
      <c r="F1025" t="str">
        <f>VLOOKUP(A1025,'Medical Examinations'!A:N,14,0)</f>
        <v>No</v>
      </c>
      <c r="G1025" t="str">
        <f>VLOOKUP(A1025,'Medical Examinations'!A:F,6,0)</f>
        <v>No</v>
      </c>
      <c r="H1025" s="7" t="str">
        <f>VLOOKUP(A1025,'Medical Examinations'!A:J,10,0)</f>
        <v>0</v>
      </c>
      <c r="I1025" t="str">
        <f>VLOOKUP(A1025,'Medical Examinations'!A:I,9,0)</f>
        <v>No</v>
      </c>
      <c r="J1025" t="str">
        <f>VLOOKUP(A1025,'Medical Examinations'!A:L,12,0)</f>
        <v>Normal Weight</v>
      </c>
      <c r="K1025" t="str">
        <f>VLOOKUP(A1025,'Medical Examinations'!A:M,13,0)</f>
        <v>Diabetes</v>
      </c>
      <c r="L1025" t="str">
        <f>VLOOKUP(A1025,'Hospitalisation Details'!A:S,15,0)</f>
        <v>24-Oct-1968</v>
      </c>
      <c r="M1025" s="10">
        <f>VLOOKUP(A1025,'Hospitalisation Details'!A:Q,17,0)</f>
        <v>11013.71</v>
      </c>
      <c r="N1025" t="str">
        <f>VLOOKUP(A1025,'Hospitalisation Details'!A:L,12,0)</f>
        <v>tier - 3</v>
      </c>
      <c r="O1025" t="str">
        <f>VLOOKUP(A1025,'Hospitalisation Details'!A:AA,13,0)</f>
        <v>tier - 1</v>
      </c>
      <c r="P1025" t="str">
        <f>VLOOKUP(A1025,'Hospitalisation Details'!A:AA,14,0)</f>
        <v>R1013</v>
      </c>
      <c r="Q1025">
        <f>VLOOKUP(A1025,'Hospitalisation Details'!A:AA,16,0)</f>
        <v>54</v>
      </c>
    </row>
    <row r="1026" spans="1:17" ht="15.75" x14ac:dyDescent="0.25">
      <c r="A1026" s="1" t="s">
        <v>1346</v>
      </c>
      <c r="B1026" t="str">
        <f>VLOOKUP(A1026,'Customer Names'!A:D,4,0)</f>
        <v>David</v>
      </c>
      <c r="C1026">
        <f>VLOOKUP(A1026,'Medical Examinations'!A:B,2,0)</f>
        <v>52.37</v>
      </c>
      <c r="D1026">
        <f>VLOOKUP(A1026,'Medical Examinations'!A:C,3,0)</f>
        <v>5.0599999999999996</v>
      </c>
      <c r="E1026" t="str">
        <f>VLOOKUP(A1026,'Medical Examinations'!A:K,11,0)</f>
        <v>Yes</v>
      </c>
      <c r="F1026" t="str">
        <f>VLOOKUP(A1026,'Medical Examinations'!A:N,14,0)</f>
        <v>Yes</v>
      </c>
      <c r="G1026" t="str">
        <f>VLOOKUP(A1026,'Medical Examinations'!A:F,6,0)</f>
        <v>No</v>
      </c>
      <c r="H1026" s="7">
        <f>VLOOKUP(A1026,'Medical Examinations'!A:J,10,0)</f>
        <v>2</v>
      </c>
      <c r="I1026" t="str">
        <f>VLOOKUP(A1026,'Medical Examinations'!A:I,9,0)</f>
        <v>No</v>
      </c>
      <c r="J1026" t="str">
        <f>VLOOKUP(A1026,'Medical Examinations'!A:L,12,0)</f>
        <v>Obesity</v>
      </c>
      <c r="K1026" t="str">
        <f>VLOOKUP(A1026,'Medical Examinations'!A:M,13,0)</f>
        <v>Normal</v>
      </c>
      <c r="L1026" t="str">
        <f>VLOOKUP(A1026,'Hospitalisation Details'!A:S,15,0)</f>
        <v>17-Sep-2000</v>
      </c>
      <c r="M1026" s="10">
        <f>VLOOKUP(A1026,'Hospitalisation Details'!A:Q,17,0)</f>
        <v>10991.58</v>
      </c>
      <c r="N1026" t="str">
        <f>VLOOKUP(A1026,'Hospitalisation Details'!A:L,12,0)</f>
        <v>tier - 3</v>
      </c>
      <c r="O1026" t="str">
        <f>VLOOKUP(A1026,'Hospitalisation Details'!A:AA,13,0)</f>
        <v>tier - 3</v>
      </c>
      <c r="P1026" t="str">
        <f>VLOOKUP(A1026,'Hospitalisation Details'!A:AA,14,0)</f>
        <v>R1012</v>
      </c>
      <c r="Q1026">
        <f>VLOOKUP(A1026,'Hospitalisation Details'!A:AA,16,0)</f>
        <v>22</v>
      </c>
    </row>
    <row r="1027" spans="1:17" ht="15.75" x14ac:dyDescent="0.25">
      <c r="A1027" s="1" t="s">
        <v>1345</v>
      </c>
      <c r="B1027" t="str">
        <f>VLOOKUP(A1027,'Customer Names'!A:D,4,0)</f>
        <v>Tim</v>
      </c>
      <c r="C1027">
        <f>VLOOKUP(A1027,'Medical Examinations'!A:B,2,0)</f>
        <v>40.369999999999997</v>
      </c>
      <c r="D1027">
        <f>VLOOKUP(A1027,'Medical Examinations'!A:C,3,0)</f>
        <v>8.2100000000000009</v>
      </c>
      <c r="E1027" t="str">
        <f>VLOOKUP(A1027,'Medical Examinations'!A:K,11,0)</f>
        <v>No</v>
      </c>
      <c r="F1027" t="str">
        <f>VLOOKUP(A1027,'Medical Examinations'!A:N,14,0)</f>
        <v>No</v>
      </c>
      <c r="G1027" t="str">
        <f>VLOOKUP(A1027,'Medical Examinations'!A:F,6,0)</f>
        <v>No</v>
      </c>
      <c r="H1027" s="7" t="str">
        <f>VLOOKUP(A1027,'Medical Examinations'!A:J,10,0)</f>
        <v>0</v>
      </c>
      <c r="I1027" t="str">
        <f>VLOOKUP(A1027,'Medical Examinations'!A:I,9,0)</f>
        <v>No</v>
      </c>
      <c r="J1027" t="str">
        <f>VLOOKUP(A1027,'Medical Examinations'!A:L,12,0)</f>
        <v>Obesity</v>
      </c>
      <c r="K1027" t="str">
        <f>VLOOKUP(A1027,'Medical Examinations'!A:M,13,0)</f>
        <v>Diabetes</v>
      </c>
      <c r="L1027" t="str">
        <f>VLOOKUP(A1027,'Hospitalisation Details'!A:S,15,0)</f>
        <v>18-Dec-1965</v>
      </c>
      <c r="M1027" s="10">
        <f>VLOOKUP(A1027,'Hospitalisation Details'!A:Q,17,0)</f>
        <v>10982.5</v>
      </c>
      <c r="N1027" t="str">
        <f>VLOOKUP(A1027,'Hospitalisation Details'!A:L,12,0)</f>
        <v>tier - 3</v>
      </c>
      <c r="O1027" t="str">
        <f>VLOOKUP(A1027,'Hospitalisation Details'!A:AA,13,0)</f>
        <v>tier - 3</v>
      </c>
      <c r="P1027" t="str">
        <f>VLOOKUP(A1027,'Hospitalisation Details'!A:AA,14,0)</f>
        <v>R1013</v>
      </c>
      <c r="Q1027">
        <f>VLOOKUP(A1027,'Hospitalisation Details'!A:AA,16,0)</f>
        <v>57</v>
      </c>
    </row>
    <row r="1028" spans="1:17" ht="15.75" x14ac:dyDescent="0.25">
      <c r="A1028" s="1" t="s">
        <v>1344</v>
      </c>
      <c r="B1028" t="str">
        <f>VLOOKUP(A1028,'Customer Names'!A:D,4,0)</f>
        <v>Emma M</v>
      </c>
      <c r="C1028">
        <f>VLOOKUP(A1028,'Medical Examinations'!A:B,2,0)</f>
        <v>41.47</v>
      </c>
      <c r="D1028">
        <f>VLOOKUP(A1028,'Medical Examinations'!A:C,3,0)</f>
        <v>10.34</v>
      </c>
      <c r="E1028" t="str">
        <f>VLOOKUP(A1028,'Medical Examinations'!A:K,11,0)</f>
        <v>No</v>
      </c>
      <c r="F1028" t="str">
        <f>VLOOKUP(A1028,'Medical Examinations'!A:N,14,0)</f>
        <v>No</v>
      </c>
      <c r="G1028" t="str">
        <f>VLOOKUP(A1028,'Medical Examinations'!A:F,6,0)</f>
        <v>No</v>
      </c>
      <c r="H1028" s="7">
        <f>VLOOKUP(A1028,'Medical Examinations'!A:J,10,0)</f>
        <v>2</v>
      </c>
      <c r="I1028" t="str">
        <f>VLOOKUP(A1028,'Medical Examinations'!A:I,9,0)</f>
        <v>No</v>
      </c>
      <c r="J1028" t="str">
        <f>VLOOKUP(A1028,'Medical Examinations'!A:L,12,0)</f>
        <v>Obesity</v>
      </c>
      <c r="K1028" t="str">
        <f>VLOOKUP(A1028,'Medical Examinations'!A:M,13,0)</f>
        <v>Diabetes</v>
      </c>
      <c r="L1028" t="str">
        <f>VLOOKUP(A1028,'Hospitalisation Details'!A:S,15,0)</f>
        <v>21-Oct-1973</v>
      </c>
      <c r="M1028" s="10">
        <f>VLOOKUP(A1028,'Hospitalisation Details'!A:Q,17,0)</f>
        <v>10977.21</v>
      </c>
      <c r="N1028" t="str">
        <f>VLOOKUP(A1028,'Hospitalisation Details'!A:L,12,0)</f>
        <v>tier - 3</v>
      </c>
      <c r="O1028" t="str">
        <f>VLOOKUP(A1028,'Hospitalisation Details'!A:AA,13,0)</f>
        <v>tier - 1</v>
      </c>
      <c r="P1028" t="str">
        <f>VLOOKUP(A1028,'Hospitalisation Details'!A:AA,14,0)</f>
        <v>R1013</v>
      </c>
      <c r="Q1028">
        <f>VLOOKUP(A1028,'Hospitalisation Details'!A:AA,16,0)</f>
        <v>49</v>
      </c>
    </row>
    <row r="1029" spans="1:17" ht="15.75" x14ac:dyDescent="0.25">
      <c r="A1029" s="1" t="s">
        <v>1343</v>
      </c>
      <c r="B1029" t="str">
        <f>VLOOKUP(A1029,'Customer Names'!A:D,4,0)</f>
        <v>Tim</v>
      </c>
      <c r="C1029">
        <f>VLOOKUP(A1029,'Medical Examinations'!A:B,2,0)</f>
        <v>33.725000000000001</v>
      </c>
      <c r="D1029">
        <f>VLOOKUP(A1029,'Medical Examinations'!A:C,3,0)</f>
        <v>5.51</v>
      </c>
      <c r="E1029" t="str">
        <f>VLOOKUP(A1029,'Medical Examinations'!A:K,11,0)</f>
        <v>Yes</v>
      </c>
      <c r="F1029" t="str">
        <f>VLOOKUP(A1029,'Medical Examinations'!A:N,14,0)</f>
        <v>No</v>
      </c>
      <c r="G1029" t="str">
        <f>VLOOKUP(A1029,'Medical Examinations'!A:F,6,0)</f>
        <v>No</v>
      </c>
      <c r="H1029" s="7">
        <f>VLOOKUP(A1029,'Medical Examinations'!A:J,10,0)</f>
        <v>2</v>
      </c>
      <c r="I1029" t="str">
        <f>VLOOKUP(A1029,'Medical Examinations'!A:I,9,0)</f>
        <v>No</v>
      </c>
      <c r="J1029" t="str">
        <f>VLOOKUP(A1029,'Medical Examinations'!A:L,12,0)</f>
        <v>Obesity</v>
      </c>
      <c r="K1029" t="str">
        <f>VLOOKUP(A1029,'Medical Examinations'!A:M,13,0)</f>
        <v>Normal</v>
      </c>
      <c r="L1029" t="str">
        <f>VLOOKUP(A1029,'Hospitalisation Details'!A:S,15,0)</f>
        <v>9-Jul-1966</v>
      </c>
      <c r="M1029" s="10">
        <f>VLOOKUP(A1029,'Hospitalisation Details'!A:Q,17,0)</f>
        <v>10976.25</v>
      </c>
      <c r="N1029" t="str">
        <f>VLOOKUP(A1029,'Hospitalisation Details'!A:L,12,0)</f>
        <v>tier - 3</v>
      </c>
      <c r="O1029" t="str">
        <f>VLOOKUP(A1029,'Hospitalisation Details'!A:AA,13,0)</f>
        <v>tier - 2</v>
      </c>
      <c r="P1029" t="str">
        <f>VLOOKUP(A1029,'Hospitalisation Details'!A:AA,14,0)</f>
        <v>R1012</v>
      </c>
      <c r="Q1029">
        <f>VLOOKUP(A1029,'Hospitalisation Details'!A:AA,16,0)</f>
        <v>56</v>
      </c>
    </row>
    <row r="1030" spans="1:17" ht="15.75" x14ac:dyDescent="0.25">
      <c r="A1030" s="1" t="s">
        <v>1342</v>
      </c>
      <c r="B1030" t="str">
        <f>VLOOKUP(A1030,'Customer Names'!A:D,4,0)</f>
        <v>Patrick</v>
      </c>
      <c r="C1030">
        <f>VLOOKUP(A1030,'Medical Examinations'!A:B,2,0)</f>
        <v>28.1</v>
      </c>
      <c r="D1030">
        <f>VLOOKUP(A1030,'Medical Examinations'!A:C,3,0)</f>
        <v>11.2</v>
      </c>
      <c r="E1030" t="str">
        <f>VLOOKUP(A1030,'Medical Examinations'!A:K,11,0)</f>
        <v>No</v>
      </c>
      <c r="F1030" t="str">
        <f>VLOOKUP(A1030,'Medical Examinations'!A:N,14,0)</f>
        <v>No</v>
      </c>
      <c r="G1030" t="str">
        <f>VLOOKUP(A1030,'Medical Examinations'!A:F,6,0)</f>
        <v>No</v>
      </c>
      <c r="H1030" s="7" t="str">
        <f>VLOOKUP(A1030,'Medical Examinations'!A:J,10,0)</f>
        <v>0</v>
      </c>
      <c r="I1030" t="str">
        <f>VLOOKUP(A1030,'Medical Examinations'!A:I,9,0)</f>
        <v>No</v>
      </c>
      <c r="J1030" t="str">
        <f>VLOOKUP(A1030,'Medical Examinations'!A:L,12,0)</f>
        <v>Overweight</v>
      </c>
      <c r="K1030" t="str">
        <f>VLOOKUP(A1030,'Medical Examinations'!A:M,13,0)</f>
        <v>Diabetes</v>
      </c>
      <c r="L1030" t="str">
        <f>VLOOKUP(A1030,'Hospitalisation Details'!A:S,15,0)</f>
        <v>19-Jun-1965</v>
      </c>
      <c r="M1030" s="10">
        <f>VLOOKUP(A1030,'Hospitalisation Details'!A:Q,17,0)</f>
        <v>10965.45</v>
      </c>
      <c r="N1030" t="str">
        <f>VLOOKUP(A1030,'Hospitalisation Details'!A:L,12,0)</f>
        <v>tier - 3</v>
      </c>
      <c r="O1030" t="str">
        <f>VLOOKUP(A1030,'Hospitalisation Details'!A:AA,13,0)</f>
        <v>tier - 2</v>
      </c>
      <c r="P1030" t="str">
        <f>VLOOKUP(A1030,'Hospitalisation Details'!A:AA,14,0)</f>
        <v>R1011</v>
      </c>
      <c r="Q1030">
        <f>VLOOKUP(A1030,'Hospitalisation Details'!A:AA,16,0)</f>
        <v>57</v>
      </c>
    </row>
    <row r="1031" spans="1:17" ht="15.75" x14ac:dyDescent="0.25">
      <c r="A1031" s="1" t="s">
        <v>1341</v>
      </c>
      <c r="B1031" t="str">
        <f>VLOOKUP(A1031,'Customer Names'!A:D,4,0)</f>
        <v>Bridget K.</v>
      </c>
      <c r="C1031">
        <f>VLOOKUP(A1031,'Medical Examinations'!A:B,2,0)</f>
        <v>37.43</v>
      </c>
      <c r="D1031">
        <f>VLOOKUP(A1031,'Medical Examinations'!A:C,3,0)</f>
        <v>4.3499999999999996</v>
      </c>
      <c r="E1031" t="str">
        <f>VLOOKUP(A1031,'Medical Examinations'!A:K,11,0)</f>
        <v>Yes</v>
      </c>
      <c r="F1031" t="str">
        <f>VLOOKUP(A1031,'Medical Examinations'!A:N,14,0)</f>
        <v>No</v>
      </c>
      <c r="G1031" t="str">
        <f>VLOOKUP(A1031,'Medical Examinations'!A:F,6,0)</f>
        <v>Yes</v>
      </c>
      <c r="H1031" s="7">
        <f>VLOOKUP(A1031,'Medical Examinations'!A:J,10,0)</f>
        <v>1</v>
      </c>
      <c r="I1031" t="str">
        <f>VLOOKUP(A1031,'Medical Examinations'!A:I,9,0)</f>
        <v>No</v>
      </c>
      <c r="J1031" t="str">
        <f>VLOOKUP(A1031,'Medical Examinations'!A:L,12,0)</f>
        <v>Obesity</v>
      </c>
      <c r="K1031" t="str">
        <f>VLOOKUP(A1031,'Medical Examinations'!A:M,13,0)</f>
        <v>Normal</v>
      </c>
      <c r="L1031" t="str">
        <f>VLOOKUP(A1031,'Hospitalisation Details'!A:S,15,0)</f>
        <v>14-Aug-1969</v>
      </c>
      <c r="M1031" s="10">
        <f>VLOOKUP(A1031,'Hospitalisation Details'!A:Q,17,0)</f>
        <v>10959.69</v>
      </c>
      <c r="N1031" t="str">
        <f>VLOOKUP(A1031,'Hospitalisation Details'!A:L,12,0)</f>
        <v>tier - 3</v>
      </c>
      <c r="O1031" t="str">
        <f>VLOOKUP(A1031,'Hospitalisation Details'!A:AA,13,0)</f>
        <v>tier - 3</v>
      </c>
      <c r="P1031" t="str">
        <f>VLOOKUP(A1031,'Hospitalisation Details'!A:AA,14,0)</f>
        <v>R1012</v>
      </c>
      <c r="Q1031">
        <f>VLOOKUP(A1031,'Hospitalisation Details'!A:AA,16,0)</f>
        <v>53</v>
      </c>
    </row>
    <row r="1032" spans="1:17" ht="15.75" x14ac:dyDescent="0.25">
      <c r="A1032" s="1" t="s">
        <v>1340</v>
      </c>
      <c r="B1032" t="str">
        <f>VLOOKUP(A1032,'Customer Names'!A:D,4,0)</f>
        <v>Gabriel</v>
      </c>
      <c r="C1032">
        <f>VLOOKUP(A1032,'Medical Examinations'!A:B,2,0)</f>
        <v>23.7</v>
      </c>
      <c r="D1032">
        <f>VLOOKUP(A1032,'Medical Examinations'!A:C,3,0)</f>
        <v>10.45</v>
      </c>
      <c r="E1032" t="str">
        <f>VLOOKUP(A1032,'Medical Examinations'!A:K,11,0)</f>
        <v>No</v>
      </c>
      <c r="F1032" t="str">
        <f>VLOOKUP(A1032,'Medical Examinations'!A:N,14,0)</f>
        <v>No</v>
      </c>
      <c r="G1032" t="str">
        <f>VLOOKUP(A1032,'Medical Examinations'!A:F,6,0)</f>
        <v>No</v>
      </c>
      <c r="H1032" s="7" t="str">
        <f>VLOOKUP(A1032,'Medical Examinations'!A:J,10,0)</f>
        <v>0</v>
      </c>
      <c r="I1032" t="str">
        <f>VLOOKUP(A1032,'Medical Examinations'!A:I,9,0)</f>
        <v>No</v>
      </c>
      <c r="J1032" t="str">
        <f>VLOOKUP(A1032,'Medical Examinations'!A:L,12,0)</f>
        <v>Normal Weight</v>
      </c>
      <c r="K1032" t="str">
        <f>VLOOKUP(A1032,'Medical Examinations'!A:M,13,0)</f>
        <v>Diabetes</v>
      </c>
      <c r="L1032" t="str">
        <f>VLOOKUP(A1032,'Hospitalisation Details'!A:S,15,0)</f>
        <v>4-Dec-1965</v>
      </c>
      <c r="M1032" s="10">
        <f>VLOOKUP(A1032,'Hospitalisation Details'!A:Q,17,0)</f>
        <v>10959.33</v>
      </c>
      <c r="N1032" t="str">
        <f>VLOOKUP(A1032,'Hospitalisation Details'!A:L,12,0)</f>
        <v>tier - 3</v>
      </c>
      <c r="O1032" t="str">
        <f>VLOOKUP(A1032,'Hospitalisation Details'!A:AA,13,0)</f>
        <v>tier - 3</v>
      </c>
      <c r="P1032" t="str">
        <f>VLOOKUP(A1032,'Hospitalisation Details'!A:AA,14,0)</f>
        <v>R1011</v>
      </c>
      <c r="Q1032">
        <f>VLOOKUP(A1032,'Hospitalisation Details'!A:AA,16,0)</f>
        <v>57</v>
      </c>
    </row>
    <row r="1033" spans="1:17" ht="15.75" x14ac:dyDescent="0.25">
      <c r="A1033" s="1" t="s">
        <v>1339</v>
      </c>
      <c r="B1033" t="str">
        <f>VLOOKUP(A1033,'Customer Names'!A:D,4,0)</f>
        <v>Natasha</v>
      </c>
      <c r="C1033">
        <f>VLOOKUP(A1033,'Medical Examinations'!A:B,2,0)</f>
        <v>24.795000000000002</v>
      </c>
      <c r="D1033">
        <f>VLOOKUP(A1033,'Medical Examinations'!A:C,3,0)</f>
        <v>4.07</v>
      </c>
      <c r="E1033" t="str">
        <f>VLOOKUP(A1033,'Medical Examinations'!A:K,11,0)</f>
        <v>Yes</v>
      </c>
      <c r="F1033" t="str">
        <f>VLOOKUP(A1033,'Medical Examinations'!A:N,14,0)</f>
        <v>No</v>
      </c>
      <c r="G1033" t="str">
        <f>VLOOKUP(A1033,'Medical Examinations'!A:F,6,0)</f>
        <v>Yes</v>
      </c>
      <c r="H1033" s="7">
        <f>VLOOKUP(A1033,'Medical Examinations'!A:J,10,0)</f>
        <v>1</v>
      </c>
      <c r="I1033" t="str">
        <f>VLOOKUP(A1033,'Medical Examinations'!A:I,9,0)</f>
        <v>No</v>
      </c>
      <c r="J1033" t="str">
        <f>VLOOKUP(A1033,'Medical Examinations'!A:L,12,0)</f>
        <v>Normal Weight</v>
      </c>
      <c r="K1033" t="str">
        <f>VLOOKUP(A1033,'Medical Examinations'!A:M,13,0)</f>
        <v>Normal</v>
      </c>
      <c r="L1033" t="str">
        <f>VLOOKUP(A1033,'Hospitalisation Details'!A:S,15,0)</f>
        <v>10-Nov-1969</v>
      </c>
      <c r="M1033" s="10">
        <f>VLOOKUP(A1033,'Hospitalisation Details'!A:Q,17,0)</f>
        <v>10942.13</v>
      </c>
      <c r="N1033" t="str">
        <f>VLOOKUP(A1033,'Hospitalisation Details'!A:L,12,0)</f>
        <v>tier - 3</v>
      </c>
      <c r="O1033" t="str">
        <f>VLOOKUP(A1033,'Hospitalisation Details'!A:AA,13,0)</f>
        <v>tier - 3</v>
      </c>
      <c r="P1033" t="str">
        <f>VLOOKUP(A1033,'Hospitalisation Details'!A:AA,14,0)</f>
        <v>R1012</v>
      </c>
      <c r="Q1033">
        <f>VLOOKUP(A1033,'Hospitalisation Details'!A:AA,16,0)</f>
        <v>53</v>
      </c>
    </row>
    <row r="1034" spans="1:17" ht="15.75" x14ac:dyDescent="0.25">
      <c r="A1034" s="1" t="s">
        <v>1338</v>
      </c>
      <c r="B1034" t="str">
        <f>VLOOKUP(A1034,'Customer Names'!A:D,4,0)</f>
        <v>Abby A.</v>
      </c>
      <c r="C1034">
        <f>VLOOKUP(A1034,'Medical Examinations'!A:B,2,0)</f>
        <v>31.9</v>
      </c>
      <c r="D1034">
        <f>VLOOKUP(A1034,'Medical Examinations'!A:C,3,0)</f>
        <v>8.34</v>
      </c>
      <c r="E1034" t="str">
        <f>VLOOKUP(A1034,'Medical Examinations'!A:K,11,0)</f>
        <v>No</v>
      </c>
      <c r="F1034" t="str">
        <f>VLOOKUP(A1034,'Medical Examinations'!A:N,14,0)</f>
        <v>No</v>
      </c>
      <c r="G1034" t="str">
        <f>VLOOKUP(A1034,'Medical Examinations'!A:F,6,0)</f>
        <v>No</v>
      </c>
      <c r="H1034" s="7" t="str">
        <f>VLOOKUP(A1034,'Medical Examinations'!A:J,10,0)</f>
        <v>0</v>
      </c>
      <c r="I1034" t="str">
        <f>VLOOKUP(A1034,'Medical Examinations'!A:I,9,0)</f>
        <v>No</v>
      </c>
      <c r="J1034" t="str">
        <f>VLOOKUP(A1034,'Medical Examinations'!A:L,12,0)</f>
        <v>Obesity</v>
      </c>
      <c r="K1034" t="str">
        <f>VLOOKUP(A1034,'Medical Examinations'!A:M,13,0)</f>
        <v>Diabetes</v>
      </c>
      <c r="L1034" t="str">
        <f>VLOOKUP(A1034,'Hospitalisation Details'!A:S,15,0)</f>
        <v>12-Nov-1968</v>
      </c>
      <c r="M1034" s="10">
        <f>VLOOKUP(A1034,'Hospitalisation Details'!A:Q,17,0)</f>
        <v>10928.85</v>
      </c>
      <c r="N1034" t="str">
        <f>VLOOKUP(A1034,'Hospitalisation Details'!A:L,12,0)</f>
        <v>tier - 3</v>
      </c>
      <c r="O1034" t="str">
        <f>VLOOKUP(A1034,'Hospitalisation Details'!A:AA,13,0)</f>
        <v>tier - 3</v>
      </c>
      <c r="P1034" t="str">
        <f>VLOOKUP(A1034,'Hospitalisation Details'!A:AA,14,0)</f>
        <v>R1013</v>
      </c>
      <c r="Q1034">
        <f>VLOOKUP(A1034,'Hospitalisation Details'!A:AA,16,0)</f>
        <v>54</v>
      </c>
    </row>
    <row r="1035" spans="1:17" ht="15.75" x14ac:dyDescent="0.25">
      <c r="A1035" s="1" t="s">
        <v>1337</v>
      </c>
      <c r="B1035" t="str">
        <f>VLOOKUP(A1035,'Customer Names'!A:D,4,0)</f>
        <v>Michelle</v>
      </c>
      <c r="C1035">
        <f>VLOOKUP(A1035,'Medical Examinations'!A:B,2,0)</f>
        <v>32.68</v>
      </c>
      <c r="D1035">
        <f>VLOOKUP(A1035,'Medical Examinations'!A:C,3,0)</f>
        <v>7.41</v>
      </c>
      <c r="E1035" t="str">
        <f>VLOOKUP(A1035,'Medical Examinations'!A:K,11,0)</f>
        <v>No</v>
      </c>
      <c r="F1035" t="str">
        <f>VLOOKUP(A1035,'Medical Examinations'!A:N,14,0)</f>
        <v>No</v>
      </c>
      <c r="G1035" t="str">
        <f>VLOOKUP(A1035,'Medical Examinations'!A:F,6,0)</f>
        <v>No</v>
      </c>
      <c r="H1035" s="7" t="str">
        <f>VLOOKUP(A1035,'Medical Examinations'!A:J,10,0)</f>
        <v>0</v>
      </c>
      <c r="I1035" t="str">
        <f>VLOOKUP(A1035,'Medical Examinations'!A:I,9,0)</f>
        <v>No</v>
      </c>
      <c r="J1035" t="str">
        <f>VLOOKUP(A1035,'Medical Examinations'!A:L,12,0)</f>
        <v>Obesity</v>
      </c>
      <c r="K1035" t="str">
        <f>VLOOKUP(A1035,'Medical Examinations'!A:M,13,0)</f>
        <v>Diabetes</v>
      </c>
      <c r="L1035" t="str">
        <f>VLOOKUP(A1035,'Hospitalisation Details'!A:S,15,0)</f>
        <v>13-Nov-1968</v>
      </c>
      <c r="M1035" s="10">
        <f>VLOOKUP(A1035,'Hospitalisation Details'!A:Q,17,0)</f>
        <v>10923.93</v>
      </c>
      <c r="N1035" t="str">
        <f>VLOOKUP(A1035,'Hospitalisation Details'!A:L,12,0)</f>
        <v>tier - 3</v>
      </c>
      <c r="O1035" t="str">
        <f>VLOOKUP(A1035,'Hospitalisation Details'!A:AA,13,0)</f>
        <v>tier - 1</v>
      </c>
      <c r="P1035" t="str">
        <f>VLOOKUP(A1035,'Hospitalisation Details'!A:AA,14,0)</f>
        <v>R1024</v>
      </c>
      <c r="Q1035">
        <f>VLOOKUP(A1035,'Hospitalisation Details'!A:AA,16,0)</f>
        <v>54</v>
      </c>
    </row>
    <row r="1036" spans="1:17" ht="15.75" x14ac:dyDescent="0.25">
      <c r="A1036" s="1" t="s">
        <v>1336</v>
      </c>
      <c r="B1036" t="str">
        <f>VLOOKUP(A1036,'Customer Names'!A:D,4,0)</f>
        <v>Mckendree</v>
      </c>
      <c r="C1036">
        <f>VLOOKUP(A1036,'Medical Examinations'!A:B,2,0)</f>
        <v>47.13</v>
      </c>
      <c r="D1036">
        <f>VLOOKUP(A1036,'Medical Examinations'!A:C,3,0)</f>
        <v>4.3099999999999996</v>
      </c>
      <c r="E1036" t="str">
        <f>VLOOKUP(A1036,'Medical Examinations'!A:K,11,0)</f>
        <v>No</v>
      </c>
      <c r="F1036" t="str">
        <f>VLOOKUP(A1036,'Medical Examinations'!A:N,14,0)</f>
        <v>No</v>
      </c>
      <c r="G1036" t="str">
        <f>VLOOKUP(A1036,'Medical Examinations'!A:F,6,0)</f>
        <v>No</v>
      </c>
      <c r="H1036" s="7" t="str">
        <f>VLOOKUP(A1036,'Medical Examinations'!A:J,10,0)</f>
        <v>0</v>
      </c>
      <c r="I1036" t="str">
        <f>VLOOKUP(A1036,'Medical Examinations'!A:I,9,0)</f>
        <v>No</v>
      </c>
      <c r="J1036" t="str">
        <f>VLOOKUP(A1036,'Medical Examinations'!A:L,12,0)</f>
        <v>Obesity</v>
      </c>
      <c r="K1036" t="str">
        <f>VLOOKUP(A1036,'Medical Examinations'!A:M,13,0)</f>
        <v>Normal</v>
      </c>
      <c r="L1036" t="str">
        <f>VLOOKUP(A1036,'Hospitalisation Details'!A:S,15,0)</f>
        <v>6-Sep-1994</v>
      </c>
      <c r="M1036" s="10">
        <f>VLOOKUP(A1036,'Hospitalisation Details'!A:Q,17,0)</f>
        <v>10886.66</v>
      </c>
      <c r="N1036" t="str">
        <f>VLOOKUP(A1036,'Hospitalisation Details'!A:L,12,0)</f>
        <v>tier - 3</v>
      </c>
      <c r="O1036" t="str">
        <f>VLOOKUP(A1036,'Hospitalisation Details'!A:AA,13,0)</f>
        <v>tier - 3</v>
      </c>
      <c r="P1036" t="str">
        <f>VLOOKUP(A1036,'Hospitalisation Details'!A:AA,14,0)</f>
        <v>R1012</v>
      </c>
      <c r="Q1036">
        <f>VLOOKUP(A1036,'Hospitalisation Details'!A:AA,16,0)</f>
        <v>28</v>
      </c>
    </row>
    <row r="1037" spans="1:17" ht="15.75" x14ac:dyDescent="0.25">
      <c r="A1037" s="1" t="s">
        <v>1335</v>
      </c>
      <c r="B1037" t="str">
        <f>VLOOKUP(A1037,'Customer Names'!A:D,4,0)</f>
        <v>Tara</v>
      </c>
      <c r="C1037">
        <f>VLOOKUP(A1037,'Medical Examinations'!A:B,2,0)</f>
        <v>36.67</v>
      </c>
      <c r="D1037">
        <f>VLOOKUP(A1037,'Medical Examinations'!A:C,3,0)</f>
        <v>10.83</v>
      </c>
      <c r="E1037" t="str">
        <f>VLOOKUP(A1037,'Medical Examinations'!A:K,11,0)</f>
        <v>No</v>
      </c>
      <c r="F1037" t="str">
        <f>VLOOKUP(A1037,'Medical Examinations'!A:N,14,0)</f>
        <v>No</v>
      </c>
      <c r="G1037" t="str">
        <f>VLOOKUP(A1037,'Medical Examinations'!A:F,6,0)</f>
        <v>No</v>
      </c>
      <c r="H1037" s="7" t="str">
        <f>VLOOKUP(A1037,'Medical Examinations'!A:J,10,0)</f>
        <v>0</v>
      </c>
      <c r="I1037" t="str">
        <f>VLOOKUP(A1037,'Medical Examinations'!A:I,9,0)</f>
        <v>No</v>
      </c>
      <c r="J1037" t="str">
        <f>VLOOKUP(A1037,'Medical Examinations'!A:L,12,0)</f>
        <v>Obesity</v>
      </c>
      <c r="K1037" t="str">
        <f>VLOOKUP(A1037,'Medical Examinations'!A:M,13,0)</f>
        <v>Diabetes</v>
      </c>
      <c r="L1037" t="str">
        <f>VLOOKUP(A1037,'Hospitalisation Details'!A:S,15,0)</f>
        <v>20-Dec-1971</v>
      </c>
      <c r="M1037" s="10">
        <f>VLOOKUP(A1037,'Hospitalisation Details'!A:Q,17,0)</f>
        <v>10848.13</v>
      </c>
      <c r="N1037" t="str">
        <f>VLOOKUP(A1037,'Hospitalisation Details'!A:L,12,0)</f>
        <v>tier - 3</v>
      </c>
      <c r="O1037" t="str">
        <f>VLOOKUP(A1037,'Hospitalisation Details'!A:AA,13,0)</f>
        <v>tier - 3</v>
      </c>
      <c r="P1037" t="str">
        <f>VLOOKUP(A1037,'Hospitalisation Details'!A:AA,14,0)</f>
        <v>R1012</v>
      </c>
      <c r="Q1037">
        <f>VLOOKUP(A1037,'Hospitalisation Details'!A:AA,16,0)</f>
        <v>51</v>
      </c>
    </row>
    <row r="1038" spans="1:17" ht="15.75" x14ac:dyDescent="0.25">
      <c r="A1038" s="1" t="s">
        <v>1334</v>
      </c>
      <c r="B1038" t="str">
        <f>VLOOKUP(A1038,'Customer Names'!A:D,4,0)</f>
        <v>Daniel</v>
      </c>
      <c r="C1038">
        <f>VLOOKUP(A1038,'Medical Examinations'!A:B,2,0)</f>
        <v>33.630000000000003</v>
      </c>
      <c r="D1038">
        <f>VLOOKUP(A1038,'Medical Examinations'!A:C,3,0)</f>
        <v>11.31</v>
      </c>
      <c r="E1038" t="str">
        <f>VLOOKUP(A1038,'Medical Examinations'!A:K,11,0)</f>
        <v>No</v>
      </c>
      <c r="F1038" t="str">
        <f>VLOOKUP(A1038,'Medical Examinations'!A:N,14,0)</f>
        <v>No</v>
      </c>
      <c r="G1038" t="str">
        <f>VLOOKUP(A1038,'Medical Examinations'!A:F,6,0)</f>
        <v>No</v>
      </c>
      <c r="H1038" s="7" t="str">
        <f>VLOOKUP(A1038,'Medical Examinations'!A:J,10,0)</f>
        <v>0</v>
      </c>
      <c r="I1038" t="str">
        <f>VLOOKUP(A1038,'Medical Examinations'!A:I,9,0)</f>
        <v>No</v>
      </c>
      <c r="J1038" t="str">
        <f>VLOOKUP(A1038,'Medical Examinations'!A:L,12,0)</f>
        <v>Obesity</v>
      </c>
      <c r="K1038" t="str">
        <f>VLOOKUP(A1038,'Medical Examinations'!A:M,13,0)</f>
        <v>Diabetes</v>
      </c>
      <c r="L1038" t="str">
        <f>VLOOKUP(A1038,'Hospitalisation Details'!A:S,15,0)</f>
        <v>28-Jul-1968</v>
      </c>
      <c r="M1038" s="10">
        <f>VLOOKUP(A1038,'Hospitalisation Details'!A:Q,17,0)</f>
        <v>10825.25</v>
      </c>
      <c r="N1038" t="str">
        <f>VLOOKUP(A1038,'Hospitalisation Details'!A:L,12,0)</f>
        <v>tier - 3</v>
      </c>
      <c r="O1038" t="str">
        <f>VLOOKUP(A1038,'Hospitalisation Details'!A:AA,13,0)</f>
        <v>tier - 3</v>
      </c>
      <c r="P1038" t="str">
        <f>VLOOKUP(A1038,'Hospitalisation Details'!A:AA,14,0)</f>
        <v>R1012</v>
      </c>
      <c r="Q1038">
        <f>VLOOKUP(A1038,'Hospitalisation Details'!A:AA,16,0)</f>
        <v>54</v>
      </c>
    </row>
    <row r="1039" spans="1:17" ht="15.75" x14ac:dyDescent="0.25">
      <c r="A1039" s="1" t="s">
        <v>1333</v>
      </c>
      <c r="B1039" t="str">
        <f>VLOOKUP(A1039,'Customer Names'!A:D,4,0)</f>
        <v>Joshua P</v>
      </c>
      <c r="C1039">
        <f>VLOOKUP(A1039,'Medical Examinations'!A:B,2,0)</f>
        <v>32.67</v>
      </c>
      <c r="D1039">
        <f>VLOOKUP(A1039,'Medical Examinations'!A:C,3,0)</f>
        <v>11.81</v>
      </c>
      <c r="E1039" t="str">
        <f>VLOOKUP(A1039,'Medical Examinations'!A:K,11,0)</f>
        <v>Yes</v>
      </c>
      <c r="F1039" t="str">
        <f>VLOOKUP(A1039,'Medical Examinations'!A:N,14,0)</f>
        <v>No</v>
      </c>
      <c r="G1039" t="str">
        <f>VLOOKUP(A1039,'Medical Examinations'!A:F,6,0)</f>
        <v>No</v>
      </c>
      <c r="H1039" s="7" t="str">
        <f>VLOOKUP(A1039,'Medical Examinations'!A:J,10,0)</f>
        <v>0</v>
      </c>
      <c r="I1039" t="str">
        <f>VLOOKUP(A1039,'Medical Examinations'!A:I,9,0)</f>
        <v>No</v>
      </c>
      <c r="J1039" t="str">
        <f>VLOOKUP(A1039,'Medical Examinations'!A:L,12,0)</f>
        <v>Obesity</v>
      </c>
      <c r="K1039" t="str">
        <f>VLOOKUP(A1039,'Medical Examinations'!A:M,13,0)</f>
        <v>Diabetes</v>
      </c>
      <c r="L1039" t="str">
        <f>VLOOKUP(A1039,'Hospitalisation Details'!A:S,15,0)</f>
        <v>2-Oct-1967</v>
      </c>
      <c r="M1039" s="10">
        <f>VLOOKUP(A1039,'Hospitalisation Details'!A:Q,17,0)</f>
        <v>10807.49</v>
      </c>
      <c r="N1039" t="str">
        <f>VLOOKUP(A1039,'Hospitalisation Details'!A:L,12,0)</f>
        <v>tier - 3</v>
      </c>
      <c r="O1039" t="str">
        <f>VLOOKUP(A1039,'Hospitalisation Details'!A:AA,13,0)</f>
        <v>tier - 2</v>
      </c>
      <c r="P1039" t="str">
        <f>VLOOKUP(A1039,'Hospitalisation Details'!A:AA,14,0)</f>
        <v>R1013</v>
      </c>
      <c r="Q1039">
        <f>VLOOKUP(A1039,'Hospitalisation Details'!A:AA,16,0)</f>
        <v>55</v>
      </c>
    </row>
    <row r="1040" spans="1:17" ht="15.75" x14ac:dyDescent="0.25">
      <c r="A1040" s="1" t="s">
        <v>1332</v>
      </c>
      <c r="B1040" t="str">
        <f>VLOOKUP(A1040,'Customer Names'!A:D,4,0)</f>
        <v>Erin C</v>
      </c>
      <c r="C1040">
        <f>VLOOKUP(A1040,'Medical Examinations'!A:B,2,0)</f>
        <v>33.299999999999997</v>
      </c>
      <c r="D1040">
        <f>VLOOKUP(A1040,'Medical Examinations'!A:C,3,0)</f>
        <v>8.26</v>
      </c>
      <c r="E1040" t="str">
        <f>VLOOKUP(A1040,'Medical Examinations'!A:K,11,0)</f>
        <v>Yes</v>
      </c>
      <c r="F1040" t="str">
        <f>VLOOKUP(A1040,'Medical Examinations'!A:N,14,0)</f>
        <v>No</v>
      </c>
      <c r="G1040" t="str">
        <f>VLOOKUP(A1040,'Medical Examinations'!A:F,6,0)</f>
        <v>No</v>
      </c>
      <c r="H1040" s="7">
        <f>VLOOKUP(A1040,'Medical Examinations'!A:J,10,0)</f>
        <v>2</v>
      </c>
      <c r="I1040" t="str">
        <f>VLOOKUP(A1040,'Medical Examinations'!A:I,9,0)</f>
        <v>No</v>
      </c>
      <c r="J1040" t="str">
        <f>VLOOKUP(A1040,'Medical Examinations'!A:L,12,0)</f>
        <v>Obesity</v>
      </c>
      <c r="K1040" t="str">
        <f>VLOOKUP(A1040,'Medical Examinations'!A:M,13,0)</f>
        <v>Diabetes</v>
      </c>
      <c r="L1040" t="str">
        <f>VLOOKUP(A1040,'Hospitalisation Details'!A:S,15,0)</f>
        <v>18-Dec-1970</v>
      </c>
      <c r="M1040" s="10">
        <f>VLOOKUP(A1040,'Hospitalisation Details'!A:Q,17,0)</f>
        <v>10806.84</v>
      </c>
      <c r="N1040" t="str">
        <f>VLOOKUP(A1040,'Hospitalisation Details'!A:L,12,0)</f>
        <v>tier - 3</v>
      </c>
      <c r="O1040" t="str">
        <f>VLOOKUP(A1040,'Hospitalisation Details'!A:AA,13,0)</f>
        <v>tier - 2</v>
      </c>
      <c r="P1040" t="str">
        <f>VLOOKUP(A1040,'Hospitalisation Details'!A:AA,14,0)</f>
        <v>R1011</v>
      </c>
      <c r="Q1040">
        <f>VLOOKUP(A1040,'Hospitalisation Details'!A:AA,16,0)</f>
        <v>52</v>
      </c>
    </row>
    <row r="1041" spans="1:17" ht="15.75" x14ac:dyDescent="0.25">
      <c r="A1041" s="1" t="s">
        <v>1331</v>
      </c>
      <c r="B1041" t="str">
        <f>VLOOKUP(A1041,'Customer Names'!A:D,4,0)</f>
        <v>Shure</v>
      </c>
      <c r="C1041">
        <f>VLOOKUP(A1041,'Medical Examinations'!A:B,2,0)</f>
        <v>30.78</v>
      </c>
      <c r="D1041">
        <f>VLOOKUP(A1041,'Medical Examinations'!A:C,3,0)</f>
        <v>10.74</v>
      </c>
      <c r="E1041" t="str">
        <f>VLOOKUP(A1041,'Medical Examinations'!A:K,11,0)</f>
        <v>Yes</v>
      </c>
      <c r="F1041" t="str">
        <f>VLOOKUP(A1041,'Medical Examinations'!A:N,14,0)</f>
        <v>No</v>
      </c>
      <c r="G1041" t="str">
        <f>VLOOKUP(A1041,'Medical Examinations'!A:F,6,0)</f>
        <v>No</v>
      </c>
      <c r="H1041" s="7">
        <f>VLOOKUP(A1041,'Medical Examinations'!A:J,10,0)</f>
        <v>2</v>
      </c>
      <c r="I1041" t="str">
        <f>VLOOKUP(A1041,'Medical Examinations'!A:I,9,0)</f>
        <v>No</v>
      </c>
      <c r="J1041" t="str">
        <f>VLOOKUP(A1041,'Medical Examinations'!A:L,12,0)</f>
        <v>Obesity</v>
      </c>
      <c r="K1041" t="str">
        <f>VLOOKUP(A1041,'Medical Examinations'!A:M,13,0)</f>
        <v>Diabetes</v>
      </c>
      <c r="L1041" t="str">
        <f>VLOOKUP(A1041,'Hospitalisation Details'!A:S,15,0)</f>
        <v>28-Oct-1970</v>
      </c>
      <c r="M1041" s="10">
        <f>VLOOKUP(A1041,'Hospitalisation Details'!A:Q,17,0)</f>
        <v>10797.34</v>
      </c>
      <c r="N1041" t="str">
        <f>VLOOKUP(A1041,'Hospitalisation Details'!A:L,12,0)</f>
        <v>tier - 3</v>
      </c>
      <c r="O1041" t="str">
        <f>VLOOKUP(A1041,'Hospitalisation Details'!A:AA,13,0)</f>
        <v>tier - 2</v>
      </c>
      <c r="P1041" t="str">
        <f>VLOOKUP(A1041,'Hospitalisation Details'!A:AA,14,0)</f>
        <v>R1023</v>
      </c>
      <c r="Q1041">
        <f>VLOOKUP(A1041,'Hospitalisation Details'!A:AA,16,0)</f>
        <v>52</v>
      </c>
    </row>
    <row r="1042" spans="1:17" ht="15.75" x14ac:dyDescent="0.25">
      <c r="A1042" s="1" t="s">
        <v>1330</v>
      </c>
      <c r="B1042" t="str">
        <f>VLOOKUP(A1042,'Customer Names'!A:D,4,0)</f>
        <v>Richard</v>
      </c>
      <c r="C1042">
        <f>VLOOKUP(A1042,'Medical Examinations'!A:B,2,0)</f>
        <v>28.975000000000001</v>
      </c>
      <c r="D1042">
        <f>VLOOKUP(A1042,'Medical Examinations'!A:C,3,0)</f>
        <v>7.69</v>
      </c>
      <c r="E1042" t="str">
        <f>VLOOKUP(A1042,'Medical Examinations'!A:K,11,0)</f>
        <v>Yes</v>
      </c>
      <c r="F1042" t="str">
        <f>VLOOKUP(A1042,'Medical Examinations'!A:N,14,0)</f>
        <v>No</v>
      </c>
      <c r="G1042" t="str">
        <f>VLOOKUP(A1042,'Medical Examinations'!A:F,6,0)</f>
        <v>No</v>
      </c>
      <c r="H1042" s="7" t="str">
        <f>VLOOKUP(A1042,'Medical Examinations'!A:J,10,0)</f>
        <v>0</v>
      </c>
      <c r="I1042" t="str">
        <f>VLOOKUP(A1042,'Medical Examinations'!A:I,9,0)</f>
        <v>No</v>
      </c>
      <c r="J1042" t="str">
        <f>VLOOKUP(A1042,'Medical Examinations'!A:L,12,0)</f>
        <v>Overweight</v>
      </c>
      <c r="K1042" t="str">
        <f>VLOOKUP(A1042,'Medical Examinations'!A:M,13,0)</f>
        <v>Diabetes</v>
      </c>
      <c r="L1042" t="str">
        <f>VLOOKUP(A1042,'Hospitalisation Details'!A:S,15,0)</f>
        <v>23-Oct-1967</v>
      </c>
      <c r="M1042" s="10">
        <f>VLOOKUP(A1042,'Hospitalisation Details'!A:Q,17,0)</f>
        <v>10796.35</v>
      </c>
      <c r="N1042" t="str">
        <f>VLOOKUP(A1042,'Hospitalisation Details'!A:L,12,0)</f>
        <v>tier - 3</v>
      </c>
      <c r="O1042" t="str">
        <f>VLOOKUP(A1042,'Hospitalisation Details'!A:AA,13,0)</f>
        <v>tier - 1</v>
      </c>
      <c r="P1042" t="str">
        <f>VLOOKUP(A1042,'Hospitalisation Details'!A:AA,14,0)</f>
        <v>R1019</v>
      </c>
      <c r="Q1042">
        <f>VLOOKUP(A1042,'Hospitalisation Details'!A:AA,16,0)</f>
        <v>55</v>
      </c>
    </row>
    <row r="1043" spans="1:17" ht="15.75" x14ac:dyDescent="0.25">
      <c r="A1043" s="1" t="s">
        <v>1329</v>
      </c>
      <c r="B1043" t="str">
        <f>VLOOKUP(A1043,'Customer Names'!A:D,4,0)</f>
        <v>Brenda</v>
      </c>
      <c r="C1043">
        <f>VLOOKUP(A1043,'Medical Examinations'!A:B,2,0)</f>
        <v>33.4</v>
      </c>
      <c r="D1043">
        <f>VLOOKUP(A1043,'Medical Examinations'!A:C,3,0)</f>
        <v>4.84</v>
      </c>
      <c r="E1043" t="str">
        <f>VLOOKUP(A1043,'Medical Examinations'!A:K,11,0)</f>
        <v>No</v>
      </c>
      <c r="F1043" t="str">
        <f>VLOOKUP(A1043,'Medical Examinations'!A:N,14,0)</f>
        <v>No</v>
      </c>
      <c r="G1043" t="str">
        <f>VLOOKUP(A1043,'Medical Examinations'!A:F,6,0)</f>
        <v>No</v>
      </c>
      <c r="H1043" s="7" t="str">
        <f>VLOOKUP(A1043,'Medical Examinations'!A:J,10,0)</f>
        <v>0</v>
      </c>
      <c r="I1043" t="str">
        <f>VLOOKUP(A1043,'Medical Examinations'!A:I,9,0)</f>
        <v>No</v>
      </c>
      <c r="J1043" t="str">
        <f>VLOOKUP(A1043,'Medical Examinations'!A:L,12,0)</f>
        <v>Obesity</v>
      </c>
      <c r="K1043" t="str">
        <f>VLOOKUP(A1043,'Medical Examinations'!A:M,13,0)</f>
        <v>Normal</v>
      </c>
      <c r="L1043" t="str">
        <f>VLOOKUP(A1043,'Hospitalisation Details'!A:S,15,0)</f>
        <v>24-Dec-1999</v>
      </c>
      <c r="M1043" s="10">
        <f>VLOOKUP(A1043,'Hospitalisation Details'!A:Q,17,0)</f>
        <v>10795.94</v>
      </c>
      <c r="N1043" t="str">
        <f>VLOOKUP(A1043,'Hospitalisation Details'!A:L,12,0)</f>
        <v>tier - 3</v>
      </c>
      <c r="O1043" t="str">
        <f>VLOOKUP(A1043,'Hospitalisation Details'!A:AA,13,0)</f>
        <v>tier - 1</v>
      </c>
      <c r="P1043" t="str">
        <f>VLOOKUP(A1043,'Hospitalisation Details'!A:AA,14,0)</f>
        <v>R1011</v>
      </c>
      <c r="Q1043">
        <f>VLOOKUP(A1043,'Hospitalisation Details'!A:AA,16,0)</f>
        <v>23</v>
      </c>
    </row>
    <row r="1044" spans="1:17" ht="15.75" x14ac:dyDescent="0.25">
      <c r="A1044" s="1" t="s">
        <v>1328</v>
      </c>
      <c r="B1044" t="str">
        <f>VLOOKUP(A1044,'Customer Names'!A:D,4,0)</f>
        <v>Joseph M</v>
      </c>
      <c r="C1044">
        <f>VLOOKUP(A1044,'Medical Examinations'!A:B,2,0)</f>
        <v>21.5</v>
      </c>
      <c r="D1044">
        <f>VLOOKUP(A1044,'Medical Examinations'!A:C,3,0)</f>
        <v>9.77</v>
      </c>
      <c r="E1044" t="str">
        <f>VLOOKUP(A1044,'Medical Examinations'!A:K,11,0)</f>
        <v>Yes</v>
      </c>
      <c r="F1044" t="str">
        <f>VLOOKUP(A1044,'Medical Examinations'!A:N,14,0)</f>
        <v>No</v>
      </c>
      <c r="G1044" t="str">
        <f>VLOOKUP(A1044,'Medical Examinations'!A:F,6,0)</f>
        <v>No</v>
      </c>
      <c r="H1044" s="7" t="str">
        <f>VLOOKUP(A1044,'Medical Examinations'!A:J,10,0)</f>
        <v>0</v>
      </c>
      <c r="I1044" t="str">
        <f>VLOOKUP(A1044,'Medical Examinations'!A:I,9,0)</f>
        <v>No</v>
      </c>
      <c r="J1044" t="str">
        <f>VLOOKUP(A1044,'Medical Examinations'!A:L,12,0)</f>
        <v>Normal Weight</v>
      </c>
      <c r="K1044" t="str">
        <f>VLOOKUP(A1044,'Medical Examinations'!A:M,13,0)</f>
        <v>Diabetes</v>
      </c>
      <c r="L1044" t="str">
        <f>VLOOKUP(A1044,'Hospitalisation Details'!A:S,15,0)</f>
        <v>11-Nov-1967</v>
      </c>
      <c r="M1044" s="10">
        <f>VLOOKUP(A1044,'Hospitalisation Details'!A:Q,17,0)</f>
        <v>10791.96</v>
      </c>
      <c r="N1044" t="str">
        <f>VLOOKUP(A1044,'Hospitalisation Details'!A:L,12,0)</f>
        <v>tier - 3</v>
      </c>
      <c r="O1044" t="str">
        <f>VLOOKUP(A1044,'Hospitalisation Details'!A:AA,13,0)</f>
        <v>tier - 2</v>
      </c>
      <c r="P1044" t="str">
        <f>VLOOKUP(A1044,'Hospitalisation Details'!A:AA,14,0)</f>
        <v>R1011</v>
      </c>
      <c r="Q1044">
        <f>VLOOKUP(A1044,'Hospitalisation Details'!A:AA,16,0)</f>
        <v>55</v>
      </c>
    </row>
    <row r="1045" spans="1:17" ht="15.75" x14ac:dyDescent="0.25">
      <c r="A1045" s="1" t="s">
        <v>1327</v>
      </c>
      <c r="B1045" t="str">
        <f>VLOOKUP(A1045,'Customer Names'!A:D,4,0)</f>
        <v>Stephen J.</v>
      </c>
      <c r="C1045">
        <f>VLOOKUP(A1045,'Medical Examinations'!A:B,2,0)</f>
        <v>38.14</v>
      </c>
      <c r="D1045">
        <f>VLOOKUP(A1045,'Medical Examinations'!A:C,3,0)</f>
        <v>5.84</v>
      </c>
      <c r="E1045" t="str">
        <f>VLOOKUP(A1045,'Medical Examinations'!A:K,11,0)</f>
        <v>No</v>
      </c>
      <c r="F1045" t="str">
        <f>VLOOKUP(A1045,'Medical Examinations'!A:N,14,0)</f>
        <v>No</v>
      </c>
      <c r="G1045" t="str">
        <f>VLOOKUP(A1045,'Medical Examinations'!A:F,6,0)</f>
        <v>No</v>
      </c>
      <c r="H1045" s="7" t="str">
        <f>VLOOKUP(A1045,'Medical Examinations'!A:J,10,0)</f>
        <v>0</v>
      </c>
      <c r="I1045" t="str">
        <f>VLOOKUP(A1045,'Medical Examinations'!A:I,9,0)</f>
        <v>No</v>
      </c>
      <c r="J1045" t="str">
        <f>VLOOKUP(A1045,'Medical Examinations'!A:L,12,0)</f>
        <v>Obesity</v>
      </c>
      <c r="K1045" t="str">
        <f>VLOOKUP(A1045,'Medical Examinations'!A:M,13,0)</f>
        <v>Prediabetes</v>
      </c>
      <c r="L1045" t="str">
        <f>VLOOKUP(A1045,'Hospitalisation Details'!A:S,15,0)</f>
        <v>25-Nov-1989</v>
      </c>
      <c r="M1045" s="10">
        <f>VLOOKUP(A1045,'Hospitalisation Details'!A:Q,17,0)</f>
        <v>10769.75</v>
      </c>
      <c r="N1045" t="str">
        <f>VLOOKUP(A1045,'Hospitalisation Details'!A:L,12,0)</f>
        <v>tier - 3</v>
      </c>
      <c r="O1045" t="str">
        <f>VLOOKUP(A1045,'Hospitalisation Details'!A:AA,13,0)</f>
        <v>tier - 2</v>
      </c>
      <c r="P1045" t="str">
        <f>VLOOKUP(A1045,'Hospitalisation Details'!A:AA,14,0)</f>
        <v>R1022</v>
      </c>
      <c r="Q1045">
        <f>VLOOKUP(A1045,'Hospitalisation Details'!A:AA,16,0)</f>
        <v>33</v>
      </c>
    </row>
    <row r="1046" spans="1:17" ht="15.75" x14ac:dyDescent="0.25">
      <c r="A1046" s="1" t="s">
        <v>1326</v>
      </c>
      <c r="B1046" t="str">
        <f>VLOOKUP(A1046,'Customer Names'!A:D,4,0)</f>
        <v>Kathya</v>
      </c>
      <c r="C1046">
        <f>VLOOKUP(A1046,'Medical Examinations'!A:B,2,0)</f>
        <v>35.42</v>
      </c>
      <c r="D1046">
        <f>VLOOKUP(A1046,'Medical Examinations'!A:C,3,0)</f>
        <v>8.6999999999999993</v>
      </c>
      <c r="E1046" t="str">
        <f>VLOOKUP(A1046,'Medical Examinations'!A:K,11,0)</f>
        <v>Yes</v>
      </c>
      <c r="F1046" t="str">
        <f>VLOOKUP(A1046,'Medical Examinations'!A:N,14,0)</f>
        <v>No</v>
      </c>
      <c r="G1046" t="str">
        <f>VLOOKUP(A1046,'Medical Examinations'!A:F,6,0)</f>
        <v>No</v>
      </c>
      <c r="H1046" s="7">
        <f>VLOOKUP(A1046,'Medical Examinations'!A:J,10,0)</f>
        <v>1</v>
      </c>
      <c r="I1046" t="str">
        <f>VLOOKUP(A1046,'Medical Examinations'!A:I,9,0)</f>
        <v>No</v>
      </c>
      <c r="J1046" t="str">
        <f>VLOOKUP(A1046,'Medical Examinations'!A:L,12,0)</f>
        <v>Obesity</v>
      </c>
      <c r="K1046" t="str">
        <f>VLOOKUP(A1046,'Medical Examinations'!A:M,13,0)</f>
        <v>Diabetes</v>
      </c>
      <c r="L1046" t="str">
        <f>VLOOKUP(A1046,'Hospitalisation Details'!A:S,15,0)</f>
        <v>29-Aug-1986</v>
      </c>
      <c r="M1046" s="10">
        <f>VLOOKUP(A1046,'Hospitalisation Details'!A:Q,17,0)</f>
        <v>10749.02</v>
      </c>
      <c r="N1046" t="str">
        <f>VLOOKUP(A1046,'Hospitalisation Details'!A:L,12,0)</f>
        <v>tier - 3</v>
      </c>
      <c r="O1046" t="str">
        <f>VLOOKUP(A1046,'Hospitalisation Details'!A:AA,13,0)</f>
        <v>tier - 1</v>
      </c>
      <c r="P1046" t="str">
        <f>VLOOKUP(A1046,'Hospitalisation Details'!A:AA,14,0)</f>
        <v>R1026</v>
      </c>
      <c r="Q1046">
        <f>VLOOKUP(A1046,'Hospitalisation Details'!A:AA,16,0)</f>
        <v>36</v>
      </c>
    </row>
    <row r="1047" spans="1:17" ht="15.75" x14ac:dyDescent="0.25">
      <c r="A1047" s="1" t="s">
        <v>1325</v>
      </c>
      <c r="B1047" t="str">
        <f>VLOOKUP(A1047,'Customer Names'!A:D,4,0)</f>
        <v>Wesley</v>
      </c>
      <c r="C1047">
        <f>VLOOKUP(A1047,'Medical Examinations'!A:B,2,0)</f>
        <v>35.625</v>
      </c>
      <c r="D1047">
        <f>VLOOKUP(A1047,'Medical Examinations'!A:C,3,0)</f>
        <v>10.79</v>
      </c>
      <c r="E1047" t="str">
        <f>VLOOKUP(A1047,'Medical Examinations'!A:K,11,0)</f>
        <v>No</v>
      </c>
      <c r="F1047" t="str">
        <f>VLOOKUP(A1047,'Medical Examinations'!A:N,14,0)</f>
        <v>No</v>
      </c>
      <c r="G1047" t="str">
        <f>VLOOKUP(A1047,'Medical Examinations'!A:F,6,0)</f>
        <v>No</v>
      </c>
      <c r="H1047" s="7" t="str">
        <f>VLOOKUP(A1047,'Medical Examinations'!A:J,10,0)</f>
        <v>0</v>
      </c>
      <c r="I1047" t="str">
        <f>VLOOKUP(A1047,'Medical Examinations'!A:I,9,0)</f>
        <v>No</v>
      </c>
      <c r="J1047" t="str">
        <f>VLOOKUP(A1047,'Medical Examinations'!A:L,12,0)</f>
        <v>Obesity</v>
      </c>
      <c r="K1047" t="str">
        <f>VLOOKUP(A1047,'Medical Examinations'!A:M,13,0)</f>
        <v>Diabetes</v>
      </c>
      <c r="L1047" t="str">
        <f>VLOOKUP(A1047,'Hospitalisation Details'!A:S,15,0)</f>
        <v>9-Dec-1974</v>
      </c>
      <c r="M1047" s="10">
        <f>VLOOKUP(A1047,'Hospitalisation Details'!A:Q,17,0)</f>
        <v>10736.87</v>
      </c>
      <c r="N1047" t="str">
        <f>VLOOKUP(A1047,'Hospitalisation Details'!A:L,12,0)</f>
        <v>tier - 3</v>
      </c>
      <c r="O1047" t="str">
        <f>VLOOKUP(A1047,'Hospitalisation Details'!A:AA,13,0)</f>
        <v>tier - 1</v>
      </c>
      <c r="P1047" t="str">
        <f>VLOOKUP(A1047,'Hospitalisation Details'!A:AA,14,0)</f>
        <v>R1016</v>
      </c>
      <c r="Q1047">
        <f>VLOOKUP(A1047,'Hospitalisation Details'!A:AA,16,0)</f>
        <v>48</v>
      </c>
    </row>
    <row r="1048" spans="1:17" ht="15.75" x14ac:dyDescent="0.25">
      <c r="A1048" s="1" t="s">
        <v>1324</v>
      </c>
      <c r="B1048" t="str">
        <f>VLOOKUP(A1048,'Customer Names'!A:D,4,0)</f>
        <v>Tim</v>
      </c>
      <c r="C1048">
        <f>VLOOKUP(A1048,'Medical Examinations'!A:B,2,0)</f>
        <v>45.51</v>
      </c>
      <c r="D1048">
        <f>VLOOKUP(A1048,'Medical Examinations'!A:C,3,0)</f>
        <v>4.32</v>
      </c>
      <c r="E1048" t="str">
        <f>VLOOKUP(A1048,'Medical Examinations'!A:K,11,0)</f>
        <v>No</v>
      </c>
      <c r="F1048" t="str">
        <f>VLOOKUP(A1048,'Medical Examinations'!A:N,14,0)</f>
        <v>No</v>
      </c>
      <c r="G1048" t="str">
        <f>VLOOKUP(A1048,'Medical Examinations'!A:F,6,0)</f>
        <v>No</v>
      </c>
      <c r="H1048" s="7">
        <f>VLOOKUP(A1048,'Medical Examinations'!A:J,10,0)</f>
        <v>1</v>
      </c>
      <c r="I1048" t="str">
        <f>VLOOKUP(A1048,'Medical Examinations'!A:I,9,0)</f>
        <v>No</v>
      </c>
      <c r="J1048" t="str">
        <f>VLOOKUP(A1048,'Medical Examinations'!A:L,12,0)</f>
        <v>Obesity</v>
      </c>
      <c r="K1048" t="str">
        <f>VLOOKUP(A1048,'Medical Examinations'!A:M,13,0)</f>
        <v>Normal</v>
      </c>
      <c r="L1048" t="str">
        <f>VLOOKUP(A1048,'Hospitalisation Details'!A:S,15,0)</f>
        <v>25-Jun-1992</v>
      </c>
      <c r="M1048" s="10">
        <f>VLOOKUP(A1048,'Hospitalisation Details'!A:Q,17,0)</f>
        <v>10719.57</v>
      </c>
      <c r="N1048" t="str">
        <f>VLOOKUP(A1048,'Hospitalisation Details'!A:L,12,0)</f>
        <v>tier - 3</v>
      </c>
      <c r="O1048" t="str">
        <f>VLOOKUP(A1048,'Hospitalisation Details'!A:AA,13,0)</f>
        <v>tier - 1</v>
      </c>
      <c r="P1048" t="str">
        <f>VLOOKUP(A1048,'Hospitalisation Details'!A:AA,14,0)</f>
        <v>R1012</v>
      </c>
      <c r="Q1048">
        <f>VLOOKUP(A1048,'Hospitalisation Details'!A:AA,16,0)</f>
        <v>30</v>
      </c>
    </row>
    <row r="1049" spans="1:17" ht="15.75" x14ac:dyDescent="0.25">
      <c r="A1049" s="1" t="s">
        <v>1323</v>
      </c>
      <c r="B1049" t="str">
        <f>VLOOKUP(A1049,'Customer Names'!A:D,4,0)</f>
        <v>Jamie L.</v>
      </c>
      <c r="C1049">
        <f>VLOOKUP(A1049,'Medical Examinations'!A:B,2,0)</f>
        <v>37.1</v>
      </c>
      <c r="D1049">
        <f>VLOOKUP(A1049,'Medical Examinations'!A:C,3,0)</f>
        <v>7.19</v>
      </c>
      <c r="E1049" t="str">
        <f>VLOOKUP(A1049,'Medical Examinations'!A:K,11,0)</f>
        <v>Yes</v>
      </c>
      <c r="F1049" t="str">
        <f>VLOOKUP(A1049,'Medical Examinations'!A:N,14,0)</f>
        <v>No</v>
      </c>
      <c r="G1049" t="str">
        <f>VLOOKUP(A1049,'Medical Examinations'!A:F,6,0)</f>
        <v>No</v>
      </c>
      <c r="H1049" s="7" t="str">
        <f>VLOOKUP(A1049,'Medical Examinations'!A:J,10,0)</f>
        <v>0</v>
      </c>
      <c r="I1049" t="str">
        <f>VLOOKUP(A1049,'Medical Examinations'!A:I,9,0)</f>
        <v>No</v>
      </c>
      <c r="J1049" t="str">
        <f>VLOOKUP(A1049,'Medical Examinations'!A:L,12,0)</f>
        <v>Obesity</v>
      </c>
      <c r="K1049" t="str">
        <f>VLOOKUP(A1049,'Medical Examinations'!A:M,13,0)</f>
        <v>Diabetes</v>
      </c>
      <c r="L1049" t="str">
        <f>VLOOKUP(A1049,'Hospitalisation Details'!A:S,15,0)</f>
        <v>5-Oct-1967</v>
      </c>
      <c r="M1049" s="10">
        <f>VLOOKUP(A1049,'Hospitalisation Details'!A:Q,17,0)</f>
        <v>10713.64</v>
      </c>
      <c r="N1049" t="str">
        <f>VLOOKUP(A1049,'Hospitalisation Details'!A:L,12,0)</f>
        <v>tier - 3</v>
      </c>
      <c r="O1049" t="str">
        <f>VLOOKUP(A1049,'Hospitalisation Details'!A:AA,13,0)</f>
        <v>tier - 3</v>
      </c>
      <c r="P1049" t="str">
        <f>VLOOKUP(A1049,'Hospitalisation Details'!A:AA,14,0)</f>
        <v>R1011</v>
      </c>
      <c r="Q1049">
        <f>VLOOKUP(A1049,'Hospitalisation Details'!A:AA,16,0)</f>
        <v>55</v>
      </c>
    </row>
    <row r="1050" spans="1:17" ht="15.75" x14ac:dyDescent="0.25">
      <c r="A1050" s="1" t="s">
        <v>1322</v>
      </c>
      <c r="B1050" t="str">
        <f>VLOOKUP(A1050,'Customer Names'!A:D,4,0)</f>
        <v>Alexandra</v>
      </c>
      <c r="C1050">
        <f>VLOOKUP(A1050,'Medical Examinations'!A:B,2,0)</f>
        <v>30.5</v>
      </c>
      <c r="D1050">
        <f>VLOOKUP(A1050,'Medical Examinations'!A:C,3,0)</f>
        <v>11.94</v>
      </c>
      <c r="E1050" t="str">
        <f>VLOOKUP(A1050,'Medical Examinations'!A:K,11,0)</f>
        <v>Yes</v>
      </c>
      <c r="F1050" t="str">
        <f>VLOOKUP(A1050,'Medical Examinations'!A:N,14,0)</f>
        <v>No</v>
      </c>
      <c r="G1050" t="str">
        <f>VLOOKUP(A1050,'Medical Examinations'!A:F,6,0)</f>
        <v>No</v>
      </c>
      <c r="H1050" s="7" t="str">
        <f>VLOOKUP(A1050,'Medical Examinations'!A:J,10,0)</f>
        <v>0</v>
      </c>
      <c r="I1050" t="str">
        <f>VLOOKUP(A1050,'Medical Examinations'!A:I,9,0)</f>
        <v>No</v>
      </c>
      <c r="J1050" t="str">
        <f>VLOOKUP(A1050,'Medical Examinations'!A:L,12,0)</f>
        <v>Obesity</v>
      </c>
      <c r="K1050" t="str">
        <f>VLOOKUP(A1050,'Medical Examinations'!A:M,13,0)</f>
        <v>Diabetes</v>
      </c>
      <c r="L1050" t="str">
        <f>VLOOKUP(A1050,'Hospitalisation Details'!A:S,15,0)</f>
        <v>30-Jul-1967</v>
      </c>
      <c r="M1050" s="10">
        <f>VLOOKUP(A1050,'Hospitalisation Details'!A:Q,17,0)</f>
        <v>10704.47</v>
      </c>
      <c r="N1050" t="str">
        <f>VLOOKUP(A1050,'Hospitalisation Details'!A:L,12,0)</f>
        <v>tier - 3</v>
      </c>
      <c r="O1050" t="str">
        <f>VLOOKUP(A1050,'Hospitalisation Details'!A:AA,13,0)</f>
        <v>tier - 2</v>
      </c>
      <c r="P1050" t="str">
        <f>VLOOKUP(A1050,'Hospitalisation Details'!A:AA,14,0)</f>
        <v>R1011</v>
      </c>
      <c r="Q1050">
        <f>VLOOKUP(A1050,'Hospitalisation Details'!A:AA,16,0)</f>
        <v>55</v>
      </c>
    </row>
    <row r="1051" spans="1:17" ht="15.75" x14ac:dyDescent="0.25">
      <c r="A1051" s="1" t="s">
        <v>1321</v>
      </c>
      <c r="B1051" t="str">
        <f>VLOOKUP(A1051,'Customer Names'!A:D,4,0)</f>
        <v>Tiffany</v>
      </c>
      <c r="C1051">
        <f>VLOOKUP(A1051,'Medical Examinations'!A:B,2,0)</f>
        <v>28.16</v>
      </c>
      <c r="D1051">
        <f>VLOOKUP(A1051,'Medical Examinations'!A:C,3,0)</f>
        <v>5.56</v>
      </c>
      <c r="E1051" t="str">
        <f>VLOOKUP(A1051,'Medical Examinations'!A:K,11,0)</f>
        <v>No</v>
      </c>
      <c r="F1051" t="str">
        <f>VLOOKUP(A1051,'Medical Examinations'!A:N,14,0)</f>
        <v>No</v>
      </c>
      <c r="G1051" t="str">
        <f>VLOOKUP(A1051,'Medical Examinations'!A:F,6,0)</f>
        <v>No</v>
      </c>
      <c r="H1051" s="7">
        <f>VLOOKUP(A1051,'Medical Examinations'!A:J,10,0)</f>
        <v>2</v>
      </c>
      <c r="I1051" t="str">
        <f>VLOOKUP(A1051,'Medical Examinations'!A:I,9,0)</f>
        <v>No</v>
      </c>
      <c r="J1051" t="str">
        <f>VLOOKUP(A1051,'Medical Examinations'!A:L,12,0)</f>
        <v>Overweight</v>
      </c>
      <c r="K1051" t="str">
        <f>VLOOKUP(A1051,'Medical Examinations'!A:M,13,0)</f>
        <v>Normal</v>
      </c>
      <c r="L1051" t="str">
        <f>VLOOKUP(A1051,'Hospitalisation Details'!A:S,15,0)</f>
        <v>24-Oct-1972</v>
      </c>
      <c r="M1051" s="10">
        <f>VLOOKUP(A1051,'Hospitalisation Details'!A:Q,17,0)</f>
        <v>10702.64</v>
      </c>
      <c r="N1051" t="str">
        <f>VLOOKUP(A1051,'Hospitalisation Details'!A:L,12,0)</f>
        <v>tier - 3</v>
      </c>
      <c r="O1051" t="str">
        <f>VLOOKUP(A1051,'Hospitalisation Details'!A:AA,13,0)</f>
        <v>tier - 3</v>
      </c>
      <c r="P1051" t="str">
        <f>VLOOKUP(A1051,'Hospitalisation Details'!A:AA,14,0)</f>
        <v>R1013</v>
      </c>
      <c r="Q1051">
        <f>VLOOKUP(A1051,'Hospitalisation Details'!A:AA,16,0)</f>
        <v>50</v>
      </c>
    </row>
    <row r="1052" spans="1:17" ht="15.75" x14ac:dyDescent="0.25">
      <c r="A1052" s="1" t="s">
        <v>1320</v>
      </c>
      <c r="B1052" t="str">
        <f>VLOOKUP(A1052,'Customer Names'!A:D,4,0)</f>
        <v>Rebecca J</v>
      </c>
      <c r="C1052">
        <f>VLOOKUP(A1052,'Medical Examinations'!A:B,2,0)</f>
        <v>29.1</v>
      </c>
      <c r="D1052">
        <f>VLOOKUP(A1052,'Medical Examinations'!A:C,3,0)</f>
        <v>5.64</v>
      </c>
      <c r="E1052" t="str">
        <f>VLOOKUP(A1052,'Medical Examinations'!A:K,11,0)</f>
        <v>Yes</v>
      </c>
      <c r="F1052" t="str">
        <f>VLOOKUP(A1052,'Medical Examinations'!A:N,14,0)</f>
        <v>No</v>
      </c>
      <c r="G1052" t="str">
        <f>VLOOKUP(A1052,'Medical Examinations'!A:F,6,0)</f>
        <v>No</v>
      </c>
      <c r="H1052" s="7" t="str">
        <f>VLOOKUP(A1052,'Medical Examinations'!A:J,10,0)</f>
        <v>0</v>
      </c>
      <c r="I1052" t="str">
        <f>VLOOKUP(A1052,'Medical Examinations'!A:I,9,0)</f>
        <v>No</v>
      </c>
      <c r="J1052" t="str">
        <f>VLOOKUP(A1052,'Medical Examinations'!A:L,12,0)</f>
        <v>Overweight</v>
      </c>
      <c r="K1052" t="str">
        <f>VLOOKUP(A1052,'Medical Examinations'!A:M,13,0)</f>
        <v>Normal</v>
      </c>
      <c r="L1052" t="str">
        <f>VLOOKUP(A1052,'Hospitalisation Details'!A:S,15,0)</f>
        <v>30-Sep-1976</v>
      </c>
      <c r="M1052" s="10">
        <f>VLOOKUP(A1052,'Hospitalisation Details'!A:Q,17,0)</f>
        <v>10698.38</v>
      </c>
      <c r="N1052" t="str">
        <f>VLOOKUP(A1052,'Hospitalisation Details'!A:L,12,0)</f>
        <v>tier - 3</v>
      </c>
      <c r="O1052" t="str">
        <f>VLOOKUP(A1052,'Hospitalisation Details'!A:AA,13,0)</f>
        <v>tier - 1</v>
      </c>
      <c r="P1052" t="str">
        <f>VLOOKUP(A1052,'Hospitalisation Details'!A:AA,14,0)</f>
        <v>R1025</v>
      </c>
      <c r="Q1052">
        <f>VLOOKUP(A1052,'Hospitalisation Details'!A:AA,16,0)</f>
        <v>46</v>
      </c>
    </row>
    <row r="1053" spans="1:17" ht="15.75" x14ac:dyDescent="0.25">
      <c r="A1053" s="1" t="s">
        <v>1319</v>
      </c>
      <c r="B1053" t="str">
        <f>VLOOKUP(A1053,'Customer Names'!A:D,4,0)</f>
        <v>Austin T.</v>
      </c>
      <c r="C1053">
        <f>VLOOKUP(A1053,'Medical Examinations'!A:B,2,0)</f>
        <v>30.22</v>
      </c>
      <c r="D1053">
        <f>VLOOKUP(A1053,'Medical Examinations'!A:C,3,0)</f>
        <v>4.6500000000000004</v>
      </c>
      <c r="E1053" t="str">
        <f>VLOOKUP(A1053,'Medical Examinations'!A:K,11,0)</f>
        <v>No</v>
      </c>
      <c r="F1053" t="str">
        <f>VLOOKUP(A1053,'Medical Examinations'!A:N,14,0)</f>
        <v>No</v>
      </c>
      <c r="G1053" t="str">
        <f>VLOOKUP(A1053,'Medical Examinations'!A:F,6,0)</f>
        <v>No</v>
      </c>
      <c r="H1053" s="7" t="str">
        <f>VLOOKUP(A1053,'Medical Examinations'!A:J,10,0)</f>
        <v>0</v>
      </c>
      <c r="I1053" t="str">
        <f>VLOOKUP(A1053,'Medical Examinations'!A:I,9,0)</f>
        <v>No</v>
      </c>
      <c r="J1053" t="str">
        <f>VLOOKUP(A1053,'Medical Examinations'!A:L,12,0)</f>
        <v>Obesity</v>
      </c>
      <c r="K1053" t="str">
        <f>VLOOKUP(A1053,'Medical Examinations'!A:M,13,0)</f>
        <v>Normal</v>
      </c>
      <c r="L1053" t="str">
        <f>VLOOKUP(A1053,'Hospitalisation Details'!A:S,15,0)</f>
        <v>2-Aug-1977</v>
      </c>
      <c r="M1053" s="10">
        <f>VLOOKUP(A1053,'Hospitalisation Details'!A:Q,17,0)</f>
        <v>10690.11</v>
      </c>
      <c r="N1053" t="str">
        <f>VLOOKUP(A1053,'Hospitalisation Details'!A:L,12,0)</f>
        <v>tier - 3</v>
      </c>
      <c r="O1053" t="str">
        <f>VLOOKUP(A1053,'Hospitalisation Details'!A:AA,13,0)</f>
        <v>tier - 2</v>
      </c>
      <c r="P1053" t="str">
        <f>VLOOKUP(A1053,'Hospitalisation Details'!A:AA,14,0)</f>
        <v>R1021</v>
      </c>
      <c r="Q1053">
        <f>VLOOKUP(A1053,'Hospitalisation Details'!A:AA,16,0)</f>
        <v>45</v>
      </c>
    </row>
    <row r="1054" spans="1:17" ht="15.75" x14ac:dyDescent="0.25">
      <c r="A1054" s="1" t="s">
        <v>1318</v>
      </c>
      <c r="B1054" t="str">
        <f>VLOOKUP(A1054,'Customer Names'!A:D,4,0)</f>
        <v>Jamie T</v>
      </c>
      <c r="C1054">
        <f>VLOOKUP(A1054,'Medical Examinations'!A:B,2,0)</f>
        <v>24.29</v>
      </c>
      <c r="D1054">
        <f>VLOOKUP(A1054,'Medical Examinations'!A:C,3,0)</f>
        <v>9.0500000000000007</v>
      </c>
      <c r="E1054" t="str">
        <f>VLOOKUP(A1054,'Medical Examinations'!A:K,11,0)</f>
        <v>No</v>
      </c>
      <c r="F1054" t="str">
        <f>VLOOKUP(A1054,'Medical Examinations'!A:N,14,0)</f>
        <v>No</v>
      </c>
      <c r="G1054" t="str">
        <f>VLOOKUP(A1054,'Medical Examinations'!A:F,6,0)</f>
        <v>No</v>
      </c>
      <c r="H1054" s="7" t="str">
        <f>VLOOKUP(A1054,'Medical Examinations'!A:J,10,0)</f>
        <v>0</v>
      </c>
      <c r="I1054" t="str">
        <f>VLOOKUP(A1054,'Medical Examinations'!A:I,9,0)</f>
        <v>No</v>
      </c>
      <c r="J1054" t="str">
        <f>VLOOKUP(A1054,'Medical Examinations'!A:L,12,0)</f>
        <v>Normal Weight</v>
      </c>
      <c r="K1054" t="str">
        <f>VLOOKUP(A1054,'Medical Examinations'!A:M,13,0)</f>
        <v>Diabetes</v>
      </c>
      <c r="L1054" t="str">
        <f>VLOOKUP(A1054,'Hospitalisation Details'!A:S,15,0)</f>
        <v>7-Sep-1962</v>
      </c>
      <c r="M1054" s="10">
        <f>VLOOKUP(A1054,'Hospitalisation Details'!A:Q,17,0)</f>
        <v>10676.83</v>
      </c>
      <c r="N1054" t="str">
        <f>VLOOKUP(A1054,'Hospitalisation Details'!A:L,12,0)</f>
        <v>tier - 3</v>
      </c>
      <c r="O1054" t="str">
        <f>VLOOKUP(A1054,'Hospitalisation Details'!A:AA,13,0)</f>
        <v>tier - 3</v>
      </c>
      <c r="P1054" t="str">
        <f>VLOOKUP(A1054,'Hospitalisation Details'!A:AA,14,0)</f>
        <v>R1013</v>
      </c>
      <c r="Q1054">
        <f>VLOOKUP(A1054,'Hospitalisation Details'!A:AA,16,0)</f>
        <v>60</v>
      </c>
    </row>
    <row r="1055" spans="1:17" ht="15.75" x14ac:dyDescent="0.25">
      <c r="A1055" s="1" t="s">
        <v>1317</v>
      </c>
      <c r="B1055" t="str">
        <f>VLOOKUP(A1055,'Customer Names'!A:D,4,0)</f>
        <v>Matthew T.</v>
      </c>
      <c r="C1055">
        <f>VLOOKUP(A1055,'Medical Examinations'!A:B,2,0)</f>
        <v>29.39</v>
      </c>
      <c r="D1055">
        <f>VLOOKUP(A1055,'Medical Examinations'!A:C,3,0)</f>
        <v>4.5199999999999996</v>
      </c>
      <c r="E1055" t="str">
        <f>VLOOKUP(A1055,'Medical Examinations'!A:K,11,0)</f>
        <v>Yes</v>
      </c>
      <c r="F1055" t="str">
        <f>VLOOKUP(A1055,'Medical Examinations'!A:N,14,0)</f>
        <v>No</v>
      </c>
      <c r="G1055" t="str">
        <f>VLOOKUP(A1055,'Medical Examinations'!A:F,6,0)</f>
        <v>No</v>
      </c>
      <c r="H1055" s="7" t="str">
        <f>VLOOKUP(A1055,'Medical Examinations'!A:J,10,0)</f>
        <v>0</v>
      </c>
      <c r="I1055" t="str">
        <f>VLOOKUP(A1055,'Medical Examinations'!A:I,9,0)</f>
        <v>No</v>
      </c>
      <c r="J1055" t="str">
        <f>VLOOKUP(A1055,'Medical Examinations'!A:L,12,0)</f>
        <v>Overweight</v>
      </c>
      <c r="K1055" t="str">
        <f>VLOOKUP(A1055,'Medical Examinations'!A:M,13,0)</f>
        <v>Normal</v>
      </c>
      <c r="L1055" t="str">
        <f>VLOOKUP(A1055,'Hospitalisation Details'!A:S,15,0)</f>
        <v>22-Nov-1976</v>
      </c>
      <c r="M1055" s="10">
        <f>VLOOKUP(A1055,'Hospitalisation Details'!A:Q,17,0)</f>
        <v>10665.44</v>
      </c>
      <c r="N1055" t="str">
        <f>VLOOKUP(A1055,'Hospitalisation Details'!A:L,12,0)</f>
        <v>tier - 3</v>
      </c>
      <c r="O1055" t="str">
        <f>VLOOKUP(A1055,'Hospitalisation Details'!A:AA,13,0)</f>
        <v>tier - 2</v>
      </c>
      <c r="P1055" t="str">
        <f>VLOOKUP(A1055,'Hospitalisation Details'!A:AA,14,0)</f>
        <v>R1021</v>
      </c>
      <c r="Q1055">
        <f>VLOOKUP(A1055,'Hospitalisation Details'!A:AA,16,0)</f>
        <v>46</v>
      </c>
    </row>
    <row r="1056" spans="1:17" ht="15.75" x14ac:dyDescent="0.25">
      <c r="A1056" s="1" t="s">
        <v>1316</v>
      </c>
      <c r="B1056" t="str">
        <f>VLOOKUP(A1056,'Customer Names'!A:D,4,0)</f>
        <v>Emily</v>
      </c>
      <c r="C1056">
        <f>VLOOKUP(A1056,'Medical Examinations'!A:B,2,0)</f>
        <v>25.66</v>
      </c>
      <c r="D1056">
        <f>VLOOKUP(A1056,'Medical Examinations'!A:C,3,0)</f>
        <v>4.62</v>
      </c>
      <c r="E1056" t="str">
        <f>VLOOKUP(A1056,'Medical Examinations'!A:K,11,0)</f>
        <v>Yes</v>
      </c>
      <c r="F1056" t="str">
        <f>VLOOKUP(A1056,'Medical Examinations'!A:N,14,0)</f>
        <v>No</v>
      </c>
      <c r="G1056" t="str">
        <f>VLOOKUP(A1056,'Medical Examinations'!A:F,6,0)</f>
        <v>No</v>
      </c>
      <c r="H1056" s="7">
        <f>VLOOKUP(A1056,'Medical Examinations'!A:J,10,0)</f>
        <v>1</v>
      </c>
      <c r="I1056" t="str">
        <f>VLOOKUP(A1056,'Medical Examinations'!A:I,9,0)</f>
        <v>No</v>
      </c>
      <c r="J1056" t="str">
        <f>VLOOKUP(A1056,'Medical Examinations'!A:L,12,0)</f>
        <v>Overweight</v>
      </c>
      <c r="K1056" t="str">
        <f>VLOOKUP(A1056,'Medical Examinations'!A:M,13,0)</f>
        <v>Normal</v>
      </c>
      <c r="L1056" t="str">
        <f>VLOOKUP(A1056,'Hospitalisation Details'!A:S,15,0)</f>
        <v>8-Aug-1964</v>
      </c>
      <c r="M1056" s="10">
        <f>VLOOKUP(A1056,'Hospitalisation Details'!A:Q,17,0)</f>
        <v>10627.81</v>
      </c>
      <c r="N1056" t="str">
        <f>VLOOKUP(A1056,'Hospitalisation Details'!A:L,12,0)</f>
        <v>tier - 3</v>
      </c>
      <c r="O1056" t="str">
        <f>VLOOKUP(A1056,'Hospitalisation Details'!A:AA,13,0)</f>
        <v>tier - 3</v>
      </c>
      <c r="P1056" t="str">
        <f>VLOOKUP(A1056,'Hospitalisation Details'!A:AA,14,0)</f>
        <v>R1013</v>
      </c>
      <c r="Q1056">
        <f>VLOOKUP(A1056,'Hospitalisation Details'!A:AA,16,0)</f>
        <v>58</v>
      </c>
    </row>
    <row r="1057" spans="1:17" ht="15.75" x14ac:dyDescent="0.25">
      <c r="A1057" s="1" t="s">
        <v>1315</v>
      </c>
      <c r="B1057" t="str">
        <f>VLOOKUP(A1057,'Customer Names'!A:D,4,0)</f>
        <v>Gillian</v>
      </c>
      <c r="C1057">
        <f>VLOOKUP(A1057,'Medical Examinations'!A:B,2,0)</f>
        <v>39.11</v>
      </c>
      <c r="D1057">
        <f>VLOOKUP(A1057,'Medical Examinations'!A:C,3,0)</f>
        <v>5.87</v>
      </c>
      <c r="E1057" t="str">
        <f>VLOOKUP(A1057,'Medical Examinations'!A:K,11,0)</f>
        <v>No</v>
      </c>
      <c r="F1057" t="str">
        <f>VLOOKUP(A1057,'Medical Examinations'!A:N,14,0)</f>
        <v>No</v>
      </c>
      <c r="G1057" t="str">
        <f>VLOOKUP(A1057,'Medical Examinations'!A:F,6,0)</f>
        <v>No</v>
      </c>
      <c r="H1057" s="7" t="str">
        <f>VLOOKUP(A1057,'Medical Examinations'!A:J,10,0)</f>
        <v>0</v>
      </c>
      <c r="I1057" t="str">
        <f>VLOOKUP(A1057,'Medical Examinations'!A:I,9,0)</f>
        <v>No</v>
      </c>
      <c r="J1057" t="str">
        <f>VLOOKUP(A1057,'Medical Examinations'!A:L,12,0)</f>
        <v>Obesity</v>
      </c>
      <c r="K1057" t="str">
        <f>VLOOKUP(A1057,'Medical Examinations'!A:M,13,0)</f>
        <v>Prediabetes</v>
      </c>
      <c r="L1057" t="str">
        <f>VLOOKUP(A1057,'Hospitalisation Details'!A:S,15,0)</f>
        <v>6-Jul-1990</v>
      </c>
      <c r="M1057" s="10">
        <f>VLOOKUP(A1057,'Hospitalisation Details'!A:Q,17,0)</f>
        <v>10620.26</v>
      </c>
      <c r="N1057" t="str">
        <f>VLOOKUP(A1057,'Hospitalisation Details'!A:L,12,0)</f>
        <v>tier - 3</v>
      </c>
      <c r="O1057" t="str">
        <f>VLOOKUP(A1057,'Hospitalisation Details'!A:AA,13,0)</f>
        <v>tier - 3</v>
      </c>
      <c r="P1057" t="str">
        <f>VLOOKUP(A1057,'Hospitalisation Details'!A:AA,14,0)</f>
        <v>R1012</v>
      </c>
      <c r="Q1057">
        <f>VLOOKUP(A1057,'Hospitalisation Details'!A:AA,16,0)</f>
        <v>32</v>
      </c>
    </row>
    <row r="1058" spans="1:17" ht="15.75" x14ac:dyDescent="0.25">
      <c r="A1058" s="1" t="s">
        <v>1314</v>
      </c>
      <c r="B1058" t="str">
        <f>VLOOKUP(A1058,'Customer Names'!A:D,4,0)</f>
        <v>Brenn E.</v>
      </c>
      <c r="C1058">
        <f>VLOOKUP(A1058,'Medical Examinations'!A:B,2,0)</f>
        <v>43.78</v>
      </c>
      <c r="D1058">
        <f>VLOOKUP(A1058,'Medical Examinations'!A:C,3,0)</f>
        <v>5.71</v>
      </c>
      <c r="E1058" t="str">
        <f>VLOOKUP(A1058,'Medical Examinations'!A:K,11,0)</f>
        <v>No</v>
      </c>
      <c r="F1058" t="str">
        <f>VLOOKUP(A1058,'Medical Examinations'!A:N,14,0)</f>
        <v>No</v>
      </c>
      <c r="G1058" t="str">
        <f>VLOOKUP(A1058,'Medical Examinations'!A:F,6,0)</f>
        <v>No</v>
      </c>
      <c r="H1058" s="7">
        <f>VLOOKUP(A1058,'Medical Examinations'!A:J,10,0)</f>
        <v>1</v>
      </c>
      <c r="I1058" t="str">
        <f>VLOOKUP(A1058,'Medical Examinations'!A:I,9,0)</f>
        <v>No</v>
      </c>
      <c r="J1058" t="str">
        <f>VLOOKUP(A1058,'Medical Examinations'!A:L,12,0)</f>
        <v>Obesity</v>
      </c>
      <c r="K1058" t="str">
        <f>VLOOKUP(A1058,'Medical Examinations'!A:M,13,0)</f>
        <v>Prediabetes</v>
      </c>
      <c r="L1058" t="str">
        <f>VLOOKUP(A1058,'Hospitalisation Details'!A:S,15,0)</f>
        <v>23-Jul-1992</v>
      </c>
      <c r="M1058" s="10">
        <f>VLOOKUP(A1058,'Hospitalisation Details'!A:Q,17,0)</f>
        <v>10617.04</v>
      </c>
      <c r="N1058" t="str">
        <f>VLOOKUP(A1058,'Hospitalisation Details'!A:L,12,0)</f>
        <v>tier - 3</v>
      </c>
      <c r="O1058" t="str">
        <f>VLOOKUP(A1058,'Hospitalisation Details'!A:AA,13,0)</f>
        <v>tier - 3</v>
      </c>
      <c r="P1058" t="str">
        <f>VLOOKUP(A1058,'Hospitalisation Details'!A:AA,14,0)</f>
        <v>R1026</v>
      </c>
      <c r="Q1058">
        <f>VLOOKUP(A1058,'Hospitalisation Details'!A:AA,16,0)</f>
        <v>30</v>
      </c>
    </row>
    <row r="1059" spans="1:17" ht="15.75" x14ac:dyDescent="0.25">
      <c r="A1059" s="1" t="s">
        <v>1313</v>
      </c>
      <c r="B1059" t="str">
        <f>VLOOKUP(A1059,'Customer Names'!A:D,4,0)</f>
        <v>Lisa M</v>
      </c>
      <c r="C1059">
        <f>VLOOKUP(A1059,'Medical Examinations'!A:B,2,0)</f>
        <v>24.35</v>
      </c>
      <c r="D1059">
        <f>VLOOKUP(A1059,'Medical Examinations'!A:C,3,0)</f>
        <v>9.08</v>
      </c>
      <c r="E1059" t="str">
        <f>VLOOKUP(A1059,'Medical Examinations'!A:K,11,0)</f>
        <v>No</v>
      </c>
      <c r="F1059" t="str">
        <f>VLOOKUP(A1059,'Medical Examinations'!A:N,14,0)</f>
        <v>No</v>
      </c>
      <c r="G1059" t="str">
        <f>VLOOKUP(A1059,'Medical Examinations'!A:F,6,0)</f>
        <v>No</v>
      </c>
      <c r="H1059" s="7" t="str">
        <f>VLOOKUP(A1059,'Medical Examinations'!A:J,10,0)</f>
        <v>0</v>
      </c>
      <c r="I1059" t="str">
        <f>VLOOKUP(A1059,'Medical Examinations'!A:I,9,0)</f>
        <v>No</v>
      </c>
      <c r="J1059" t="str">
        <f>VLOOKUP(A1059,'Medical Examinations'!A:L,12,0)</f>
        <v>Normal Weight</v>
      </c>
      <c r="K1059" t="str">
        <f>VLOOKUP(A1059,'Medical Examinations'!A:M,13,0)</f>
        <v>Diabetes</v>
      </c>
      <c r="L1059" t="str">
        <f>VLOOKUP(A1059,'Hospitalisation Details'!A:S,15,0)</f>
        <v>27-Jun-1965</v>
      </c>
      <c r="M1059" s="10">
        <f>VLOOKUP(A1059,'Hospitalisation Details'!A:Q,17,0)</f>
        <v>10608.67</v>
      </c>
      <c r="N1059" t="str">
        <f>VLOOKUP(A1059,'Hospitalisation Details'!A:L,12,0)</f>
        <v>tier - 3</v>
      </c>
      <c r="O1059" t="str">
        <f>VLOOKUP(A1059,'Hospitalisation Details'!A:AA,13,0)</f>
        <v>tier - 3</v>
      </c>
      <c r="P1059" t="str">
        <f>VLOOKUP(A1059,'Hospitalisation Details'!A:AA,14,0)</f>
        <v>R1012</v>
      </c>
      <c r="Q1059">
        <f>VLOOKUP(A1059,'Hospitalisation Details'!A:AA,16,0)</f>
        <v>57</v>
      </c>
    </row>
    <row r="1060" spans="1:17" ht="15.75" x14ac:dyDescent="0.25">
      <c r="A1060" s="1" t="s">
        <v>1312</v>
      </c>
      <c r="B1060" t="str">
        <f>VLOOKUP(A1060,'Customer Names'!A:D,4,0)</f>
        <v>Matt</v>
      </c>
      <c r="C1060">
        <f>VLOOKUP(A1060,'Medical Examinations'!A:B,2,0)</f>
        <v>40.299999999999997</v>
      </c>
      <c r="D1060">
        <f>VLOOKUP(A1060,'Medical Examinations'!A:C,3,0)</f>
        <v>5.3</v>
      </c>
      <c r="E1060" t="str">
        <f>VLOOKUP(A1060,'Medical Examinations'!A:K,11,0)</f>
        <v>Yes</v>
      </c>
      <c r="F1060" t="str">
        <f>VLOOKUP(A1060,'Medical Examinations'!A:N,14,0)</f>
        <v>No</v>
      </c>
      <c r="G1060" t="str">
        <f>VLOOKUP(A1060,'Medical Examinations'!A:F,6,0)</f>
        <v>No</v>
      </c>
      <c r="H1060" s="7">
        <f>VLOOKUP(A1060,'Medical Examinations'!A:J,10,0)</f>
        <v>2</v>
      </c>
      <c r="I1060" t="str">
        <f>VLOOKUP(A1060,'Medical Examinations'!A:I,9,0)</f>
        <v>No</v>
      </c>
      <c r="J1060" t="str">
        <f>VLOOKUP(A1060,'Medical Examinations'!A:L,12,0)</f>
        <v>Obesity</v>
      </c>
      <c r="K1060" t="str">
        <f>VLOOKUP(A1060,'Medical Examinations'!A:M,13,0)</f>
        <v>Normal</v>
      </c>
      <c r="L1060" t="str">
        <f>VLOOKUP(A1060,'Hospitalisation Details'!A:S,15,0)</f>
        <v>2-Jul-1966</v>
      </c>
      <c r="M1060" s="10">
        <f>VLOOKUP(A1060,'Hospitalisation Details'!A:Q,17,0)</f>
        <v>10602.39</v>
      </c>
      <c r="N1060" t="str">
        <f>VLOOKUP(A1060,'Hospitalisation Details'!A:L,12,0)</f>
        <v>tier - 3</v>
      </c>
      <c r="O1060" t="str">
        <f>VLOOKUP(A1060,'Hospitalisation Details'!A:AA,13,0)</f>
        <v>tier - 3</v>
      </c>
      <c r="P1060" t="str">
        <f>VLOOKUP(A1060,'Hospitalisation Details'!A:AA,14,0)</f>
        <v>R1011</v>
      </c>
      <c r="Q1060">
        <f>VLOOKUP(A1060,'Hospitalisation Details'!A:AA,16,0)</f>
        <v>56</v>
      </c>
    </row>
    <row r="1061" spans="1:17" ht="15.75" x14ac:dyDescent="0.25">
      <c r="A1061" s="1" t="s">
        <v>1311</v>
      </c>
      <c r="B1061" t="str">
        <f>VLOOKUP(A1061,'Customer Names'!A:D,4,0)</f>
        <v>Thomas A.</v>
      </c>
      <c r="C1061">
        <f>VLOOKUP(A1061,'Medical Examinations'!A:B,2,0)</f>
        <v>32.774999999999999</v>
      </c>
      <c r="D1061">
        <f>VLOOKUP(A1061,'Medical Examinations'!A:C,3,0)</f>
        <v>11.76</v>
      </c>
      <c r="E1061" t="str">
        <f>VLOOKUP(A1061,'Medical Examinations'!A:K,11,0)</f>
        <v>Yes</v>
      </c>
      <c r="F1061" t="str">
        <f>VLOOKUP(A1061,'Medical Examinations'!A:N,14,0)</f>
        <v>No</v>
      </c>
      <c r="G1061" t="str">
        <f>VLOOKUP(A1061,'Medical Examinations'!A:F,6,0)</f>
        <v>No</v>
      </c>
      <c r="H1061" s="7" t="str">
        <f>VLOOKUP(A1061,'Medical Examinations'!A:J,10,0)</f>
        <v>0</v>
      </c>
      <c r="I1061" t="str">
        <f>VLOOKUP(A1061,'Medical Examinations'!A:I,9,0)</f>
        <v>No</v>
      </c>
      <c r="J1061" t="str">
        <f>VLOOKUP(A1061,'Medical Examinations'!A:L,12,0)</f>
        <v>Obesity</v>
      </c>
      <c r="K1061" t="str">
        <f>VLOOKUP(A1061,'Medical Examinations'!A:M,13,0)</f>
        <v>Diabetes</v>
      </c>
      <c r="L1061" t="str">
        <f>VLOOKUP(A1061,'Hospitalisation Details'!A:S,15,0)</f>
        <v>23-Jun-1967</v>
      </c>
      <c r="M1061" s="10">
        <f>VLOOKUP(A1061,'Hospitalisation Details'!A:Q,17,0)</f>
        <v>10601.63</v>
      </c>
      <c r="N1061" t="str">
        <f>VLOOKUP(A1061,'Hospitalisation Details'!A:L,12,0)</f>
        <v>tier - 3</v>
      </c>
      <c r="O1061" t="str">
        <f>VLOOKUP(A1061,'Hospitalisation Details'!A:AA,13,0)</f>
        <v>tier - 2</v>
      </c>
      <c r="P1061" t="str">
        <f>VLOOKUP(A1061,'Hospitalisation Details'!A:AA,14,0)</f>
        <v>R1012</v>
      </c>
      <c r="Q1061">
        <f>VLOOKUP(A1061,'Hospitalisation Details'!A:AA,16,0)</f>
        <v>55</v>
      </c>
    </row>
    <row r="1062" spans="1:17" ht="15.75" x14ac:dyDescent="0.25">
      <c r="A1062" s="1" t="s">
        <v>1310</v>
      </c>
      <c r="B1062" t="str">
        <f>VLOOKUP(A1062,'Customer Names'!A:D,4,0)</f>
        <v>Kevin J</v>
      </c>
      <c r="C1062">
        <f>VLOOKUP(A1062,'Medical Examinations'!A:B,2,0)</f>
        <v>39.6</v>
      </c>
      <c r="D1062">
        <f>VLOOKUP(A1062,'Medical Examinations'!A:C,3,0)</f>
        <v>5.1100000000000003</v>
      </c>
      <c r="E1062" t="str">
        <f>VLOOKUP(A1062,'Medical Examinations'!A:K,11,0)</f>
        <v>Yes</v>
      </c>
      <c r="F1062" t="str">
        <f>VLOOKUP(A1062,'Medical Examinations'!A:N,14,0)</f>
        <v>No</v>
      </c>
      <c r="G1062" t="str">
        <f>VLOOKUP(A1062,'Medical Examinations'!A:F,6,0)</f>
        <v>No</v>
      </c>
      <c r="H1062" s="7">
        <f>VLOOKUP(A1062,'Medical Examinations'!A:J,10,0)</f>
        <v>2</v>
      </c>
      <c r="I1062" t="str">
        <f>VLOOKUP(A1062,'Medical Examinations'!A:I,9,0)</f>
        <v>No</v>
      </c>
      <c r="J1062" t="str">
        <f>VLOOKUP(A1062,'Medical Examinations'!A:L,12,0)</f>
        <v>Obesity</v>
      </c>
      <c r="K1062" t="str">
        <f>VLOOKUP(A1062,'Medical Examinations'!A:M,13,0)</f>
        <v>Normal</v>
      </c>
      <c r="L1062" t="str">
        <f>VLOOKUP(A1062,'Hospitalisation Details'!A:S,15,0)</f>
        <v>20-Jul-1966</v>
      </c>
      <c r="M1062" s="10">
        <f>VLOOKUP(A1062,'Hospitalisation Details'!A:Q,17,0)</f>
        <v>10601.41</v>
      </c>
      <c r="N1062" t="str">
        <f>VLOOKUP(A1062,'Hospitalisation Details'!A:L,12,0)</f>
        <v>tier - 3</v>
      </c>
      <c r="O1062" t="str">
        <f>VLOOKUP(A1062,'Hospitalisation Details'!A:AA,13,0)</f>
        <v>tier - 2</v>
      </c>
      <c r="P1062" t="str">
        <f>VLOOKUP(A1062,'Hospitalisation Details'!A:AA,14,0)</f>
        <v>R1011</v>
      </c>
      <c r="Q1062">
        <f>VLOOKUP(A1062,'Hospitalisation Details'!A:AA,16,0)</f>
        <v>56</v>
      </c>
    </row>
    <row r="1063" spans="1:17" ht="15.75" x14ac:dyDescent="0.25">
      <c r="A1063" s="1" t="s">
        <v>1309</v>
      </c>
      <c r="B1063" t="str">
        <f>VLOOKUP(A1063,'Customer Names'!A:D,4,0)</f>
        <v>William H. III</v>
      </c>
      <c r="C1063">
        <f>VLOOKUP(A1063,'Medical Examinations'!A:B,2,0)</f>
        <v>30.97</v>
      </c>
      <c r="D1063">
        <f>VLOOKUP(A1063,'Medical Examinations'!A:C,3,0)</f>
        <v>5.54</v>
      </c>
      <c r="E1063" t="str">
        <f>VLOOKUP(A1063,'Medical Examinations'!A:K,11,0)</f>
        <v>No</v>
      </c>
      <c r="F1063" t="str">
        <f>VLOOKUP(A1063,'Medical Examinations'!A:N,14,0)</f>
        <v>No</v>
      </c>
      <c r="G1063" t="str">
        <f>VLOOKUP(A1063,'Medical Examinations'!A:F,6,0)</f>
        <v>No</v>
      </c>
      <c r="H1063" s="7">
        <f>VLOOKUP(A1063,'Medical Examinations'!A:J,10,0)</f>
        <v>2</v>
      </c>
      <c r="I1063" t="str">
        <f>VLOOKUP(A1063,'Medical Examinations'!A:I,9,0)</f>
        <v>No</v>
      </c>
      <c r="J1063" t="str">
        <f>VLOOKUP(A1063,'Medical Examinations'!A:L,12,0)</f>
        <v>Obesity</v>
      </c>
      <c r="K1063" t="str">
        <f>VLOOKUP(A1063,'Medical Examinations'!A:M,13,0)</f>
        <v>Normal</v>
      </c>
      <c r="L1063" t="str">
        <f>VLOOKUP(A1063,'Hospitalisation Details'!A:S,15,0)</f>
        <v>14-Dec-1972</v>
      </c>
      <c r="M1063" s="10">
        <f>VLOOKUP(A1063,'Hospitalisation Details'!A:Q,17,0)</f>
        <v>10600.55</v>
      </c>
      <c r="N1063" t="str">
        <f>VLOOKUP(A1063,'Hospitalisation Details'!A:L,12,0)</f>
        <v>tier - 3</v>
      </c>
      <c r="O1063" t="str">
        <f>VLOOKUP(A1063,'Hospitalisation Details'!A:AA,13,0)</f>
        <v>tier - 1</v>
      </c>
      <c r="P1063" t="str">
        <f>VLOOKUP(A1063,'Hospitalisation Details'!A:AA,14,0)</f>
        <v>R1012</v>
      </c>
      <c r="Q1063">
        <f>VLOOKUP(A1063,'Hospitalisation Details'!A:AA,16,0)</f>
        <v>50</v>
      </c>
    </row>
    <row r="1064" spans="1:17" ht="15.75" x14ac:dyDescent="0.25">
      <c r="A1064" s="1" t="s">
        <v>1308</v>
      </c>
      <c r="B1064" t="str">
        <f>VLOOKUP(A1064,'Customer Names'!A:D,4,0)</f>
        <v>Gal</v>
      </c>
      <c r="C1064">
        <f>VLOOKUP(A1064,'Medical Examinations'!A:B,2,0)</f>
        <v>27.645</v>
      </c>
      <c r="D1064">
        <f>VLOOKUP(A1064,'Medical Examinations'!A:C,3,0)</f>
        <v>8.8699999999999992</v>
      </c>
      <c r="E1064" t="str">
        <f>VLOOKUP(A1064,'Medical Examinations'!A:K,11,0)</f>
        <v>Yes</v>
      </c>
      <c r="F1064" t="str">
        <f>VLOOKUP(A1064,'Medical Examinations'!A:N,14,0)</f>
        <v>No</v>
      </c>
      <c r="G1064" t="str">
        <f>VLOOKUP(A1064,'Medical Examinations'!A:F,6,0)</f>
        <v>No</v>
      </c>
      <c r="H1064" s="7" t="str">
        <f>VLOOKUP(A1064,'Medical Examinations'!A:J,10,0)</f>
        <v>0</v>
      </c>
      <c r="I1064" t="str">
        <f>VLOOKUP(A1064,'Medical Examinations'!A:I,9,0)</f>
        <v>No</v>
      </c>
      <c r="J1064" t="str">
        <f>VLOOKUP(A1064,'Medical Examinations'!A:L,12,0)</f>
        <v>Overweight</v>
      </c>
      <c r="K1064" t="str">
        <f>VLOOKUP(A1064,'Medical Examinations'!A:M,13,0)</f>
        <v>Diabetes</v>
      </c>
      <c r="L1064" t="str">
        <f>VLOOKUP(A1064,'Hospitalisation Details'!A:S,15,0)</f>
        <v>29-Nov-1967</v>
      </c>
      <c r="M1064" s="10">
        <f>VLOOKUP(A1064,'Hospitalisation Details'!A:Q,17,0)</f>
        <v>10594.5</v>
      </c>
      <c r="N1064" t="str">
        <f>VLOOKUP(A1064,'Hospitalisation Details'!A:L,12,0)</f>
        <v>tier - 3</v>
      </c>
      <c r="O1064" t="str">
        <f>VLOOKUP(A1064,'Hospitalisation Details'!A:AA,13,0)</f>
        <v>tier - 1</v>
      </c>
      <c r="P1064" t="str">
        <f>VLOOKUP(A1064,'Hospitalisation Details'!A:AA,14,0)</f>
        <v>R1012</v>
      </c>
      <c r="Q1064">
        <f>VLOOKUP(A1064,'Hospitalisation Details'!A:AA,16,0)</f>
        <v>55</v>
      </c>
    </row>
    <row r="1065" spans="1:17" ht="15.75" x14ac:dyDescent="0.25">
      <c r="A1065" s="1" t="s">
        <v>1307</v>
      </c>
      <c r="B1065" t="str">
        <f>VLOOKUP(A1065,'Customer Names'!A:D,4,0)</f>
        <v>Anton</v>
      </c>
      <c r="C1065">
        <f>VLOOKUP(A1065,'Medical Examinations'!A:B,2,0)</f>
        <v>34.43</v>
      </c>
      <c r="D1065">
        <f>VLOOKUP(A1065,'Medical Examinations'!A:C,3,0)</f>
        <v>5.96</v>
      </c>
      <c r="E1065" t="str">
        <f>VLOOKUP(A1065,'Medical Examinations'!A:K,11,0)</f>
        <v>Yes</v>
      </c>
      <c r="F1065" t="str">
        <f>VLOOKUP(A1065,'Medical Examinations'!A:N,14,0)</f>
        <v>No</v>
      </c>
      <c r="G1065" t="str">
        <f>VLOOKUP(A1065,'Medical Examinations'!A:F,6,0)</f>
        <v>No</v>
      </c>
      <c r="H1065" s="7">
        <f>VLOOKUP(A1065,'Medical Examinations'!A:J,10,0)</f>
        <v>2</v>
      </c>
      <c r="I1065" t="str">
        <f>VLOOKUP(A1065,'Medical Examinations'!A:I,9,0)</f>
        <v>No</v>
      </c>
      <c r="J1065" t="str">
        <f>VLOOKUP(A1065,'Medical Examinations'!A:L,12,0)</f>
        <v>Obesity</v>
      </c>
      <c r="K1065" t="str">
        <f>VLOOKUP(A1065,'Medical Examinations'!A:M,13,0)</f>
        <v>Prediabetes</v>
      </c>
      <c r="L1065" t="str">
        <f>VLOOKUP(A1065,'Hospitalisation Details'!A:S,15,0)</f>
        <v>3-Nov-1966</v>
      </c>
      <c r="M1065" s="10">
        <f>VLOOKUP(A1065,'Hospitalisation Details'!A:Q,17,0)</f>
        <v>10594.23</v>
      </c>
      <c r="N1065" t="str">
        <f>VLOOKUP(A1065,'Hospitalisation Details'!A:L,12,0)</f>
        <v>tier - 3</v>
      </c>
      <c r="O1065" t="str">
        <f>VLOOKUP(A1065,'Hospitalisation Details'!A:AA,13,0)</f>
        <v>tier - 3</v>
      </c>
      <c r="P1065" t="str">
        <f>VLOOKUP(A1065,'Hospitalisation Details'!A:AA,14,0)</f>
        <v>R1013</v>
      </c>
      <c r="Q1065">
        <f>VLOOKUP(A1065,'Hospitalisation Details'!A:AA,16,0)</f>
        <v>56</v>
      </c>
    </row>
    <row r="1066" spans="1:17" ht="15.75" x14ac:dyDescent="0.25">
      <c r="A1066" s="1" t="s">
        <v>1306</v>
      </c>
      <c r="B1066" t="str">
        <f>VLOOKUP(A1066,'Customer Names'!A:D,4,0)</f>
        <v>Yazmin</v>
      </c>
      <c r="C1066">
        <f>VLOOKUP(A1066,'Medical Examinations'!A:B,2,0)</f>
        <v>39.6</v>
      </c>
      <c r="D1066">
        <f>VLOOKUP(A1066,'Medical Examinations'!A:C,3,0)</f>
        <v>4.4400000000000004</v>
      </c>
      <c r="E1066" t="str">
        <f>VLOOKUP(A1066,'Medical Examinations'!A:K,11,0)</f>
        <v>Yes</v>
      </c>
      <c r="F1066" t="str">
        <f>VLOOKUP(A1066,'Medical Examinations'!A:N,14,0)</f>
        <v>No</v>
      </c>
      <c r="G1066" t="str">
        <f>VLOOKUP(A1066,'Medical Examinations'!A:F,6,0)</f>
        <v>Yes</v>
      </c>
      <c r="H1066" s="7">
        <f>VLOOKUP(A1066,'Medical Examinations'!A:J,10,0)</f>
        <v>1</v>
      </c>
      <c r="I1066" t="str">
        <f>VLOOKUP(A1066,'Medical Examinations'!A:I,9,0)</f>
        <v>No</v>
      </c>
      <c r="J1066" t="str">
        <f>VLOOKUP(A1066,'Medical Examinations'!A:L,12,0)</f>
        <v>Obesity</v>
      </c>
      <c r="K1066" t="str">
        <f>VLOOKUP(A1066,'Medical Examinations'!A:M,13,0)</f>
        <v>Normal</v>
      </c>
      <c r="L1066" t="str">
        <f>VLOOKUP(A1066,'Hospitalisation Details'!A:S,15,0)</f>
        <v>25-Dec-1969</v>
      </c>
      <c r="M1066" s="10">
        <f>VLOOKUP(A1066,'Hospitalisation Details'!A:Q,17,0)</f>
        <v>10579.71</v>
      </c>
      <c r="N1066" t="str">
        <f>VLOOKUP(A1066,'Hospitalisation Details'!A:L,12,0)</f>
        <v>tier - 3</v>
      </c>
      <c r="O1066" t="str">
        <f>VLOOKUP(A1066,'Hospitalisation Details'!A:AA,13,0)</f>
        <v>tier - 3</v>
      </c>
      <c r="P1066" t="str">
        <f>VLOOKUP(A1066,'Hospitalisation Details'!A:AA,14,0)</f>
        <v>R1013</v>
      </c>
      <c r="Q1066">
        <f>VLOOKUP(A1066,'Hospitalisation Details'!A:AA,16,0)</f>
        <v>53</v>
      </c>
    </row>
    <row r="1067" spans="1:17" ht="15.75" x14ac:dyDescent="0.25">
      <c r="A1067" s="1" t="s">
        <v>1305</v>
      </c>
      <c r="B1067" t="str">
        <f>VLOOKUP(A1067,'Customer Names'!A:D,4,0)</f>
        <v>Florian</v>
      </c>
      <c r="C1067">
        <f>VLOOKUP(A1067,'Medical Examinations'!A:B,2,0)</f>
        <v>22.1</v>
      </c>
      <c r="D1067">
        <f>VLOOKUP(A1067,'Medical Examinations'!A:C,3,0)</f>
        <v>4.6500000000000004</v>
      </c>
      <c r="E1067" t="str">
        <f>VLOOKUP(A1067,'Medical Examinations'!A:K,11,0)</f>
        <v>Yes</v>
      </c>
      <c r="F1067" t="str">
        <f>VLOOKUP(A1067,'Medical Examinations'!A:N,14,0)</f>
        <v>No</v>
      </c>
      <c r="G1067" t="str">
        <f>VLOOKUP(A1067,'Medical Examinations'!A:F,6,0)</f>
        <v>No</v>
      </c>
      <c r="H1067" s="7">
        <f>VLOOKUP(A1067,'Medical Examinations'!A:J,10,0)</f>
        <v>2</v>
      </c>
      <c r="I1067" t="str">
        <f>VLOOKUP(A1067,'Medical Examinations'!A:I,9,0)</f>
        <v>No</v>
      </c>
      <c r="J1067" t="str">
        <f>VLOOKUP(A1067,'Medical Examinations'!A:L,12,0)</f>
        <v>Normal Weight</v>
      </c>
      <c r="K1067" t="str">
        <f>VLOOKUP(A1067,'Medical Examinations'!A:M,13,0)</f>
        <v>Normal</v>
      </c>
      <c r="L1067" t="str">
        <f>VLOOKUP(A1067,'Hospitalisation Details'!A:S,15,0)</f>
        <v>11-Dec-1966</v>
      </c>
      <c r="M1067" s="10">
        <f>VLOOKUP(A1067,'Hospitalisation Details'!A:Q,17,0)</f>
        <v>10577.09</v>
      </c>
      <c r="N1067" t="str">
        <f>VLOOKUP(A1067,'Hospitalisation Details'!A:L,12,0)</f>
        <v>tier - 3</v>
      </c>
      <c r="O1067" t="str">
        <f>VLOOKUP(A1067,'Hospitalisation Details'!A:AA,13,0)</f>
        <v>tier - 3</v>
      </c>
      <c r="P1067" t="str">
        <f>VLOOKUP(A1067,'Hospitalisation Details'!A:AA,14,0)</f>
        <v>R1011</v>
      </c>
      <c r="Q1067">
        <f>VLOOKUP(A1067,'Hospitalisation Details'!A:AA,16,0)</f>
        <v>56</v>
      </c>
    </row>
    <row r="1068" spans="1:17" ht="15.75" x14ac:dyDescent="0.25">
      <c r="A1068" s="1" t="s">
        <v>1304</v>
      </c>
      <c r="B1068" t="str">
        <f>VLOOKUP(A1068,'Customer Names'!A:D,4,0)</f>
        <v>Karen L</v>
      </c>
      <c r="C1068">
        <f>VLOOKUP(A1068,'Medical Examinations'!A:B,2,0)</f>
        <v>33.25</v>
      </c>
      <c r="D1068">
        <f>VLOOKUP(A1068,'Medical Examinations'!A:C,3,0)</f>
        <v>5.64</v>
      </c>
      <c r="E1068" t="str">
        <f>VLOOKUP(A1068,'Medical Examinations'!A:K,11,0)</f>
        <v>Yes</v>
      </c>
      <c r="F1068" t="str">
        <f>VLOOKUP(A1068,'Medical Examinations'!A:N,14,0)</f>
        <v>No</v>
      </c>
      <c r="G1068" t="str">
        <f>VLOOKUP(A1068,'Medical Examinations'!A:F,6,0)</f>
        <v>Yes</v>
      </c>
      <c r="H1068" s="7">
        <f>VLOOKUP(A1068,'Medical Examinations'!A:J,10,0)</f>
        <v>1</v>
      </c>
      <c r="I1068" t="str">
        <f>VLOOKUP(A1068,'Medical Examinations'!A:I,9,0)</f>
        <v>No</v>
      </c>
      <c r="J1068" t="str">
        <f>VLOOKUP(A1068,'Medical Examinations'!A:L,12,0)</f>
        <v>Obesity</v>
      </c>
      <c r="K1068" t="str">
        <f>VLOOKUP(A1068,'Medical Examinations'!A:M,13,0)</f>
        <v>Normal</v>
      </c>
      <c r="L1068" t="str">
        <f>VLOOKUP(A1068,'Hospitalisation Details'!A:S,15,0)</f>
        <v>17-Jul-1969</v>
      </c>
      <c r="M1068" s="10">
        <f>VLOOKUP(A1068,'Hospitalisation Details'!A:Q,17,0)</f>
        <v>10564.88</v>
      </c>
      <c r="N1068" t="str">
        <f>VLOOKUP(A1068,'Hospitalisation Details'!A:L,12,0)</f>
        <v>tier - 3</v>
      </c>
      <c r="O1068" t="str">
        <f>VLOOKUP(A1068,'Hospitalisation Details'!A:AA,13,0)</f>
        <v>tier - 1</v>
      </c>
      <c r="P1068" t="str">
        <f>VLOOKUP(A1068,'Hospitalisation Details'!A:AA,14,0)</f>
        <v>R1024</v>
      </c>
      <c r="Q1068">
        <f>VLOOKUP(A1068,'Hospitalisation Details'!A:AA,16,0)</f>
        <v>53</v>
      </c>
    </row>
    <row r="1069" spans="1:17" ht="15.75" x14ac:dyDescent="0.25">
      <c r="A1069" s="1" t="s">
        <v>1303</v>
      </c>
      <c r="B1069" t="str">
        <f>VLOOKUP(A1069,'Customer Names'!A:D,4,0)</f>
        <v>Scott</v>
      </c>
      <c r="C1069">
        <f>VLOOKUP(A1069,'Medical Examinations'!A:B,2,0)</f>
        <v>33.33</v>
      </c>
      <c r="D1069">
        <f>VLOOKUP(A1069,'Medical Examinations'!A:C,3,0)</f>
        <v>10.19</v>
      </c>
      <c r="E1069" t="str">
        <f>VLOOKUP(A1069,'Medical Examinations'!A:K,11,0)</f>
        <v>No</v>
      </c>
      <c r="F1069" t="str">
        <f>VLOOKUP(A1069,'Medical Examinations'!A:N,14,0)</f>
        <v>No</v>
      </c>
      <c r="G1069" t="str">
        <f>VLOOKUP(A1069,'Medical Examinations'!A:F,6,0)</f>
        <v>No</v>
      </c>
      <c r="H1069" s="7" t="str">
        <f>VLOOKUP(A1069,'Medical Examinations'!A:J,10,0)</f>
        <v>0</v>
      </c>
      <c r="I1069" t="str">
        <f>VLOOKUP(A1069,'Medical Examinations'!A:I,9,0)</f>
        <v>No</v>
      </c>
      <c r="J1069" t="str">
        <f>VLOOKUP(A1069,'Medical Examinations'!A:L,12,0)</f>
        <v>Obesity</v>
      </c>
      <c r="K1069" t="str">
        <f>VLOOKUP(A1069,'Medical Examinations'!A:M,13,0)</f>
        <v>Diabetes</v>
      </c>
      <c r="L1069" t="str">
        <f>VLOOKUP(A1069,'Hospitalisation Details'!A:S,15,0)</f>
        <v>29-Jun-1971</v>
      </c>
      <c r="M1069" s="10">
        <f>VLOOKUP(A1069,'Hospitalisation Details'!A:Q,17,0)</f>
        <v>10560.49</v>
      </c>
      <c r="N1069" t="str">
        <f>VLOOKUP(A1069,'Hospitalisation Details'!A:L,12,0)</f>
        <v>tier - 3</v>
      </c>
      <c r="O1069" t="str">
        <f>VLOOKUP(A1069,'Hospitalisation Details'!A:AA,13,0)</f>
        <v>tier - 2</v>
      </c>
      <c r="P1069" t="str">
        <f>VLOOKUP(A1069,'Hospitalisation Details'!A:AA,14,0)</f>
        <v>R1013</v>
      </c>
      <c r="Q1069">
        <f>VLOOKUP(A1069,'Hospitalisation Details'!A:AA,16,0)</f>
        <v>51</v>
      </c>
    </row>
    <row r="1070" spans="1:17" ht="15.75" x14ac:dyDescent="0.25">
      <c r="A1070" s="1" t="s">
        <v>1302</v>
      </c>
      <c r="B1070" t="str">
        <f>VLOOKUP(A1070,'Customer Names'!A:D,4,0)</f>
        <v>Claire</v>
      </c>
      <c r="C1070">
        <f>VLOOKUP(A1070,'Medical Examinations'!A:B,2,0)</f>
        <v>30.5</v>
      </c>
      <c r="D1070">
        <f>VLOOKUP(A1070,'Medical Examinations'!A:C,3,0)</f>
        <v>10.79</v>
      </c>
      <c r="E1070" t="str">
        <f>VLOOKUP(A1070,'Medical Examinations'!A:K,11,0)</f>
        <v>No</v>
      </c>
      <c r="F1070" t="str">
        <f>VLOOKUP(A1070,'Medical Examinations'!A:N,14,0)</f>
        <v>No</v>
      </c>
      <c r="G1070" t="str">
        <f>VLOOKUP(A1070,'Medical Examinations'!A:F,6,0)</f>
        <v>No</v>
      </c>
      <c r="H1070" s="7" t="str">
        <f>VLOOKUP(A1070,'Medical Examinations'!A:J,10,0)</f>
        <v>0</v>
      </c>
      <c r="I1070" t="str">
        <f>VLOOKUP(A1070,'Medical Examinations'!A:I,9,0)</f>
        <v>No</v>
      </c>
      <c r="J1070" t="str">
        <f>VLOOKUP(A1070,'Medical Examinations'!A:L,12,0)</f>
        <v>Obesity</v>
      </c>
      <c r="K1070" t="str">
        <f>VLOOKUP(A1070,'Medical Examinations'!A:M,13,0)</f>
        <v>Diabetes</v>
      </c>
      <c r="L1070" t="str">
        <f>VLOOKUP(A1070,'Hospitalisation Details'!A:S,15,0)</f>
        <v>26-Sep-1971</v>
      </c>
      <c r="M1070" s="10">
        <f>VLOOKUP(A1070,'Hospitalisation Details'!A:Q,17,0)</f>
        <v>10546.48</v>
      </c>
      <c r="N1070" t="str">
        <f>VLOOKUP(A1070,'Hospitalisation Details'!A:L,12,0)</f>
        <v>tier - 3</v>
      </c>
      <c r="O1070" t="str">
        <f>VLOOKUP(A1070,'Hospitalisation Details'!A:AA,13,0)</f>
        <v>tier - 3</v>
      </c>
      <c r="P1070" t="str">
        <f>VLOOKUP(A1070,'Hospitalisation Details'!A:AA,14,0)</f>
        <v>R1011</v>
      </c>
      <c r="Q1070">
        <f>VLOOKUP(A1070,'Hospitalisation Details'!A:AA,16,0)</f>
        <v>51</v>
      </c>
    </row>
    <row r="1071" spans="1:17" ht="15.75" x14ac:dyDescent="0.25">
      <c r="A1071" s="1" t="s">
        <v>1301</v>
      </c>
      <c r="B1071" t="str">
        <f>VLOOKUP(A1071,'Customer Names'!A:D,4,0)</f>
        <v>Lynn M.</v>
      </c>
      <c r="C1071">
        <f>VLOOKUP(A1071,'Medical Examinations'!A:B,2,0)</f>
        <v>30.3</v>
      </c>
      <c r="D1071">
        <f>VLOOKUP(A1071,'Medical Examinations'!A:C,3,0)</f>
        <v>4.24</v>
      </c>
      <c r="E1071" t="str">
        <f>VLOOKUP(A1071,'Medical Examinations'!A:K,11,0)</f>
        <v>No</v>
      </c>
      <c r="F1071" t="str">
        <f>VLOOKUP(A1071,'Medical Examinations'!A:N,14,0)</f>
        <v>No</v>
      </c>
      <c r="G1071" t="str">
        <f>VLOOKUP(A1071,'Medical Examinations'!A:F,6,0)</f>
        <v>No</v>
      </c>
      <c r="H1071" s="7" t="str">
        <f>VLOOKUP(A1071,'Medical Examinations'!A:J,10,0)</f>
        <v>0</v>
      </c>
      <c r="I1071" t="str">
        <f>VLOOKUP(A1071,'Medical Examinations'!A:I,9,0)</f>
        <v>No</v>
      </c>
      <c r="J1071" t="str">
        <f>VLOOKUP(A1071,'Medical Examinations'!A:L,12,0)</f>
        <v>Obesity</v>
      </c>
      <c r="K1071" t="str">
        <f>VLOOKUP(A1071,'Medical Examinations'!A:M,13,0)</f>
        <v>Normal</v>
      </c>
      <c r="L1071" t="str">
        <f>VLOOKUP(A1071,'Hospitalisation Details'!A:S,15,0)</f>
        <v>25-Oct-1977</v>
      </c>
      <c r="M1071" s="10">
        <f>VLOOKUP(A1071,'Hospitalisation Details'!A:Q,17,0)</f>
        <v>10495.6</v>
      </c>
      <c r="N1071" t="str">
        <f>VLOOKUP(A1071,'Hospitalisation Details'!A:L,12,0)</f>
        <v>tier - 3</v>
      </c>
      <c r="O1071" t="str">
        <f>VLOOKUP(A1071,'Hospitalisation Details'!A:AA,13,0)</f>
        <v>tier - 1</v>
      </c>
      <c r="P1071" t="str">
        <f>VLOOKUP(A1071,'Hospitalisation Details'!A:AA,14,0)</f>
        <v>R1012</v>
      </c>
      <c r="Q1071">
        <f>VLOOKUP(A1071,'Hospitalisation Details'!A:AA,16,0)</f>
        <v>45</v>
      </c>
    </row>
    <row r="1072" spans="1:17" ht="15.75" x14ac:dyDescent="0.25">
      <c r="A1072" s="1" t="s">
        <v>1300</v>
      </c>
      <c r="B1072" t="str">
        <f>VLOOKUP(A1072,'Customer Names'!A:D,4,0)</f>
        <v>Sharon</v>
      </c>
      <c r="C1072">
        <f>VLOOKUP(A1072,'Medical Examinations'!A:B,2,0)</f>
        <v>26.22</v>
      </c>
      <c r="D1072">
        <f>VLOOKUP(A1072,'Medical Examinations'!A:C,3,0)</f>
        <v>5.83</v>
      </c>
      <c r="E1072" t="str">
        <f>VLOOKUP(A1072,'Medical Examinations'!A:K,11,0)</f>
        <v>No</v>
      </c>
      <c r="F1072" t="str">
        <f>VLOOKUP(A1072,'Medical Examinations'!A:N,14,0)</f>
        <v>No</v>
      </c>
      <c r="G1072" t="str">
        <f>VLOOKUP(A1072,'Medical Examinations'!A:F,6,0)</f>
        <v>No</v>
      </c>
      <c r="H1072" s="7">
        <f>VLOOKUP(A1072,'Medical Examinations'!A:J,10,0)</f>
        <v>2</v>
      </c>
      <c r="I1072" t="str">
        <f>VLOOKUP(A1072,'Medical Examinations'!A:I,9,0)</f>
        <v>No</v>
      </c>
      <c r="J1072" t="str">
        <f>VLOOKUP(A1072,'Medical Examinations'!A:L,12,0)</f>
        <v>Overweight</v>
      </c>
      <c r="K1072" t="str">
        <f>VLOOKUP(A1072,'Medical Examinations'!A:M,13,0)</f>
        <v>Prediabetes</v>
      </c>
      <c r="L1072" t="str">
        <f>VLOOKUP(A1072,'Hospitalisation Details'!A:S,15,0)</f>
        <v>19-Oct-1972</v>
      </c>
      <c r="M1072" s="10">
        <f>VLOOKUP(A1072,'Hospitalisation Details'!A:Q,17,0)</f>
        <v>10493.95</v>
      </c>
      <c r="N1072" t="str">
        <f>VLOOKUP(A1072,'Hospitalisation Details'!A:L,12,0)</f>
        <v>tier - 3</v>
      </c>
      <c r="O1072" t="str">
        <f>VLOOKUP(A1072,'Hospitalisation Details'!A:AA,13,0)</f>
        <v>tier - 1</v>
      </c>
      <c r="P1072" t="str">
        <f>VLOOKUP(A1072,'Hospitalisation Details'!A:AA,14,0)</f>
        <v>R1012</v>
      </c>
      <c r="Q1072">
        <f>VLOOKUP(A1072,'Hospitalisation Details'!A:AA,16,0)</f>
        <v>50</v>
      </c>
    </row>
    <row r="1073" spans="1:17" ht="15.75" x14ac:dyDescent="0.25">
      <c r="A1073" s="1" t="s">
        <v>1299</v>
      </c>
      <c r="B1073" t="str">
        <f>VLOOKUP(A1073,'Customer Names'!A:D,4,0)</f>
        <v>Candice</v>
      </c>
      <c r="C1073">
        <f>VLOOKUP(A1073,'Medical Examinations'!A:B,2,0)</f>
        <v>29.99</v>
      </c>
      <c r="D1073">
        <f>VLOOKUP(A1073,'Medical Examinations'!A:C,3,0)</f>
        <v>11.85</v>
      </c>
      <c r="E1073" t="str">
        <f>VLOOKUP(A1073,'Medical Examinations'!A:K,11,0)</f>
        <v>No</v>
      </c>
      <c r="F1073" t="str">
        <f>VLOOKUP(A1073,'Medical Examinations'!A:N,14,0)</f>
        <v>No</v>
      </c>
      <c r="G1073" t="str">
        <f>VLOOKUP(A1073,'Medical Examinations'!A:F,6,0)</f>
        <v>No</v>
      </c>
      <c r="H1073" s="7" t="str">
        <f>VLOOKUP(A1073,'Medical Examinations'!A:J,10,0)</f>
        <v>0</v>
      </c>
      <c r="I1073" t="str">
        <f>VLOOKUP(A1073,'Medical Examinations'!A:I,9,0)</f>
        <v>No</v>
      </c>
      <c r="J1073" t="str">
        <f>VLOOKUP(A1073,'Medical Examinations'!A:L,12,0)</f>
        <v>Overweight</v>
      </c>
      <c r="K1073" t="str">
        <f>VLOOKUP(A1073,'Medical Examinations'!A:M,13,0)</f>
        <v>Diabetes</v>
      </c>
      <c r="L1073" t="str">
        <f>VLOOKUP(A1073,'Hospitalisation Details'!A:S,15,0)</f>
        <v>21-Aug-1978</v>
      </c>
      <c r="M1073" s="10">
        <f>VLOOKUP(A1073,'Hospitalisation Details'!A:Q,17,0)</f>
        <v>10486.55</v>
      </c>
      <c r="N1073" t="str">
        <f>VLOOKUP(A1073,'Hospitalisation Details'!A:L,12,0)</f>
        <v>tier - 3</v>
      </c>
      <c r="O1073" t="str">
        <f>VLOOKUP(A1073,'Hospitalisation Details'!A:AA,13,0)</f>
        <v>tier - 3</v>
      </c>
      <c r="P1073" t="str">
        <f>VLOOKUP(A1073,'Hospitalisation Details'!A:AA,14,0)</f>
        <v>R1025</v>
      </c>
      <c r="Q1073">
        <f>VLOOKUP(A1073,'Hospitalisation Details'!A:AA,16,0)</f>
        <v>44</v>
      </c>
    </row>
    <row r="1074" spans="1:17" ht="15.75" x14ac:dyDescent="0.25">
      <c r="A1074" s="1" t="s">
        <v>1298</v>
      </c>
      <c r="B1074" t="str">
        <f>VLOOKUP(A1074,'Customer Names'!A:D,4,0)</f>
        <v>Jennifer D</v>
      </c>
      <c r="C1074">
        <f>VLOOKUP(A1074,'Medical Examinations'!A:B,2,0)</f>
        <v>36.380000000000003</v>
      </c>
      <c r="D1074">
        <f>VLOOKUP(A1074,'Medical Examinations'!A:C,3,0)</f>
        <v>5.98</v>
      </c>
      <c r="E1074" t="str">
        <f>VLOOKUP(A1074,'Medical Examinations'!A:K,11,0)</f>
        <v>No</v>
      </c>
      <c r="F1074" t="str">
        <f>VLOOKUP(A1074,'Medical Examinations'!A:N,14,0)</f>
        <v>No</v>
      </c>
      <c r="G1074" t="str">
        <f>VLOOKUP(A1074,'Medical Examinations'!A:F,6,0)</f>
        <v>No</v>
      </c>
      <c r="H1074" s="7">
        <f>VLOOKUP(A1074,'Medical Examinations'!A:J,10,0)</f>
        <v>1</v>
      </c>
      <c r="I1074" t="str">
        <f>VLOOKUP(A1074,'Medical Examinations'!A:I,9,0)</f>
        <v>No</v>
      </c>
      <c r="J1074" t="str">
        <f>VLOOKUP(A1074,'Medical Examinations'!A:L,12,0)</f>
        <v>Obesity</v>
      </c>
      <c r="K1074" t="str">
        <f>VLOOKUP(A1074,'Medical Examinations'!A:M,13,0)</f>
        <v>Prediabetes</v>
      </c>
      <c r="L1074" t="str">
        <f>VLOOKUP(A1074,'Hospitalisation Details'!A:S,15,0)</f>
        <v>28-Jun-1987</v>
      </c>
      <c r="M1074" s="10">
        <f>VLOOKUP(A1074,'Hospitalisation Details'!A:Q,17,0)</f>
        <v>10464.83</v>
      </c>
      <c r="N1074" t="str">
        <f>VLOOKUP(A1074,'Hospitalisation Details'!A:L,12,0)</f>
        <v>tier - 3</v>
      </c>
      <c r="O1074" t="str">
        <f>VLOOKUP(A1074,'Hospitalisation Details'!A:AA,13,0)</f>
        <v>tier - 1</v>
      </c>
      <c r="P1074" t="str">
        <f>VLOOKUP(A1074,'Hospitalisation Details'!A:AA,14,0)</f>
        <v>R1012</v>
      </c>
      <c r="Q1074">
        <f>VLOOKUP(A1074,'Hospitalisation Details'!A:AA,16,0)</f>
        <v>35</v>
      </c>
    </row>
    <row r="1075" spans="1:17" ht="15.75" x14ac:dyDescent="0.25">
      <c r="A1075" s="1" t="s">
        <v>1297</v>
      </c>
      <c r="B1075" t="str">
        <f>VLOOKUP(A1075,'Customer Names'!A:D,4,0)</f>
        <v>Eric</v>
      </c>
      <c r="C1075">
        <f>VLOOKUP(A1075,'Medical Examinations'!A:B,2,0)</f>
        <v>31.16</v>
      </c>
      <c r="D1075">
        <f>VLOOKUP(A1075,'Medical Examinations'!A:C,3,0)</f>
        <v>4.26</v>
      </c>
      <c r="E1075" t="str">
        <f>VLOOKUP(A1075,'Medical Examinations'!A:K,11,0)</f>
        <v>Yes</v>
      </c>
      <c r="F1075" t="str">
        <f>VLOOKUP(A1075,'Medical Examinations'!A:N,14,0)</f>
        <v>No</v>
      </c>
      <c r="G1075" t="str">
        <f>VLOOKUP(A1075,'Medical Examinations'!A:F,6,0)</f>
        <v>Yes</v>
      </c>
      <c r="H1075" s="7">
        <f>VLOOKUP(A1075,'Medical Examinations'!A:J,10,0)</f>
        <v>1</v>
      </c>
      <c r="I1075" t="str">
        <f>VLOOKUP(A1075,'Medical Examinations'!A:I,9,0)</f>
        <v>No</v>
      </c>
      <c r="J1075" t="str">
        <f>VLOOKUP(A1075,'Medical Examinations'!A:L,12,0)</f>
        <v>Obesity</v>
      </c>
      <c r="K1075" t="str">
        <f>VLOOKUP(A1075,'Medical Examinations'!A:M,13,0)</f>
        <v>Normal</v>
      </c>
      <c r="L1075" t="str">
        <f>VLOOKUP(A1075,'Hospitalisation Details'!A:S,15,0)</f>
        <v>22-Sep-1969</v>
      </c>
      <c r="M1075" s="10">
        <f>VLOOKUP(A1075,'Hospitalisation Details'!A:Q,17,0)</f>
        <v>10461.98</v>
      </c>
      <c r="N1075" t="str">
        <f>VLOOKUP(A1075,'Hospitalisation Details'!A:L,12,0)</f>
        <v>tier - 3</v>
      </c>
      <c r="O1075" t="str">
        <f>VLOOKUP(A1075,'Hospitalisation Details'!A:AA,13,0)</f>
        <v>tier - 1</v>
      </c>
      <c r="P1075" t="str">
        <f>VLOOKUP(A1075,'Hospitalisation Details'!A:AA,14,0)</f>
        <v>R1012</v>
      </c>
      <c r="Q1075">
        <f>VLOOKUP(A1075,'Hospitalisation Details'!A:AA,16,0)</f>
        <v>53</v>
      </c>
    </row>
    <row r="1076" spans="1:17" ht="15.75" x14ac:dyDescent="0.25">
      <c r="A1076" s="1" t="s">
        <v>1296</v>
      </c>
      <c r="B1076" t="str">
        <f>VLOOKUP(A1076,'Customer Names'!A:D,4,0)</f>
        <v>Bryan</v>
      </c>
      <c r="C1076">
        <f>VLOOKUP(A1076,'Medical Examinations'!A:B,2,0)</f>
        <v>25.55</v>
      </c>
      <c r="D1076">
        <f>VLOOKUP(A1076,'Medical Examinations'!A:C,3,0)</f>
        <v>4.96</v>
      </c>
      <c r="E1076" t="str">
        <f>VLOOKUP(A1076,'Medical Examinations'!A:K,11,0)</f>
        <v>Yes</v>
      </c>
      <c r="F1076" t="str">
        <f>VLOOKUP(A1076,'Medical Examinations'!A:N,14,0)</f>
        <v>No</v>
      </c>
      <c r="G1076" t="str">
        <f>VLOOKUP(A1076,'Medical Examinations'!A:F,6,0)</f>
        <v>No</v>
      </c>
      <c r="H1076" s="7">
        <f>VLOOKUP(A1076,'Medical Examinations'!A:J,10,0)</f>
        <v>1</v>
      </c>
      <c r="I1076" t="str">
        <f>VLOOKUP(A1076,'Medical Examinations'!A:I,9,0)</f>
        <v>No</v>
      </c>
      <c r="J1076" t="str">
        <f>VLOOKUP(A1076,'Medical Examinations'!A:L,12,0)</f>
        <v>Overweight</v>
      </c>
      <c r="K1076" t="str">
        <f>VLOOKUP(A1076,'Medical Examinations'!A:M,13,0)</f>
        <v>Normal</v>
      </c>
      <c r="L1076" t="str">
        <f>VLOOKUP(A1076,'Hospitalisation Details'!A:S,15,0)</f>
        <v>27-Jul-1964</v>
      </c>
      <c r="M1076" s="10">
        <f>VLOOKUP(A1076,'Hospitalisation Details'!A:Q,17,0)</f>
        <v>10459.19</v>
      </c>
      <c r="N1076" t="str">
        <f>VLOOKUP(A1076,'Hospitalisation Details'!A:L,12,0)</f>
        <v>tier - 3</v>
      </c>
      <c r="O1076" t="str">
        <f>VLOOKUP(A1076,'Hospitalisation Details'!A:AA,13,0)</f>
        <v>tier - 1</v>
      </c>
      <c r="P1076" t="str">
        <f>VLOOKUP(A1076,'Hospitalisation Details'!A:AA,14,0)</f>
        <v>R1013</v>
      </c>
      <c r="Q1076">
        <f>VLOOKUP(A1076,'Hospitalisation Details'!A:AA,16,0)</f>
        <v>58</v>
      </c>
    </row>
    <row r="1077" spans="1:17" ht="15.75" x14ac:dyDescent="0.25">
      <c r="A1077" s="1" t="s">
        <v>1295</v>
      </c>
      <c r="B1077" t="str">
        <f>VLOOKUP(A1077,'Customer Names'!A:D,4,0)</f>
        <v>Devon R.</v>
      </c>
      <c r="C1077">
        <f>VLOOKUP(A1077,'Medical Examinations'!A:B,2,0)</f>
        <v>28.77</v>
      </c>
      <c r="D1077">
        <f>VLOOKUP(A1077,'Medical Examinations'!A:C,3,0)</f>
        <v>4</v>
      </c>
      <c r="E1077" t="str">
        <f>VLOOKUP(A1077,'Medical Examinations'!A:K,11,0)</f>
        <v>Yes</v>
      </c>
      <c r="F1077" t="str">
        <f>VLOOKUP(A1077,'Medical Examinations'!A:N,14,0)</f>
        <v>No</v>
      </c>
      <c r="G1077" t="str">
        <f>VLOOKUP(A1077,'Medical Examinations'!A:F,6,0)</f>
        <v>No</v>
      </c>
      <c r="H1077" s="7" t="str">
        <f>VLOOKUP(A1077,'Medical Examinations'!A:J,10,0)</f>
        <v>0</v>
      </c>
      <c r="I1077" t="str">
        <f>VLOOKUP(A1077,'Medical Examinations'!A:I,9,0)</f>
        <v>No</v>
      </c>
      <c r="J1077" t="str">
        <f>VLOOKUP(A1077,'Medical Examinations'!A:L,12,0)</f>
        <v>Overweight</v>
      </c>
      <c r="K1077" t="str">
        <f>VLOOKUP(A1077,'Medical Examinations'!A:M,13,0)</f>
        <v>Normal</v>
      </c>
      <c r="L1077" t="str">
        <f>VLOOKUP(A1077,'Hospitalisation Details'!A:S,15,0)</f>
        <v>3-Aug-1976</v>
      </c>
      <c r="M1077" s="10">
        <f>VLOOKUP(A1077,'Hospitalisation Details'!A:Q,17,0)</f>
        <v>10455.14</v>
      </c>
      <c r="N1077" t="str">
        <f>VLOOKUP(A1077,'Hospitalisation Details'!A:L,12,0)</f>
        <v>tier - 3</v>
      </c>
      <c r="O1077" t="str">
        <f>VLOOKUP(A1077,'Hospitalisation Details'!A:AA,13,0)</f>
        <v>tier - 2</v>
      </c>
      <c r="P1077" t="str">
        <f>VLOOKUP(A1077,'Hospitalisation Details'!A:AA,14,0)</f>
        <v>R1021</v>
      </c>
      <c r="Q1077">
        <f>VLOOKUP(A1077,'Hospitalisation Details'!A:AA,16,0)</f>
        <v>46</v>
      </c>
    </row>
    <row r="1078" spans="1:17" ht="15.75" x14ac:dyDescent="0.25">
      <c r="A1078" s="1" t="s">
        <v>1294</v>
      </c>
      <c r="B1078" t="str">
        <f>VLOOKUP(A1078,'Customer Names'!A:D,4,0)</f>
        <v>Elena</v>
      </c>
      <c r="C1078">
        <f>VLOOKUP(A1078,'Medical Examinations'!A:B,2,0)</f>
        <v>23.14</v>
      </c>
      <c r="D1078">
        <f>VLOOKUP(A1078,'Medical Examinations'!A:C,3,0)</f>
        <v>4.1500000000000004</v>
      </c>
      <c r="E1078" t="str">
        <f>VLOOKUP(A1078,'Medical Examinations'!A:K,11,0)</f>
        <v>Yes</v>
      </c>
      <c r="F1078" t="str">
        <f>VLOOKUP(A1078,'Medical Examinations'!A:N,14,0)</f>
        <v>No</v>
      </c>
      <c r="G1078" t="str">
        <f>VLOOKUP(A1078,'Medical Examinations'!A:F,6,0)</f>
        <v>No</v>
      </c>
      <c r="H1078" s="7">
        <f>VLOOKUP(A1078,'Medical Examinations'!A:J,10,0)</f>
        <v>1</v>
      </c>
      <c r="I1078" t="str">
        <f>VLOOKUP(A1078,'Medical Examinations'!A:I,9,0)</f>
        <v>No</v>
      </c>
      <c r="J1078" t="str">
        <f>VLOOKUP(A1078,'Medical Examinations'!A:L,12,0)</f>
        <v>Normal Weight</v>
      </c>
      <c r="K1078" t="str">
        <f>VLOOKUP(A1078,'Medical Examinations'!A:M,13,0)</f>
        <v>Normal</v>
      </c>
      <c r="L1078" t="str">
        <f>VLOOKUP(A1078,'Hospitalisation Details'!A:S,15,0)</f>
        <v>14-Oct-1964</v>
      </c>
      <c r="M1078" s="10">
        <f>VLOOKUP(A1078,'Hospitalisation Details'!A:Q,17,0)</f>
        <v>10455.1</v>
      </c>
      <c r="N1078" t="str">
        <f>VLOOKUP(A1078,'Hospitalisation Details'!A:L,12,0)</f>
        <v>tier - 3</v>
      </c>
      <c r="O1078" t="str">
        <f>VLOOKUP(A1078,'Hospitalisation Details'!A:AA,13,0)</f>
        <v>tier - 1</v>
      </c>
      <c r="P1078" t="str">
        <f>VLOOKUP(A1078,'Hospitalisation Details'!A:AA,14,0)</f>
        <v>R1012</v>
      </c>
      <c r="Q1078">
        <f>VLOOKUP(A1078,'Hospitalisation Details'!A:AA,16,0)</f>
        <v>58</v>
      </c>
    </row>
    <row r="1079" spans="1:17" ht="15.75" x14ac:dyDescent="0.25">
      <c r="A1079" s="1" t="s">
        <v>1293</v>
      </c>
      <c r="B1079" t="str">
        <f>VLOOKUP(A1079,'Customer Names'!A:D,4,0)</f>
        <v>Chris</v>
      </c>
      <c r="C1079">
        <f>VLOOKUP(A1079,'Medical Examinations'!A:B,2,0)</f>
        <v>39.6</v>
      </c>
      <c r="D1079">
        <f>VLOOKUP(A1079,'Medical Examinations'!A:C,3,0)</f>
        <v>11.36</v>
      </c>
      <c r="E1079" t="str">
        <f>VLOOKUP(A1079,'Medical Examinations'!A:K,11,0)</f>
        <v>No</v>
      </c>
      <c r="F1079" t="str">
        <f>VLOOKUP(A1079,'Medical Examinations'!A:N,14,0)</f>
        <v>No</v>
      </c>
      <c r="G1079" t="str">
        <f>VLOOKUP(A1079,'Medical Examinations'!A:F,6,0)</f>
        <v>No</v>
      </c>
      <c r="H1079" s="7" t="str">
        <f>VLOOKUP(A1079,'Medical Examinations'!A:J,10,0)</f>
        <v>0</v>
      </c>
      <c r="I1079" t="str">
        <f>VLOOKUP(A1079,'Medical Examinations'!A:I,9,0)</f>
        <v>No</v>
      </c>
      <c r="J1079" t="str">
        <f>VLOOKUP(A1079,'Medical Examinations'!A:L,12,0)</f>
        <v>Obesity</v>
      </c>
      <c r="K1079" t="str">
        <f>VLOOKUP(A1079,'Medical Examinations'!A:M,13,0)</f>
        <v>Diabetes</v>
      </c>
      <c r="L1079" t="str">
        <f>VLOOKUP(A1079,'Hospitalisation Details'!A:S,15,0)</f>
        <v>8-Nov-1968</v>
      </c>
      <c r="M1079" s="10">
        <f>VLOOKUP(A1079,'Hospitalisation Details'!A:Q,17,0)</f>
        <v>10450.549999999999</v>
      </c>
      <c r="N1079" t="str">
        <f>VLOOKUP(A1079,'Hospitalisation Details'!A:L,12,0)</f>
        <v>tier - 3</v>
      </c>
      <c r="O1079" t="str">
        <f>VLOOKUP(A1079,'Hospitalisation Details'!A:AA,13,0)</f>
        <v>tier - 1</v>
      </c>
      <c r="P1079" t="str">
        <f>VLOOKUP(A1079,'Hospitalisation Details'!A:AA,14,0)</f>
        <v>R1011</v>
      </c>
      <c r="Q1079">
        <f>VLOOKUP(A1079,'Hospitalisation Details'!A:AA,16,0)</f>
        <v>54</v>
      </c>
    </row>
    <row r="1080" spans="1:17" ht="15.75" x14ac:dyDescent="0.25">
      <c r="A1080" s="1" t="s">
        <v>1292</v>
      </c>
      <c r="B1080" t="str">
        <f>VLOOKUP(A1080,'Customer Names'!A:D,4,0)</f>
        <v>Bert</v>
      </c>
      <c r="C1080">
        <f>VLOOKUP(A1080,'Medical Examinations'!A:B,2,0)</f>
        <v>29.2</v>
      </c>
      <c r="D1080">
        <f>VLOOKUP(A1080,'Medical Examinations'!A:C,3,0)</f>
        <v>7.53</v>
      </c>
      <c r="E1080" t="str">
        <f>VLOOKUP(A1080,'Medical Examinations'!A:K,11,0)</f>
        <v>No</v>
      </c>
      <c r="F1080" t="str">
        <f>VLOOKUP(A1080,'Medical Examinations'!A:N,14,0)</f>
        <v>No</v>
      </c>
      <c r="G1080" t="str">
        <f>VLOOKUP(A1080,'Medical Examinations'!A:F,6,0)</f>
        <v>No</v>
      </c>
      <c r="H1080" s="7" t="str">
        <f>VLOOKUP(A1080,'Medical Examinations'!A:J,10,0)</f>
        <v>0</v>
      </c>
      <c r="I1080" t="str">
        <f>VLOOKUP(A1080,'Medical Examinations'!A:I,9,0)</f>
        <v>No</v>
      </c>
      <c r="J1080" t="str">
        <f>VLOOKUP(A1080,'Medical Examinations'!A:L,12,0)</f>
        <v>Overweight</v>
      </c>
      <c r="K1080" t="str">
        <f>VLOOKUP(A1080,'Medical Examinations'!A:M,13,0)</f>
        <v>Diabetes</v>
      </c>
      <c r="L1080" t="str">
        <f>VLOOKUP(A1080,'Hospitalisation Details'!A:S,15,0)</f>
        <v>29-Aug-1968</v>
      </c>
      <c r="M1080" s="10">
        <f>VLOOKUP(A1080,'Hospitalisation Details'!A:Q,17,0)</f>
        <v>10436.1</v>
      </c>
      <c r="N1080" t="str">
        <f>VLOOKUP(A1080,'Hospitalisation Details'!A:L,12,0)</f>
        <v>tier - 3</v>
      </c>
      <c r="O1080" t="str">
        <f>VLOOKUP(A1080,'Hospitalisation Details'!A:AA,13,0)</f>
        <v>tier - 3</v>
      </c>
      <c r="P1080" t="str">
        <f>VLOOKUP(A1080,'Hospitalisation Details'!A:AA,14,0)</f>
        <v>R1011</v>
      </c>
      <c r="Q1080">
        <f>VLOOKUP(A1080,'Hospitalisation Details'!A:AA,16,0)</f>
        <v>54</v>
      </c>
    </row>
    <row r="1081" spans="1:17" ht="15.75" x14ac:dyDescent="0.25">
      <c r="A1081" s="1" t="s">
        <v>1291</v>
      </c>
      <c r="B1081" t="str">
        <f>VLOOKUP(A1081,'Customer Names'!A:D,4,0)</f>
        <v>John P.</v>
      </c>
      <c r="C1081">
        <f>VLOOKUP(A1081,'Medical Examinations'!A:B,2,0)</f>
        <v>32.774999999999999</v>
      </c>
      <c r="D1081">
        <f>VLOOKUP(A1081,'Medical Examinations'!A:C,3,0)</f>
        <v>7.95</v>
      </c>
      <c r="E1081" t="str">
        <f>VLOOKUP(A1081,'Medical Examinations'!A:K,11,0)</f>
        <v>No</v>
      </c>
      <c r="F1081" t="str">
        <f>VLOOKUP(A1081,'Medical Examinations'!A:N,14,0)</f>
        <v>No</v>
      </c>
      <c r="G1081" t="str">
        <f>VLOOKUP(A1081,'Medical Examinations'!A:F,6,0)</f>
        <v>No</v>
      </c>
      <c r="H1081" s="7" t="str">
        <f>VLOOKUP(A1081,'Medical Examinations'!A:J,10,0)</f>
        <v>0</v>
      </c>
      <c r="I1081" t="str">
        <f>VLOOKUP(A1081,'Medical Examinations'!A:I,9,0)</f>
        <v>No</v>
      </c>
      <c r="J1081" t="str">
        <f>VLOOKUP(A1081,'Medical Examinations'!A:L,12,0)</f>
        <v>Obesity</v>
      </c>
      <c r="K1081" t="str">
        <f>VLOOKUP(A1081,'Medical Examinations'!A:M,13,0)</f>
        <v>Diabetes</v>
      </c>
      <c r="L1081" t="str">
        <f>VLOOKUP(A1081,'Hospitalisation Details'!A:S,15,0)</f>
        <v>23-Aug-1968</v>
      </c>
      <c r="M1081" s="10">
        <f>VLOOKUP(A1081,'Hospitalisation Details'!A:Q,17,0)</f>
        <v>10435.07</v>
      </c>
      <c r="N1081" t="str">
        <f>VLOOKUP(A1081,'Hospitalisation Details'!A:L,12,0)</f>
        <v>tier - 3</v>
      </c>
      <c r="O1081" t="str">
        <f>VLOOKUP(A1081,'Hospitalisation Details'!A:AA,13,0)</f>
        <v>tier - 1</v>
      </c>
      <c r="P1081" t="str">
        <f>VLOOKUP(A1081,'Hospitalisation Details'!A:AA,14,0)</f>
        <v>R1016</v>
      </c>
      <c r="Q1081">
        <f>VLOOKUP(A1081,'Hospitalisation Details'!A:AA,16,0)</f>
        <v>54</v>
      </c>
    </row>
    <row r="1082" spans="1:17" ht="15.75" x14ac:dyDescent="0.25">
      <c r="A1082" s="1" t="s">
        <v>1290</v>
      </c>
      <c r="B1082" t="str">
        <f>VLOOKUP(A1082,'Customer Names'!A:D,4,0)</f>
        <v>Daniel P</v>
      </c>
      <c r="C1082">
        <f>VLOOKUP(A1082,'Medical Examinations'!A:B,2,0)</f>
        <v>24.035</v>
      </c>
      <c r="D1082">
        <f>VLOOKUP(A1082,'Medical Examinations'!A:C,3,0)</f>
        <v>8.5</v>
      </c>
      <c r="E1082" t="str">
        <f>VLOOKUP(A1082,'Medical Examinations'!A:K,11,0)</f>
        <v>No</v>
      </c>
      <c r="F1082" t="str">
        <f>VLOOKUP(A1082,'Medical Examinations'!A:N,14,0)</f>
        <v>No</v>
      </c>
      <c r="G1082" t="str">
        <f>VLOOKUP(A1082,'Medical Examinations'!A:F,6,0)</f>
        <v>No</v>
      </c>
      <c r="H1082" s="7" t="str">
        <f>VLOOKUP(A1082,'Medical Examinations'!A:J,10,0)</f>
        <v>0</v>
      </c>
      <c r="I1082" t="str">
        <f>VLOOKUP(A1082,'Medical Examinations'!A:I,9,0)</f>
        <v>No</v>
      </c>
      <c r="J1082" t="str">
        <f>VLOOKUP(A1082,'Medical Examinations'!A:L,12,0)</f>
        <v>Normal Weight</v>
      </c>
      <c r="K1082" t="str">
        <f>VLOOKUP(A1082,'Medical Examinations'!A:M,13,0)</f>
        <v>Diabetes</v>
      </c>
      <c r="L1082" t="str">
        <f>VLOOKUP(A1082,'Hospitalisation Details'!A:S,15,0)</f>
        <v>27-Dec-1968</v>
      </c>
      <c r="M1082" s="10">
        <f>VLOOKUP(A1082,'Hospitalisation Details'!A:Q,17,0)</f>
        <v>10422.92</v>
      </c>
      <c r="N1082" t="str">
        <f>VLOOKUP(A1082,'Hospitalisation Details'!A:L,12,0)</f>
        <v>tier - 3</v>
      </c>
      <c r="O1082" t="str">
        <f>VLOOKUP(A1082,'Hospitalisation Details'!A:AA,13,0)</f>
        <v>tier - 1</v>
      </c>
      <c r="P1082" t="str">
        <f>VLOOKUP(A1082,'Hospitalisation Details'!A:AA,14,0)</f>
        <v>R1017</v>
      </c>
      <c r="Q1082">
        <f>VLOOKUP(A1082,'Hospitalisation Details'!A:AA,16,0)</f>
        <v>54</v>
      </c>
    </row>
    <row r="1083" spans="1:17" ht="15.75" x14ac:dyDescent="0.25">
      <c r="A1083" s="1" t="s">
        <v>1289</v>
      </c>
      <c r="B1083" t="str">
        <f>VLOOKUP(A1083,'Customer Names'!A:D,4,0)</f>
        <v>Lisa K.</v>
      </c>
      <c r="C1083">
        <f>VLOOKUP(A1083,'Medical Examinations'!A:B,2,0)</f>
        <v>30.55</v>
      </c>
      <c r="D1083">
        <f>VLOOKUP(A1083,'Medical Examinations'!A:C,3,0)</f>
        <v>5.89</v>
      </c>
      <c r="E1083" t="str">
        <f>VLOOKUP(A1083,'Medical Examinations'!A:K,11,0)</f>
        <v>No</v>
      </c>
      <c r="F1083" t="str">
        <f>VLOOKUP(A1083,'Medical Examinations'!A:N,14,0)</f>
        <v>No</v>
      </c>
      <c r="G1083" t="str">
        <f>VLOOKUP(A1083,'Medical Examinations'!A:F,6,0)</f>
        <v>Yes</v>
      </c>
      <c r="H1083" s="7">
        <f>VLOOKUP(A1083,'Medical Examinations'!A:J,10,0)</f>
        <v>1</v>
      </c>
      <c r="I1083" t="str">
        <f>VLOOKUP(A1083,'Medical Examinations'!A:I,9,0)</f>
        <v>No</v>
      </c>
      <c r="J1083" t="str">
        <f>VLOOKUP(A1083,'Medical Examinations'!A:L,12,0)</f>
        <v>Obesity</v>
      </c>
      <c r="K1083" t="str">
        <f>VLOOKUP(A1083,'Medical Examinations'!A:M,13,0)</f>
        <v>Prediabetes</v>
      </c>
      <c r="L1083" t="str">
        <f>VLOOKUP(A1083,'Hospitalisation Details'!A:S,15,0)</f>
        <v>25-Nov-1979</v>
      </c>
      <c r="M1083" s="10">
        <f>VLOOKUP(A1083,'Hospitalisation Details'!A:Q,17,0)</f>
        <v>10419.65</v>
      </c>
      <c r="N1083" t="str">
        <f>VLOOKUP(A1083,'Hospitalisation Details'!A:L,12,0)</f>
        <v>tier - 3</v>
      </c>
      <c r="O1083" t="str">
        <f>VLOOKUP(A1083,'Hospitalisation Details'!A:AA,13,0)</f>
        <v>tier - 2</v>
      </c>
      <c r="P1083" t="str">
        <f>VLOOKUP(A1083,'Hospitalisation Details'!A:AA,14,0)</f>
        <v>R1025</v>
      </c>
      <c r="Q1083">
        <f>VLOOKUP(A1083,'Hospitalisation Details'!A:AA,16,0)</f>
        <v>43</v>
      </c>
    </row>
    <row r="1084" spans="1:17" ht="15.75" x14ac:dyDescent="0.25">
      <c r="A1084" s="1" t="s">
        <v>1288</v>
      </c>
      <c r="B1084" t="str">
        <f>VLOOKUP(A1084,'Customer Names'!A:D,4,0)</f>
        <v>Kristine</v>
      </c>
      <c r="C1084">
        <f>VLOOKUP(A1084,'Medical Examinations'!A:B,2,0)</f>
        <v>28.81</v>
      </c>
      <c r="D1084">
        <f>VLOOKUP(A1084,'Medical Examinations'!A:C,3,0)</f>
        <v>8.76</v>
      </c>
      <c r="E1084" t="str">
        <f>VLOOKUP(A1084,'Medical Examinations'!A:K,11,0)</f>
        <v>No</v>
      </c>
      <c r="F1084" t="str">
        <f>VLOOKUP(A1084,'Medical Examinations'!A:N,14,0)</f>
        <v>No</v>
      </c>
      <c r="G1084" t="str">
        <f>VLOOKUP(A1084,'Medical Examinations'!A:F,6,0)</f>
        <v>No</v>
      </c>
      <c r="H1084" s="7">
        <f>VLOOKUP(A1084,'Medical Examinations'!A:J,10,0)</f>
        <v>2</v>
      </c>
      <c r="I1084" t="str">
        <f>VLOOKUP(A1084,'Medical Examinations'!A:I,9,0)</f>
        <v>No</v>
      </c>
      <c r="J1084" t="str">
        <f>VLOOKUP(A1084,'Medical Examinations'!A:L,12,0)</f>
        <v>Overweight</v>
      </c>
      <c r="K1084" t="str">
        <f>VLOOKUP(A1084,'Medical Examinations'!A:M,13,0)</f>
        <v>Diabetes</v>
      </c>
      <c r="L1084" t="str">
        <f>VLOOKUP(A1084,'Hospitalisation Details'!A:S,15,0)</f>
        <v>11-Oct-1973</v>
      </c>
      <c r="M1084" s="10">
        <f>VLOOKUP(A1084,'Hospitalisation Details'!A:Q,17,0)</f>
        <v>10419.59</v>
      </c>
      <c r="N1084" t="str">
        <f>VLOOKUP(A1084,'Hospitalisation Details'!A:L,12,0)</f>
        <v>tier - 3</v>
      </c>
      <c r="O1084" t="str">
        <f>VLOOKUP(A1084,'Hospitalisation Details'!A:AA,13,0)</f>
        <v>tier - 2</v>
      </c>
      <c r="P1084" t="str">
        <f>VLOOKUP(A1084,'Hospitalisation Details'!A:AA,14,0)</f>
        <v>R1025</v>
      </c>
      <c r="Q1084">
        <f>VLOOKUP(A1084,'Hospitalisation Details'!A:AA,16,0)</f>
        <v>49</v>
      </c>
    </row>
    <row r="1085" spans="1:17" ht="15.75" x14ac:dyDescent="0.25">
      <c r="A1085" s="1" t="s">
        <v>1287</v>
      </c>
      <c r="B1085" t="str">
        <f>VLOOKUP(A1085,'Customer Names'!A:D,4,0)</f>
        <v>Paul A</v>
      </c>
      <c r="C1085">
        <f>VLOOKUP(A1085,'Medical Examinations'!A:B,2,0)</f>
        <v>31.66</v>
      </c>
      <c r="D1085">
        <f>VLOOKUP(A1085,'Medical Examinations'!A:C,3,0)</f>
        <v>4.1100000000000003</v>
      </c>
      <c r="E1085" t="str">
        <f>VLOOKUP(A1085,'Medical Examinations'!A:K,11,0)</f>
        <v>No</v>
      </c>
      <c r="F1085" t="str">
        <f>VLOOKUP(A1085,'Medical Examinations'!A:N,14,0)</f>
        <v>No</v>
      </c>
      <c r="G1085" t="str">
        <f>VLOOKUP(A1085,'Medical Examinations'!A:F,6,0)</f>
        <v>No</v>
      </c>
      <c r="H1085" s="7" t="str">
        <f>VLOOKUP(A1085,'Medical Examinations'!A:J,10,0)</f>
        <v>0</v>
      </c>
      <c r="I1085" t="str">
        <f>VLOOKUP(A1085,'Medical Examinations'!A:I,9,0)</f>
        <v>No</v>
      </c>
      <c r="J1085" t="str">
        <f>VLOOKUP(A1085,'Medical Examinations'!A:L,12,0)</f>
        <v>Obesity</v>
      </c>
      <c r="K1085" t="str">
        <f>VLOOKUP(A1085,'Medical Examinations'!A:M,13,0)</f>
        <v>Normal</v>
      </c>
      <c r="L1085" t="str">
        <f>VLOOKUP(A1085,'Hospitalisation Details'!A:S,15,0)</f>
        <v>24-Oct-1980</v>
      </c>
      <c r="M1085" s="10">
        <f>VLOOKUP(A1085,'Hospitalisation Details'!A:Q,17,0)</f>
        <v>10407.98</v>
      </c>
      <c r="N1085" t="str">
        <f>VLOOKUP(A1085,'Hospitalisation Details'!A:L,12,0)</f>
        <v>tier - 3</v>
      </c>
      <c r="O1085" t="str">
        <f>VLOOKUP(A1085,'Hospitalisation Details'!A:AA,13,0)</f>
        <v>tier - 1</v>
      </c>
      <c r="P1085" t="str">
        <f>VLOOKUP(A1085,'Hospitalisation Details'!A:AA,14,0)</f>
        <v>R1021</v>
      </c>
      <c r="Q1085">
        <f>VLOOKUP(A1085,'Hospitalisation Details'!A:AA,16,0)</f>
        <v>42</v>
      </c>
    </row>
    <row r="1086" spans="1:17" ht="15.75" x14ac:dyDescent="0.25">
      <c r="A1086" s="1" t="s">
        <v>1286</v>
      </c>
      <c r="B1086" t="str">
        <f>VLOOKUP(A1086,'Customer Names'!A:D,4,0)</f>
        <v>Bryan</v>
      </c>
      <c r="C1086">
        <f>VLOOKUP(A1086,'Medical Examinations'!A:B,2,0)</f>
        <v>28.215</v>
      </c>
      <c r="D1086">
        <f>VLOOKUP(A1086,'Medical Examinations'!A:C,3,0)</f>
        <v>7.56</v>
      </c>
      <c r="E1086" t="str">
        <f>VLOOKUP(A1086,'Medical Examinations'!A:K,11,0)</f>
        <v>Yes</v>
      </c>
      <c r="F1086" t="str">
        <f>VLOOKUP(A1086,'Medical Examinations'!A:N,14,0)</f>
        <v>No</v>
      </c>
      <c r="G1086" t="str">
        <f>VLOOKUP(A1086,'Medical Examinations'!A:F,6,0)</f>
        <v>No</v>
      </c>
      <c r="H1086" s="7">
        <f>VLOOKUP(A1086,'Medical Examinations'!A:J,10,0)</f>
        <v>1</v>
      </c>
      <c r="I1086" t="str">
        <f>VLOOKUP(A1086,'Medical Examinations'!A:I,9,0)</f>
        <v>No</v>
      </c>
      <c r="J1086" t="str">
        <f>VLOOKUP(A1086,'Medical Examinations'!A:L,12,0)</f>
        <v>Overweight</v>
      </c>
      <c r="K1086" t="str">
        <f>VLOOKUP(A1086,'Medical Examinations'!A:M,13,0)</f>
        <v>Diabetes</v>
      </c>
      <c r="L1086" t="str">
        <f>VLOOKUP(A1086,'Hospitalisation Details'!A:S,15,0)</f>
        <v>5-Jun-1975</v>
      </c>
      <c r="M1086" s="10">
        <f>VLOOKUP(A1086,'Hospitalisation Details'!A:Q,17,0)</f>
        <v>10407.09</v>
      </c>
      <c r="N1086" t="str">
        <f>VLOOKUP(A1086,'Hospitalisation Details'!A:L,12,0)</f>
        <v>tier - 3</v>
      </c>
      <c r="O1086" t="str">
        <f>VLOOKUP(A1086,'Hospitalisation Details'!A:AA,13,0)</f>
        <v>tier - 1</v>
      </c>
      <c r="P1086" t="str">
        <f>VLOOKUP(A1086,'Hospitalisation Details'!A:AA,14,0)</f>
        <v>R1015</v>
      </c>
      <c r="Q1086">
        <f>VLOOKUP(A1086,'Hospitalisation Details'!A:AA,16,0)</f>
        <v>48</v>
      </c>
    </row>
    <row r="1087" spans="1:17" ht="15.75" x14ac:dyDescent="0.25">
      <c r="A1087" s="1" t="s">
        <v>1285</v>
      </c>
      <c r="B1087" t="str">
        <f>VLOOKUP(A1087,'Customer Names'!A:D,4,0)</f>
        <v>Chris</v>
      </c>
      <c r="C1087">
        <f>VLOOKUP(A1087,'Medical Examinations'!A:B,2,0)</f>
        <v>26.12</v>
      </c>
      <c r="D1087">
        <f>VLOOKUP(A1087,'Medical Examinations'!A:C,3,0)</f>
        <v>4.17</v>
      </c>
      <c r="E1087" t="str">
        <f>VLOOKUP(A1087,'Medical Examinations'!A:K,11,0)</f>
        <v>Yes</v>
      </c>
      <c r="F1087" t="str">
        <f>VLOOKUP(A1087,'Medical Examinations'!A:N,14,0)</f>
        <v>No</v>
      </c>
      <c r="G1087" t="str">
        <f>VLOOKUP(A1087,'Medical Examinations'!A:F,6,0)</f>
        <v>Yes</v>
      </c>
      <c r="H1087" s="7">
        <f>VLOOKUP(A1087,'Medical Examinations'!A:J,10,0)</f>
        <v>1</v>
      </c>
      <c r="I1087" t="str">
        <f>VLOOKUP(A1087,'Medical Examinations'!A:I,9,0)</f>
        <v>No</v>
      </c>
      <c r="J1087" t="str">
        <f>VLOOKUP(A1087,'Medical Examinations'!A:L,12,0)</f>
        <v>Overweight</v>
      </c>
      <c r="K1087" t="str">
        <f>VLOOKUP(A1087,'Medical Examinations'!A:M,13,0)</f>
        <v>Normal</v>
      </c>
      <c r="L1087" t="str">
        <f>VLOOKUP(A1087,'Hospitalisation Details'!A:S,15,0)</f>
        <v>7-Jul-1969</v>
      </c>
      <c r="M1087" s="10">
        <f>VLOOKUP(A1087,'Hospitalisation Details'!A:Q,17,0)</f>
        <v>10403.27</v>
      </c>
      <c r="N1087" t="str">
        <f>VLOOKUP(A1087,'Hospitalisation Details'!A:L,12,0)</f>
        <v>tier - 3</v>
      </c>
      <c r="O1087" t="str">
        <f>VLOOKUP(A1087,'Hospitalisation Details'!A:AA,13,0)</f>
        <v>tier - 2</v>
      </c>
      <c r="P1087" t="str">
        <f>VLOOKUP(A1087,'Hospitalisation Details'!A:AA,14,0)</f>
        <v>R1020</v>
      </c>
      <c r="Q1087">
        <f>VLOOKUP(A1087,'Hospitalisation Details'!A:AA,16,0)</f>
        <v>53</v>
      </c>
    </row>
    <row r="1088" spans="1:17" ht="15.75" x14ac:dyDescent="0.25">
      <c r="A1088" s="1" t="s">
        <v>1284</v>
      </c>
      <c r="B1088" t="str">
        <f>VLOOKUP(A1088,'Customer Names'!A:D,4,0)</f>
        <v>Milah B</v>
      </c>
      <c r="C1088">
        <f>VLOOKUP(A1088,'Medical Examinations'!A:B,2,0)</f>
        <v>36.630000000000003</v>
      </c>
      <c r="D1088">
        <f>VLOOKUP(A1088,'Medical Examinations'!A:C,3,0)</f>
        <v>11.42</v>
      </c>
      <c r="E1088" t="str">
        <f>VLOOKUP(A1088,'Medical Examinations'!A:K,11,0)</f>
        <v>No</v>
      </c>
      <c r="F1088" t="str">
        <f>VLOOKUP(A1088,'Medical Examinations'!A:N,14,0)</f>
        <v>No</v>
      </c>
      <c r="G1088" t="str">
        <f>VLOOKUP(A1088,'Medical Examinations'!A:F,6,0)</f>
        <v>No</v>
      </c>
      <c r="H1088" s="7">
        <f>VLOOKUP(A1088,'Medical Examinations'!A:J,10,0)</f>
        <v>2</v>
      </c>
      <c r="I1088" t="str">
        <f>VLOOKUP(A1088,'Medical Examinations'!A:I,9,0)</f>
        <v>No</v>
      </c>
      <c r="J1088" t="str">
        <f>VLOOKUP(A1088,'Medical Examinations'!A:L,12,0)</f>
        <v>Obesity</v>
      </c>
      <c r="K1088" t="str">
        <f>VLOOKUP(A1088,'Medical Examinations'!A:M,13,0)</f>
        <v>Diabetes</v>
      </c>
      <c r="L1088" t="str">
        <f>VLOOKUP(A1088,'Hospitalisation Details'!A:S,15,0)</f>
        <v>19-Sep-1973</v>
      </c>
      <c r="M1088" s="10">
        <f>VLOOKUP(A1088,'Hospitalisation Details'!A:Q,17,0)</f>
        <v>10381.48</v>
      </c>
      <c r="N1088" t="str">
        <f>VLOOKUP(A1088,'Hospitalisation Details'!A:L,12,0)</f>
        <v>tier - 3</v>
      </c>
      <c r="O1088" t="str">
        <f>VLOOKUP(A1088,'Hospitalisation Details'!A:AA,13,0)</f>
        <v>tier - 3</v>
      </c>
      <c r="P1088" t="str">
        <f>VLOOKUP(A1088,'Hospitalisation Details'!A:AA,14,0)</f>
        <v>R1013</v>
      </c>
      <c r="Q1088">
        <f>VLOOKUP(A1088,'Hospitalisation Details'!A:AA,16,0)</f>
        <v>49</v>
      </c>
    </row>
    <row r="1089" spans="1:17" ht="15.75" x14ac:dyDescent="0.25">
      <c r="A1089" s="1" t="s">
        <v>1283</v>
      </c>
      <c r="B1089" t="str">
        <f>VLOOKUP(A1089,'Customer Names'!A:D,4,0)</f>
        <v>Annette M.</v>
      </c>
      <c r="C1089">
        <f>VLOOKUP(A1089,'Medical Examinations'!A:B,2,0)</f>
        <v>33.344999999999999</v>
      </c>
      <c r="D1089">
        <f>VLOOKUP(A1089,'Medical Examinations'!A:C,3,0)</f>
        <v>7.33</v>
      </c>
      <c r="E1089" t="str">
        <f>VLOOKUP(A1089,'Medical Examinations'!A:K,11,0)</f>
        <v>No</v>
      </c>
      <c r="F1089" t="str">
        <f>VLOOKUP(A1089,'Medical Examinations'!A:N,14,0)</f>
        <v>No</v>
      </c>
      <c r="G1089" t="str">
        <f>VLOOKUP(A1089,'Medical Examinations'!A:F,6,0)</f>
        <v>No</v>
      </c>
      <c r="H1089" s="7">
        <f>VLOOKUP(A1089,'Medical Examinations'!A:J,10,0)</f>
        <v>2</v>
      </c>
      <c r="I1089" t="str">
        <f>VLOOKUP(A1089,'Medical Examinations'!A:I,9,0)</f>
        <v>No</v>
      </c>
      <c r="J1089" t="str">
        <f>VLOOKUP(A1089,'Medical Examinations'!A:L,12,0)</f>
        <v>Obesity</v>
      </c>
      <c r="K1089" t="str">
        <f>VLOOKUP(A1089,'Medical Examinations'!A:M,13,0)</f>
        <v>Diabetes</v>
      </c>
      <c r="L1089" t="str">
        <f>VLOOKUP(A1089,'Hospitalisation Details'!A:S,15,0)</f>
        <v>29-Sep-1973</v>
      </c>
      <c r="M1089" s="10">
        <f>VLOOKUP(A1089,'Hospitalisation Details'!A:Q,17,0)</f>
        <v>10370.91</v>
      </c>
      <c r="N1089" t="str">
        <f>VLOOKUP(A1089,'Hospitalisation Details'!A:L,12,0)</f>
        <v>tier - 3</v>
      </c>
      <c r="O1089" t="str">
        <f>VLOOKUP(A1089,'Hospitalisation Details'!A:AA,13,0)</f>
        <v>tier - 3</v>
      </c>
      <c r="P1089" t="str">
        <f>VLOOKUP(A1089,'Hospitalisation Details'!A:AA,14,0)</f>
        <v>R1024</v>
      </c>
      <c r="Q1089">
        <f>VLOOKUP(A1089,'Hospitalisation Details'!A:AA,16,0)</f>
        <v>49</v>
      </c>
    </row>
    <row r="1090" spans="1:17" ht="15.75" x14ac:dyDescent="0.25">
      <c r="A1090" s="1" t="s">
        <v>1282</v>
      </c>
      <c r="B1090" t="str">
        <f>VLOOKUP(A1090,'Customer Names'!A:D,4,0)</f>
        <v>Yoko</v>
      </c>
      <c r="C1090">
        <f>VLOOKUP(A1090,'Medical Examinations'!A:B,2,0)</f>
        <v>27.11</v>
      </c>
      <c r="D1090">
        <f>VLOOKUP(A1090,'Medical Examinations'!A:C,3,0)</f>
        <v>6.7</v>
      </c>
      <c r="E1090" t="str">
        <f>VLOOKUP(A1090,'Medical Examinations'!A:K,11,0)</f>
        <v>No</v>
      </c>
      <c r="F1090" t="str">
        <f>VLOOKUP(A1090,'Medical Examinations'!A:N,14,0)</f>
        <v>No</v>
      </c>
      <c r="G1090" t="str">
        <f>VLOOKUP(A1090,'Medical Examinations'!A:F,6,0)</f>
        <v>No</v>
      </c>
      <c r="H1090" s="7" t="str">
        <f>VLOOKUP(A1090,'Medical Examinations'!A:J,10,0)</f>
        <v>0</v>
      </c>
      <c r="I1090" t="str">
        <f>VLOOKUP(A1090,'Medical Examinations'!A:I,9,0)</f>
        <v>No</v>
      </c>
      <c r="J1090" t="str">
        <f>VLOOKUP(A1090,'Medical Examinations'!A:L,12,0)</f>
        <v>Overweight</v>
      </c>
      <c r="K1090" t="str">
        <f>VLOOKUP(A1090,'Medical Examinations'!A:M,13,0)</f>
        <v>Diabetes</v>
      </c>
      <c r="L1090" t="str">
        <f>VLOOKUP(A1090,'Hospitalisation Details'!A:S,15,0)</f>
        <v>6-Sep-1971</v>
      </c>
      <c r="M1090" s="10">
        <f>VLOOKUP(A1090,'Hospitalisation Details'!A:Q,17,0)</f>
        <v>10356.67</v>
      </c>
      <c r="N1090" t="str">
        <f>VLOOKUP(A1090,'Hospitalisation Details'!A:L,12,0)</f>
        <v>tier - 3</v>
      </c>
      <c r="O1090" t="str">
        <f>VLOOKUP(A1090,'Hospitalisation Details'!A:AA,13,0)</f>
        <v>tier - 1</v>
      </c>
      <c r="P1090" t="str">
        <f>VLOOKUP(A1090,'Hospitalisation Details'!A:AA,14,0)</f>
        <v>R1025</v>
      </c>
      <c r="Q1090">
        <f>VLOOKUP(A1090,'Hospitalisation Details'!A:AA,16,0)</f>
        <v>51</v>
      </c>
    </row>
    <row r="1091" spans="1:17" ht="15.75" x14ac:dyDescent="0.25">
      <c r="A1091" s="1" t="s">
        <v>1281</v>
      </c>
      <c r="B1091" t="str">
        <f>VLOOKUP(A1091,'Customer Names'!A:D,4,0)</f>
        <v>Laura</v>
      </c>
      <c r="C1091">
        <f>VLOOKUP(A1091,'Medical Examinations'!A:B,2,0)</f>
        <v>26.6</v>
      </c>
      <c r="D1091">
        <f>VLOOKUP(A1091,'Medical Examinations'!A:C,3,0)</f>
        <v>5.27</v>
      </c>
      <c r="E1091" t="str">
        <f>VLOOKUP(A1091,'Medical Examinations'!A:K,11,0)</f>
        <v>Yes</v>
      </c>
      <c r="F1091" t="str">
        <f>VLOOKUP(A1091,'Medical Examinations'!A:N,14,0)</f>
        <v>No</v>
      </c>
      <c r="G1091" t="str">
        <f>VLOOKUP(A1091,'Medical Examinations'!A:F,6,0)</f>
        <v>Yes</v>
      </c>
      <c r="H1091" s="7">
        <f>VLOOKUP(A1091,'Medical Examinations'!A:J,10,0)</f>
        <v>1</v>
      </c>
      <c r="I1091" t="str">
        <f>VLOOKUP(A1091,'Medical Examinations'!A:I,9,0)</f>
        <v>No</v>
      </c>
      <c r="J1091" t="str">
        <f>VLOOKUP(A1091,'Medical Examinations'!A:L,12,0)</f>
        <v>Overweight</v>
      </c>
      <c r="K1091" t="str">
        <f>VLOOKUP(A1091,'Medical Examinations'!A:M,13,0)</f>
        <v>Normal</v>
      </c>
      <c r="L1091" t="str">
        <f>VLOOKUP(A1091,'Hospitalisation Details'!A:S,15,0)</f>
        <v>17-Jun-1969</v>
      </c>
      <c r="M1091" s="10">
        <f>VLOOKUP(A1091,'Hospitalisation Details'!A:Q,17,0)</f>
        <v>10355.64</v>
      </c>
      <c r="N1091" t="str">
        <f>VLOOKUP(A1091,'Hospitalisation Details'!A:L,12,0)</f>
        <v>tier - 3</v>
      </c>
      <c r="O1091" t="str">
        <f>VLOOKUP(A1091,'Hospitalisation Details'!A:AA,13,0)</f>
        <v>tier - 1</v>
      </c>
      <c r="P1091" t="str">
        <f>VLOOKUP(A1091,'Hospitalisation Details'!A:AA,14,0)</f>
        <v>R1012</v>
      </c>
      <c r="Q1091">
        <f>VLOOKUP(A1091,'Hospitalisation Details'!A:AA,16,0)</f>
        <v>53</v>
      </c>
    </row>
    <row r="1092" spans="1:17" ht="15.75" x14ac:dyDescent="0.25">
      <c r="A1092" s="1" t="s">
        <v>1280</v>
      </c>
      <c r="B1092" t="str">
        <f>VLOOKUP(A1092,'Customer Names'!A:D,4,0)</f>
        <v>Tess A.</v>
      </c>
      <c r="C1092">
        <f>VLOOKUP(A1092,'Medical Examinations'!A:B,2,0)</f>
        <v>30.41</v>
      </c>
      <c r="D1092">
        <f>VLOOKUP(A1092,'Medical Examinations'!A:C,3,0)</f>
        <v>7.72</v>
      </c>
      <c r="E1092" t="str">
        <f>VLOOKUP(A1092,'Medical Examinations'!A:K,11,0)</f>
        <v>No</v>
      </c>
      <c r="F1092" t="str">
        <f>VLOOKUP(A1092,'Medical Examinations'!A:N,14,0)</f>
        <v>No</v>
      </c>
      <c r="G1092" t="str">
        <f>VLOOKUP(A1092,'Medical Examinations'!A:F,6,0)</f>
        <v>No</v>
      </c>
      <c r="H1092" s="7" t="str">
        <f>VLOOKUP(A1092,'Medical Examinations'!A:J,10,0)</f>
        <v>0</v>
      </c>
      <c r="I1092" t="str">
        <f>VLOOKUP(A1092,'Medical Examinations'!A:I,9,0)</f>
        <v>No</v>
      </c>
      <c r="J1092" t="str">
        <f>VLOOKUP(A1092,'Medical Examinations'!A:L,12,0)</f>
        <v>Obesity</v>
      </c>
      <c r="K1092" t="str">
        <f>VLOOKUP(A1092,'Medical Examinations'!A:M,13,0)</f>
        <v>Diabetes</v>
      </c>
      <c r="L1092" t="str">
        <f>VLOOKUP(A1092,'Hospitalisation Details'!A:S,15,0)</f>
        <v>29-Sep-1974</v>
      </c>
      <c r="M1092" s="10">
        <f>VLOOKUP(A1092,'Hospitalisation Details'!A:Q,17,0)</f>
        <v>10352.48</v>
      </c>
      <c r="N1092" t="str">
        <f>VLOOKUP(A1092,'Hospitalisation Details'!A:L,12,0)</f>
        <v>tier - 3</v>
      </c>
      <c r="O1092" t="str">
        <f>VLOOKUP(A1092,'Hospitalisation Details'!A:AA,13,0)</f>
        <v>tier - 1</v>
      </c>
      <c r="P1092" t="str">
        <f>VLOOKUP(A1092,'Hospitalisation Details'!A:AA,14,0)</f>
        <v>R1012</v>
      </c>
      <c r="Q1092">
        <f>VLOOKUP(A1092,'Hospitalisation Details'!A:AA,16,0)</f>
        <v>48</v>
      </c>
    </row>
    <row r="1093" spans="1:17" ht="15.75" x14ac:dyDescent="0.25">
      <c r="A1093" s="1" t="s">
        <v>1279</v>
      </c>
      <c r="B1093" t="str">
        <f>VLOOKUP(A1093,'Customer Names'!A:D,4,0)</f>
        <v>William G.</v>
      </c>
      <c r="C1093">
        <f>VLOOKUP(A1093,'Medical Examinations'!A:B,2,0)</f>
        <v>28.98</v>
      </c>
      <c r="D1093">
        <f>VLOOKUP(A1093,'Medical Examinations'!A:C,3,0)</f>
        <v>8.68</v>
      </c>
      <c r="E1093" t="str">
        <f>VLOOKUP(A1093,'Medical Examinations'!A:K,11,0)</f>
        <v>No</v>
      </c>
      <c r="F1093" t="str">
        <f>VLOOKUP(A1093,'Medical Examinations'!A:N,14,0)</f>
        <v>No</v>
      </c>
      <c r="G1093" t="str">
        <f>VLOOKUP(A1093,'Medical Examinations'!A:F,6,0)</f>
        <v>No</v>
      </c>
      <c r="H1093" s="7">
        <f>VLOOKUP(A1093,'Medical Examinations'!A:J,10,0)</f>
        <v>2</v>
      </c>
      <c r="I1093" t="str">
        <f>VLOOKUP(A1093,'Medical Examinations'!A:I,9,0)</f>
        <v>No</v>
      </c>
      <c r="J1093" t="str">
        <f>VLOOKUP(A1093,'Medical Examinations'!A:L,12,0)</f>
        <v>Overweight</v>
      </c>
      <c r="K1093" t="str">
        <f>VLOOKUP(A1093,'Medical Examinations'!A:M,13,0)</f>
        <v>Diabetes</v>
      </c>
      <c r="L1093" t="str">
        <f>VLOOKUP(A1093,'Hospitalisation Details'!A:S,15,0)</f>
        <v>8-Aug-1973</v>
      </c>
      <c r="M1093" s="10">
        <f>VLOOKUP(A1093,'Hospitalisation Details'!A:Q,17,0)</f>
        <v>10345.93</v>
      </c>
      <c r="N1093" t="str">
        <f>VLOOKUP(A1093,'Hospitalisation Details'!A:L,12,0)</f>
        <v>tier - 3</v>
      </c>
      <c r="O1093" t="str">
        <f>VLOOKUP(A1093,'Hospitalisation Details'!A:AA,13,0)</f>
        <v>tier - 2</v>
      </c>
      <c r="P1093" t="str">
        <f>VLOOKUP(A1093,'Hospitalisation Details'!A:AA,14,0)</f>
        <v>R1021</v>
      </c>
      <c r="Q1093">
        <f>VLOOKUP(A1093,'Hospitalisation Details'!A:AA,16,0)</f>
        <v>49</v>
      </c>
    </row>
    <row r="1094" spans="1:17" ht="15.75" x14ac:dyDescent="0.25">
      <c r="A1094" s="1" t="s">
        <v>1278</v>
      </c>
      <c r="B1094" t="str">
        <f>VLOOKUP(A1094,'Customer Names'!A:D,4,0)</f>
        <v>Paige</v>
      </c>
      <c r="C1094">
        <f>VLOOKUP(A1094,'Medical Examinations'!A:B,2,0)</f>
        <v>31.24</v>
      </c>
      <c r="D1094">
        <f>VLOOKUP(A1094,'Medical Examinations'!A:C,3,0)</f>
        <v>9.8000000000000007</v>
      </c>
      <c r="E1094" t="str">
        <f>VLOOKUP(A1094,'Medical Examinations'!A:K,11,0)</f>
        <v>No</v>
      </c>
      <c r="F1094" t="str">
        <f>VLOOKUP(A1094,'Medical Examinations'!A:N,14,0)</f>
        <v>No</v>
      </c>
      <c r="G1094" t="str">
        <f>VLOOKUP(A1094,'Medical Examinations'!A:F,6,0)</f>
        <v>No</v>
      </c>
      <c r="H1094" s="7" t="str">
        <f>VLOOKUP(A1094,'Medical Examinations'!A:J,10,0)</f>
        <v>0</v>
      </c>
      <c r="I1094" t="str">
        <f>VLOOKUP(A1094,'Medical Examinations'!A:I,9,0)</f>
        <v>No</v>
      </c>
      <c r="J1094" t="str">
        <f>VLOOKUP(A1094,'Medical Examinations'!A:L,12,0)</f>
        <v>Obesity</v>
      </c>
      <c r="K1094" t="str">
        <f>VLOOKUP(A1094,'Medical Examinations'!A:M,13,0)</f>
        <v>Diabetes</v>
      </c>
      <c r="L1094" t="str">
        <f>VLOOKUP(A1094,'Hospitalisation Details'!A:S,15,0)</f>
        <v>19-Jul-1968</v>
      </c>
      <c r="M1094" s="10">
        <f>VLOOKUP(A1094,'Hospitalisation Details'!A:Q,17,0)</f>
        <v>10338.93</v>
      </c>
      <c r="N1094" t="str">
        <f>VLOOKUP(A1094,'Hospitalisation Details'!A:L,12,0)</f>
        <v>tier - 3</v>
      </c>
      <c r="O1094" t="str">
        <f>VLOOKUP(A1094,'Hospitalisation Details'!A:AA,13,0)</f>
        <v>tier - 1</v>
      </c>
      <c r="P1094" t="str">
        <f>VLOOKUP(A1094,'Hospitalisation Details'!A:AA,14,0)</f>
        <v>R1013</v>
      </c>
      <c r="Q1094">
        <f>VLOOKUP(A1094,'Hospitalisation Details'!A:AA,16,0)</f>
        <v>54</v>
      </c>
    </row>
    <row r="1095" spans="1:17" ht="15.75" x14ac:dyDescent="0.25">
      <c r="A1095" s="1" t="s">
        <v>1277</v>
      </c>
      <c r="B1095" t="str">
        <f>VLOOKUP(A1095,'Customer Names'!A:D,4,0)</f>
        <v>Matthew J</v>
      </c>
      <c r="C1095">
        <f>VLOOKUP(A1095,'Medical Examinations'!A:B,2,0)</f>
        <v>31.54</v>
      </c>
      <c r="D1095">
        <f>VLOOKUP(A1095,'Medical Examinations'!A:C,3,0)</f>
        <v>4.4400000000000004</v>
      </c>
      <c r="E1095" t="str">
        <f>VLOOKUP(A1095,'Medical Examinations'!A:K,11,0)</f>
        <v>No</v>
      </c>
      <c r="F1095" t="str">
        <f>VLOOKUP(A1095,'Medical Examinations'!A:N,14,0)</f>
        <v>No</v>
      </c>
      <c r="G1095" t="str">
        <f>VLOOKUP(A1095,'Medical Examinations'!A:F,6,0)</f>
        <v>No</v>
      </c>
      <c r="H1095" s="7" t="str">
        <f>VLOOKUP(A1095,'Medical Examinations'!A:J,10,0)</f>
        <v>0</v>
      </c>
      <c r="I1095" t="str">
        <f>VLOOKUP(A1095,'Medical Examinations'!A:I,9,0)</f>
        <v>No</v>
      </c>
      <c r="J1095" t="str">
        <f>VLOOKUP(A1095,'Medical Examinations'!A:L,12,0)</f>
        <v>Obesity</v>
      </c>
      <c r="K1095" t="str">
        <f>VLOOKUP(A1095,'Medical Examinations'!A:M,13,0)</f>
        <v>Normal</v>
      </c>
      <c r="L1095" t="str">
        <f>VLOOKUP(A1095,'Hospitalisation Details'!A:S,15,0)</f>
        <v>21-Jul-1982</v>
      </c>
      <c r="M1095" s="10">
        <f>VLOOKUP(A1095,'Hospitalisation Details'!A:Q,17,0)</f>
        <v>10329.06</v>
      </c>
      <c r="N1095" t="str">
        <f>VLOOKUP(A1095,'Hospitalisation Details'!A:L,12,0)</f>
        <v>tier - 3</v>
      </c>
      <c r="O1095" t="str">
        <f>VLOOKUP(A1095,'Hospitalisation Details'!A:AA,13,0)</f>
        <v>tier - 1</v>
      </c>
      <c r="P1095" t="str">
        <f>VLOOKUP(A1095,'Hospitalisation Details'!A:AA,14,0)</f>
        <v>R1021</v>
      </c>
      <c r="Q1095">
        <f>VLOOKUP(A1095,'Hospitalisation Details'!A:AA,16,0)</f>
        <v>40</v>
      </c>
    </row>
    <row r="1096" spans="1:17" ht="15.75" x14ac:dyDescent="0.25">
      <c r="A1096" s="1" t="s">
        <v>1276</v>
      </c>
      <c r="B1096" t="str">
        <f>VLOOKUP(A1096,'Customer Names'!A:D,4,0)</f>
        <v>Matthew</v>
      </c>
      <c r="C1096">
        <f>VLOOKUP(A1096,'Medical Examinations'!A:B,2,0)</f>
        <v>38.6</v>
      </c>
      <c r="D1096">
        <f>VLOOKUP(A1096,'Medical Examinations'!A:C,3,0)</f>
        <v>7.19</v>
      </c>
      <c r="E1096" t="str">
        <f>VLOOKUP(A1096,'Medical Examinations'!A:K,11,0)</f>
        <v>Yes</v>
      </c>
      <c r="F1096" t="str">
        <f>VLOOKUP(A1096,'Medical Examinations'!A:N,14,0)</f>
        <v>No</v>
      </c>
      <c r="G1096" t="str">
        <f>VLOOKUP(A1096,'Medical Examinations'!A:F,6,0)</f>
        <v>No</v>
      </c>
      <c r="H1096" s="7">
        <f>VLOOKUP(A1096,'Medical Examinations'!A:J,10,0)</f>
        <v>2</v>
      </c>
      <c r="I1096" t="str">
        <f>VLOOKUP(A1096,'Medical Examinations'!A:I,9,0)</f>
        <v>No</v>
      </c>
      <c r="J1096" t="str">
        <f>VLOOKUP(A1096,'Medical Examinations'!A:L,12,0)</f>
        <v>Obesity</v>
      </c>
      <c r="K1096" t="str">
        <f>VLOOKUP(A1096,'Medical Examinations'!A:M,13,0)</f>
        <v>Diabetes</v>
      </c>
      <c r="L1096" t="str">
        <f>VLOOKUP(A1096,'Hospitalisation Details'!A:S,15,0)</f>
        <v>1-Dec-1970</v>
      </c>
      <c r="M1096" s="10">
        <f>VLOOKUP(A1096,'Hospitalisation Details'!A:Q,17,0)</f>
        <v>10325.209999999999</v>
      </c>
      <c r="N1096" t="str">
        <f>VLOOKUP(A1096,'Hospitalisation Details'!A:L,12,0)</f>
        <v>tier - 3</v>
      </c>
      <c r="O1096" t="str">
        <f>VLOOKUP(A1096,'Hospitalisation Details'!A:AA,13,0)</f>
        <v>tier - 3</v>
      </c>
      <c r="P1096" t="str">
        <f>VLOOKUP(A1096,'Hospitalisation Details'!A:AA,14,0)</f>
        <v>R1011</v>
      </c>
      <c r="Q1096">
        <f>VLOOKUP(A1096,'Hospitalisation Details'!A:AA,16,0)</f>
        <v>52</v>
      </c>
    </row>
    <row r="1097" spans="1:17" ht="15.75" x14ac:dyDescent="0.25">
      <c r="A1097" s="1" t="s">
        <v>1275</v>
      </c>
      <c r="B1097" t="str">
        <f>VLOOKUP(A1097,'Customer Names'!A:D,4,0)</f>
        <v>Maria</v>
      </c>
      <c r="C1097">
        <f>VLOOKUP(A1097,'Medical Examinations'!A:B,2,0)</f>
        <v>37.950000000000003</v>
      </c>
      <c r="D1097">
        <f>VLOOKUP(A1097,'Medical Examinations'!A:C,3,0)</f>
        <v>6.06</v>
      </c>
      <c r="E1097" t="str">
        <f>VLOOKUP(A1097,'Medical Examinations'!A:K,11,0)</f>
        <v>No</v>
      </c>
      <c r="F1097" t="str">
        <f>VLOOKUP(A1097,'Medical Examinations'!A:N,14,0)</f>
        <v>No</v>
      </c>
      <c r="G1097" t="str">
        <f>VLOOKUP(A1097,'Medical Examinations'!A:F,6,0)</f>
        <v>No</v>
      </c>
      <c r="H1097" s="7" t="str">
        <f>VLOOKUP(A1097,'Medical Examinations'!A:J,10,0)</f>
        <v>0</v>
      </c>
      <c r="I1097" t="str">
        <f>VLOOKUP(A1097,'Medical Examinations'!A:I,9,0)</f>
        <v>No</v>
      </c>
      <c r="J1097" t="str">
        <f>VLOOKUP(A1097,'Medical Examinations'!A:L,12,0)</f>
        <v>Obesity</v>
      </c>
      <c r="K1097" t="str">
        <f>VLOOKUP(A1097,'Medical Examinations'!A:M,13,0)</f>
        <v>Prediabetes</v>
      </c>
      <c r="L1097" t="str">
        <f>VLOOKUP(A1097,'Hospitalisation Details'!A:S,15,0)</f>
        <v>21-Aug-1991</v>
      </c>
      <c r="M1097" s="10">
        <f>VLOOKUP(A1097,'Hospitalisation Details'!A:Q,17,0)</f>
        <v>10322.9</v>
      </c>
      <c r="N1097" t="str">
        <f>VLOOKUP(A1097,'Hospitalisation Details'!A:L,12,0)</f>
        <v>tier - 3</v>
      </c>
      <c r="O1097" t="str">
        <f>VLOOKUP(A1097,'Hospitalisation Details'!A:AA,13,0)</f>
        <v>tier - 1</v>
      </c>
      <c r="P1097" t="str">
        <f>VLOOKUP(A1097,'Hospitalisation Details'!A:AA,14,0)</f>
        <v>R1026</v>
      </c>
      <c r="Q1097">
        <f>VLOOKUP(A1097,'Hospitalisation Details'!A:AA,16,0)</f>
        <v>31</v>
      </c>
    </row>
    <row r="1098" spans="1:17" ht="15.75" x14ac:dyDescent="0.25">
      <c r="A1098" s="1" t="s">
        <v>1274</v>
      </c>
      <c r="B1098" t="str">
        <f>VLOOKUP(A1098,'Customer Names'!A:D,4,0)</f>
        <v>Stephanie D</v>
      </c>
      <c r="C1098">
        <f>VLOOKUP(A1098,'Medical Examinations'!A:B,2,0)</f>
        <v>38.97</v>
      </c>
      <c r="D1098">
        <f>VLOOKUP(A1098,'Medical Examinations'!A:C,3,0)</f>
        <v>5.12</v>
      </c>
      <c r="E1098" t="str">
        <f>VLOOKUP(A1098,'Medical Examinations'!A:K,11,0)</f>
        <v>No</v>
      </c>
      <c r="F1098" t="str">
        <f>VLOOKUP(A1098,'Medical Examinations'!A:N,14,0)</f>
        <v>No</v>
      </c>
      <c r="G1098" t="str">
        <f>VLOOKUP(A1098,'Medical Examinations'!A:F,6,0)</f>
        <v>No</v>
      </c>
      <c r="H1098" s="7" t="str">
        <f>VLOOKUP(A1098,'Medical Examinations'!A:J,10,0)</f>
        <v>0</v>
      </c>
      <c r="I1098" t="str">
        <f>VLOOKUP(A1098,'Medical Examinations'!A:I,9,0)</f>
        <v>No</v>
      </c>
      <c r="J1098" t="str">
        <f>VLOOKUP(A1098,'Medical Examinations'!A:L,12,0)</f>
        <v>Obesity</v>
      </c>
      <c r="K1098" t="str">
        <f>VLOOKUP(A1098,'Medical Examinations'!A:M,13,0)</f>
        <v>Normal</v>
      </c>
      <c r="L1098" t="str">
        <f>VLOOKUP(A1098,'Hospitalisation Details'!A:S,15,0)</f>
        <v>17-Nov-1991</v>
      </c>
      <c r="M1098" s="10">
        <f>VLOOKUP(A1098,'Hospitalisation Details'!A:Q,17,0)</f>
        <v>10315.91</v>
      </c>
      <c r="N1098" t="str">
        <f>VLOOKUP(A1098,'Hospitalisation Details'!A:L,12,0)</f>
        <v>tier - 3</v>
      </c>
      <c r="O1098" t="str">
        <f>VLOOKUP(A1098,'Hospitalisation Details'!A:AA,13,0)</f>
        <v>tier - 2</v>
      </c>
      <c r="P1098" t="str">
        <f>VLOOKUP(A1098,'Hospitalisation Details'!A:AA,14,0)</f>
        <v>R1012</v>
      </c>
      <c r="Q1098">
        <f>VLOOKUP(A1098,'Hospitalisation Details'!A:AA,16,0)</f>
        <v>31</v>
      </c>
    </row>
    <row r="1099" spans="1:17" ht="15.75" x14ac:dyDescent="0.25">
      <c r="A1099" s="1" t="s">
        <v>1273</v>
      </c>
      <c r="B1099" t="str">
        <f>VLOOKUP(A1099,'Customer Names'!A:D,4,0)</f>
        <v>Tiffany</v>
      </c>
      <c r="C1099">
        <f>VLOOKUP(A1099,'Medical Examinations'!A:B,2,0)</f>
        <v>21.2</v>
      </c>
      <c r="D1099">
        <f>VLOOKUP(A1099,'Medical Examinations'!A:C,3,0)</f>
        <v>10.72</v>
      </c>
      <c r="E1099" t="str">
        <f>VLOOKUP(A1099,'Medical Examinations'!A:K,11,0)</f>
        <v>No</v>
      </c>
      <c r="F1099" t="str">
        <f>VLOOKUP(A1099,'Medical Examinations'!A:N,14,0)</f>
        <v>No</v>
      </c>
      <c r="G1099" t="str">
        <f>VLOOKUP(A1099,'Medical Examinations'!A:F,6,0)</f>
        <v>No</v>
      </c>
      <c r="H1099" s="7" t="str">
        <f>VLOOKUP(A1099,'Medical Examinations'!A:J,10,0)</f>
        <v>0</v>
      </c>
      <c r="I1099" t="str">
        <f>VLOOKUP(A1099,'Medical Examinations'!A:I,9,0)</f>
        <v>No</v>
      </c>
      <c r="J1099" t="str">
        <f>VLOOKUP(A1099,'Medical Examinations'!A:L,12,0)</f>
        <v>Normal Weight</v>
      </c>
      <c r="K1099" t="str">
        <f>VLOOKUP(A1099,'Medical Examinations'!A:M,13,0)</f>
        <v>Diabetes</v>
      </c>
      <c r="L1099" t="str">
        <f>VLOOKUP(A1099,'Hospitalisation Details'!A:S,15,0)</f>
        <v>12-Jul-1962</v>
      </c>
      <c r="M1099" s="10">
        <f>VLOOKUP(A1099,'Hospitalisation Details'!A:Q,17,0)</f>
        <v>10310.780000000001</v>
      </c>
      <c r="N1099" t="str">
        <f>VLOOKUP(A1099,'Hospitalisation Details'!A:L,12,0)</f>
        <v>tier - 3</v>
      </c>
      <c r="O1099" t="str">
        <f>VLOOKUP(A1099,'Hospitalisation Details'!A:AA,13,0)</f>
        <v>tier - 3</v>
      </c>
      <c r="P1099" t="str">
        <f>VLOOKUP(A1099,'Hospitalisation Details'!A:AA,14,0)</f>
        <v>R1012</v>
      </c>
      <c r="Q1099">
        <f>VLOOKUP(A1099,'Hospitalisation Details'!A:AA,16,0)</f>
        <v>60</v>
      </c>
    </row>
    <row r="1100" spans="1:17" ht="15.75" x14ac:dyDescent="0.25">
      <c r="A1100" s="1" t="s">
        <v>1272</v>
      </c>
      <c r="B1100" t="str">
        <f>VLOOKUP(A1100,'Customer Names'!A:D,4,0)</f>
        <v>Sara M.</v>
      </c>
      <c r="C1100">
        <f>VLOOKUP(A1100,'Medical Examinations'!A:B,2,0)</f>
        <v>23.96</v>
      </c>
      <c r="D1100">
        <f>VLOOKUP(A1100,'Medical Examinations'!A:C,3,0)</f>
        <v>9.58</v>
      </c>
      <c r="E1100" t="str">
        <f>VLOOKUP(A1100,'Medical Examinations'!A:K,11,0)</f>
        <v>Yes</v>
      </c>
      <c r="F1100" t="str">
        <f>VLOOKUP(A1100,'Medical Examinations'!A:N,14,0)</f>
        <v>No</v>
      </c>
      <c r="G1100" t="str">
        <f>VLOOKUP(A1100,'Medical Examinations'!A:F,6,0)</f>
        <v>Yes</v>
      </c>
      <c r="H1100" s="7">
        <f>VLOOKUP(A1100,'Medical Examinations'!A:J,10,0)</f>
        <v>1</v>
      </c>
      <c r="I1100" t="str">
        <f>VLOOKUP(A1100,'Medical Examinations'!A:I,9,0)</f>
        <v>No</v>
      </c>
      <c r="J1100" t="str">
        <f>VLOOKUP(A1100,'Medical Examinations'!A:L,12,0)</f>
        <v>Normal Weight</v>
      </c>
      <c r="K1100" t="str">
        <f>VLOOKUP(A1100,'Medical Examinations'!A:M,13,0)</f>
        <v>Diabetes</v>
      </c>
      <c r="L1100" t="str">
        <f>VLOOKUP(A1100,'Hospitalisation Details'!A:S,15,0)</f>
        <v>24-Sep-1963</v>
      </c>
      <c r="M1100" s="10">
        <f>VLOOKUP(A1100,'Hospitalisation Details'!A:Q,17,0)</f>
        <v>10308.040000000001</v>
      </c>
      <c r="N1100" t="str">
        <f>VLOOKUP(A1100,'Hospitalisation Details'!A:L,12,0)</f>
        <v>tier - 3</v>
      </c>
      <c r="O1100" t="str">
        <f>VLOOKUP(A1100,'Hospitalisation Details'!A:AA,13,0)</f>
        <v>tier - 1</v>
      </c>
      <c r="P1100" t="str">
        <f>VLOOKUP(A1100,'Hospitalisation Details'!A:AA,14,0)</f>
        <v>R1013</v>
      </c>
      <c r="Q1100">
        <f>VLOOKUP(A1100,'Hospitalisation Details'!A:AA,16,0)</f>
        <v>59</v>
      </c>
    </row>
    <row r="1101" spans="1:17" ht="15.75" x14ac:dyDescent="0.25">
      <c r="A1101" s="1" t="s">
        <v>1271</v>
      </c>
      <c r="B1101" t="str">
        <f>VLOOKUP(A1101,'Customer Names'!A:D,4,0)</f>
        <v>Scott A.</v>
      </c>
      <c r="C1101">
        <f>VLOOKUP(A1101,'Medical Examinations'!A:B,2,0)</f>
        <v>35.93</v>
      </c>
      <c r="D1101">
        <f>VLOOKUP(A1101,'Medical Examinations'!A:C,3,0)</f>
        <v>6.4</v>
      </c>
      <c r="E1101" t="str">
        <f>VLOOKUP(A1101,'Medical Examinations'!A:K,11,0)</f>
        <v>Yes</v>
      </c>
      <c r="F1101" t="str">
        <f>VLOOKUP(A1101,'Medical Examinations'!A:N,14,0)</f>
        <v>No</v>
      </c>
      <c r="G1101" t="str">
        <f>VLOOKUP(A1101,'Medical Examinations'!A:F,6,0)</f>
        <v>No</v>
      </c>
      <c r="H1101" s="7">
        <f>VLOOKUP(A1101,'Medical Examinations'!A:J,10,0)</f>
        <v>1</v>
      </c>
      <c r="I1101" t="str">
        <f>VLOOKUP(A1101,'Medical Examinations'!A:I,9,0)</f>
        <v>No</v>
      </c>
      <c r="J1101" t="str">
        <f>VLOOKUP(A1101,'Medical Examinations'!A:L,12,0)</f>
        <v>Obesity</v>
      </c>
      <c r="K1101" t="str">
        <f>VLOOKUP(A1101,'Medical Examinations'!A:M,13,0)</f>
        <v>Prediabetes</v>
      </c>
      <c r="L1101" t="str">
        <f>VLOOKUP(A1101,'Hospitalisation Details'!A:S,15,0)</f>
        <v>14-Sep-1988</v>
      </c>
      <c r="M1101" s="10">
        <f>VLOOKUP(A1101,'Hospitalisation Details'!A:Q,17,0)</f>
        <v>10276.99</v>
      </c>
      <c r="N1101" t="str">
        <f>VLOOKUP(A1101,'Hospitalisation Details'!A:L,12,0)</f>
        <v>tier - 3</v>
      </c>
      <c r="O1101" t="str">
        <f>VLOOKUP(A1101,'Hospitalisation Details'!A:AA,13,0)</f>
        <v>tier - 1</v>
      </c>
      <c r="P1101" t="str">
        <f>VLOOKUP(A1101,'Hospitalisation Details'!A:AA,14,0)</f>
        <v>R1021</v>
      </c>
      <c r="Q1101">
        <f>VLOOKUP(A1101,'Hospitalisation Details'!A:AA,16,0)</f>
        <v>34</v>
      </c>
    </row>
    <row r="1102" spans="1:17" ht="15.75" x14ac:dyDescent="0.25">
      <c r="A1102" s="1" t="s">
        <v>1270</v>
      </c>
      <c r="B1102" t="str">
        <f>VLOOKUP(A1102,'Customer Names'!A:D,4,0)</f>
        <v>Lauren</v>
      </c>
      <c r="C1102">
        <f>VLOOKUP(A1102,'Medical Examinations'!A:B,2,0)</f>
        <v>26.11</v>
      </c>
      <c r="D1102">
        <f>VLOOKUP(A1102,'Medical Examinations'!A:C,3,0)</f>
        <v>6.8</v>
      </c>
      <c r="E1102" t="str">
        <f>VLOOKUP(A1102,'Medical Examinations'!A:K,11,0)</f>
        <v>Yes</v>
      </c>
      <c r="F1102" t="str">
        <f>VLOOKUP(A1102,'Medical Examinations'!A:N,14,0)</f>
        <v>No</v>
      </c>
      <c r="G1102" t="str">
        <f>VLOOKUP(A1102,'Medical Examinations'!A:F,6,0)</f>
        <v>No</v>
      </c>
      <c r="H1102" s="7">
        <f>VLOOKUP(A1102,'Medical Examinations'!A:J,10,0)</f>
        <v>2</v>
      </c>
      <c r="I1102" t="str">
        <f>VLOOKUP(A1102,'Medical Examinations'!A:I,9,0)</f>
        <v>No</v>
      </c>
      <c r="J1102" t="str">
        <f>VLOOKUP(A1102,'Medical Examinations'!A:L,12,0)</f>
        <v>Overweight</v>
      </c>
      <c r="K1102" t="str">
        <f>VLOOKUP(A1102,'Medical Examinations'!A:M,13,0)</f>
        <v>Diabetes</v>
      </c>
      <c r="L1102" t="str">
        <f>VLOOKUP(A1102,'Hospitalisation Details'!A:S,15,0)</f>
        <v>21-Jun-1970</v>
      </c>
      <c r="M1102" s="10">
        <f>VLOOKUP(A1102,'Hospitalisation Details'!A:Q,17,0)</f>
        <v>10274.33</v>
      </c>
      <c r="N1102" t="str">
        <f>VLOOKUP(A1102,'Hospitalisation Details'!A:L,12,0)</f>
        <v>tier - 3</v>
      </c>
      <c r="O1102" t="str">
        <f>VLOOKUP(A1102,'Hospitalisation Details'!A:AA,13,0)</f>
        <v>tier - 1</v>
      </c>
      <c r="P1102" t="str">
        <f>VLOOKUP(A1102,'Hospitalisation Details'!A:AA,14,0)</f>
        <v>R1024</v>
      </c>
      <c r="Q1102">
        <f>VLOOKUP(A1102,'Hospitalisation Details'!A:AA,16,0)</f>
        <v>52</v>
      </c>
    </row>
    <row r="1103" spans="1:17" ht="15.75" x14ac:dyDescent="0.25">
      <c r="A1103" s="1" t="s">
        <v>1269</v>
      </c>
      <c r="B1103" t="str">
        <f>VLOOKUP(A1103,'Customer Names'!A:D,4,0)</f>
        <v>Scott</v>
      </c>
      <c r="C1103">
        <f>VLOOKUP(A1103,'Medical Examinations'!A:B,2,0)</f>
        <v>32.299999999999997</v>
      </c>
      <c r="D1103">
        <f>VLOOKUP(A1103,'Medical Examinations'!A:C,3,0)</f>
        <v>9.48</v>
      </c>
      <c r="E1103" t="str">
        <f>VLOOKUP(A1103,'Medical Examinations'!A:K,11,0)</f>
        <v>No</v>
      </c>
      <c r="F1103" t="str">
        <f>VLOOKUP(A1103,'Medical Examinations'!A:N,14,0)</f>
        <v>No</v>
      </c>
      <c r="G1103" t="str">
        <f>VLOOKUP(A1103,'Medical Examinations'!A:F,6,0)</f>
        <v>No</v>
      </c>
      <c r="H1103" s="7">
        <f>VLOOKUP(A1103,'Medical Examinations'!A:J,10,0)</f>
        <v>2</v>
      </c>
      <c r="I1103" t="str">
        <f>VLOOKUP(A1103,'Medical Examinations'!A:I,9,0)</f>
        <v>No</v>
      </c>
      <c r="J1103" t="str">
        <f>VLOOKUP(A1103,'Medical Examinations'!A:L,12,0)</f>
        <v>Obesity</v>
      </c>
      <c r="K1103" t="str">
        <f>VLOOKUP(A1103,'Medical Examinations'!A:M,13,0)</f>
        <v>Diabetes</v>
      </c>
      <c r="L1103" t="str">
        <f>VLOOKUP(A1103,'Hospitalisation Details'!A:S,15,0)</f>
        <v>27-Nov-1973</v>
      </c>
      <c r="M1103" s="10">
        <f>VLOOKUP(A1103,'Hospitalisation Details'!A:Q,17,0)</f>
        <v>10269.459999999999</v>
      </c>
      <c r="N1103" t="str">
        <f>VLOOKUP(A1103,'Hospitalisation Details'!A:L,12,0)</f>
        <v>tier - 3</v>
      </c>
      <c r="O1103" t="str">
        <f>VLOOKUP(A1103,'Hospitalisation Details'!A:AA,13,0)</f>
        <v>tier - 3</v>
      </c>
      <c r="P1103" t="str">
        <f>VLOOKUP(A1103,'Hospitalisation Details'!A:AA,14,0)</f>
        <v>R1012</v>
      </c>
      <c r="Q1103">
        <f>VLOOKUP(A1103,'Hospitalisation Details'!A:AA,16,0)</f>
        <v>49</v>
      </c>
    </row>
    <row r="1104" spans="1:17" ht="15.75" x14ac:dyDescent="0.25">
      <c r="A1104" s="1" t="s">
        <v>1268</v>
      </c>
      <c r="B1104" t="str">
        <f>VLOOKUP(A1104,'Customer Names'!A:D,4,0)</f>
        <v>Brian A.</v>
      </c>
      <c r="C1104">
        <f>VLOOKUP(A1104,'Medical Examinations'!A:B,2,0)</f>
        <v>28.69</v>
      </c>
      <c r="D1104">
        <f>VLOOKUP(A1104,'Medical Examinations'!A:C,3,0)</f>
        <v>7.45</v>
      </c>
      <c r="E1104" t="str">
        <f>VLOOKUP(A1104,'Medical Examinations'!A:K,11,0)</f>
        <v>No</v>
      </c>
      <c r="F1104" t="str">
        <f>VLOOKUP(A1104,'Medical Examinations'!A:N,14,0)</f>
        <v>No</v>
      </c>
      <c r="G1104" t="str">
        <f>VLOOKUP(A1104,'Medical Examinations'!A:F,6,0)</f>
        <v>No</v>
      </c>
      <c r="H1104" s="7">
        <f>VLOOKUP(A1104,'Medical Examinations'!A:J,10,0)</f>
        <v>2</v>
      </c>
      <c r="I1104" t="str">
        <f>VLOOKUP(A1104,'Medical Examinations'!A:I,9,0)</f>
        <v>No</v>
      </c>
      <c r="J1104" t="str">
        <f>VLOOKUP(A1104,'Medical Examinations'!A:L,12,0)</f>
        <v>Overweight</v>
      </c>
      <c r="K1104" t="str">
        <f>VLOOKUP(A1104,'Medical Examinations'!A:M,13,0)</f>
        <v>Diabetes</v>
      </c>
      <c r="L1104" t="str">
        <f>VLOOKUP(A1104,'Hospitalisation Details'!A:S,15,0)</f>
        <v>5-Sep-1973</v>
      </c>
      <c r="M1104" s="10">
        <f>VLOOKUP(A1104,'Hospitalisation Details'!A:Q,17,0)</f>
        <v>10264.44</v>
      </c>
      <c r="N1104" t="str">
        <f>VLOOKUP(A1104,'Hospitalisation Details'!A:L,12,0)</f>
        <v>tier - 3</v>
      </c>
      <c r="O1104" t="str">
        <f>VLOOKUP(A1104,'Hospitalisation Details'!A:AA,13,0)</f>
        <v>tier - 2</v>
      </c>
      <c r="P1104" t="str">
        <f>VLOOKUP(A1104,'Hospitalisation Details'!A:AA,14,0)</f>
        <v>R1012</v>
      </c>
      <c r="Q1104">
        <f>VLOOKUP(A1104,'Hospitalisation Details'!A:AA,16,0)</f>
        <v>49</v>
      </c>
    </row>
    <row r="1105" spans="1:17" ht="15.75" x14ac:dyDescent="0.25">
      <c r="A1105" s="1" t="s">
        <v>1267</v>
      </c>
      <c r="B1105" t="str">
        <f>VLOOKUP(A1105,'Customer Names'!A:D,4,0)</f>
        <v>Kaitlin R.</v>
      </c>
      <c r="C1105">
        <f>VLOOKUP(A1105,'Medical Examinations'!A:B,2,0)</f>
        <v>31.28</v>
      </c>
      <c r="D1105">
        <f>VLOOKUP(A1105,'Medical Examinations'!A:C,3,0)</f>
        <v>6.94</v>
      </c>
      <c r="E1105" t="str">
        <f>VLOOKUP(A1105,'Medical Examinations'!A:K,11,0)</f>
        <v>Yes</v>
      </c>
      <c r="F1105" t="str">
        <f>VLOOKUP(A1105,'Medical Examinations'!A:N,14,0)</f>
        <v>No</v>
      </c>
      <c r="G1105" t="str">
        <f>VLOOKUP(A1105,'Medical Examinations'!A:F,6,0)</f>
        <v>No</v>
      </c>
      <c r="H1105" s="7">
        <f>VLOOKUP(A1105,'Medical Examinations'!A:J,10,0)</f>
        <v>1</v>
      </c>
      <c r="I1105" t="str">
        <f>VLOOKUP(A1105,'Medical Examinations'!A:I,9,0)</f>
        <v>No</v>
      </c>
      <c r="J1105" t="str">
        <f>VLOOKUP(A1105,'Medical Examinations'!A:L,12,0)</f>
        <v>Obesity</v>
      </c>
      <c r="K1105" t="str">
        <f>VLOOKUP(A1105,'Medical Examinations'!A:M,13,0)</f>
        <v>Diabetes</v>
      </c>
      <c r="L1105" t="str">
        <f>VLOOKUP(A1105,'Hospitalisation Details'!A:S,15,0)</f>
        <v>15-Aug-1975</v>
      </c>
      <c r="M1105" s="10">
        <f>VLOOKUP(A1105,'Hospitalisation Details'!A:Q,17,0)</f>
        <v>10259.129999999999</v>
      </c>
      <c r="N1105" t="str">
        <f>VLOOKUP(A1105,'Hospitalisation Details'!A:L,12,0)</f>
        <v>tier - 3</v>
      </c>
      <c r="O1105" t="str">
        <f>VLOOKUP(A1105,'Hospitalisation Details'!A:AA,13,0)</f>
        <v>tier - 2</v>
      </c>
      <c r="P1105" t="str">
        <f>VLOOKUP(A1105,'Hospitalisation Details'!A:AA,14,0)</f>
        <v>R1011</v>
      </c>
      <c r="Q1105">
        <f>VLOOKUP(A1105,'Hospitalisation Details'!A:AA,16,0)</f>
        <v>47</v>
      </c>
    </row>
    <row r="1106" spans="1:17" ht="15.75" x14ac:dyDescent="0.25">
      <c r="A1106" s="1" t="s">
        <v>1266</v>
      </c>
      <c r="B1106" t="str">
        <f>VLOOKUP(A1106,'Customer Names'!A:D,4,0)</f>
        <v>Mohammad</v>
      </c>
      <c r="C1106">
        <f>VLOOKUP(A1106,'Medical Examinations'!A:B,2,0)</f>
        <v>30.21</v>
      </c>
      <c r="D1106">
        <f>VLOOKUP(A1106,'Medical Examinations'!A:C,3,0)</f>
        <v>7.83</v>
      </c>
      <c r="E1106" t="str">
        <f>VLOOKUP(A1106,'Medical Examinations'!A:K,11,0)</f>
        <v>No</v>
      </c>
      <c r="F1106" t="str">
        <f>VLOOKUP(A1106,'Medical Examinations'!A:N,14,0)</f>
        <v>No</v>
      </c>
      <c r="G1106" t="str">
        <f>VLOOKUP(A1106,'Medical Examinations'!A:F,6,0)</f>
        <v>No</v>
      </c>
      <c r="H1106" s="7" t="str">
        <f>VLOOKUP(A1106,'Medical Examinations'!A:J,10,0)</f>
        <v>0</v>
      </c>
      <c r="I1106" t="str">
        <f>VLOOKUP(A1106,'Medical Examinations'!A:I,9,0)</f>
        <v>No</v>
      </c>
      <c r="J1106" t="str">
        <f>VLOOKUP(A1106,'Medical Examinations'!A:L,12,0)</f>
        <v>Obesity</v>
      </c>
      <c r="K1106" t="str">
        <f>VLOOKUP(A1106,'Medical Examinations'!A:M,13,0)</f>
        <v>Diabetes</v>
      </c>
      <c r="L1106" t="str">
        <f>VLOOKUP(A1106,'Hospitalisation Details'!A:S,15,0)</f>
        <v>23-Sep-1968</v>
      </c>
      <c r="M1106" s="10">
        <f>VLOOKUP(A1106,'Hospitalisation Details'!A:Q,17,0)</f>
        <v>10231.5</v>
      </c>
      <c r="N1106" t="str">
        <f>VLOOKUP(A1106,'Hospitalisation Details'!A:L,12,0)</f>
        <v>tier - 3</v>
      </c>
      <c r="O1106" t="str">
        <f>VLOOKUP(A1106,'Hospitalisation Details'!A:AA,13,0)</f>
        <v>tier - 1</v>
      </c>
      <c r="P1106" t="str">
        <f>VLOOKUP(A1106,'Hospitalisation Details'!A:AA,14,0)</f>
        <v>R1012</v>
      </c>
      <c r="Q1106">
        <f>VLOOKUP(A1106,'Hospitalisation Details'!A:AA,16,0)</f>
        <v>54</v>
      </c>
    </row>
    <row r="1107" spans="1:17" ht="15.75" x14ac:dyDescent="0.25">
      <c r="A1107" s="1" t="s">
        <v>1265</v>
      </c>
      <c r="B1107" t="str">
        <f>VLOOKUP(A1107,'Customer Names'!A:D,4,0)</f>
        <v>Charlie</v>
      </c>
      <c r="C1107">
        <f>VLOOKUP(A1107,'Medical Examinations'!A:B,2,0)</f>
        <v>38.28</v>
      </c>
      <c r="D1107">
        <f>VLOOKUP(A1107,'Medical Examinations'!A:C,3,0)</f>
        <v>10.17</v>
      </c>
      <c r="E1107" t="str">
        <f>VLOOKUP(A1107,'Medical Examinations'!A:K,11,0)</f>
        <v>Yes</v>
      </c>
      <c r="F1107" t="str">
        <f>VLOOKUP(A1107,'Medical Examinations'!A:N,14,0)</f>
        <v>No</v>
      </c>
      <c r="G1107" t="str">
        <f>VLOOKUP(A1107,'Medical Examinations'!A:F,6,0)</f>
        <v>No</v>
      </c>
      <c r="H1107" s="7" t="str">
        <f>VLOOKUP(A1107,'Medical Examinations'!A:J,10,0)</f>
        <v>0</v>
      </c>
      <c r="I1107" t="str">
        <f>VLOOKUP(A1107,'Medical Examinations'!A:I,9,0)</f>
        <v>No</v>
      </c>
      <c r="J1107" t="str">
        <f>VLOOKUP(A1107,'Medical Examinations'!A:L,12,0)</f>
        <v>Obesity</v>
      </c>
      <c r="K1107" t="str">
        <f>VLOOKUP(A1107,'Medical Examinations'!A:M,13,0)</f>
        <v>Diabetes</v>
      </c>
      <c r="L1107" t="str">
        <f>VLOOKUP(A1107,'Hospitalisation Details'!A:S,15,0)</f>
        <v>28-Jun-1967</v>
      </c>
      <c r="M1107" s="10">
        <f>VLOOKUP(A1107,'Hospitalisation Details'!A:Q,17,0)</f>
        <v>10226.280000000001</v>
      </c>
      <c r="N1107" t="str">
        <f>VLOOKUP(A1107,'Hospitalisation Details'!A:L,12,0)</f>
        <v>tier - 3</v>
      </c>
      <c r="O1107" t="str">
        <f>VLOOKUP(A1107,'Hospitalisation Details'!A:AA,13,0)</f>
        <v>tier - 3</v>
      </c>
      <c r="P1107" t="str">
        <f>VLOOKUP(A1107,'Hospitalisation Details'!A:AA,14,0)</f>
        <v>R1013</v>
      </c>
      <c r="Q1107">
        <f>VLOOKUP(A1107,'Hospitalisation Details'!A:AA,16,0)</f>
        <v>55</v>
      </c>
    </row>
    <row r="1108" spans="1:17" ht="15.75" x14ac:dyDescent="0.25">
      <c r="A1108" s="1" t="s">
        <v>1264</v>
      </c>
      <c r="B1108" t="str">
        <f>VLOOKUP(A1108,'Customer Names'!A:D,4,0)</f>
        <v>Brent</v>
      </c>
      <c r="C1108">
        <f>VLOOKUP(A1108,'Medical Examinations'!A:B,2,0)</f>
        <v>29.9</v>
      </c>
      <c r="D1108">
        <f>VLOOKUP(A1108,'Medical Examinations'!A:C,3,0)</f>
        <v>8.9600000000000009</v>
      </c>
      <c r="E1108" t="str">
        <f>VLOOKUP(A1108,'Medical Examinations'!A:K,11,0)</f>
        <v>Yes</v>
      </c>
      <c r="F1108" t="str">
        <f>VLOOKUP(A1108,'Medical Examinations'!A:N,14,0)</f>
        <v>No</v>
      </c>
      <c r="G1108" t="str">
        <f>VLOOKUP(A1108,'Medical Examinations'!A:F,6,0)</f>
        <v>No</v>
      </c>
      <c r="H1108" s="7" t="str">
        <f>VLOOKUP(A1108,'Medical Examinations'!A:J,10,0)</f>
        <v>0</v>
      </c>
      <c r="I1108" t="str">
        <f>VLOOKUP(A1108,'Medical Examinations'!A:I,9,0)</f>
        <v>No</v>
      </c>
      <c r="J1108" t="str">
        <f>VLOOKUP(A1108,'Medical Examinations'!A:L,12,0)</f>
        <v>Overweight</v>
      </c>
      <c r="K1108" t="str">
        <f>VLOOKUP(A1108,'Medical Examinations'!A:M,13,0)</f>
        <v>Diabetes</v>
      </c>
      <c r="L1108" t="str">
        <f>VLOOKUP(A1108,'Hospitalisation Details'!A:S,15,0)</f>
        <v>26-Sep-1967</v>
      </c>
      <c r="M1108" s="10">
        <f>VLOOKUP(A1108,'Hospitalisation Details'!A:Q,17,0)</f>
        <v>10214.64</v>
      </c>
      <c r="N1108" t="str">
        <f>VLOOKUP(A1108,'Hospitalisation Details'!A:L,12,0)</f>
        <v>tier - 3</v>
      </c>
      <c r="O1108" t="str">
        <f>VLOOKUP(A1108,'Hospitalisation Details'!A:AA,13,0)</f>
        <v>tier - 2</v>
      </c>
      <c r="P1108" t="str">
        <f>VLOOKUP(A1108,'Hospitalisation Details'!A:AA,14,0)</f>
        <v>R1011</v>
      </c>
      <c r="Q1108">
        <f>VLOOKUP(A1108,'Hospitalisation Details'!A:AA,16,0)</f>
        <v>55</v>
      </c>
    </row>
    <row r="1109" spans="1:17" ht="15.75" x14ac:dyDescent="0.25">
      <c r="A1109" s="1" t="s">
        <v>1263</v>
      </c>
      <c r="B1109" t="str">
        <f>VLOOKUP(A1109,'Customer Names'!A:D,4,0)</f>
        <v>Kelli M</v>
      </c>
      <c r="C1109">
        <f>VLOOKUP(A1109,'Medical Examinations'!A:B,2,0)</f>
        <v>23.18</v>
      </c>
      <c r="D1109">
        <f>VLOOKUP(A1109,'Medical Examinations'!A:C,3,0)</f>
        <v>6.96</v>
      </c>
      <c r="E1109" t="str">
        <f>VLOOKUP(A1109,'Medical Examinations'!A:K,11,0)</f>
        <v>Yes</v>
      </c>
      <c r="F1109" t="str">
        <f>VLOOKUP(A1109,'Medical Examinations'!A:N,14,0)</f>
        <v>No</v>
      </c>
      <c r="G1109" t="str">
        <f>VLOOKUP(A1109,'Medical Examinations'!A:F,6,0)</f>
        <v>No</v>
      </c>
      <c r="H1109" s="7">
        <f>VLOOKUP(A1109,'Medical Examinations'!A:J,10,0)</f>
        <v>2</v>
      </c>
      <c r="I1109" t="str">
        <f>VLOOKUP(A1109,'Medical Examinations'!A:I,9,0)</f>
        <v>No</v>
      </c>
      <c r="J1109" t="str">
        <f>VLOOKUP(A1109,'Medical Examinations'!A:L,12,0)</f>
        <v>Normal Weight</v>
      </c>
      <c r="K1109" t="str">
        <f>VLOOKUP(A1109,'Medical Examinations'!A:M,13,0)</f>
        <v>Diabetes</v>
      </c>
      <c r="L1109" t="str">
        <f>VLOOKUP(A1109,'Hospitalisation Details'!A:S,15,0)</f>
        <v>24-Dec-1970</v>
      </c>
      <c r="M1109" s="10">
        <f>VLOOKUP(A1109,'Hospitalisation Details'!A:Q,17,0)</f>
        <v>10197.77</v>
      </c>
      <c r="N1109" t="str">
        <f>VLOOKUP(A1109,'Hospitalisation Details'!A:L,12,0)</f>
        <v>tier - 3</v>
      </c>
      <c r="O1109" t="str">
        <f>VLOOKUP(A1109,'Hospitalisation Details'!A:AA,13,0)</f>
        <v>tier - 1</v>
      </c>
      <c r="P1109" t="str">
        <f>VLOOKUP(A1109,'Hospitalisation Details'!A:AA,14,0)</f>
        <v>R1024</v>
      </c>
      <c r="Q1109">
        <f>VLOOKUP(A1109,'Hospitalisation Details'!A:AA,16,0)</f>
        <v>52</v>
      </c>
    </row>
    <row r="1110" spans="1:17" ht="15.75" x14ac:dyDescent="0.25">
      <c r="A1110" s="1" t="s">
        <v>1262</v>
      </c>
      <c r="B1110" t="str">
        <f>VLOOKUP(A1110,'Customer Names'!A:D,4,0)</f>
        <v>Sheridan H</v>
      </c>
      <c r="C1110">
        <f>VLOOKUP(A1110,'Medical Examinations'!A:B,2,0)</f>
        <v>33.020000000000003</v>
      </c>
      <c r="D1110">
        <f>VLOOKUP(A1110,'Medical Examinations'!A:C,3,0)</f>
        <v>5.07</v>
      </c>
      <c r="E1110" t="str">
        <f>VLOOKUP(A1110,'Medical Examinations'!A:K,11,0)</f>
        <v>Yes</v>
      </c>
      <c r="F1110" t="str">
        <f>VLOOKUP(A1110,'Medical Examinations'!A:N,14,0)</f>
        <v>No</v>
      </c>
      <c r="G1110" t="str">
        <f>VLOOKUP(A1110,'Medical Examinations'!A:F,6,0)</f>
        <v>No</v>
      </c>
      <c r="H1110" s="7" t="str">
        <f>VLOOKUP(A1110,'Medical Examinations'!A:J,10,0)</f>
        <v>0</v>
      </c>
      <c r="I1110" t="str">
        <f>VLOOKUP(A1110,'Medical Examinations'!A:I,9,0)</f>
        <v>No</v>
      </c>
      <c r="J1110" t="str">
        <f>VLOOKUP(A1110,'Medical Examinations'!A:L,12,0)</f>
        <v>Obesity</v>
      </c>
      <c r="K1110" t="str">
        <f>VLOOKUP(A1110,'Medical Examinations'!A:M,13,0)</f>
        <v>Normal</v>
      </c>
      <c r="L1110" t="str">
        <f>VLOOKUP(A1110,'Hospitalisation Details'!A:S,15,0)</f>
        <v>16-Oct-1985</v>
      </c>
      <c r="M1110" s="10">
        <f>VLOOKUP(A1110,'Hospitalisation Details'!A:Q,17,0)</f>
        <v>10191.82</v>
      </c>
      <c r="N1110" t="str">
        <f>VLOOKUP(A1110,'Hospitalisation Details'!A:L,12,0)</f>
        <v>tier - 3</v>
      </c>
      <c r="O1110" t="str">
        <f>VLOOKUP(A1110,'Hospitalisation Details'!A:AA,13,0)</f>
        <v>tier - 2</v>
      </c>
      <c r="P1110" t="str">
        <f>VLOOKUP(A1110,'Hospitalisation Details'!A:AA,14,0)</f>
        <v>R1026</v>
      </c>
      <c r="Q1110">
        <f>VLOOKUP(A1110,'Hospitalisation Details'!A:AA,16,0)</f>
        <v>37</v>
      </c>
    </row>
    <row r="1111" spans="1:17" ht="15.75" x14ac:dyDescent="0.25">
      <c r="A1111" s="1" t="s">
        <v>1261</v>
      </c>
      <c r="B1111" t="str">
        <f>VLOOKUP(A1111,'Customer Names'!A:D,4,0)</f>
        <v>Sarah M.</v>
      </c>
      <c r="C1111">
        <f>VLOOKUP(A1111,'Medical Examinations'!A:B,2,0)</f>
        <v>27.29</v>
      </c>
      <c r="D1111">
        <f>VLOOKUP(A1111,'Medical Examinations'!A:C,3,0)</f>
        <v>5.85</v>
      </c>
      <c r="E1111" t="str">
        <f>VLOOKUP(A1111,'Medical Examinations'!A:K,11,0)</f>
        <v>No</v>
      </c>
      <c r="F1111" t="str">
        <f>VLOOKUP(A1111,'Medical Examinations'!A:N,14,0)</f>
        <v>No</v>
      </c>
      <c r="G1111" t="str">
        <f>VLOOKUP(A1111,'Medical Examinations'!A:F,6,0)</f>
        <v>No</v>
      </c>
      <c r="H1111" s="7">
        <f>VLOOKUP(A1111,'Medical Examinations'!A:J,10,0)</f>
        <v>2</v>
      </c>
      <c r="I1111" t="str">
        <f>VLOOKUP(A1111,'Medical Examinations'!A:I,9,0)</f>
        <v>No</v>
      </c>
      <c r="J1111" t="str">
        <f>VLOOKUP(A1111,'Medical Examinations'!A:L,12,0)</f>
        <v>Overweight</v>
      </c>
      <c r="K1111" t="str">
        <f>VLOOKUP(A1111,'Medical Examinations'!A:M,13,0)</f>
        <v>Prediabetes</v>
      </c>
      <c r="L1111" t="str">
        <f>VLOOKUP(A1111,'Hospitalisation Details'!A:S,15,0)</f>
        <v>10-Jul-1972</v>
      </c>
      <c r="M1111" s="10">
        <f>VLOOKUP(A1111,'Hospitalisation Details'!A:Q,17,0)</f>
        <v>10160.870000000001</v>
      </c>
      <c r="N1111" t="str">
        <f>VLOOKUP(A1111,'Hospitalisation Details'!A:L,12,0)</f>
        <v>tier - 3</v>
      </c>
      <c r="O1111" t="str">
        <f>VLOOKUP(A1111,'Hospitalisation Details'!A:AA,13,0)</f>
        <v>tier - 3</v>
      </c>
      <c r="P1111" t="str">
        <f>VLOOKUP(A1111,'Hospitalisation Details'!A:AA,14,0)</f>
        <v>R1025</v>
      </c>
      <c r="Q1111">
        <f>VLOOKUP(A1111,'Hospitalisation Details'!A:AA,16,0)</f>
        <v>50</v>
      </c>
    </row>
    <row r="1112" spans="1:17" ht="15.75" x14ac:dyDescent="0.25">
      <c r="A1112" s="1" t="s">
        <v>1260</v>
      </c>
      <c r="B1112" t="str">
        <f>VLOOKUP(A1112,'Customer Names'!A:D,4,0)</f>
        <v>Jennifer</v>
      </c>
      <c r="C1112">
        <f>VLOOKUP(A1112,'Medical Examinations'!A:B,2,0)</f>
        <v>23.18</v>
      </c>
      <c r="D1112">
        <f>VLOOKUP(A1112,'Medical Examinations'!A:C,3,0)</f>
        <v>10.56</v>
      </c>
      <c r="E1112" t="str">
        <f>VLOOKUP(A1112,'Medical Examinations'!A:K,11,0)</f>
        <v>No</v>
      </c>
      <c r="F1112" t="str">
        <f>VLOOKUP(A1112,'Medical Examinations'!A:N,14,0)</f>
        <v>No</v>
      </c>
      <c r="G1112" t="str">
        <f>VLOOKUP(A1112,'Medical Examinations'!A:F,6,0)</f>
        <v>No</v>
      </c>
      <c r="H1112" s="7">
        <f>VLOOKUP(A1112,'Medical Examinations'!A:J,10,0)</f>
        <v>2</v>
      </c>
      <c r="I1112" t="str">
        <f>VLOOKUP(A1112,'Medical Examinations'!A:I,9,0)</f>
        <v>No</v>
      </c>
      <c r="J1112" t="str">
        <f>VLOOKUP(A1112,'Medical Examinations'!A:L,12,0)</f>
        <v>Normal Weight</v>
      </c>
      <c r="K1112" t="str">
        <f>VLOOKUP(A1112,'Medical Examinations'!A:M,13,0)</f>
        <v>Diabetes</v>
      </c>
      <c r="L1112" t="str">
        <f>VLOOKUP(A1112,'Hospitalisation Details'!A:S,15,0)</f>
        <v>13-Oct-1973</v>
      </c>
      <c r="M1112" s="10">
        <f>VLOOKUP(A1112,'Hospitalisation Details'!A:Q,17,0)</f>
        <v>10156.780000000001</v>
      </c>
      <c r="N1112" t="str">
        <f>VLOOKUP(A1112,'Hospitalisation Details'!A:L,12,0)</f>
        <v>tier - 3</v>
      </c>
      <c r="O1112" t="str">
        <f>VLOOKUP(A1112,'Hospitalisation Details'!A:AA,13,0)</f>
        <v>tier - 2</v>
      </c>
      <c r="P1112" t="str">
        <f>VLOOKUP(A1112,'Hospitalisation Details'!A:AA,14,0)</f>
        <v>R1012</v>
      </c>
      <c r="Q1112">
        <f>VLOOKUP(A1112,'Hospitalisation Details'!A:AA,16,0)</f>
        <v>49</v>
      </c>
    </row>
    <row r="1113" spans="1:17" ht="15.75" x14ac:dyDescent="0.25">
      <c r="A1113" s="1" t="s">
        <v>1259</v>
      </c>
      <c r="B1113" t="str">
        <f>VLOOKUP(A1113,'Customer Names'!A:D,4,0)</f>
        <v>Laura J</v>
      </c>
      <c r="C1113">
        <f>VLOOKUP(A1113,'Medical Examinations'!A:B,2,0)</f>
        <v>32.659999999999997</v>
      </c>
      <c r="D1113">
        <f>VLOOKUP(A1113,'Medical Examinations'!A:C,3,0)</f>
        <v>8.92</v>
      </c>
      <c r="E1113" t="str">
        <f>VLOOKUP(A1113,'Medical Examinations'!A:K,11,0)</f>
        <v>Yes</v>
      </c>
      <c r="F1113" t="str">
        <f>VLOOKUP(A1113,'Medical Examinations'!A:N,14,0)</f>
        <v>No</v>
      </c>
      <c r="G1113" t="str">
        <f>VLOOKUP(A1113,'Medical Examinations'!A:F,6,0)</f>
        <v>No</v>
      </c>
      <c r="H1113" s="7" t="str">
        <f>VLOOKUP(A1113,'Medical Examinations'!A:J,10,0)</f>
        <v>0</v>
      </c>
      <c r="I1113" t="str">
        <f>VLOOKUP(A1113,'Medical Examinations'!A:I,9,0)</f>
        <v>No</v>
      </c>
      <c r="J1113" t="str">
        <f>VLOOKUP(A1113,'Medical Examinations'!A:L,12,0)</f>
        <v>Obesity</v>
      </c>
      <c r="K1113" t="str">
        <f>VLOOKUP(A1113,'Medical Examinations'!A:M,13,0)</f>
        <v>Diabetes</v>
      </c>
      <c r="L1113" t="str">
        <f>VLOOKUP(A1113,'Hospitalisation Details'!A:S,15,0)</f>
        <v>12-Jun-1981</v>
      </c>
      <c r="M1113" s="10">
        <f>VLOOKUP(A1113,'Hospitalisation Details'!A:Q,17,0)</f>
        <v>10146.129999999999</v>
      </c>
      <c r="N1113" t="str">
        <f>VLOOKUP(A1113,'Hospitalisation Details'!A:L,12,0)</f>
        <v>tier - 3</v>
      </c>
      <c r="O1113" t="str">
        <f>VLOOKUP(A1113,'Hospitalisation Details'!A:AA,13,0)</f>
        <v>tier - 1</v>
      </c>
      <c r="P1113" t="str">
        <f>VLOOKUP(A1113,'Hospitalisation Details'!A:AA,14,0)</f>
        <v>R1025</v>
      </c>
      <c r="Q1113">
        <f>VLOOKUP(A1113,'Hospitalisation Details'!A:AA,16,0)</f>
        <v>41</v>
      </c>
    </row>
    <row r="1114" spans="1:17" ht="15.75" x14ac:dyDescent="0.25">
      <c r="A1114" s="1" t="s">
        <v>1258</v>
      </c>
      <c r="B1114" t="str">
        <f>VLOOKUP(A1114,'Customer Names'!A:D,4,0)</f>
        <v>Thomas</v>
      </c>
      <c r="C1114">
        <f>VLOOKUP(A1114,'Medical Examinations'!A:B,2,0)</f>
        <v>30.78</v>
      </c>
      <c r="D1114">
        <f>VLOOKUP(A1114,'Medical Examinations'!A:C,3,0)</f>
        <v>8.6300000000000008</v>
      </c>
      <c r="E1114" t="str">
        <f>VLOOKUP(A1114,'Medical Examinations'!A:K,11,0)</f>
        <v>No</v>
      </c>
      <c r="F1114" t="str">
        <f>VLOOKUP(A1114,'Medical Examinations'!A:N,14,0)</f>
        <v>No</v>
      </c>
      <c r="G1114" t="str">
        <f>VLOOKUP(A1114,'Medical Examinations'!A:F,6,0)</f>
        <v>No</v>
      </c>
      <c r="H1114" s="7" t="str">
        <f>VLOOKUP(A1114,'Medical Examinations'!A:J,10,0)</f>
        <v>0</v>
      </c>
      <c r="I1114" t="str">
        <f>VLOOKUP(A1114,'Medical Examinations'!A:I,9,0)</f>
        <v>No</v>
      </c>
      <c r="J1114" t="str">
        <f>VLOOKUP(A1114,'Medical Examinations'!A:L,12,0)</f>
        <v>Obesity</v>
      </c>
      <c r="K1114" t="str">
        <f>VLOOKUP(A1114,'Medical Examinations'!A:M,13,0)</f>
        <v>Diabetes</v>
      </c>
      <c r="L1114" t="str">
        <f>VLOOKUP(A1114,'Hospitalisation Details'!A:S,15,0)</f>
        <v>30-Dec-1974</v>
      </c>
      <c r="M1114" s="10">
        <f>VLOOKUP(A1114,'Hospitalisation Details'!A:Q,17,0)</f>
        <v>10141.14</v>
      </c>
      <c r="N1114" t="str">
        <f>VLOOKUP(A1114,'Hospitalisation Details'!A:L,12,0)</f>
        <v>tier - 3</v>
      </c>
      <c r="O1114" t="str">
        <f>VLOOKUP(A1114,'Hospitalisation Details'!A:AA,13,0)</f>
        <v>tier - 1</v>
      </c>
      <c r="P1114" t="str">
        <f>VLOOKUP(A1114,'Hospitalisation Details'!A:AA,14,0)</f>
        <v>R1016</v>
      </c>
      <c r="Q1114">
        <f>VLOOKUP(A1114,'Hospitalisation Details'!A:AA,16,0)</f>
        <v>48</v>
      </c>
    </row>
    <row r="1115" spans="1:17" ht="15.75" x14ac:dyDescent="0.25">
      <c r="A1115" s="1" t="s">
        <v>1257</v>
      </c>
      <c r="B1115" t="str">
        <f>VLOOKUP(A1115,'Customer Names'!A:D,4,0)</f>
        <v>Gisele</v>
      </c>
      <c r="C1115">
        <f>VLOOKUP(A1115,'Medical Examinations'!A:B,2,0)</f>
        <v>47.2</v>
      </c>
      <c r="D1115">
        <f>VLOOKUP(A1115,'Medical Examinations'!A:C,3,0)</f>
        <v>6.29</v>
      </c>
      <c r="E1115" t="str">
        <f>VLOOKUP(A1115,'Medical Examinations'!A:K,11,0)</f>
        <v>Yes</v>
      </c>
      <c r="F1115" t="str">
        <f>VLOOKUP(A1115,'Medical Examinations'!A:N,14,0)</f>
        <v>No</v>
      </c>
      <c r="G1115" t="str">
        <f>VLOOKUP(A1115,'Medical Examinations'!A:F,6,0)</f>
        <v>Yes</v>
      </c>
      <c r="H1115" s="7">
        <f>VLOOKUP(A1115,'Medical Examinations'!A:J,10,0)</f>
        <v>1</v>
      </c>
      <c r="I1115" t="str">
        <f>VLOOKUP(A1115,'Medical Examinations'!A:I,9,0)</f>
        <v>No</v>
      </c>
      <c r="J1115" t="str">
        <f>VLOOKUP(A1115,'Medical Examinations'!A:L,12,0)</f>
        <v>Obesity</v>
      </c>
      <c r="K1115" t="str">
        <f>VLOOKUP(A1115,'Medical Examinations'!A:M,13,0)</f>
        <v>Prediabetes</v>
      </c>
      <c r="L1115" t="str">
        <f>VLOOKUP(A1115,'Hospitalisation Details'!A:S,15,0)</f>
        <v>5-Sep-1997</v>
      </c>
      <c r="M1115" s="10">
        <f>VLOOKUP(A1115,'Hospitalisation Details'!A:Q,17,0)</f>
        <v>10139.84</v>
      </c>
      <c r="N1115" t="str">
        <f>VLOOKUP(A1115,'Hospitalisation Details'!A:L,12,0)</f>
        <v>tier - 3</v>
      </c>
      <c r="O1115" t="str">
        <f>VLOOKUP(A1115,'Hospitalisation Details'!A:AA,13,0)</f>
        <v>tier - 2</v>
      </c>
      <c r="P1115" t="str">
        <f>VLOOKUP(A1115,'Hospitalisation Details'!A:AA,14,0)</f>
        <v>R1012</v>
      </c>
      <c r="Q1115">
        <f>VLOOKUP(A1115,'Hospitalisation Details'!A:AA,16,0)</f>
        <v>25</v>
      </c>
    </row>
    <row r="1116" spans="1:17" ht="15.75" x14ac:dyDescent="0.25">
      <c r="A1116" s="1" t="s">
        <v>1256</v>
      </c>
      <c r="B1116" t="str">
        <f>VLOOKUP(A1116,'Customer Names'!A:D,4,0)</f>
        <v>Myra L</v>
      </c>
      <c r="C1116">
        <f>VLOOKUP(A1116,'Medical Examinations'!A:B,2,0)</f>
        <v>31.6</v>
      </c>
      <c r="D1116">
        <f>VLOOKUP(A1116,'Medical Examinations'!A:C,3,0)</f>
        <v>5.75</v>
      </c>
      <c r="E1116" t="str">
        <f>VLOOKUP(A1116,'Medical Examinations'!A:K,11,0)</f>
        <v>No</v>
      </c>
      <c r="F1116" t="str">
        <f>VLOOKUP(A1116,'Medical Examinations'!A:N,14,0)</f>
        <v>No</v>
      </c>
      <c r="G1116" t="str">
        <f>VLOOKUP(A1116,'Medical Examinations'!A:F,6,0)</f>
        <v>No</v>
      </c>
      <c r="H1116" s="7">
        <f>VLOOKUP(A1116,'Medical Examinations'!A:J,10,0)</f>
        <v>2</v>
      </c>
      <c r="I1116" t="str">
        <f>VLOOKUP(A1116,'Medical Examinations'!A:I,9,0)</f>
        <v>No</v>
      </c>
      <c r="J1116" t="str">
        <f>VLOOKUP(A1116,'Medical Examinations'!A:L,12,0)</f>
        <v>Obesity</v>
      </c>
      <c r="K1116" t="str">
        <f>VLOOKUP(A1116,'Medical Examinations'!A:M,13,0)</f>
        <v>Prediabetes</v>
      </c>
      <c r="L1116" t="str">
        <f>VLOOKUP(A1116,'Hospitalisation Details'!A:S,15,0)</f>
        <v>16-Nov-1972</v>
      </c>
      <c r="M1116" s="10">
        <f>VLOOKUP(A1116,'Hospitalisation Details'!A:Q,17,0)</f>
        <v>10118.42</v>
      </c>
      <c r="N1116" t="str">
        <f>VLOOKUP(A1116,'Hospitalisation Details'!A:L,12,0)</f>
        <v>tier - 3</v>
      </c>
      <c r="O1116" t="str">
        <f>VLOOKUP(A1116,'Hospitalisation Details'!A:AA,13,0)</f>
        <v>tier - 3</v>
      </c>
      <c r="P1116" t="str">
        <f>VLOOKUP(A1116,'Hospitalisation Details'!A:AA,14,0)</f>
        <v>R1011</v>
      </c>
      <c r="Q1116">
        <f>VLOOKUP(A1116,'Hospitalisation Details'!A:AA,16,0)</f>
        <v>50</v>
      </c>
    </row>
    <row r="1117" spans="1:17" ht="15.75" x14ac:dyDescent="0.25">
      <c r="A1117" s="1" t="s">
        <v>1255</v>
      </c>
      <c r="B1117" t="str">
        <f>VLOOKUP(A1117,'Customer Names'!A:D,4,0)</f>
        <v>Melissa M.</v>
      </c>
      <c r="C1117">
        <f>VLOOKUP(A1117,'Medical Examinations'!A:B,2,0)</f>
        <v>33.914999999999999</v>
      </c>
      <c r="D1117">
        <f>VLOOKUP(A1117,'Medical Examinations'!A:C,3,0)</f>
        <v>6.66</v>
      </c>
      <c r="E1117" t="str">
        <f>VLOOKUP(A1117,'Medical Examinations'!A:K,11,0)</f>
        <v>Yes</v>
      </c>
      <c r="F1117" t="str">
        <f>VLOOKUP(A1117,'Medical Examinations'!A:N,14,0)</f>
        <v>No</v>
      </c>
      <c r="G1117" t="str">
        <f>VLOOKUP(A1117,'Medical Examinations'!A:F,6,0)</f>
        <v>No</v>
      </c>
      <c r="H1117" s="7">
        <f>VLOOKUP(A1117,'Medical Examinations'!A:J,10,0)</f>
        <v>1</v>
      </c>
      <c r="I1117" t="str">
        <f>VLOOKUP(A1117,'Medical Examinations'!A:I,9,0)</f>
        <v>No</v>
      </c>
      <c r="J1117" t="str">
        <f>VLOOKUP(A1117,'Medical Examinations'!A:L,12,0)</f>
        <v>Obesity</v>
      </c>
      <c r="K1117" t="str">
        <f>VLOOKUP(A1117,'Medical Examinations'!A:M,13,0)</f>
        <v>Diabetes</v>
      </c>
      <c r="L1117" t="str">
        <f>VLOOKUP(A1117,'Hospitalisation Details'!A:S,15,0)</f>
        <v>2-Jul-1975</v>
      </c>
      <c r="M1117" s="10">
        <f>VLOOKUP(A1117,'Hospitalisation Details'!A:Q,17,0)</f>
        <v>10115.01</v>
      </c>
      <c r="N1117" t="str">
        <f>VLOOKUP(A1117,'Hospitalisation Details'!A:L,12,0)</f>
        <v>tier - 3</v>
      </c>
      <c r="O1117" t="str">
        <f>VLOOKUP(A1117,'Hospitalisation Details'!A:AA,13,0)</f>
        <v>tier - 3</v>
      </c>
      <c r="P1117" t="str">
        <f>VLOOKUP(A1117,'Hospitalisation Details'!A:AA,14,0)</f>
        <v>R1012</v>
      </c>
      <c r="Q1117">
        <f>VLOOKUP(A1117,'Hospitalisation Details'!A:AA,16,0)</f>
        <v>47</v>
      </c>
    </row>
    <row r="1118" spans="1:17" ht="15.75" x14ac:dyDescent="0.25">
      <c r="A1118" s="1" t="s">
        <v>1254</v>
      </c>
      <c r="B1118" t="str">
        <f>VLOOKUP(A1118,'Customer Names'!A:D,4,0)</f>
        <v>Eleanor F.</v>
      </c>
      <c r="C1118">
        <f>VLOOKUP(A1118,'Medical Examinations'!A:B,2,0)</f>
        <v>23.54</v>
      </c>
      <c r="D1118">
        <f>VLOOKUP(A1118,'Medical Examinations'!A:C,3,0)</f>
        <v>5.0999999999999996</v>
      </c>
      <c r="E1118" t="str">
        <f>VLOOKUP(A1118,'Medical Examinations'!A:K,11,0)</f>
        <v>No</v>
      </c>
      <c r="F1118" t="str">
        <f>VLOOKUP(A1118,'Medical Examinations'!A:N,14,0)</f>
        <v>No</v>
      </c>
      <c r="G1118" t="str">
        <f>VLOOKUP(A1118,'Medical Examinations'!A:F,6,0)</f>
        <v>No</v>
      </c>
      <c r="H1118" s="7">
        <f>VLOOKUP(A1118,'Medical Examinations'!A:J,10,0)</f>
        <v>2</v>
      </c>
      <c r="I1118" t="str">
        <f>VLOOKUP(A1118,'Medical Examinations'!A:I,9,0)</f>
        <v>No</v>
      </c>
      <c r="J1118" t="str">
        <f>VLOOKUP(A1118,'Medical Examinations'!A:L,12,0)</f>
        <v>Normal Weight</v>
      </c>
      <c r="K1118" t="str">
        <f>VLOOKUP(A1118,'Medical Examinations'!A:M,13,0)</f>
        <v>Normal</v>
      </c>
      <c r="L1118" t="str">
        <f>VLOOKUP(A1118,'Hospitalisation Details'!A:S,15,0)</f>
        <v>8-Aug-1972</v>
      </c>
      <c r="M1118" s="10">
        <f>VLOOKUP(A1118,'Hospitalisation Details'!A:Q,17,0)</f>
        <v>10107.219999999999</v>
      </c>
      <c r="N1118" t="str">
        <f>VLOOKUP(A1118,'Hospitalisation Details'!A:L,12,0)</f>
        <v>tier - 3</v>
      </c>
      <c r="O1118" t="str">
        <f>VLOOKUP(A1118,'Hospitalisation Details'!A:AA,13,0)</f>
        <v>tier - 1</v>
      </c>
      <c r="P1118" t="str">
        <f>VLOOKUP(A1118,'Hospitalisation Details'!A:AA,14,0)</f>
        <v>R1013</v>
      </c>
      <c r="Q1118">
        <f>VLOOKUP(A1118,'Hospitalisation Details'!A:AA,16,0)</f>
        <v>50</v>
      </c>
    </row>
    <row r="1119" spans="1:17" ht="15.75" x14ac:dyDescent="0.25">
      <c r="A1119" s="1" t="s">
        <v>1253</v>
      </c>
      <c r="B1119" t="str">
        <f>VLOOKUP(A1119,'Customer Names'!A:D,4,0)</f>
        <v>Elizabeth</v>
      </c>
      <c r="C1119">
        <f>VLOOKUP(A1119,'Medical Examinations'!A:B,2,0)</f>
        <v>27.074999999999999</v>
      </c>
      <c r="D1119">
        <f>VLOOKUP(A1119,'Medical Examinations'!A:C,3,0)</f>
        <v>4.41</v>
      </c>
      <c r="E1119" t="str">
        <f>VLOOKUP(A1119,'Medical Examinations'!A:K,11,0)</f>
        <v>No</v>
      </c>
      <c r="F1119" t="str">
        <f>VLOOKUP(A1119,'Medical Examinations'!A:N,14,0)</f>
        <v>No</v>
      </c>
      <c r="G1119" t="str">
        <f>VLOOKUP(A1119,'Medical Examinations'!A:F,6,0)</f>
        <v>No</v>
      </c>
      <c r="H1119" s="7">
        <f>VLOOKUP(A1119,'Medical Examinations'!A:J,10,0)</f>
        <v>2</v>
      </c>
      <c r="I1119" t="str">
        <f>VLOOKUP(A1119,'Medical Examinations'!A:I,9,0)</f>
        <v>No</v>
      </c>
      <c r="J1119" t="str">
        <f>VLOOKUP(A1119,'Medical Examinations'!A:L,12,0)</f>
        <v>Overweight</v>
      </c>
      <c r="K1119" t="str">
        <f>VLOOKUP(A1119,'Medical Examinations'!A:M,13,0)</f>
        <v>Normal</v>
      </c>
      <c r="L1119" t="str">
        <f>VLOOKUP(A1119,'Hospitalisation Details'!A:S,15,0)</f>
        <v>19-Oct-1972</v>
      </c>
      <c r="M1119" s="10">
        <f>VLOOKUP(A1119,'Hospitalisation Details'!A:Q,17,0)</f>
        <v>10106.129999999999</v>
      </c>
      <c r="N1119" t="str">
        <f>VLOOKUP(A1119,'Hospitalisation Details'!A:L,12,0)</f>
        <v>tier - 3</v>
      </c>
      <c r="O1119" t="str">
        <f>VLOOKUP(A1119,'Hospitalisation Details'!A:AA,13,0)</f>
        <v>tier - 1</v>
      </c>
      <c r="P1119" t="str">
        <f>VLOOKUP(A1119,'Hospitalisation Details'!A:AA,14,0)</f>
        <v>R1024</v>
      </c>
      <c r="Q1119">
        <f>VLOOKUP(A1119,'Hospitalisation Details'!A:AA,16,0)</f>
        <v>50</v>
      </c>
    </row>
    <row r="1120" spans="1:17" ht="15.75" x14ac:dyDescent="0.25">
      <c r="A1120" s="1" t="s">
        <v>1252</v>
      </c>
      <c r="B1120" t="str">
        <f>VLOOKUP(A1120,'Customer Names'!A:D,4,0)</f>
        <v>Kenneth</v>
      </c>
      <c r="C1120">
        <f>VLOOKUP(A1120,'Medical Examinations'!A:B,2,0)</f>
        <v>25.8</v>
      </c>
      <c r="D1120">
        <f>VLOOKUP(A1120,'Medical Examinations'!A:C,3,0)</f>
        <v>5.52</v>
      </c>
      <c r="E1120" t="str">
        <f>VLOOKUP(A1120,'Medical Examinations'!A:K,11,0)</f>
        <v>Yes</v>
      </c>
      <c r="F1120" t="str">
        <f>VLOOKUP(A1120,'Medical Examinations'!A:N,14,0)</f>
        <v>No</v>
      </c>
      <c r="G1120" t="str">
        <f>VLOOKUP(A1120,'Medical Examinations'!A:F,6,0)</f>
        <v>No</v>
      </c>
      <c r="H1120" s="7" t="str">
        <f>VLOOKUP(A1120,'Medical Examinations'!A:J,10,0)</f>
        <v>0</v>
      </c>
      <c r="I1120" t="str">
        <f>VLOOKUP(A1120,'Medical Examinations'!A:I,9,0)</f>
        <v>No</v>
      </c>
      <c r="J1120" t="str">
        <f>VLOOKUP(A1120,'Medical Examinations'!A:L,12,0)</f>
        <v>Overweight</v>
      </c>
      <c r="K1120" t="str">
        <f>VLOOKUP(A1120,'Medical Examinations'!A:M,13,0)</f>
        <v>Normal</v>
      </c>
      <c r="L1120" t="str">
        <f>VLOOKUP(A1120,'Hospitalisation Details'!A:S,15,0)</f>
        <v>19-Dec-1976</v>
      </c>
      <c r="M1120" s="10">
        <f>VLOOKUP(A1120,'Hospitalisation Details'!A:Q,17,0)</f>
        <v>10096.969999999999</v>
      </c>
      <c r="N1120" t="str">
        <f>VLOOKUP(A1120,'Hospitalisation Details'!A:L,12,0)</f>
        <v>tier - 3</v>
      </c>
      <c r="O1120" t="str">
        <f>VLOOKUP(A1120,'Hospitalisation Details'!A:AA,13,0)</f>
        <v>tier - 2</v>
      </c>
      <c r="P1120" t="str">
        <f>VLOOKUP(A1120,'Hospitalisation Details'!A:AA,14,0)</f>
        <v>R1011</v>
      </c>
      <c r="Q1120">
        <f>VLOOKUP(A1120,'Hospitalisation Details'!A:AA,16,0)</f>
        <v>46</v>
      </c>
    </row>
    <row r="1121" spans="1:17" ht="15.75" x14ac:dyDescent="0.25">
      <c r="A1121" s="1" t="s">
        <v>1251</v>
      </c>
      <c r="B1121" t="str">
        <f>VLOOKUP(A1121,'Customer Names'!A:D,4,0)</f>
        <v>Robert G.</v>
      </c>
      <c r="C1121">
        <f>VLOOKUP(A1121,'Medical Examinations'!A:B,2,0)</f>
        <v>36.1</v>
      </c>
      <c r="D1121">
        <f>VLOOKUP(A1121,'Medical Examinations'!A:C,3,0)</f>
        <v>4.62</v>
      </c>
      <c r="E1121" t="str">
        <f>VLOOKUP(A1121,'Medical Examinations'!A:K,11,0)</f>
        <v>Yes</v>
      </c>
      <c r="F1121" t="str">
        <f>VLOOKUP(A1121,'Medical Examinations'!A:N,14,0)</f>
        <v>No</v>
      </c>
      <c r="G1121" t="str">
        <f>VLOOKUP(A1121,'Medical Examinations'!A:F,6,0)</f>
        <v>Yes</v>
      </c>
      <c r="H1121" s="7">
        <f>VLOOKUP(A1121,'Medical Examinations'!A:J,10,0)</f>
        <v>1</v>
      </c>
      <c r="I1121" t="str">
        <f>VLOOKUP(A1121,'Medical Examinations'!A:I,9,0)</f>
        <v>No</v>
      </c>
      <c r="J1121" t="str">
        <f>VLOOKUP(A1121,'Medical Examinations'!A:L,12,0)</f>
        <v>Obesity</v>
      </c>
      <c r="K1121" t="str">
        <f>VLOOKUP(A1121,'Medical Examinations'!A:M,13,0)</f>
        <v>Normal</v>
      </c>
      <c r="L1121" t="str">
        <f>VLOOKUP(A1121,'Hospitalisation Details'!A:S,15,0)</f>
        <v>3-Jul-1969</v>
      </c>
      <c r="M1121" s="10">
        <f>VLOOKUP(A1121,'Hospitalisation Details'!A:Q,17,0)</f>
        <v>10085.85</v>
      </c>
      <c r="N1121" t="str">
        <f>VLOOKUP(A1121,'Hospitalisation Details'!A:L,12,0)</f>
        <v>tier - 3</v>
      </c>
      <c r="O1121" t="str">
        <f>VLOOKUP(A1121,'Hospitalisation Details'!A:AA,13,0)</f>
        <v>tier - 3</v>
      </c>
      <c r="P1121" t="str">
        <f>VLOOKUP(A1121,'Hospitalisation Details'!A:AA,14,0)</f>
        <v>R1011</v>
      </c>
      <c r="Q1121">
        <f>VLOOKUP(A1121,'Hospitalisation Details'!A:AA,16,0)</f>
        <v>53</v>
      </c>
    </row>
    <row r="1122" spans="1:17" ht="15.75" x14ac:dyDescent="0.25">
      <c r="A1122" s="1" t="s">
        <v>1250</v>
      </c>
      <c r="B1122" t="str">
        <f>VLOOKUP(A1122,'Customer Names'!A:D,4,0)</f>
        <v>Thomas C.</v>
      </c>
      <c r="C1122">
        <f>VLOOKUP(A1122,'Medical Examinations'!A:B,2,0)</f>
        <v>30.495000000000001</v>
      </c>
      <c r="D1122">
        <f>VLOOKUP(A1122,'Medical Examinations'!A:C,3,0)</f>
        <v>5.74</v>
      </c>
      <c r="E1122" t="str">
        <f>VLOOKUP(A1122,'Medical Examinations'!A:K,11,0)</f>
        <v>Yes</v>
      </c>
      <c r="F1122" t="str">
        <f>VLOOKUP(A1122,'Medical Examinations'!A:N,14,0)</f>
        <v>No</v>
      </c>
      <c r="G1122" t="str">
        <f>VLOOKUP(A1122,'Medical Examinations'!A:F,6,0)</f>
        <v>Yes</v>
      </c>
      <c r="H1122" s="7">
        <f>VLOOKUP(A1122,'Medical Examinations'!A:J,10,0)</f>
        <v>1</v>
      </c>
      <c r="I1122" t="str">
        <f>VLOOKUP(A1122,'Medical Examinations'!A:I,9,0)</f>
        <v>No</v>
      </c>
      <c r="J1122" t="str">
        <f>VLOOKUP(A1122,'Medical Examinations'!A:L,12,0)</f>
        <v>Obesity</v>
      </c>
      <c r="K1122" t="str">
        <f>VLOOKUP(A1122,'Medical Examinations'!A:M,13,0)</f>
        <v>Prediabetes</v>
      </c>
      <c r="L1122" t="str">
        <f>VLOOKUP(A1122,'Hospitalisation Details'!A:S,15,0)</f>
        <v>27-Oct-1969</v>
      </c>
      <c r="M1122" s="10">
        <f>VLOOKUP(A1122,'Hospitalisation Details'!A:Q,17,0)</f>
        <v>10072.06</v>
      </c>
      <c r="N1122" t="str">
        <f>VLOOKUP(A1122,'Hospitalisation Details'!A:L,12,0)</f>
        <v>tier - 3</v>
      </c>
      <c r="O1122" t="str">
        <f>VLOOKUP(A1122,'Hospitalisation Details'!A:AA,13,0)</f>
        <v>tier - 1</v>
      </c>
      <c r="P1122" t="str">
        <f>VLOOKUP(A1122,'Hospitalisation Details'!A:AA,14,0)</f>
        <v>R1017</v>
      </c>
      <c r="Q1122">
        <f>VLOOKUP(A1122,'Hospitalisation Details'!A:AA,16,0)</f>
        <v>53</v>
      </c>
    </row>
    <row r="1123" spans="1:17" ht="15.75" x14ac:dyDescent="0.25">
      <c r="A1123" s="1" t="s">
        <v>1249</v>
      </c>
      <c r="B1123" t="str">
        <f>VLOOKUP(A1123,'Customer Names'!A:D,4,0)</f>
        <v>Matthew J.</v>
      </c>
      <c r="C1123">
        <f>VLOOKUP(A1123,'Medical Examinations'!A:B,2,0)</f>
        <v>21.4</v>
      </c>
      <c r="D1123">
        <f>VLOOKUP(A1123,'Medical Examinations'!A:C,3,0)</f>
        <v>6.3</v>
      </c>
      <c r="E1123" t="str">
        <f>VLOOKUP(A1123,'Medical Examinations'!A:K,11,0)</f>
        <v>Yes</v>
      </c>
      <c r="F1123" t="str">
        <f>VLOOKUP(A1123,'Medical Examinations'!A:N,14,0)</f>
        <v>No</v>
      </c>
      <c r="G1123" t="str">
        <f>VLOOKUP(A1123,'Medical Examinations'!A:F,6,0)</f>
        <v>Yes</v>
      </c>
      <c r="H1123" s="7">
        <f>VLOOKUP(A1123,'Medical Examinations'!A:J,10,0)</f>
        <v>1</v>
      </c>
      <c r="I1123" t="str">
        <f>VLOOKUP(A1123,'Medical Examinations'!A:I,9,0)</f>
        <v>No</v>
      </c>
      <c r="J1123" t="str">
        <f>VLOOKUP(A1123,'Medical Examinations'!A:L,12,0)</f>
        <v>Normal Weight</v>
      </c>
      <c r="K1123" t="str">
        <f>VLOOKUP(A1123,'Medical Examinations'!A:M,13,0)</f>
        <v>Prediabetes</v>
      </c>
      <c r="L1123" t="str">
        <f>VLOOKUP(A1123,'Hospitalisation Details'!A:S,15,0)</f>
        <v>22-Aug-1969</v>
      </c>
      <c r="M1123" s="10">
        <f>VLOOKUP(A1123,'Hospitalisation Details'!A:Q,17,0)</f>
        <v>10065.41</v>
      </c>
      <c r="N1123" t="str">
        <f>VLOOKUP(A1123,'Hospitalisation Details'!A:L,12,0)</f>
        <v>tier - 3</v>
      </c>
      <c r="O1123" t="str">
        <f>VLOOKUP(A1123,'Hospitalisation Details'!A:AA,13,0)</f>
        <v>tier - 2</v>
      </c>
      <c r="P1123" t="str">
        <f>VLOOKUP(A1123,'Hospitalisation Details'!A:AA,14,0)</f>
        <v>R1011</v>
      </c>
      <c r="Q1123">
        <f>VLOOKUP(A1123,'Hospitalisation Details'!A:AA,16,0)</f>
        <v>53</v>
      </c>
    </row>
    <row r="1124" spans="1:17" ht="15.75" x14ac:dyDescent="0.25">
      <c r="A1124" s="1" t="s">
        <v>1248</v>
      </c>
      <c r="B1124" t="str">
        <f>VLOOKUP(A1124,'Customer Names'!A:D,4,0)</f>
        <v>Mallory D.</v>
      </c>
      <c r="C1124">
        <f>VLOOKUP(A1124,'Medical Examinations'!A:B,2,0)</f>
        <v>32.299999999999997</v>
      </c>
      <c r="D1124">
        <f>VLOOKUP(A1124,'Medical Examinations'!A:C,3,0)</f>
        <v>10.27</v>
      </c>
      <c r="E1124" t="str">
        <f>VLOOKUP(A1124,'Medical Examinations'!A:K,11,0)</f>
        <v>No</v>
      </c>
      <c r="F1124" t="str">
        <f>VLOOKUP(A1124,'Medical Examinations'!A:N,14,0)</f>
        <v>No</v>
      </c>
      <c r="G1124" t="str">
        <f>VLOOKUP(A1124,'Medical Examinations'!A:F,6,0)</f>
        <v>No</v>
      </c>
      <c r="H1124" s="7" t="str">
        <f>VLOOKUP(A1124,'Medical Examinations'!A:J,10,0)</f>
        <v>0</v>
      </c>
      <c r="I1124" t="str">
        <f>VLOOKUP(A1124,'Medical Examinations'!A:I,9,0)</f>
        <v>No</v>
      </c>
      <c r="J1124" t="str">
        <f>VLOOKUP(A1124,'Medical Examinations'!A:L,12,0)</f>
        <v>Obesity</v>
      </c>
      <c r="K1124" t="str">
        <f>VLOOKUP(A1124,'Medical Examinations'!A:M,13,0)</f>
        <v>Diabetes</v>
      </c>
      <c r="L1124" t="str">
        <f>VLOOKUP(A1124,'Hospitalisation Details'!A:S,15,0)</f>
        <v>30-Aug-1974</v>
      </c>
      <c r="M1124" s="10">
        <f>VLOOKUP(A1124,'Hospitalisation Details'!A:Q,17,0)</f>
        <v>10043.25</v>
      </c>
      <c r="N1124" t="str">
        <f>VLOOKUP(A1124,'Hospitalisation Details'!A:L,12,0)</f>
        <v>tier - 3</v>
      </c>
      <c r="O1124" t="str">
        <f>VLOOKUP(A1124,'Hospitalisation Details'!A:AA,13,0)</f>
        <v>tier - 2</v>
      </c>
      <c r="P1124" t="str">
        <f>VLOOKUP(A1124,'Hospitalisation Details'!A:AA,14,0)</f>
        <v>R1024</v>
      </c>
      <c r="Q1124">
        <f>VLOOKUP(A1124,'Hospitalisation Details'!A:AA,16,0)</f>
        <v>48</v>
      </c>
    </row>
    <row r="1125" spans="1:17" ht="15.75" x14ac:dyDescent="0.25">
      <c r="A1125" s="1" t="s">
        <v>1247</v>
      </c>
      <c r="B1125" t="str">
        <f>VLOOKUP(A1125,'Customer Names'!A:D,4,0)</f>
        <v>Christopher D.</v>
      </c>
      <c r="C1125">
        <f>VLOOKUP(A1125,'Medical Examinations'!A:B,2,0)</f>
        <v>29.78</v>
      </c>
      <c r="D1125">
        <f>VLOOKUP(A1125,'Medical Examinations'!A:C,3,0)</f>
        <v>5.85</v>
      </c>
      <c r="E1125" t="str">
        <f>VLOOKUP(A1125,'Medical Examinations'!A:K,11,0)</f>
        <v>No</v>
      </c>
      <c r="F1125" t="str">
        <f>VLOOKUP(A1125,'Medical Examinations'!A:N,14,0)</f>
        <v>No</v>
      </c>
      <c r="G1125" t="str">
        <f>VLOOKUP(A1125,'Medical Examinations'!A:F,6,0)</f>
        <v>Yes</v>
      </c>
      <c r="H1125" s="7">
        <f>VLOOKUP(A1125,'Medical Examinations'!A:J,10,0)</f>
        <v>1</v>
      </c>
      <c r="I1125" t="str">
        <f>VLOOKUP(A1125,'Medical Examinations'!A:I,9,0)</f>
        <v>No</v>
      </c>
      <c r="J1125" t="str">
        <f>VLOOKUP(A1125,'Medical Examinations'!A:L,12,0)</f>
        <v>Overweight</v>
      </c>
      <c r="K1125" t="str">
        <f>VLOOKUP(A1125,'Medical Examinations'!A:M,13,0)</f>
        <v>Prediabetes</v>
      </c>
      <c r="L1125" t="str">
        <f>VLOOKUP(A1125,'Hospitalisation Details'!A:S,15,0)</f>
        <v>28-Dec-1979</v>
      </c>
      <c r="M1125" s="10">
        <f>VLOOKUP(A1125,'Hospitalisation Details'!A:Q,17,0)</f>
        <v>10027.15</v>
      </c>
      <c r="N1125" t="str">
        <f>VLOOKUP(A1125,'Hospitalisation Details'!A:L,12,0)</f>
        <v>tier - 3</v>
      </c>
      <c r="O1125" t="str">
        <f>VLOOKUP(A1125,'Hospitalisation Details'!A:AA,13,0)</f>
        <v>tier - 1</v>
      </c>
      <c r="P1125" t="str">
        <f>VLOOKUP(A1125,'Hospitalisation Details'!A:AA,14,0)</f>
        <v>R1021</v>
      </c>
      <c r="Q1125">
        <f>VLOOKUP(A1125,'Hospitalisation Details'!A:AA,16,0)</f>
        <v>43</v>
      </c>
    </row>
    <row r="1126" spans="1:17" ht="15.75" x14ac:dyDescent="0.25">
      <c r="A1126" s="1" t="s">
        <v>1246</v>
      </c>
      <c r="B1126" t="str">
        <f>VLOOKUP(A1126,'Customer Names'!A:D,4,0)</f>
        <v>Jamie</v>
      </c>
      <c r="C1126">
        <f>VLOOKUP(A1126,'Medical Examinations'!A:B,2,0)</f>
        <v>34.76</v>
      </c>
      <c r="D1126">
        <f>VLOOKUP(A1126,'Medical Examinations'!A:C,3,0)</f>
        <v>5.92</v>
      </c>
      <c r="E1126" t="str">
        <f>VLOOKUP(A1126,'Medical Examinations'!A:K,11,0)</f>
        <v>Yes</v>
      </c>
      <c r="F1126" t="str">
        <f>VLOOKUP(A1126,'Medical Examinations'!A:N,14,0)</f>
        <v>No</v>
      </c>
      <c r="G1126" t="str">
        <f>VLOOKUP(A1126,'Medical Examinations'!A:F,6,0)</f>
        <v>No</v>
      </c>
      <c r="H1126" s="7">
        <f>VLOOKUP(A1126,'Medical Examinations'!A:J,10,0)</f>
        <v>1</v>
      </c>
      <c r="I1126" t="str">
        <f>VLOOKUP(A1126,'Medical Examinations'!A:I,9,0)</f>
        <v>No</v>
      </c>
      <c r="J1126" t="str">
        <f>VLOOKUP(A1126,'Medical Examinations'!A:L,12,0)</f>
        <v>Obesity</v>
      </c>
      <c r="K1126" t="str">
        <f>VLOOKUP(A1126,'Medical Examinations'!A:M,13,0)</f>
        <v>Prediabetes</v>
      </c>
      <c r="L1126" t="str">
        <f>VLOOKUP(A1126,'Hospitalisation Details'!A:S,15,0)</f>
        <v>3-Jul-1988</v>
      </c>
      <c r="M1126" s="10">
        <f>VLOOKUP(A1126,'Hospitalisation Details'!A:Q,17,0)</f>
        <v>10011.44</v>
      </c>
      <c r="N1126" t="str">
        <f>VLOOKUP(A1126,'Hospitalisation Details'!A:L,12,0)</f>
        <v>tier - 3</v>
      </c>
      <c r="O1126" t="str">
        <f>VLOOKUP(A1126,'Hospitalisation Details'!A:AA,13,0)</f>
        <v>tier - 3</v>
      </c>
      <c r="P1126" t="str">
        <f>VLOOKUP(A1126,'Hospitalisation Details'!A:AA,14,0)</f>
        <v>R1026</v>
      </c>
      <c r="Q1126">
        <f>VLOOKUP(A1126,'Hospitalisation Details'!A:AA,16,0)</f>
        <v>34</v>
      </c>
    </row>
    <row r="1127" spans="1:17" ht="15.75" x14ac:dyDescent="0.25">
      <c r="A1127" s="1" t="s">
        <v>1245</v>
      </c>
      <c r="B1127" t="str">
        <f>VLOOKUP(A1127,'Customer Names'!A:D,4,0)</f>
        <v>Ariell</v>
      </c>
      <c r="C1127">
        <f>VLOOKUP(A1127,'Medical Examinations'!A:B,2,0)</f>
        <v>18.335000000000001</v>
      </c>
      <c r="D1127">
        <f>VLOOKUP(A1127,'Medical Examinations'!A:C,3,0)</f>
        <v>10.01</v>
      </c>
      <c r="E1127" t="str">
        <f>VLOOKUP(A1127,'Medical Examinations'!A:K,11,0)</f>
        <v>Yes</v>
      </c>
      <c r="F1127" t="str">
        <f>VLOOKUP(A1127,'Medical Examinations'!A:N,14,0)</f>
        <v>No</v>
      </c>
      <c r="G1127" t="str">
        <f>VLOOKUP(A1127,'Medical Examinations'!A:F,6,0)</f>
        <v>No</v>
      </c>
      <c r="H1127" s="7">
        <f>VLOOKUP(A1127,'Medical Examinations'!A:J,10,0)</f>
        <v>2</v>
      </c>
      <c r="I1127" t="str">
        <f>VLOOKUP(A1127,'Medical Examinations'!A:I,9,0)</f>
        <v>No</v>
      </c>
      <c r="J1127" t="str">
        <f>VLOOKUP(A1127,'Medical Examinations'!A:L,12,0)</f>
        <v>Underweight</v>
      </c>
      <c r="K1127" t="str">
        <f>VLOOKUP(A1127,'Medical Examinations'!A:M,13,0)</f>
        <v>Diabetes</v>
      </c>
      <c r="L1127" t="str">
        <f>VLOOKUP(A1127,'Hospitalisation Details'!A:S,15,0)</f>
        <v>11-Aug-1970</v>
      </c>
      <c r="M1127" s="10">
        <f>VLOOKUP(A1127,'Hospitalisation Details'!A:Q,17,0)</f>
        <v>9991.0400000000009</v>
      </c>
      <c r="N1127" t="str">
        <f>VLOOKUP(A1127,'Hospitalisation Details'!A:L,12,0)</f>
        <v>tier - 2</v>
      </c>
      <c r="O1127" t="str">
        <f>VLOOKUP(A1127,'Hospitalisation Details'!A:AA,13,0)</f>
        <v>tier - 3</v>
      </c>
      <c r="P1127" t="str">
        <f>VLOOKUP(A1127,'Hospitalisation Details'!A:AA,14,0)</f>
        <v>R1012</v>
      </c>
      <c r="Q1127">
        <f>VLOOKUP(A1127,'Hospitalisation Details'!A:AA,16,0)</f>
        <v>52</v>
      </c>
    </row>
    <row r="1128" spans="1:17" ht="15.75" x14ac:dyDescent="0.25">
      <c r="A1128" s="1" t="s">
        <v>1244</v>
      </c>
      <c r="B1128" t="str">
        <f>VLOOKUP(A1128,'Customer Names'!A:D,4,0)</f>
        <v>Christopher</v>
      </c>
      <c r="C1128">
        <f>VLOOKUP(A1128,'Medical Examinations'!A:B,2,0)</f>
        <v>32.299999999999997</v>
      </c>
      <c r="D1128">
        <f>VLOOKUP(A1128,'Medical Examinations'!A:C,3,0)</f>
        <v>9.59</v>
      </c>
      <c r="E1128" t="str">
        <f>VLOOKUP(A1128,'Medical Examinations'!A:K,11,0)</f>
        <v>No</v>
      </c>
      <c r="F1128" t="str">
        <f>VLOOKUP(A1128,'Medical Examinations'!A:N,14,0)</f>
        <v>No</v>
      </c>
      <c r="G1128" t="str">
        <f>VLOOKUP(A1128,'Medical Examinations'!A:F,6,0)</f>
        <v>No</v>
      </c>
      <c r="H1128" s="7" t="str">
        <f>VLOOKUP(A1128,'Medical Examinations'!A:J,10,0)</f>
        <v>0</v>
      </c>
      <c r="I1128" t="str">
        <f>VLOOKUP(A1128,'Medical Examinations'!A:I,9,0)</f>
        <v>No</v>
      </c>
      <c r="J1128" t="str">
        <f>VLOOKUP(A1128,'Medical Examinations'!A:L,12,0)</f>
        <v>Obesity</v>
      </c>
      <c r="K1128" t="str">
        <f>VLOOKUP(A1128,'Medical Examinations'!A:M,13,0)</f>
        <v>Diabetes</v>
      </c>
      <c r="L1128" t="str">
        <f>VLOOKUP(A1128,'Hospitalisation Details'!A:S,15,0)</f>
        <v>6-Oct-1971</v>
      </c>
      <c r="M1128" s="10">
        <f>VLOOKUP(A1128,'Hospitalisation Details'!A:Q,17,0)</f>
        <v>9964.06</v>
      </c>
      <c r="N1128" t="str">
        <f>VLOOKUP(A1128,'Hospitalisation Details'!A:L,12,0)</f>
        <v>tier - 2</v>
      </c>
      <c r="O1128" t="str">
        <f>VLOOKUP(A1128,'Hospitalisation Details'!A:AA,13,0)</f>
        <v>tier - 2</v>
      </c>
      <c r="P1128" t="str">
        <f>VLOOKUP(A1128,'Hospitalisation Details'!A:AA,14,0)</f>
        <v>R1019</v>
      </c>
      <c r="Q1128">
        <f>VLOOKUP(A1128,'Hospitalisation Details'!A:AA,16,0)</f>
        <v>51</v>
      </c>
    </row>
    <row r="1129" spans="1:17" ht="15.75" x14ac:dyDescent="0.25">
      <c r="A1129" s="1" t="s">
        <v>1243</v>
      </c>
      <c r="B1129" t="str">
        <f>VLOOKUP(A1129,'Customer Names'!A:D,4,0)</f>
        <v>Ryan</v>
      </c>
      <c r="C1129">
        <f>VLOOKUP(A1129,'Medical Examinations'!A:B,2,0)</f>
        <v>27.74</v>
      </c>
      <c r="D1129">
        <f>VLOOKUP(A1129,'Medical Examinations'!A:C,3,0)</f>
        <v>10.37</v>
      </c>
      <c r="E1129" t="str">
        <f>VLOOKUP(A1129,'Medical Examinations'!A:K,11,0)</f>
        <v>No</v>
      </c>
      <c r="F1129" t="str">
        <f>VLOOKUP(A1129,'Medical Examinations'!A:N,14,0)</f>
        <v>No</v>
      </c>
      <c r="G1129" t="str">
        <f>VLOOKUP(A1129,'Medical Examinations'!A:F,6,0)</f>
        <v>No</v>
      </c>
      <c r="H1129" s="7" t="str">
        <f>VLOOKUP(A1129,'Medical Examinations'!A:J,10,0)</f>
        <v>0</v>
      </c>
      <c r="I1129" t="str">
        <f>VLOOKUP(A1129,'Medical Examinations'!A:I,9,0)</f>
        <v>No</v>
      </c>
      <c r="J1129" t="str">
        <f>VLOOKUP(A1129,'Medical Examinations'!A:L,12,0)</f>
        <v>Overweight</v>
      </c>
      <c r="K1129" t="str">
        <f>VLOOKUP(A1129,'Medical Examinations'!A:M,13,0)</f>
        <v>Diabetes</v>
      </c>
      <c r="L1129" t="str">
        <f>VLOOKUP(A1129,'Hospitalisation Details'!A:S,15,0)</f>
        <v>26-Dec-1971</v>
      </c>
      <c r="M1129" s="10">
        <f>VLOOKUP(A1129,'Hospitalisation Details'!A:Q,17,0)</f>
        <v>9957.7199999999993</v>
      </c>
      <c r="N1129" t="str">
        <f>VLOOKUP(A1129,'Hospitalisation Details'!A:L,12,0)</f>
        <v>tier - 2</v>
      </c>
      <c r="O1129" t="str">
        <f>VLOOKUP(A1129,'Hospitalisation Details'!A:AA,13,0)</f>
        <v>tier - 3</v>
      </c>
      <c r="P1129" t="str">
        <f>VLOOKUP(A1129,'Hospitalisation Details'!A:AA,14,0)</f>
        <v>R1018</v>
      </c>
      <c r="Q1129">
        <f>VLOOKUP(A1129,'Hospitalisation Details'!A:AA,16,0)</f>
        <v>51</v>
      </c>
    </row>
    <row r="1130" spans="1:17" ht="15.75" x14ac:dyDescent="0.25">
      <c r="A1130" s="1" t="s">
        <v>1242</v>
      </c>
      <c r="B1130" t="str">
        <f>VLOOKUP(A1130,'Customer Names'!A:D,4,0)</f>
        <v>Thomas B.</v>
      </c>
      <c r="C1130">
        <f>VLOOKUP(A1130,'Medical Examinations'!A:B,2,0)</f>
        <v>24</v>
      </c>
      <c r="D1130">
        <f>VLOOKUP(A1130,'Medical Examinations'!A:C,3,0)</f>
        <v>4.01</v>
      </c>
      <c r="E1130" t="str">
        <f>VLOOKUP(A1130,'Medical Examinations'!A:K,11,0)</f>
        <v>Yes</v>
      </c>
      <c r="F1130" t="str">
        <f>VLOOKUP(A1130,'Medical Examinations'!A:N,14,0)</f>
        <v>No</v>
      </c>
      <c r="G1130" t="str">
        <f>VLOOKUP(A1130,'Medical Examinations'!A:F,6,0)</f>
        <v>No</v>
      </c>
      <c r="H1130" s="7">
        <f>VLOOKUP(A1130,'Medical Examinations'!A:J,10,0)</f>
        <v>1</v>
      </c>
      <c r="I1130" t="str">
        <f>VLOOKUP(A1130,'Medical Examinations'!A:I,9,0)</f>
        <v>No</v>
      </c>
      <c r="J1130" t="str">
        <f>VLOOKUP(A1130,'Medical Examinations'!A:L,12,0)</f>
        <v>Normal Weight</v>
      </c>
      <c r="K1130" t="str">
        <f>VLOOKUP(A1130,'Medical Examinations'!A:M,13,0)</f>
        <v>Normal</v>
      </c>
      <c r="L1130" t="str">
        <f>VLOOKUP(A1130,'Hospitalisation Details'!A:S,15,0)</f>
        <v>11-Sep-1964</v>
      </c>
      <c r="M1130" s="10">
        <f>VLOOKUP(A1130,'Hospitalisation Details'!A:Q,17,0)</f>
        <v>9933.44</v>
      </c>
      <c r="N1130" t="str">
        <f>VLOOKUP(A1130,'Hospitalisation Details'!A:L,12,0)</f>
        <v>tier - 3</v>
      </c>
      <c r="O1130" t="str">
        <f>VLOOKUP(A1130,'Hospitalisation Details'!A:AA,13,0)</f>
        <v>tier - 3</v>
      </c>
      <c r="P1130" t="str">
        <f>VLOOKUP(A1130,'Hospitalisation Details'!A:AA,14,0)</f>
        <v>R1013</v>
      </c>
      <c r="Q1130">
        <f>VLOOKUP(A1130,'Hospitalisation Details'!A:AA,16,0)</f>
        <v>58</v>
      </c>
    </row>
    <row r="1131" spans="1:17" ht="15.75" x14ac:dyDescent="0.25">
      <c r="A1131" s="1" t="s">
        <v>1241</v>
      </c>
      <c r="B1131" t="str">
        <f>VLOOKUP(A1131,'Customer Names'!A:D,4,0)</f>
        <v>Katie</v>
      </c>
      <c r="C1131">
        <f>VLOOKUP(A1131,'Medical Examinations'!A:B,2,0)</f>
        <v>31.78</v>
      </c>
      <c r="D1131">
        <f>VLOOKUP(A1131,'Medical Examinations'!A:C,3,0)</f>
        <v>4.24</v>
      </c>
      <c r="E1131" t="str">
        <f>VLOOKUP(A1131,'Medical Examinations'!A:K,11,0)</f>
        <v>Yes</v>
      </c>
      <c r="F1131" t="str">
        <f>VLOOKUP(A1131,'Medical Examinations'!A:N,14,0)</f>
        <v>No</v>
      </c>
      <c r="G1131" t="str">
        <f>VLOOKUP(A1131,'Medical Examinations'!A:F,6,0)</f>
        <v>Yes</v>
      </c>
      <c r="H1131" s="7">
        <f>VLOOKUP(A1131,'Medical Examinations'!A:J,10,0)</f>
        <v>1</v>
      </c>
      <c r="I1131" t="str">
        <f>VLOOKUP(A1131,'Medical Examinations'!A:I,9,0)</f>
        <v>No</v>
      </c>
      <c r="J1131" t="str">
        <f>VLOOKUP(A1131,'Medical Examinations'!A:L,12,0)</f>
        <v>Obesity</v>
      </c>
      <c r="K1131" t="str">
        <f>VLOOKUP(A1131,'Medical Examinations'!A:M,13,0)</f>
        <v>Normal</v>
      </c>
      <c r="L1131" t="str">
        <f>VLOOKUP(A1131,'Hospitalisation Details'!A:S,15,0)</f>
        <v>3-Dec-1983</v>
      </c>
      <c r="M1131" s="10">
        <f>VLOOKUP(A1131,'Hospitalisation Details'!A:Q,17,0)</f>
        <v>9931.9599999999991</v>
      </c>
      <c r="N1131" t="str">
        <f>VLOOKUP(A1131,'Hospitalisation Details'!A:L,12,0)</f>
        <v>tier - 2</v>
      </c>
      <c r="O1131" t="str">
        <f>VLOOKUP(A1131,'Hospitalisation Details'!A:AA,13,0)</f>
        <v>tier - 2</v>
      </c>
      <c r="P1131" t="str">
        <f>VLOOKUP(A1131,'Hospitalisation Details'!A:AA,14,0)</f>
        <v>R1012</v>
      </c>
      <c r="Q1131">
        <f>VLOOKUP(A1131,'Hospitalisation Details'!A:AA,16,0)</f>
        <v>39</v>
      </c>
    </row>
    <row r="1132" spans="1:17" ht="15.75" x14ac:dyDescent="0.25">
      <c r="A1132" s="1" t="s">
        <v>1240</v>
      </c>
      <c r="B1132" t="str">
        <f>VLOOKUP(A1132,'Customer Names'!A:D,4,0)</f>
        <v>Rachelle L</v>
      </c>
      <c r="C1132">
        <f>VLOOKUP(A1132,'Medical Examinations'!A:B,2,0)</f>
        <v>32.25</v>
      </c>
      <c r="D1132">
        <f>VLOOKUP(A1132,'Medical Examinations'!A:C,3,0)</f>
        <v>5.36</v>
      </c>
      <c r="E1132" t="str">
        <f>VLOOKUP(A1132,'Medical Examinations'!A:K,11,0)</f>
        <v>Yes</v>
      </c>
      <c r="F1132" t="str">
        <f>VLOOKUP(A1132,'Medical Examinations'!A:N,14,0)</f>
        <v>No</v>
      </c>
      <c r="G1132" t="str">
        <f>VLOOKUP(A1132,'Medical Examinations'!A:F,6,0)</f>
        <v>No</v>
      </c>
      <c r="H1132" s="7" t="str">
        <f>VLOOKUP(A1132,'Medical Examinations'!A:J,10,0)</f>
        <v>0</v>
      </c>
      <c r="I1132" t="str">
        <f>VLOOKUP(A1132,'Medical Examinations'!A:I,9,0)</f>
        <v>No</v>
      </c>
      <c r="J1132" t="str">
        <f>VLOOKUP(A1132,'Medical Examinations'!A:L,12,0)</f>
        <v>Obesity</v>
      </c>
      <c r="K1132" t="str">
        <f>VLOOKUP(A1132,'Medical Examinations'!A:M,13,0)</f>
        <v>Normal</v>
      </c>
      <c r="L1132" t="str">
        <f>VLOOKUP(A1132,'Hospitalisation Details'!A:S,15,0)</f>
        <v>19-Aug-1985</v>
      </c>
      <c r="M1132" s="10">
        <f>VLOOKUP(A1132,'Hospitalisation Details'!A:Q,17,0)</f>
        <v>9930.64</v>
      </c>
      <c r="N1132" t="str">
        <f>VLOOKUP(A1132,'Hospitalisation Details'!A:L,12,0)</f>
        <v>tier - 2</v>
      </c>
      <c r="O1132" t="str">
        <f>VLOOKUP(A1132,'Hospitalisation Details'!A:AA,13,0)</f>
        <v>tier - 3</v>
      </c>
      <c r="P1132" t="str">
        <f>VLOOKUP(A1132,'Hospitalisation Details'!A:AA,14,0)</f>
        <v>R1025</v>
      </c>
      <c r="Q1132">
        <f>VLOOKUP(A1132,'Hospitalisation Details'!A:AA,16,0)</f>
        <v>37</v>
      </c>
    </row>
    <row r="1133" spans="1:17" ht="15.75" x14ac:dyDescent="0.25">
      <c r="A1133" s="1" t="s">
        <v>1239</v>
      </c>
      <c r="B1133" t="str">
        <f>VLOOKUP(A1133,'Customer Names'!A:D,4,0)</f>
        <v>Colleen</v>
      </c>
      <c r="C1133">
        <f>VLOOKUP(A1133,'Medical Examinations'!A:B,2,0)</f>
        <v>30.114999999999998</v>
      </c>
      <c r="D1133">
        <f>VLOOKUP(A1133,'Medical Examinations'!A:C,3,0)</f>
        <v>4.99</v>
      </c>
      <c r="E1133" t="str">
        <f>VLOOKUP(A1133,'Medical Examinations'!A:K,11,0)</f>
        <v>No</v>
      </c>
      <c r="F1133" t="str">
        <f>VLOOKUP(A1133,'Medical Examinations'!A:N,14,0)</f>
        <v>No</v>
      </c>
      <c r="G1133" t="str">
        <f>VLOOKUP(A1133,'Medical Examinations'!A:F,6,0)</f>
        <v>No</v>
      </c>
      <c r="H1133" s="7">
        <f>VLOOKUP(A1133,'Medical Examinations'!A:J,10,0)</f>
        <v>2</v>
      </c>
      <c r="I1133" t="str">
        <f>VLOOKUP(A1133,'Medical Examinations'!A:I,9,0)</f>
        <v>No</v>
      </c>
      <c r="J1133" t="str">
        <f>VLOOKUP(A1133,'Medical Examinations'!A:L,12,0)</f>
        <v>Obesity</v>
      </c>
      <c r="K1133" t="str">
        <f>VLOOKUP(A1133,'Medical Examinations'!A:M,13,0)</f>
        <v>Normal</v>
      </c>
      <c r="L1133" t="str">
        <f>VLOOKUP(A1133,'Hospitalisation Details'!A:S,15,0)</f>
        <v>14-Sep-1972</v>
      </c>
      <c r="M1133" s="10">
        <f>VLOOKUP(A1133,'Hospitalisation Details'!A:Q,17,0)</f>
        <v>9910.36</v>
      </c>
      <c r="N1133" t="str">
        <f>VLOOKUP(A1133,'Hospitalisation Details'!A:L,12,0)</f>
        <v>tier - 2</v>
      </c>
      <c r="O1133" t="str">
        <f>VLOOKUP(A1133,'Hospitalisation Details'!A:AA,13,0)</f>
        <v>tier - 3</v>
      </c>
      <c r="P1133" t="str">
        <f>VLOOKUP(A1133,'Hospitalisation Details'!A:AA,14,0)</f>
        <v>R1012</v>
      </c>
      <c r="Q1133">
        <f>VLOOKUP(A1133,'Hospitalisation Details'!A:AA,16,0)</f>
        <v>50</v>
      </c>
    </row>
    <row r="1134" spans="1:17" ht="15.75" x14ac:dyDescent="0.25">
      <c r="A1134" s="1" t="s">
        <v>1238</v>
      </c>
      <c r="B1134" t="str">
        <f>VLOOKUP(A1134,'Customer Names'!A:D,4,0)</f>
        <v>Gregory A</v>
      </c>
      <c r="C1134">
        <f>VLOOKUP(A1134,'Medical Examinations'!A:B,2,0)</f>
        <v>22.41</v>
      </c>
      <c r="D1134">
        <f>VLOOKUP(A1134,'Medical Examinations'!A:C,3,0)</f>
        <v>8.68</v>
      </c>
      <c r="E1134" t="str">
        <f>VLOOKUP(A1134,'Medical Examinations'!A:K,11,0)</f>
        <v>No</v>
      </c>
      <c r="F1134" t="str">
        <f>VLOOKUP(A1134,'Medical Examinations'!A:N,14,0)</f>
        <v>No</v>
      </c>
      <c r="G1134" t="str">
        <f>VLOOKUP(A1134,'Medical Examinations'!A:F,6,0)</f>
        <v>No</v>
      </c>
      <c r="H1134" s="7" t="str">
        <f>VLOOKUP(A1134,'Medical Examinations'!A:J,10,0)</f>
        <v>0</v>
      </c>
      <c r="I1134" t="str">
        <f>VLOOKUP(A1134,'Medical Examinations'!A:I,9,0)</f>
        <v>No</v>
      </c>
      <c r="J1134" t="str">
        <f>VLOOKUP(A1134,'Medical Examinations'!A:L,12,0)</f>
        <v>Normal Weight</v>
      </c>
      <c r="K1134" t="str">
        <f>VLOOKUP(A1134,'Medical Examinations'!A:M,13,0)</f>
        <v>Diabetes</v>
      </c>
      <c r="L1134" t="str">
        <f>VLOOKUP(A1134,'Hospitalisation Details'!A:S,15,0)</f>
        <v>17-Aug-1962</v>
      </c>
      <c r="M1134" s="10">
        <f>VLOOKUP(A1134,'Hospitalisation Details'!A:Q,17,0)</f>
        <v>9907.83</v>
      </c>
      <c r="N1134" t="str">
        <f>VLOOKUP(A1134,'Hospitalisation Details'!A:L,12,0)</f>
        <v>tier - 3</v>
      </c>
      <c r="O1134" t="str">
        <f>VLOOKUP(A1134,'Hospitalisation Details'!A:AA,13,0)</f>
        <v>tier - 2</v>
      </c>
      <c r="P1134" t="str">
        <f>VLOOKUP(A1134,'Hospitalisation Details'!A:AA,14,0)</f>
        <v>R1013</v>
      </c>
      <c r="Q1134">
        <f>VLOOKUP(A1134,'Hospitalisation Details'!A:AA,16,0)</f>
        <v>60</v>
      </c>
    </row>
    <row r="1135" spans="1:17" ht="15.75" x14ac:dyDescent="0.25">
      <c r="A1135" s="1" t="s">
        <v>1237</v>
      </c>
      <c r="B1135" t="str">
        <f>VLOOKUP(A1135,'Customer Names'!A:D,4,0)</f>
        <v>Lara</v>
      </c>
      <c r="C1135">
        <f>VLOOKUP(A1135,'Medical Examinations'!A:B,2,0)</f>
        <v>45.72</v>
      </c>
      <c r="D1135">
        <f>VLOOKUP(A1135,'Medical Examinations'!A:C,3,0)</f>
        <v>4.2300000000000004</v>
      </c>
      <c r="E1135" t="str">
        <f>VLOOKUP(A1135,'Medical Examinations'!A:K,11,0)</f>
        <v>Yes</v>
      </c>
      <c r="F1135" t="str">
        <f>VLOOKUP(A1135,'Medical Examinations'!A:N,14,0)</f>
        <v>No</v>
      </c>
      <c r="G1135" t="str">
        <f>VLOOKUP(A1135,'Medical Examinations'!A:F,6,0)</f>
        <v>No</v>
      </c>
      <c r="H1135" s="7" t="str">
        <f>VLOOKUP(A1135,'Medical Examinations'!A:J,10,0)</f>
        <v>0</v>
      </c>
      <c r="I1135" t="str">
        <f>VLOOKUP(A1135,'Medical Examinations'!A:I,9,0)</f>
        <v>No</v>
      </c>
      <c r="J1135" t="str">
        <f>VLOOKUP(A1135,'Medical Examinations'!A:L,12,0)</f>
        <v>Obesity</v>
      </c>
      <c r="K1135" t="str">
        <f>VLOOKUP(A1135,'Medical Examinations'!A:M,13,0)</f>
        <v>Normal</v>
      </c>
      <c r="L1135" t="str">
        <f>VLOOKUP(A1135,'Hospitalisation Details'!A:S,15,0)</f>
        <v>8-Jul-1996</v>
      </c>
      <c r="M1135" s="10">
        <f>VLOOKUP(A1135,'Hospitalisation Details'!A:Q,17,0)</f>
        <v>9894.69</v>
      </c>
      <c r="N1135" t="str">
        <f>VLOOKUP(A1135,'Hospitalisation Details'!A:L,12,0)</f>
        <v>tier - 2</v>
      </c>
      <c r="O1135" t="str">
        <f>VLOOKUP(A1135,'Hospitalisation Details'!A:AA,13,0)</f>
        <v>tier - 3</v>
      </c>
      <c r="P1135" t="str">
        <f>VLOOKUP(A1135,'Hospitalisation Details'!A:AA,14,0)</f>
        <v>R1012</v>
      </c>
      <c r="Q1135">
        <f>VLOOKUP(A1135,'Hospitalisation Details'!A:AA,16,0)</f>
        <v>26</v>
      </c>
    </row>
    <row r="1136" spans="1:17" ht="15.75" x14ac:dyDescent="0.25">
      <c r="A1136" s="1" t="s">
        <v>1236</v>
      </c>
      <c r="B1136" t="str">
        <f>VLOOKUP(A1136,'Customer Names'!A:D,4,0)</f>
        <v>Megan</v>
      </c>
      <c r="C1136">
        <f>VLOOKUP(A1136,'Medical Examinations'!A:B,2,0)</f>
        <v>25</v>
      </c>
      <c r="D1136">
        <f>VLOOKUP(A1136,'Medical Examinations'!A:C,3,0)</f>
        <v>5.32</v>
      </c>
      <c r="E1136" t="str">
        <f>VLOOKUP(A1136,'Medical Examinations'!A:K,11,0)</f>
        <v>Yes</v>
      </c>
      <c r="F1136" t="str">
        <f>VLOOKUP(A1136,'Medical Examinations'!A:N,14,0)</f>
        <v>No</v>
      </c>
      <c r="G1136" t="str">
        <f>VLOOKUP(A1136,'Medical Examinations'!A:F,6,0)</f>
        <v>No</v>
      </c>
      <c r="H1136" s="7">
        <f>VLOOKUP(A1136,'Medical Examinations'!A:J,10,0)</f>
        <v>2</v>
      </c>
      <c r="I1136" t="str">
        <f>VLOOKUP(A1136,'Medical Examinations'!A:I,9,0)</f>
        <v>No</v>
      </c>
      <c r="J1136" t="str">
        <f>VLOOKUP(A1136,'Medical Examinations'!A:L,12,0)</f>
        <v>Overweight</v>
      </c>
      <c r="K1136" t="str">
        <f>VLOOKUP(A1136,'Medical Examinations'!A:M,13,0)</f>
        <v>Normal</v>
      </c>
      <c r="L1136" t="str">
        <f>VLOOKUP(A1136,'Hospitalisation Details'!A:S,15,0)</f>
        <v>5-Nov-1966</v>
      </c>
      <c r="M1136" s="10">
        <f>VLOOKUP(A1136,'Hospitalisation Details'!A:Q,17,0)</f>
        <v>9890.23</v>
      </c>
      <c r="N1136" t="str">
        <f>VLOOKUP(A1136,'Hospitalisation Details'!A:L,12,0)</f>
        <v>tier - 3</v>
      </c>
      <c r="O1136" t="str">
        <f>VLOOKUP(A1136,'Hospitalisation Details'!A:AA,13,0)</f>
        <v>tier - 3</v>
      </c>
      <c r="P1136" t="str">
        <f>VLOOKUP(A1136,'Hospitalisation Details'!A:AA,14,0)</f>
        <v>R1013</v>
      </c>
      <c r="Q1136">
        <f>VLOOKUP(A1136,'Hospitalisation Details'!A:AA,16,0)</f>
        <v>56</v>
      </c>
    </row>
    <row r="1137" spans="1:17" ht="15.75" x14ac:dyDescent="0.25">
      <c r="A1137" s="1" t="s">
        <v>1235</v>
      </c>
      <c r="B1137" t="str">
        <f>VLOOKUP(A1137,'Customer Names'!A:D,4,0)</f>
        <v>Sara</v>
      </c>
      <c r="C1137">
        <f>VLOOKUP(A1137,'Medical Examinations'!A:B,2,0)</f>
        <v>39.5</v>
      </c>
      <c r="D1137">
        <f>VLOOKUP(A1137,'Medical Examinations'!A:C,3,0)</f>
        <v>6.66</v>
      </c>
      <c r="E1137" t="str">
        <f>VLOOKUP(A1137,'Medical Examinations'!A:K,11,0)</f>
        <v>No</v>
      </c>
      <c r="F1137" t="str">
        <f>VLOOKUP(A1137,'Medical Examinations'!A:N,14,0)</f>
        <v>No</v>
      </c>
      <c r="G1137" t="str">
        <f>VLOOKUP(A1137,'Medical Examinations'!A:F,6,0)</f>
        <v>No</v>
      </c>
      <c r="H1137" s="7" t="str">
        <f>VLOOKUP(A1137,'Medical Examinations'!A:J,10,0)</f>
        <v>0</v>
      </c>
      <c r="I1137" t="str">
        <f>VLOOKUP(A1137,'Medical Examinations'!A:I,9,0)</f>
        <v>No</v>
      </c>
      <c r="J1137" t="str">
        <f>VLOOKUP(A1137,'Medical Examinations'!A:L,12,0)</f>
        <v>Obesity</v>
      </c>
      <c r="K1137" t="str">
        <f>VLOOKUP(A1137,'Medical Examinations'!A:M,13,0)</f>
        <v>Diabetes</v>
      </c>
      <c r="L1137" t="str">
        <f>VLOOKUP(A1137,'Hospitalisation Details'!A:S,15,0)</f>
        <v>8-Nov-1971</v>
      </c>
      <c r="M1137" s="10">
        <f>VLOOKUP(A1137,'Hospitalisation Details'!A:Q,17,0)</f>
        <v>9880.07</v>
      </c>
      <c r="N1137" t="str">
        <f>VLOOKUP(A1137,'Hospitalisation Details'!A:L,12,0)</f>
        <v>tier - 2</v>
      </c>
      <c r="O1137" t="str">
        <f>VLOOKUP(A1137,'Hospitalisation Details'!A:AA,13,0)</f>
        <v>tier - 3</v>
      </c>
      <c r="P1137" t="str">
        <f>VLOOKUP(A1137,'Hospitalisation Details'!A:AA,14,0)</f>
        <v>R1011</v>
      </c>
      <c r="Q1137">
        <f>VLOOKUP(A1137,'Hospitalisation Details'!A:AA,16,0)</f>
        <v>51</v>
      </c>
    </row>
    <row r="1138" spans="1:17" ht="15.75" x14ac:dyDescent="0.25">
      <c r="A1138" s="1" t="s">
        <v>1234</v>
      </c>
      <c r="B1138" t="str">
        <f>VLOOKUP(A1138,'Customer Names'!A:D,4,0)</f>
        <v>Lucie J.</v>
      </c>
      <c r="C1138">
        <f>VLOOKUP(A1138,'Medical Examinations'!A:B,2,0)</f>
        <v>37.729999999999997</v>
      </c>
      <c r="D1138">
        <f>VLOOKUP(A1138,'Medical Examinations'!A:C,3,0)</f>
        <v>7.4</v>
      </c>
      <c r="E1138" t="str">
        <f>VLOOKUP(A1138,'Medical Examinations'!A:K,11,0)</f>
        <v>No</v>
      </c>
      <c r="F1138" t="str">
        <f>VLOOKUP(A1138,'Medical Examinations'!A:N,14,0)</f>
        <v>No</v>
      </c>
      <c r="G1138" t="str">
        <f>VLOOKUP(A1138,'Medical Examinations'!A:F,6,0)</f>
        <v>No</v>
      </c>
      <c r="H1138" s="7" t="str">
        <f>VLOOKUP(A1138,'Medical Examinations'!A:J,10,0)</f>
        <v>0</v>
      </c>
      <c r="I1138" t="str">
        <f>VLOOKUP(A1138,'Medical Examinations'!A:I,9,0)</f>
        <v>No</v>
      </c>
      <c r="J1138" t="str">
        <f>VLOOKUP(A1138,'Medical Examinations'!A:L,12,0)</f>
        <v>Obesity</v>
      </c>
      <c r="K1138" t="str">
        <f>VLOOKUP(A1138,'Medical Examinations'!A:M,13,0)</f>
        <v>Diabetes</v>
      </c>
      <c r="L1138" t="str">
        <f>VLOOKUP(A1138,'Hospitalisation Details'!A:S,15,0)</f>
        <v>3-Oct-1971</v>
      </c>
      <c r="M1138" s="10">
        <f>VLOOKUP(A1138,'Hospitalisation Details'!A:Q,17,0)</f>
        <v>9877.61</v>
      </c>
      <c r="N1138" t="str">
        <f>VLOOKUP(A1138,'Hospitalisation Details'!A:L,12,0)</f>
        <v>tier - 2</v>
      </c>
      <c r="O1138" t="str">
        <f>VLOOKUP(A1138,'Hospitalisation Details'!A:AA,13,0)</f>
        <v>tier - 1</v>
      </c>
      <c r="P1138" t="str">
        <f>VLOOKUP(A1138,'Hospitalisation Details'!A:AA,14,0)</f>
        <v>R1013</v>
      </c>
      <c r="Q1138">
        <f>VLOOKUP(A1138,'Hospitalisation Details'!A:AA,16,0)</f>
        <v>51</v>
      </c>
    </row>
    <row r="1139" spans="1:17" ht="15.75" x14ac:dyDescent="0.25">
      <c r="A1139" s="1" t="s">
        <v>1233</v>
      </c>
      <c r="B1139" t="str">
        <f>VLOOKUP(A1139,'Customer Names'!A:D,4,0)</f>
        <v>Elizabeth S.</v>
      </c>
      <c r="C1139">
        <f>VLOOKUP(A1139,'Medical Examinations'!A:B,2,0)</f>
        <v>40.659999999999997</v>
      </c>
      <c r="D1139">
        <f>VLOOKUP(A1139,'Medical Examinations'!A:C,3,0)</f>
        <v>10.08</v>
      </c>
      <c r="E1139" t="str">
        <f>VLOOKUP(A1139,'Medical Examinations'!A:K,11,0)</f>
        <v>No</v>
      </c>
      <c r="F1139" t="str">
        <f>VLOOKUP(A1139,'Medical Examinations'!A:N,14,0)</f>
        <v>No</v>
      </c>
      <c r="G1139" t="str">
        <f>VLOOKUP(A1139,'Medical Examinations'!A:F,6,0)</f>
        <v>No</v>
      </c>
      <c r="H1139" s="7" t="str">
        <f>VLOOKUP(A1139,'Medical Examinations'!A:J,10,0)</f>
        <v>0</v>
      </c>
      <c r="I1139" t="str">
        <f>VLOOKUP(A1139,'Medical Examinations'!A:I,9,0)</f>
        <v>No</v>
      </c>
      <c r="J1139" t="str">
        <f>VLOOKUP(A1139,'Medical Examinations'!A:L,12,0)</f>
        <v>Obesity</v>
      </c>
      <c r="K1139" t="str">
        <f>VLOOKUP(A1139,'Medical Examinations'!A:M,13,0)</f>
        <v>Diabetes</v>
      </c>
      <c r="L1139" t="str">
        <f>VLOOKUP(A1139,'Hospitalisation Details'!A:S,15,0)</f>
        <v>3-Jul-1971</v>
      </c>
      <c r="M1139" s="10">
        <f>VLOOKUP(A1139,'Hospitalisation Details'!A:Q,17,0)</f>
        <v>9875.68</v>
      </c>
      <c r="N1139" t="str">
        <f>VLOOKUP(A1139,'Hospitalisation Details'!A:L,12,0)</f>
        <v>tier - 2</v>
      </c>
      <c r="O1139" t="str">
        <f>VLOOKUP(A1139,'Hospitalisation Details'!A:AA,13,0)</f>
        <v>tier - 3</v>
      </c>
      <c r="P1139" t="str">
        <f>VLOOKUP(A1139,'Hospitalisation Details'!A:AA,14,0)</f>
        <v>R1024</v>
      </c>
      <c r="Q1139">
        <f>VLOOKUP(A1139,'Hospitalisation Details'!A:AA,16,0)</f>
        <v>51</v>
      </c>
    </row>
    <row r="1140" spans="1:17" ht="15.75" x14ac:dyDescent="0.25">
      <c r="A1140" s="1" t="s">
        <v>1232</v>
      </c>
      <c r="B1140" t="str">
        <f>VLOOKUP(A1140,'Customer Names'!A:D,4,0)</f>
        <v>Carma S</v>
      </c>
      <c r="C1140">
        <f>VLOOKUP(A1140,'Medical Examinations'!A:B,2,0)</f>
        <v>34.200000000000003</v>
      </c>
      <c r="D1140">
        <f>VLOOKUP(A1140,'Medical Examinations'!A:C,3,0)</f>
        <v>8.58</v>
      </c>
      <c r="E1140" t="str">
        <f>VLOOKUP(A1140,'Medical Examinations'!A:K,11,0)</f>
        <v>No</v>
      </c>
      <c r="F1140" t="str">
        <f>VLOOKUP(A1140,'Medical Examinations'!A:N,14,0)</f>
        <v>No</v>
      </c>
      <c r="G1140" t="str">
        <f>VLOOKUP(A1140,'Medical Examinations'!A:F,6,0)</f>
        <v>No</v>
      </c>
      <c r="H1140" s="7" t="str">
        <f>VLOOKUP(A1140,'Medical Examinations'!A:J,10,0)</f>
        <v>0</v>
      </c>
      <c r="I1140" t="str">
        <f>VLOOKUP(A1140,'Medical Examinations'!A:I,9,0)</f>
        <v>No</v>
      </c>
      <c r="J1140" t="str">
        <f>VLOOKUP(A1140,'Medical Examinations'!A:L,12,0)</f>
        <v>Obesity</v>
      </c>
      <c r="K1140" t="str">
        <f>VLOOKUP(A1140,'Medical Examinations'!A:M,13,0)</f>
        <v>Diabetes</v>
      </c>
      <c r="L1140" t="str">
        <f>VLOOKUP(A1140,'Hospitalisation Details'!A:S,15,0)</f>
        <v>22-Dec-1971</v>
      </c>
      <c r="M1140" s="10">
        <f>VLOOKUP(A1140,'Hospitalisation Details'!A:Q,17,0)</f>
        <v>9872.7000000000007</v>
      </c>
      <c r="N1140" t="str">
        <f>VLOOKUP(A1140,'Hospitalisation Details'!A:L,12,0)</f>
        <v>tier - 2</v>
      </c>
      <c r="O1140" t="str">
        <f>VLOOKUP(A1140,'Hospitalisation Details'!A:AA,13,0)</f>
        <v>tier - 2</v>
      </c>
      <c r="P1140" t="str">
        <f>VLOOKUP(A1140,'Hospitalisation Details'!A:AA,14,0)</f>
        <v>R1011</v>
      </c>
      <c r="Q1140">
        <f>VLOOKUP(A1140,'Hospitalisation Details'!A:AA,16,0)</f>
        <v>51</v>
      </c>
    </row>
    <row r="1141" spans="1:17" ht="15.75" x14ac:dyDescent="0.25">
      <c r="A1141" s="1" t="s">
        <v>1231</v>
      </c>
      <c r="B1141" t="str">
        <f>VLOOKUP(A1141,'Customer Names'!A:D,4,0)</f>
        <v>Ryan</v>
      </c>
      <c r="C1141">
        <f>VLOOKUP(A1141,'Medical Examinations'!A:B,2,0)</f>
        <v>46.51</v>
      </c>
      <c r="D1141">
        <f>VLOOKUP(A1141,'Medical Examinations'!A:C,3,0)</f>
        <v>5.84</v>
      </c>
      <c r="E1141" t="str">
        <f>VLOOKUP(A1141,'Medical Examinations'!A:K,11,0)</f>
        <v>No</v>
      </c>
      <c r="F1141" t="str">
        <f>VLOOKUP(A1141,'Medical Examinations'!A:N,14,0)</f>
        <v>No</v>
      </c>
      <c r="G1141" t="str">
        <f>VLOOKUP(A1141,'Medical Examinations'!A:F,6,0)</f>
        <v>No</v>
      </c>
      <c r="H1141" s="7">
        <f>VLOOKUP(A1141,'Medical Examinations'!A:J,10,0)</f>
        <v>1</v>
      </c>
      <c r="I1141" t="str">
        <f>VLOOKUP(A1141,'Medical Examinations'!A:I,9,0)</f>
        <v>No</v>
      </c>
      <c r="J1141" t="str">
        <f>VLOOKUP(A1141,'Medical Examinations'!A:L,12,0)</f>
        <v>Obesity</v>
      </c>
      <c r="K1141" t="str">
        <f>VLOOKUP(A1141,'Medical Examinations'!A:M,13,0)</f>
        <v>Prediabetes</v>
      </c>
      <c r="L1141" t="str">
        <f>VLOOKUP(A1141,'Hospitalisation Details'!A:S,15,0)</f>
        <v>6-Jul-1998</v>
      </c>
      <c r="M1141" s="10">
        <f>VLOOKUP(A1141,'Hospitalisation Details'!A:Q,17,0)</f>
        <v>9870.59</v>
      </c>
      <c r="N1141" t="str">
        <f>VLOOKUP(A1141,'Hospitalisation Details'!A:L,12,0)</f>
        <v>tier - 2</v>
      </c>
      <c r="O1141" t="str">
        <f>VLOOKUP(A1141,'Hospitalisation Details'!A:AA,13,0)</f>
        <v>tier - 2</v>
      </c>
      <c r="P1141" t="str">
        <f>VLOOKUP(A1141,'Hospitalisation Details'!A:AA,14,0)</f>
        <v>R1023</v>
      </c>
      <c r="Q1141">
        <f>VLOOKUP(A1141,'Hospitalisation Details'!A:AA,16,0)</f>
        <v>24</v>
      </c>
    </row>
    <row r="1142" spans="1:17" ht="15.75" x14ac:dyDescent="0.25">
      <c r="A1142" s="1" t="s">
        <v>1230</v>
      </c>
      <c r="B1142" t="str">
        <f>VLOOKUP(A1142,'Customer Names'!A:D,4,0)</f>
        <v>Daniel</v>
      </c>
      <c r="C1142">
        <f>VLOOKUP(A1142,'Medical Examinations'!A:B,2,0)</f>
        <v>28.88</v>
      </c>
      <c r="D1142">
        <f>VLOOKUP(A1142,'Medical Examinations'!A:C,3,0)</f>
        <v>4.8600000000000003</v>
      </c>
      <c r="E1142" t="str">
        <f>VLOOKUP(A1142,'Medical Examinations'!A:K,11,0)</f>
        <v>Yes</v>
      </c>
      <c r="F1142" t="str">
        <f>VLOOKUP(A1142,'Medical Examinations'!A:N,14,0)</f>
        <v>No</v>
      </c>
      <c r="G1142" t="str">
        <f>VLOOKUP(A1142,'Medical Examinations'!A:F,6,0)</f>
        <v>Yes</v>
      </c>
      <c r="H1142" s="7">
        <f>VLOOKUP(A1142,'Medical Examinations'!A:J,10,0)</f>
        <v>1</v>
      </c>
      <c r="I1142" t="str">
        <f>VLOOKUP(A1142,'Medical Examinations'!A:I,9,0)</f>
        <v>No</v>
      </c>
      <c r="J1142" t="str">
        <f>VLOOKUP(A1142,'Medical Examinations'!A:L,12,0)</f>
        <v>Overweight</v>
      </c>
      <c r="K1142" t="str">
        <f>VLOOKUP(A1142,'Medical Examinations'!A:M,13,0)</f>
        <v>Normal</v>
      </c>
      <c r="L1142" t="str">
        <f>VLOOKUP(A1142,'Hospitalisation Details'!A:S,15,0)</f>
        <v>13-Aug-1969</v>
      </c>
      <c r="M1142" s="10">
        <f>VLOOKUP(A1142,'Hospitalisation Details'!A:Q,17,0)</f>
        <v>9869.81</v>
      </c>
      <c r="N1142" t="str">
        <f>VLOOKUP(A1142,'Hospitalisation Details'!A:L,12,0)</f>
        <v>tier - 3</v>
      </c>
      <c r="O1142" t="str">
        <f>VLOOKUP(A1142,'Hospitalisation Details'!A:AA,13,0)</f>
        <v>tier - 3</v>
      </c>
      <c r="P1142" t="str">
        <f>VLOOKUP(A1142,'Hospitalisation Details'!A:AA,14,0)</f>
        <v>R1012</v>
      </c>
      <c r="Q1142">
        <f>VLOOKUP(A1142,'Hospitalisation Details'!A:AA,16,0)</f>
        <v>53</v>
      </c>
    </row>
    <row r="1143" spans="1:17" ht="15.75" x14ac:dyDescent="0.25">
      <c r="A1143" s="1" t="s">
        <v>1229</v>
      </c>
      <c r="B1143" t="str">
        <f>VLOOKUP(A1143,'Customer Names'!A:D,4,0)</f>
        <v>Sarah</v>
      </c>
      <c r="C1143">
        <f>VLOOKUP(A1143,'Medical Examinations'!A:B,2,0)</f>
        <v>33.914999999999999</v>
      </c>
      <c r="D1143">
        <f>VLOOKUP(A1143,'Medical Examinations'!A:C,3,0)</f>
        <v>11.52</v>
      </c>
      <c r="E1143" t="str">
        <f>VLOOKUP(A1143,'Medical Examinations'!A:K,11,0)</f>
        <v>No</v>
      </c>
      <c r="F1143" t="str">
        <f>VLOOKUP(A1143,'Medical Examinations'!A:N,14,0)</f>
        <v>No</v>
      </c>
      <c r="G1143" t="str">
        <f>VLOOKUP(A1143,'Medical Examinations'!A:F,6,0)</f>
        <v>No</v>
      </c>
      <c r="H1143" s="7" t="str">
        <f>VLOOKUP(A1143,'Medical Examinations'!A:J,10,0)</f>
        <v>0</v>
      </c>
      <c r="I1143" t="str">
        <f>VLOOKUP(A1143,'Medical Examinations'!A:I,9,0)</f>
        <v>No</v>
      </c>
      <c r="J1143" t="str">
        <f>VLOOKUP(A1143,'Medical Examinations'!A:L,12,0)</f>
        <v>Obesity</v>
      </c>
      <c r="K1143" t="str">
        <f>VLOOKUP(A1143,'Medical Examinations'!A:M,13,0)</f>
        <v>Diabetes</v>
      </c>
      <c r="L1143" t="str">
        <f>VLOOKUP(A1143,'Hospitalisation Details'!A:S,15,0)</f>
        <v>9-Nov-1971</v>
      </c>
      <c r="M1143" s="10">
        <f>VLOOKUP(A1143,'Hospitalisation Details'!A:Q,17,0)</f>
        <v>9866.2999999999993</v>
      </c>
      <c r="N1143" t="str">
        <f>VLOOKUP(A1143,'Hospitalisation Details'!A:L,12,0)</f>
        <v>tier - 2</v>
      </c>
      <c r="O1143" t="str">
        <f>VLOOKUP(A1143,'Hospitalisation Details'!A:AA,13,0)</f>
        <v>tier - 3</v>
      </c>
      <c r="P1143" t="str">
        <f>VLOOKUP(A1143,'Hospitalisation Details'!A:AA,14,0)</f>
        <v>R1024</v>
      </c>
      <c r="Q1143">
        <f>VLOOKUP(A1143,'Hospitalisation Details'!A:AA,16,0)</f>
        <v>51</v>
      </c>
    </row>
    <row r="1144" spans="1:17" ht="15.75" x14ac:dyDescent="0.25">
      <c r="A1144" s="1" t="s">
        <v>1228</v>
      </c>
      <c r="B1144" t="str">
        <f>VLOOKUP(A1144,'Customer Names'!A:D,4,0)</f>
        <v>Matthew J</v>
      </c>
      <c r="C1144">
        <f>VLOOKUP(A1144,'Medical Examinations'!A:B,2,0)</f>
        <v>24.32</v>
      </c>
      <c r="D1144">
        <f>VLOOKUP(A1144,'Medical Examinations'!A:C,3,0)</f>
        <v>6.15</v>
      </c>
      <c r="E1144" t="str">
        <f>VLOOKUP(A1144,'Medical Examinations'!A:K,11,0)</f>
        <v>Yes</v>
      </c>
      <c r="F1144" t="str">
        <f>VLOOKUP(A1144,'Medical Examinations'!A:N,14,0)</f>
        <v>No</v>
      </c>
      <c r="G1144" t="str">
        <f>VLOOKUP(A1144,'Medical Examinations'!A:F,6,0)</f>
        <v>Yes</v>
      </c>
      <c r="H1144" s="7">
        <f>VLOOKUP(A1144,'Medical Examinations'!A:J,10,0)</f>
        <v>1</v>
      </c>
      <c r="I1144" t="str">
        <f>VLOOKUP(A1144,'Medical Examinations'!A:I,9,0)</f>
        <v>No</v>
      </c>
      <c r="J1144" t="str">
        <f>VLOOKUP(A1144,'Medical Examinations'!A:L,12,0)</f>
        <v>Normal Weight</v>
      </c>
      <c r="K1144" t="str">
        <f>VLOOKUP(A1144,'Medical Examinations'!A:M,13,0)</f>
        <v>Prediabetes</v>
      </c>
      <c r="L1144" t="str">
        <f>VLOOKUP(A1144,'Hospitalisation Details'!A:S,15,0)</f>
        <v>20-Oct-1969</v>
      </c>
      <c r="M1144" s="10">
        <f>VLOOKUP(A1144,'Hospitalisation Details'!A:Q,17,0)</f>
        <v>9863.4699999999993</v>
      </c>
      <c r="N1144" t="str">
        <f>VLOOKUP(A1144,'Hospitalisation Details'!A:L,12,0)</f>
        <v>tier - 3</v>
      </c>
      <c r="O1144" t="str">
        <f>VLOOKUP(A1144,'Hospitalisation Details'!A:AA,13,0)</f>
        <v>tier - 3</v>
      </c>
      <c r="P1144" t="str">
        <f>VLOOKUP(A1144,'Hospitalisation Details'!A:AA,14,0)</f>
        <v>R1012</v>
      </c>
      <c r="Q1144">
        <f>VLOOKUP(A1144,'Hospitalisation Details'!A:AA,16,0)</f>
        <v>53</v>
      </c>
    </row>
    <row r="1145" spans="1:17" ht="15.75" x14ac:dyDescent="0.25">
      <c r="A1145" s="1" t="s">
        <v>1227</v>
      </c>
      <c r="B1145" t="str">
        <f>VLOOKUP(A1145,'Customer Names'!A:D,4,0)</f>
        <v>Francesca</v>
      </c>
      <c r="C1145">
        <f>VLOOKUP(A1145,'Medical Examinations'!A:B,2,0)</f>
        <v>25.8</v>
      </c>
      <c r="D1145">
        <f>VLOOKUP(A1145,'Medical Examinations'!A:C,3,0)</f>
        <v>9.94</v>
      </c>
      <c r="E1145" t="str">
        <f>VLOOKUP(A1145,'Medical Examinations'!A:K,11,0)</f>
        <v>No</v>
      </c>
      <c r="F1145" t="str">
        <f>VLOOKUP(A1145,'Medical Examinations'!A:N,14,0)</f>
        <v>No</v>
      </c>
      <c r="G1145" t="str">
        <f>VLOOKUP(A1145,'Medical Examinations'!A:F,6,0)</f>
        <v>No</v>
      </c>
      <c r="H1145" s="7" t="str">
        <f>VLOOKUP(A1145,'Medical Examinations'!A:J,10,0)</f>
        <v>0</v>
      </c>
      <c r="I1145" t="str">
        <f>VLOOKUP(A1145,'Medical Examinations'!A:I,9,0)</f>
        <v>No</v>
      </c>
      <c r="J1145" t="str">
        <f>VLOOKUP(A1145,'Medical Examinations'!A:L,12,0)</f>
        <v>Overweight</v>
      </c>
      <c r="K1145" t="str">
        <f>VLOOKUP(A1145,'Medical Examinations'!A:M,13,0)</f>
        <v>Diabetes</v>
      </c>
      <c r="L1145" t="str">
        <f>VLOOKUP(A1145,'Hospitalisation Details'!A:S,15,0)</f>
        <v>17-Jul-1971</v>
      </c>
      <c r="M1145" s="10">
        <f>VLOOKUP(A1145,'Hospitalisation Details'!A:Q,17,0)</f>
        <v>9861.0300000000007</v>
      </c>
      <c r="N1145" t="str">
        <f>VLOOKUP(A1145,'Hospitalisation Details'!A:L,12,0)</f>
        <v>tier - 2</v>
      </c>
      <c r="O1145" t="str">
        <f>VLOOKUP(A1145,'Hospitalisation Details'!A:AA,13,0)</f>
        <v>tier - 2</v>
      </c>
      <c r="P1145" t="str">
        <f>VLOOKUP(A1145,'Hospitalisation Details'!A:AA,14,0)</f>
        <v>R1011</v>
      </c>
      <c r="Q1145">
        <f>VLOOKUP(A1145,'Hospitalisation Details'!A:AA,16,0)</f>
        <v>51</v>
      </c>
    </row>
    <row r="1146" spans="1:17" ht="15.75" x14ac:dyDescent="0.25">
      <c r="A1146" s="1" t="s">
        <v>1226</v>
      </c>
      <c r="B1146" t="str">
        <f>VLOOKUP(A1146,'Customer Names'!A:D,4,0)</f>
        <v>Nicole</v>
      </c>
      <c r="C1146">
        <f>VLOOKUP(A1146,'Medical Examinations'!A:B,2,0)</f>
        <v>21.56</v>
      </c>
      <c r="D1146">
        <f>VLOOKUP(A1146,'Medical Examinations'!A:C,3,0)</f>
        <v>10.56</v>
      </c>
      <c r="E1146" t="str">
        <f>VLOOKUP(A1146,'Medical Examinations'!A:K,11,0)</f>
        <v>No</v>
      </c>
      <c r="F1146" t="str">
        <f>VLOOKUP(A1146,'Medical Examinations'!A:N,14,0)</f>
        <v>No</v>
      </c>
      <c r="G1146" t="str">
        <f>VLOOKUP(A1146,'Medical Examinations'!A:F,6,0)</f>
        <v>No</v>
      </c>
      <c r="H1146" s="7" t="str">
        <f>VLOOKUP(A1146,'Medical Examinations'!A:J,10,0)</f>
        <v>0</v>
      </c>
      <c r="I1146" t="str">
        <f>VLOOKUP(A1146,'Medical Examinations'!A:I,9,0)</f>
        <v>No</v>
      </c>
      <c r="J1146" t="str">
        <f>VLOOKUP(A1146,'Medical Examinations'!A:L,12,0)</f>
        <v>Normal Weight</v>
      </c>
      <c r="K1146" t="str">
        <f>VLOOKUP(A1146,'Medical Examinations'!A:M,13,0)</f>
        <v>Diabetes</v>
      </c>
      <c r="L1146" t="str">
        <f>VLOOKUP(A1146,'Hospitalisation Details'!A:S,15,0)</f>
        <v>23-Oct-1971</v>
      </c>
      <c r="M1146" s="10">
        <f>VLOOKUP(A1146,'Hospitalisation Details'!A:Q,17,0)</f>
        <v>9855.1299999999992</v>
      </c>
      <c r="N1146" t="str">
        <f>VLOOKUP(A1146,'Hospitalisation Details'!A:L,12,0)</f>
        <v>tier - 2</v>
      </c>
      <c r="O1146" t="str">
        <f>VLOOKUP(A1146,'Hospitalisation Details'!A:AA,13,0)</f>
        <v>tier - 3</v>
      </c>
      <c r="P1146" t="str">
        <f>VLOOKUP(A1146,'Hospitalisation Details'!A:AA,14,0)</f>
        <v>R1013</v>
      </c>
      <c r="Q1146">
        <f>VLOOKUP(A1146,'Hospitalisation Details'!A:AA,16,0)</f>
        <v>51</v>
      </c>
    </row>
    <row r="1147" spans="1:17" ht="15.75" x14ac:dyDescent="0.25">
      <c r="A1147" s="1" t="s">
        <v>1225</v>
      </c>
      <c r="B1147" t="str">
        <f>VLOOKUP(A1147,'Customer Names'!A:D,4,0)</f>
        <v>Toshiyuki</v>
      </c>
      <c r="C1147">
        <f>VLOOKUP(A1147,'Medical Examinations'!A:B,2,0)</f>
        <v>31.6</v>
      </c>
      <c r="D1147">
        <f>VLOOKUP(A1147,'Medical Examinations'!A:C,3,0)</f>
        <v>6.79</v>
      </c>
      <c r="E1147" t="str">
        <f>VLOOKUP(A1147,'Medical Examinations'!A:K,11,0)</f>
        <v>No</v>
      </c>
      <c r="F1147" t="str">
        <f>VLOOKUP(A1147,'Medical Examinations'!A:N,14,0)</f>
        <v>No</v>
      </c>
      <c r="G1147" t="str">
        <f>VLOOKUP(A1147,'Medical Examinations'!A:F,6,0)</f>
        <v>No</v>
      </c>
      <c r="H1147" s="7" t="str">
        <f>VLOOKUP(A1147,'Medical Examinations'!A:J,10,0)</f>
        <v>0</v>
      </c>
      <c r="I1147" t="str">
        <f>VLOOKUP(A1147,'Medical Examinations'!A:I,9,0)</f>
        <v>No</v>
      </c>
      <c r="J1147" t="str">
        <f>VLOOKUP(A1147,'Medical Examinations'!A:L,12,0)</f>
        <v>Obesity</v>
      </c>
      <c r="K1147" t="str">
        <f>VLOOKUP(A1147,'Medical Examinations'!A:M,13,0)</f>
        <v>Diabetes</v>
      </c>
      <c r="L1147" t="str">
        <f>VLOOKUP(A1147,'Hospitalisation Details'!A:S,15,0)</f>
        <v>4-Nov-1968</v>
      </c>
      <c r="M1147" s="10">
        <f>VLOOKUP(A1147,'Hospitalisation Details'!A:Q,17,0)</f>
        <v>9850.43</v>
      </c>
      <c r="N1147" t="str">
        <f>VLOOKUP(A1147,'Hospitalisation Details'!A:L,12,0)</f>
        <v>tier - 3</v>
      </c>
      <c r="O1147" t="str">
        <f>VLOOKUP(A1147,'Hospitalisation Details'!A:AA,13,0)</f>
        <v>tier - 3</v>
      </c>
      <c r="P1147" t="str">
        <f>VLOOKUP(A1147,'Hospitalisation Details'!A:AA,14,0)</f>
        <v>R1011</v>
      </c>
      <c r="Q1147">
        <f>VLOOKUP(A1147,'Hospitalisation Details'!A:AA,16,0)</f>
        <v>54</v>
      </c>
    </row>
    <row r="1148" spans="1:17" ht="15.75" x14ac:dyDescent="0.25">
      <c r="A1148" s="1" t="s">
        <v>1224</v>
      </c>
      <c r="B1148" t="str">
        <f>VLOOKUP(A1148,'Customer Names'!A:D,4,0)</f>
        <v>Tom L.</v>
      </c>
      <c r="C1148">
        <f>VLOOKUP(A1148,'Medical Examinations'!A:B,2,0)</f>
        <v>42.93</v>
      </c>
      <c r="D1148">
        <f>VLOOKUP(A1148,'Medical Examinations'!A:C,3,0)</f>
        <v>4.8</v>
      </c>
      <c r="E1148" t="str">
        <f>VLOOKUP(A1148,'Medical Examinations'!A:K,11,0)</f>
        <v>No</v>
      </c>
      <c r="F1148" t="str">
        <f>VLOOKUP(A1148,'Medical Examinations'!A:N,14,0)</f>
        <v>No</v>
      </c>
      <c r="G1148" t="str">
        <f>VLOOKUP(A1148,'Medical Examinations'!A:F,6,0)</f>
        <v>No</v>
      </c>
      <c r="H1148" s="7">
        <f>VLOOKUP(A1148,'Medical Examinations'!A:J,10,0)</f>
        <v>1</v>
      </c>
      <c r="I1148" t="str">
        <f>VLOOKUP(A1148,'Medical Examinations'!A:I,9,0)</f>
        <v>No</v>
      </c>
      <c r="J1148" t="str">
        <f>VLOOKUP(A1148,'Medical Examinations'!A:L,12,0)</f>
        <v>Obesity</v>
      </c>
      <c r="K1148" t="str">
        <f>VLOOKUP(A1148,'Medical Examinations'!A:M,13,0)</f>
        <v>Normal</v>
      </c>
      <c r="L1148" t="str">
        <f>VLOOKUP(A1148,'Hospitalisation Details'!A:S,15,0)</f>
        <v>13-Aug-1992</v>
      </c>
      <c r="M1148" s="10">
        <f>VLOOKUP(A1148,'Hospitalisation Details'!A:Q,17,0)</f>
        <v>9844.4500000000007</v>
      </c>
      <c r="N1148" t="str">
        <f>VLOOKUP(A1148,'Hospitalisation Details'!A:L,12,0)</f>
        <v>tier - 2</v>
      </c>
      <c r="O1148" t="str">
        <f>VLOOKUP(A1148,'Hospitalisation Details'!A:AA,13,0)</f>
        <v>tier - 1</v>
      </c>
      <c r="P1148" t="str">
        <f>VLOOKUP(A1148,'Hospitalisation Details'!A:AA,14,0)</f>
        <v>R1012</v>
      </c>
      <c r="Q1148">
        <f>VLOOKUP(A1148,'Hospitalisation Details'!A:AA,16,0)</f>
        <v>30</v>
      </c>
    </row>
    <row r="1149" spans="1:17" ht="15.75" x14ac:dyDescent="0.25">
      <c r="A1149" s="1" t="s">
        <v>1223</v>
      </c>
      <c r="B1149" t="str">
        <f>VLOOKUP(A1149,'Customer Names'!A:D,4,0)</f>
        <v>Brian</v>
      </c>
      <c r="C1149">
        <f>VLOOKUP(A1149,'Medical Examinations'!A:B,2,0)</f>
        <v>26.72</v>
      </c>
      <c r="D1149">
        <f>VLOOKUP(A1149,'Medical Examinations'!A:C,3,0)</f>
        <v>5.75</v>
      </c>
      <c r="E1149" t="str">
        <f>VLOOKUP(A1149,'Medical Examinations'!A:K,11,0)</f>
        <v>No</v>
      </c>
      <c r="F1149" t="str">
        <f>VLOOKUP(A1149,'Medical Examinations'!A:N,14,0)</f>
        <v>No</v>
      </c>
      <c r="G1149" t="str">
        <f>VLOOKUP(A1149,'Medical Examinations'!A:F,6,0)</f>
        <v>No</v>
      </c>
      <c r="H1149" s="7">
        <f>VLOOKUP(A1149,'Medical Examinations'!A:J,10,0)</f>
        <v>2</v>
      </c>
      <c r="I1149" t="str">
        <f>VLOOKUP(A1149,'Medical Examinations'!A:I,9,0)</f>
        <v>No</v>
      </c>
      <c r="J1149" t="str">
        <f>VLOOKUP(A1149,'Medical Examinations'!A:L,12,0)</f>
        <v>Overweight</v>
      </c>
      <c r="K1149" t="str">
        <f>VLOOKUP(A1149,'Medical Examinations'!A:M,13,0)</f>
        <v>Prediabetes</v>
      </c>
      <c r="L1149" t="str">
        <f>VLOOKUP(A1149,'Hospitalisation Details'!A:S,15,0)</f>
        <v>26-Sep-1972</v>
      </c>
      <c r="M1149" s="10">
        <f>VLOOKUP(A1149,'Hospitalisation Details'!A:Q,17,0)</f>
        <v>9836.2099999999991</v>
      </c>
      <c r="N1149" t="str">
        <f>VLOOKUP(A1149,'Hospitalisation Details'!A:L,12,0)</f>
        <v>tier - 2</v>
      </c>
      <c r="O1149" t="str">
        <f>VLOOKUP(A1149,'Hospitalisation Details'!A:AA,13,0)</f>
        <v>tier - 3</v>
      </c>
      <c r="P1149" t="str">
        <f>VLOOKUP(A1149,'Hospitalisation Details'!A:AA,14,0)</f>
        <v>R1021</v>
      </c>
      <c r="Q1149">
        <f>VLOOKUP(A1149,'Hospitalisation Details'!A:AA,16,0)</f>
        <v>50</v>
      </c>
    </row>
    <row r="1150" spans="1:17" ht="15.75" x14ac:dyDescent="0.25">
      <c r="A1150" s="1" t="s">
        <v>1222</v>
      </c>
      <c r="B1150" t="str">
        <f>VLOOKUP(A1150,'Customer Names'!A:D,4,0)</f>
        <v>Matthew</v>
      </c>
      <c r="C1150">
        <f>VLOOKUP(A1150,'Medical Examinations'!A:B,2,0)</f>
        <v>26.67</v>
      </c>
      <c r="D1150">
        <f>VLOOKUP(A1150,'Medical Examinations'!A:C,3,0)</f>
        <v>5.81</v>
      </c>
      <c r="E1150" t="str">
        <f>VLOOKUP(A1150,'Medical Examinations'!A:K,11,0)</f>
        <v>No</v>
      </c>
      <c r="F1150" t="str">
        <f>VLOOKUP(A1150,'Medical Examinations'!A:N,14,0)</f>
        <v>No</v>
      </c>
      <c r="G1150" t="str">
        <f>VLOOKUP(A1150,'Medical Examinations'!A:F,6,0)</f>
        <v>No</v>
      </c>
      <c r="H1150" s="7">
        <f>VLOOKUP(A1150,'Medical Examinations'!A:J,10,0)</f>
        <v>2</v>
      </c>
      <c r="I1150" t="str">
        <f>VLOOKUP(A1150,'Medical Examinations'!A:I,9,0)</f>
        <v>No</v>
      </c>
      <c r="J1150" t="str">
        <f>VLOOKUP(A1150,'Medical Examinations'!A:L,12,0)</f>
        <v>Overweight</v>
      </c>
      <c r="K1150" t="str">
        <f>VLOOKUP(A1150,'Medical Examinations'!A:M,13,0)</f>
        <v>Prediabetes</v>
      </c>
      <c r="L1150" t="str">
        <f>VLOOKUP(A1150,'Hospitalisation Details'!A:S,15,0)</f>
        <v>28-Jun-1972</v>
      </c>
      <c r="M1150" s="10">
        <f>VLOOKUP(A1150,'Hospitalisation Details'!A:Q,17,0)</f>
        <v>9819.25</v>
      </c>
      <c r="N1150" t="str">
        <f>VLOOKUP(A1150,'Hospitalisation Details'!A:L,12,0)</f>
        <v>tier - 2</v>
      </c>
      <c r="O1150" t="str">
        <f>VLOOKUP(A1150,'Hospitalisation Details'!A:AA,13,0)</f>
        <v>tier - 2</v>
      </c>
      <c r="P1150" t="str">
        <f>VLOOKUP(A1150,'Hospitalisation Details'!A:AA,14,0)</f>
        <v>R1021</v>
      </c>
      <c r="Q1150">
        <f>VLOOKUP(A1150,'Hospitalisation Details'!A:AA,16,0)</f>
        <v>50</v>
      </c>
    </row>
    <row r="1151" spans="1:17" ht="15.75" x14ac:dyDescent="0.25">
      <c r="A1151" s="1" t="s">
        <v>1221</v>
      </c>
      <c r="B1151" t="str">
        <f>VLOOKUP(A1151,'Customer Names'!A:D,4,0)</f>
        <v>Julee</v>
      </c>
      <c r="C1151">
        <f>VLOOKUP(A1151,'Medical Examinations'!A:B,2,0)</f>
        <v>42.68</v>
      </c>
      <c r="D1151">
        <f>VLOOKUP(A1151,'Medical Examinations'!A:C,3,0)</f>
        <v>9.2799999999999994</v>
      </c>
      <c r="E1151" t="str">
        <f>VLOOKUP(A1151,'Medical Examinations'!A:K,11,0)</f>
        <v>No</v>
      </c>
      <c r="F1151" t="str">
        <f>VLOOKUP(A1151,'Medical Examinations'!A:N,14,0)</f>
        <v>No</v>
      </c>
      <c r="G1151" t="str">
        <f>VLOOKUP(A1151,'Medical Examinations'!A:F,6,0)</f>
        <v>No</v>
      </c>
      <c r="H1151" s="7">
        <f>VLOOKUP(A1151,'Medical Examinations'!A:J,10,0)</f>
        <v>2</v>
      </c>
      <c r="I1151" t="str">
        <f>VLOOKUP(A1151,'Medical Examinations'!A:I,9,0)</f>
        <v>No</v>
      </c>
      <c r="J1151" t="str">
        <f>VLOOKUP(A1151,'Medical Examinations'!A:L,12,0)</f>
        <v>Obesity</v>
      </c>
      <c r="K1151" t="str">
        <f>VLOOKUP(A1151,'Medical Examinations'!A:M,13,0)</f>
        <v>Diabetes</v>
      </c>
      <c r="L1151" t="str">
        <f>VLOOKUP(A1151,'Hospitalisation Details'!A:S,15,0)</f>
        <v>17-Sep-1973</v>
      </c>
      <c r="M1151" s="10">
        <f>VLOOKUP(A1151,'Hospitalisation Details'!A:Q,17,0)</f>
        <v>9800.89</v>
      </c>
      <c r="N1151" t="str">
        <f>VLOOKUP(A1151,'Hospitalisation Details'!A:L,12,0)</f>
        <v>tier - 2</v>
      </c>
      <c r="O1151" t="str">
        <f>VLOOKUP(A1151,'Hospitalisation Details'!A:AA,13,0)</f>
        <v>tier - 1</v>
      </c>
      <c r="P1151" t="str">
        <f>VLOOKUP(A1151,'Hospitalisation Details'!A:AA,14,0)</f>
        <v>R1013</v>
      </c>
      <c r="Q1151">
        <f>VLOOKUP(A1151,'Hospitalisation Details'!A:AA,16,0)</f>
        <v>49</v>
      </c>
    </row>
    <row r="1152" spans="1:17" ht="15.75" x14ac:dyDescent="0.25">
      <c r="A1152" s="1" t="s">
        <v>1220</v>
      </c>
      <c r="B1152" t="str">
        <f>VLOOKUP(A1152,'Customer Names'!A:D,4,0)</f>
        <v>Christopher M.</v>
      </c>
      <c r="C1152">
        <f>VLOOKUP(A1152,'Medical Examinations'!A:B,2,0)</f>
        <v>24.31</v>
      </c>
      <c r="D1152">
        <f>VLOOKUP(A1152,'Medical Examinations'!A:C,3,0)</f>
        <v>6.37</v>
      </c>
      <c r="E1152" t="str">
        <f>VLOOKUP(A1152,'Medical Examinations'!A:K,11,0)</f>
        <v>No</v>
      </c>
      <c r="F1152" t="str">
        <f>VLOOKUP(A1152,'Medical Examinations'!A:N,14,0)</f>
        <v>No</v>
      </c>
      <c r="G1152" t="str">
        <f>VLOOKUP(A1152,'Medical Examinations'!A:F,6,0)</f>
        <v>No</v>
      </c>
      <c r="H1152" s="7" t="str">
        <f>VLOOKUP(A1152,'Medical Examinations'!A:J,10,0)</f>
        <v>0</v>
      </c>
      <c r="I1152" t="str">
        <f>VLOOKUP(A1152,'Medical Examinations'!A:I,9,0)</f>
        <v>No</v>
      </c>
      <c r="J1152" t="str">
        <f>VLOOKUP(A1152,'Medical Examinations'!A:L,12,0)</f>
        <v>Normal Weight</v>
      </c>
      <c r="K1152" t="str">
        <f>VLOOKUP(A1152,'Medical Examinations'!A:M,13,0)</f>
        <v>Prediabetes</v>
      </c>
      <c r="L1152" t="str">
        <f>VLOOKUP(A1152,'Hospitalisation Details'!A:S,15,0)</f>
        <v>7-Jun-1977</v>
      </c>
      <c r="M1152" s="10">
        <f>VLOOKUP(A1152,'Hospitalisation Details'!A:Q,17,0)</f>
        <v>9788.8700000000008</v>
      </c>
      <c r="N1152" t="str">
        <f>VLOOKUP(A1152,'Hospitalisation Details'!A:L,12,0)</f>
        <v>tier - 3</v>
      </c>
      <c r="O1152" t="str">
        <f>VLOOKUP(A1152,'Hospitalisation Details'!A:AA,13,0)</f>
        <v>tier - 2</v>
      </c>
      <c r="P1152" t="str">
        <f>VLOOKUP(A1152,'Hospitalisation Details'!A:AA,14,0)</f>
        <v>R1013</v>
      </c>
      <c r="Q1152">
        <f>VLOOKUP(A1152,'Hospitalisation Details'!A:AA,16,0)</f>
        <v>46</v>
      </c>
    </row>
    <row r="1153" spans="1:17" ht="15.75" x14ac:dyDescent="0.25">
      <c r="A1153" s="1" t="s">
        <v>1219</v>
      </c>
      <c r="B1153" t="str">
        <f>VLOOKUP(A1153,'Customer Names'!A:D,4,0)</f>
        <v>Ciaran</v>
      </c>
      <c r="C1153">
        <f>VLOOKUP(A1153,'Medical Examinations'!A:B,2,0)</f>
        <v>44.75</v>
      </c>
      <c r="D1153">
        <f>VLOOKUP(A1153,'Medical Examinations'!A:C,3,0)</f>
        <v>5.09</v>
      </c>
      <c r="E1153" t="str">
        <f>VLOOKUP(A1153,'Medical Examinations'!A:K,11,0)</f>
        <v>Yes</v>
      </c>
      <c r="F1153" t="str">
        <f>VLOOKUP(A1153,'Medical Examinations'!A:N,14,0)</f>
        <v>No</v>
      </c>
      <c r="G1153" t="str">
        <f>VLOOKUP(A1153,'Medical Examinations'!A:F,6,0)</f>
        <v>No</v>
      </c>
      <c r="H1153" s="7" t="str">
        <f>VLOOKUP(A1153,'Medical Examinations'!A:J,10,0)</f>
        <v>0</v>
      </c>
      <c r="I1153" t="str">
        <f>VLOOKUP(A1153,'Medical Examinations'!A:I,9,0)</f>
        <v>No</v>
      </c>
      <c r="J1153" t="str">
        <f>VLOOKUP(A1153,'Medical Examinations'!A:L,12,0)</f>
        <v>Obesity</v>
      </c>
      <c r="K1153" t="str">
        <f>VLOOKUP(A1153,'Medical Examinations'!A:M,13,0)</f>
        <v>Normal</v>
      </c>
      <c r="L1153" t="str">
        <f>VLOOKUP(A1153,'Hospitalisation Details'!A:S,15,0)</f>
        <v>8-Aug-1996</v>
      </c>
      <c r="M1153" s="10">
        <f>VLOOKUP(A1153,'Hospitalisation Details'!A:Q,17,0)</f>
        <v>9787.32</v>
      </c>
      <c r="N1153" t="str">
        <f>VLOOKUP(A1153,'Hospitalisation Details'!A:L,12,0)</f>
        <v>tier - 2</v>
      </c>
      <c r="O1153" t="str">
        <f>VLOOKUP(A1153,'Hospitalisation Details'!A:AA,13,0)</f>
        <v>tier - 3</v>
      </c>
      <c r="P1153" t="str">
        <f>VLOOKUP(A1153,'Hospitalisation Details'!A:AA,14,0)</f>
        <v>R1023</v>
      </c>
      <c r="Q1153">
        <f>VLOOKUP(A1153,'Hospitalisation Details'!A:AA,16,0)</f>
        <v>26</v>
      </c>
    </row>
    <row r="1154" spans="1:17" ht="15.75" x14ac:dyDescent="0.25">
      <c r="A1154" s="1" t="s">
        <v>1218</v>
      </c>
      <c r="B1154" t="str">
        <f>VLOOKUP(A1154,'Customer Names'!A:D,4,0)</f>
        <v>Kara</v>
      </c>
      <c r="C1154">
        <f>VLOOKUP(A1154,'Medical Examinations'!A:B,2,0)</f>
        <v>30.78</v>
      </c>
      <c r="D1154">
        <f>VLOOKUP(A1154,'Medical Examinations'!A:C,3,0)</f>
        <v>7.94</v>
      </c>
      <c r="E1154" t="str">
        <f>VLOOKUP(A1154,'Medical Examinations'!A:K,11,0)</f>
        <v>No</v>
      </c>
      <c r="F1154" t="str">
        <f>VLOOKUP(A1154,'Medical Examinations'!A:N,14,0)</f>
        <v>No</v>
      </c>
      <c r="G1154" t="str">
        <f>VLOOKUP(A1154,'Medical Examinations'!A:F,6,0)</f>
        <v>No</v>
      </c>
      <c r="H1154" s="7">
        <f>VLOOKUP(A1154,'Medical Examinations'!A:J,10,0)</f>
        <v>2</v>
      </c>
      <c r="I1154" t="str">
        <f>VLOOKUP(A1154,'Medical Examinations'!A:I,9,0)</f>
        <v>No</v>
      </c>
      <c r="J1154" t="str">
        <f>VLOOKUP(A1154,'Medical Examinations'!A:L,12,0)</f>
        <v>Obesity</v>
      </c>
      <c r="K1154" t="str">
        <f>VLOOKUP(A1154,'Medical Examinations'!A:M,13,0)</f>
        <v>Diabetes</v>
      </c>
      <c r="L1154" t="str">
        <f>VLOOKUP(A1154,'Hospitalisation Details'!A:S,15,0)</f>
        <v>7-Jul-1973</v>
      </c>
      <c r="M1154" s="10">
        <f>VLOOKUP(A1154,'Hospitalisation Details'!A:Q,17,0)</f>
        <v>9778.35</v>
      </c>
      <c r="N1154" t="str">
        <f>VLOOKUP(A1154,'Hospitalisation Details'!A:L,12,0)</f>
        <v>tier - 2</v>
      </c>
      <c r="O1154" t="str">
        <f>VLOOKUP(A1154,'Hospitalisation Details'!A:AA,13,0)</f>
        <v>tier - 2</v>
      </c>
      <c r="P1154" t="str">
        <f>VLOOKUP(A1154,'Hospitalisation Details'!A:AA,14,0)</f>
        <v>R1024</v>
      </c>
      <c r="Q1154">
        <f>VLOOKUP(A1154,'Hospitalisation Details'!A:AA,16,0)</f>
        <v>49</v>
      </c>
    </row>
    <row r="1155" spans="1:17" ht="15.75" x14ac:dyDescent="0.25">
      <c r="A1155" s="1" t="s">
        <v>1217</v>
      </c>
      <c r="B1155" t="str">
        <f>VLOOKUP(A1155,'Customer Names'!A:D,4,0)</f>
        <v>Makie</v>
      </c>
      <c r="C1155">
        <f>VLOOKUP(A1155,'Medical Examinations'!A:B,2,0)</f>
        <v>21.86</v>
      </c>
      <c r="D1155">
        <f>VLOOKUP(A1155,'Medical Examinations'!A:C,3,0)</f>
        <v>10.95</v>
      </c>
      <c r="E1155" t="str">
        <f>VLOOKUP(A1155,'Medical Examinations'!A:K,11,0)</f>
        <v>No</v>
      </c>
      <c r="F1155" t="str">
        <f>VLOOKUP(A1155,'Medical Examinations'!A:N,14,0)</f>
        <v>No</v>
      </c>
      <c r="G1155" t="str">
        <f>VLOOKUP(A1155,'Medical Examinations'!A:F,6,0)</f>
        <v>No</v>
      </c>
      <c r="H1155" s="7" t="str">
        <f>VLOOKUP(A1155,'Medical Examinations'!A:J,10,0)</f>
        <v>0</v>
      </c>
      <c r="I1155" t="str">
        <f>VLOOKUP(A1155,'Medical Examinations'!A:I,9,0)</f>
        <v>No</v>
      </c>
      <c r="J1155" t="str">
        <f>VLOOKUP(A1155,'Medical Examinations'!A:L,12,0)</f>
        <v>Normal Weight</v>
      </c>
      <c r="K1155" t="str">
        <f>VLOOKUP(A1155,'Medical Examinations'!A:M,13,0)</f>
        <v>Diabetes</v>
      </c>
      <c r="L1155" t="str">
        <f>VLOOKUP(A1155,'Hospitalisation Details'!A:S,15,0)</f>
        <v>5-Sep-1965</v>
      </c>
      <c r="M1155" s="10">
        <f>VLOOKUP(A1155,'Hospitalisation Details'!A:Q,17,0)</f>
        <v>9764.08</v>
      </c>
      <c r="N1155" t="str">
        <f>VLOOKUP(A1155,'Hospitalisation Details'!A:L,12,0)</f>
        <v>tier - 3</v>
      </c>
      <c r="O1155" t="str">
        <f>VLOOKUP(A1155,'Hospitalisation Details'!A:AA,13,0)</f>
        <v>tier - 1</v>
      </c>
      <c r="P1155" t="str">
        <f>VLOOKUP(A1155,'Hospitalisation Details'!A:AA,14,0)</f>
        <v>R1012</v>
      </c>
      <c r="Q1155">
        <f>VLOOKUP(A1155,'Hospitalisation Details'!A:AA,16,0)</f>
        <v>57</v>
      </c>
    </row>
    <row r="1156" spans="1:17" ht="15.75" x14ac:dyDescent="0.25">
      <c r="A1156" s="1" t="s">
        <v>1216</v>
      </c>
      <c r="B1156" t="str">
        <f>VLOOKUP(A1156,'Customer Names'!A:D,4,0)</f>
        <v>Emily E</v>
      </c>
      <c r="C1156">
        <f>VLOOKUP(A1156,'Medical Examinations'!A:B,2,0)</f>
        <v>49.09</v>
      </c>
      <c r="D1156">
        <f>VLOOKUP(A1156,'Medical Examinations'!A:C,3,0)</f>
        <v>6.3</v>
      </c>
      <c r="E1156" t="str">
        <f>VLOOKUP(A1156,'Medical Examinations'!A:K,11,0)</f>
        <v>Yes</v>
      </c>
      <c r="F1156" t="str">
        <f>VLOOKUP(A1156,'Medical Examinations'!A:N,14,0)</f>
        <v>No</v>
      </c>
      <c r="G1156" t="str">
        <f>VLOOKUP(A1156,'Medical Examinations'!A:F,6,0)</f>
        <v>No</v>
      </c>
      <c r="H1156" s="7" t="str">
        <f>VLOOKUP(A1156,'Medical Examinations'!A:J,10,0)</f>
        <v>0</v>
      </c>
      <c r="I1156" t="str">
        <f>VLOOKUP(A1156,'Medical Examinations'!A:I,9,0)</f>
        <v>No</v>
      </c>
      <c r="J1156" t="str">
        <f>VLOOKUP(A1156,'Medical Examinations'!A:L,12,0)</f>
        <v>Obesity</v>
      </c>
      <c r="K1156" t="str">
        <f>VLOOKUP(A1156,'Medical Examinations'!A:M,13,0)</f>
        <v>Prediabetes</v>
      </c>
      <c r="L1156" t="str">
        <f>VLOOKUP(A1156,'Hospitalisation Details'!A:S,15,0)</f>
        <v>14-Jul-2001</v>
      </c>
      <c r="M1156" s="10">
        <f>VLOOKUP(A1156,'Hospitalisation Details'!A:Q,17,0)</f>
        <v>9753.49</v>
      </c>
      <c r="N1156" t="str">
        <f>VLOOKUP(A1156,'Hospitalisation Details'!A:L,12,0)</f>
        <v>tier - 2</v>
      </c>
      <c r="O1156" t="str">
        <f>VLOOKUP(A1156,'Hospitalisation Details'!A:AA,13,0)</f>
        <v>tier - 2</v>
      </c>
      <c r="P1156" t="str">
        <f>VLOOKUP(A1156,'Hospitalisation Details'!A:AA,14,0)</f>
        <v>R1012</v>
      </c>
      <c r="Q1156">
        <f>VLOOKUP(A1156,'Hospitalisation Details'!A:AA,16,0)</f>
        <v>21</v>
      </c>
    </row>
    <row r="1157" spans="1:17" ht="15.75" x14ac:dyDescent="0.25">
      <c r="A1157" s="1" t="s">
        <v>1215</v>
      </c>
      <c r="B1157" t="str">
        <f>VLOOKUP(A1157,'Customer Names'!A:D,4,0)</f>
        <v>Cary</v>
      </c>
      <c r="C1157">
        <f>VLOOKUP(A1157,'Medical Examinations'!A:B,2,0)</f>
        <v>47.74</v>
      </c>
      <c r="D1157">
        <f>VLOOKUP(A1157,'Medical Examinations'!A:C,3,0)</f>
        <v>8.0500000000000007</v>
      </c>
      <c r="E1157" t="str">
        <f>VLOOKUP(A1157,'Medical Examinations'!A:K,11,0)</f>
        <v>Yes</v>
      </c>
      <c r="F1157" t="str">
        <f>VLOOKUP(A1157,'Medical Examinations'!A:N,14,0)</f>
        <v>No</v>
      </c>
      <c r="G1157" t="str">
        <f>VLOOKUP(A1157,'Medical Examinations'!A:F,6,0)</f>
        <v>No</v>
      </c>
      <c r="H1157" s="7">
        <f>VLOOKUP(A1157,'Medical Examinations'!A:J,10,0)</f>
        <v>2</v>
      </c>
      <c r="I1157" t="str">
        <f>VLOOKUP(A1157,'Medical Examinations'!A:I,9,0)</f>
        <v>No</v>
      </c>
      <c r="J1157" t="str">
        <f>VLOOKUP(A1157,'Medical Examinations'!A:L,12,0)</f>
        <v>Obesity</v>
      </c>
      <c r="K1157" t="str">
        <f>VLOOKUP(A1157,'Medical Examinations'!A:M,13,0)</f>
        <v>Diabetes</v>
      </c>
      <c r="L1157" t="str">
        <f>VLOOKUP(A1157,'Hospitalisation Details'!A:S,15,0)</f>
        <v>4-Jul-1970</v>
      </c>
      <c r="M1157" s="10">
        <f>VLOOKUP(A1157,'Hospitalisation Details'!A:Q,17,0)</f>
        <v>9748.91</v>
      </c>
      <c r="N1157" t="str">
        <f>VLOOKUP(A1157,'Hospitalisation Details'!A:L,12,0)</f>
        <v>tier - 2</v>
      </c>
      <c r="O1157" t="str">
        <f>VLOOKUP(A1157,'Hospitalisation Details'!A:AA,13,0)</f>
        <v>tier - 1</v>
      </c>
      <c r="P1157" t="str">
        <f>VLOOKUP(A1157,'Hospitalisation Details'!A:AA,14,0)</f>
        <v>R1013</v>
      </c>
      <c r="Q1157">
        <f>VLOOKUP(A1157,'Hospitalisation Details'!A:AA,16,0)</f>
        <v>52</v>
      </c>
    </row>
    <row r="1158" spans="1:17" ht="15.75" x14ac:dyDescent="0.25">
      <c r="A1158" s="1" t="s">
        <v>1214</v>
      </c>
      <c r="B1158" t="str">
        <f>VLOOKUP(A1158,'Customer Names'!A:D,4,0)</f>
        <v>Steven</v>
      </c>
      <c r="C1158">
        <f>VLOOKUP(A1158,'Medical Examinations'!A:B,2,0)</f>
        <v>30.2</v>
      </c>
      <c r="D1158">
        <f>VLOOKUP(A1158,'Medical Examinations'!A:C,3,0)</f>
        <v>9.8800000000000008</v>
      </c>
      <c r="E1158" t="str">
        <f>VLOOKUP(A1158,'Medical Examinations'!A:K,11,0)</f>
        <v>Yes</v>
      </c>
      <c r="F1158" t="str">
        <f>VLOOKUP(A1158,'Medical Examinations'!A:N,14,0)</f>
        <v>No</v>
      </c>
      <c r="G1158" t="str">
        <f>VLOOKUP(A1158,'Medical Examinations'!A:F,6,0)</f>
        <v>No</v>
      </c>
      <c r="H1158" s="7">
        <f>VLOOKUP(A1158,'Medical Examinations'!A:J,10,0)</f>
        <v>2</v>
      </c>
      <c r="I1158" t="str">
        <f>VLOOKUP(A1158,'Medical Examinations'!A:I,9,0)</f>
        <v>No</v>
      </c>
      <c r="J1158" t="str">
        <f>VLOOKUP(A1158,'Medical Examinations'!A:L,12,0)</f>
        <v>Obesity</v>
      </c>
      <c r="K1158" t="str">
        <f>VLOOKUP(A1158,'Medical Examinations'!A:M,13,0)</f>
        <v>Diabetes</v>
      </c>
      <c r="L1158" t="str">
        <f>VLOOKUP(A1158,'Hospitalisation Details'!A:S,15,0)</f>
        <v>18-Aug-1970</v>
      </c>
      <c r="M1158" s="10">
        <f>VLOOKUP(A1158,'Hospitalisation Details'!A:Q,17,0)</f>
        <v>9724.5300000000007</v>
      </c>
      <c r="N1158" t="str">
        <f>VLOOKUP(A1158,'Hospitalisation Details'!A:L,12,0)</f>
        <v>tier - 3</v>
      </c>
      <c r="O1158" t="str">
        <f>VLOOKUP(A1158,'Hospitalisation Details'!A:AA,13,0)</f>
        <v>tier - 1</v>
      </c>
      <c r="P1158" t="str">
        <f>VLOOKUP(A1158,'Hospitalisation Details'!A:AA,14,0)</f>
        <v>R1011</v>
      </c>
      <c r="Q1158">
        <f>VLOOKUP(A1158,'Hospitalisation Details'!A:AA,16,0)</f>
        <v>52</v>
      </c>
    </row>
    <row r="1159" spans="1:17" ht="15.75" x14ac:dyDescent="0.25">
      <c r="A1159" s="1" t="s">
        <v>1213</v>
      </c>
      <c r="B1159" t="str">
        <f>VLOOKUP(A1159,'Customer Names'!A:D,4,0)</f>
        <v>Jose Antonio Sr.</v>
      </c>
      <c r="C1159">
        <f>VLOOKUP(A1159,'Medical Examinations'!A:B,2,0)</f>
        <v>33.25</v>
      </c>
      <c r="D1159">
        <f>VLOOKUP(A1159,'Medical Examinations'!A:C,3,0)</f>
        <v>7.42</v>
      </c>
      <c r="E1159" t="str">
        <f>VLOOKUP(A1159,'Medical Examinations'!A:K,11,0)</f>
        <v>Yes</v>
      </c>
      <c r="F1159" t="str">
        <f>VLOOKUP(A1159,'Medical Examinations'!A:N,14,0)</f>
        <v>No</v>
      </c>
      <c r="G1159" t="str">
        <f>VLOOKUP(A1159,'Medical Examinations'!A:F,6,0)</f>
        <v>No</v>
      </c>
      <c r="H1159" s="7">
        <f>VLOOKUP(A1159,'Medical Examinations'!A:J,10,0)</f>
        <v>2</v>
      </c>
      <c r="I1159" t="str">
        <f>VLOOKUP(A1159,'Medical Examinations'!A:I,9,0)</f>
        <v>No</v>
      </c>
      <c r="J1159" t="str">
        <f>VLOOKUP(A1159,'Medical Examinations'!A:L,12,0)</f>
        <v>Obesity</v>
      </c>
      <c r="K1159" t="str">
        <f>VLOOKUP(A1159,'Medical Examinations'!A:M,13,0)</f>
        <v>Diabetes</v>
      </c>
      <c r="L1159" t="str">
        <f>VLOOKUP(A1159,'Hospitalisation Details'!A:S,15,0)</f>
        <v>12-Sep-1970</v>
      </c>
      <c r="M1159" s="10">
        <f>VLOOKUP(A1159,'Hospitalisation Details'!A:Q,17,0)</f>
        <v>9722.77</v>
      </c>
      <c r="N1159" t="str">
        <f>VLOOKUP(A1159,'Hospitalisation Details'!A:L,12,0)</f>
        <v>tier - 3</v>
      </c>
      <c r="O1159" t="str">
        <f>VLOOKUP(A1159,'Hospitalisation Details'!A:AA,13,0)</f>
        <v>tier - 1</v>
      </c>
      <c r="P1159" t="str">
        <f>VLOOKUP(A1159,'Hospitalisation Details'!A:AA,14,0)</f>
        <v>R1016</v>
      </c>
      <c r="Q1159">
        <f>VLOOKUP(A1159,'Hospitalisation Details'!A:AA,16,0)</f>
        <v>52</v>
      </c>
    </row>
    <row r="1160" spans="1:17" ht="15.75" x14ac:dyDescent="0.25">
      <c r="A1160" s="1" t="s">
        <v>1212</v>
      </c>
      <c r="B1160" t="str">
        <f>VLOOKUP(A1160,'Customer Names'!A:D,4,0)</f>
        <v>Tatiana</v>
      </c>
      <c r="C1160">
        <f>VLOOKUP(A1160,'Medical Examinations'!A:B,2,0)</f>
        <v>26.6</v>
      </c>
      <c r="D1160">
        <f>VLOOKUP(A1160,'Medical Examinations'!A:C,3,0)</f>
        <v>8.4499999999999993</v>
      </c>
      <c r="E1160" t="str">
        <f>VLOOKUP(A1160,'Medical Examinations'!A:K,11,0)</f>
        <v>Yes</v>
      </c>
      <c r="F1160" t="str">
        <f>VLOOKUP(A1160,'Medical Examinations'!A:N,14,0)</f>
        <v>No</v>
      </c>
      <c r="G1160" t="str">
        <f>VLOOKUP(A1160,'Medical Examinations'!A:F,6,0)</f>
        <v>No</v>
      </c>
      <c r="H1160" s="7">
        <f>VLOOKUP(A1160,'Medical Examinations'!A:J,10,0)</f>
        <v>1</v>
      </c>
      <c r="I1160" t="str">
        <f>VLOOKUP(A1160,'Medical Examinations'!A:I,9,0)</f>
        <v>No</v>
      </c>
      <c r="J1160" t="str">
        <f>VLOOKUP(A1160,'Medical Examinations'!A:L,12,0)</f>
        <v>Overweight</v>
      </c>
      <c r="K1160" t="str">
        <f>VLOOKUP(A1160,'Medical Examinations'!A:M,13,0)</f>
        <v>Diabetes</v>
      </c>
      <c r="L1160" t="str">
        <f>VLOOKUP(A1160,'Hospitalisation Details'!A:S,15,0)</f>
        <v>27-Jun-1975</v>
      </c>
      <c r="M1160" s="10">
        <f>VLOOKUP(A1160,'Hospitalisation Details'!A:Q,17,0)</f>
        <v>9715.84</v>
      </c>
      <c r="N1160" t="str">
        <f>VLOOKUP(A1160,'Hospitalisation Details'!A:L,12,0)</f>
        <v>tier - 2</v>
      </c>
      <c r="O1160" t="str">
        <f>VLOOKUP(A1160,'Hospitalisation Details'!A:AA,13,0)</f>
        <v>tier - 1</v>
      </c>
      <c r="P1160" t="str">
        <f>VLOOKUP(A1160,'Hospitalisation Details'!A:AA,14,0)</f>
        <v>R1024</v>
      </c>
      <c r="Q1160">
        <f>VLOOKUP(A1160,'Hospitalisation Details'!A:AA,16,0)</f>
        <v>47</v>
      </c>
    </row>
    <row r="1161" spans="1:17" ht="15.75" x14ac:dyDescent="0.25">
      <c r="A1161" s="1" t="s">
        <v>1211</v>
      </c>
      <c r="B1161" t="str">
        <f>VLOOKUP(A1161,'Customer Names'!A:D,4,0)</f>
        <v>Dan T.</v>
      </c>
      <c r="C1161">
        <f>VLOOKUP(A1161,'Medical Examinations'!A:B,2,0)</f>
        <v>26.35</v>
      </c>
      <c r="D1161">
        <f>VLOOKUP(A1161,'Medical Examinations'!A:C,3,0)</f>
        <v>6.21</v>
      </c>
      <c r="E1161" t="str">
        <f>VLOOKUP(A1161,'Medical Examinations'!A:K,11,0)</f>
        <v>No</v>
      </c>
      <c r="F1161" t="str">
        <f>VLOOKUP(A1161,'Medical Examinations'!A:N,14,0)</f>
        <v>No</v>
      </c>
      <c r="G1161" t="str">
        <f>VLOOKUP(A1161,'Medical Examinations'!A:F,6,0)</f>
        <v>No</v>
      </c>
      <c r="H1161" s="7">
        <f>VLOOKUP(A1161,'Medical Examinations'!A:J,10,0)</f>
        <v>2</v>
      </c>
      <c r="I1161" t="str">
        <f>VLOOKUP(A1161,'Medical Examinations'!A:I,9,0)</f>
        <v>No</v>
      </c>
      <c r="J1161" t="str">
        <f>VLOOKUP(A1161,'Medical Examinations'!A:L,12,0)</f>
        <v>Overweight</v>
      </c>
      <c r="K1161" t="str">
        <f>VLOOKUP(A1161,'Medical Examinations'!A:M,13,0)</f>
        <v>Prediabetes</v>
      </c>
      <c r="L1161" t="str">
        <f>VLOOKUP(A1161,'Hospitalisation Details'!A:S,15,0)</f>
        <v>10-Jul-1972</v>
      </c>
      <c r="M1161" s="10">
        <f>VLOOKUP(A1161,'Hospitalisation Details'!A:Q,17,0)</f>
        <v>9710.7099999999991</v>
      </c>
      <c r="N1161" t="str">
        <f>VLOOKUP(A1161,'Hospitalisation Details'!A:L,12,0)</f>
        <v>tier - 2</v>
      </c>
      <c r="O1161" t="str">
        <f>VLOOKUP(A1161,'Hospitalisation Details'!A:AA,13,0)</f>
        <v>tier - 1</v>
      </c>
      <c r="P1161" t="str">
        <f>VLOOKUP(A1161,'Hospitalisation Details'!A:AA,14,0)</f>
        <v>R1021</v>
      </c>
      <c r="Q1161">
        <f>VLOOKUP(A1161,'Hospitalisation Details'!A:AA,16,0)</f>
        <v>50</v>
      </c>
    </row>
    <row r="1162" spans="1:17" ht="15.75" x14ac:dyDescent="0.25">
      <c r="A1162" s="1" t="s">
        <v>1210</v>
      </c>
      <c r="B1162" t="str">
        <f>VLOOKUP(A1162,'Customer Names'!A:D,4,0)</f>
        <v>Liisa A.</v>
      </c>
      <c r="C1162">
        <f>VLOOKUP(A1162,'Medical Examinations'!A:B,2,0)</f>
        <v>39.994999999999997</v>
      </c>
      <c r="D1162">
        <f>VLOOKUP(A1162,'Medical Examinations'!A:C,3,0)</f>
        <v>4.6500000000000004</v>
      </c>
      <c r="E1162" t="str">
        <f>VLOOKUP(A1162,'Medical Examinations'!A:K,11,0)</f>
        <v>No</v>
      </c>
      <c r="F1162" t="str">
        <f>VLOOKUP(A1162,'Medical Examinations'!A:N,14,0)</f>
        <v>No</v>
      </c>
      <c r="G1162" t="str">
        <f>VLOOKUP(A1162,'Medical Examinations'!A:F,6,0)</f>
        <v>No</v>
      </c>
      <c r="H1162" s="7" t="str">
        <f>VLOOKUP(A1162,'Medical Examinations'!A:J,10,0)</f>
        <v>0</v>
      </c>
      <c r="I1162" t="str">
        <f>VLOOKUP(A1162,'Medical Examinations'!A:I,9,0)</f>
        <v>No</v>
      </c>
      <c r="J1162" t="str">
        <f>VLOOKUP(A1162,'Medical Examinations'!A:L,12,0)</f>
        <v>Obesity</v>
      </c>
      <c r="K1162" t="str">
        <f>VLOOKUP(A1162,'Medical Examinations'!A:M,13,0)</f>
        <v>Normal</v>
      </c>
      <c r="L1162" t="str">
        <f>VLOOKUP(A1162,'Hospitalisation Details'!A:S,15,0)</f>
        <v>19-Sep-1977</v>
      </c>
      <c r="M1162" s="10">
        <f>VLOOKUP(A1162,'Hospitalisation Details'!A:Q,17,0)</f>
        <v>9704.67</v>
      </c>
      <c r="N1162" t="str">
        <f>VLOOKUP(A1162,'Hospitalisation Details'!A:L,12,0)</f>
        <v>tier - 2</v>
      </c>
      <c r="O1162" t="str">
        <f>VLOOKUP(A1162,'Hospitalisation Details'!A:AA,13,0)</f>
        <v>tier - 3</v>
      </c>
      <c r="P1162" t="str">
        <f>VLOOKUP(A1162,'Hospitalisation Details'!A:AA,14,0)</f>
        <v>R1024</v>
      </c>
      <c r="Q1162">
        <f>VLOOKUP(A1162,'Hospitalisation Details'!A:AA,16,0)</f>
        <v>45</v>
      </c>
    </row>
    <row r="1163" spans="1:17" ht="15.75" x14ac:dyDescent="0.25">
      <c r="A1163" s="1" t="s">
        <v>1209</v>
      </c>
      <c r="B1163" t="str">
        <f>VLOOKUP(A1163,'Customer Names'!A:D,4,0)</f>
        <v>Kathryn E.</v>
      </c>
      <c r="C1163">
        <f>VLOOKUP(A1163,'Medical Examinations'!A:B,2,0)</f>
        <v>22.92</v>
      </c>
      <c r="D1163">
        <f>VLOOKUP(A1163,'Medical Examinations'!A:C,3,0)</f>
        <v>5.87</v>
      </c>
      <c r="E1163" t="str">
        <f>VLOOKUP(A1163,'Medical Examinations'!A:K,11,0)</f>
        <v>Yes</v>
      </c>
      <c r="F1163" t="str">
        <f>VLOOKUP(A1163,'Medical Examinations'!A:N,14,0)</f>
        <v>No</v>
      </c>
      <c r="G1163" t="str">
        <f>VLOOKUP(A1163,'Medical Examinations'!A:F,6,0)</f>
        <v>No</v>
      </c>
      <c r="H1163" s="7">
        <f>VLOOKUP(A1163,'Medical Examinations'!A:J,10,0)</f>
        <v>1</v>
      </c>
      <c r="I1163" t="str">
        <f>VLOOKUP(A1163,'Medical Examinations'!A:I,9,0)</f>
        <v>No</v>
      </c>
      <c r="J1163" t="str">
        <f>VLOOKUP(A1163,'Medical Examinations'!A:L,12,0)</f>
        <v>Normal Weight</v>
      </c>
      <c r="K1163" t="str">
        <f>VLOOKUP(A1163,'Medical Examinations'!A:M,13,0)</f>
        <v>Prediabetes</v>
      </c>
      <c r="L1163" t="str">
        <f>VLOOKUP(A1163,'Hospitalisation Details'!A:S,15,0)</f>
        <v>7-Nov-1964</v>
      </c>
      <c r="M1163" s="10">
        <f>VLOOKUP(A1163,'Hospitalisation Details'!A:Q,17,0)</f>
        <v>9698.42</v>
      </c>
      <c r="N1163" t="str">
        <f>VLOOKUP(A1163,'Hospitalisation Details'!A:L,12,0)</f>
        <v>tier - 3</v>
      </c>
      <c r="O1163" t="str">
        <f>VLOOKUP(A1163,'Hospitalisation Details'!A:AA,13,0)</f>
        <v>tier - 3</v>
      </c>
      <c r="P1163" t="str">
        <f>VLOOKUP(A1163,'Hospitalisation Details'!A:AA,14,0)</f>
        <v>R1013</v>
      </c>
      <c r="Q1163">
        <f>VLOOKUP(A1163,'Hospitalisation Details'!A:AA,16,0)</f>
        <v>58</v>
      </c>
    </row>
    <row r="1164" spans="1:17" ht="15.75" x14ac:dyDescent="0.25">
      <c r="A1164" s="1" t="s">
        <v>1208</v>
      </c>
      <c r="B1164" t="str">
        <f>VLOOKUP(A1164,'Customer Names'!A:D,4,0)</f>
        <v>Maxwell</v>
      </c>
      <c r="C1164">
        <f>VLOOKUP(A1164,'Medical Examinations'!A:B,2,0)</f>
        <v>24.78</v>
      </c>
      <c r="D1164">
        <f>VLOOKUP(A1164,'Medical Examinations'!A:C,3,0)</f>
        <v>4.24</v>
      </c>
      <c r="E1164" t="str">
        <f>VLOOKUP(A1164,'Medical Examinations'!A:K,11,0)</f>
        <v>Yes</v>
      </c>
      <c r="F1164" t="str">
        <f>VLOOKUP(A1164,'Medical Examinations'!A:N,14,0)</f>
        <v>No</v>
      </c>
      <c r="G1164" t="str">
        <f>VLOOKUP(A1164,'Medical Examinations'!A:F,6,0)</f>
        <v>No</v>
      </c>
      <c r="H1164" s="7">
        <f>VLOOKUP(A1164,'Medical Examinations'!A:J,10,0)</f>
        <v>2</v>
      </c>
      <c r="I1164" t="str">
        <f>VLOOKUP(A1164,'Medical Examinations'!A:I,9,0)</f>
        <v>No</v>
      </c>
      <c r="J1164" t="str">
        <f>VLOOKUP(A1164,'Medical Examinations'!A:L,12,0)</f>
        <v>Normal Weight</v>
      </c>
      <c r="K1164" t="str">
        <f>VLOOKUP(A1164,'Medical Examinations'!A:M,13,0)</f>
        <v>Normal</v>
      </c>
      <c r="L1164" t="str">
        <f>VLOOKUP(A1164,'Hospitalisation Details'!A:S,15,0)</f>
        <v>16-Sep-1966</v>
      </c>
      <c r="M1164" s="10">
        <f>VLOOKUP(A1164,'Hospitalisation Details'!A:Q,17,0)</f>
        <v>9684.2900000000009</v>
      </c>
      <c r="N1164" t="str">
        <f>VLOOKUP(A1164,'Hospitalisation Details'!A:L,12,0)</f>
        <v>tier - 3</v>
      </c>
      <c r="O1164" t="str">
        <f>VLOOKUP(A1164,'Hospitalisation Details'!A:AA,13,0)</f>
        <v>tier - 2</v>
      </c>
      <c r="P1164" t="str">
        <f>VLOOKUP(A1164,'Hospitalisation Details'!A:AA,14,0)</f>
        <v>R1013</v>
      </c>
      <c r="Q1164">
        <f>VLOOKUP(A1164,'Hospitalisation Details'!A:AA,16,0)</f>
        <v>56</v>
      </c>
    </row>
    <row r="1165" spans="1:17" ht="15.75" x14ac:dyDescent="0.25">
      <c r="A1165" s="1" t="s">
        <v>1207</v>
      </c>
      <c r="B1165" t="str">
        <f>VLOOKUP(A1165,'Customer Names'!A:D,4,0)</f>
        <v>Pascale</v>
      </c>
      <c r="C1165">
        <f>VLOOKUP(A1165,'Medical Examinations'!A:B,2,0)</f>
        <v>34.07</v>
      </c>
      <c r="D1165">
        <f>VLOOKUP(A1165,'Medical Examinations'!A:C,3,0)</f>
        <v>7.81</v>
      </c>
      <c r="E1165" t="str">
        <f>VLOOKUP(A1165,'Medical Examinations'!A:K,11,0)</f>
        <v>Yes</v>
      </c>
      <c r="F1165" t="str">
        <f>VLOOKUP(A1165,'Medical Examinations'!A:N,14,0)</f>
        <v>No</v>
      </c>
      <c r="G1165" t="str">
        <f>VLOOKUP(A1165,'Medical Examinations'!A:F,6,0)</f>
        <v>No</v>
      </c>
      <c r="H1165" s="7" t="str">
        <f>VLOOKUP(A1165,'Medical Examinations'!A:J,10,0)</f>
        <v>0</v>
      </c>
      <c r="I1165" t="str">
        <f>VLOOKUP(A1165,'Medical Examinations'!A:I,9,0)</f>
        <v>No</v>
      </c>
      <c r="J1165" t="str">
        <f>VLOOKUP(A1165,'Medical Examinations'!A:L,12,0)</f>
        <v>Obesity</v>
      </c>
      <c r="K1165" t="str">
        <f>VLOOKUP(A1165,'Medical Examinations'!A:M,13,0)</f>
        <v>Diabetes</v>
      </c>
      <c r="L1165" t="str">
        <f>VLOOKUP(A1165,'Hospitalisation Details'!A:S,15,0)</f>
        <v>8-Aug-1981</v>
      </c>
      <c r="M1165" s="10">
        <f>VLOOKUP(A1165,'Hospitalisation Details'!A:Q,17,0)</f>
        <v>9664.34</v>
      </c>
      <c r="N1165" t="str">
        <f>VLOOKUP(A1165,'Hospitalisation Details'!A:L,12,0)</f>
        <v>tier - 2</v>
      </c>
      <c r="O1165" t="str">
        <f>VLOOKUP(A1165,'Hospitalisation Details'!A:AA,13,0)</f>
        <v>tier - 3</v>
      </c>
      <c r="P1165" t="str">
        <f>VLOOKUP(A1165,'Hospitalisation Details'!A:AA,14,0)</f>
        <v>R1011</v>
      </c>
      <c r="Q1165">
        <f>VLOOKUP(A1165,'Hospitalisation Details'!A:AA,16,0)</f>
        <v>41</v>
      </c>
    </row>
    <row r="1166" spans="1:17" ht="15.75" x14ac:dyDescent="0.25">
      <c r="A1166" s="1" t="s">
        <v>1206</v>
      </c>
      <c r="B1166" t="str">
        <f>VLOOKUP(A1166,'Customer Names'!A:D,4,0)</f>
        <v>Becca</v>
      </c>
      <c r="C1166">
        <f>VLOOKUP(A1166,'Medical Examinations'!A:B,2,0)</f>
        <v>30.14</v>
      </c>
      <c r="D1166">
        <f>VLOOKUP(A1166,'Medical Examinations'!A:C,3,0)</f>
        <v>9.85</v>
      </c>
      <c r="E1166" t="str">
        <f>VLOOKUP(A1166,'Medical Examinations'!A:K,11,0)</f>
        <v>No</v>
      </c>
      <c r="F1166" t="str">
        <f>VLOOKUP(A1166,'Medical Examinations'!A:N,14,0)</f>
        <v>No</v>
      </c>
      <c r="G1166" t="str">
        <f>VLOOKUP(A1166,'Medical Examinations'!A:F,6,0)</f>
        <v>No</v>
      </c>
      <c r="H1166" s="7" t="str">
        <f>VLOOKUP(A1166,'Medical Examinations'!A:J,10,0)</f>
        <v>0</v>
      </c>
      <c r="I1166" t="str">
        <f>VLOOKUP(A1166,'Medical Examinations'!A:I,9,0)</f>
        <v>No</v>
      </c>
      <c r="J1166" t="str">
        <f>VLOOKUP(A1166,'Medical Examinations'!A:L,12,0)</f>
        <v>Obesity</v>
      </c>
      <c r="K1166" t="str">
        <f>VLOOKUP(A1166,'Medical Examinations'!A:M,13,0)</f>
        <v>Diabetes</v>
      </c>
      <c r="L1166" t="str">
        <f>VLOOKUP(A1166,'Hospitalisation Details'!A:S,15,0)</f>
        <v>8-Jul-1974</v>
      </c>
      <c r="M1166" s="10">
        <f>VLOOKUP(A1166,'Hospitalisation Details'!A:Q,17,0)</f>
        <v>9653.81</v>
      </c>
      <c r="N1166" t="str">
        <f>VLOOKUP(A1166,'Hospitalisation Details'!A:L,12,0)</f>
        <v>tier - 2</v>
      </c>
      <c r="O1166" t="str">
        <f>VLOOKUP(A1166,'Hospitalisation Details'!A:AA,13,0)</f>
        <v>tier - 2</v>
      </c>
      <c r="P1166" t="str">
        <f>VLOOKUP(A1166,'Hospitalisation Details'!A:AA,14,0)</f>
        <v>R1011</v>
      </c>
      <c r="Q1166">
        <f>VLOOKUP(A1166,'Hospitalisation Details'!A:AA,16,0)</f>
        <v>48</v>
      </c>
    </row>
    <row r="1167" spans="1:17" ht="15.75" x14ac:dyDescent="0.25">
      <c r="A1167" s="1" t="s">
        <v>1205</v>
      </c>
      <c r="B1167" t="str">
        <f>VLOOKUP(A1167,'Customer Names'!A:D,4,0)</f>
        <v>Grace</v>
      </c>
      <c r="C1167">
        <f>VLOOKUP(A1167,'Medical Examinations'!A:B,2,0)</f>
        <v>18.05</v>
      </c>
      <c r="D1167">
        <f>VLOOKUP(A1167,'Medical Examinations'!A:C,3,0)</f>
        <v>6.94</v>
      </c>
      <c r="E1167" t="str">
        <f>VLOOKUP(A1167,'Medical Examinations'!A:K,11,0)</f>
        <v>No</v>
      </c>
      <c r="F1167" t="str">
        <f>VLOOKUP(A1167,'Medical Examinations'!A:N,14,0)</f>
        <v>No</v>
      </c>
      <c r="G1167" t="str">
        <f>VLOOKUP(A1167,'Medical Examinations'!A:F,6,0)</f>
        <v>No</v>
      </c>
      <c r="H1167" s="7" t="str">
        <f>VLOOKUP(A1167,'Medical Examinations'!A:J,10,0)</f>
        <v>0</v>
      </c>
      <c r="I1167" t="str">
        <f>VLOOKUP(A1167,'Medical Examinations'!A:I,9,0)</f>
        <v>No</v>
      </c>
      <c r="J1167" t="str">
        <f>VLOOKUP(A1167,'Medical Examinations'!A:L,12,0)</f>
        <v>Underweight</v>
      </c>
      <c r="K1167" t="str">
        <f>VLOOKUP(A1167,'Medical Examinations'!A:M,13,0)</f>
        <v>Diabetes</v>
      </c>
      <c r="L1167" t="str">
        <f>VLOOKUP(A1167,'Hospitalisation Details'!A:S,15,0)</f>
        <v>19-Jul-1971</v>
      </c>
      <c r="M1167" s="10">
        <f>VLOOKUP(A1167,'Hospitalisation Details'!A:Q,17,0)</f>
        <v>9644.25</v>
      </c>
      <c r="N1167" t="str">
        <f>VLOOKUP(A1167,'Hospitalisation Details'!A:L,12,0)</f>
        <v>tier - 2</v>
      </c>
      <c r="O1167" t="str">
        <f>VLOOKUP(A1167,'Hospitalisation Details'!A:AA,13,0)</f>
        <v>tier - 1</v>
      </c>
      <c r="P1167" t="str">
        <f>VLOOKUP(A1167,'Hospitalisation Details'!A:AA,14,0)</f>
        <v>R1012</v>
      </c>
      <c r="Q1167">
        <f>VLOOKUP(A1167,'Hospitalisation Details'!A:AA,16,0)</f>
        <v>51</v>
      </c>
    </row>
    <row r="1168" spans="1:17" ht="15.75" x14ac:dyDescent="0.25">
      <c r="A1168" s="1" t="s">
        <v>1204</v>
      </c>
      <c r="B1168" t="str">
        <f>VLOOKUP(A1168,'Customer Names'!A:D,4,0)</f>
        <v>Samantha</v>
      </c>
      <c r="C1168">
        <f>VLOOKUP(A1168,'Medical Examinations'!A:B,2,0)</f>
        <v>37.4</v>
      </c>
      <c r="D1168">
        <f>VLOOKUP(A1168,'Medical Examinations'!A:C,3,0)</f>
        <v>11.3</v>
      </c>
      <c r="E1168" t="str">
        <f>VLOOKUP(A1168,'Medical Examinations'!A:K,11,0)</f>
        <v>Yes</v>
      </c>
      <c r="F1168" t="str">
        <f>VLOOKUP(A1168,'Medical Examinations'!A:N,14,0)</f>
        <v>No</v>
      </c>
      <c r="G1168" t="str">
        <f>VLOOKUP(A1168,'Medical Examinations'!A:F,6,0)</f>
        <v>No</v>
      </c>
      <c r="H1168" s="7">
        <f>VLOOKUP(A1168,'Medical Examinations'!A:J,10,0)</f>
        <v>2</v>
      </c>
      <c r="I1168" t="str">
        <f>VLOOKUP(A1168,'Medical Examinations'!A:I,9,0)</f>
        <v>No</v>
      </c>
      <c r="J1168" t="str">
        <f>VLOOKUP(A1168,'Medical Examinations'!A:L,12,0)</f>
        <v>Obesity</v>
      </c>
      <c r="K1168" t="str">
        <f>VLOOKUP(A1168,'Medical Examinations'!A:M,13,0)</f>
        <v>Diabetes</v>
      </c>
      <c r="L1168" t="str">
        <f>VLOOKUP(A1168,'Hospitalisation Details'!A:S,15,0)</f>
        <v>30-Sep-1970</v>
      </c>
      <c r="M1168" s="10">
        <f>VLOOKUP(A1168,'Hospitalisation Details'!A:Q,17,0)</f>
        <v>9634.5400000000009</v>
      </c>
      <c r="N1168" t="str">
        <f>VLOOKUP(A1168,'Hospitalisation Details'!A:L,12,0)</f>
        <v>tier - 2</v>
      </c>
      <c r="O1168" t="str">
        <f>VLOOKUP(A1168,'Hospitalisation Details'!A:AA,13,0)</f>
        <v>tier - 2</v>
      </c>
      <c r="P1168" t="str">
        <f>VLOOKUP(A1168,'Hospitalisation Details'!A:AA,14,0)</f>
        <v>R1011</v>
      </c>
      <c r="Q1168">
        <f>VLOOKUP(A1168,'Hospitalisation Details'!A:AA,16,0)</f>
        <v>52</v>
      </c>
    </row>
    <row r="1169" spans="1:17" ht="15.75" x14ac:dyDescent="0.25">
      <c r="A1169" s="1" t="s">
        <v>1203</v>
      </c>
      <c r="B1169" t="str">
        <f>VLOOKUP(A1169,'Customer Names'!A:D,4,0)</f>
        <v>Nicole R.</v>
      </c>
      <c r="C1169">
        <f>VLOOKUP(A1169,'Medical Examinations'!A:B,2,0)</f>
        <v>25.75</v>
      </c>
      <c r="D1169">
        <f>VLOOKUP(A1169,'Medical Examinations'!A:C,3,0)</f>
        <v>9.23</v>
      </c>
      <c r="E1169" t="str">
        <f>VLOOKUP(A1169,'Medical Examinations'!A:K,11,0)</f>
        <v>No</v>
      </c>
      <c r="F1169" t="str">
        <f>VLOOKUP(A1169,'Medical Examinations'!A:N,14,0)</f>
        <v>No</v>
      </c>
      <c r="G1169" t="str">
        <f>VLOOKUP(A1169,'Medical Examinations'!A:F,6,0)</f>
        <v>No</v>
      </c>
      <c r="H1169" s="7" t="str">
        <f>VLOOKUP(A1169,'Medical Examinations'!A:J,10,0)</f>
        <v>0</v>
      </c>
      <c r="I1169" t="str">
        <f>VLOOKUP(A1169,'Medical Examinations'!A:I,9,0)</f>
        <v>No</v>
      </c>
      <c r="J1169" t="str">
        <f>VLOOKUP(A1169,'Medical Examinations'!A:L,12,0)</f>
        <v>Overweight</v>
      </c>
      <c r="K1169" t="str">
        <f>VLOOKUP(A1169,'Medical Examinations'!A:M,13,0)</f>
        <v>Diabetes</v>
      </c>
      <c r="L1169" t="str">
        <f>VLOOKUP(A1169,'Hospitalisation Details'!A:S,15,0)</f>
        <v>22-Jun-1968</v>
      </c>
      <c r="M1169" s="10">
        <f>VLOOKUP(A1169,'Hospitalisation Details'!A:Q,17,0)</f>
        <v>9630.91</v>
      </c>
      <c r="N1169" t="str">
        <f>VLOOKUP(A1169,'Hospitalisation Details'!A:L,12,0)</f>
        <v>tier - 3</v>
      </c>
      <c r="O1169" t="str">
        <f>VLOOKUP(A1169,'Hospitalisation Details'!A:AA,13,0)</f>
        <v>tier - 2</v>
      </c>
      <c r="P1169" t="str">
        <f>VLOOKUP(A1169,'Hospitalisation Details'!A:AA,14,0)</f>
        <v>R1013</v>
      </c>
      <c r="Q1169">
        <f>VLOOKUP(A1169,'Hospitalisation Details'!A:AA,16,0)</f>
        <v>54</v>
      </c>
    </row>
    <row r="1170" spans="1:17" ht="15.75" x14ac:dyDescent="0.25">
      <c r="A1170" s="1" t="s">
        <v>1202</v>
      </c>
      <c r="B1170" t="str">
        <f>VLOOKUP(A1170,'Customer Names'!A:D,4,0)</f>
        <v>David W</v>
      </c>
      <c r="C1170">
        <f>VLOOKUP(A1170,'Medical Examinations'!A:B,2,0)</f>
        <v>32.299999999999997</v>
      </c>
      <c r="D1170">
        <f>VLOOKUP(A1170,'Medical Examinations'!A:C,3,0)</f>
        <v>4.37</v>
      </c>
      <c r="E1170" t="str">
        <f>VLOOKUP(A1170,'Medical Examinations'!A:K,11,0)</f>
        <v>No</v>
      </c>
      <c r="F1170" t="str">
        <f>VLOOKUP(A1170,'Medical Examinations'!A:N,14,0)</f>
        <v>No</v>
      </c>
      <c r="G1170" t="str">
        <f>VLOOKUP(A1170,'Medical Examinations'!A:F,6,0)</f>
        <v>No</v>
      </c>
      <c r="H1170" s="7">
        <f>VLOOKUP(A1170,'Medical Examinations'!A:J,10,0)</f>
        <v>2</v>
      </c>
      <c r="I1170" t="str">
        <f>VLOOKUP(A1170,'Medical Examinations'!A:I,9,0)</f>
        <v>No</v>
      </c>
      <c r="J1170" t="str">
        <f>VLOOKUP(A1170,'Medical Examinations'!A:L,12,0)</f>
        <v>Obesity</v>
      </c>
      <c r="K1170" t="str">
        <f>VLOOKUP(A1170,'Medical Examinations'!A:M,13,0)</f>
        <v>Normal</v>
      </c>
      <c r="L1170" t="str">
        <f>VLOOKUP(A1170,'Hospitalisation Details'!A:S,15,0)</f>
        <v>23-Oct-1972</v>
      </c>
      <c r="M1170" s="10">
        <f>VLOOKUP(A1170,'Hospitalisation Details'!A:Q,17,0)</f>
        <v>9630.4</v>
      </c>
      <c r="N1170" t="str">
        <f>VLOOKUP(A1170,'Hospitalisation Details'!A:L,12,0)</f>
        <v>tier - 2</v>
      </c>
      <c r="O1170" t="str">
        <f>VLOOKUP(A1170,'Hospitalisation Details'!A:AA,13,0)</f>
        <v>tier - 2</v>
      </c>
      <c r="P1170" t="str">
        <f>VLOOKUP(A1170,'Hospitalisation Details'!A:AA,14,0)</f>
        <v>R1011</v>
      </c>
      <c r="Q1170">
        <f>VLOOKUP(A1170,'Hospitalisation Details'!A:AA,16,0)</f>
        <v>50</v>
      </c>
    </row>
    <row r="1171" spans="1:17" ht="15.75" x14ac:dyDescent="0.25">
      <c r="A1171" s="1" t="s">
        <v>1201</v>
      </c>
      <c r="B1171" t="str">
        <f>VLOOKUP(A1171,'Customer Names'!A:D,4,0)</f>
        <v>Grant</v>
      </c>
      <c r="C1171">
        <f>VLOOKUP(A1171,'Medical Examinations'!A:B,2,0)</f>
        <v>28.61</v>
      </c>
      <c r="D1171">
        <f>VLOOKUP(A1171,'Medical Examinations'!A:C,3,0)</f>
        <v>5.76</v>
      </c>
      <c r="E1171" t="str">
        <f>VLOOKUP(A1171,'Medical Examinations'!A:K,11,0)</f>
        <v>No</v>
      </c>
      <c r="F1171" t="str">
        <f>VLOOKUP(A1171,'Medical Examinations'!A:N,14,0)</f>
        <v>No</v>
      </c>
      <c r="G1171" t="str">
        <f>VLOOKUP(A1171,'Medical Examinations'!A:F,6,0)</f>
        <v>Yes</v>
      </c>
      <c r="H1171" s="7">
        <f>VLOOKUP(A1171,'Medical Examinations'!A:J,10,0)</f>
        <v>1</v>
      </c>
      <c r="I1171" t="str">
        <f>VLOOKUP(A1171,'Medical Examinations'!A:I,9,0)</f>
        <v>No</v>
      </c>
      <c r="J1171" t="str">
        <f>VLOOKUP(A1171,'Medical Examinations'!A:L,12,0)</f>
        <v>Overweight</v>
      </c>
      <c r="K1171" t="str">
        <f>VLOOKUP(A1171,'Medical Examinations'!A:M,13,0)</f>
        <v>Prediabetes</v>
      </c>
      <c r="L1171" t="str">
        <f>VLOOKUP(A1171,'Hospitalisation Details'!A:S,15,0)</f>
        <v>19-Dec-1979</v>
      </c>
      <c r="M1171" s="10">
        <f>VLOOKUP(A1171,'Hospitalisation Details'!A:Q,17,0)</f>
        <v>9630.2999999999993</v>
      </c>
      <c r="N1171" t="str">
        <f>VLOOKUP(A1171,'Hospitalisation Details'!A:L,12,0)</f>
        <v>tier - 2</v>
      </c>
      <c r="O1171" t="str">
        <f>VLOOKUP(A1171,'Hospitalisation Details'!A:AA,13,0)</f>
        <v>tier - 2</v>
      </c>
      <c r="P1171" t="str">
        <f>VLOOKUP(A1171,'Hospitalisation Details'!A:AA,14,0)</f>
        <v>R1021</v>
      </c>
      <c r="Q1171">
        <f>VLOOKUP(A1171,'Hospitalisation Details'!A:AA,16,0)</f>
        <v>43</v>
      </c>
    </row>
    <row r="1172" spans="1:17" ht="15.75" x14ac:dyDescent="0.25">
      <c r="A1172" s="1" t="s">
        <v>1200</v>
      </c>
      <c r="B1172" t="str">
        <f>VLOOKUP(A1172,'Customer Names'!A:D,4,0)</f>
        <v>Sophia</v>
      </c>
      <c r="C1172">
        <f>VLOOKUP(A1172,'Medical Examinations'!A:B,2,0)</f>
        <v>45.41</v>
      </c>
      <c r="D1172">
        <f>VLOOKUP(A1172,'Medical Examinations'!A:C,3,0)</f>
        <v>4.96</v>
      </c>
      <c r="E1172" t="str">
        <f>VLOOKUP(A1172,'Medical Examinations'!A:K,11,0)</f>
        <v>No</v>
      </c>
      <c r="F1172" t="str">
        <f>VLOOKUP(A1172,'Medical Examinations'!A:N,14,0)</f>
        <v>No</v>
      </c>
      <c r="G1172" t="str">
        <f>VLOOKUP(A1172,'Medical Examinations'!A:F,6,0)</f>
        <v>No</v>
      </c>
      <c r="H1172" s="7">
        <f>VLOOKUP(A1172,'Medical Examinations'!A:J,10,0)</f>
        <v>1</v>
      </c>
      <c r="I1172" t="str">
        <f>VLOOKUP(A1172,'Medical Examinations'!A:I,9,0)</f>
        <v>No</v>
      </c>
      <c r="J1172" t="str">
        <f>VLOOKUP(A1172,'Medical Examinations'!A:L,12,0)</f>
        <v>Obesity</v>
      </c>
      <c r="K1172" t="str">
        <f>VLOOKUP(A1172,'Medical Examinations'!A:M,13,0)</f>
        <v>Normal</v>
      </c>
      <c r="L1172" t="str">
        <f>VLOOKUP(A1172,'Hospitalisation Details'!A:S,15,0)</f>
        <v>23-Jun-1998</v>
      </c>
      <c r="M1172" s="10">
        <f>VLOOKUP(A1172,'Hospitalisation Details'!A:Q,17,0)</f>
        <v>9628.7900000000009</v>
      </c>
      <c r="N1172" t="str">
        <f>VLOOKUP(A1172,'Hospitalisation Details'!A:L,12,0)</f>
        <v>tier - 2</v>
      </c>
      <c r="O1172" t="str">
        <f>VLOOKUP(A1172,'Hospitalisation Details'!A:AA,13,0)</f>
        <v>tier - 2</v>
      </c>
      <c r="P1172" t="str">
        <f>VLOOKUP(A1172,'Hospitalisation Details'!A:AA,14,0)</f>
        <v>R1026</v>
      </c>
      <c r="Q1172">
        <f>VLOOKUP(A1172,'Hospitalisation Details'!A:AA,16,0)</f>
        <v>24</v>
      </c>
    </row>
    <row r="1173" spans="1:17" ht="15.75" x14ac:dyDescent="0.25">
      <c r="A1173" s="1" t="s">
        <v>1199</v>
      </c>
      <c r="B1173" t="str">
        <f>VLOOKUP(A1173,'Customer Names'!A:D,4,0)</f>
        <v>Christina</v>
      </c>
      <c r="C1173">
        <f>VLOOKUP(A1173,'Medical Examinations'!A:B,2,0)</f>
        <v>31.2</v>
      </c>
      <c r="D1173">
        <f>VLOOKUP(A1173,'Medical Examinations'!A:C,3,0)</f>
        <v>11.04</v>
      </c>
      <c r="E1173" t="str">
        <f>VLOOKUP(A1173,'Medical Examinations'!A:K,11,0)</f>
        <v>Yes</v>
      </c>
      <c r="F1173" t="str">
        <f>VLOOKUP(A1173,'Medical Examinations'!A:N,14,0)</f>
        <v>No</v>
      </c>
      <c r="G1173" t="str">
        <f>VLOOKUP(A1173,'Medical Examinations'!A:F,6,0)</f>
        <v>No</v>
      </c>
      <c r="H1173" s="7">
        <f>VLOOKUP(A1173,'Medical Examinations'!A:J,10,0)</f>
        <v>2</v>
      </c>
      <c r="I1173" t="str">
        <f>VLOOKUP(A1173,'Medical Examinations'!A:I,9,0)</f>
        <v>No</v>
      </c>
      <c r="J1173" t="str">
        <f>VLOOKUP(A1173,'Medical Examinations'!A:L,12,0)</f>
        <v>Obesity</v>
      </c>
      <c r="K1173" t="str">
        <f>VLOOKUP(A1173,'Medical Examinations'!A:M,13,0)</f>
        <v>Diabetes</v>
      </c>
      <c r="L1173" t="str">
        <f>VLOOKUP(A1173,'Hospitalisation Details'!A:S,15,0)</f>
        <v>16-Dec-1970</v>
      </c>
      <c r="M1173" s="10">
        <f>VLOOKUP(A1173,'Hospitalisation Details'!A:Q,17,0)</f>
        <v>9625.92</v>
      </c>
      <c r="N1173" t="str">
        <f>VLOOKUP(A1173,'Hospitalisation Details'!A:L,12,0)</f>
        <v>tier - 2</v>
      </c>
      <c r="O1173" t="str">
        <f>VLOOKUP(A1173,'Hospitalisation Details'!A:AA,13,0)</f>
        <v>tier - 3</v>
      </c>
      <c r="P1173" t="str">
        <f>VLOOKUP(A1173,'Hospitalisation Details'!A:AA,14,0)</f>
        <v>R1011</v>
      </c>
      <c r="Q1173">
        <f>VLOOKUP(A1173,'Hospitalisation Details'!A:AA,16,0)</f>
        <v>52</v>
      </c>
    </row>
    <row r="1174" spans="1:17" ht="15.75" x14ac:dyDescent="0.25">
      <c r="A1174" s="1" t="s">
        <v>1198</v>
      </c>
      <c r="B1174" t="str">
        <f>VLOOKUP(A1174,'Customer Names'!A:D,4,0)</f>
        <v>Sam L.</v>
      </c>
      <c r="C1174">
        <f>VLOOKUP(A1174,'Medical Examinations'!A:B,2,0)</f>
        <v>29.83</v>
      </c>
      <c r="D1174">
        <f>VLOOKUP(A1174,'Medical Examinations'!A:C,3,0)</f>
        <v>7.81</v>
      </c>
      <c r="E1174" t="str">
        <f>VLOOKUP(A1174,'Medical Examinations'!A:K,11,0)</f>
        <v>Yes</v>
      </c>
      <c r="F1174" t="str">
        <f>VLOOKUP(A1174,'Medical Examinations'!A:N,14,0)</f>
        <v>No</v>
      </c>
      <c r="G1174" t="str">
        <f>VLOOKUP(A1174,'Medical Examinations'!A:F,6,0)</f>
        <v>No</v>
      </c>
      <c r="H1174" s="7">
        <f>VLOOKUP(A1174,'Medical Examinations'!A:J,10,0)</f>
        <v>1</v>
      </c>
      <c r="I1174" t="str">
        <f>VLOOKUP(A1174,'Medical Examinations'!A:I,9,0)</f>
        <v>No</v>
      </c>
      <c r="J1174" t="str">
        <f>VLOOKUP(A1174,'Medical Examinations'!A:L,12,0)</f>
        <v>Overweight</v>
      </c>
      <c r="K1174" t="str">
        <f>VLOOKUP(A1174,'Medical Examinations'!A:M,13,0)</f>
        <v>Diabetes</v>
      </c>
      <c r="L1174" t="str">
        <f>VLOOKUP(A1174,'Hospitalisation Details'!A:S,15,0)</f>
        <v>29-Oct-1975</v>
      </c>
      <c r="M1174" s="10">
        <f>VLOOKUP(A1174,'Hospitalisation Details'!A:Q,17,0)</f>
        <v>9620.33</v>
      </c>
      <c r="N1174" t="str">
        <f>VLOOKUP(A1174,'Hospitalisation Details'!A:L,12,0)</f>
        <v>tier - 3</v>
      </c>
      <c r="O1174" t="str">
        <f>VLOOKUP(A1174,'Hospitalisation Details'!A:AA,13,0)</f>
        <v>tier - 3</v>
      </c>
      <c r="P1174" t="str">
        <f>VLOOKUP(A1174,'Hospitalisation Details'!A:AA,14,0)</f>
        <v>R1012</v>
      </c>
      <c r="Q1174">
        <f>VLOOKUP(A1174,'Hospitalisation Details'!A:AA,16,0)</f>
        <v>47</v>
      </c>
    </row>
    <row r="1175" spans="1:17" ht="15.75" x14ac:dyDescent="0.25">
      <c r="A1175" s="1" t="s">
        <v>1197</v>
      </c>
      <c r="B1175" t="str">
        <f>VLOOKUP(A1175,'Customer Names'!A:D,4,0)</f>
        <v>Haley R.</v>
      </c>
      <c r="C1175">
        <f>VLOOKUP(A1175,'Medical Examinations'!A:B,2,0)</f>
        <v>29.06</v>
      </c>
      <c r="D1175">
        <f>VLOOKUP(A1175,'Medical Examinations'!A:C,3,0)</f>
        <v>4.55</v>
      </c>
      <c r="E1175" t="str">
        <f>VLOOKUP(A1175,'Medical Examinations'!A:K,11,0)</f>
        <v>No</v>
      </c>
      <c r="F1175" t="str">
        <f>VLOOKUP(A1175,'Medical Examinations'!A:N,14,0)</f>
        <v>No</v>
      </c>
      <c r="G1175" t="str">
        <f>VLOOKUP(A1175,'Medical Examinations'!A:F,6,0)</f>
        <v>No</v>
      </c>
      <c r="H1175" s="7" t="str">
        <f>VLOOKUP(A1175,'Medical Examinations'!A:J,10,0)</f>
        <v>0</v>
      </c>
      <c r="I1175" t="str">
        <f>VLOOKUP(A1175,'Medical Examinations'!A:I,9,0)</f>
        <v>No</v>
      </c>
      <c r="J1175" t="str">
        <f>VLOOKUP(A1175,'Medical Examinations'!A:L,12,0)</f>
        <v>Overweight</v>
      </c>
      <c r="K1175" t="str">
        <f>VLOOKUP(A1175,'Medical Examinations'!A:M,13,0)</f>
        <v>Normal</v>
      </c>
      <c r="L1175" t="str">
        <f>VLOOKUP(A1175,'Hospitalisation Details'!A:S,15,0)</f>
        <v>29-Aug-1982</v>
      </c>
      <c r="M1175" s="10">
        <f>VLOOKUP(A1175,'Hospitalisation Details'!A:Q,17,0)</f>
        <v>9619.18</v>
      </c>
      <c r="N1175" t="str">
        <f>VLOOKUP(A1175,'Hospitalisation Details'!A:L,12,0)</f>
        <v>tier - 2</v>
      </c>
      <c r="O1175" t="str">
        <f>VLOOKUP(A1175,'Hospitalisation Details'!A:AA,13,0)</f>
        <v>tier - 1</v>
      </c>
      <c r="P1175" t="str">
        <f>VLOOKUP(A1175,'Hospitalisation Details'!A:AA,14,0)</f>
        <v>R1025</v>
      </c>
      <c r="Q1175">
        <f>VLOOKUP(A1175,'Hospitalisation Details'!A:AA,16,0)</f>
        <v>40</v>
      </c>
    </row>
    <row r="1176" spans="1:17" ht="15.75" x14ac:dyDescent="0.25">
      <c r="A1176" s="1" t="s">
        <v>1196</v>
      </c>
      <c r="B1176" t="str">
        <f>VLOOKUP(A1176,'Customer Names'!A:D,4,0)</f>
        <v>Ethan</v>
      </c>
      <c r="C1176">
        <f>VLOOKUP(A1176,'Medical Examinations'!A:B,2,0)</f>
        <v>27.454999999999998</v>
      </c>
      <c r="D1176">
        <f>VLOOKUP(A1176,'Medical Examinations'!A:C,3,0)</f>
        <v>6.13</v>
      </c>
      <c r="E1176" t="str">
        <f>VLOOKUP(A1176,'Medical Examinations'!A:K,11,0)</f>
        <v>No</v>
      </c>
      <c r="F1176" t="str">
        <f>VLOOKUP(A1176,'Medical Examinations'!A:N,14,0)</f>
        <v>No</v>
      </c>
      <c r="G1176" t="str">
        <f>VLOOKUP(A1176,'Medical Examinations'!A:F,6,0)</f>
        <v>No</v>
      </c>
      <c r="H1176" s="7">
        <f>VLOOKUP(A1176,'Medical Examinations'!A:J,10,0)</f>
        <v>2</v>
      </c>
      <c r="I1176" t="str">
        <f>VLOOKUP(A1176,'Medical Examinations'!A:I,9,0)</f>
        <v>No</v>
      </c>
      <c r="J1176" t="str">
        <f>VLOOKUP(A1176,'Medical Examinations'!A:L,12,0)</f>
        <v>Overweight</v>
      </c>
      <c r="K1176" t="str">
        <f>VLOOKUP(A1176,'Medical Examinations'!A:M,13,0)</f>
        <v>Prediabetes</v>
      </c>
      <c r="L1176" t="str">
        <f>VLOOKUP(A1176,'Hospitalisation Details'!A:S,15,0)</f>
        <v>27-Dec-1972</v>
      </c>
      <c r="M1176" s="10">
        <f>VLOOKUP(A1176,'Hospitalisation Details'!A:Q,17,0)</f>
        <v>9617.66</v>
      </c>
      <c r="N1176" t="str">
        <f>VLOOKUP(A1176,'Hospitalisation Details'!A:L,12,0)</f>
        <v>tier - 3</v>
      </c>
      <c r="O1176" t="str">
        <f>VLOOKUP(A1176,'Hospitalisation Details'!A:AA,13,0)</f>
        <v>tier - 3</v>
      </c>
      <c r="P1176" t="str">
        <f>VLOOKUP(A1176,'Hospitalisation Details'!A:AA,14,0)</f>
        <v>R1016</v>
      </c>
      <c r="Q1176">
        <f>VLOOKUP(A1176,'Hospitalisation Details'!A:AA,16,0)</f>
        <v>50</v>
      </c>
    </row>
    <row r="1177" spans="1:17" ht="15.75" x14ac:dyDescent="0.25">
      <c r="A1177" s="1" t="s">
        <v>1195</v>
      </c>
      <c r="B1177" t="str">
        <f>VLOOKUP(A1177,'Customer Names'!A:D,4,0)</f>
        <v>Andrew W</v>
      </c>
      <c r="C1177">
        <f>VLOOKUP(A1177,'Medical Examinations'!A:B,2,0)</f>
        <v>23.01</v>
      </c>
      <c r="D1177">
        <f>VLOOKUP(A1177,'Medical Examinations'!A:C,3,0)</f>
        <v>6.04</v>
      </c>
      <c r="E1177" t="str">
        <f>VLOOKUP(A1177,'Medical Examinations'!A:K,11,0)</f>
        <v>Yes</v>
      </c>
      <c r="F1177" t="str">
        <f>VLOOKUP(A1177,'Medical Examinations'!A:N,14,0)</f>
        <v>No</v>
      </c>
      <c r="G1177" t="str">
        <f>VLOOKUP(A1177,'Medical Examinations'!A:F,6,0)</f>
        <v>No</v>
      </c>
      <c r="H1177" s="7">
        <f>VLOOKUP(A1177,'Medical Examinations'!A:J,10,0)</f>
        <v>1</v>
      </c>
      <c r="I1177" t="str">
        <f>VLOOKUP(A1177,'Medical Examinations'!A:I,9,0)</f>
        <v>No</v>
      </c>
      <c r="J1177" t="str">
        <f>VLOOKUP(A1177,'Medical Examinations'!A:L,12,0)</f>
        <v>Normal Weight</v>
      </c>
      <c r="K1177" t="str">
        <f>VLOOKUP(A1177,'Medical Examinations'!A:M,13,0)</f>
        <v>Prediabetes</v>
      </c>
      <c r="L1177" t="str">
        <f>VLOOKUP(A1177,'Hospitalisation Details'!A:S,15,0)</f>
        <v>15-Dec-1964</v>
      </c>
      <c r="M1177" s="10">
        <f>VLOOKUP(A1177,'Hospitalisation Details'!A:Q,17,0)</f>
        <v>9597.6299999999992</v>
      </c>
      <c r="N1177" t="str">
        <f>VLOOKUP(A1177,'Hospitalisation Details'!A:L,12,0)</f>
        <v>tier - 3</v>
      </c>
      <c r="O1177" t="str">
        <f>VLOOKUP(A1177,'Hospitalisation Details'!A:AA,13,0)</f>
        <v>tier - 3</v>
      </c>
      <c r="P1177" t="str">
        <f>VLOOKUP(A1177,'Hospitalisation Details'!A:AA,14,0)</f>
        <v>R1013</v>
      </c>
      <c r="Q1177">
        <f>VLOOKUP(A1177,'Hospitalisation Details'!A:AA,16,0)</f>
        <v>58</v>
      </c>
    </row>
    <row r="1178" spans="1:17" ht="15.75" x14ac:dyDescent="0.25">
      <c r="A1178" s="1" t="s">
        <v>1194</v>
      </c>
      <c r="B1178" t="str">
        <f>VLOOKUP(A1178,'Customer Names'!A:D,4,0)</f>
        <v>Mark G</v>
      </c>
      <c r="C1178">
        <f>VLOOKUP(A1178,'Medical Examinations'!A:B,2,0)</f>
        <v>31.39</v>
      </c>
      <c r="D1178">
        <f>VLOOKUP(A1178,'Medical Examinations'!A:C,3,0)</f>
        <v>8.85</v>
      </c>
      <c r="E1178" t="str">
        <f>VLOOKUP(A1178,'Medical Examinations'!A:K,11,0)</f>
        <v>Yes</v>
      </c>
      <c r="F1178" t="str">
        <f>VLOOKUP(A1178,'Medical Examinations'!A:N,14,0)</f>
        <v>No</v>
      </c>
      <c r="G1178" t="str">
        <f>VLOOKUP(A1178,'Medical Examinations'!A:F,6,0)</f>
        <v>No</v>
      </c>
      <c r="H1178" s="7" t="str">
        <f>VLOOKUP(A1178,'Medical Examinations'!A:J,10,0)</f>
        <v>0</v>
      </c>
      <c r="I1178" t="str">
        <f>VLOOKUP(A1178,'Medical Examinations'!A:I,9,0)</f>
        <v>No</v>
      </c>
      <c r="J1178" t="str">
        <f>VLOOKUP(A1178,'Medical Examinations'!A:L,12,0)</f>
        <v>Obesity</v>
      </c>
      <c r="K1178" t="str">
        <f>VLOOKUP(A1178,'Medical Examinations'!A:M,13,0)</f>
        <v>Diabetes</v>
      </c>
      <c r="L1178" t="str">
        <f>VLOOKUP(A1178,'Hospitalisation Details'!A:S,15,0)</f>
        <v>18-Oct-1981</v>
      </c>
      <c r="M1178" s="10">
        <f>VLOOKUP(A1178,'Hospitalisation Details'!A:Q,17,0)</f>
        <v>9584.0400000000009</v>
      </c>
      <c r="N1178" t="str">
        <f>VLOOKUP(A1178,'Hospitalisation Details'!A:L,12,0)</f>
        <v>tier - 2</v>
      </c>
      <c r="O1178" t="str">
        <f>VLOOKUP(A1178,'Hospitalisation Details'!A:AA,13,0)</f>
        <v>tier - 1</v>
      </c>
      <c r="P1178" t="str">
        <f>VLOOKUP(A1178,'Hospitalisation Details'!A:AA,14,0)</f>
        <v>R1021</v>
      </c>
      <c r="Q1178">
        <f>VLOOKUP(A1178,'Hospitalisation Details'!A:AA,16,0)</f>
        <v>41</v>
      </c>
    </row>
    <row r="1179" spans="1:17" ht="15.75" x14ac:dyDescent="0.25">
      <c r="A1179" s="1" t="s">
        <v>1193</v>
      </c>
      <c r="B1179" t="str">
        <f>VLOOKUP(A1179,'Customer Names'!A:D,4,0)</f>
        <v>Kasey E.</v>
      </c>
      <c r="C1179">
        <f>VLOOKUP(A1179,'Medical Examinations'!A:B,2,0)</f>
        <v>34.770000000000003</v>
      </c>
      <c r="D1179">
        <f>VLOOKUP(A1179,'Medical Examinations'!A:C,3,0)</f>
        <v>10.54</v>
      </c>
      <c r="E1179" t="str">
        <f>VLOOKUP(A1179,'Medical Examinations'!A:K,11,0)</f>
        <v>No</v>
      </c>
      <c r="F1179" t="str">
        <f>VLOOKUP(A1179,'Medical Examinations'!A:N,14,0)</f>
        <v>No</v>
      </c>
      <c r="G1179" t="str">
        <f>VLOOKUP(A1179,'Medical Examinations'!A:F,6,0)</f>
        <v>No</v>
      </c>
      <c r="H1179" s="7">
        <f>VLOOKUP(A1179,'Medical Examinations'!A:J,10,0)</f>
        <v>2</v>
      </c>
      <c r="I1179" t="str">
        <f>VLOOKUP(A1179,'Medical Examinations'!A:I,9,0)</f>
        <v>No</v>
      </c>
      <c r="J1179" t="str">
        <f>VLOOKUP(A1179,'Medical Examinations'!A:L,12,0)</f>
        <v>Obesity</v>
      </c>
      <c r="K1179" t="str">
        <f>VLOOKUP(A1179,'Medical Examinations'!A:M,13,0)</f>
        <v>Diabetes</v>
      </c>
      <c r="L1179" t="str">
        <f>VLOOKUP(A1179,'Hospitalisation Details'!A:S,15,0)</f>
        <v>28-Nov-1973</v>
      </c>
      <c r="M1179" s="10">
        <f>VLOOKUP(A1179,'Hospitalisation Details'!A:Q,17,0)</f>
        <v>9583.89</v>
      </c>
      <c r="N1179" t="str">
        <f>VLOOKUP(A1179,'Hospitalisation Details'!A:L,12,0)</f>
        <v>tier - 2</v>
      </c>
      <c r="O1179" t="str">
        <f>VLOOKUP(A1179,'Hospitalisation Details'!A:AA,13,0)</f>
        <v>tier - 3</v>
      </c>
      <c r="P1179" t="str">
        <f>VLOOKUP(A1179,'Hospitalisation Details'!A:AA,14,0)</f>
        <v>R1012</v>
      </c>
      <c r="Q1179">
        <f>VLOOKUP(A1179,'Hospitalisation Details'!A:AA,16,0)</f>
        <v>49</v>
      </c>
    </row>
    <row r="1180" spans="1:17" ht="15.75" x14ac:dyDescent="0.25">
      <c r="A1180" s="1" t="s">
        <v>1192</v>
      </c>
      <c r="B1180" t="str">
        <f>VLOOKUP(A1180,'Customer Names'!A:D,4,0)</f>
        <v>Jeff</v>
      </c>
      <c r="C1180">
        <f>VLOOKUP(A1180,'Medical Examinations'!A:B,2,0)</f>
        <v>24.48</v>
      </c>
      <c r="D1180">
        <f>VLOOKUP(A1180,'Medical Examinations'!A:C,3,0)</f>
        <v>4.37</v>
      </c>
      <c r="E1180" t="str">
        <f>VLOOKUP(A1180,'Medical Examinations'!A:K,11,0)</f>
        <v>Yes</v>
      </c>
      <c r="F1180" t="str">
        <f>VLOOKUP(A1180,'Medical Examinations'!A:N,14,0)</f>
        <v>No</v>
      </c>
      <c r="G1180" t="str">
        <f>VLOOKUP(A1180,'Medical Examinations'!A:F,6,0)</f>
        <v>No</v>
      </c>
      <c r="H1180" s="7">
        <f>VLOOKUP(A1180,'Medical Examinations'!A:J,10,0)</f>
        <v>2</v>
      </c>
      <c r="I1180" t="str">
        <f>VLOOKUP(A1180,'Medical Examinations'!A:I,9,0)</f>
        <v>No</v>
      </c>
      <c r="J1180" t="str">
        <f>VLOOKUP(A1180,'Medical Examinations'!A:L,12,0)</f>
        <v>Normal Weight</v>
      </c>
      <c r="K1180" t="str">
        <f>VLOOKUP(A1180,'Medical Examinations'!A:M,13,0)</f>
        <v>Normal</v>
      </c>
      <c r="L1180" t="str">
        <f>VLOOKUP(A1180,'Hospitalisation Details'!A:S,15,0)</f>
        <v>4-Dec-1966</v>
      </c>
      <c r="M1180" s="10">
        <f>VLOOKUP(A1180,'Hospitalisation Details'!A:Q,17,0)</f>
        <v>9582.5400000000009</v>
      </c>
      <c r="N1180" t="str">
        <f>VLOOKUP(A1180,'Hospitalisation Details'!A:L,12,0)</f>
        <v>tier - 3</v>
      </c>
      <c r="O1180" t="str">
        <f>VLOOKUP(A1180,'Hospitalisation Details'!A:AA,13,0)</f>
        <v>tier - 2</v>
      </c>
      <c r="P1180" t="str">
        <f>VLOOKUP(A1180,'Hospitalisation Details'!A:AA,14,0)</f>
        <v>R1013</v>
      </c>
      <c r="Q1180">
        <f>VLOOKUP(A1180,'Hospitalisation Details'!A:AA,16,0)</f>
        <v>56</v>
      </c>
    </row>
    <row r="1181" spans="1:17" ht="15.75" x14ac:dyDescent="0.25">
      <c r="A1181" s="1" t="s">
        <v>1191</v>
      </c>
      <c r="B1181" t="str">
        <f>VLOOKUP(A1181,'Customer Names'!A:D,4,0)</f>
        <v>Amy</v>
      </c>
      <c r="C1181">
        <f>VLOOKUP(A1181,'Medical Examinations'!A:B,2,0)</f>
        <v>22.61</v>
      </c>
      <c r="D1181">
        <f>VLOOKUP(A1181,'Medical Examinations'!A:C,3,0)</f>
        <v>9.6300000000000008</v>
      </c>
      <c r="E1181" t="str">
        <f>VLOOKUP(A1181,'Medical Examinations'!A:K,11,0)</f>
        <v>No</v>
      </c>
      <c r="F1181" t="str">
        <f>VLOOKUP(A1181,'Medical Examinations'!A:N,14,0)</f>
        <v>No</v>
      </c>
      <c r="G1181" t="str">
        <f>VLOOKUP(A1181,'Medical Examinations'!A:F,6,0)</f>
        <v>No</v>
      </c>
      <c r="H1181" s="7">
        <f>VLOOKUP(A1181,'Medical Examinations'!A:J,10,0)</f>
        <v>2</v>
      </c>
      <c r="I1181" t="str">
        <f>VLOOKUP(A1181,'Medical Examinations'!A:I,9,0)</f>
        <v>No</v>
      </c>
      <c r="J1181" t="str">
        <f>VLOOKUP(A1181,'Medical Examinations'!A:L,12,0)</f>
        <v>Normal Weight</v>
      </c>
      <c r="K1181" t="str">
        <f>VLOOKUP(A1181,'Medical Examinations'!A:M,13,0)</f>
        <v>Diabetes</v>
      </c>
      <c r="L1181" t="str">
        <f>VLOOKUP(A1181,'Hospitalisation Details'!A:S,15,0)</f>
        <v>1-Dec-1973</v>
      </c>
      <c r="M1181" s="10">
        <f>VLOOKUP(A1181,'Hospitalisation Details'!A:Q,17,0)</f>
        <v>9566.99</v>
      </c>
      <c r="N1181" t="str">
        <f>VLOOKUP(A1181,'Hospitalisation Details'!A:L,12,0)</f>
        <v>tier - 2</v>
      </c>
      <c r="O1181" t="str">
        <f>VLOOKUP(A1181,'Hospitalisation Details'!A:AA,13,0)</f>
        <v>tier - 1</v>
      </c>
      <c r="P1181" t="str">
        <f>VLOOKUP(A1181,'Hospitalisation Details'!A:AA,14,0)</f>
        <v>R1012</v>
      </c>
      <c r="Q1181">
        <f>VLOOKUP(A1181,'Hospitalisation Details'!A:AA,16,0)</f>
        <v>49</v>
      </c>
    </row>
    <row r="1182" spans="1:17" ht="15.75" x14ac:dyDescent="0.25">
      <c r="A1182" s="1" t="s">
        <v>1190</v>
      </c>
      <c r="B1182" t="str">
        <f>VLOOKUP(A1182,'Customer Names'!A:D,4,0)</f>
        <v>Adam</v>
      </c>
      <c r="C1182">
        <f>VLOOKUP(A1182,'Medical Examinations'!A:B,2,0)</f>
        <v>34.299999999999997</v>
      </c>
      <c r="D1182">
        <f>VLOOKUP(A1182,'Medical Examinations'!A:C,3,0)</f>
        <v>10.37</v>
      </c>
      <c r="E1182" t="str">
        <f>VLOOKUP(A1182,'Medical Examinations'!A:K,11,0)</f>
        <v>No</v>
      </c>
      <c r="F1182" t="str">
        <f>VLOOKUP(A1182,'Medical Examinations'!A:N,14,0)</f>
        <v>No</v>
      </c>
      <c r="G1182" t="str">
        <f>VLOOKUP(A1182,'Medical Examinations'!A:F,6,0)</f>
        <v>No</v>
      </c>
      <c r="H1182" s="7" t="str">
        <f>VLOOKUP(A1182,'Medical Examinations'!A:J,10,0)</f>
        <v>0</v>
      </c>
      <c r="I1182" t="str">
        <f>VLOOKUP(A1182,'Medical Examinations'!A:I,9,0)</f>
        <v>No</v>
      </c>
      <c r="J1182" t="str">
        <f>VLOOKUP(A1182,'Medical Examinations'!A:L,12,0)</f>
        <v>Obesity</v>
      </c>
      <c r="K1182" t="str">
        <f>VLOOKUP(A1182,'Medical Examinations'!A:M,13,0)</f>
        <v>Diabetes</v>
      </c>
      <c r="L1182" t="str">
        <f>VLOOKUP(A1182,'Hospitalisation Details'!A:S,15,0)</f>
        <v>14-Aug-1974</v>
      </c>
      <c r="M1182" s="10">
        <f>VLOOKUP(A1182,'Hospitalisation Details'!A:Q,17,0)</f>
        <v>9563.0300000000007</v>
      </c>
      <c r="N1182" t="str">
        <f>VLOOKUP(A1182,'Hospitalisation Details'!A:L,12,0)</f>
        <v>tier - 3</v>
      </c>
      <c r="O1182" t="str">
        <f>VLOOKUP(A1182,'Hospitalisation Details'!A:AA,13,0)</f>
        <v>tier - 1</v>
      </c>
      <c r="P1182" t="str">
        <f>VLOOKUP(A1182,'Hospitalisation Details'!A:AA,14,0)</f>
        <v>R1011</v>
      </c>
      <c r="Q1182">
        <f>VLOOKUP(A1182,'Hospitalisation Details'!A:AA,16,0)</f>
        <v>48</v>
      </c>
    </row>
    <row r="1183" spans="1:17" ht="15.75" x14ac:dyDescent="0.25">
      <c r="A1183" s="1" t="s">
        <v>1189</v>
      </c>
      <c r="B1183" t="str">
        <f>VLOOKUP(A1183,'Customer Names'!A:D,4,0)</f>
        <v>Kristin M</v>
      </c>
      <c r="C1183">
        <f>VLOOKUP(A1183,'Medical Examinations'!A:B,2,0)</f>
        <v>46.09</v>
      </c>
      <c r="D1183">
        <f>VLOOKUP(A1183,'Medical Examinations'!A:C,3,0)</f>
        <v>5.44</v>
      </c>
      <c r="E1183" t="str">
        <f>VLOOKUP(A1183,'Medical Examinations'!A:K,11,0)</f>
        <v>No</v>
      </c>
      <c r="F1183" t="str">
        <f>VLOOKUP(A1183,'Medical Examinations'!A:N,14,0)</f>
        <v>No</v>
      </c>
      <c r="G1183" t="str">
        <f>VLOOKUP(A1183,'Medical Examinations'!A:F,6,0)</f>
        <v>No</v>
      </c>
      <c r="H1183" s="7">
        <f>VLOOKUP(A1183,'Medical Examinations'!A:J,10,0)</f>
        <v>2</v>
      </c>
      <c r="I1183" t="str">
        <f>VLOOKUP(A1183,'Medical Examinations'!A:I,9,0)</f>
        <v>No</v>
      </c>
      <c r="J1183" t="str">
        <f>VLOOKUP(A1183,'Medical Examinations'!A:L,12,0)</f>
        <v>Obesity</v>
      </c>
      <c r="K1183" t="str">
        <f>VLOOKUP(A1183,'Medical Examinations'!A:M,13,0)</f>
        <v>Normal</v>
      </c>
      <c r="L1183" t="str">
        <f>VLOOKUP(A1183,'Hospitalisation Details'!A:S,15,0)</f>
        <v>22-Sep-1972</v>
      </c>
      <c r="M1183" s="10">
        <f>VLOOKUP(A1183,'Hospitalisation Details'!A:Q,17,0)</f>
        <v>9549.57</v>
      </c>
      <c r="N1183" t="str">
        <f>VLOOKUP(A1183,'Hospitalisation Details'!A:L,12,0)</f>
        <v>tier - 2</v>
      </c>
      <c r="O1183" t="str">
        <f>VLOOKUP(A1183,'Hospitalisation Details'!A:AA,13,0)</f>
        <v>tier - 1</v>
      </c>
      <c r="P1183" t="str">
        <f>VLOOKUP(A1183,'Hospitalisation Details'!A:AA,14,0)</f>
        <v>R1013</v>
      </c>
      <c r="Q1183">
        <f>VLOOKUP(A1183,'Hospitalisation Details'!A:AA,16,0)</f>
        <v>50</v>
      </c>
    </row>
    <row r="1184" spans="1:17" ht="15.75" x14ac:dyDescent="0.25">
      <c r="A1184" s="1" t="s">
        <v>1188</v>
      </c>
      <c r="B1184" t="str">
        <f>VLOOKUP(A1184,'Customer Names'!A:D,4,0)</f>
        <v>Mary-Lynn B.</v>
      </c>
      <c r="C1184">
        <f>VLOOKUP(A1184,'Medical Examinations'!A:B,2,0)</f>
        <v>44.744999999999997</v>
      </c>
      <c r="D1184">
        <f>VLOOKUP(A1184,'Medical Examinations'!A:C,3,0)</f>
        <v>5.19</v>
      </c>
      <c r="E1184" t="str">
        <f>VLOOKUP(A1184,'Medical Examinations'!A:K,11,0)</f>
        <v>No</v>
      </c>
      <c r="F1184" t="str">
        <f>VLOOKUP(A1184,'Medical Examinations'!A:N,14,0)</f>
        <v>No</v>
      </c>
      <c r="G1184" t="str">
        <f>VLOOKUP(A1184,'Medical Examinations'!A:F,6,0)</f>
        <v>No</v>
      </c>
      <c r="H1184" s="7">
        <f>VLOOKUP(A1184,'Medical Examinations'!A:J,10,0)</f>
        <v>2</v>
      </c>
      <c r="I1184" t="str">
        <f>VLOOKUP(A1184,'Medical Examinations'!A:I,9,0)</f>
        <v>No</v>
      </c>
      <c r="J1184" t="str">
        <f>VLOOKUP(A1184,'Medical Examinations'!A:L,12,0)</f>
        <v>Obesity</v>
      </c>
      <c r="K1184" t="str">
        <f>VLOOKUP(A1184,'Medical Examinations'!A:M,13,0)</f>
        <v>Normal</v>
      </c>
      <c r="L1184" t="str">
        <f>VLOOKUP(A1184,'Hospitalisation Details'!A:S,15,0)</f>
        <v>22-Sep-1972</v>
      </c>
      <c r="M1184" s="10">
        <f>VLOOKUP(A1184,'Hospitalisation Details'!A:Q,17,0)</f>
        <v>9541.7000000000007</v>
      </c>
      <c r="N1184" t="str">
        <f>VLOOKUP(A1184,'Hospitalisation Details'!A:L,12,0)</f>
        <v>tier - 2</v>
      </c>
      <c r="O1184" t="str">
        <f>VLOOKUP(A1184,'Hospitalisation Details'!A:AA,13,0)</f>
        <v>tier - 1</v>
      </c>
      <c r="P1184" t="str">
        <f>VLOOKUP(A1184,'Hospitalisation Details'!A:AA,14,0)</f>
        <v>R1024</v>
      </c>
      <c r="Q1184">
        <f>VLOOKUP(A1184,'Hospitalisation Details'!A:AA,16,0)</f>
        <v>50</v>
      </c>
    </row>
    <row r="1185" spans="1:17" ht="15.75" x14ac:dyDescent="0.25">
      <c r="A1185" s="1" t="s">
        <v>1187</v>
      </c>
      <c r="B1185" t="str">
        <f>VLOOKUP(A1185,'Customer Names'!A:D,4,0)</f>
        <v>Jamie A</v>
      </c>
      <c r="C1185">
        <f>VLOOKUP(A1185,'Medical Examinations'!A:B,2,0)</f>
        <v>26.33</v>
      </c>
      <c r="D1185">
        <f>VLOOKUP(A1185,'Medical Examinations'!A:C,3,0)</f>
        <v>11.8</v>
      </c>
      <c r="E1185" t="str">
        <f>VLOOKUP(A1185,'Medical Examinations'!A:K,11,0)</f>
        <v>Yes</v>
      </c>
      <c r="F1185" t="str">
        <f>VLOOKUP(A1185,'Medical Examinations'!A:N,14,0)</f>
        <v>No</v>
      </c>
      <c r="G1185" t="str">
        <f>VLOOKUP(A1185,'Medical Examinations'!A:F,6,0)</f>
        <v>No</v>
      </c>
      <c r="H1185" s="7">
        <f>VLOOKUP(A1185,'Medical Examinations'!A:J,10,0)</f>
        <v>1</v>
      </c>
      <c r="I1185" t="str">
        <f>VLOOKUP(A1185,'Medical Examinations'!A:I,9,0)</f>
        <v>No</v>
      </c>
      <c r="J1185" t="str">
        <f>VLOOKUP(A1185,'Medical Examinations'!A:L,12,0)</f>
        <v>Overweight</v>
      </c>
      <c r="K1185" t="str">
        <f>VLOOKUP(A1185,'Medical Examinations'!A:M,13,0)</f>
        <v>Diabetes</v>
      </c>
      <c r="L1185" t="str">
        <f>VLOOKUP(A1185,'Hospitalisation Details'!A:S,15,0)</f>
        <v>28-Jul-1975</v>
      </c>
      <c r="M1185" s="10">
        <f>VLOOKUP(A1185,'Hospitalisation Details'!A:Q,17,0)</f>
        <v>9540.17</v>
      </c>
      <c r="N1185" t="str">
        <f>VLOOKUP(A1185,'Hospitalisation Details'!A:L,12,0)</f>
        <v>tier - 2</v>
      </c>
      <c r="O1185" t="str">
        <f>VLOOKUP(A1185,'Hospitalisation Details'!A:AA,13,0)</f>
        <v>tier - 2</v>
      </c>
      <c r="P1185" t="str">
        <f>VLOOKUP(A1185,'Hospitalisation Details'!A:AA,14,0)</f>
        <v>R1024</v>
      </c>
      <c r="Q1185">
        <f>VLOOKUP(A1185,'Hospitalisation Details'!A:AA,16,0)</f>
        <v>47</v>
      </c>
    </row>
    <row r="1186" spans="1:17" ht="15.75" x14ac:dyDescent="0.25">
      <c r="A1186" s="1" t="s">
        <v>1186</v>
      </c>
      <c r="B1186" t="str">
        <f>VLOOKUP(A1186,'Customer Names'!A:D,4,0)</f>
        <v>Jeffrey A.</v>
      </c>
      <c r="C1186">
        <f>VLOOKUP(A1186,'Medical Examinations'!A:B,2,0)</f>
        <v>26.6</v>
      </c>
      <c r="D1186">
        <f>VLOOKUP(A1186,'Medical Examinations'!A:C,3,0)</f>
        <v>8.3800000000000008</v>
      </c>
      <c r="E1186" t="str">
        <f>VLOOKUP(A1186,'Medical Examinations'!A:K,11,0)</f>
        <v>No</v>
      </c>
      <c r="F1186" t="str">
        <f>VLOOKUP(A1186,'Medical Examinations'!A:N,14,0)</f>
        <v>No</v>
      </c>
      <c r="G1186" t="str">
        <f>VLOOKUP(A1186,'Medical Examinations'!A:F,6,0)</f>
        <v>No</v>
      </c>
      <c r="H1186" s="7">
        <f>VLOOKUP(A1186,'Medical Examinations'!A:J,10,0)</f>
        <v>2</v>
      </c>
      <c r="I1186" t="str">
        <f>VLOOKUP(A1186,'Medical Examinations'!A:I,9,0)</f>
        <v>No</v>
      </c>
      <c r="J1186" t="str">
        <f>VLOOKUP(A1186,'Medical Examinations'!A:L,12,0)</f>
        <v>Overweight</v>
      </c>
      <c r="K1186" t="str">
        <f>VLOOKUP(A1186,'Medical Examinations'!A:M,13,0)</f>
        <v>Diabetes</v>
      </c>
      <c r="L1186" t="str">
        <f>VLOOKUP(A1186,'Hospitalisation Details'!A:S,15,0)</f>
        <v>21-Dec-1973</v>
      </c>
      <c r="M1186" s="10">
        <f>VLOOKUP(A1186,'Hospitalisation Details'!A:Q,17,0)</f>
        <v>9538.65</v>
      </c>
      <c r="N1186" t="str">
        <f>VLOOKUP(A1186,'Hospitalisation Details'!A:L,12,0)</f>
        <v>tier - 2</v>
      </c>
      <c r="O1186" t="str">
        <f>VLOOKUP(A1186,'Hospitalisation Details'!A:AA,13,0)</f>
        <v>tier - 3</v>
      </c>
      <c r="P1186" t="str">
        <f>VLOOKUP(A1186,'Hospitalisation Details'!A:AA,14,0)</f>
        <v>R1021</v>
      </c>
      <c r="Q1186">
        <f>VLOOKUP(A1186,'Hospitalisation Details'!A:AA,16,0)</f>
        <v>49</v>
      </c>
    </row>
    <row r="1187" spans="1:17" ht="15.75" x14ac:dyDescent="0.25">
      <c r="A1187" s="1" t="s">
        <v>1185</v>
      </c>
      <c r="B1187" t="str">
        <f>VLOOKUP(A1187,'Customer Names'!A:D,4,0)</f>
        <v>Nicole</v>
      </c>
      <c r="C1187">
        <f>VLOOKUP(A1187,'Medical Examinations'!A:B,2,0)</f>
        <v>27.5</v>
      </c>
      <c r="D1187">
        <f>VLOOKUP(A1187,'Medical Examinations'!A:C,3,0)</f>
        <v>7.58</v>
      </c>
      <c r="E1187" t="str">
        <f>VLOOKUP(A1187,'Medical Examinations'!A:K,11,0)</f>
        <v>No</v>
      </c>
      <c r="F1187" t="str">
        <f>VLOOKUP(A1187,'Medical Examinations'!A:N,14,0)</f>
        <v>No</v>
      </c>
      <c r="G1187" t="str">
        <f>VLOOKUP(A1187,'Medical Examinations'!A:F,6,0)</f>
        <v>No</v>
      </c>
      <c r="H1187" s="7" t="str">
        <f>VLOOKUP(A1187,'Medical Examinations'!A:J,10,0)</f>
        <v>0</v>
      </c>
      <c r="I1187" t="str">
        <f>VLOOKUP(A1187,'Medical Examinations'!A:I,9,0)</f>
        <v>No</v>
      </c>
      <c r="J1187" t="str">
        <f>VLOOKUP(A1187,'Medical Examinations'!A:L,12,0)</f>
        <v>Overweight</v>
      </c>
      <c r="K1187" t="str">
        <f>VLOOKUP(A1187,'Medical Examinations'!A:M,13,0)</f>
        <v>Diabetes</v>
      </c>
      <c r="L1187" t="str">
        <f>VLOOKUP(A1187,'Hospitalisation Details'!A:S,15,0)</f>
        <v>29-Nov-1971</v>
      </c>
      <c r="M1187" s="10">
        <f>VLOOKUP(A1187,'Hospitalisation Details'!A:Q,17,0)</f>
        <v>9528.9</v>
      </c>
      <c r="N1187" t="str">
        <f>VLOOKUP(A1187,'Hospitalisation Details'!A:L,12,0)</f>
        <v>tier - 2</v>
      </c>
      <c r="O1187" t="str">
        <f>VLOOKUP(A1187,'Hospitalisation Details'!A:AA,13,0)</f>
        <v>tier - 2</v>
      </c>
      <c r="P1187" t="str">
        <f>VLOOKUP(A1187,'Hospitalisation Details'!A:AA,14,0)</f>
        <v>R1011</v>
      </c>
      <c r="Q1187">
        <f>VLOOKUP(A1187,'Hospitalisation Details'!A:AA,16,0)</f>
        <v>51</v>
      </c>
    </row>
    <row r="1188" spans="1:17" ht="15.75" x14ac:dyDescent="0.25">
      <c r="A1188" s="1" t="s">
        <v>1184</v>
      </c>
      <c r="B1188" t="str">
        <f>VLOOKUP(A1188,'Customer Names'!A:D,4,0)</f>
        <v>Audrey</v>
      </c>
      <c r="C1188">
        <f>VLOOKUP(A1188,'Medical Examinations'!A:B,2,0)</f>
        <v>41.55</v>
      </c>
      <c r="D1188">
        <f>VLOOKUP(A1188,'Medical Examinations'!A:C,3,0)</f>
        <v>4.6100000000000003</v>
      </c>
      <c r="E1188" t="str">
        <f>VLOOKUP(A1188,'Medical Examinations'!A:K,11,0)</f>
        <v>No</v>
      </c>
      <c r="F1188" t="str">
        <f>VLOOKUP(A1188,'Medical Examinations'!A:N,14,0)</f>
        <v>No</v>
      </c>
      <c r="G1188" t="str">
        <f>VLOOKUP(A1188,'Medical Examinations'!A:F,6,0)</f>
        <v>No</v>
      </c>
      <c r="H1188" s="7">
        <f>VLOOKUP(A1188,'Medical Examinations'!A:J,10,0)</f>
        <v>1</v>
      </c>
      <c r="I1188" t="str">
        <f>VLOOKUP(A1188,'Medical Examinations'!A:I,9,0)</f>
        <v>No</v>
      </c>
      <c r="J1188" t="str">
        <f>VLOOKUP(A1188,'Medical Examinations'!A:L,12,0)</f>
        <v>Obesity</v>
      </c>
      <c r="K1188" t="str">
        <f>VLOOKUP(A1188,'Medical Examinations'!A:M,13,0)</f>
        <v>Normal</v>
      </c>
      <c r="L1188" t="str">
        <f>VLOOKUP(A1188,'Hospitalisation Details'!A:S,15,0)</f>
        <v>22-Aug-1992</v>
      </c>
      <c r="M1188" s="10">
        <f>VLOOKUP(A1188,'Hospitalisation Details'!A:Q,17,0)</f>
        <v>9507.68</v>
      </c>
      <c r="N1188" t="str">
        <f>VLOOKUP(A1188,'Hospitalisation Details'!A:L,12,0)</f>
        <v>tier - 2</v>
      </c>
      <c r="O1188" t="str">
        <f>VLOOKUP(A1188,'Hospitalisation Details'!A:AA,13,0)</f>
        <v>tier - 1</v>
      </c>
      <c r="P1188" t="str">
        <f>VLOOKUP(A1188,'Hospitalisation Details'!A:AA,14,0)</f>
        <v>R1012</v>
      </c>
      <c r="Q1188">
        <f>VLOOKUP(A1188,'Hospitalisation Details'!A:AA,16,0)</f>
        <v>30</v>
      </c>
    </row>
    <row r="1189" spans="1:17" ht="15.75" x14ac:dyDescent="0.25">
      <c r="A1189" s="1" t="s">
        <v>1183</v>
      </c>
      <c r="B1189" t="str">
        <f>VLOOKUP(A1189,'Customer Names'!A:D,4,0)</f>
        <v>Jacob</v>
      </c>
      <c r="C1189">
        <f>VLOOKUP(A1189,'Medical Examinations'!A:B,2,0)</f>
        <v>41.47</v>
      </c>
      <c r="D1189">
        <f>VLOOKUP(A1189,'Medical Examinations'!A:C,3,0)</f>
        <v>4.7</v>
      </c>
      <c r="E1189" t="str">
        <f>VLOOKUP(A1189,'Medical Examinations'!A:K,11,0)</f>
        <v>Yes</v>
      </c>
      <c r="F1189" t="str">
        <f>VLOOKUP(A1189,'Medical Examinations'!A:N,14,0)</f>
        <v>No</v>
      </c>
      <c r="G1189" t="str">
        <f>VLOOKUP(A1189,'Medical Examinations'!A:F,6,0)</f>
        <v>Yes</v>
      </c>
      <c r="H1189" s="7">
        <f>VLOOKUP(A1189,'Medical Examinations'!A:J,10,0)</f>
        <v>1</v>
      </c>
      <c r="I1189" t="str">
        <f>VLOOKUP(A1189,'Medical Examinations'!A:I,9,0)</f>
        <v>No</v>
      </c>
      <c r="J1189" t="str">
        <f>VLOOKUP(A1189,'Medical Examinations'!A:L,12,0)</f>
        <v>Obesity</v>
      </c>
      <c r="K1189" t="str">
        <f>VLOOKUP(A1189,'Medical Examinations'!A:M,13,0)</f>
        <v>Normal</v>
      </c>
      <c r="L1189" t="str">
        <f>VLOOKUP(A1189,'Hospitalisation Details'!A:S,15,0)</f>
        <v>24-Aug-1969</v>
      </c>
      <c r="M1189" s="10">
        <f>VLOOKUP(A1189,'Hospitalisation Details'!A:Q,17,0)</f>
        <v>9504.31</v>
      </c>
      <c r="N1189" t="str">
        <f>VLOOKUP(A1189,'Hospitalisation Details'!A:L,12,0)</f>
        <v>tier - 3</v>
      </c>
      <c r="O1189" t="str">
        <f>VLOOKUP(A1189,'Hospitalisation Details'!A:AA,13,0)</f>
        <v>tier - 2</v>
      </c>
      <c r="P1189" t="str">
        <f>VLOOKUP(A1189,'Hospitalisation Details'!A:AA,14,0)</f>
        <v>R1013</v>
      </c>
      <c r="Q1189">
        <f>VLOOKUP(A1189,'Hospitalisation Details'!A:AA,16,0)</f>
        <v>53</v>
      </c>
    </row>
    <row r="1190" spans="1:17" ht="15.75" x14ac:dyDescent="0.25">
      <c r="A1190" s="1" t="s">
        <v>1182</v>
      </c>
      <c r="B1190" t="str">
        <f>VLOOKUP(A1190,'Customer Names'!A:D,4,0)</f>
        <v>Daniel S</v>
      </c>
      <c r="C1190">
        <f>VLOOKUP(A1190,'Medical Examinations'!A:B,2,0)</f>
        <v>24.795000000000002</v>
      </c>
      <c r="D1190">
        <f>VLOOKUP(A1190,'Medical Examinations'!A:C,3,0)</f>
        <v>6.05</v>
      </c>
      <c r="E1190" t="str">
        <f>VLOOKUP(A1190,'Medical Examinations'!A:K,11,0)</f>
        <v>Yes</v>
      </c>
      <c r="F1190" t="str">
        <f>VLOOKUP(A1190,'Medical Examinations'!A:N,14,0)</f>
        <v>No</v>
      </c>
      <c r="G1190" t="str">
        <f>VLOOKUP(A1190,'Medical Examinations'!A:F,6,0)</f>
        <v>No</v>
      </c>
      <c r="H1190" s="7" t="str">
        <f>VLOOKUP(A1190,'Medical Examinations'!A:J,10,0)</f>
        <v>0</v>
      </c>
      <c r="I1190" t="str">
        <f>VLOOKUP(A1190,'Medical Examinations'!A:I,9,0)</f>
        <v>No</v>
      </c>
      <c r="J1190" t="str">
        <f>VLOOKUP(A1190,'Medical Examinations'!A:L,12,0)</f>
        <v>Normal Weight</v>
      </c>
      <c r="K1190" t="str">
        <f>VLOOKUP(A1190,'Medical Examinations'!A:M,13,0)</f>
        <v>Prediabetes</v>
      </c>
      <c r="L1190" t="str">
        <f>VLOOKUP(A1190,'Hospitalisation Details'!A:S,15,0)</f>
        <v>28-Nov-1976</v>
      </c>
      <c r="M1190" s="10">
        <f>VLOOKUP(A1190,'Hospitalisation Details'!A:Q,17,0)</f>
        <v>9500.57</v>
      </c>
      <c r="N1190" t="str">
        <f>VLOOKUP(A1190,'Hospitalisation Details'!A:L,12,0)</f>
        <v>tier - 2</v>
      </c>
      <c r="O1190" t="str">
        <f>VLOOKUP(A1190,'Hospitalisation Details'!A:AA,13,0)</f>
        <v>tier - 3</v>
      </c>
      <c r="P1190" t="str">
        <f>VLOOKUP(A1190,'Hospitalisation Details'!A:AA,14,0)</f>
        <v>R1017</v>
      </c>
      <c r="Q1190">
        <f>VLOOKUP(A1190,'Hospitalisation Details'!A:AA,16,0)</f>
        <v>46</v>
      </c>
    </row>
    <row r="1191" spans="1:17" ht="15.75" x14ac:dyDescent="0.25">
      <c r="A1191" s="1" t="s">
        <v>1181</v>
      </c>
      <c r="B1191" t="str">
        <f>VLOOKUP(A1191,'Customer Names'!A:D,4,0)</f>
        <v>Marc C.</v>
      </c>
      <c r="C1191">
        <f>VLOOKUP(A1191,'Medical Examinations'!A:B,2,0)</f>
        <v>29.48</v>
      </c>
      <c r="D1191">
        <f>VLOOKUP(A1191,'Medical Examinations'!A:C,3,0)</f>
        <v>5.63</v>
      </c>
      <c r="E1191" t="str">
        <f>VLOOKUP(A1191,'Medical Examinations'!A:K,11,0)</f>
        <v>Yes</v>
      </c>
      <c r="F1191" t="str">
        <f>VLOOKUP(A1191,'Medical Examinations'!A:N,14,0)</f>
        <v>No</v>
      </c>
      <c r="G1191" t="str">
        <f>VLOOKUP(A1191,'Medical Examinations'!A:F,6,0)</f>
        <v>Yes</v>
      </c>
      <c r="H1191" s="7">
        <f>VLOOKUP(A1191,'Medical Examinations'!A:J,10,0)</f>
        <v>1</v>
      </c>
      <c r="I1191" t="str">
        <f>VLOOKUP(A1191,'Medical Examinations'!A:I,9,0)</f>
        <v>No</v>
      </c>
      <c r="J1191" t="str">
        <f>VLOOKUP(A1191,'Medical Examinations'!A:L,12,0)</f>
        <v>Overweight</v>
      </c>
      <c r="K1191" t="str">
        <f>VLOOKUP(A1191,'Medical Examinations'!A:M,13,0)</f>
        <v>Normal</v>
      </c>
      <c r="L1191" t="str">
        <f>VLOOKUP(A1191,'Hospitalisation Details'!A:S,15,0)</f>
        <v>4-Jun-1969</v>
      </c>
      <c r="M1191" s="10">
        <f>VLOOKUP(A1191,'Hospitalisation Details'!A:Q,17,0)</f>
        <v>9487.64</v>
      </c>
      <c r="N1191" t="str">
        <f>VLOOKUP(A1191,'Hospitalisation Details'!A:L,12,0)</f>
        <v>tier - 2</v>
      </c>
      <c r="O1191" t="str">
        <f>VLOOKUP(A1191,'Hospitalisation Details'!A:AA,13,0)</f>
        <v>tier - 2</v>
      </c>
      <c r="P1191" t="str">
        <f>VLOOKUP(A1191,'Hospitalisation Details'!A:AA,14,0)</f>
        <v>R1013</v>
      </c>
      <c r="Q1191">
        <f>VLOOKUP(A1191,'Hospitalisation Details'!A:AA,16,0)</f>
        <v>54</v>
      </c>
    </row>
    <row r="1192" spans="1:17" ht="15.75" x14ac:dyDescent="0.25">
      <c r="A1192" s="1" t="s">
        <v>1180</v>
      </c>
      <c r="B1192" t="str">
        <f>VLOOKUP(A1192,'Customer Names'!A:D,4,0)</f>
        <v>Mark S</v>
      </c>
      <c r="C1192">
        <f>VLOOKUP(A1192,'Medical Examinations'!A:B,2,0)</f>
        <v>28.09</v>
      </c>
      <c r="D1192">
        <f>VLOOKUP(A1192,'Medical Examinations'!A:C,3,0)</f>
        <v>6.06</v>
      </c>
      <c r="E1192" t="str">
        <f>VLOOKUP(A1192,'Medical Examinations'!A:K,11,0)</f>
        <v>No</v>
      </c>
      <c r="F1192" t="str">
        <f>VLOOKUP(A1192,'Medical Examinations'!A:N,14,0)</f>
        <v>No</v>
      </c>
      <c r="G1192" t="str">
        <f>VLOOKUP(A1192,'Medical Examinations'!A:F,6,0)</f>
        <v>Yes</v>
      </c>
      <c r="H1192" s="7">
        <f>VLOOKUP(A1192,'Medical Examinations'!A:J,10,0)</f>
        <v>1</v>
      </c>
      <c r="I1192" t="str">
        <f>VLOOKUP(A1192,'Medical Examinations'!A:I,9,0)</f>
        <v>No</v>
      </c>
      <c r="J1192" t="str">
        <f>VLOOKUP(A1192,'Medical Examinations'!A:L,12,0)</f>
        <v>Overweight</v>
      </c>
      <c r="K1192" t="str">
        <f>VLOOKUP(A1192,'Medical Examinations'!A:M,13,0)</f>
        <v>Prediabetes</v>
      </c>
      <c r="L1192" t="str">
        <f>VLOOKUP(A1192,'Hospitalisation Details'!A:S,15,0)</f>
        <v>17-Jul-1979</v>
      </c>
      <c r="M1192" s="10">
        <f>VLOOKUP(A1192,'Hospitalisation Details'!A:Q,17,0)</f>
        <v>9453.92</v>
      </c>
      <c r="N1192" t="str">
        <f>VLOOKUP(A1192,'Hospitalisation Details'!A:L,12,0)</f>
        <v>tier - 2</v>
      </c>
      <c r="O1192" t="str">
        <f>VLOOKUP(A1192,'Hospitalisation Details'!A:AA,13,0)</f>
        <v>tier - 2</v>
      </c>
      <c r="P1192" t="str">
        <f>VLOOKUP(A1192,'Hospitalisation Details'!A:AA,14,0)</f>
        <v>R1021</v>
      </c>
      <c r="Q1192">
        <f>VLOOKUP(A1192,'Hospitalisation Details'!A:AA,16,0)</f>
        <v>43</v>
      </c>
    </row>
    <row r="1193" spans="1:17" ht="15.75" x14ac:dyDescent="0.25">
      <c r="A1193" s="1" t="s">
        <v>1179</v>
      </c>
      <c r="B1193" t="str">
        <f>VLOOKUP(A1193,'Customer Names'!A:D,4,0)</f>
        <v>Dan</v>
      </c>
      <c r="C1193">
        <f>VLOOKUP(A1193,'Medical Examinations'!A:B,2,0)</f>
        <v>32.729999999999997</v>
      </c>
      <c r="D1193">
        <f>VLOOKUP(A1193,'Medical Examinations'!A:C,3,0)</f>
        <v>5.19</v>
      </c>
      <c r="E1193" t="str">
        <f>VLOOKUP(A1193,'Medical Examinations'!A:K,11,0)</f>
        <v>No</v>
      </c>
      <c r="F1193" t="str">
        <f>VLOOKUP(A1193,'Medical Examinations'!A:N,14,0)</f>
        <v>No</v>
      </c>
      <c r="G1193" t="str">
        <f>VLOOKUP(A1193,'Medical Examinations'!A:F,6,0)</f>
        <v>No</v>
      </c>
      <c r="H1193" s="7">
        <f>VLOOKUP(A1193,'Medical Examinations'!A:J,10,0)</f>
        <v>1</v>
      </c>
      <c r="I1193" t="str">
        <f>VLOOKUP(A1193,'Medical Examinations'!A:I,9,0)</f>
        <v>No</v>
      </c>
      <c r="J1193" t="str">
        <f>VLOOKUP(A1193,'Medical Examinations'!A:L,12,0)</f>
        <v>Obesity</v>
      </c>
      <c r="K1193" t="str">
        <f>VLOOKUP(A1193,'Medical Examinations'!A:M,13,0)</f>
        <v>Normal</v>
      </c>
      <c r="L1193" t="str">
        <f>VLOOKUP(A1193,'Hospitalisation Details'!A:S,15,0)</f>
        <v>14-Nov-1987</v>
      </c>
      <c r="M1193" s="10">
        <f>VLOOKUP(A1193,'Hospitalisation Details'!A:Q,17,0)</f>
        <v>9448.42</v>
      </c>
      <c r="N1193" t="str">
        <f>VLOOKUP(A1193,'Hospitalisation Details'!A:L,12,0)</f>
        <v>tier - 2</v>
      </c>
      <c r="O1193" t="str">
        <f>VLOOKUP(A1193,'Hospitalisation Details'!A:AA,13,0)</f>
        <v>tier - 3</v>
      </c>
      <c r="P1193" t="str">
        <f>VLOOKUP(A1193,'Hospitalisation Details'!A:AA,14,0)</f>
        <v>R1021</v>
      </c>
      <c r="Q1193">
        <f>VLOOKUP(A1193,'Hospitalisation Details'!A:AA,16,0)</f>
        <v>35</v>
      </c>
    </row>
    <row r="1194" spans="1:17" ht="15.75" x14ac:dyDescent="0.25">
      <c r="A1194" s="1" t="s">
        <v>1178</v>
      </c>
      <c r="B1194" t="str">
        <f>VLOOKUP(A1194,'Customer Names'!A:D,4,0)</f>
        <v>Gabriela</v>
      </c>
      <c r="C1194">
        <f>VLOOKUP(A1194,'Medical Examinations'!A:B,2,0)</f>
        <v>27.36</v>
      </c>
      <c r="D1194">
        <f>VLOOKUP(A1194,'Medical Examinations'!A:C,3,0)</f>
        <v>8.9600000000000009</v>
      </c>
      <c r="E1194" t="str">
        <f>VLOOKUP(A1194,'Medical Examinations'!A:K,11,0)</f>
        <v>No</v>
      </c>
      <c r="F1194" t="str">
        <f>VLOOKUP(A1194,'Medical Examinations'!A:N,14,0)</f>
        <v>No</v>
      </c>
      <c r="G1194" t="str">
        <f>VLOOKUP(A1194,'Medical Examinations'!A:F,6,0)</f>
        <v>No</v>
      </c>
      <c r="H1194" s="7" t="str">
        <f>VLOOKUP(A1194,'Medical Examinations'!A:J,10,0)</f>
        <v>0</v>
      </c>
      <c r="I1194" t="str">
        <f>VLOOKUP(A1194,'Medical Examinations'!A:I,9,0)</f>
        <v>No</v>
      </c>
      <c r="J1194" t="str">
        <f>VLOOKUP(A1194,'Medical Examinations'!A:L,12,0)</f>
        <v>Overweight</v>
      </c>
      <c r="K1194" t="str">
        <f>VLOOKUP(A1194,'Medical Examinations'!A:M,13,0)</f>
        <v>Diabetes</v>
      </c>
      <c r="L1194" t="str">
        <f>VLOOKUP(A1194,'Hospitalisation Details'!A:S,15,0)</f>
        <v>8-Jun-1974</v>
      </c>
      <c r="M1194" s="10">
        <f>VLOOKUP(A1194,'Hospitalisation Details'!A:Q,17,0)</f>
        <v>9447.3799999999992</v>
      </c>
      <c r="N1194" t="str">
        <f>VLOOKUP(A1194,'Hospitalisation Details'!A:L,12,0)</f>
        <v>tier - 2</v>
      </c>
      <c r="O1194" t="str">
        <f>VLOOKUP(A1194,'Hospitalisation Details'!A:AA,13,0)</f>
        <v>tier - 3</v>
      </c>
      <c r="P1194" t="str">
        <f>VLOOKUP(A1194,'Hospitalisation Details'!A:AA,14,0)</f>
        <v>R1024</v>
      </c>
      <c r="Q1194">
        <f>VLOOKUP(A1194,'Hospitalisation Details'!A:AA,16,0)</f>
        <v>49</v>
      </c>
    </row>
    <row r="1195" spans="1:17" ht="15.75" x14ac:dyDescent="0.25">
      <c r="A1195" s="1" t="s">
        <v>1177</v>
      </c>
      <c r="B1195" t="str">
        <f>VLOOKUP(A1195,'Customer Names'!A:D,4,0)</f>
        <v>Amanda</v>
      </c>
      <c r="C1195">
        <f>VLOOKUP(A1195,'Medical Examinations'!A:B,2,0)</f>
        <v>27.265000000000001</v>
      </c>
      <c r="D1195">
        <f>VLOOKUP(A1195,'Medical Examinations'!A:C,3,0)</f>
        <v>11.39</v>
      </c>
      <c r="E1195" t="str">
        <f>VLOOKUP(A1195,'Medical Examinations'!A:K,11,0)</f>
        <v>No</v>
      </c>
      <c r="F1195" t="str">
        <f>VLOOKUP(A1195,'Medical Examinations'!A:N,14,0)</f>
        <v>No</v>
      </c>
      <c r="G1195" t="str">
        <f>VLOOKUP(A1195,'Medical Examinations'!A:F,6,0)</f>
        <v>No</v>
      </c>
      <c r="H1195" s="7" t="str">
        <f>VLOOKUP(A1195,'Medical Examinations'!A:J,10,0)</f>
        <v>0</v>
      </c>
      <c r="I1195" t="str">
        <f>VLOOKUP(A1195,'Medical Examinations'!A:I,9,0)</f>
        <v>No</v>
      </c>
      <c r="J1195" t="str">
        <f>VLOOKUP(A1195,'Medical Examinations'!A:L,12,0)</f>
        <v>Overweight</v>
      </c>
      <c r="K1195" t="str">
        <f>VLOOKUP(A1195,'Medical Examinations'!A:M,13,0)</f>
        <v>Diabetes</v>
      </c>
      <c r="L1195" t="str">
        <f>VLOOKUP(A1195,'Hospitalisation Details'!A:S,15,0)</f>
        <v>27-Nov-1974</v>
      </c>
      <c r="M1195" s="10">
        <f>VLOOKUP(A1195,'Hospitalisation Details'!A:Q,17,0)</f>
        <v>9447.25</v>
      </c>
      <c r="N1195" t="str">
        <f>VLOOKUP(A1195,'Hospitalisation Details'!A:L,12,0)</f>
        <v>tier - 2</v>
      </c>
      <c r="O1195" t="str">
        <f>VLOOKUP(A1195,'Hospitalisation Details'!A:AA,13,0)</f>
        <v>tier - 1</v>
      </c>
      <c r="P1195" t="str">
        <f>VLOOKUP(A1195,'Hospitalisation Details'!A:AA,14,0)</f>
        <v>R1024</v>
      </c>
      <c r="Q1195">
        <f>VLOOKUP(A1195,'Hospitalisation Details'!A:AA,16,0)</f>
        <v>48</v>
      </c>
    </row>
    <row r="1196" spans="1:17" ht="15.75" x14ac:dyDescent="0.25">
      <c r="A1196" s="1" t="s">
        <v>1176</v>
      </c>
      <c r="B1196" t="str">
        <f>VLOOKUP(A1196,'Customer Names'!A:D,4,0)</f>
        <v>Dara</v>
      </c>
      <c r="C1196">
        <f>VLOOKUP(A1196,'Medical Examinations'!A:B,2,0)</f>
        <v>48.07</v>
      </c>
      <c r="D1196">
        <f>VLOOKUP(A1196,'Medical Examinations'!A:C,3,0)</f>
        <v>4.0599999999999996</v>
      </c>
      <c r="E1196" t="str">
        <f>VLOOKUP(A1196,'Medical Examinations'!A:K,11,0)</f>
        <v>Yes</v>
      </c>
      <c r="F1196" t="str">
        <f>VLOOKUP(A1196,'Medical Examinations'!A:N,14,0)</f>
        <v>No</v>
      </c>
      <c r="G1196" t="str">
        <f>VLOOKUP(A1196,'Medical Examinations'!A:F,6,0)</f>
        <v>No</v>
      </c>
      <c r="H1196" s="7" t="str">
        <f>VLOOKUP(A1196,'Medical Examinations'!A:J,10,0)</f>
        <v>0</v>
      </c>
      <c r="I1196" t="str">
        <f>VLOOKUP(A1196,'Medical Examinations'!A:I,9,0)</f>
        <v>No</v>
      </c>
      <c r="J1196" t="str">
        <f>VLOOKUP(A1196,'Medical Examinations'!A:L,12,0)</f>
        <v>Obesity</v>
      </c>
      <c r="K1196" t="str">
        <f>VLOOKUP(A1196,'Medical Examinations'!A:M,13,0)</f>
        <v>Normal</v>
      </c>
      <c r="L1196" t="str">
        <f>VLOOKUP(A1196,'Hospitalisation Details'!A:S,15,0)</f>
        <v>3-Nov-1976</v>
      </c>
      <c r="M1196" s="10">
        <f>VLOOKUP(A1196,'Hospitalisation Details'!A:Q,17,0)</f>
        <v>9432.93</v>
      </c>
      <c r="N1196" t="str">
        <f>VLOOKUP(A1196,'Hospitalisation Details'!A:L,12,0)</f>
        <v>tier - 2</v>
      </c>
      <c r="O1196" t="str">
        <f>VLOOKUP(A1196,'Hospitalisation Details'!A:AA,13,0)</f>
        <v>tier - 1</v>
      </c>
      <c r="P1196" t="str">
        <f>VLOOKUP(A1196,'Hospitalisation Details'!A:AA,14,0)</f>
        <v>R1024</v>
      </c>
      <c r="Q1196">
        <f>VLOOKUP(A1196,'Hospitalisation Details'!A:AA,16,0)</f>
        <v>46</v>
      </c>
    </row>
    <row r="1197" spans="1:17" ht="15.75" x14ac:dyDescent="0.25">
      <c r="A1197" s="1" t="s">
        <v>1175</v>
      </c>
      <c r="B1197" t="str">
        <f>VLOOKUP(A1197,'Customer Names'!A:D,4,0)</f>
        <v>Rachelle R</v>
      </c>
      <c r="C1197">
        <f>VLOOKUP(A1197,'Medical Examinations'!A:B,2,0)</f>
        <v>30.8</v>
      </c>
      <c r="D1197">
        <f>VLOOKUP(A1197,'Medical Examinations'!A:C,3,0)</f>
        <v>5.23</v>
      </c>
      <c r="E1197" t="str">
        <f>VLOOKUP(A1197,'Medical Examinations'!A:K,11,0)</f>
        <v>Yes</v>
      </c>
      <c r="F1197" t="str">
        <f>VLOOKUP(A1197,'Medical Examinations'!A:N,14,0)</f>
        <v>No</v>
      </c>
      <c r="G1197" t="str">
        <f>VLOOKUP(A1197,'Medical Examinations'!A:F,6,0)</f>
        <v>No</v>
      </c>
      <c r="H1197" s="7" t="str">
        <f>VLOOKUP(A1197,'Medical Examinations'!A:J,10,0)</f>
        <v>0</v>
      </c>
      <c r="I1197" t="str">
        <f>VLOOKUP(A1197,'Medical Examinations'!A:I,9,0)</f>
        <v>No</v>
      </c>
      <c r="J1197" t="str">
        <f>VLOOKUP(A1197,'Medical Examinations'!A:L,12,0)</f>
        <v>Obesity</v>
      </c>
      <c r="K1197" t="str">
        <f>VLOOKUP(A1197,'Medical Examinations'!A:M,13,0)</f>
        <v>Normal</v>
      </c>
      <c r="L1197" t="str">
        <f>VLOOKUP(A1197,'Hospitalisation Details'!A:S,15,0)</f>
        <v>30-Oct-1976</v>
      </c>
      <c r="M1197" s="10">
        <f>VLOOKUP(A1197,'Hospitalisation Details'!A:Q,17,0)</f>
        <v>9414.92</v>
      </c>
      <c r="N1197" t="str">
        <f>VLOOKUP(A1197,'Hospitalisation Details'!A:L,12,0)</f>
        <v>tier - 2</v>
      </c>
      <c r="O1197" t="str">
        <f>VLOOKUP(A1197,'Hospitalisation Details'!A:AA,13,0)</f>
        <v>tier - 2</v>
      </c>
      <c r="P1197" t="str">
        <f>VLOOKUP(A1197,'Hospitalisation Details'!A:AA,14,0)</f>
        <v>R1011</v>
      </c>
      <c r="Q1197">
        <f>VLOOKUP(A1197,'Hospitalisation Details'!A:AA,16,0)</f>
        <v>46</v>
      </c>
    </row>
    <row r="1198" spans="1:17" ht="15.75" x14ac:dyDescent="0.25">
      <c r="A1198" s="1" t="s">
        <v>1174</v>
      </c>
      <c r="B1198" t="str">
        <f>VLOOKUP(A1198,'Customer Names'!A:D,4,0)</f>
        <v>Brenda J</v>
      </c>
      <c r="C1198">
        <f>VLOOKUP(A1198,'Medical Examinations'!A:B,2,0)</f>
        <v>32.299999999999997</v>
      </c>
      <c r="D1198">
        <f>VLOOKUP(A1198,'Medical Examinations'!A:C,3,0)</f>
        <v>5.05</v>
      </c>
      <c r="E1198" t="str">
        <f>VLOOKUP(A1198,'Medical Examinations'!A:K,11,0)</f>
        <v>Yes</v>
      </c>
      <c r="F1198" t="str">
        <f>VLOOKUP(A1198,'Medical Examinations'!A:N,14,0)</f>
        <v>No</v>
      </c>
      <c r="G1198" t="str">
        <f>VLOOKUP(A1198,'Medical Examinations'!A:F,6,0)</f>
        <v>No</v>
      </c>
      <c r="H1198" s="7" t="str">
        <f>VLOOKUP(A1198,'Medical Examinations'!A:J,10,0)</f>
        <v>0</v>
      </c>
      <c r="I1198" t="str">
        <f>VLOOKUP(A1198,'Medical Examinations'!A:I,9,0)</f>
        <v>No</v>
      </c>
      <c r="J1198" t="str">
        <f>VLOOKUP(A1198,'Medical Examinations'!A:L,12,0)</f>
        <v>Obesity</v>
      </c>
      <c r="K1198" t="str">
        <f>VLOOKUP(A1198,'Medical Examinations'!A:M,13,0)</f>
        <v>Normal</v>
      </c>
      <c r="L1198" t="str">
        <f>VLOOKUP(A1198,'Hospitalisation Details'!A:S,15,0)</f>
        <v>17-Oct-1976</v>
      </c>
      <c r="M1198" s="10">
        <f>VLOOKUP(A1198,'Hospitalisation Details'!A:Q,17,0)</f>
        <v>9411.01</v>
      </c>
      <c r="N1198" t="str">
        <f>VLOOKUP(A1198,'Hospitalisation Details'!A:L,12,0)</f>
        <v>tier - 2</v>
      </c>
      <c r="O1198" t="str">
        <f>VLOOKUP(A1198,'Hospitalisation Details'!A:AA,13,0)</f>
        <v>tier - 3</v>
      </c>
      <c r="P1198" t="str">
        <f>VLOOKUP(A1198,'Hospitalisation Details'!A:AA,14,0)</f>
        <v>R1024</v>
      </c>
      <c r="Q1198">
        <f>VLOOKUP(A1198,'Hospitalisation Details'!A:AA,16,0)</f>
        <v>46</v>
      </c>
    </row>
    <row r="1199" spans="1:17" ht="15.75" x14ac:dyDescent="0.25">
      <c r="A1199" s="1" t="s">
        <v>1173</v>
      </c>
      <c r="B1199" t="str">
        <f>VLOOKUP(A1199,'Customer Names'!A:D,4,0)</f>
        <v>Tim</v>
      </c>
      <c r="C1199">
        <f>VLOOKUP(A1199,'Medical Examinations'!A:B,2,0)</f>
        <v>39.700000000000003</v>
      </c>
      <c r="D1199">
        <f>VLOOKUP(A1199,'Medical Examinations'!A:C,3,0)</f>
        <v>7.34</v>
      </c>
      <c r="E1199" t="str">
        <f>VLOOKUP(A1199,'Medical Examinations'!A:K,11,0)</f>
        <v>No</v>
      </c>
      <c r="F1199" t="str">
        <f>VLOOKUP(A1199,'Medical Examinations'!A:N,14,0)</f>
        <v>No</v>
      </c>
      <c r="G1199" t="str">
        <f>VLOOKUP(A1199,'Medical Examinations'!A:F,6,0)</f>
        <v>No</v>
      </c>
      <c r="H1199" s="7" t="str">
        <f>VLOOKUP(A1199,'Medical Examinations'!A:J,10,0)</f>
        <v>0</v>
      </c>
      <c r="I1199" t="str">
        <f>VLOOKUP(A1199,'Medical Examinations'!A:I,9,0)</f>
        <v>No</v>
      </c>
      <c r="J1199" t="str">
        <f>VLOOKUP(A1199,'Medical Examinations'!A:L,12,0)</f>
        <v>Obesity</v>
      </c>
      <c r="K1199" t="str">
        <f>VLOOKUP(A1199,'Medical Examinations'!A:M,13,0)</f>
        <v>Diabetes</v>
      </c>
      <c r="L1199" t="str">
        <f>VLOOKUP(A1199,'Hospitalisation Details'!A:S,15,0)</f>
        <v>20-Oct-1971</v>
      </c>
      <c r="M1199" s="10">
        <f>VLOOKUP(A1199,'Hospitalisation Details'!A:Q,17,0)</f>
        <v>9391.35</v>
      </c>
      <c r="N1199" t="str">
        <f>VLOOKUP(A1199,'Hospitalisation Details'!A:L,12,0)</f>
        <v>tier - 3</v>
      </c>
      <c r="O1199" t="str">
        <f>VLOOKUP(A1199,'Hospitalisation Details'!A:AA,13,0)</f>
        <v>tier - 3</v>
      </c>
      <c r="P1199" t="str">
        <f>VLOOKUP(A1199,'Hospitalisation Details'!A:AA,14,0)</f>
        <v>R1011</v>
      </c>
      <c r="Q1199">
        <f>VLOOKUP(A1199,'Hospitalisation Details'!A:AA,16,0)</f>
        <v>51</v>
      </c>
    </row>
    <row r="1200" spans="1:17" ht="15.75" x14ac:dyDescent="0.25">
      <c r="A1200" s="1" t="s">
        <v>1172</v>
      </c>
      <c r="B1200" t="str">
        <f>VLOOKUP(A1200,'Customer Names'!A:D,4,0)</f>
        <v>Sylvain</v>
      </c>
      <c r="C1200">
        <f>VLOOKUP(A1200,'Medical Examinations'!A:B,2,0)</f>
        <v>35.97</v>
      </c>
      <c r="D1200">
        <f>VLOOKUP(A1200,'Medical Examinations'!A:C,3,0)</f>
        <v>8.1300000000000008</v>
      </c>
      <c r="E1200" t="str">
        <f>VLOOKUP(A1200,'Medical Examinations'!A:K,11,0)</f>
        <v>No</v>
      </c>
      <c r="F1200" t="str">
        <f>VLOOKUP(A1200,'Medical Examinations'!A:N,14,0)</f>
        <v>No</v>
      </c>
      <c r="G1200" t="str">
        <f>VLOOKUP(A1200,'Medical Examinations'!A:F,6,0)</f>
        <v>No</v>
      </c>
      <c r="H1200" s="7" t="str">
        <f>VLOOKUP(A1200,'Medical Examinations'!A:J,10,0)</f>
        <v>0</v>
      </c>
      <c r="I1200" t="str">
        <f>VLOOKUP(A1200,'Medical Examinations'!A:I,9,0)</f>
        <v>No</v>
      </c>
      <c r="J1200" t="str">
        <f>VLOOKUP(A1200,'Medical Examinations'!A:L,12,0)</f>
        <v>Obesity</v>
      </c>
      <c r="K1200" t="str">
        <f>VLOOKUP(A1200,'Medical Examinations'!A:M,13,0)</f>
        <v>Diabetes</v>
      </c>
      <c r="L1200" t="str">
        <f>VLOOKUP(A1200,'Hospitalisation Details'!A:S,15,0)</f>
        <v>29-Dec-1971</v>
      </c>
      <c r="M1200" s="10">
        <f>VLOOKUP(A1200,'Hospitalisation Details'!A:Q,17,0)</f>
        <v>9386.16</v>
      </c>
      <c r="N1200" t="str">
        <f>VLOOKUP(A1200,'Hospitalisation Details'!A:L,12,0)</f>
        <v>tier - 3</v>
      </c>
      <c r="O1200" t="str">
        <f>VLOOKUP(A1200,'Hospitalisation Details'!A:AA,13,0)</f>
        <v>tier - 2</v>
      </c>
      <c r="P1200" t="str">
        <f>VLOOKUP(A1200,'Hospitalisation Details'!A:AA,14,0)</f>
        <v>R1013</v>
      </c>
      <c r="Q1200">
        <f>VLOOKUP(A1200,'Hospitalisation Details'!A:AA,16,0)</f>
        <v>51</v>
      </c>
    </row>
    <row r="1201" spans="1:17" ht="15.75" x14ac:dyDescent="0.25">
      <c r="A1201" s="1" t="s">
        <v>1171</v>
      </c>
      <c r="B1201" t="str">
        <f>VLOOKUP(A1201,'Customer Names'!A:D,4,0)</f>
        <v>Lisa M</v>
      </c>
      <c r="C1201">
        <f>VLOOKUP(A1201,'Medical Examinations'!A:B,2,0)</f>
        <v>25.86</v>
      </c>
      <c r="D1201">
        <f>VLOOKUP(A1201,'Medical Examinations'!A:C,3,0)</f>
        <v>6.68</v>
      </c>
      <c r="E1201" t="str">
        <f>VLOOKUP(A1201,'Medical Examinations'!A:K,11,0)</f>
        <v>Yes</v>
      </c>
      <c r="F1201" t="str">
        <f>VLOOKUP(A1201,'Medical Examinations'!A:N,14,0)</f>
        <v>No</v>
      </c>
      <c r="G1201" t="str">
        <f>VLOOKUP(A1201,'Medical Examinations'!A:F,6,0)</f>
        <v>No</v>
      </c>
      <c r="H1201" s="7">
        <f>VLOOKUP(A1201,'Medical Examinations'!A:J,10,0)</f>
        <v>1</v>
      </c>
      <c r="I1201" t="str">
        <f>VLOOKUP(A1201,'Medical Examinations'!A:I,9,0)</f>
        <v>No</v>
      </c>
      <c r="J1201" t="str">
        <f>VLOOKUP(A1201,'Medical Examinations'!A:L,12,0)</f>
        <v>Overweight</v>
      </c>
      <c r="K1201" t="str">
        <f>VLOOKUP(A1201,'Medical Examinations'!A:M,13,0)</f>
        <v>Diabetes</v>
      </c>
      <c r="L1201" t="str">
        <f>VLOOKUP(A1201,'Hospitalisation Details'!A:S,15,0)</f>
        <v>2-Dec-1975</v>
      </c>
      <c r="M1201" s="10">
        <f>VLOOKUP(A1201,'Hospitalisation Details'!A:Q,17,0)</f>
        <v>9380.75</v>
      </c>
      <c r="N1201" t="str">
        <f>VLOOKUP(A1201,'Hospitalisation Details'!A:L,12,0)</f>
        <v>tier - 2</v>
      </c>
      <c r="O1201" t="str">
        <f>VLOOKUP(A1201,'Hospitalisation Details'!A:AA,13,0)</f>
        <v>tier - 2</v>
      </c>
      <c r="P1201" t="str">
        <f>VLOOKUP(A1201,'Hospitalisation Details'!A:AA,14,0)</f>
        <v>R1024</v>
      </c>
      <c r="Q1201">
        <f>VLOOKUP(A1201,'Hospitalisation Details'!A:AA,16,0)</f>
        <v>47</v>
      </c>
    </row>
    <row r="1202" spans="1:17" ht="15.75" x14ac:dyDescent="0.25">
      <c r="A1202" s="1" t="s">
        <v>1170</v>
      </c>
      <c r="B1202" t="str">
        <f>VLOOKUP(A1202,'Customer Names'!A:D,4,0)</f>
        <v>Ryan</v>
      </c>
      <c r="C1202">
        <f>VLOOKUP(A1202,'Medical Examinations'!A:B,2,0)</f>
        <v>30.03</v>
      </c>
      <c r="D1202">
        <f>VLOOKUP(A1202,'Medical Examinations'!A:C,3,0)</f>
        <v>11.51</v>
      </c>
      <c r="E1202" t="str">
        <f>VLOOKUP(A1202,'Medical Examinations'!A:K,11,0)</f>
        <v>No</v>
      </c>
      <c r="F1202" t="str">
        <f>VLOOKUP(A1202,'Medical Examinations'!A:N,14,0)</f>
        <v>No</v>
      </c>
      <c r="G1202" t="str">
        <f>VLOOKUP(A1202,'Medical Examinations'!A:F,6,0)</f>
        <v>No</v>
      </c>
      <c r="H1202" s="7" t="str">
        <f>VLOOKUP(A1202,'Medical Examinations'!A:J,10,0)</f>
        <v>0</v>
      </c>
      <c r="I1202" t="str">
        <f>VLOOKUP(A1202,'Medical Examinations'!A:I,9,0)</f>
        <v>No</v>
      </c>
      <c r="J1202" t="str">
        <f>VLOOKUP(A1202,'Medical Examinations'!A:L,12,0)</f>
        <v>Obesity</v>
      </c>
      <c r="K1202" t="str">
        <f>VLOOKUP(A1202,'Medical Examinations'!A:M,13,0)</f>
        <v>Diabetes</v>
      </c>
      <c r="L1202" t="str">
        <f>VLOOKUP(A1202,'Hospitalisation Details'!A:S,15,0)</f>
        <v>26-Nov-1971</v>
      </c>
      <c r="M1202" s="10">
        <f>VLOOKUP(A1202,'Hospitalisation Details'!A:Q,17,0)</f>
        <v>9377.9</v>
      </c>
      <c r="N1202" t="str">
        <f>VLOOKUP(A1202,'Hospitalisation Details'!A:L,12,0)</f>
        <v>tier - 2</v>
      </c>
      <c r="O1202" t="str">
        <f>VLOOKUP(A1202,'Hospitalisation Details'!A:AA,13,0)</f>
        <v>tier - 1</v>
      </c>
      <c r="P1202" t="str">
        <f>VLOOKUP(A1202,'Hospitalisation Details'!A:AA,14,0)</f>
        <v>R1013</v>
      </c>
      <c r="Q1202">
        <f>VLOOKUP(A1202,'Hospitalisation Details'!A:AA,16,0)</f>
        <v>51</v>
      </c>
    </row>
    <row r="1203" spans="1:17" ht="15.75" x14ac:dyDescent="0.25">
      <c r="A1203" s="1" t="s">
        <v>1169</v>
      </c>
      <c r="B1203" t="str">
        <f>VLOOKUP(A1203,'Customer Names'!A:D,4,0)</f>
        <v>Kaitlin M</v>
      </c>
      <c r="C1203">
        <f>VLOOKUP(A1203,'Medical Examinations'!A:B,2,0)</f>
        <v>25.76</v>
      </c>
      <c r="D1203">
        <f>VLOOKUP(A1203,'Medical Examinations'!A:C,3,0)</f>
        <v>6.02</v>
      </c>
      <c r="E1203" t="str">
        <f>VLOOKUP(A1203,'Medical Examinations'!A:K,11,0)</f>
        <v>Yes</v>
      </c>
      <c r="F1203" t="str">
        <f>VLOOKUP(A1203,'Medical Examinations'!A:N,14,0)</f>
        <v>No</v>
      </c>
      <c r="G1203" t="str">
        <f>VLOOKUP(A1203,'Medical Examinations'!A:F,6,0)</f>
        <v>Yes</v>
      </c>
      <c r="H1203" s="7">
        <f>VLOOKUP(A1203,'Medical Examinations'!A:J,10,0)</f>
        <v>1</v>
      </c>
      <c r="I1203" t="str">
        <f>VLOOKUP(A1203,'Medical Examinations'!A:I,9,0)</f>
        <v>No</v>
      </c>
      <c r="J1203" t="str">
        <f>VLOOKUP(A1203,'Medical Examinations'!A:L,12,0)</f>
        <v>Overweight</v>
      </c>
      <c r="K1203" t="str">
        <f>VLOOKUP(A1203,'Medical Examinations'!A:M,13,0)</f>
        <v>Prediabetes</v>
      </c>
      <c r="L1203" t="str">
        <f>VLOOKUP(A1203,'Hospitalisation Details'!A:S,15,0)</f>
        <v>24-Nov-1969</v>
      </c>
      <c r="M1203" s="10">
        <f>VLOOKUP(A1203,'Hospitalisation Details'!A:Q,17,0)</f>
        <v>9377.4500000000007</v>
      </c>
      <c r="N1203" t="str">
        <f>VLOOKUP(A1203,'Hospitalisation Details'!A:L,12,0)</f>
        <v>tier - 2</v>
      </c>
      <c r="O1203" t="str">
        <f>VLOOKUP(A1203,'Hospitalisation Details'!A:AA,13,0)</f>
        <v>tier - 3</v>
      </c>
      <c r="P1203" t="str">
        <f>VLOOKUP(A1203,'Hospitalisation Details'!A:AA,14,0)</f>
        <v>R1013</v>
      </c>
      <c r="Q1203">
        <f>VLOOKUP(A1203,'Hospitalisation Details'!A:AA,16,0)</f>
        <v>53</v>
      </c>
    </row>
    <row r="1204" spans="1:17" ht="15.75" x14ac:dyDescent="0.25">
      <c r="A1204" s="1" t="s">
        <v>1168</v>
      </c>
      <c r="B1204" t="str">
        <f>VLOOKUP(A1204,'Customer Names'!A:D,4,0)</f>
        <v>William R.</v>
      </c>
      <c r="C1204">
        <f>VLOOKUP(A1204,'Medical Examinations'!A:B,2,0)</f>
        <v>22.42</v>
      </c>
      <c r="D1204">
        <f>VLOOKUP(A1204,'Medical Examinations'!A:C,3,0)</f>
        <v>7.96</v>
      </c>
      <c r="E1204" t="str">
        <f>VLOOKUP(A1204,'Medical Examinations'!A:K,11,0)</f>
        <v>No</v>
      </c>
      <c r="F1204" t="str">
        <f>VLOOKUP(A1204,'Medical Examinations'!A:N,14,0)</f>
        <v>No</v>
      </c>
      <c r="G1204" t="str">
        <f>VLOOKUP(A1204,'Medical Examinations'!A:F,6,0)</f>
        <v>No</v>
      </c>
      <c r="H1204" s="7" t="str">
        <f>VLOOKUP(A1204,'Medical Examinations'!A:J,10,0)</f>
        <v>0</v>
      </c>
      <c r="I1204" t="str">
        <f>VLOOKUP(A1204,'Medical Examinations'!A:I,9,0)</f>
        <v>No</v>
      </c>
      <c r="J1204" t="str">
        <f>VLOOKUP(A1204,'Medical Examinations'!A:L,12,0)</f>
        <v>Normal Weight</v>
      </c>
      <c r="K1204" t="str">
        <f>VLOOKUP(A1204,'Medical Examinations'!A:M,13,0)</f>
        <v>Diabetes</v>
      </c>
      <c r="L1204" t="str">
        <f>VLOOKUP(A1204,'Hospitalisation Details'!A:S,15,0)</f>
        <v>8-Oct-1971</v>
      </c>
      <c r="M1204" s="10">
        <f>VLOOKUP(A1204,'Hospitalisation Details'!A:Q,17,0)</f>
        <v>9361.33</v>
      </c>
      <c r="N1204" t="str">
        <f>VLOOKUP(A1204,'Hospitalisation Details'!A:L,12,0)</f>
        <v>tier - 3</v>
      </c>
      <c r="O1204" t="str">
        <f>VLOOKUP(A1204,'Hospitalisation Details'!A:AA,13,0)</f>
        <v>tier - 1</v>
      </c>
      <c r="P1204" t="str">
        <f>VLOOKUP(A1204,'Hospitalisation Details'!A:AA,14,0)</f>
        <v>R1016</v>
      </c>
      <c r="Q1204">
        <f>VLOOKUP(A1204,'Hospitalisation Details'!A:AA,16,0)</f>
        <v>51</v>
      </c>
    </row>
    <row r="1205" spans="1:17" ht="15.75" x14ac:dyDescent="0.25">
      <c r="A1205" s="1" t="s">
        <v>1167</v>
      </c>
      <c r="B1205" t="str">
        <f>VLOOKUP(A1205,'Customer Names'!A:D,4,0)</f>
        <v>Bruce</v>
      </c>
      <c r="C1205">
        <f>VLOOKUP(A1205,'Medical Examinations'!A:B,2,0)</f>
        <v>33.18</v>
      </c>
      <c r="D1205">
        <f>VLOOKUP(A1205,'Medical Examinations'!A:C,3,0)</f>
        <v>6.01</v>
      </c>
      <c r="E1205" t="str">
        <f>VLOOKUP(A1205,'Medical Examinations'!A:K,11,0)</f>
        <v>Yes</v>
      </c>
      <c r="F1205" t="str">
        <f>VLOOKUP(A1205,'Medical Examinations'!A:N,14,0)</f>
        <v>No</v>
      </c>
      <c r="G1205" t="str">
        <f>VLOOKUP(A1205,'Medical Examinations'!A:F,6,0)</f>
        <v>No</v>
      </c>
      <c r="H1205" s="7">
        <f>VLOOKUP(A1205,'Medical Examinations'!A:J,10,0)</f>
        <v>1</v>
      </c>
      <c r="I1205" t="str">
        <f>VLOOKUP(A1205,'Medical Examinations'!A:I,9,0)</f>
        <v>No</v>
      </c>
      <c r="J1205" t="str">
        <f>VLOOKUP(A1205,'Medical Examinations'!A:L,12,0)</f>
        <v>Obesity</v>
      </c>
      <c r="K1205" t="str">
        <f>VLOOKUP(A1205,'Medical Examinations'!A:M,13,0)</f>
        <v>Prediabetes</v>
      </c>
      <c r="L1205" t="str">
        <f>VLOOKUP(A1205,'Hospitalisation Details'!A:S,15,0)</f>
        <v>1-Jul-1988</v>
      </c>
      <c r="M1205" s="10">
        <f>VLOOKUP(A1205,'Hospitalisation Details'!A:Q,17,0)</f>
        <v>9344.2000000000007</v>
      </c>
      <c r="N1205" t="str">
        <f>VLOOKUP(A1205,'Hospitalisation Details'!A:L,12,0)</f>
        <v>tier - 2</v>
      </c>
      <c r="O1205" t="str">
        <f>VLOOKUP(A1205,'Hospitalisation Details'!A:AA,13,0)</f>
        <v>tier - 1</v>
      </c>
      <c r="P1205" t="str">
        <f>VLOOKUP(A1205,'Hospitalisation Details'!A:AA,14,0)</f>
        <v>R1021</v>
      </c>
      <c r="Q1205">
        <f>VLOOKUP(A1205,'Hospitalisation Details'!A:AA,16,0)</f>
        <v>34</v>
      </c>
    </row>
    <row r="1206" spans="1:17" ht="15.75" x14ac:dyDescent="0.25">
      <c r="A1206" s="1" t="s">
        <v>1166</v>
      </c>
      <c r="B1206" t="str">
        <f>VLOOKUP(A1206,'Customer Names'!A:D,4,0)</f>
        <v>Veronica</v>
      </c>
      <c r="C1206">
        <f>VLOOKUP(A1206,'Medical Examinations'!A:B,2,0)</f>
        <v>43.04</v>
      </c>
      <c r="D1206">
        <f>VLOOKUP(A1206,'Medical Examinations'!A:C,3,0)</f>
        <v>5.9</v>
      </c>
      <c r="E1206" t="str">
        <f>VLOOKUP(A1206,'Medical Examinations'!A:K,11,0)</f>
        <v>Yes</v>
      </c>
      <c r="F1206" t="str">
        <f>VLOOKUP(A1206,'Medical Examinations'!A:N,14,0)</f>
        <v>No</v>
      </c>
      <c r="G1206" t="str">
        <f>VLOOKUP(A1206,'Medical Examinations'!A:F,6,0)</f>
        <v>No</v>
      </c>
      <c r="H1206" s="7" t="str">
        <f>VLOOKUP(A1206,'Medical Examinations'!A:J,10,0)</f>
        <v>0</v>
      </c>
      <c r="I1206" t="str">
        <f>VLOOKUP(A1206,'Medical Examinations'!A:I,9,0)</f>
        <v>No</v>
      </c>
      <c r="J1206" t="str">
        <f>VLOOKUP(A1206,'Medical Examinations'!A:L,12,0)</f>
        <v>Obesity</v>
      </c>
      <c r="K1206" t="str">
        <f>VLOOKUP(A1206,'Medical Examinations'!A:M,13,0)</f>
        <v>Prediabetes</v>
      </c>
      <c r="L1206" t="str">
        <f>VLOOKUP(A1206,'Hospitalisation Details'!A:S,15,0)</f>
        <v>12-Oct-1996</v>
      </c>
      <c r="M1206" s="10">
        <f>VLOOKUP(A1206,'Hospitalisation Details'!A:Q,17,0)</f>
        <v>9338.61</v>
      </c>
      <c r="N1206" t="str">
        <f>VLOOKUP(A1206,'Hospitalisation Details'!A:L,12,0)</f>
        <v>tier - 2</v>
      </c>
      <c r="O1206" t="str">
        <f>VLOOKUP(A1206,'Hospitalisation Details'!A:AA,13,0)</f>
        <v>tier - 1</v>
      </c>
      <c r="P1206" t="str">
        <f>VLOOKUP(A1206,'Hospitalisation Details'!A:AA,14,0)</f>
        <v>R1026</v>
      </c>
      <c r="Q1206">
        <f>VLOOKUP(A1206,'Hospitalisation Details'!A:AA,16,0)</f>
        <v>26</v>
      </c>
    </row>
    <row r="1207" spans="1:17" ht="15.75" x14ac:dyDescent="0.25">
      <c r="A1207" s="1" t="s">
        <v>1165</v>
      </c>
      <c r="B1207" t="str">
        <f>VLOOKUP(A1207,'Customer Names'!A:D,4,0)</f>
        <v>Warren</v>
      </c>
      <c r="C1207">
        <f>VLOOKUP(A1207,'Medical Examinations'!A:B,2,0)</f>
        <v>34.15</v>
      </c>
      <c r="D1207">
        <f>VLOOKUP(A1207,'Medical Examinations'!A:C,3,0)</f>
        <v>4.49</v>
      </c>
      <c r="E1207" t="str">
        <f>VLOOKUP(A1207,'Medical Examinations'!A:K,11,0)</f>
        <v>Yes</v>
      </c>
      <c r="F1207" t="str">
        <f>VLOOKUP(A1207,'Medical Examinations'!A:N,14,0)</f>
        <v>No</v>
      </c>
      <c r="G1207" t="str">
        <f>VLOOKUP(A1207,'Medical Examinations'!A:F,6,0)</f>
        <v>No</v>
      </c>
      <c r="H1207" s="7">
        <f>VLOOKUP(A1207,'Medical Examinations'!A:J,10,0)</f>
        <v>1</v>
      </c>
      <c r="I1207" t="str">
        <f>VLOOKUP(A1207,'Medical Examinations'!A:I,9,0)</f>
        <v>No</v>
      </c>
      <c r="J1207" t="str">
        <f>VLOOKUP(A1207,'Medical Examinations'!A:L,12,0)</f>
        <v>Obesity</v>
      </c>
      <c r="K1207" t="str">
        <f>VLOOKUP(A1207,'Medical Examinations'!A:M,13,0)</f>
        <v>Normal</v>
      </c>
      <c r="L1207" t="str">
        <f>VLOOKUP(A1207,'Hospitalisation Details'!A:S,15,0)</f>
        <v>9-Jul-1988</v>
      </c>
      <c r="M1207" s="10">
        <f>VLOOKUP(A1207,'Hospitalisation Details'!A:Q,17,0)</f>
        <v>9320.26</v>
      </c>
      <c r="N1207" t="str">
        <f>VLOOKUP(A1207,'Hospitalisation Details'!A:L,12,0)</f>
        <v>tier - 2</v>
      </c>
      <c r="O1207" t="str">
        <f>VLOOKUP(A1207,'Hospitalisation Details'!A:AA,13,0)</f>
        <v>tier - 1</v>
      </c>
      <c r="P1207" t="str">
        <f>VLOOKUP(A1207,'Hospitalisation Details'!A:AA,14,0)</f>
        <v>R1012</v>
      </c>
      <c r="Q1207">
        <f>VLOOKUP(A1207,'Hospitalisation Details'!A:AA,16,0)</f>
        <v>34</v>
      </c>
    </row>
    <row r="1208" spans="1:17" ht="15.75" x14ac:dyDescent="0.25">
      <c r="A1208" s="1" t="s">
        <v>1164</v>
      </c>
      <c r="B1208" t="str">
        <f>VLOOKUP(A1208,'Customer Names'!A:D,4,0)</f>
        <v>Daniela</v>
      </c>
      <c r="C1208">
        <f>VLOOKUP(A1208,'Medical Examinations'!A:B,2,0)</f>
        <v>25.78</v>
      </c>
      <c r="D1208">
        <f>VLOOKUP(A1208,'Medical Examinations'!A:C,3,0)</f>
        <v>6.25</v>
      </c>
      <c r="E1208" t="str">
        <f>VLOOKUP(A1208,'Medical Examinations'!A:K,11,0)</f>
        <v>No</v>
      </c>
      <c r="F1208" t="str">
        <f>VLOOKUP(A1208,'Medical Examinations'!A:N,14,0)</f>
        <v>No</v>
      </c>
      <c r="G1208" t="str">
        <f>VLOOKUP(A1208,'Medical Examinations'!A:F,6,0)</f>
        <v>No</v>
      </c>
      <c r="H1208" s="7" t="str">
        <f>VLOOKUP(A1208,'Medical Examinations'!A:J,10,0)</f>
        <v>0</v>
      </c>
      <c r="I1208" t="str">
        <f>VLOOKUP(A1208,'Medical Examinations'!A:I,9,0)</f>
        <v>No</v>
      </c>
      <c r="J1208" t="str">
        <f>VLOOKUP(A1208,'Medical Examinations'!A:L,12,0)</f>
        <v>Overweight</v>
      </c>
      <c r="K1208" t="str">
        <f>VLOOKUP(A1208,'Medical Examinations'!A:M,13,0)</f>
        <v>Prediabetes</v>
      </c>
      <c r="L1208" t="str">
        <f>VLOOKUP(A1208,'Hospitalisation Details'!A:S,15,0)</f>
        <v>12-Oct-1977</v>
      </c>
      <c r="M1208" s="10">
        <f>VLOOKUP(A1208,'Hospitalisation Details'!A:Q,17,0)</f>
        <v>9315.41</v>
      </c>
      <c r="N1208" t="str">
        <f>VLOOKUP(A1208,'Hospitalisation Details'!A:L,12,0)</f>
        <v>tier - 2</v>
      </c>
      <c r="O1208" t="str">
        <f>VLOOKUP(A1208,'Hospitalisation Details'!A:AA,13,0)</f>
        <v>tier - 1</v>
      </c>
      <c r="P1208" t="str">
        <f>VLOOKUP(A1208,'Hospitalisation Details'!A:AA,14,0)</f>
        <v>R1024</v>
      </c>
      <c r="Q1208">
        <f>VLOOKUP(A1208,'Hospitalisation Details'!A:AA,16,0)</f>
        <v>45</v>
      </c>
    </row>
    <row r="1209" spans="1:17" ht="15.75" x14ac:dyDescent="0.25">
      <c r="A1209" s="1" t="s">
        <v>1163</v>
      </c>
      <c r="B1209" t="str">
        <f>VLOOKUP(A1209,'Customer Names'!A:D,4,0)</f>
        <v>Deirdre A</v>
      </c>
      <c r="C1209">
        <f>VLOOKUP(A1209,'Medical Examinations'!A:B,2,0)</f>
        <v>21.02</v>
      </c>
      <c r="D1209">
        <f>VLOOKUP(A1209,'Medical Examinations'!A:C,3,0)</f>
        <v>9.6199999999999992</v>
      </c>
      <c r="E1209" t="str">
        <f>VLOOKUP(A1209,'Medical Examinations'!A:K,11,0)</f>
        <v>Yes</v>
      </c>
      <c r="F1209" t="str">
        <f>VLOOKUP(A1209,'Medical Examinations'!A:N,14,0)</f>
        <v>No</v>
      </c>
      <c r="G1209" t="str">
        <f>VLOOKUP(A1209,'Medical Examinations'!A:F,6,0)</f>
        <v>Yes</v>
      </c>
      <c r="H1209" s="7">
        <f>VLOOKUP(A1209,'Medical Examinations'!A:J,10,0)</f>
        <v>1</v>
      </c>
      <c r="I1209" t="str">
        <f>VLOOKUP(A1209,'Medical Examinations'!A:I,9,0)</f>
        <v>No</v>
      </c>
      <c r="J1209" t="str">
        <f>VLOOKUP(A1209,'Medical Examinations'!A:L,12,0)</f>
        <v>Normal Weight</v>
      </c>
      <c r="K1209" t="str">
        <f>VLOOKUP(A1209,'Medical Examinations'!A:M,13,0)</f>
        <v>Diabetes</v>
      </c>
      <c r="L1209" t="str">
        <f>VLOOKUP(A1209,'Hospitalisation Details'!A:S,15,0)</f>
        <v>8-Jun-1963</v>
      </c>
      <c r="M1209" s="10">
        <f>VLOOKUP(A1209,'Hospitalisation Details'!A:Q,17,0)</f>
        <v>9310.81</v>
      </c>
      <c r="N1209" t="str">
        <f>VLOOKUP(A1209,'Hospitalisation Details'!A:L,12,0)</f>
        <v>tier - 3</v>
      </c>
      <c r="O1209" t="str">
        <f>VLOOKUP(A1209,'Hospitalisation Details'!A:AA,13,0)</f>
        <v>tier - 1</v>
      </c>
      <c r="P1209" t="str">
        <f>VLOOKUP(A1209,'Hospitalisation Details'!A:AA,14,0)</f>
        <v>R1013</v>
      </c>
      <c r="Q1209">
        <f>VLOOKUP(A1209,'Hospitalisation Details'!A:AA,16,0)</f>
        <v>60</v>
      </c>
    </row>
    <row r="1210" spans="1:17" ht="15.75" x14ac:dyDescent="0.25">
      <c r="A1210" s="1" t="s">
        <v>1162</v>
      </c>
      <c r="B1210" t="str">
        <f>VLOOKUP(A1210,'Customer Names'!A:D,4,0)</f>
        <v>Mathias</v>
      </c>
      <c r="C1210">
        <f>VLOOKUP(A1210,'Medical Examinations'!A:B,2,0)</f>
        <v>37.51</v>
      </c>
      <c r="D1210">
        <f>VLOOKUP(A1210,'Medical Examinations'!A:C,3,0)</f>
        <v>11.06</v>
      </c>
      <c r="E1210" t="str">
        <f>VLOOKUP(A1210,'Medical Examinations'!A:K,11,0)</f>
        <v>No</v>
      </c>
      <c r="F1210" t="str">
        <f>VLOOKUP(A1210,'Medical Examinations'!A:N,14,0)</f>
        <v>No</v>
      </c>
      <c r="G1210" t="str">
        <f>VLOOKUP(A1210,'Medical Examinations'!A:F,6,0)</f>
        <v>No</v>
      </c>
      <c r="H1210" s="7">
        <f>VLOOKUP(A1210,'Medical Examinations'!A:J,10,0)</f>
        <v>2</v>
      </c>
      <c r="I1210" t="str">
        <f>VLOOKUP(A1210,'Medical Examinations'!A:I,9,0)</f>
        <v>No</v>
      </c>
      <c r="J1210" t="str">
        <f>VLOOKUP(A1210,'Medical Examinations'!A:L,12,0)</f>
        <v>Obesity</v>
      </c>
      <c r="K1210" t="str">
        <f>VLOOKUP(A1210,'Medical Examinations'!A:M,13,0)</f>
        <v>Diabetes</v>
      </c>
      <c r="L1210" t="str">
        <f>VLOOKUP(A1210,'Hospitalisation Details'!A:S,15,0)</f>
        <v>16-Oct-1973</v>
      </c>
      <c r="M1210" s="10">
        <f>VLOOKUP(A1210,'Hospitalisation Details'!A:Q,17,0)</f>
        <v>9304.7000000000007</v>
      </c>
      <c r="N1210" t="str">
        <f>VLOOKUP(A1210,'Hospitalisation Details'!A:L,12,0)</f>
        <v>tier - 3</v>
      </c>
      <c r="O1210" t="str">
        <f>VLOOKUP(A1210,'Hospitalisation Details'!A:AA,13,0)</f>
        <v>tier - 3</v>
      </c>
      <c r="P1210" t="str">
        <f>VLOOKUP(A1210,'Hospitalisation Details'!A:AA,14,0)</f>
        <v>R1013</v>
      </c>
      <c r="Q1210">
        <f>VLOOKUP(A1210,'Hospitalisation Details'!A:AA,16,0)</f>
        <v>49</v>
      </c>
    </row>
    <row r="1211" spans="1:17" ht="15.75" x14ac:dyDescent="0.25">
      <c r="A1211" s="1" t="s">
        <v>1161</v>
      </c>
      <c r="B1211" t="str">
        <f>VLOOKUP(A1211,'Customer Names'!A:D,4,0)</f>
        <v>Matthew</v>
      </c>
      <c r="C1211">
        <f>VLOOKUP(A1211,'Medical Examinations'!A:B,2,0)</f>
        <v>25.745000000000001</v>
      </c>
      <c r="D1211">
        <f>VLOOKUP(A1211,'Medical Examinations'!A:C,3,0)</f>
        <v>6.11</v>
      </c>
      <c r="E1211" t="str">
        <f>VLOOKUP(A1211,'Medical Examinations'!A:K,11,0)</f>
        <v>Yes</v>
      </c>
      <c r="F1211" t="str">
        <f>VLOOKUP(A1211,'Medical Examinations'!A:N,14,0)</f>
        <v>No</v>
      </c>
      <c r="G1211" t="str">
        <f>VLOOKUP(A1211,'Medical Examinations'!A:F,6,0)</f>
        <v>No</v>
      </c>
      <c r="H1211" s="7" t="str">
        <f>VLOOKUP(A1211,'Medical Examinations'!A:J,10,0)</f>
        <v>0</v>
      </c>
      <c r="I1211" t="str">
        <f>VLOOKUP(A1211,'Medical Examinations'!A:I,9,0)</f>
        <v>No</v>
      </c>
      <c r="J1211" t="str">
        <f>VLOOKUP(A1211,'Medical Examinations'!A:L,12,0)</f>
        <v>Overweight</v>
      </c>
      <c r="K1211" t="str">
        <f>VLOOKUP(A1211,'Medical Examinations'!A:M,13,0)</f>
        <v>Prediabetes</v>
      </c>
      <c r="L1211" t="str">
        <f>VLOOKUP(A1211,'Hospitalisation Details'!A:S,15,0)</f>
        <v>3-Nov-1976</v>
      </c>
      <c r="M1211" s="10">
        <f>VLOOKUP(A1211,'Hospitalisation Details'!A:Q,17,0)</f>
        <v>9301.89</v>
      </c>
      <c r="N1211" t="str">
        <f>VLOOKUP(A1211,'Hospitalisation Details'!A:L,12,0)</f>
        <v>tier - 2</v>
      </c>
      <c r="O1211" t="str">
        <f>VLOOKUP(A1211,'Hospitalisation Details'!A:AA,13,0)</f>
        <v>tier - 1</v>
      </c>
      <c r="P1211" t="str">
        <f>VLOOKUP(A1211,'Hospitalisation Details'!A:AA,14,0)</f>
        <v>R1012</v>
      </c>
      <c r="Q1211">
        <f>VLOOKUP(A1211,'Hospitalisation Details'!A:AA,16,0)</f>
        <v>46</v>
      </c>
    </row>
    <row r="1212" spans="1:17" ht="15.75" x14ac:dyDescent="0.25">
      <c r="A1212" s="1" t="s">
        <v>1160</v>
      </c>
      <c r="B1212" t="str">
        <f>VLOOKUP(A1212,'Customer Names'!A:D,4,0)</f>
        <v>Kurt</v>
      </c>
      <c r="C1212">
        <f>VLOOKUP(A1212,'Medical Examinations'!A:B,2,0)</f>
        <v>31.35</v>
      </c>
      <c r="D1212">
        <f>VLOOKUP(A1212,'Medical Examinations'!A:C,3,0)</f>
        <v>11.49</v>
      </c>
      <c r="E1212" t="str">
        <f>VLOOKUP(A1212,'Medical Examinations'!A:K,11,0)</f>
        <v>No</v>
      </c>
      <c r="F1212" t="str">
        <f>VLOOKUP(A1212,'Medical Examinations'!A:N,14,0)</f>
        <v>No</v>
      </c>
      <c r="G1212" t="str">
        <f>VLOOKUP(A1212,'Medical Examinations'!A:F,6,0)</f>
        <v>No</v>
      </c>
      <c r="H1212" s="7">
        <f>VLOOKUP(A1212,'Medical Examinations'!A:J,10,0)</f>
        <v>2</v>
      </c>
      <c r="I1212" t="str">
        <f>VLOOKUP(A1212,'Medical Examinations'!A:I,9,0)</f>
        <v>No</v>
      </c>
      <c r="J1212" t="str">
        <f>VLOOKUP(A1212,'Medical Examinations'!A:L,12,0)</f>
        <v>Obesity</v>
      </c>
      <c r="K1212" t="str">
        <f>VLOOKUP(A1212,'Medical Examinations'!A:M,13,0)</f>
        <v>Diabetes</v>
      </c>
      <c r="L1212" t="str">
        <f>VLOOKUP(A1212,'Hospitalisation Details'!A:S,15,0)</f>
        <v>18-Sep-1973</v>
      </c>
      <c r="M1212" s="10">
        <f>VLOOKUP(A1212,'Hospitalisation Details'!A:Q,17,0)</f>
        <v>9290.14</v>
      </c>
      <c r="N1212" t="str">
        <f>VLOOKUP(A1212,'Hospitalisation Details'!A:L,12,0)</f>
        <v>tier - 3</v>
      </c>
      <c r="O1212" t="str">
        <f>VLOOKUP(A1212,'Hospitalisation Details'!A:AA,13,0)</f>
        <v>tier - 3</v>
      </c>
      <c r="P1212" t="str">
        <f>VLOOKUP(A1212,'Hospitalisation Details'!A:AA,14,0)</f>
        <v>R1016</v>
      </c>
      <c r="Q1212">
        <f>VLOOKUP(A1212,'Hospitalisation Details'!A:AA,16,0)</f>
        <v>49</v>
      </c>
    </row>
    <row r="1213" spans="1:17" ht="15.75" x14ac:dyDescent="0.25">
      <c r="A1213" s="1" t="s">
        <v>1159</v>
      </c>
      <c r="B1213" t="str">
        <f>VLOOKUP(A1213,'Customer Names'!A:D,4,0)</f>
        <v>Samuel</v>
      </c>
      <c r="C1213">
        <f>VLOOKUP(A1213,'Medical Examinations'!A:B,2,0)</f>
        <v>29.83</v>
      </c>
      <c r="D1213">
        <f>VLOOKUP(A1213,'Medical Examinations'!A:C,3,0)</f>
        <v>8.68</v>
      </c>
      <c r="E1213" t="str">
        <f>VLOOKUP(A1213,'Medical Examinations'!A:K,11,0)</f>
        <v>No</v>
      </c>
      <c r="F1213" t="str">
        <f>VLOOKUP(A1213,'Medical Examinations'!A:N,14,0)</f>
        <v>No</v>
      </c>
      <c r="G1213" t="str">
        <f>VLOOKUP(A1213,'Medical Examinations'!A:F,6,0)</f>
        <v>No</v>
      </c>
      <c r="H1213" s="7">
        <f>VLOOKUP(A1213,'Medical Examinations'!A:J,10,0)</f>
        <v>2</v>
      </c>
      <c r="I1213" t="str">
        <f>VLOOKUP(A1213,'Medical Examinations'!A:I,9,0)</f>
        <v>No</v>
      </c>
      <c r="J1213" t="str">
        <f>VLOOKUP(A1213,'Medical Examinations'!A:L,12,0)</f>
        <v>Overweight</v>
      </c>
      <c r="K1213" t="str">
        <f>VLOOKUP(A1213,'Medical Examinations'!A:M,13,0)</f>
        <v>Diabetes</v>
      </c>
      <c r="L1213" t="str">
        <f>VLOOKUP(A1213,'Hospitalisation Details'!A:S,15,0)</f>
        <v>16-Oct-1973</v>
      </c>
      <c r="M1213" s="10">
        <f>VLOOKUP(A1213,'Hospitalisation Details'!A:Q,17,0)</f>
        <v>9288.0300000000007</v>
      </c>
      <c r="N1213" t="str">
        <f>VLOOKUP(A1213,'Hospitalisation Details'!A:L,12,0)</f>
        <v>tier - 2</v>
      </c>
      <c r="O1213" t="str">
        <f>VLOOKUP(A1213,'Hospitalisation Details'!A:AA,13,0)</f>
        <v>tier - 3</v>
      </c>
      <c r="P1213" t="str">
        <f>VLOOKUP(A1213,'Hospitalisation Details'!A:AA,14,0)</f>
        <v>R1018</v>
      </c>
      <c r="Q1213">
        <f>VLOOKUP(A1213,'Hospitalisation Details'!A:AA,16,0)</f>
        <v>49</v>
      </c>
    </row>
    <row r="1214" spans="1:17" ht="15.75" x14ac:dyDescent="0.25">
      <c r="A1214" s="1" t="s">
        <v>1158</v>
      </c>
      <c r="B1214" t="str">
        <f>VLOOKUP(A1214,'Customer Names'!A:D,4,0)</f>
        <v>Emily</v>
      </c>
      <c r="C1214">
        <f>VLOOKUP(A1214,'Medical Examinations'!A:B,2,0)</f>
        <v>25.49</v>
      </c>
      <c r="D1214">
        <f>VLOOKUP(A1214,'Medical Examinations'!A:C,3,0)</f>
        <v>5.68</v>
      </c>
      <c r="E1214" t="str">
        <f>VLOOKUP(A1214,'Medical Examinations'!A:K,11,0)</f>
        <v>Yes</v>
      </c>
      <c r="F1214" t="str">
        <f>VLOOKUP(A1214,'Medical Examinations'!A:N,14,0)</f>
        <v>No</v>
      </c>
      <c r="G1214" t="str">
        <f>VLOOKUP(A1214,'Medical Examinations'!A:F,6,0)</f>
        <v>Yes</v>
      </c>
      <c r="H1214" s="7">
        <f>VLOOKUP(A1214,'Medical Examinations'!A:J,10,0)</f>
        <v>1</v>
      </c>
      <c r="I1214" t="str">
        <f>VLOOKUP(A1214,'Medical Examinations'!A:I,9,0)</f>
        <v>No</v>
      </c>
      <c r="J1214" t="str">
        <f>VLOOKUP(A1214,'Medical Examinations'!A:L,12,0)</f>
        <v>Overweight</v>
      </c>
      <c r="K1214" t="str">
        <f>VLOOKUP(A1214,'Medical Examinations'!A:M,13,0)</f>
        <v>Normal</v>
      </c>
      <c r="L1214" t="str">
        <f>VLOOKUP(A1214,'Hospitalisation Details'!A:S,15,0)</f>
        <v>26-Nov-1969</v>
      </c>
      <c r="M1214" s="10">
        <f>VLOOKUP(A1214,'Hospitalisation Details'!A:Q,17,0)</f>
        <v>9285.8700000000008</v>
      </c>
      <c r="N1214" t="str">
        <f>VLOOKUP(A1214,'Hospitalisation Details'!A:L,12,0)</f>
        <v>tier - 2</v>
      </c>
      <c r="O1214" t="str">
        <f>VLOOKUP(A1214,'Hospitalisation Details'!A:AA,13,0)</f>
        <v>tier - 3</v>
      </c>
      <c r="P1214" t="str">
        <f>VLOOKUP(A1214,'Hospitalisation Details'!A:AA,14,0)</f>
        <v>R1013</v>
      </c>
      <c r="Q1214">
        <f>VLOOKUP(A1214,'Hospitalisation Details'!A:AA,16,0)</f>
        <v>53</v>
      </c>
    </row>
    <row r="1215" spans="1:17" ht="15.75" x14ac:dyDescent="0.25">
      <c r="A1215" s="1" t="s">
        <v>1157</v>
      </c>
      <c r="B1215" t="str">
        <f>VLOOKUP(A1215,'Customer Names'!A:D,4,0)</f>
        <v>Tiffany</v>
      </c>
      <c r="C1215">
        <f>VLOOKUP(A1215,'Medical Examinations'!A:B,2,0)</f>
        <v>34.1</v>
      </c>
      <c r="D1215">
        <f>VLOOKUP(A1215,'Medical Examinations'!A:C,3,0)</f>
        <v>8.4499999999999993</v>
      </c>
      <c r="E1215" t="str">
        <f>VLOOKUP(A1215,'Medical Examinations'!A:K,11,0)</f>
        <v>No</v>
      </c>
      <c r="F1215" t="str">
        <f>VLOOKUP(A1215,'Medical Examinations'!A:N,14,0)</f>
        <v>No</v>
      </c>
      <c r="G1215" t="str">
        <f>VLOOKUP(A1215,'Medical Examinations'!A:F,6,0)</f>
        <v>No</v>
      </c>
      <c r="H1215" s="7" t="str">
        <f>VLOOKUP(A1215,'Medical Examinations'!A:J,10,0)</f>
        <v>0</v>
      </c>
      <c r="I1215" t="str">
        <f>VLOOKUP(A1215,'Medical Examinations'!A:I,9,0)</f>
        <v>No</v>
      </c>
      <c r="J1215" t="str">
        <f>VLOOKUP(A1215,'Medical Examinations'!A:L,12,0)</f>
        <v>Obesity</v>
      </c>
      <c r="K1215" t="str">
        <f>VLOOKUP(A1215,'Medical Examinations'!A:M,13,0)</f>
        <v>Diabetes</v>
      </c>
      <c r="L1215" t="str">
        <f>VLOOKUP(A1215,'Hospitalisation Details'!A:S,15,0)</f>
        <v>2-Jul-1971</v>
      </c>
      <c r="M1215" s="10">
        <f>VLOOKUP(A1215,'Hospitalisation Details'!A:Q,17,0)</f>
        <v>9283.56</v>
      </c>
      <c r="N1215" t="str">
        <f>VLOOKUP(A1215,'Hospitalisation Details'!A:L,12,0)</f>
        <v>tier - 2</v>
      </c>
      <c r="O1215" t="str">
        <f>VLOOKUP(A1215,'Hospitalisation Details'!A:AA,13,0)</f>
        <v>tier - 3</v>
      </c>
      <c r="P1215" t="str">
        <f>VLOOKUP(A1215,'Hospitalisation Details'!A:AA,14,0)</f>
        <v>R1013</v>
      </c>
      <c r="Q1215">
        <f>VLOOKUP(A1215,'Hospitalisation Details'!A:AA,16,0)</f>
        <v>51</v>
      </c>
    </row>
    <row r="1216" spans="1:17" ht="15.75" x14ac:dyDescent="0.25">
      <c r="A1216" s="1" t="s">
        <v>1156</v>
      </c>
      <c r="B1216" t="str">
        <f>VLOOKUP(A1216,'Customer Names'!A:D,4,0)</f>
        <v>Alex F</v>
      </c>
      <c r="C1216">
        <f>VLOOKUP(A1216,'Medical Examinations'!A:B,2,0)</f>
        <v>25.84</v>
      </c>
      <c r="D1216">
        <f>VLOOKUP(A1216,'Medical Examinations'!A:C,3,0)</f>
        <v>8.51</v>
      </c>
      <c r="E1216" t="str">
        <f>VLOOKUP(A1216,'Medical Examinations'!A:K,11,0)</f>
        <v>No</v>
      </c>
      <c r="F1216" t="str">
        <f>VLOOKUP(A1216,'Medical Examinations'!A:N,14,0)</f>
        <v>No</v>
      </c>
      <c r="G1216" t="str">
        <f>VLOOKUP(A1216,'Medical Examinations'!A:F,6,0)</f>
        <v>No</v>
      </c>
      <c r="H1216" s="7">
        <f>VLOOKUP(A1216,'Medical Examinations'!A:J,10,0)</f>
        <v>2</v>
      </c>
      <c r="I1216" t="str">
        <f>VLOOKUP(A1216,'Medical Examinations'!A:I,9,0)</f>
        <v>No</v>
      </c>
      <c r="J1216" t="str">
        <f>VLOOKUP(A1216,'Medical Examinations'!A:L,12,0)</f>
        <v>Overweight</v>
      </c>
      <c r="K1216" t="str">
        <f>VLOOKUP(A1216,'Medical Examinations'!A:M,13,0)</f>
        <v>Diabetes</v>
      </c>
      <c r="L1216" t="str">
        <f>VLOOKUP(A1216,'Hospitalisation Details'!A:S,15,0)</f>
        <v>27-Oct-1973</v>
      </c>
      <c r="M1216" s="10">
        <f>VLOOKUP(A1216,'Hospitalisation Details'!A:Q,17,0)</f>
        <v>9282.48</v>
      </c>
      <c r="N1216" t="str">
        <f>VLOOKUP(A1216,'Hospitalisation Details'!A:L,12,0)</f>
        <v>tier - 3</v>
      </c>
      <c r="O1216" t="str">
        <f>VLOOKUP(A1216,'Hospitalisation Details'!A:AA,13,0)</f>
        <v>tier - 2</v>
      </c>
      <c r="P1216" t="str">
        <f>VLOOKUP(A1216,'Hospitalisation Details'!A:AA,14,0)</f>
        <v>R1016</v>
      </c>
      <c r="Q1216">
        <f>VLOOKUP(A1216,'Hospitalisation Details'!A:AA,16,0)</f>
        <v>49</v>
      </c>
    </row>
    <row r="1217" spans="1:17" ht="15.75" x14ac:dyDescent="0.25">
      <c r="A1217" s="1" t="s">
        <v>1155</v>
      </c>
      <c r="B1217" t="str">
        <f>VLOOKUP(A1217,'Customer Names'!A:D,4,0)</f>
        <v>Alice</v>
      </c>
      <c r="C1217">
        <f>VLOOKUP(A1217,'Medical Examinations'!A:B,2,0)</f>
        <v>20.6</v>
      </c>
      <c r="D1217">
        <f>VLOOKUP(A1217,'Medical Examinations'!A:C,3,0)</f>
        <v>7.62</v>
      </c>
      <c r="E1217" t="str">
        <f>VLOOKUP(A1217,'Medical Examinations'!A:K,11,0)</f>
        <v>No</v>
      </c>
      <c r="F1217" t="str">
        <f>VLOOKUP(A1217,'Medical Examinations'!A:N,14,0)</f>
        <v>No</v>
      </c>
      <c r="G1217" t="str">
        <f>VLOOKUP(A1217,'Medical Examinations'!A:F,6,0)</f>
        <v>No</v>
      </c>
      <c r="H1217" s="7" t="str">
        <f>VLOOKUP(A1217,'Medical Examinations'!A:J,10,0)</f>
        <v>0</v>
      </c>
      <c r="I1217" t="str">
        <f>VLOOKUP(A1217,'Medical Examinations'!A:I,9,0)</f>
        <v>No</v>
      </c>
      <c r="J1217" t="str">
        <f>VLOOKUP(A1217,'Medical Examinations'!A:L,12,0)</f>
        <v>Normal Weight</v>
      </c>
      <c r="K1217" t="str">
        <f>VLOOKUP(A1217,'Medical Examinations'!A:M,13,0)</f>
        <v>Diabetes</v>
      </c>
      <c r="L1217" t="str">
        <f>VLOOKUP(A1217,'Hospitalisation Details'!A:S,15,0)</f>
        <v>6-Aug-1971</v>
      </c>
      <c r="M1217" s="10">
        <f>VLOOKUP(A1217,'Hospitalisation Details'!A:Q,17,0)</f>
        <v>9264.7999999999993</v>
      </c>
      <c r="N1217" t="str">
        <f>VLOOKUP(A1217,'Hospitalisation Details'!A:L,12,0)</f>
        <v>tier - 2</v>
      </c>
      <c r="O1217" t="str">
        <f>VLOOKUP(A1217,'Hospitalisation Details'!A:AA,13,0)</f>
        <v>tier - 1</v>
      </c>
      <c r="P1217" t="str">
        <f>VLOOKUP(A1217,'Hospitalisation Details'!A:AA,14,0)</f>
        <v>R1011</v>
      </c>
      <c r="Q1217">
        <f>VLOOKUP(A1217,'Hospitalisation Details'!A:AA,16,0)</f>
        <v>51</v>
      </c>
    </row>
    <row r="1218" spans="1:17" ht="15.75" x14ac:dyDescent="0.25">
      <c r="A1218" s="1" t="s">
        <v>1154</v>
      </c>
      <c r="B1218" t="str">
        <f>VLOOKUP(A1218,'Customer Names'!A:D,4,0)</f>
        <v>Allison M.</v>
      </c>
      <c r="C1218">
        <f>VLOOKUP(A1218,'Medical Examinations'!A:B,2,0)</f>
        <v>28.88</v>
      </c>
      <c r="D1218">
        <f>VLOOKUP(A1218,'Medical Examinations'!A:C,3,0)</f>
        <v>10.18</v>
      </c>
      <c r="E1218" t="str">
        <f>VLOOKUP(A1218,'Medical Examinations'!A:K,11,0)</f>
        <v>No</v>
      </c>
      <c r="F1218" t="str">
        <f>VLOOKUP(A1218,'Medical Examinations'!A:N,14,0)</f>
        <v>No</v>
      </c>
      <c r="G1218" t="str">
        <f>VLOOKUP(A1218,'Medical Examinations'!A:F,6,0)</f>
        <v>No</v>
      </c>
      <c r="H1218" s="7" t="str">
        <f>VLOOKUP(A1218,'Medical Examinations'!A:J,10,0)</f>
        <v>0</v>
      </c>
      <c r="I1218" t="str">
        <f>VLOOKUP(A1218,'Medical Examinations'!A:I,9,0)</f>
        <v>No</v>
      </c>
      <c r="J1218" t="str">
        <f>VLOOKUP(A1218,'Medical Examinations'!A:L,12,0)</f>
        <v>Overweight</v>
      </c>
      <c r="K1218" t="str">
        <f>VLOOKUP(A1218,'Medical Examinations'!A:M,13,0)</f>
        <v>Diabetes</v>
      </c>
      <c r="L1218" t="str">
        <f>VLOOKUP(A1218,'Hospitalisation Details'!A:S,15,0)</f>
        <v>21-Aug-1974</v>
      </c>
      <c r="M1218" s="10">
        <f>VLOOKUP(A1218,'Hospitalisation Details'!A:Q,17,0)</f>
        <v>9249.5</v>
      </c>
      <c r="N1218" t="str">
        <f>VLOOKUP(A1218,'Hospitalisation Details'!A:L,12,0)</f>
        <v>tier - 2</v>
      </c>
      <c r="O1218" t="str">
        <f>VLOOKUP(A1218,'Hospitalisation Details'!A:AA,13,0)</f>
        <v>tier - 1</v>
      </c>
      <c r="P1218" t="str">
        <f>VLOOKUP(A1218,'Hospitalisation Details'!A:AA,14,0)</f>
        <v>R1012</v>
      </c>
      <c r="Q1218">
        <f>VLOOKUP(A1218,'Hospitalisation Details'!A:AA,16,0)</f>
        <v>48</v>
      </c>
    </row>
    <row r="1219" spans="1:17" ht="15.75" x14ac:dyDescent="0.25">
      <c r="A1219" s="1" t="s">
        <v>1153</v>
      </c>
      <c r="B1219" t="str">
        <f>VLOOKUP(A1219,'Customer Names'!A:D,4,0)</f>
        <v>Johannes Fiskerstand</v>
      </c>
      <c r="C1219">
        <f>VLOOKUP(A1219,'Medical Examinations'!A:B,2,0)</f>
        <v>28.24</v>
      </c>
      <c r="D1219">
        <f>VLOOKUP(A1219,'Medical Examinations'!A:C,3,0)</f>
        <v>5.36</v>
      </c>
      <c r="E1219" t="str">
        <f>VLOOKUP(A1219,'Medical Examinations'!A:K,11,0)</f>
        <v>No</v>
      </c>
      <c r="F1219" t="str">
        <f>VLOOKUP(A1219,'Medical Examinations'!A:N,14,0)</f>
        <v>No</v>
      </c>
      <c r="G1219" t="str">
        <f>VLOOKUP(A1219,'Medical Examinations'!A:F,6,0)</f>
        <v>No</v>
      </c>
      <c r="H1219" s="7" t="str">
        <f>VLOOKUP(A1219,'Medical Examinations'!A:J,10,0)</f>
        <v>0</v>
      </c>
      <c r="I1219" t="str">
        <f>VLOOKUP(A1219,'Medical Examinations'!A:I,9,0)</f>
        <v>No</v>
      </c>
      <c r="J1219" t="str">
        <f>VLOOKUP(A1219,'Medical Examinations'!A:L,12,0)</f>
        <v>Overweight</v>
      </c>
      <c r="K1219" t="str">
        <f>VLOOKUP(A1219,'Medical Examinations'!A:M,13,0)</f>
        <v>Normal</v>
      </c>
      <c r="L1219" t="str">
        <f>VLOOKUP(A1219,'Hospitalisation Details'!A:S,15,0)</f>
        <v>5-Oct-1980</v>
      </c>
      <c r="M1219" s="10">
        <f>VLOOKUP(A1219,'Hospitalisation Details'!A:Q,17,0)</f>
        <v>9247.94</v>
      </c>
      <c r="N1219" t="str">
        <f>VLOOKUP(A1219,'Hospitalisation Details'!A:L,12,0)</f>
        <v>tier - 2</v>
      </c>
      <c r="O1219" t="str">
        <f>VLOOKUP(A1219,'Hospitalisation Details'!A:AA,13,0)</f>
        <v>tier - 1</v>
      </c>
      <c r="P1219" t="str">
        <f>VLOOKUP(A1219,'Hospitalisation Details'!A:AA,14,0)</f>
        <v>R1021</v>
      </c>
      <c r="Q1219">
        <f>VLOOKUP(A1219,'Hospitalisation Details'!A:AA,16,0)</f>
        <v>42</v>
      </c>
    </row>
    <row r="1220" spans="1:17" ht="15.75" x14ac:dyDescent="0.25">
      <c r="A1220" s="1" t="s">
        <v>1152</v>
      </c>
      <c r="B1220" t="str">
        <f>VLOOKUP(A1220,'Customer Names'!A:D,4,0)</f>
        <v>Stephen</v>
      </c>
      <c r="C1220">
        <f>VLOOKUP(A1220,'Medical Examinations'!A:B,2,0)</f>
        <v>25.46</v>
      </c>
      <c r="D1220">
        <f>VLOOKUP(A1220,'Medical Examinations'!A:C,3,0)</f>
        <v>11.78</v>
      </c>
      <c r="E1220" t="str">
        <f>VLOOKUP(A1220,'Medical Examinations'!A:K,11,0)</f>
        <v>Yes</v>
      </c>
      <c r="F1220" t="str">
        <f>VLOOKUP(A1220,'Medical Examinations'!A:N,14,0)</f>
        <v>No</v>
      </c>
      <c r="G1220" t="str">
        <f>VLOOKUP(A1220,'Medical Examinations'!A:F,6,0)</f>
        <v>No</v>
      </c>
      <c r="H1220" s="7">
        <f>VLOOKUP(A1220,'Medical Examinations'!A:J,10,0)</f>
        <v>1</v>
      </c>
      <c r="I1220" t="str">
        <f>VLOOKUP(A1220,'Medical Examinations'!A:I,9,0)</f>
        <v>No</v>
      </c>
      <c r="J1220" t="str">
        <f>VLOOKUP(A1220,'Medical Examinations'!A:L,12,0)</f>
        <v>Overweight</v>
      </c>
      <c r="K1220" t="str">
        <f>VLOOKUP(A1220,'Medical Examinations'!A:M,13,0)</f>
        <v>Diabetes</v>
      </c>
      <c r="L1220" t="str">
        <f>VLOOKUP(A1220,'Hospitalisation Details'!A:S,15,0)</f>
        <v>6-Dec-1975</v>
      </c>
      <c r="M1220" s="10">
        <f>VLOOKUP(A1220,'Hospitalisation Details'!A:Q,17,0)</f>
        <v>9225.26</v>
      </c>
      <c r="N1220" t="str">
        <f>VLOOKUP(A1220,'Hospitalisation Details'!A:L,12,0)</f>
        <v>tier - 3</v>
      </c>
      <c r="O1220" t="str">
        <f>VLOOKUP(A1220,'Hospitalisation Details'!A:AA,13,0)</f>
        <v>tier - 3</v>
      </c>
      <c r="P1220" t="str">
        <f>VLOOKUP(A1220,'Hospitalisation Details'!A:AA,14,0)</f>
        <v>R1015</v>
      </c>
      <c r="Q1220">
        <f>VLOOKUP(A1220,'Hospitalisation Details'!A:AA,16,0)</f>
        <v>47</v>
      </c>
    </row>
    <row r="1221" spans="1:17" ht="15.75" x14ac:dyDescent="0.25">
      <c r="A1221" s="1" t="s">
        <v>1151</v>
      </c>
      <c r="B1221" t="str">
        <f>VLOOKUP(A1221,'Customer Names'!A:D,4,0)</f>
        <v>Jon M</v>
      </c>
      <c r="C1221">
        <f>VLOOKUP(A1221,'Medical Examinations'!A:B,2,0)</f>
        <v>29.64</v>
      </c>
      <c r="D1221">
        <f>VLOOKUP(A1221,'Medical Examinations'!A:C,3,0)</f>
        <v>10.82</v>
      </c>
      <c r="E1221" t="str">
        <f>VLOOKUP(A1221,'Medical Examinations'!A:K,11,0)</f>
        <v>Yes</v>
      </c>
      <c r="F1221" t="str">
        <f>VLOOKUP(A1221,'Medical Examinations'!A:N,14,0)</f>
        <v>No</v>
      </c>
      <c r="G1221" t="str">
        <f>VLOOKUP(A1221,'Medical Examinations'!A:F,6,0)</f>
        <v>No</v>
      </c>
      <c r="H1221" s="7" t="str">
        <f>VLOOKUP(A1221,'Medical Examinations'!A:J,10,0)</f>
        <v>0</v>
      </c>
      <c r="I1221" t="str">
        <f>VLOOKUP(A1221,'Medical Examinations'!A:I,9,0)</f>
        <v>No</v>
      </c>
      <c r="J1221" t="str">
        <f>VLOOKUP(A1221,'Medical Examinations'!A:L,12,0)</f>
        <v>Overweight</v>
      </c>
      <c r="K1221" t="str">
        <f>VLOOKUP(A1221,'Medical Examinations'!A:M,13,0)</f>
        <v>Diabetes</v>
      </c>
      <c r="L1221" t="str">
        <f>VLOOKUP(A1221,'Hospitalisation Details'!A:S,15,0)</f>
        <v>5-Dec-1981</v>
      </c>
      <c r="M1221" s="10">
        <f>VLOOKUP(A1221,'Hospitalisation Details'!A:Q,17,0)</f>
        <v>9222.4</v>
      </c>
      <c r="N1221" t="str">
        <f>VLOOKUP(A1221,'Hospitalisation Details'!A:L,12,0)</f>
        <v>tier - 2</v>
      </c>
      <c r="O1221" t="str">
        <f>VLOOKUP(A1221,'Hospitalisation Details'!A:AA,13,0)</f>
        <v>tier - 3</v>
      </c>
      <c r="P1221" t="str">
        <f>VLOOKUP(A1221,'Hospitalisation Details'!A:AA,14,0)</f>
        <v>R1019</v>
      </c>
      <c r="Q1221">
        <f>VLOOKUP(A1221,'Hospitalisation Details'!A:AA,16,0)</f>
        <v>41</v>
      </c>
    </row>
    <row r="1222" spans="1:17" ht="15.75" x14ac:dyDescent="0.25">
      <c r="A1222" s="1" t="s">
        <v>1150</v>
      </c>
      <c r="B1222" t="str">
        <f>VLOOKUP(A1222,'Customer Names'!A:D,4,0)</f>
        <v>Fasil</v>
      </c>
      <c r="C1222">
        <f>VLOOKUP(A1222,'Medical Examinations'!A:B,2,0)</f>
        <v>31.27</v>
      </c>
      <c r="D1222">
        <f>VLOOKUP(A1222,'Medical Examinations'!A:C,3,0)</f>
        <v>7.73</v>
      </c>
      <c r="E1222" t="str">
        <f>VLOOKUP(A1222,'Medical Examinations'!A:K,11,0)</f>
        <v>Yes</v>
      </c>
      <c r="F1222" t="str">
        <f>VLOOKUP(A1222,'Medical Examinations'!A:N,14,0)</f>
        <v>No</v>
      </c>
      <c r="G1222" t="str">
        <f>VLOOKUP(A1222,'Medical Examinations'!A:F,6,0)</f>
        <v>No</v>
      </c>
      <c r="H1222" s="7">
        <f>VLOOKUP(A1222,'Medical Examinations'!A:J,10,0)</f>
        <v>1</v>
      </c>
      <c r="I1222" t="str">
        <f>VLOOKUP(A1222,'Medical Examinations'!A:I,9,0)</f>
        <v>No</v>
      </c>
      <c r="J1222" t="str">
        <f>VLOOKUP(A1222,'Medical Examinations'!A:L,12,0)</f>
        <v>Obesity</v>
      </c>
      <c r="K1222" t="str">
        <f>VLOOKUP(A1222,'Medical Examinations'!A:M,13,0)</f>
        <v>Diabetes</v>
      </c>
      <c r="L1222" t="str">
        <f>VLOOKUP(A1222,'Hospitalisation Details'!A:S,15,0)</f>
        <v>25-Dec-1986</v>
      </c>
      <c r="M1222" s="10">
        <f>VLOOKUP(A1222,'Hospitalisation Details'!A:Q,17,0)</f>
        <v>9210.06</v>
      </c>
      <c r="N1222" t="str">
        <f>VLOOKUP(A1222,'Hospitalisation Details'!A:L,12,0)</f>
        <v>tier - 2</v>
      </c>
      <c r="O1222" t="str">
        <f>VLOOKUP(A1222,'Hospitalisation Details'!A:AA,13,0)</f>
        <v>tier - 3</v>
      </c>
      <c r="P1222" t="str">
        <f>VLOOKUP(A1222,'Hospitalisation Details'!A:AA,14,0)</f>
        <v>R1021</v>
      </c>
      <c r="Q1222">
        <f>VLOOKUP(A1222,'Hospitalisation Details'!A:AA,16,0)</f>
        <v>36</v>
      </c>
    </row>
    <row r="1223" spans="1:17" ht="15.75" x14ac:dyDescent="0.25">
      <c r="A1223" s="1" t="s">
        <v>1149</v>
      </c>
      <c r="B1223" t="str">
        <f>VLOOKUP(A1223,'Customer Names'!A:D,4,0)</f>
        <v>Megan C.</v>
      </c>
      <c r="C1223">
        <f>VLOOKUP(A1223,'Medical Examinations'!A:B,2,0)</f>
        <v>19.95</v>
      </c>
      <c r="D1223">
        <f>VLOOKUP(A1223,'Medical Examinations'!A:C,3,0)</f>
        <v>6.24</v>
      </c>
      <c r="E1223" t="str">
        <f>VLOOKUP(A1223,'Medical Examinations'!A:K,11,0)</f>
        <v>Yes</v>
      </c>
      <c r="F1223" t="str">
        <f>VLOOKUP(A1223,'Medical Examinations'!A:N,14,0)</f>
        <v>No</v>
      </c>
      <c r="G1223" t="str">
        <f>VLOOKUP(A1223,'Medical Examinations'!A:F,6,0)</f>
        <v>No</v>
      </c>
      <c r="H1223" s="7" t="str">
        <f>VLOOKUP(A1223,'Medical Examinations'!A:J,10,0)</f>
        <v>0</v>
      </c>
      <c r="I1223" t="str">
        <f>VLOOKUP(A1223,'Medical Examinations'!A:I,9,0)</f>
        <v>No</v>
      </c>
      <c r="J1223" t="str">
        <f>VLOOKUP(A1223,'Medical Examinations'!A:L,12,0)</f>
        <v>Normal Weight</v>
      </c>
      <c r="K1223" t="str">
        <f>VLOOKUP(A1223,'Medical Examinations'!A:M,13,0)</f>
        <v>Prediabetes</v>
      </c>
      <c r="L1223" t="str">
        <f>VLOOKUP(A1223,'Hospitalisation Details'!A:S,15,0)</f>
        <v>10-Sep-1976</v>
      </c>
      <c r="M1223" s="10">
        <f>VLOOKUP(A1223,'Hospitalisation Details'!A:Q,17,0)</f>
        <v>9193.84</v>
      </c>
      <c r="N1223" t="str">
        <f>VLOOKUP(A1223,'Hospitalisation Details'!A:L,12,0)</f>
        <v>tier - 2</v>
      </c>
      <c r="O1223" t="str">
        <f>VLOOKUP(A1223,'Hospitalisation Details'!A:AA,13,0)</f>
        <v>tier - 1</v>
      </c>
      <c r="P1223" t="str">
        <f>VLOOKUP(A1223,'Hospitalisation Details'!A:AA,14,0)</f>
        <v>R1012</v>
      </c>
      <c r="Q1223">
        <f>VLOOKUP(A1223,'Hospitalisation Details'!A:AA,16,0)</f>
        <v>46</v>
      </c>
    </row>
    <row r="1224" spans="1:17" ht="15.75" x14ac:dyDescent="0.25">
      <c r="A1224" s="1" t="s">
        <v>1148</v>
      </c>
      <c r="B1224" t="str">
        <f>VLOOKUP(A1224,'Customer Names'!A:D,4,0)</f>
        <v>Lisa J.</v>
      </c>
      <c r="C1224">
        <f>VLOOKUP(A1224,'Medical Examinations'!A:B,2,0)</f>
        <v>21.3</v>
      </c>
      <c r="D1224">
        <f>VLOOKUP(A1224,'Medical Examinations'!A:C,3,0)</f>
        <v>10.42</v>
      </c>
      <c r="E1224" t="str">
        <f>VLOOKUP(A1224,'Medical Examinations'!A:K,11,0)</f>
        <v>No</v>
      </c>
      <c r="F1224" t="str">
        <f>VLOOKUP(A1224,'Medical Examinations'!A:N,14,0)</f>
        <v>No</v>
      </c>
      <c r="G1224" t="str">
        <f>VLOOKUP(A1224,'Medical Examinations'!A:F,6,0)</f>
        <v>No</v>
      </c>
      <c r="H1224" s="7">
        <f>VLOOKUP(A1224,'Medical Examinations'!A:J,10,0)</f>
        <v>2</v>
      </c>
      <c r="I1224" t="str">
        <f>VLOOKUP(A1224,'Medical Examinations'!A:I,9,0)</f>
        <v>No</v>
      </c>
      <c r="J1224" t="str">
        <f>VLOOKUP(A1224,'Medical Examinations'!A:L,12,0)</f>
        <v>Normal Weight</v>
      </c>
      <c r="K1224" t="str">
        <f>VLOOKUP(A1224,'Medical Examinations'!A:M,13,0)</f>
        <v>Diabetes</v>
      </c>
      <c r="L1224" t="str">
        <f>VLOOKUP(A1224,'Hospitalisation Details'!A:S,15,0)</f>
        <v>25-Dec-1973</v>
      </c>
      <c r="M1224" s="10">
        <f>VLOOKUP(A1224,'Hospitalisation Details'!A:Q,17,0)</f>
        <v>9182.17</v>
      </c>
      <c r="N1224" t="str">
        <f>VLOOKUP(A1224,'Hospitalisation Details'!A:L,12,0)</f>
        <v>tier - 2</v>
      </c>
      <c r="O1224" t="str">
        <f>VLOOKUP(A1224,'Hospitalisation Details'!A:AA,13,0)</f>
        <v>tier - 3</v>
      </c>
      <c r="P1224" t="str">
        <f>VLOOKUP(A1224,'Hospitalisation Details'!A:AA,14,0)</f>
        <v>R1011</v>
      </c>
      <c r="Q1224">
        <f>VLOOKUP(A1224,'Hospitalisation Details'!A:AA,16,0)</f>
        <v>49</v>
      </c>
    </row>
    <row r="1225" spans="1:17" ht="15.75" x14ac:dyDescent="0.25">
      <c r="A1225" s="1" t="s">
        <v>1147</v>
      </c>
      <c r="B1225" t="str">
        <f>VLOOKUP(A1225,'Customer Names'!A:D,4,0)</f>
        <v>Doron P</v>
      </c>
      <c r="C1225">
        <f>VLOOKUP(A1225,'Medical Examinations'!A:B,2,0)</f>
        <v>31.635000000000002</v>
      </c>
      <c r="D1225">
        <f>VLOOKUP(A1225,'Medical Examinations'!A:C,3,0)</f>
        <v>11.11</v>
      </c>
      <c r="E1225" t="str">
        <f>VLOOKUP(A1225,'Medical Examinations'!A:K,11,0)</f>
        <v>No</v>
      </c>
      <c r="F1225" t="str">
        <f>VLOOKUP(A1225,'Medical Examinations'!A:N,14,0)</f>
        <v>No</v>
      </c>
      <c r="G1225" t="str">
        <f>VLOOKUP(A1225,'Medical Examinations'!A:F,6,0)</f>
        <v>No</v>
      </c>
      <c r="H1225" s="7" t="str">
        <f>VLOOKUP(A1225,'Medical Examinations'!A:J,10,0)</f>
        <v>0</v>
      </c>
      <c r="I1225" t="str">
        <f>VLOOKUP(A1225,'Medical Examinations'!A:I,9,0)</f>
        <v>No</v>
      </c>
      <c r="J1225" t="str">
        <f>VLOOKUP(A1225,'Medical Examinations'!A:L,12,0)</f>
        <v>Obesity</v>
      </c>
      <c r="K1225" t="str">
        <f>VLOOKUP(A1225,'Medical Examinations'!A:M,13,0)</f>
        <v>Diabetes</v>
      </c>
      <c r="L1225" t="str">
        <f>VLOOKUP(A1225,'Hospitalisation Details'!A:S,15,0)</f>
        <v>29-Dec-1971</v>
      </c>
      <c r="M1225" s="10">
        <f>VLOOKUP(A1225,'Hospitalisation Details'!A:Q,17,0)</f>
        <v>9174.14</v>
      </c>
      <c r="N1225" t="str">
        <f>VLOOKUP(A1225,'Hospitalisation Details'!A:L,12,0)</f>
        <v>tier - 3</v>
      </c>
      <c r="O1225" t="str">
        <f>VLOOKUP(A1225,'Hospitalisation Details'!A:AA,13,0)</f>
        <v>tier - 1</v>
      </c>
      <c r="P1225" t="str">
        <f>VLOOKUP(A1225,'Hospitalisation Details'!A:AA,14,0)</f>
        <v>R1012</v>
      </c>
      <c r="Q1225">
        <f>VLOOKUP(A1225,'Hospitalisation Details'!A:AA,16,0)</f>
        <v>51</v>
      </c>
    </row>
    <row r="1226" spans="1:17" ht="15.75" x14ac:dyDescent="0.25">
      <c r="A1226" s="1" t="s">
        <v>1146</v>
      </c>
      <c r="B1226" t="str">
        <f>VLOOKUP(A1226,'Customer Names'!A:D,4,0)</f>
        <v>Katharina</v>
      </c>
      <c r="C1226">
        <f>VLOOKUP(A1226,'Medical Examinations'!A:B,2,0)</f>
        <v>23.9</v>
      </c>
      <c r="D1226">
        <f>VLOOKUP(A1226,'Medical Examinations'!A:C,3,0)</f>
        <v>7.67</v>
      </c>
      <c r="E1226" t="str">
        <f>VLOOKUP(A1226,'Medical Examinations'!A:K,11,0)</f>
        <v>Yes</v>
      </c>
      <c r="F1226" t="str">
        <f>VLOOKUP(A1226,'Medical Examinations'!A:N,14,0)</f>
        <v>No</v>
      </c>
      <c r="G1226" t="str">
        <f>VLOOKUP(A1226,'Medical Examinations'!A:F,6,0)</f>
        <v>No</v>
      </c>
      <c r="H1226" s="7">
        <f>VLOOKUP(A1226,'Medical Examinations'!A:J,10,0)</f>
        <v>2</v>
      </c>
      <c r="I1226" t="str">
        <f>VLOOKUP(A1226,'Medical Examinations'!A:I,9,0)</f>
        <v>No</v>
      </c>
      <c r="J1226" t="str">
        <f>VLOOKUP(A1226,'Medical Examinations'!A:L,12,0)</f>
        <v>Normal Weight</v>
      </c>
      <c r="K1226" t="str">
        <f>VLOOKUP(A1226,'Medical Examinations'!A:M,13,0)</f>
        <v>Diabetes</v>
      </c>
      <c r="L1226" t="str">
        <f>VLOOKUP(A1226,'Hospitalisation Details'!A:S,15,0)</f>
        <v>24-Oct-1970</v>
      </c>
      <c r="M1226" s="10">
        <f>VLOOKUP(A1226,'Hospitalisation Details'!A:Q,17,0)</f>
        <v>9171.75</v>
      </c>
      <c r="N1226" t="str">
        <f>VLOOKUP(A1226,'Hospitalisation Details'!A:L,12,0)</f>
        <v>tier - 2</v>
      </c>
      <c r="O1226" t="str">
        <f>VLOOKUP(A1226,'Hospitalisation Details'!A:AA,13,0)</f>
        <v>tier - 2</v>
      </c>
      <c r="P1226" t="str">
        <f>VLOOKUP(A1226,'Hospitalisation Details'!A:AA,14,0)</f>
        <v>R1012</v>
      </c>
      <c r="Q1226">
        <f>VLOOKUP(A1226,'Hospitalisation Details'!A:AA,16,0)</f>
        <v>52</v>
      </c>
    </row>
    <row r="1227" spans="1:17" ht="15.75" x14ac:dyDescent="0.25">
      <c r="A1227" s="1" t="s">
        <v>1145</v>
      </c>
      <c r="B1227" t="str">
        <f>VLOOKUP(A1227,'Customer Names'!A:D,4,0)</f>
        <v>Carl</v>
      </c>
      <c r="C1227">
        <f>VLOOKUP(A1227,'Medical Examinations'!A:B,2,0)</f>
        <v>34.15</v>
      </c>
      <c r="D1227">
        <f>VLOOKUP(A1227,'Medical Examinations'!A:C,3,0)</f>
        <v>6.15</v>
      </c>
      <c r="E1227" t="str">
        <f>VLOOKUP(A1227,'Medical Examinations'!A:K,11,0)</f>
        <v>No</v>
      </c>
      <c r="F1227" t="str">
        <f>VLOOKUP(A1227,'Medical Examinations'!A:N,14,0)</f>
        <v>No</v>
      </c>
      <c r="G1227" t="str">
        <f>VLOOKUP(A1227,'Medical Examinations'!A:F,6,0)</f>
        <v>No</v>
      </c>
      <c r="H1227" s="7" t="str">
        <f>VLOOKUP(A1227,'Medical Examinations'!A:J,10,0)</f>
        <v>0</v>
      </c>
      <c r="I1227" t="str">
        <f>VLOOKUP(A1227,'Medical Examinations'!A:I,9,0)</f>
        <v>No</v>
      </c>
      <c r="J1227" t="str">
        <f>VLOOKUP(A1227,'Medical Examinations'!A:L,12,0)</f>
        <v>Obesity</v>
      </c>
      <c r="K1227" t="str">
        <f>VLOOKUP(A1227,'Medical Examinations'!A:M,13,0)</f>
        <v>Prediabetes</v>
      </c>
      <c r="L1227" t="str">
        <f>VLOOKUP(A1227,'Hospitalisation Details'!A:S,15,0)</f>
        <v>23-Aug-1990</v>
      </c>
      <c r="M1227" s="10">
        <f>VLOOKUP(A1227,'Hospitalisation Details'!A:Q,17,0)</f>
        <v>9159.51</v>
      </c>
      <c r="N1227" t="str">
        <f>VLOOKUP(A1227,'Hospitalisation Details'!A:L,12,0)</f>
        <v>tier - 2</v>
      </c>
      <c r="O1227" t="str">
        <f>VLOOKUP(A1227,'Hospitalisation Details'!A:AA,13,0)</f>
        <v>tier - 2</v>
      </c>
      <c r="P1227" t="str">
        <f>VLOOKUP(A1227,'Hospitalisation Details'!A:AA,14,0)</f>
        <v>R1021</v>
      </c>
      <c r="Q1227">
        <f>VLOOKUP(A1227,'Hospitalisation Details'!A:AA,16,0)</f>
        <v>32</v>
      </c>
    </row>
    <row r="1228" spans="1:17" ht="15.75" x14ac:dyDescent="0.25">
      <c r="A1228" s="1" t="s">
        <v>1144</v>
      </c>
      <c r="B1228" t="str">
        <f>VLOOKUP(A1228,'Customer Names'!A:D,4,0)</f>
        <v>Kelsey J.</v>
      </c>
      <c r="C1228">
        <f>VLOOKUP(A1228,'Medical Examinations'!A:B,2,0)</f>
        <v>28.71</v>
      </c>
      <c r="D1228">
        <f>VLOOKUP(A1228,'Medical Examinations'!A:C,3,0)</f>
        <v>5.71</v>
      </c>
      <c r="E1228" t="str">
        <f>VLOOKUP(A1228,'Medical Examinations'!A:K,11,0)</f>
        <v>No</v>
      </c>
      <c r="F1228" t="str">
        <f>VLOOKUP(A1228,'Medical Examinations'!A:N,14,0)</f>
        <v>No</v>
      </c>
      <c r="G1228" t="str">
        <f>VLOOKUP(A1228,'Medical Examinations'!A:F,6,0)</f>
        <v>No</v>
      </c>
      <c r="H1228" s="7" t="str">
        <f>VLOOKUP(A1228,'Medical Examinations'!A:J,10,0)</f>
        <v>0</v>
      </c>
      <c r="I1228" t="str">
        <f>VLOOKUP(A1228,'Medical Examinations'!A:I,9,0)</f>
        <v>No</v>
      </c>
      <c r="J1228" t="str">
        <f>VLOOKUP(A1228,'Medical Examinations'!A:L,12,0)</f>
        <v>Overweight</v>
      </c>
      <c r="K1228" t="str">
        <f>VLOOKUP(A1228,'Medical Examinations'!A:M,13,0)</f>
        <v>Prediabetes</v>
      </c>
      <c r="L1228" t="str">
        <f>VLOOKUP(A1228,'Hospitalisation Details'!A:S,15,0)</f>
        <v>8-Dec-1982</v>
      </c>
      <c r="M1228" s="10">
        <f>VLOOKUP(A1228,'Hospitalisation Details'!A:Q,17,0)</f>
        <v>9147.5</v>
      </c>
      <c r="N1228" t="str">
        <f>VLOOKUP(A1228,'Hospitalisation Details'!A:L,12,0)</f>
        <v>tier - 2</v>
      </c>
      <c r="O1228" t="str">
        <f>VLOOKUP(A1228,'Hospitalisation Details'!A:AA,13,0)</f>
        <v>tier - 1</v>
      </c>
      <c r="P1228" t="str">
        <f>VLOOKUP(A1228,'Hospitalisation Details'!A:AA,14,0)</f>
        <v>R1012</v>
      </c>
      <c r="Q1228">
        <f>VLOOKUP(A1228,'Hospitalisation Details'!A:AA,16,0)</f>
        <v>40</v>
      </c>
    </row>
    <row r="1229" spans="1:17" ht="15.75" x14ac:dyDescent="0.25">
      <c r="A1229" s="1" t="s">
        <v>1143</v>
      </c>
      <c r="B1229" t="str">
        <f>VLOOKUP(A1229,'Customer Names'!A:D,4,0)</f>
        <v>Stephen A.</v>
      </c>
      <c r="C1229">
        <f>VLOOKUP(A1229,'Medical Examinations'!A:B,2,0)</f>
        <v>36.700000000000003</v>
      </c>
      <c r="D1229">
        <f>VLOOKUP(A1229,'Medical Examinations'!A:C,3,0)</f>
        <v>8.6999999999999993</v>
      </c>
      <c r="E1229" t="str">
        <f>VLOOKUP(A1229,'Medical Examinations'!A:K,11,0)</f>
        <v>Yes</v>
      </c>
      <c r="F1229" t="str">
        <f>VLOOKUP(A1229,'Medical Examinations'!A:N,14,0)</f>
        <v>No</v>
      </c>
      <c r="G1229" t="str">
        <f>VLOOKUP(A1229,'Medical Examinations'!A:F,6,0)</f>
        <v>No</v>
      </c>
      <c r="H1229" s="7">
        <f>VLOOKUP(A1229,'Medical Examinations'!A:J,10,0)</f>
        <v>2</v>
      </c>
      <c r="I1229" t="str">
        <f>VLOOKUP(A1229,'Medical Examinations'!A:I,9,0)</f>
        <v>No</v>
      </c>
      <c r="J1229" t="str">
        <f>VLOOKUP(A1229,'Medical Examinations'!A:L,12,0)</f>
        <v>Obesity</v>
      </c>
      <c r="K1229" t="str">
        <f>VLOOKUP(A1229,'Medical Examinations'!A:M,13,0)</f>
        <v>Diabetes</v>
      </c>
      <c r="L1229" t="str">
        <f>VLOOKUP(A1229,'Hospitalisation Details'!A:S,15,0)</f>
        <v>18-Oct-1970</v>
      </c>
      <c r="M1229" s="10">
        <f>VLOOKUP(A1229,'Hospitalisation Details'!A:Q,17,0)</f>
        <v>9144.57</v>
      </c>
      <c r="N1229" t="str">
        <f>VLOOKUP(A1229,'Hospitalisation Details'!A:L,12,0)</f>
        <v>tier - 3</v>
      </c>
      <c r="O1229" t="str">
        <f>VLOOKUP(A1229,'Hospitalisation Details'!A:AA,13,0)</f>
        <v>tier - 2</v>
      </c>
      <c r="P1229" t="str">
        <f>VLOOKUP(A1229,'Hospitalisation Details'!A:AA,14,0)</f>
        <v>R1011</v>
      </c>
      <c r="Q1229">
        <f>VLOOKUP(A1229,'Hospitalisation Details'!A:AA,16,0)</f>
        <v>52</v>
      </c>
    </row>
    <row r="1230" spans="1:17" ht="15.75" x14ac:dyDescent="0.25">
      <c r="A1230" s="1" t="s">
        <v>1142</v>
      </c>
      <c r="B1230" t="str">
        <f>VLOOKUP(A1230,'Customer Names'!A:D,4,0)</f>
        <v>Dan</v>
      </c>
      <c r="C1230">
        <f>VLOOKUP(A1230,'Medical Examinations'!A:B,2,0)</f>
        <v>34.1</v>
      </c>
      <c r="D1230">
        <f>VLOOKUP(A1230,'Medical Examinations'!A:C,3,0)</f>
        <v>9.0399999999999991</v>
      </c>
      <c r="E1230" t="str">
        <f>VLOOKUP(A1230,'Medical Examinations'!A:K,11,0)</f>
        <v>Yes</v>
      </c>
      <c r="F1230" t="str">
        <f>VLOOKUP(A1230,'Medical Examinations'!A:N,14,0)</f>
        <v>No</v>
      </c>
      <c r="G1230" t="str">
        <f>VLOOKUP(A1230,'Medical Examinations'!A:F,6,0)</f>
        <v>No</v>
      </c>
      <c r="H1230" s="7">
        <f>VLOOKUP(A1230,'Medical Examinations'!A:J,10,0)</f>
        <v>2</v>
      </c>
      <c r="I1230" t="str">
        <f>VLOOKUP(A1230,'Medical Examinations'!A:I,9,0)</f>
        <v>No</v>
      </c>
      <c r="J1230" t="str">
        <f>VLOOKUP(A1230,'Medical Examinations'!A:L,12,0)</f>
        <v>Obesity</v>
      </c>
      <c r="K1230" t="str">
        <f>VLOOKUP(A1230,'Medical Examinations'!A:M,13,0)</f>
        <v>Diabetes</v>
      </c>
      <c r="L1230" t="str">
        <f>VLOOKUP(A1230,'Hospitalisation Details'!A:S,15,0)</f>
        <v>12-Aug-1970</v>
      </c>
      <c r="M1230" s="10">
        <f>VLOOKUP(A1230,'Hospitalisation Details'!A:Q,17,0)</f>
        <v>9140.9500000000007</v>
      </c>
      <c r="N1230" t="str">
        <f>VLOOKUP(A1230,'Hospitalisation Details'!A:L,12,0)</f>
        <v>tier - 3</v>
      </c>
      <c r="O1230" t="str">
        <f>VLOOKUP(A1230,'Hospitalisation Details'!A:AA,13,0)</f>
        <v>tier - 3</v>
      </c>
      <c r="P1230" t="str">
        <f>VLOOKUP(A1230,'Hospitalisation Details'!A:AA,14,0)</f>
        <v>R1013</v>
      </c>
      <c r="Q1230">
        <f>VLOOKUP(A1230,'Hospitalisation Details'!A:AA,16,0)</f>
        <v>52</v>
      </c>
    </row>
    <row r="1231" spans="1:17" ht="15.75" x14ac:dyDescent="0.25">
      <c r="A1231" s="1" t="s">
        <v>1141</v>
      </c>
      <c r="B1231" t="str">
        <f>VLOOKUP(A1231,'Customer Names'!A:D,4,0)</f>
        <v>Katie C</v>
      </c>
      <c r="C1231">
        <f>VLOOKUP(A1231,'Medical Examinations'!A:B,2,0)</f>
        <v>25.7</v>
      </c>
      <c r="D1231">
        <f>VLOOKUP(A1231,'Medical Examinations'!A:C,3,0)</f>
        <v>5.61</v>
      </c>
      <c r="E1231" t="str">
        <f>VLOOKUP(A1231,'Medical Examinations'!A:K,11,0)</f>
        <v>No</v>
      </c>
      <c r="F1231" t="str">
        <f>VLOOKUP(A1231,'Medical Examinations'!A:N,14,0)</f>
        <v>No</v>
      </c>
      <c r="G1231" t="str">
        <f>VLOOKUP(A1231,'Medical Examinations'!A:F,6,0)</f>
        <v>No</v>
      </c>
      <c r="H1231" s="7" t="str">
        <f>VLOOKUP(A1231,'Medical Examinations'!A:J,10,0)</f>
        <v>0</v>
      </c>
      <c r="I1231" t="str">
        <f>VLOOKUP(A1231,'Medical Examinations'!A:I,9,0)</f>
        <v>No</v>
      </c>
      <c r="J1231" t="str">
        <f>VLOOKUP(A1231,'Medical Examinations'!A:L,12,0)</f>
        <v>Overweight</v>
      </c>
      <c r="K1231" t="str">
        <f>VLOOKUP(A1231,'Medical Examinations'!A:M,13,0)</f>
        <v>Normal</v>
      </c>
      <c r="L1231" t="str">
        <f>VLOOKUP(A1231,'Hospitalisation Details'!A:S,15,0)</f>
        <v>2-Dec-1977</v>
      </c>
      <c r="M1231" s="10">
        <f>VLOOKUP(A1231,'Hospitalisation Details'!A:Q,17,0)</f>
        <v>9101.7999999999993</v>
      </c>
      <c r="N1231" t="str">
        <f>VLOOKUP(A1231,'Hospitalisation Details'!A:L,12,0)</f>
        <v>tier - 2</v>
      </c>
      <c r="O1231" t="str">
        <f>VLOOKUP(A1231,'Hospitalisation Details'!A:AA,13,0)</f>
        <v>tier - 1</v>
      </c>
      <c r="P1231" t="str">
        <f>VLOOKUP(A1231,'Hospitalisation Details'!A:AA,14,0)</f>
        <v>R1011</v>
      </c>
      <c r="Q1231">
        <f>VLOOKUP(A1231,'Hospitalisation Details'!A:AA,16,0)</f>
        <v>45</v>
      </c>
    </row>
    <row r="1232" spans="1:17" ht="15.75" x14ac:dyDescent="0.25">
      <c r="A1232" s="1" t="s">
        <v>1140</v>
      </c>
      <c r="B1232" t="str">
        <f>VLOOKUP(A1232,'Customer Names'!A:D,4,0)</f>
        <v>Melissa K</v>
      </c>
      <c r="C1232">
        <f>VLOOKUP(A1232,'Medical Examinations'!A:B,2,0)</f>
        <v>21.68</v>
      </c>
      <c r="D1232">
        <f>VLOOKUP(A1232,'Medical Examinations'!A:C,3,0)</f>
        <v>8.1199999999999992</v>
      </c>
      <c r="E1232" t="str">
        <f>VLOOKUP(A1232,'Medical Examinations'!A:K,11,0)</f>
        <v>No</v>
      </c>
      <c r="F1232" t="str">
        <f>VLOOKUP(A1232,'Medical Examinations'!A:N,14,0)</f>
        <v>No</v>
      </c>
      <c r="G1232" t="str">
        <f>VLOOKUP(A1232,'Medical Examinations'!A:F,6,0)</f>
        <v>No</v>
      </c>
      <c r="H1232" s="7" t="str">
        <f>VLOOKUP(A1232,'Medical Examinations'!A:J,10,0)</f>
        <v>0</v>
      </c>
      <c r="I1232" t="str">
        <f>VLOOKUP(A1232,'Medical Examinations'!A:I,9,0)</f>
        <v>No</v>
      </c>
      <c r="J1232" t="str">
        <f>VLOOKUP(A1232,'Medical Examinations'!A:L,12,0)</f>
        <v>Normal Weight</v>
      </c>
      <c r="K1232" t="str">
        <f>VLOOKUP(A1232,'Medical Examinations'!A:M,13,0)</f>
        <v>Diabetes</v>
      </c>
      <c r="L1232" t="str">
        <f>VLOOKUP(A1232,'Hospitalisation Details'!A:S,15,0)</f>
        <v>9-Nov-1965</v>
      </c>
      <c r="M1232" s="10">
        <f>VLOOKUP(A1232,'Hospitalisation Details'!A:Q,17,0)</f>
        <v>9095.94</v>
      </c>
      <c r="N1232" t="str">
        <f>VLOOKUP(A1232,'Hospitalisation Details'!A:L,12,0)</f>
        <v>tier - 3</v>
      </c>
      <c r="O1232" t="str">
        <f>VLOOKUP(A1232,'Hospitalisation Details'!A:AA,13,0)</f>
        <v>tier - 1</v>
      </c>
      <c r="P1232" t="str">
        <f>VLOOKUP(A1232,'Hospitalisation Details'!A:AA,14,0)</f>
        <v>R1011</v>
      </c>
      <c r="Q1232">
        <f>VLOOKUP(A1232,'Hospitalisation Details'!A:AA,16,0)</f>
        <v>57</v>
      </c>
    </row>
    <row r="1233" spans="1:17" ht="15.75" x14ac:dyDescent="0.25">
      <c r="A1233" s="1" t="s">
        <v>1139</v>
      </c>
      <c r="B1233" t="str">
        <f>VLOOKUP(A1233,'Customer Names'!A:D,4,0)</f>
        <v>Kara H</v>
      </c>
      <c r="C1233">
        <f>VLOOKUP(A1233,'Medical Examinations'!A:B,2,0)</f>
        <v>25.175000000000001</v>
      </c>
      <c r="D1233">
        <f>VLOOKUP(A1233,'Medical Examinations'!A:C,3,0)</f>
        <v>4.74</v>
      </c>
      <c r="E1233" t="str">
        <f>VLOOKUP(A1233,'Medical Examinations'!A:K,11,0)</f>
        <v>No</v>
      </c>
      <c r="F1233" t="str">
        <f>VLOOKUP(A1233,'Medical Examinations'!A:N,14,0)</f>
        <v>No</v>
      </c>
      <c r="G1233" t="str">
        <f>VLOOKUP(A1233,'Medical Examinations'!A:F,6,0)</f>
        <v>No</v>
      </c>
      <c r="H1233" s="7" t="str">
        <f>VLOOKUP(A1233,'Medical Examinations'!A:J,10,0)</f>
        <v>0</v>
      </c>
      <c r="I1233" t="str">
        <f>VLOOKUP(A1233,'Medical Examinations'!A:I,9,0)</f>
        <v>No</v>
      </c>
      <c r="J1233" t="str">
        <f>VLOOKUP(A1233,'Medical Examinations'!A:L,12,0)</f>
        <v>Overweight</v>
      </c>
      <c r="K1233" t="str">
        <f>VLOOKUP(A1233,'Medical Examinations'!A:M,13,0)</f>
        <v>Normal</v>
      </c>
      <c r="L1233" t="str">
        <f>VLOOKUP(A1233,'Hospitalisation Details'!A:S,15,0)</f>
        <v>4-Nov-1977</v>
      </c>
      <c r="M1233" s="10">
        <f>VLOOKUP(A1233,'Hospitalisation Details'!A:Q,17,0)</f>
        <v>9095.07</v>
      </c>
      <c r="N1233" t="str">
        <f>VLOOKUP(A1233,'Hospitalisation Details'!A:L,12,0)</f>
        <v>tier - 2</v>
      </c>
      <c r="O1233" t="str">
        <f>VLOOKUP(A1233,'Hospitalisation Details'!A:AA,13,0)</f>
        <v>tier - 2</v>
      </c>
      <c r="P1233" t="str">
        <f>VLOOKUP(A1233,'Hospitalisation Details'!A:AA,14,0)</f>
        <v>R1024</v>
      </c>
      <c r="Q1233">
        <f>VLOOKUP(A1233,'Hospitalisation Details'!A:AA,16,0)</f>
        <v>45</v>
      </c>
    </row>
    <row r="1234" spans="1:17" ht="15.75" x14ac:dyDescent="0.25">
      <c r="A1234" s="1" t="s">
        <v>1138</v>
      </c>
      <c r="B1234" t="str">
        <f>VLOOKUP(A1234,'Customer Names'!A:D,4,0)</f>
        <v>Juan Carlos</v>
      </c>
      <c r="C1234">
        <f>VLOOKUP(A1234,'Medical Examinations'!A:B,2,0)</f>
        <v>44.77</v>
      </c>
      <c r="D1234">
        <f>VLOOKUP(A1234,'Medical Examinations'!A:C,3,0)</f>
        <v>4.0599999999999996</v>
      </c>
      <c r="E1234" t="str">
        <f>VLOOKUP(A1234,'Medical Examinations'!A:K,11,0)</f>
        <v>No</v>
      </c>
      <c r="F1234" t="str">
        <f>VLOOKUP(A1234,'Medical Examinations'!A:N,14,0)</f>
        <v>No</v>
      </c>
      <c r="G1234" t="str">
        <f>VLOOKUP(A1234,'Medical Examinations'!A:F,6,0)</f>
        <v>No</v>
      </c>
      <c r="H1234" s="7">
        <f>VLOOKUP(A1234,'Medical Examinations'!A:J,10,0)</f>
        <v>2</v>
      </c>
      <c r="I1234" t="str">
        <f>VLOOKUP(A1234,'Medical Examinations'!A:I,9,0)</f>
        <v>No</v>
      </c>
      <c r="J1234" t="str">
        <f>VLOOKUP(A1234,'Medical Examinations'!A:L,12,0)</f>
        <v>Obesity</v>
      </c>
      <c r="K1234" t="str">
        <f>VLOOKUP(A1234,'Medical Examinations'!A:M,13,0)</f>
        <v>Normal</v>
      </c>
      <c r="L1234" t="str">
        <f>VLOOKUP(A1234,'Hospitalisation Details'!A:S,15,0)</f>
        <v>2-Dec-1972</v>
      </c>
      <c r="M1234" s="10">
        <f>VLOOKUP(A1234,'Hospitalisation Details'!A:Q,17,0)</f>
        <v>9058.73</v>
      </c>
      <c r="N1234" t="str">
        <f>VLOOKUP(A1234,'Hospitalisation Details'!A:L,12,0)</f>
        <v>tier - 3</v>
      </c>
      <c r="O1234" t="str">
        <f>VLOOKUP(A1234,'Hospitalisation Details'!A:AA,13,0)</f>
        <v>tier - 2</v>
      </c>
      <c r="P1234" t="str">
        <f>VLOOKUP(A1234,'Hospitalisation Details'!A:AA,14,0)</f>
        <v>R1013</v>
      </c>
      <c r="Q1234">
        <f>VLOOKUP(A1234,'Hospitalisation Details'!A:AA,16,0)</f>
        <v>50</v>
      </c>
    </row>
    <row r="1235" spans="1:17" ht="15.75" x14ac:dyDescent="0.25">
      <c r="A1235" s="1" t="s">
        <v>1137</v>
      </c>
      <c r="B1235" t="str">
        <f>VLOOKUP(A1235,'Customer Names'!A:D,4,0)</f>
        <v>John III</v>
      </c>
      <c r="C1235">
        <f>VLOOKUP(A1235,'Medical Examinations'!A:B,2,0)</f>
        <v>37.07</v>
      </c>
      <c r="D1235">
        <f>VLOOKUP(A1235,'Medical Examinations'!A:C,3,0)</f>
        <v>5.69</v>
      </c>
      <c r="E1235" t="str">
        <f>VLOOKUP(A1235,'Medical Examinations'!A:K,11,0)</f>
        <v>No</v>
      </c>
      <c r="F1235" t="str">
        <f>VLOOKUP(A1235,'Medical Examinations'!A:N,14,0)</f>
        <v>No</v>
      </c>
      <c r="G1235" t="str">
        <f>VLOOKUP(A1235,'Medical Examinations'!A:F,6,0)</f>
        <v>No</v>
      </c>
      <c r="H1235" s="7">
        <f>VLOOKUP(A1235,'Medical Examinations'!A:J,10,0)</f>
        <v>2</v>
      </c>
      <c r="I1235" t="str">
        <f>VLOOKUP(A1235,'Medical Examinations'!A:I,9,0)</f>
        <v>No</v>
      </c>
      <c r="J1235" t="str">
        <f>VLOOKUP(A1235,'Medical Examinations'!A:L,12,0)</f>
        <v>Obesity</v>
      </c>
      <c r="K1235" t="str">
        <f>VLOOKUP(A1235,'Medical Examinations'!A:M,13,0)</f>
        <v>Normal</v>
      </c>
      <c r="L1235" t="str">
        <f>VLOOKUP(A1235,'Hospitalisation Details'!A:S,15,0)</f>
        <v>7-Dec-1972</v>
      </c>
      <c r="M1235" s="10">
        <f>VLOOKUP(A1235,'Hospitalisation Details'!A:Q,17,0)</f>
        <v>9048.0300000000007</v>
      </c>
      <c r="N1235" t="str">
        <f>VLOOKUP(A1235,'Hospitalisation Details'!A:L,12,0)</f>
        <v>tier - 2</v>
      </c>
      <c r="O1235" t="str">
        <f>VLOOKUP(A1235,'Hospitalisation Details'!A:AA,13,0)</f>
        <v>tier - 2</v>
      </c>
      <c r="P1235" t="str">
        <f>VLOOKUP(A1235,'Hospitalisation Details'!A:AA,14,0)</f>
        <v>R1013</v>
      </c>
      <c r="Q1235">
        <f>VLOOKUP(A1235,'Hospitalisation Details'!A:AA,16,0)</f>
        <v>50</v>
      </c>
    </row>
    <row r="1236" spans="1:17" ht="15.75" x14ac:dyDescent="0.25">
      <c r="A1236" s="1" t="s">
        <v>1136</v>
      </c>
      <c r="B1236" t="str">
        <f>VLOOKUP(A1236,'Customer Names'!A:D,4,0)</f>
        <v>Sarah M</v>
      </c>
      <c r="C1236">
        <f>VLOOKUP(A1236,'Medical Examinations'!A:B,2,0)</f>
        <v>39.799999999999997</v>
      </c>
      <c r="D1236">
        <f>VLOOKUP(A1236,'Medical Examinations'!A:C,3,0)</f>
        <v>5.66</v>
      </c>
      <c r="E1236" t="str">
        <f>VLOOKUP(A1236,'Medical Examinations'!A:K,11,0)</f>
        <v>No</v>
      </c>
      <c r="F1236" t="str">
        <f>VLOOKUP(A1236,'Medical Examinations'!A:N,14,0)</f>
        <v>No</v>
      </c>
      <c r="G1236" t="str">
        <f>VLOOKUP(A1236,'Medical Examinations'!A:F,6,0)</f>
        <v>Yes</v>
      </c>
      <c r="H1236" s="7">
        <f>VLOOKUP(A1236,'Medical Examinations'!A:J,10,0)</f>
        <v>1</v>
      </c>
      <c r="I1236" t="str">
        <f>VLOOKUP(A1236,'Medical Examinations'!A:I,9,0)</f>
        <v>No</v>
      </c>
      <c r="J1236" t="str">
        <f>VLOOKUP(A1236,'Medical Examinations'!A:L,12,0)</f>
        <v>Obesity</v>
      </c>
      <c r="K1236" t="str">
        <f>VLOOKUP(A1236,'Medical Examinations'!A:M,13,0)</f>
        <v>Normal</v>
      </c>
      <c r="L1236" t="str">
        <f>VLOOKUP(A1236,'Hospitalisation Details'!A:S,15,0)</f>
        <v>1-Dec-1993</v>
      </c>
      <c r="M1236" s="10">
        <f>VLOOKUP(A1236,'Hospitalisation Details'!A:Q,17,0)</f>
        <v>9010.2000000000007</v>
      </c>
      <c r="N1236" t="str">
        <f>VLOOKUP(A1236,'Hospitalisation Details'!A:L,12,0)</f>
        <v>tier - 2</v>
      </c>
      <c r="O1236" t="str">
        <f>VLOOKUP(A1236,'Hospitalisation Details'!A:AA,13,0)</f>
        <v>tier - 3</v>
      </c>
      <c r="P1236" t="str">
        <f>VLOOKUP(A1236,'Hospitalisation Details'!A:AA,14,0)</f>
        <v>R1026</v>
      </c>
      <c r="Q1236">
        <f>VLOOKUP(A1236,'Hospitalisation Details'!A:AA,16,0)</f>
        <v>29</v>
      </c>
    </row>
    <row r="1237" spans="1:17" ht="15.75" x14ac:dyDescent="0.25">
      <c r="A1237" s="1" t="s">
        <v>1135</v>
      </c>
      <c r="B1237" t="str">
        <f>VLOOKUP(A1237,'Customer Names'!A:D,4,0)</f>
        <v>Kristin C</v>
      </c>
      <c r="C1237">
        <f>VLOOKUP(A1237,'Medical Examinations'!A:B,2,0)</f>
        <v>26.36</v>
      </c>
      <c r="D1237">
        <f>VLOOKUP(A1237,'Medical Examinations'!A:C,3,0)</f>
        <v>4.32</v>
      </c>
      <c r="E1237" t="str">
        <f>VLOOKUP(A1237,'Medical Examinations'!A:K,11,0)</f>
        <v>No</v>
      </c>
      <c r="F1237" t="str">
        <f>VLOOKUP(A1237,'Medical Examinations'!A:N,14,0)</f>
        <v>No</v>
      </c>
      <c r="G1237" t="str">
        <f>VLOOKUP(A1237,'Medical Examinations'!A:F,6,0)</f>
        <v>Yes</v>
      </c>
      <c r="H1237" s="7">
        <f>VLOOKUP(A1237,'Medical Examinations'!A:J,10,0)</f>
        <v>1</v>
      </c>
      <c r="I1237" t="str">
        <f>VLOOKUP(A1237,'Medical Examinations'!A:I,9,0)</f>
        <v>No</v>
      </c>
      <c r="J1237" t="str">
        <f>VLOOKUP(A1237,'Medical Examinations'!A:L,12,0)</f>
        <v>Overweight</v>
      </c>
      <c r="K1237" t="str">
        <f>VLOOKUP(A1237,'Medical Examinations'!A:M,13,0)</f>
        <v>Normal</v>
      </c>
      <c r="L1237" t="str">
        <f>VLOOKUP(A1237,'Hospitalisation Details'!A:S,15,0)</f>
        <v>16-Dec-1979</v>
      </c>
      <c r="M1237" s="10">
        <f>VLOOKUP(A1237,'Hospitalisation Details'!A:Q,17,0)</f>
        <v>8998.43</v>
      </c>
      <c r="N1237" t="str">
        <f>VLOOKUP(A1237,'Hospitalisation Details'!A:L,12,0)</f>
        <v>tier - 2</v>
      </c>
      <c r="O1237" t="str">
        <f>VLOOKUP(A1237,'Hospitalisation Details'!A:AA,13,0)</f>
        <v>tier - 1</v>
      </c>
      <c r="P1237" t="str">
        <f>VLOOKUP(A1237,'Hospitalisation Details'!A:AA,14,0)</f>
        <v>R1025</v>
      </c>
      <c r="Q1237">
        <f>VLOOKUP(A1237,'Hospitalisation Details'!A:AA,16,0)</f>
        <v>43</v>
      </c>
    </row>
    <row r="1238" spans="1:17" ht="15.75" x14ac:dyDescent="0.25">
      <c r="A1238" s="1" t="s">
        <v>1134</v>
      </c>
      <c r="B1238" t="str">
        <f>VLOOKUP(A1238,'Customer Names'!A:D,4,0)</f>
        <v>Casey M.</v>
      </c>
      <c r="C1238">
        <f>VLOOKUP(A1238,'Medical Examinations'!A:B,2,0)</f>
        <v>29.925000000000001</v>
      </c>
      <c r="D1238">
        <f>VLOOKUP(A1238,'Medical Examinations'!A:C,3,0)</f>
        <v>8.2899999999999991</v>
      </c>
      <c r="E1238" t="str">
        <f>VLOOKUP(A1238,'Medical Examinations'!A:K,11,0)</f>
        <v>No</v>
      </c>
      <c r="F1238" t="str">
        <f>VLOOKUP(A1238,'Medical Examinations'!A:N,14,0)</f>
        <v>No</v>
      </c>
      <c r="G1238" t="str">
        <f>VLOOKUP(A1238,'Medical Examinations'!A:F,6,0)</f>
        <v>No</v>
      </c>
      <c r="H1238" s="7">
        <f>VLOOKUP(A1238,'Medical Examinations'!A:J,10,0)</f>
        <v>2</v>
      </c>
      <c r="I1238" t="str">
        <f>VLOOKUP(A1238,'Medical Examinations'!A:I,9,0)</f>
        <v>No</v>
      </c>
      <c r="J1238" t="str">
        <f>VLOOKUP(A1238,'Medical Examinations'!A:L,12,0)</f>
        <v>Overweight</v>
      </c>
      <c r="K1238" t="str">
        <f>VLOOKUP(A1238,'Medical Examinations'!A:M,13,0)</f>
        <v>Diabetes</v>
      </c>
      <c r="L1238" t="str">
        <f>VLOOKUP(A1238,'Hospitalisation Details'!A:S,15,0)</f>
        <v>11-Oct-1973</v>
      </c>
      <c r="M1238" s="10">
        <f>VLOOKUP(A1238,'Hospitalisation Details'!A:Q,17,0)</f>
        <v>8988.16</v>
      </c>
      <c r="N1238" t="str">
        <f>VLOOKUP(A1238,'Hospitalisation Details'!A:L,12,0)</f>
        <v>tier - 2</v>
      </c>
      <c r="O1238" t="str">
        <f>VLOOKUP(A1238,'Hospitalisation Details'!A:AA,13,0)</f>
        <v>tier - 1</v>
      </c>
      <c r="P1238" t="str">
        <f>VLOOKUP(A1238,'Hospitalisation Details'!A:AA,14,0)</f>
        <v>R1012</v>
      </c>
      <c r="Q1238">
        <f>VLOOKUP(A1238,'Hospitalisation Details'!A:AA,16,0)</f>
        <v>49</v>
      </c>
    </row>
    <row r="1239" spans="1:17" ht="15.75" x14ac:dyDescent="0.25">
      <c r="A1239" s="1" t="s">
        <v>1133</v>
      </c>
      <c r="B1239" t="str">
        <f>VLOOKUP(A1239,'Customer Names'!A:D,4,0)</f>
        <v>Samuel</v>
      </c>
      <c r="C1239">
        <f>VLOOKUP(A1239,'Medical Examinations'!A:B,2,0)</f>
        <v>37.29</v>
      </c>
      <c r="D1239">
        <f>VLOOKUP(A1239,'Medical Examinations'!A:C,3,0)</f>
        <v>10.46</v>
      </c>
      <c r="E1239" t="str">
        <f>VLOOKUP(A1239,'Medical Examinations'!A:K,11,0)</f>
        <v>No</v>
      </c>
      <c r="F1239" t="str">
        <f>VLOOKUP(A1239,'Medical Examinations'!A:N,14,0)</f>
        <v>No</v>
      </c>
      <c r="G1239" t="str">
        <f>VLOOKUP(A1239,'Medical Examinations'!A:F,6,0)</f>
        <v>No</v>
      </c>
      <c r="H1239" s="7" t="str">
        <f>VLOOKUP(A1239,'Medical Examinations'!A:J,10,0)</f>
        <v>0</v>
      </c>
      <c r="I1239" t="str">
        <f>VLOOKUP(A1239,'Medical Examinations'!A:I,9,0)</f>
        <v>No</v>
      </c>
      <c r="J1239" t="str">
        <f>VLOOKUP(A1239,'Medical Examinations'!A:L,12,0)</f>
        <v>Obesity</v>
      </c>
      <c r="K1239" t="str">
        <f>VLOOKUP(A1239,'Medical Examinations'!A:M,13,0)</f>
        <v>Diabetes</v>
      </c>
      <c r="L1239" t="str">
        <f>VLOOKUP(A1239,'Hospitalisation Details'!A:S,15,0)</f>
        <v>21-Jul-1974</v>
      </c>
      <c r="M1239" s="10">
        <f>VLOOKUP(A1239,'Hospitalisation Details'!A:Q,17,0)</f>
        <v>8978.19</v>
      </c>
      <c r="N1239" t="str">
        <f>VLOOKUP(A1239,'Hospitalisation Details'!A:L,12,0)</f>
        <v>tier - 2</v>
      </c>
      <c r="O1239" t="str">
        <f>VLOOKUP(A1239,'Hospitalisation Details'!A:AA,13,0)</f>
        <v>tier - 2</v>
      </c>
      <c r="P1239" t="str">
        <f>VLOOKUP(A1239,'Hospitalisation Details'!A:AA,14,0)</f>
        <v>R1013</v>
      </c>
      <c r="Q1239">
        <f>VLOOKUP(A1239,'Hospitalisation Details'!A:AA,16,0)</f>
        <v>48</v>
      </c>
    </row>
    <row r="1240" spans="1:17" ht="15.75" x14ac:dyDescent="0.25">
      <c r="A1240" s="1" t="s">
        <v>1132</v>
      </c>
      <c r="B1240" t="str">
        <f>VLOOKUP(A1240,'Customer Names'!A:D,4,0)</f>
        <v>Braulio</v>
      </c>
      <c r="C1240">
        <f>VLOOKUP(A1240,'Medical Examinations'!A:B,2,0)</f>
        <v>30.2</v>
      </c>
      <c r="D1240">
        <f>VLOOKUP(A1240,'Medical Examinations'!A:C,3,0)</f>
        <v>11.96</v>
      </c>
      <c r="E1240" t="str">
        <f>VLOOKUP(A1240,'Medical Examinations'!A:K,11,0)</f>
        <v>No</v>
      </c>
      <c r="F1240" t="str">
        <f>VLOOKUP(A1240,'Medical Examinations'!A:N,14,0)</f>
        <v>No</v>
      </c>
      <c r="G1240" t="str">
        <f>VLOOKUP(A1240,'Medical Examinations'!A:F,6,0)</f>
        <v>No</v>
      </c>
      <c r="H1240" s="7" t="str">
        <f>VLOOKUP(A1240,'Medical Examinations'!A:J,10,0)</f>
        <v>0</v>
      </c>
      <c r="I1240" t="str">
        <f>VLOOKUP(A1240,'Medical Examinations'!A:I,9,0)</f>
        <v>No</v>
      </c>
      <c r="J1240" t="str">
        <f>VLOOKUP(A1240,'Medical Examinations'!A:L,12,0)</f>
        <v>Obesity</v>
      </c>
      <c r="K1240" t="str">
        <f>VLOOKUP(A1240,'Medical Examinations'!A:M,13,0)</f>
        <v>Diabetes</v>
      </c>
      <c r="L1240" t="str">
        <f>VLOOKUP(A1240,'Hospitalisation Details'!A:S,15,0)</f>
        <v>8-Sep-1974</v>
      </c>
      <c r="M1240" s="10">
        <f>VLOOKUP(A1240,'Hospitalisation Details'!A:Q,17,0)</f>
        <v>8968.33</v>
      </c>
      <c r="N1240" t="str">
        <f>VLOOKUP(A1240,'Hospitalisation Details'!A:L,12,0)</f>
        <v>tier - 3</v>
      </c>
      <c r="O1240" t="str">
        <f>VLOOKUP(A1240,'Hospitalisation Details'!A:AA,13,0)</f>
        <v>tier - 2</v>
      </c>
      <c r="P1240" t="str">
        <f>VLOOKUP(A1240,'Hospitalisation Details'!A:AA,14,0)</f>
        <v>R1011</v>
      </c>
      <c r="Q1240">
        <f>VLOOKUP(A1240,'Hospitalisation Details'!A:AA,16,0)</f>
        <v>48</v>
      </c>
    </row>
    <row r="1241" spans="1:17" ht="15.75" x14ac:dyDescent="0.25">
      <c r="A1241" s="1" t="s">
        <v>1131</v>
      </c>
      <c r="B1241" t="str">
        <f>VLOOKUP(A1241,'Customer Names'!A:D,4,0)</f>
        <v>Anne-Marie</v>
      </c>
      <c r="C1241">
        <f>VLOOKUP(A1241,'Medical Examinations'!A:B,2,0)</f>
        <v>24.225000000000001</v>
      </c>
      <c r="D1241">
        <f>VLOOKUP(A1241,'Medical Examinations'!A:C,3,0)</f>
        <v>4.25</v>
      </c>
      <c r="E1241" t="str">
        <f>VLOOKUP(A1241,'Medical Examinations'!A:K,11,0)</f>
        <v>Yes</v>
      </c>
      <c r="F1241" t="str">
        <f>VLOOKUP(A1241,'Medical Examinations'!A:N,14,0)</f>
        <v>No</v>
      </c>
      <c r="G1241" t="str">
        <f>VLOOKUP(A1241,'Medical Examinations'!A:F,6,0)</f>
        <v>Yes</v>
      </c>
      <c r="H1241" s="7">
        <f>VLOOKUP(A1241,'Medical Examinations'!A:J,10,0)</f>
        <v>1</v>
      </c>
      <c r="I1241" t="str">
        <f>VLOOKUP(A1241,'Medical Examinations'!A:I,9,0)</f>
        <v>No</v>
      </c>
      <c r="J1241" t="str">
        <f>VLOOKUP(A1241,'Medical Examinations'!A:L,12,0)</f>
        <v>Normal Weight</v>
      </c>
      <c r="K1241" t="str">
        <f>VLOOKUP(A1241,'Medical Examinations'!A:M,13,0)</f>
        <v>Normal</v>
      </c>
      <c r="L1241" t="str">
        <f>VLOOKUP(A1241,'Hospitalisation Details'!A:S,15,0)</f>
        <v>15-Jul-1983</v>
      </c>
      <c r="M1241" s="10">
        <f>VLOOKUP(A1241,'Hospitalisation Details'!A:Q,17,0)</f>
        <v>8965.7999999999993</v>
      </c>
      <c r="N1241" t="str">
        <f>VLOOKUP(A1241,'Hospitalisation Details'!A:L,12,0)</f>
        <v>tier - 2</v>
      </c>
      <c r="O1241" t="str">
        <f>VLOOKUP(A1241,'Hospitalisation Details'!A:AA,13,0)</f>
        <v>tier - 3</v>
      </c>
      <c r="P1241" t="str">
        <f>VLOOKUP(A1241,'Hospitalisation Details'!A:AA,14,0)</f>
        <v>R1012</v>
      </c>
      <c r="Q1241">
        <f>VLOOKUP(A1241,'Hospitalisation Details'!A:AA,16,0)</f>
        <v>39</v>
      </c>
    </row>
    <row r="1242" spans="1:17" ht="15.75" x14ac:dyDescent="0.25">
      <c r="A1242" s="1" t="s">
        <v>1130</v>
      </c>
      <c r="B1242" t="str">
        <f>VLOOKUP(A1242,'Customer Names'!A:D,4,0)</f>
        <v>Samuel K.</v>
      </c>
      <c r="C1242">
        <f>VLOOKUP(A1242,'Medical Examinations'!A:B,2,0)</f>
        <v>31.445</v>
      </c>
      <c r="D1242">
        <f>VLOOKUP(A1242,'Medical Examinations'!A:C,3,0)</f>
        <v>8.33</v>
      </c>
      <c r="E1242" t="str">
        <f>VLOOKUP(A1242,'Medical Examinations'!A:K,11,0)</f>
        <v>No</v>
      </c>
      <c r="F1242" t="str">
        <f>VLOOKUP(A1242,'Medical Examinations'!A:N,14,0)</f>
        <v>No</v>
      </c>
      <c r="G1242" t="str">
        <f>VLOOKUP(A1242,'Medical Examinations'!A:F,6,0)</f>
        <v>No</v>
      </c>
      <c r="H1242" s="7" t="str">
        <f>VLOOKUP(A1242,'Medical Examinations'!A:J,10,0)</f>
        <v>0</v>
      </c>
      <c r="I1242" t="str">
        <f>VLOOKUP(A1242,'Medical Examinations'!A:I,9,0)</f>
        <v>No</v>
      </c>
      <c r="J1242" t="str">
        <f>VLOOKUP(A1242,'Medical Examinations'!A:L,12,0)</f>
        <v>Obesity</v>
      </c>
      <c r="K1242" t="str">
        <f>VLOOKUP(A1242,'Medical Examinations'!A:M,13,0)</f>
        <v>Diabetes</v>
      </c>
      <c r="L1242" t="str">
        <f>VLOOKUP(A1242,'Hospitalisation Details'!A:S,15,0)</f>
        <v>17-Aug-1974</v>
      </c>
      <c r="M1242" s="10">
        <f>VLOOKUP(A1242,'Hospitalisation Details'!A:Q,17,0)</f>
        <v>8964.06</v>
      </c>
      <c r="N1242" t="str">
        <f>VLOOKUP(A1242,'Hospitalisation Details'!A:L,12,0)</f>
        <v>tier - 3</v>
      </c>
      <c r="O1242" t="str">
        <f>VLOOKUP(A1242,'Hospitalisation Details'!A:AA,13,0)</f>
        <v>tier - 2</v>
      </c>
      <c r="P1242" t="str">
        <f>VLOOKUP(A1242,'Hospitalisation Details'!A:AA,14,0)</f>
        <v>R1016</v>
      </c>
      <c r="Q1242">
        <f>VLOOKUP(A1242,'Hospitalisation Details'!A:AA,16,0)</f>
        <v>48</v>
      </c>
    </row>
    <row r="1243" spans="1:17" ht="15.75" x14ac:dyDescent="0.25">
      <c r="A1243" s="1" t="s">
        <v>1129</v>
      </c>
      <c r="B1243" t="str">
        <f>VLOOKUP(A1243,'Customer Names'!A:D,4,0)</f>
        <v>Yuki</v>
      </c>
      <c r="C1243">
        <f>VLOOKUP(A1243,'Medical Examinations'!A:B,2,0)</f>
        <v>38.880000000000003</v>
      </c>
      <c r="D1243">
        <f>VLOOKUP(A1243,'Medical Examinations'!A:C,3,0)</f>
        <v>4.29</v>
      </c>
      <c r="E1243" t="str">
        <f>VLOOKUP(A1243,'Medical Examinations'!A:K,11,0)</f>
        <v>No</v>
      </c>
      <c r="F1243" t="str">
        <f>VLOOKUP(A1243,'Medical Examinations'!A:N,14,0)</f>
        <v>No</v>
      </c>
      <c r="G1243" t="str">
        <f>VLOOKUP(A1243,'Medical Examinations'!A:F,6,0)</f>
        <v>No</v>
      </c>
      <c r="H1243" s="7">
        <f>VLOOKUP(A1243,'Medical Examinations'!A:J,10,0)</f>
        <v>1</v>
      </c>
      <c r="I1243" t="str">
        <f>VLOOKUP(A1243,'Medical Examinations'!A:I,9,0)</f>
        <v>No</v>
      </c>
      <c r="J1243" t="str">
        <f>VLOOKUP(A1243,'Medical Examinations'!A:L,12,0)</f>
        <v>Obesity</v>
      </c>
      <c r="K1243" t="str">
        <f>VLOOKUP(A1243,'Medical Examinations'!A:M,13,0)</f>
        <v>Normal</v>
      </c>
      <c r="L1243" t="str">
        <f>VLOOKUP(A1243,'Hospitalisation Details'!A:S,15,0)</f>
        <v>27-Sep-1992</v>
      </c>
      <c r="M1243" s="10">
        <f>VLOOKUP(A1243,'Hospitalisation Details'!A:Q,17,0)</f>
        <v>8954.99</v>
      </c>
      <c r="N1243" t="str">
        <f>VLOOKUP(A1243,'Hospitalisation Details'!A:L,12,0)</f>
        <v>tier - 2</v>
      </c>
      <c r="O1243" t="str">
        <f>VLOOKUP(A1243,'Hospitalisation Details'!A:AA,13,0)</f>
        <v>tier - 3</v>
      </c>
      <c r="P1243" t="str">
        <f>VLOOKUP(A1243,'Hospitalisation Details'!A:AA,14,0)</f>
        <v>R1026</v>
      </c>
      <c r="Q1243">
        <f>VLOOKUP(A1243,'Hospitalisation Details'!A:AA,16,0)</f>
        <v>30</v>
      </c>
    </row>
    <row r="1244" spans="1:17" ht="15.75" x14ac:dyDescent="0.25">
      <c r="A1244" s="1" t="s">
        <v>1128</v>
      </c>
      <c r="B1244" t="str">
        <f>VLOOKUP(A1244,'Customer Names'!A:D,4,0)</f>
        <v>Rafer</v>
      </c>
      <c r="C1244">
        <f>VLOOKUP(A1244,'Medical Examinations'!A:B,2,0)</f>
        <v>43.89</v>
      </c>
      <c r="D1244">
        <f>VLOOKUP(A1244,'Medical Examinations'!A:C,3,0)</f>
        <v>6.32</v>
      </c>
      <c r="E1244" t="str">
        <f>VLOOKUP(A1244,'Medical Examinations'!A:K,11,0)</f>
        <v>Yes</v>
      </c>
      <c r="F1244" t="str">
        <f>VLOOKUP(A1244,'Medical Examinations'!A:N,14,0)</f>
        <v>No</v>
      </c>
      <c r="G1244" t="str">
        <f>VLOOKUP(A1244,'Medical Examinations'!A:F,6,0)</f>
        <v>No</v>
      </c>
      <c r="H1244" s="7" t="str">
        <f>VLOOKUP(A1244,'Medical Examinations'!A:J,10,0)</f>
        <v>0</v>
      </c>
      <c r="I1244" t="str">
        <f>VLOOKUP(A1244,'Medical Examinations'!A:I,9,0)</f>
        <v>No</v>
      </c>
      <c r="J1244" t="str">
        <f>VLOOKUP(A1244,'Medical Examinations'!A:L,12,0)</f>
        <v>Obesity</v>
      </c>
      <c r="K1244" t="str">
        <f>VLOOKUP(A1244,'Medical Examinations'!A:M,13,0)</f>
        <v>Prediabetes</v>
      </c>
      <c r="L1244" t="str">
        <f>VLOOKUP(A1244,'Hospitalisation Details'!A:S,15,0)</f>
        <v>25-Dec-1976</v>
      </c>
      <c r="M1244" s="10">
        <f>VLOOKUP(A1244,'Hospitalisation Details'!A:Q,17,0)</f>
        <v>8944.1200000000008</v>
      </c>
      <c r="N1244" t="str">
        <f>VLOOKUP(A1244,'Hospitalisation Details'!A:L,12,0)</f>
        <v>tier - 3</v>
      </c>
      <c r="O1244" t="str">
        <f>VLOOKUP(A1244,'Hospitalisation Details'!A:AA,13,0)</f>
        <v>tier - 2</v>
      </c>
      <c r="P1244" t="str">
        <f>VLOOKUP(A1244,'Hospitalisation Details'!A:AA,14,0)</f>
        <v>R1013</v>
      </c>
      <c r="Q1244">
        <f>VLOOKUP(A1244,'Hospitalisation Details'!A:AA,16,0)</f>
        <v>46</v>
      </c>
    </row>
    <row r="1245" spans="1:17" ht="15.75" x14ac:dyDescent="0.25">
      <c r="A1245" s="1" t="s">
        <v>1127</v>
      </c>
      <c r="B1245" t="str">
        <f>VLOOKUP(A1245,'Customer Names'!A:D,4,0)</f>
        <v>Claire</v>
      </c>
      <c r="C1245">
        <f>VLOOKUP(A1245,'Medical Examinations'!A:B,2,0)</f>
        <v>25.6</v>
      </c>
      <c r="D1245">
        <f>VLOOKUP(A1245,'Medical Examinations'!A:C,3,0)</f>
        <v>5.65</v>
      </c>
      <c r="E1245" t="str">
        <f>VLOOKUP(A1245,'Medical Examinations'!A:K,11,0)</f>
        <v>No</v>
      </c>
      <c r="F1245" t="str">
        <f>VLOOKUP(A1245,'Medical Examinations'!A:N,14,0)</f>
        <v>No</v>
      </c>
      <c r="G1245" t="str">
        <f>VLOOKUP(A1245,'Medical Examinations'!A:F,6,0)</f>
        <v>No</v>
      </c>
      <c r="H1245" s="7">
        <f>VLOOKUP(A1245,'Medical Examinations'!A:J,10,0)</f>
        <v>2</v>
      </c>
      <c r="I1245" t="str">
        <f>VLOOKUP(A1245,'Medical Examinations'!A:I,9,0)</f>
        <v>No</v>
      </c>
      <c r="J1245" t="str">
        <f>VLOOKUP(A1245,'Medical Examinations'!A:L,12,0)</f>
        <v>Overweight</v>
      </c>
      <c r="K1245" t="str">
        <f>VLOOKUP(A1245,'Medical Examinations'!A:M,13,0)</f>
        <v>Normal</v>
      </c>
      <c r="L1245" t="str">
        <f>VLOOKUP(A1245,'Hospitalisation Details'!A:S,15,0)</f>
        <v>6-Jun-1972</v>
      </c>
      <c r="M1245" s="10">
        <f>VLOOKUP(A1245,'Hospitalisation Details'!A:Q,17,0)</f>
        <v>8932.08</v>
      </c>
      <c r="N1245" t="str">
        <f>VLOOKUP(A1245,'Hospitalisation Details'!A:L,12,0)</f>
        <v>tier - 2</v>
      </c>
      <c r="O1245" t="str">
        <f>VLOOKUP(A1245,'Hospitalisation Details'!A:AA,13,0)</f>
        <v>tier - 1</v>
      </c>
      <c r="P1245" t="str">
        <f>VLOOKUP(A1245,'Hospitalisation Details'!A:AA,14,0)</f>
        <v>R1011</v>
      </c>
      <c r="Q1245">
        <f>VLOOKUP(A1245,'Hospitalisation Details'!A:AA,16,0)</f>
        <v>51</v>
      </c>
    </row>
    <row r="1246" spans="1:17" ht="15.75" x14ac:dyDescent="0.25">
      <c r="A1246" s="1" t="s">
        <v>1126</v>
      </c>
      <c r="B1246" t="str">
        <f>VLOOKUP(A1246,'Customer Names'!A:D,4,0)</f>
        <v>Erynn J.</v>
      </c>
      <c r="C1246">
        <f>VLOOKUP(A1246,'Medical Examinations'!A:B,2,0)</f>
        <v>29.545000000000002</v>
      </c>
      <c r="D1246">
        <f>VLOOKUP(A1246,'Medical Examinations'!A:C,3,0)</f>
        <v>8.41</v>
      </c>
      <c r="E1246" t="str">
        <f>VLOOKUP(A1246,'Medical Examinations'!A:K,11,0)</f>
        <v>Yes</v>
      </c>
      <c r="F1246" t="str">
        <f>VLOOKUP(A1246,'Medical Examinations'!A:N,14,0)</f>
        <v>No</v>
      </c>
      <c r="G1246" t="str">
        <f>VLOOKUP(A1246,'Medical Examinations'!A:F,6,0)</f>
        <v>No</v>
      </c>
      <c r="H1246" s="7">
        <f>VLOOKUP(A1246,'Medical Examinations'!A:J,10,0)</f>
        <v>1</v>
      </c>
      <c r="I1246" t="str">
        <f>VLOOKUP(A1246,'Medical Examinations'!A:I,9,0)</f>
        <v>No</v>
      </c>
      <c r="J1246" t="str">
        <f>VLOOKUP(A1246,'Medical Examinations'!A:L,12,0)</f>
        <v>Overweight</v>
      </c>
      <c r="K1246" t="str">
        <f>VLOOKUP(A1246,'Medical Examinations'!A:M,13,0)</f>
        <v>Diabetes</v>
      </c>
      <c r="L1246" t="str">
        <f>VLOOKUP(A1246,'Hospitalisation Details'!A:S,15,0)</f>
        <v>7-Jul-1975</v>
      </c>
      <c r="M1246" s="10">
        <f>VLOOKUP(A1246,'Hospitalisation Details'!A:Q,17,0)</f>
        <v>8930.93</v>
      </c>
      <c r="N1246" t="str">
        <f>VLOOKUP(A1246,'Hospitalisation Details'!A:L,12,0)</f>
        <v>tier - 2</v>
      </c>
      <c r="O1246" t="str">
        <f>VLOOKUP(A1246,'Hospitalisation Details'!A:AA,13,0)</f>
        <v>tier - 2</v>
      </c>
      <c r="P1246" t="str">
        <f>VLOOKUP(A1246,'Hospitalisation Details'!A:AA,14,0)</f>
        <v>R1012</v>
      </c>
      <c r="Q1246">
        <f>VLOOKUP(A1246,'Hospitalisation Details'!A:AA,16,0)</f>
        <v>47</v>
      </c>
    </row>
    <row r="1247" spans="1:17" ht="15.75" x14ac:dyDescent="0.25">
      <c r="A1247" s="1" t="s">
        <v>1125</v>
      </c>
      <c r="B1247" t="str">
        <f>VLOOKUP(A1247,'Customer Names'!A:D,4,0)</f>
        <v>Mahesh</v>
      </c>
      <c r="C1247">
        <f>VLOOKUP(A1247,'Medical Examinations'!A:B,2,0)</f>
        <v>23.25</v>
      </c>
      <c r="D1247">
        <f>VLOOKUP(A1247,'Medical Examinations'!A:C,3,0)</f>
        <v>11.96</v>
      </c>
      <c r="E1247" t="str">
        <f>VLOOKUP(A1247,'Medical Examinations'!A:K,11,0)</f>
        <v>Yes</v>
      </c>
      <c r="F1247" t="str">
        <f>VLOOKUP(A1247,'Medical Examinations'!A:N,14,0)</f>
        <v>No</v>
      </c>
      <c r="G1247" t="str">
        <f>VLOOKUP(A1247,'Medical Examinations'!A:F,6,0)</f>
        <v>No</v>
      </c>
      <c r="H1247" s="7" t="str">
        <f>VLOOKUP(A1247,'Medical Examinations'!A:J,10,0)</f>
        <v>0</v>
      </c>
      <c r="I1247" t="str">
        <f>VLOOKUP(A1247,'Medical Examinations'!A:I,9,0)</f>
        <v>No</v>
      </c>
      <c r="J1247" t="str">
        <f>VLOOKUP(A1247,'Medical Examinations'!A:L,12,0)</f>
        <v>Normal Weight</v>
      </c>
      <c r="K1247" t="str">
        <f>VLOOKUP(A1247,'Medical Examinations'!A:M,13,0)</f>
        <v>Diabetes</v>
      </c>
      <c r="L1247" t="str">
        <f>VLOOKUP(A1247,'Hospitalisation Details'!A:S,15,0)</f>
        <v>6-Sep-1967</v>
      </c>
      <c r="M1247" s="10">
        <f>VLOOKUP(A1247,'Hospitalisation Details'!A:Q,17,0)</f>
        <v>8908.4699999999993</v>
      </c>
      <c r="N1247" t="str">
        <f>VLOOKUP(A1247,'Hospitalisation Details'!A:L,12,0)</f>
        <v>tier - 3</v>
      </c>
      <c r="O1247" t="str">
        <f>VLOOKUP(A1247,'Hospitalisation Details'!A:AA,13,0)</f>
        <v>tier - 2</v>
      </c>
      <c r="P1247" t="str">
        <f>VLOOKUP(A1247,'Hospitalisation Details'!A:AA,14,0)</f>
        <v>R1013</v>
      </c>
      <c r="Q1247">
        <f>VLOOKUP(A1247,'Hospitalisation Details'!A:AA,16,0)</f>
        <v>55</v>
      </c>
    </row>
    <row r="1248" spans="1:17" ht="15.75" x14ac:dyDescent="0.25">
      <c r="A1248" s="1" t="s">
        <v>1124</v>
      </c>
      <c r="B1248" t="str">
        <f>VLOOKUP(A1248,'Customer Names'!A:D,4,0)</f>
        <v>Stanley</v>
      </c>
      <c r="C1248">
        <f>VLOOKUP(A1248,'Medical Examinations'!A:B,2,0)</f>
        <v>43.95</v>
      </c>
      <c r="D1248">
        <f>VLOOKUP(A1248,'Medical Examinations'!A:C,3,0)</f>
        <v>5.17</v>
      </c>
      <c r="E1248" t="str">
        <f>VLOOKUP(A1248,'Medical Examinations'!A:K,11,0)</f>
        <v>Yes</v>
      </c>
      <c r="F1248" t="str">
        <f>VLOOKUP(A1248,'Medical Examinations'!A:N,14,0)</f>
        <v>No</v>
      </c>
      <c r="G1248" t="str">
        <f>VLOOKUP(A1248,'Medical Examinations'!A:F,6,0)</f>
        <v>Yes</v>
      </c>
      <c r="H1248" s="7">
        <f>VLOOKUP(A1248,'Medical Examinations'!A:J,10,0)</f>
        <v>1</v>
      </c>
      <c r="I1248" t="str">
        <f>VLOOKUP(A1248,'Medical Examinations'!A:I,9,0)</f>
        <v>No</v>
      </c>
      <c r="J1248" t="str">
        <f>VLOOKUP(A1248,'Medical Examinations'!A:L,12,0)</f>
        <v>Obesity</v>
      </c>
      <c r="K1248" t="str">
        <f>VLOOKUP(A1248,'Medical Examinations'!A:M,13,0)</f>
        <v>Normal</v>
      </c>
      <c r="L1248" t="str">
        <f>VLOOKUP(A1248,'Hospitalisation Details'!A:S,15,0)</f>
        <v>28-Nov-1997</v>
      </c>
      <c r="M1248" s="10">
        <f>VLOOKUP(A1248,'Hospitalisation Details'!A:Q,17,0)</f>
        <v>8906.14</v>
      </c>
      <c r="N1248" t="str">
        <f>VLOOKUP(A1248,'Hospitalisation Details'!A:L,12,0)</f>
        <v>tier - 2</v>
      </c>
      <c r="O1248" t="str">
        <f>VLOOKUP(A1248,'Hospitalisation Details'!A:AA,13,0)</f>
        <v>tier - 2</v>
      </c>
      <c r="P1248" t="str">
        <f>VLOOKUP(A1248,'Hospitalisation Details'!A:AA,14,0)</f>
        <v>R1012</v>
      </c>
      <c r="Q1248">
        <f>VLOOKUP(A1248,'Hospitalisation Details'!A:AA,16,0)</f>
        <v>25</v>
      </c>
    </row>
    <row r="1249" spans="1:17" ht="15.75" x14ac:dyDescent="0.25">
      <c r="A1249" s="1" t="s">
        <v>1123</v>
      </c>
      <c r="B1249" t="str">
        <f>VLOOKUP(A1249,'Customer Names'!A:D,4,0)</f>
        <v>Gregory</v>
      </c>
      <c r="C1249">
        <f>VLOOKUP(A1249,'Medical Examinations'!A:B,2,0)</f>
        <v>21.85</v>
      </c>
      <c r="D1249">
        <f>VLOOKUP(A1249,'Medical Examinations'!A:C,3,0)</f>
        <v>8.76</v>
      </c>
      <c r="E1249" t="str">
        <f>VLOOKUP(A1249,'Medical Examinations'!A:K,11,0)</f>
        <v>No</v>
      </c>
      <c r="F1249" t="str">
        <f>VLOOKUP(A1249,'Medical Examinations'!A:N,14,0)</f>
        <v>No</v>
      </c>
      <c r="G1249" t="str">
        <f>VLOOKUP(A1249,'Medical Examinations'!A:F,6,0)</f>
        <v>No</v>
      </c>
      <c r="H1249" s="7" t="str">
        <f>VLOOKUP(A1249,'Medical Examinations'!A:J,10,0)</f>
        <v>0</v>
      </c>
      <c r="I1249" t="str">
        <f>VLOOKUP(A1249,'Medical Examinations'!A:I,9,0)</f>
        <v>No</v>
      </c>
      <c r="J1249" t="str">
        <f>VLOOKUP(A1249,'Medical Examinations'!A:L,12,0)</f>
        <v>Normal Weight</v>
      </c>
      <c r="K1249" t="str">
        <f>VLOOKUP(A1249,'Medical Examinations'!A:M,13,0)</f>
        <v>Diabetes</v>
      </c>
      <c r="L1249" t="str">
        <f>VLOOKUP(A1249,'Hospitalisation Details'!A:S,15,0)</f>
        <v>16-Dec-1978</v>
      </c>
      <c r="M1249" s="10">
        <f>VLOOKUP(A1249,'Hospitalisation Details'!A:Q,17,0)</f>
        <v>8891.14</v>
      </c>
      <c r="N1249" t="str">
        <f>VLOOKUP(A1249,'Hospitalisation Details'!A:L,12,0)</f>
        <v>tier - 2</v>
      </c>
      <c r="O1249" t="str">
        <f>VLOOKUP(A1249,'Hospitalisation Details'!A:AA,13,0)</f>
        <v>tier - 3</v>
      </c>
      <c r="P1249" t="str">
        <f>VLOOKUP(A1249,'Hospitalisation Details'!A:AA,14,0)</f>
        <v>R1017</v>
      </c>
      <c r="Q1249">
        <f>VLOOKUP(A1249,'Hospitalisation Details'!A:AA,16,0)</f>
        <v>44</v>
      </c>
    </row>
    <row r="1250" spans="1:17" ht="15.75" x14ac:dyDescent="0.25">
      <c r="A1250" s="1" t="s">
        <v>1122</v>
      </c>
      <c r="B1250" t="str">
        <f>VLOOKUP(A1250,'Customer Names'!A:D,4,0)</f>
        <v>Eric</v>
      </c>
      <c r="C1250">
        <f>VLOOKUP(A1250,'Medical Examinations'!A:B,2,0)</f>
        <v>25.73</v>
      </c>
      <c r="D1250">
        <f>VLOOKUP(A1250,'Medical Examinations'!A:C,3,0)</f>
        <v>7.99</v>
      </c>
      <c r="E1250" t="str">
        <f>VLOOKUP(A1250,'Medical Examinations'!A:K,11,0)</f>
        <v>No</v>
      </c>
      <c r="F1250" t="str">
        <f>VLOOKUP(A1250,'Medical Examinations'!A:N,14,0)</f>
        <v>No</v>
      </c>
      <c r="G1250" t="str">
        <f>VLOOKUP(A1250,'Medical Examinations'!A:F,6,0)</f>
        <v>No</v>
      </c>
      <c r="H1250" s="7">
        <f>VLOOKUP(A1250,'Medical Examinations'!A:J,10,0)</f>
        <v>2</v>
      </c>
      <c r="I1250" t="str">
        <f>VLOOKUP(A1250,'Medical Examinations'!A:I,9,0)</f>
        <v>No</v>
      </c>
      <c r="J1250" t="str">
        <f>VLOOKUP(A1250,'Medical Examinations'!A:L,12,0)</f>
        <v>Overweight</v>
      </c>
      <c r="K1250" t="str">
        <f>VLOOKUP(A1250,'Medical Examinations'!A:M,13,0)</f>
        <v>Diabetes</v>
      </c>
      <c r="L1250" t="str">
        <f>VLOOKUP(A1250,'Hospitalisation Details'!A:S,15,0)</f>
        <v>9-Sep-1973</v>
      </c>
      <c r="M1250" s="10">
        <f>VLOOKUP(A1250,'Hospitalisation Details'!A:Q,17,0)</f>
        <v>8890.59</v>
      </c>
      <c r="N1250" t="str">
        <f>VLOOKUP(A1250,'Hospitalisation Details'!A:L,12,0)</f>
        <v>tier - 2</v>
      </c>
      <c r="O1250" t="str">
        <f>VLOOKUP(A1250,'Hospitalisation Details'!A:AA,13,0)</f>
        <v>tier - 3</v>
      </c>
      <c r="P1250" t="str">
        <f>VLOOKUP(A1250,'Hospitalisation Details'!A:AA,14,0)</f>
        <v>R1012</v>
      </c>
      <c r="Q1250">
        <f>VLOOKUP(A1250,'Hospitalisation Details'!A:AA,16,0)</f>
        <v>49</v>
      </c>
    </row>
    <row r="1251" spans="1:17" ht="15.75" x14ac:dyDescent="0.25">
      <c r="A1251" s="1" t="s">
        <v>1121</v>
      </c>
      <c r="B1251" t="str">
        <f>VLOOKUP(A1251,'Customer Names'!A:D,4,0)</f>
        <v>Rachel M</v>
      </c>
      <c r="C1251">
        <f>VLOOKUP(A1251,'Medical Examinations'!A:B,2,0)</f>
        <v>32.229999999999997</v>
      </c>
      <c r="D1251">
        <f>VLOOKUP(A1251,'Medical Examinations'!A:C,3,0)</f>
        <v>8.59</v>
      </c>
      <c r="E1251" t="str">
        <f>VLOOKUP(A1251,'Medical Examinations'!A:K,11,0)</f>
        <v>No</v>
      </c>
      <c r="F1251" t="str">
        <f>VLOOKUP(A1251,'Medical Examinations'!A:N,14,0)</f>
        <v>No</v>
      </c>
      <c r="G1251" t="str">
        <f>VLOOKUP(A1251,'Medical Examinations'!A:F,6,0)</f>
        <v>No</v>
      </c>
      <c r="H1251" s="7" t="str">
        <f>VLOOKUP(A1251,'Medical Examinations'!A:J,10,0)</f>
        <v>0</v>
      </c>
      <c r="I1251" t="str">
        <f>VLOOKUP(A1251,'Medical Examinations'!A:I,9,0)</f>
        <v>No</v>
      </c>
      <c r="J1251" t="str">
        <f>VLOOKUP(A1251,'Medical Examinations'!A:L,12,0)</f>
        <v>Obesity</v>
      </c>
      <c r="K1251" t="str">
        <f>VLOOKUP(A1251,'Medical Examinations'!A:M,13,0)</f>
        <v>Diabetes</v>
      </c>
      <c r="L1251" t="str">
        <f>VLOOKUP(A1251,'Hospitalisation Details'!A:S,15,0)</f>
        <v>18-Jun-1974</v>
      </c>
      <c r="M1251" s="10">
        <f>VLOOKUP(A1251,'Hospitalisation Details'!A:Q,17,0)</f>
        <v>8871.15</v>
      </c>
      <c r="N1251" t="str">
        <f>VLOOKUP(A1251,'Hospitalisation Details'!A:L,12,0)</f>
        <v>tier - 2</v>
      </c>
      <c r="O1251" t="str">
        <f>VLOOKUP(A1251,'Hospitalisation Details'!A:AA,13,0)</f>
        <v>tier - 3</v>
      </c>
      <c r="P1251" t="str">
        <f>VLOOKUP(A1251,'Hospitalisation Details'!A:AA,14,0)</f>
        <v>R1013</v>
      </c>
      <c r="Q1251">
        <f>VLOOKUP(A1251,'Hospitalisation Details'!A:AA,16,0)</f>
        <v>48</v>
      </c>
    </row>
    <row r="1252" spans="1:17" ht="15.75" x14ac:dyDescent="0.25">
      <c r="A1252" s="1" t="s">
        <v>1120</v>
      </c>
      <c r="B1252" t="str">
        <f>VLOOKUP(A1252,'Customer Names'!A:D,4,0)</f>
        <v>Fritz</v>
      </c>
      <c r="C1252">
        <f>VLOOKUP(A1252,'Medical Examinations'!A:B,2,0)</f>
        <v>32.204999999999998</v>
      </c>
      <c r="D1252">
        <f>VLOOKUP(A1252,'Medical Examinations'!A:C,3,0)</f>
        <v>6.14</v>
      </c>
      <c r="E1252" t="str">
        <f>VLOOKUP(A1252,'Medical Examinations'!A:K,11,0)</f>
        <v>No</v>
      </c>
      <c r="F1252" t="str">
        <f>VLOOKUP(A1252,'Medical Examinations'!A:N,14,0)</f>
        <v>No</v>
      </c>
      <c r="G1252" t="str">
        <f>VLOOKUP(A1252,'Medical Examinations'!A:F,6,0)</f>
        <v>No</v>
      </c>
      <c r="H1252" s="7">
        <f>VLOOKUP(A1252,'Medical Examinations'!A:J,10,0)</f>
        <v>2</v>
      </c>
      <c r="I1252" t="str">
        <f>VLOOKUP(A1252,'Medical Examinations'!A:I,9,0)</f>
        <v>No</v>
      </c>
      <c r="J1252" t="str">
        <f>VLOOKUP(A1252,'Medical Examinations'!A:L,12,0)</f>
        <v>Obesity</v>
      </c>
      <c r="K1252" t="str">
        <f>VLOOKUP(A1252,'Medical Examinations'!A:M,13,0)</f>
        <v>Prediabetes</v>
      </c>
      <c r="L1252" t="str">
        <f>VLOOKUP(A1252,'Hospitalisation Details'!A:S,15,0)</f>
        <v>22-Nov-1972</v>
      </c>
      <c r="M1252" s="10">
        <f>VLOOKUP(A1252,'Hospitalisation Details'!A:Q,17,0)</f>
        <v>8835.26</v>
      </c>
      <c r="N1252" t="str">
        <f>VLOOKUP(A1252,'Hospitalisation Details'!A:L,12,0)</f>
        <v>tier - 3</v>
      </c>
      <c r="O1252" t="str">
        <f>VLOOKUP(A1252,'Hospitalisation Details'!A:AA,13,0)</f>
        <v>tier - 2</v>
      </c>
      <c r="P1252" t="str">
        <f>VLOOKUP(A1252,'Hospitalisation Details'!A:AA,14,0)</f>
        <v>R1012</v>
      </c>
      <c r="Q1252">
        <f>VLOOKUP(A1252,'Hospitalisation Details'!A:AA,16,0)</f>
        <v>50</v>
      </c>
    </row>
    <row r="1253" spans="1:17" ht="15.75" x14ac:dyDescent="0.25">
      <c r="A1253" s="1" t="s">
        <v>1119</v>
      </c>
      <c r="B1253" t="str">
        <f>VLOOKUP(A1253,'Customer Names'!A:D,4,0)</f>
        <v>Brad</v>
      </c>
      <c r="C1253">
        <f>VLOOKUP(A1253,'Medical Examinations'!A:B,2,0)</f>
        <v>26.41</v>
      </c>
      <c r="D1253">
        <f>VLOOKUP(A1253,'Medical Examinations'!A:C,3,0)</f>
        <v>4.08</v>
      </c>
      <c r="E1253" t="str">
        <f>VLOOKUP(A1253,'Medical Examinations'!A:K,11,0)</f>
        <v>No</v>
      </c>
      <c r="F1253" t="str">
        <f>VLOOKUP(A1253,'Medical Examinations'!A:N,14,0)</f>
        <v>No</v>
      </c>
      <c r="G1253" t="str">
        <f>VLOOKUP(A1253,'Medical Examinations'!A:F,6,0)</f>
        <v>No</v>
      </c>
      <c r="H1253" s="7">
        <f>VLOOKUP(A1253,'Medical Examinations'!A:J,10,0)</f>
        <v>2</v>
      </c>
      <c r="I1253" t="str">
        <f>VLOOKUP(A1253,'Medical Examinations'!A:I,9,0)</f>
        <v>No</v>
      </c>
      <c r="J1253" t="str">
        <f>VLOOKUP(A1253,'Medical Examinations'!A:L,12,0)</f>
        <v>Overweight</v>
      </c>
      <c r="K1253" t="str">
        <f>VLOOKUP(A1253,'Medical Examinations'!A:M,13,0)</f>
        <v>Normal</v>
      </c>
      <c r="L1253" t="str">
        <f>VLOOKUP(A1253,'Hospitalisation Details'!A:S,15,0)</f>
        <v>14-Nov-1972</v>
      </c>
      <c r="M1253" s="10">
        <f>VLOOKUP(A1253,'Hospitalisation Details'!A:Q,17,0)</f>
        <v>8827.2099999999991</v>
      </c>
      <c r="N1253" t="str">
        <f>VLOOKUP(A1253,'Hospitalisation Details'!A:L,12,0)</f>
        <v>tier - 3</v>
      </c>
      <c r="O1253" t="str">
        <f>VLOOKUP(A1253,'Hospitalisation Details'!A:AA,13,0)</f>
        <v>tier - 1</v>
      </c>
      <c r="P1253" t="str">
        <f>VLOOKUP(A1253,'Hospitalisation Details'!A:AA,14,0)</f>
        <v>R1012</v>
      </c>
      <c r="Q1253">
        <f>VLOOKUP(A1253,'Hospitalisation Details'!A:AA,16,0)</f>
        <v>50</v>
      </c>
    </row>
    <row r="1254" spans="1:17" ht="15.75" x14ac:dyDescent="0.25">
      <c r="A1254" s="1" t="s">
        <v>1118</v>
      </c>
      <c r="B1254" t="str">
        <f>VLOOKUP(A1254,'Customer Names'!A:D,4,0)</f>
        <v>Claire M</v>
      </c>
      <c r="C1254">
        <f>VLOOKUP(A1254,'Medical Examinations'!A:B,2,0)</f>
        <v>30.2</v>
      </c>
      <c r="D1254">
        <f>VLOOKUP(A1254,'Medical Examinations'!A:C,3,0)</f>
        <v>6.25</v>
      </c>
      <c r="E1254" t="str">
        <f>VLOOKUP(A1254,'Medical Examinations'!A:K,11,0)</f>
        <v>Yes</v>
      </c>
      <c r="F1254" t="str">
        <f>VLOOKUP(A1254,'Medical Examinations'!A:N,14,0)</f>
        <v>No</v>
      </c>
      <c r="G1254" t="str">
        <f>VLOOKUP(A1254,'Medical Examinations'!A:F,6,0)</f>
        <v>No</v>
      </c>
      <c r="H1254" s="7" t="str">
        <f>VLOOKUP(A1254,'Medical Examinations'!A:J,10,0)</f>
        <v>0</v>
      </c>
      <c r="I1254" t="str">
        <f>VLOOKUP(A1254,'Medical Examinations'!A:I,9,0)</f>
        <v>No</v>
      </c>
      <c r="J1254" t="str">
        <f>VLOOKUP(A1254,'Medical Examinations'!A:L,12,0)</f>
        <v>Obesity</v>
      </c>
      <c r="K1254" t="str">
        <f>VLOOKUP(A1254,'Medical Examinations'!A:M,13,0)</f>
        <v>Prediabetes</v>
      </c>
      <c r="L1254" t="str">
        <f>VLOOKUP(A1254,'Hospitalisation Details'!A:S,15,0)</f>
        <v>14-Jul-1976</v>
      </c>
      <c r="M1254" s="10">
        <f>VLOOKUP(A1254,'Hospitalisation Details'!A:Q,17,0)</f>
        <v>8825.09</v>
      </c>
      <c r="N1254" t="str">
        <f>VLOOKUP(A1254,'Hospitalisation Details'!A:L,12,0)</f>
        <v>tier - 2</v>
      </c>
      <c r="O1254" t="str">
        <f>VLOOKUP(A1254,'Hospitalisation Details'!A:AA,13,0)</f>
        <v>tier - 3</v>
      </c>
      <c r="P1254" t="str">
        <f>VLOOKUP(A1254,'Hospitalisation Details'!A:AA,14,0)</f>
        <v>R1011</v>
      </c>
      <c r="Q1254">
        <f>VLOOKUP(A1254,'Hospitalisation Details'!A:AA,16,0)</f>
        <v>46</v>
      </c>
    </row>
    <row r="1255" spans="1:17" ht="15.75" x14ac:dyDescent="0.25">
      <c r="A1255" s="1" t="s">
        <v>1117</v>
      </c>
      <c r="B1255" t="str">
        <f>VLOOKUP(A1255,'Customer Names'!A:D,4,0)</f>
        <v>Jennifer</v>
      </c>
      <c r="C1255">
        <f>VLOOKUP(A1255,'Medical Examinations'!A:B,2,0)</f>
        <v>31.26</v>
      </c>
      <c r="D1255">
        <f>VLOOKUP(A1255,'Medical Examinations'!A:C,3,0)</f>
        <v>5.94</v>
      </c>
      <c r="E1255" t="str">
        <f>VLOOKUP(A1255,'Medical Examinations'!A:K,11,0)</f>
        <v>Yes</v>
      </c>
      <c r="F1255" t="str">
        <f>VLOOKUP(A1255,'Medical Examinations'!A:N,14,0)</f>
        <v>No</v>
      </c>
      <c r="G1255" t="str">
        <f>VLOOKUP(A1255,'Medical Examinations'!A:F,6,0)</f>
        <v>No</v>
      </c>
      <c r="H1255" s="7">
        <f>VLOOKUP(A1255,'Medical Examinations'!A:J,10,0)</f>
        <v>1</v>
      </c>
      <c r="I1255" t="str">
        <f>VLOOKUP(A1255,'Medical Examinations'!A:I,9,0)</f>
        <v>No</v>
      </c>
      <c r="J1255" t="str">
        <f>VLOOKUP(A1255,'Medical Examinations'!A:L,12,0)</f>
        <v>Obesity</v>
      </c>
      <c r="K1255" t="str">
        <f>VLOOKUP(A1255,'Medical Examinations'!A:M,13,0)</f>
        <v>Prediabetes</v>
      </c>
      <c r="L1255" t="str">
        <f>VLOOKUP(A1255,'Hospitalisation Details'!A:S,15,0)</f>
        <v>22-Aug-1988</v>
      </c>
      <c r="M1255" s="10">
        <f>VLOOKUP(A1255,'Hospitalisation Details'!A:Q,17,0)</f>
        <v>8824.27</v>
      </c>
      <c r="N1255" t="str">
        <f>VLOOKUP(A1255,'Hospitalisation Details'!A:L,12,0)</f>
        <v>tier - 2</v>
      </c>
      <c r="O1255" t="str">
        <f>VLOOKUP(A1255,'Hospitalisation Details'!A:AA,13,0)</f>
        <v>tier - 1</v>
      </c>
      <c r="P1255" t="str">
        <f>VLOOKUP(A1255,'Hospitalisation Details'!A:AA,14,0)</f>
        <v>R1025</v>
      </c>
      <c r="Q1255">
        <f>VLOOKUP(A1255,'Hospitalisation Details'!A:AA,16,0)</f>
        <v>34</v>
      </c>
    </row>
    <row r="1256" spans="1:17" ht="15.75" x14ac:dyDescent="0.25">
      <c r="A1256" s="1" t="s">
        <v>1116</v>
      </c>
      <c r="B1256" t="str">
        <f>VLOOKUP(A1256,'Customer Names'!A:D,4,0)</f>
        <v>Maria S.</v>
      </c>
      <c r="C1256">
        <f>VLOOKUP(A1256,'Medical Examinations'!A:B,2,0)</f>
        <v>33.725000000000001</v>
      </c>
      <c r="D1256">
        <f>VLOOKUP(A1256,'Medical Examinations'!A:C,3,0)</f>
        <v>6.45</v>
      </c>
      <c r="E1256" t="str">
        <f>VLOOKUP(A1256,'Medical Examinations'!A:K,11,0)</f>
        <v>Yes</v>
      </c>
      <c r="F1256" t="str">
        <f>VLOOKUP(A1256,'Medical Examinations'!A:N,14,0)</f>
        <v>No</v>
      </c>
      <c r="G1256" t="str">
        <f>VLOOKUP(A1256,'Medical Examinations'!A:F,6,0)</f>
        <v>No</v>
      </c>
      <c r="H1256" s="7" t="str">
        <f>VLOOKUP(A1256,'Medical Examinations'!A:J,10,0)</f>
        <v>0</v>
      </c>
      <c r="I1256" t="str">
        <f>VLOOKUP(A1256,'Medical Examinations'!A:I,9,0)</f>
        <v>No</v>
      </c>
      <c r="J1256" t="str">
        <f>VLOOKUP(A1256,'Medical Examinations'!A:L,12,0)</f>
        <v>Obesity</v>
      </c>
      <c r="K1256" t="str">
        <f>VLOOKUP(A1256,'Medical Examinations'!A:M,13,0)</f>
        <v>Prediabetes</v>
      </c>
      <c r="L1256" t="str">
        <f>VLOOKUP(A1256,'Hospitalisation Details'!A:S,15,0)</f>
        <v>19-Oct-1976</v>
      </c>
      <c r="M1256" s="10">
        <f>VLOOKUP(A1256,'Hospitalisation Details'!A:Q,17,0)</f>
        <v>8823.99</v>
      </c>
      <c r="N1256" t="str">
        <f>VLOOKUP(A1256,'Hospitalisation Details'!A:L,12,0)</f>
        <v>tier - 2</v>
      </c>
      <c r="O1256" t="str">
        <f>VLOOKUP(A1256,'Hospitalisation Details'!A:AA,13,0)</f>
        <v>tier - 3</v>
      </c>
      <c r="P1256" t="str">
        <f>VLOOKUP(A1256,'Hospitalisation Details'!A:AA,14,0)</f>
        <v>R1024</v>
      </c>
      <c r="Q1256">
        <f>VLOOKUP(A1256,'Hospitalisation Details'!A:AA,16,0)</f>
        <v>46</v>
      </c>
    </row>
    <row r="1257" spans="1:17" ht="15.75" x14ac:dyDescent="0.25">
      <c r="A1257" s="1" t="s">
        <v>1115</v>
      </c>
      <c r="B1257" t="str">
        <f>VLOOKUP(A1257,'Customer Names'!A:D,4,0)</f>
        <v>Katherine E</v>
      </c>
      <c r="C1257">
        <f>VLOOKUP(A1257,'Medical Examinations'!A:B,2,0)</f>
        <v>28.9</v>
      </c>
      <c r="D1257">
        <f>VLOOKUP(A1257,'Medical Examinations'!A:C,3,0)</f>
        <v>5.74</v>
      </c>
      <c r="E1257" t="str">
        <f>VLOOKUP(A1257,'Medical Examinations'!A:K,11,0)</f>
        <v>Yes</v>
      </c>
      <c r="F1257" t="str">
        <f>VLOOKUP(A1257,'Medical Examinations'!A:N,14,0)</f>
        <v>No</v>
      </c>
      <c r="G1257" t="str">
        <f>VLOOKUP(A1257,'Medical Examinations'!A:F,6,0)</f>
        <v>No</v>
      </c>
      <c r="H1257" s="7" t="str">
        <f>VLOOKUP(A1257,'Medical Examinations'!A:J,10,0)</f>
        <v>0</v>
      </c>
      <c r="I1257" t="str">
        <f>VLOOKUP(A1257,'Medical Examinations'!A:I,9,0)</f>
        <v>No</v>
      </c>
      <c r="J1257" t="str">
        <f>VLOOKUP(A1257,'Medical Examinations'!A:L,12,0)</f>
        <v>Overweight</v>
      </c>
      <c r="K1257" t="str">
        <f>VLOOKUP(A1257,'Medical Examinations'!A:M,13,0)</f>
        <v>Prediabetes</v>
      </c>
      <c r="L1257" t="str">
        <f>VLOOKUP(A1257,'Hospitalisation Details'!A:S,15,0)</f>
        <v>14-Jun-1976</v>
      </c>
      <c r="M1257" s="10">
        <f>VLOOKUP(A1257,'Hospitalisation Details'!A:Q,17,0)</f>
        <v>8823.2800000000007</v>
      </c>
      <c r="N1257" t="str">
        <f>VLOOKUP(A1257,'Hospitalisation Details'!A:L,12,0)</f>
        <v>tier - 2</v>
      </c>
      <c r="O1257" t="str">
        <f>VLOOKUP(A1257,'Hospitalisation Details'!A:AA,13,0)</f>
        <v>tier - 1</v>
      </c>
      <c r="P1257" t="str">
        <f>VLOOKUP(A1257,'Hospitalisation Details'!A:AA,14,0)</f>
        <v>R1011</v>
      </c>
      <c r="Q1257">
        <f>VLOOKUP(A1257,'Hospitalisation Details'!A:AA,16,0)</f>
        <v>46</v>
      </c>
    </row>
    <row r="1258" spans="1:17" ht="15.75" x14ac:dyDescent="0.25">
      <c r="A1258" s="1" t="s">
        <v>1114</v>
      </c>
      <c r="B1258" t="str">
        <f>VLOOKUP(A1258,'Customer Names'!A:D,4,0)</f>
        <v>Michael</v>
      </c>
      <c r="C1258">
        <f>VLOOKUP(A1258,'Medical Examinations'!A:B,2,0)</f>
        <v>45.69</v>
      </c>
      <c r="D1258">
        <f>VLOOKUP(A1258,'Medical Examinations'!A:C,3,0)</f>
        <v>4.43</v>
      </c>
      <c r="E1258" t="str">
        <f>VLOOKUP(A1258,'Medical Examinations'!A:K,11,0)</f>
        <v>Yes</v>
      </c>
      <c r="F1258" t="str">
        <f>VLOOKUP(A1258,'Medical Examinations'!A:N,14,0)</f>
        <v>No</v>
      </c>
      <c r="G1258" t="str">
        <f>VLOOKUP(A1258,'Medical Examinations'!A:F,6,0)</f>
        <v>No</v>
      </c>
      <c r="H1258" s="7" t="str">
        <f>VLOOKUP(A1258,'Medical Examinations'!A:J,10,0)</f>
        <v>0</v>
      </c>
      <c r="I1258" t="str">
        <f>VLOOKUP(A1258,'Medical Examinations'!A:I,9,0)</f>
        <v>No</v>
      </c>
      <c r="J1258" t="str">
        <f>VLOOKUP(A1258,'Medical Examinations'!A:L,12,0)</f>
        <v>Obesity</v>
      </c>
      <c r="K1258" t="str">
        <f>VLOOKUP(A1258,'Medical Examinations'!A:M,13,0)</f>
        <v>Normal</v>
      </c>
      <c r="L1258" t="str">
        <f>VLOOKUP(A1258,'Hospitalisation Details'!A:S,15,0)</f>
        <v>7-Nov-2001</v>
      </c>
      <c r="M1258" s="10">
        <f>VLOOKUP(A1258,'Hospitalisation Details'!A:Q,17,0)</f>
        <v>8821.8799999999992</v>
      </c>
      <c r="N1258" t="str">
        <f>VLOOKUP(A1258,'Hospitalisation Details'!A:L,12,0)</f>
        <v>tier - 2</v>
      </c>
      <c r="O1258" t="str">
        <f>VLOOKUP(A1258,'Hospitalisation Details'!A:AA,13,0)</f>
        <v>tier - 3</v>
      </c>
      <c r="P1258" t="str">
        <f>VLOOKUP(A1258,'Hospitalisation Details'!A:AA,14,0)</f>
        <v>R1023</v>
      </c>
      <c r="Q1258">
        <f>VLOOKUP(A1258,'Hospitalisation Details'!A:AA,16,0)</f>
        <v>21</v>
      </c>
    </row>
    <row r="1259" spans="1:17" ht="15.75" x14ac:dyDescent="0.25">
      <c r="A1259" s="1" t="s">
        <v>1113</v>
      </c>
      <c r="B1259" t="str">
        <f>VLOOKUP(A1259,'Customer Names'!A:D,4,0)</f>
        <v>Roxanne</v>
      </c>
      <c r="C1259">
        <f>VLOOKUP(A1259,'Medical Examinations'!A:B,2,0)</f>
        <v>21.03</v>
      </c>
      <c r="D1259">
        <f>VLOOKUP(A1259,'Medical Examinations'!A:C,3,0)</f>
        <v>6.5</v>
      </c>
      <c r="E1259" t="str">
        <f>VLOOKUP(A1259,'Medical Examinations'!A:K,11,0)</f>
        <v>No</v>
      </c>
      <c r="F1259" t="str">
        <f>VLOOKUP(A1259,'Medical Examinations'!A:N,14,0)</f>
        <v>No</v>
      </c>
      <c r="G1259" t="str">
        <f>VLOOKUP(A1259,'Medical Examinations'!A:F,6,0)</f>
        <v>No</v>
      </c>
      <c r="H1259" s="7" t="str">
        <f>VLOOKUP(A1259,'Medical Examinations'!A:J,10,0)</f>
        <v>0</v>
      </c>
      <c r="I1259" t="str">
        <f>VLOOKUP(A1259,'Medical Examinations'!A:I,9,0)</f>
        <v>No</v>
      </c>
      <c r="J1259" t="str">
        <f>VLOOKUP(A1259,'Medical Examinations'!A:L,12,0)</f>
        <v>Normal Weight</v>
      </c>
      <c r="K1259" t="str">
        <f>VLOOKUP(A1259,'Medical Examinations'!A:M,13,0)</f>
        <v>Diabetes</v>
      </c>
      <c r="L1259" t="str">
        <f>VLOOKUP(A1259,'Hospitalisation Details'!A:S,15,0)</f>
        <v>29-Aug-1965</v>
      </c>
      <c r="M1259" s="10">
        <f>VLOOKUP(A1259,'Hospitalisation Details'!A:Q,17,0)</f>
        <v>8800.49</v>
      </c>
      <c r="N1259" t="str">
        <f>VLOOKUP(A1259,'Hospitalisation Details'!A:L,12,0)</f>
        <v>tier - 3</v>
      </c>
      <c r="O1259" t="str">
        <f>VLOOKUP(A1259,'Hospitalisation Details'!A:AA,13,0)</f>
        <v>tier - 2</v>
      </c>
      <c r="P1259" t="str">
        <f>VLOOKUP(A1259,'Hospitalisation Details'!A:AA,14,0)</f>
        <v>R1013</v>
      </c>
      <c r="Q1259">
        <f>VLOOKUP(A1259,'Hospitalisation Details'!A:AA,16,0)</f>
        <v>57</v>
      </c>
    </row>
    <row r="1260" spans="1:17" ht="15.75" x14ac:dyDescent="0.25">
      <c r="A1260" s="1" t="s">
        <v>1112</v>
      </c>
      <c r="B1260" t="str">
        <f>VLOOKUP(A1260,'Customer Names'!A:D,4,0)</f>
        <v>Israel</v>
      </c>
      <c r="C1260">
        <f>VLOOKUP(A1260,'Medical Examinations'!A:B,2,0)</f>
        <v>37</v>
      </c>
      <c r="D1260">
        <f>VLOOKUP(A1260,'Medical Examinations'!A:C,3,0)</f>
        <v>8.75</v>
      </c>
      <c r="E1260" t="str">
        <f>VLOOKUP(A1260,'Medical Examinations'!A:K,11,0)</f>
        <v>No</v>
      </c>
      <c r="F1260" t="str">
        <f>VLOOKUP(A1260,'Medical Examinations'!A:N,14,0)</f>
        <v>No</v>
      </c>
      <c r="G1260" t="str">
        <f>VLOOKUP(A1260,'Medical Examinations'!A:F,6,0)</f>
        <v>No</v>
      </c>
      <c r="H1260" s="7" t="str">
        <f>VLOOKUP(A1260,'Medical Examinations'!A:J,10,0)</f>
        <v>0</v>
      </c>
      <c r="I1260" t="str">
        <f>VLOOKUP(A1260,'Medical Examinations'!A:I,9,0)</f>
        <v>No</v>
      </c>
      <c r="J1260" t="str">
        <f>VLOOKUP(A1260,'Medical Examinations'!A:L,12,0)</f>
        <v>Obesity</v>
      </c>
      <c r="K1260" t="str">
        <f>VLOOKUP(A1260,'Medical Examinations'!A:M,13,0)</f>
        <v>Diabetes</v>
      </c>
      <c r="L1260" t="str">
        <f>VLOOKUP(A1260,'Hospitalisation Details'!A:S,15,0)</f>
        <v>18-Jun-1971</v>
      </c>
      <c r="M1260" s="10">
        <f>VLOOKUP(A1260,'Hospitalisation Details'!A:Q,17,0)</f>
        <v>8798.59</v>
      </c>
      <c r="N1260" t="str">
        <f>VLOOKUP(A1260,'Hospitalisation Details'!A:L,12,0)</f>
        <v>tier - 2</v>
      </c>
      <c r="O1260" t="str">
        <f>VLOOKUP(A1260,'Hospitalisation Details'!A:AA,13,0)</f>
        <v>tier - 1</v>
      </c>
      <c r="P1260" t="str">
        <f>VLOOKUP(A1260,'Hospitalisation Details'!A:AA,14,0)</f>
        <v>R1011</v>
      </c>
      <c r="Q1260">
        <f>VLOOKUP(A1260,'Hospitalisation Details'!A:AA,16,0)</f>
        <v>51</v>
      </c>
    </row>
    <row r="1261" spans="1:17" ht="15.75" x14ac:dyDescent="0.25">
      <c r="A1261" s="1" t="s">
        <v>1111</v>
      </c>
      <c r="B1261" t="str">
        <f>VLOOKUP(A1261,'Customer Names'!A:D,4,0)</f>
        <v>Samalya</v>
      </c>
      <c r="C1261">
        <f>VLOOKUP(A1261,'Medical Examinations'!A:B,2,0)</f>
        <v>25.4</v>
      </c>
      <c r="D1261">
        <f>VLOOKUP(A1261,'Medical Examinations'!A:C,3,0)</f>
        <v>11.96</v>
      </c>
      <c r="E1261" t="str">
        <f>VLOOKUP(A1261,'Medical Examinations'!A:K,11,0)</f>
        <v>No</v>
      </c>
      <c r="F1261" t="str">
        <f>VLOOKUP(A1261,'Medical Examinations'!A:N,14,0)</f>
        <v>No</v>
      </c>
      <c r="G1261" t="str">
        <f>VLOOKUP(A1261,'Medical Examinations'!A:F,6,0)</f>
        <v>No</v>
      </c>
      <c r="H1261" s="7" t="str">
        <f>VLOOKUP(A1261,'Medical Examinations'!A:J,10,0)</f>
        <v>0</v>
      </c>
      <c r="I1261" t="str">
        <f>VLOOKUP(A1261,'Medical Examinations'!A:I,9,0)</f>
        <v>No</v>
      </c>
      <c r="J1261" t="str">
        <f>VLOOKUP(A1261,'Medical Examinations'!A:L,12,0)</f>
        <v>Overweight</v>
      </c>
      <c r="K1261" t="str">
        <f>VLOOKUP(A1261,'Medical Examinations'!A:M,13,0)</f>
        <v>Diabetes</v>
      </c>
      <c r="L1261" t="str">
        <f>VLOOKUP(A1261,'Hospitalisation Details'!A:S,15,0)</f>
        <v>23-Aug-1971</v>
      </c>
      <c r="M1261" s="10">
        <f>VLOOKUP(A1261,'Hospitalisation Details'!A:Q,17,0)</f>
        <v>8782.4699999999993</v>
      </c>
      <c r="N1261" t="str">
        <f>VLOOKUP(A1261,'Hospitalisation Details'!A:L,12,0)</f>
        <v>tier - 2</v>
      </c>
      <c r="O1261" t="str">
        <f>VLOOKUP(A1261,'Hospitalisation Details'!A:AA,13,0)</f>
        <v>tier - 3</v>
      </c>
      <c r="P1261" t="str">
        <f>VLOOKUP(A1261,'Hospitalisation Details'!A:AA,14,0)</f>
        <v>R1011</v>
      </c>
      <c r="Q1261">
        <f>VLOOKUP(A1261,'Hospitalisation Details'!A:AA,16,0)</f>
        <v>51</v>
      </c>
    </row>
    <row r="1262" spans="1:17" ht="15.75" x14ac:dyDescent="0.25">
      <c r="A1262" s="1" t="s">
        <v>1110</v>
      </c>
      <c r="B1262" t="str">
        <f>VLOOKUP(A1262,'Customer Names'!A:D,4,0)</f>
        <v>Peter</v>
      </c>
      <c r="C1262">
        <f>VLOOKUP(A1262,'Medical Examinations'!A:B,2,0)</f>
        <v>32.299999999999997</v>
      </c>
      <c r="D1262">
        <f>VLOOKUP(A1262,'Medical Examinations'!A:C,3,0)</f>
        <v>10.54</v>
      </c>
      <c r="E1262" t="str">
        <f>VLOOKUP(A1262,'Medical Examinations'!A:K,11,0)</f>
        <v>No</v>
      </c>
      <c r="F1262" t="str">
        <f>VLOOKUP(A1262,'Medical Examinations'!A:N,14,0)</f>
        <v>No</v>
      </c>
      <c r="G1262" t="str">
        <f>VLOOKUP(A1262,'Medical Examinations'!A:F,6,0)</f>
        <v>No</v>
      </c>
      <c r="H1262" s="7" t="str">
        <f>VLOOKUP(A1262,'Medical Examinations'!A:J,10,0)</f>
        <v>0</v>
      </c>
      <c r="I1262" t="str">
        <f>VLOOKUP(A1262,'Medical Examinations'!A:I,9,0)</f>
        <v>No</v>
      </c>
      <c r="J1262" t="str">
        <f>VLOOKUP(A1262,'Medical Examinations'!A:L,12,0)</f>
        <v>Obesity</v>
      </c>
      <c r="K1262" t="str">
        <f>VLOOKUP(A1262,'Medical Examinations'!A:M,13,0)</f>
        <v>Diabetes</v>
      </c>
      <c r="L1262" t="str">
        <f>VLOOKUP(A1262,'Hospitalisation Details'!A:S,15,0)</f>
        <v>6-Sep-1974</v>
      </c>
      <c r="M1262" s="10">
        <f>VLOOKUP(A1262,'Hospitalisation Details'!A:Q,17,0)</f>
        <v>8765.25</v>
      </c>
      <c r="N1262" t="str">
        <f>VLOOKUP(A1262,'Hospitalisation Details'!A:L,12,0)</f>
        <v>tier - 2</v>
      </c>
      <c r="O1262" t="str">
        <f>VLOOKUP(A1262,'Hospitalisation Details'!A:AA,13,0)</f>
        <v>tier - 3</v>
      </c>
      <c r="P1262" t="str">
        <f>VLOOKUP(A1262,'Hospitalisation Details'!A:AA,14,0)</f>
        <v>R1012</v>
      </c>
      <c r="Q1262">
        <f>VLOOKUP(A1262,'Hospitalisation Details'!A:AA,16,0)</f>
        <v>48</v>
      </c>
    </row>
    <row r="1263" spans="1:17" ht="15.75" x14ac:dyDescent="0.25">
      <c r="A1263" s="1" t="s">
        <v>1109</v>
      </c>
      <c r="B1263" t="str">
        <f>VLOOKUP(A1263,'Customer Names'!A:D,4,0)</f>
        <v>Alicia</v>
      </c>
      <c r="C1263">
        <f>VLOOKUP(A1263,'Medical Examinations'!A:B,2,0)</f>
        <v>23.94</v>
      </c>
      <c r="D1263">
        <f>VLOOKUP(A1263,'Medical Examinations'!A:C,3,0)</f>
        <v>4.54</v>
      </c>
      <c r="E1263" t="str">
        <f>VLOOKUP(A1263,'Medical Examinations'!A:K,11,0)</f>
        <v>Yes</v>
      </c>
      <c r="F1263" t="str">
        <f>VLOOKUP(A1263,'Medical Examinations'!A:N,14,0)</f>
        <v>No</v>
      </c>
      <c r="G1263" t="str">
        <f>VLOOKUP(A1263,'Medical Examinations'!A:F,6,0)</f>
        <v>Yes</v>
      </c>
      <c r="H1263" s="7">
        <f>VLOOKUP(A1263,'Medical Examinations'!A:J,10,0)</f>
        <v>1</v>
      </c>
      <c r="I1263" t="str">
        <f>VLOOKUP(A1263,'Medical Examinations'!A:I,9,0)</f>
        <v>No</v>
      </c>
      <c r="J1263" t="str">
        <f>VLOOKUP(A1263,'Medical Examinations'!A:L,12,0)</f>
        <v>Normal Weight</v>
      </c>
      <c r="K1263" t="str">
        <f>VLOOKUP(A1263,'Medical Examinations'!A:M,13,0)</f>
        <v>Normal</v>
      </c>
      <c r="L1263" t="str">
        <f>VLOOKUP(A1263,'Hospitalisation Details'!A:S,15,0)</f>
        <v>9-Sep-1969</v>
      </c>
      <c r="M1263" s="10">
        <f>VLOOKUP(A1263,'Hospitalisation Details'!A:Q,17,0)</f>
        <v>8760.1200000000008</v>
      </c>
      <c r="N1263" t="str">
        <f>VLOOKUP(A1263,'Hospitalisation Details'!A:L,12,0)</f>
        <v>tier - 2</v>
      </c>
      <c r="O1263" t="str">
        <f>VLOOKUP(A1263,'Hospitalisation Details'!A:AA,13,0)</f>
        <v>tier - 1</v>
      </c>
      <c r="P1263" t="str">
        <f>VLOOKUP(A1263,'Hospitalisation Details'!A:AA,14,0)</f>
        <v>R1013</v>
      </c>
      <c r="Q1263">
        <f>VLOOKUP(A1263,'Hospitalisation Details'!A:AA,16,0)</f>
        <v>53</v>
      </c>
    </row>
    <row r="1264" spans="1:17" ht="15.75" x14ac:dyDescent="0.25">
      <c r="A1264" s="1" t="s">
        <v>1108</v>
      </c>
      <c r="B1264" t="str">
        <f>VLOOKUP(A1264,'Customer Names'!A:D,4,0)</f>
        <v>Sarah K.</v>
      </c>
      <c r="C1264">
        <f>VLOOKUP(A1264,'Medical Examinations'!A:B,2,0)</f>
        <v>46.4</v>
      </c>
      <c r="D1264">
        <f>VLOOKUP(A1264,'Medical Examinations'!A:C,3,0)</f>
        <v>5.71</v>
      </c>
      <c r="E1264" t="str">
        <f>VLOOKUP(A1264,'Medical Examinations'!A:K,11,0)</f>
        <v>No</v>
      </c>
      <c r="F1264" t="str">
        <f>VLOOKUP(A1264,'Medical Examinations'!A:N,14,0)</f>
        <v>No</v>
      </c>
      <c r="G1264" t="str">
        <f>VLOOKUP(A1264,'Medical Examinations'!A:F,6,0)</f>
        <v>No</v>
      </c>
      <c r="H1264" s="7" t="str">
        <f>VLOOKUP(A1264,'Medical Examinations'!A:J,10,0)</f>
        <v>0</v>
      </c>
      <c r="I1264" t="str">
        <f>VLOOKUP(A1264,'Medical Examinations'!A:I,9,0)</f>
        <v>No</v>
      </c>
      <c r="J1264" t="str">
        <f>VLOOKUP(A1264,'Medical Examinations'!A:L,12,0)</f>
        <v>Obesity</v>
      </c>
      <c r="K1264" t="str">
        <f>VLOOKUP(A1264,'Medical Examinations'!A:M,13,0)</f>
        <v>Prediabetes</v>
      </c>
      <c r="L1264" t="str">
        <f>VLOOKUP(A1264,'Hospitalisation Details'!A:S,15,0)</f>
        <v>23-Aug-1999</v>
      </c>
      <c r="M1264" s="10">
        <f>VLOOKUP(A1264,'Hospitalisation Details'!A:Q,17,0)</f>
        <v>8747.68</v>
      </c>
      <c r="N1264" t="str">
        <f>VLOOKUP(A1264,'Hospitalisation Details'!A:L,12,0)</f>
        <v>tier - 2</v>
      </c>
      <c r="O1264" t="str">
        <f>VLOOKUP(A1264,'Hospitalisation Details'!A:AA,13,0)</f>
        <v>tier - 3</v>
      </c>
      <c r="P1264" t="str">
        <f>VLOOKUP(A1264,'Hospitalisation Details'!A:AA,14,0)</f>
        <v>R1011</v>
      </c>
      <c r="Q1264">
        <f>VLOOKUP(A1264,'Hospitalisation Details'!A:AA,16,0)</f>
        <v>23</v>
      </c>
    </row>
    <row r="1265" spans="1:17" ht="15.75" x14ac:dyDescent="0.25">
      <c r="A1265" s="1" t="s">
        <v>1107</v>
      </c>
      <c r="B1265" t="str">
        <f>VLOOKUP(A1265,'Customer Names'!A:D,4,0)</f>
        <v>Guomin</v>
      </c>
      <c r="C1265">
        <f>VLOOKUP(A1265,'Medical Examinations'!A:B,2,0)</f>
        <v>40.375</v>
      </c>
      <c r="D1265">
        <f>VLOOKUP(A1265,'Medical Examinations'!A:C,3,0)</f>
        <v>6.25</v>
      </c>
      <c r="E1265" t="str">
        <f>VLOOKUP(A1265,'Medical Examinations'!A:K,11,0)</f>
        <v>Yes</v>
      </c>
      <c r="F1265" t="str">
        <f>VLOOKUP(A1265,'Medical Examinations'!A:N,14,0)</f>
        <v>No</v>
      </c>
      <c r="G1265" t="str">
        <f>VLOOKUP(A1265,'Medical Examinations'!A:F,6,0)</f>
        <v>No</v>
      </c>
      <c r="H1265" s="7" t="str">
        <f>VLOOKUP(A1265,'Medical Examinations'!A:J,10,0)</f>
        <v>0</v>
      </c>
      <c r="I1265" t="str">
        <f>VLOOKUP(A1265,'Medical Examinations'!A:I,9,0)</f>
        <v>No</v>
      </c>
      <c r="J1265" t="str">
        <f>VLOOKUP(A1265,'Medical Examinations'!A:L,12,0)</f>
        <v>Obesity</v>
      </c>
      <c r="K1265" t="str">
        <f>VLOOKUP(A1265,'Medical Examinations'!A:M,13,0)</f>
        <v>Prediabetes</v>
      </c>
      <c r="L1265" t="str">
        <f>VLOOKUP(A1265,'Hospitalisation Details'!A:S,15,0)</f>
        <v>17-Jun-1976</v>
      </c>
      <c r="M1265" s="10">
        <f>VLOOKUP(A1265,'Hospitalisation Details'!A:Q,17,0)</f>
        <v>8733.23</v>
      </c>
      <c r="N1265" t="str">
        <f>VLOOKUP(A1265,'Hospitalisation Details'!A:L,12,0)</f>
        <v>tier - 2</v>
      </c>
      <c r="O1265" t="str">
        <f>VLOOKUP(A1265,'Hospitalisation Details'!A:AA,13,0)</f>
        <v>tier - 3</v>
      </c>
      <c r="P1265" t="str">
        <f>VLOOKUP(A1265,'Hospitalisation Details'!A:AA,14,0)</f>
        <v>R1012</v>
      </c>
      <c r="Q1265">
        <f>VLOOKUP(A1265,'Hospitalisation Details'!A:AA,16,0)</f>
        <v>46</v>
      </c>
    </row>
    <row r="1266" spans="1:17" ht="15.75" x14ac:dyDescent="0.25">
      <c r="A1266" s="1" t="s">
        <v>1106</v>
      </c>
      <c r="B1266" t="str">
        <f>VLOOKUP(A1266,'Customer Names'!A:D,4,0)</f>
        <v>Javier</v>
      </c>
      <c r="C1266">
        <f>VLOOKUP(A1266,'Medical Examinations'!A:B,2,0)</f>
        <v>28.7</v>
      </c>
      <c r="D1266">
        <f>VLOOKUP(A1266,'Medical Examinations'!A:C,3,0)</f>
        <v>9.4700000000000006</v>
      </c>
      <c r="E1266" t="str">
        <f>VLOOKUP(A1266,'Medical Examinations'!A:K,11,0)</f>
        <v>No</v>
      </c>
      <c r="F1266" t="str">
        <f>VLOOKUP(A1266,'Medical Examinations'!A:N,14,0)</f>
        <v>No</v>
      </c>
      <c r="G1266" t="str">
        <f>VLOOKUP(A1266,'Medical Examinations'!A:F,6,0)</f>
        <v>No</v>
      </c>
      <c r="H1266" s="7">
        <f>VLOOKUP(A1266,'Medical Examinations'!A:J,10,0)</f>
        <v>2</v>
      </c>
      <c r="I1266" t="str">
        <f>VLOOKUP(A1266,'Medical Examinations'!A:I,9,0)</f>
        <v>No</v>
      </c>
      <c r="J1266" t="str">
        <f>VLOOKUP(A1266,'Medical Examinations'!A:L,12,0)</f>
        <v>Overweight</v>
      </c>
      <c r="K1266" t="str">
        <f>VLOOKUP(A1266,'Medical Examinations'!A:M,13,0)</f>
        <v>Diabetes</v>
      </c>
      <c r="L1266" t="str">
        <f>VLOOKUP(A1266,'Hospitalisation Details'!A:S,15,0)</f>
        <v>25-Jun-1973</v>
      </c>
      <c r="M1266" s="10">
        <f>VLOOKUP(A1266,'Hospitalisation Details'!A:Q,17,0)</f>
        <v>8703.4599999999991</v>
      </c>
      <c r="N1266" t="str">
        <f>VLOOKUP(A1266,'Hospitalisation Details'!A:L,12,0)</f>
        <v>tier - 3</v>
      </c>
      <c r="O1266" t="str">
        <f>VLOOKUP(A1266,'Hospitalisation Details'!A:AA,13,0)</f>
        <v>tier - 3</v>
      </c>
      <c r="P1266" t="str">
        <f>VLOOKUP(A1266,'Hospitalisation Details'!A:AA,14,0)</f>
        <v>R1011</v>
      </c>
      <c r="Q1266">
        <f>VLOOKUP(A1266,'Hospitalisation Details'!A:AA,16,0)</f>
        <v>49</v>
      </c>
    </row>
    <row r="1267" spans="1:17" ht="15.75" x14ac:dyDescent="0.25">
      <c r="A1267" s="1" t="s">
        <v>1105</v>
      </c>
      <c r="B1267" t="str">
        <f>VLOOKUP(A1267,'Customer Names'!A:D,4,0)</f>
        <v>Matt</v>
      </c>
      <c r="C1267">
        <f>VLOOKUP(A1267,'Medical Examinations'!A:B,2,0)</f>
        <v>26.63</v>
      </c>
      <c r="D1267">
        <f>VLOOKUP(A1267,'Medical Examinations'!A:C,3,0)</f>
        <v>5.7</v>
      </c>
      <c r="E1267" t="str">
        <f>VLOOKUP(A1267,'Medical Examinations'!A:K,11,0)</f>
        <v>No</v>
      </c>
      <c r="F1267" t="str">
        <f>VLOOKUP(A1267,'Medical Examinations'!A:N,14,0)</f>
        <v>No</v>
      </c>
      <c r="G1267" t="str">
        <f>VLOOKUP(A1267,'Medical Examinations'!A:F,6,0)</f>
        <v>No</v>
      </c>
      <c r="H1267" s="7" t="str">
        <f>VLOOKUP(A1267,'Medical Examinations'!A:J,10,0)</f>
        <v>0</v>
      </c>
      <c r="I1267" t="str">
        <f>VLOOKUP(A1267,'Medical Examinations'!A:I,9,0)</f>
        <v>No</v>
      </c>
      <c r="J1267" t="str">
        <f>VLOOKUP(A1267,'Medical Examinations'!A:L,12,0)</f>
        <v>Overweight</v>
      </c>
      <c r="K1267" t="str">
        <f>VLOOKUP(A1267,'Medical Examinations'!A:M,13,0)</f>
        <v>Prediabetes</v>
      </c>
      <c r="L1267" t="str">
        <f>VLOOKUP(A1267,'Hospitalisation Details'!A:S,15,0)</f>
        <v>28-Oct-1980</v>
      </c>
      <c r="M1267" s="10">
        <f>VLOOKUP(A1267,'Hospitalisation Details'!A:Q,17,0)</f>
        <v>8701.84</v>
      </c>
      <c r="N1267" t="str">
        <f>VLOOKUP(A1267,'Hospitalisation Details'!A:L,12,0)</f>
        <v>tier - 2</v>
      </c>
      <c r="O1267" t="str">
        <f>VLOOKUP(A1267,'Hospitalisation Details'!A:AA,13,0)</f>
        <v>tier - 3</v>
      </c>
      <c r="P1267" t="str">
        <f>VLOOKUP(A1267,'Hospitalisation Details'!A:AA,14,0)</f>
        <v>R1021</v>
      </c>
      <c r="Q1267">
        <f>VLOOKUP(A1267,'Hospitalisation Details'!A:AA,16,0)</f>
        <v>42</v>
      </c>
    </row>
    <row r="1268" spans="1:17" ht="15.75" x14ac:dyDescent="0.25">
      <c r="A1268" s="1" t="s">
        <v>1104</v>
      </c>
      <c r="B1268" t="str">
        <f>VLOOKUP(A1268,'Customer Names'!A:D,4,0)</f>
        <v>Thomas S</v>
      </c>
      <c r="C1268">
        <f>VLOOKUP(A1268,'Medical Examinations'!A:B,2,0)</f>
        <v>22.515000000000001</v>
      </c>
      <c r="D1268">
        <f>VLOOKUP(A1268,'Medical Examinations'!A:C,3,0)</f>
        <v>11.18</v>
      </c>
      <c r="E1268" t="str">
        <f>VLOOKUP(A1268,'Medical Examinations'!A:K,11,0)</f>
        <v>No</v>
      </c>
      <c r="F1268" t="str">
        <f>VLOOKUP(A1268,'Medical Examinations'!A:N,14,0)</f>
        <v>No</v>
      </c>
      <c r="G1268" t="str">
        <f>VLOOKUP(A1268,'Medical Examinations'!A:F,6,0)</f>
        <v>No</v>
      </c>
      <c r="H1268" s="7">
        <f>VLOOKUP(A1268,'Medical Examinations'!A:J,10,0)</f>
        <v>2</v>
      </c>
      <c r="I1268" t="str">
        <f>VLOOKUP(A1268,'Medical Examinations'!A:I,9,0)</f>
        <v>No</v>
      </c>
      <c r="J1268" t="str">
        <f>VLOOKUP(A1268,'Medical Examinations'!A:L,12,0)</f>
        <v>Normal Weight</v>
      </c>
      <c r="K1268" t="str">
        <f>VLOOKUP(A1268,'Medical Examinations'!A:M,13,0)</f>
        <v>Diabetes</v>
      </c>
      <c r="L1268" t="str">
        <f>VLOOKUP(A1268,'Hospitalisation Details'!A:S,15,0)</f>
        <v>11-Oct-1973</v>
      </c>
      <c r="M1268" s="10">
        <f>VLOOKUP(A1268,'Hospitalisation Details'!A:Q,17,0)</f>
        <v>8688.86</v>
      </c>
      <c r="N1268" t="str">
        <f>VLOOKUP(A1268,'Hospitalisation Details'!A:L,12,0)</f>
        <v>tier - 2</v>
      </c>
      <c r="O1268" t="str">
        <f>VLOOKUP(A1268,'Hospitalisation Details'!A:AA,13,0)</f>
        <v>tier - 1</v>
      </c>
      <c r="P1268" t="str">
        <f>VLOOKUP(A1268,'Hospitalisation Details'!A:AA,14,0)</f>
        <v>R1017</v>
      </c>
      <c r="Q1268">
        <f>VLOOKUP(A1268,'Hospitalisation Details'!A:AA,16,0)</f>
        <v>49</v>
      </c>
    </row>
    <row r="1269" spans="1:17" ht="15.75" x14ac:dyDescent="0.25">
      <c r="A1269" s="1" t="s">
        <v>1103</v>
      </c>
      <c r="B1269" t="str">
        <f>VLOOKUP(A1269,'Customer Names'!A:D,4,0)</f>
        <v>Martha Patricia</v>
      </c>
      <c r="C1269">
        <f>VLOOKUP(A1269,'Medical Examinations'!A:B,2,0)</f>
        <v>36.575000000000003</v>
      </c>
      <c r="D1269">
        <f>VLOOKUP(A1269,'Medical Examinations'!A:C,3,0)</f>
        <v>10.98</v>
      </c>
      <c r="E1269" t="str">
        <f>VLOOKUP(A1269,'Medical Examinations'!A:K,11,0)</f>
        <v>No</v>
      </c>
      <c r="F1269" t="str">
        <f>VLOOKUP(A1269,'Medical Examinations'!A:N,14,0)</f>
        <v>No</v>
      </c>
      <c r="G1269" t="str">
        <f>VLOOKUP(A1269,'Medical Examinations'!A:F,6,0)</f>
        <v>No</v>
      </c>
      <c r="H1269" s="7" t="str">
        <f>VLOOKUP(A1269,'Medical Examinations'!A:J,10,0)</f>
        <v>0</v>
      </c>
      <c r="I1269" t="str">
        <f>VLOOKUP(A1269,'Medical Examinations'!A:I,9,0)</f>
        <v>No</v>
      </c>
      <c r="J1269" t="str">
        <f>VLOOKUP(A1269,'Medical Examinations'!A:L,12,0)</f>
        <v>Obesity</v>
      </c>
      <c r="K1269" t="str">
        <f>VLOOKUP(A1269,'Medical Examinations'!A:M,13,0)</f>
        <v>Diabetes</v>
      </c>
      <c r="L1269" t="str">
        <f>VLOOKUP(A1269,'Hospitalisation Details'!A:S,15,0)</f>
        <v>16-Aug-1974</v>
      </c>
      <c r="M1269" s="10">
        <f>VLOOKUP(A1269,'Hospitalisation Details'!A:Q,17,0)</f>
        <v>8671.19</v>
      </c>
      <c r="N1269" t="str">
        <f>VLOOKUP(A1269,'Hospitalisation Details'!A:L,12,0)</f>
        <v>tier - 2</v>
      </c>
      <c r="O1269" t="str">
        <f>VLOOKUP(A1269,'Hospitalisation Details'!A:AA,13,0)</f>
        <v>tier - 1</v>
      </c>
      <c r="P1269" t="str">
        <f>VLOOKUP(A1269,'Hospitalisation Details'!A:AA,14,0)</f>
        <v>R1012</v>
      </c>
      <c r="Q1269">
        <f>VLOOKUP(A1269,'Hospitalisation Details'!A:AA,16,0)</f>
        <v>48</v>
      </c>
    </row>
    <row r="1270" spans="1:17" ht="15.75" x14ac:dyDescent="0.25">
      <c r="A1270" s="1" t="s">
        <v>1102</v>
      </c>
      <c r="B1270" t="str">
        <f>VLOOKUP(A1270,'Customer Names'!A:D,4,0)</f>
        <v>Alicia</v>
      </c>
      <c r="C1270">
        <f>VLOOKUP(A1270,'Medical Examinations'!A:B,2,0)</f>
        <v>23.66</v>
      </c>
      <c r="D1270">
        <f>VLOOKUP(A1270,'Medical Examinations'!A:C,3,0)</f>
        <v>5.1100000000000003</v>
      </c>
      <c r="E1270" t="str">
        <f>VLOOKUP(A1270,'Medical Examinations'!A:K,11,0)</f>
        <v>Yes</v>
      </c>
      <c r="F1270" t="str">
        <f>VLOOKUP(A1270,'Medical Examinations'!A:N,14,0)</f>
        <v>No</v>
      </c>
      <c r="G1270" t="str">
        <f>VLOOKUP(A1270,'Medical Examinations'!A:F,6,0)</f>
        <v>Yes</v>
      </c>
      <c r="H1270" s="7">
        <f>VLOOKUP(A1270,'Medical Examinations'!A:J,10,0)</f>
        <v>1</v>
      </c>
      <c r="I1270" t="str">
        <f>VLOOKUP(A1270,'Medical Examinations'!A:I,9,0)</f>
        <v>No</v>
      </c>
      <c r="J1270" t="str">
        <f>VLOOKUP(A1270,'Medical Examinations'!A:L,12,0)</f>
        <v>Normal Weight</v>
      </c>
      <c r="K1270" t="str">
        <f>VLOOKUP(A1270,'Medical Examinations'!A:M,13,0)</f>
        <v>Normal</v>
      </c>
      <c r="L1270" t="str">
        <f>VLOOKUP(A1270,'Hospitalisation Details'!A:S,15,0)</f>
        <v>10-Aug-1969</v>
      </c>
      <c r="M1270" s="10">
        <f>VLOOKUP(A1270,'Hospitalisation Details'!A:Q,17,0)</f>
        <v>8665.14</v>
      </c>
      <c r="N1270" t="str">
        <f>VLOOKUP(A1270,'Hospitalisation Details'!A:L,12,0)</f>
        <v>tier - 2</v>
      </c>
      <c r="O1270" t="str">
        <f>VLOOKUP(A1270,'Hospitalisation Details'!A:AA,13,0)</f>
        <v>tier - 3</v>
      </c>
      <c r="P1270" t="str">
        <f>VLOOKUP(A1270,'Hospitalisation Details'!A:AA,14,0)</f>
        <v>R1013</v>
      </c>
      <c r="Q1270">
        <f>VLOOKUP(A1270,'Hospitalisation Details'!A:AA,16,0)</f>
        <v>53</v>
      </c>
    </row>
    <row r="1271" spans="1:17" ht="15.75" x14ac:dyDescent="0.25">
      <c r="A1271" s="1" t="s">
        <v>1101</v>
      </c>
      <c r="B1271" t="str">
        <f>VLOOKUP(A1271,'Customer Names'!A:D,4,0)</f>
        <v>Jennifer V.</v>
      </c>
      <c r="C1271">
        <f>VLOOKUP(A1271,'Medical Examinations'!A:B,2,0)</f>
        <v>18.62</v>
      </c>
      <c r="D1271">
        <f>VLOOKUP(A1271,'Medical Examinations'!A:C,3,0)</f>
        <v>10.24</v>
      </c>
      <c r="E1271" t="str">
        <f>VLOOKUP(A1271,'Medical Examinations'!A:K,11,0)</f>
        <v>No</v>
      </c>
      <c r="F1271" t="str">
        <f>VLOOKUP(A1271,'Medical Examinations'!A:N,14,0)</f>
        <v>No</v>
      </c>
      <c r="G1271" t="str">
        <f>VLOOKUP(A1271,'Medical Examinations'!A:F,6,0)</f>
        <v>No</v>
      </c>
      <c r="H1271" s="7" t="str">
        <f>VLOOKUP(A1271,'Medical Examinations'!A:J,10,0)</f>
        <v>0</v>
      </c>
      <c r="I1271" t="str">
        <f>VLOOKUP(A1271,'Medical Examinations'!A:I,9,0)</f>
        <v>No</v>
      </c>
      <c r="J1271" t="str">
        <f>VLOOKUP(A1271,'Medical Examinations'!A:L,12,0)</f>
        <v>Normal Weight</v>
      </c>
      <c r="K1271" t="str">
        <f>VLOOKUP(A1271,'Medical Examinations'!A:M,13,0)</f>
        <v>Diabetes</v>
      </c>
      <c r="L1271" t="str">
        <f>VLOOKUP(A1271,'Hospitalisation Details'!A:S,15,0)</f>
        <v>21-Oct-1965</v>
      </c>
      <c r="M1271" s="10">
        <f>VLOOKUP(A1271,'Hospitalisation Details'!A:Q,17,0)</f>
        <v>8665.09</v>
      </c>
      <c r="N1271" t="str">
        <f>VLOOKUP(A1271,'Hospitalisation Details'!A:L,12,0)</f>
        <v>tier - 3</v>
      </c>
      <c r="O1271" t="str">
        <f>VLOOKUP(A1271,'Hospitalisation Details'!A:AA,13,0)</f>
        <v>tier - 2</v>
      </c>
      <c r="P1271" t="str">
        <f>VLOOKUP(A1271,'Hospitalisation Details'!A:AA,14,0)</f>
        <v>R1012</v>
      </c>
      <c r="Q1271">
        <f>VLOOKUP(A1271,'Hospitalisation Details'!A:AA,16,0)</f>
        <v>57</v>
      </c>
    </row>
    <row r="1272" spans="1:17" ht="15.75" x14ac:dyDescent="0.25">
      <c r="A1272" s="1" t="s">
        <v>1100</v>
      </c>
      <c r="B1272" t="str">
        <f>VLOOKUP(A1272,'Customer Names'!A:D,4,0)</f>
        <v>Michael W.</v>
      </c>
      <c r="C1272">
        <f>VLOOKUP(A1272,'Medical Examinations'!A:B,2,0)</f>
        <v>19.190000000000001</v>
      </c>
      <c r="D1272">
        <f>VLOOKUP(A1272,'Medical Examinations'!A:C,3,0)</f>
        <v>7.71</v>
      </c>
      <c r="E1272" t="str">
        <f>VLOOKUP(A1272,'Medical Examinations'!A:K,11,0)</f>
        <v>Yes</v>
      </c>
      <c r="F1272" t="str">
        <f>VLOOKUP(A1272,'Medical Examinations'!A:N,14,0)</f>
        <v>No</v>
      </c>
      <c r="G1272" t="str">
        <f>VLOOKUP(A1272,'Medical Examinations'!A:F,6,0)</f>
        <v>No</v>
      </c>
      <c r="H1272" s="7">
        <f>VLOOKUP(A1272,'Medical Examinations'!A:J,10,0)</f>
        <v>1</v>
      </c>
      <c r="I1272" t="str">
        <f>VLOOKUP(A1272,'Medical Examinations'!A:I,9,0)</f>
        <v>No</v>
      </c>
      <c r="J1272" t="str">
        <f>VLOOKUP(A1272,'Medical Examinations'!A:L,12,0)</f>
        <v>Normal Weight</v>
      </c>
      <c r="K1272" t="str">
        <f>VLOOKUP(A1272,'Medical Examinations'!A:M,13,0)</f>
        <v>Diabetes</v>
      </c>
      <c r="L1272" t="str">
        <f>VLOOKUP(A1272,'Hospitalisation Details'!A:S,15,0)</f>
        <v>3-Aug-1975</v>
      </c>
      <c r="M1272" s="10">
        <f>VLOOKUP(A1272,'Hospitalisation Details'!A:Q,17,0)</f>
        <v>8627.5400000000009</v>
      </c>
      <c r="N1272" t="str">
        <f>VLOOKUP(A1272,'Hospitalisation Details'!A:L,12,0)</f>
        <v>tier - 2</v>
      </c>
      <c r="O1272" t="str">
        <f>VLOOKUP(A1272,'Hospitalisation Details'!A:AA,13,0)</f>
        <v>tier - 2</v>
      </c>
      <c r="P1272" t="str">
        <f>VLOOKUP(A1272,'Hospitalisation Details'!A:AA,14,0)</f>
        <v>R1017</v>
      </c>
      <c r="Q1272">
        <f>VLOOKUP(A1272,'Hospitalisation Details'!A:AA,16,0)</f>
        <v>47</v>
      </c>
    </row>
    <row r="1273" spans="1:17" ht="15.75" x14ac:dyDescent="0.25">
      <c r="A1273" s="1" t="s">
        <v>1099</v>
      </c>
      <c r="B1273" t="str">
        <f>VLOOKUP(A1273,'Customer Names'!A:D,4,0)</f>
        <v>Eddie C</v>
      </c>
      <c r="C1273">
        <f>VLOOKUP(A1273,'Medical Examinations'!A:B,2,0)</f>
        <v>27.5</v>
      </c>
      <c r="D1273">
        <f>VLOOKUP(A1273,'Medical Examinations'!A:C,3,0)</f>
        <v>6.03</v>
      </c>
      <c r="E1273" t="str">
        <f>VLOOKUP(A1273,'Medical Examinations'!A:K,11,0)</f>
        <v>No</v>
      </c>
      <c r="F1273" t="str">
        <f>VLOOKUP(A1273,'Medical Examinations'!A:N,14,0)</f>
        <v>No</v>
      </c>
      <c r="G1273" t="str">
        <f>VLOOKUP(A1273,'Medical Examinations'!A:F,6,0)</f>
        <v>No</v>
      </c>
      <c r="H1273" s="7" t="str">
        <f>VLOOKUP(A1273,'Medical Examinations'!A:J,10,0)</f>
        <v>0</v>
      </c>
      <c r="I1273" t="str">
        <f>VLOOKUP(A1273,'Medical Examinations'!A:I,9,0)</f>
        <v>No</v>
      </c>
      <c r="J1273" t="str">
        <f>VLOOKUP(A1273,'Medical Examinations'!A:L,12,0)</f>
        <v>Overweight</v>
      </c>
      <c r="K1273" t="str">
        <f>VLOOKUP(A1273,'Medical Examinations'!A:M,13,0)</f>
        <v>Prediabetes</v>
      </c>
      <c r="L1273" t="str">
        <f>VLOOKUP(A1273,'Hospitalisation Details'!A:S,15,0)</f>
        <v>2-Sep-1977</v>
      </c>
      <c r="M1273" s="10">
        <f>VLOOKUP(A1273,'Hospitalisation Details'!A:Q,17,0)</f>
        <v>8615.2999999999993</v>
      </c>
      <c r="N1273" t="str">
        <f>VLOOKUP(A1273,'Hospitalisation Details'!A:L,12,0)</f>
        <v>tier - 2</v>
      </c>
      <c r="O1273" t="str">
        <f>VLOOKUP(A1273,'Hospitalisation Details'!A:AA,13,0)</f>
        <v>tier - 3</v>
      </c>
      <c r="P1273" t="str">
        <f>VLOOKUP(A1273,'Hospitalisation Details'!A:AA,14,0)</f>
        <v>R1011</v>
      </c>
      <c r="Q1273">
        <f>VLOOKUP(A1273,'Hospitalisation Details'!A:AA,16,0)</f>
        <v>45</v>
      </c>
    </row>
    <row r="1274" spans="1:17" ht="15.75" x14ac:dyDescent="0.25">
      <c r="A1274" s="1" t="s">
        <v>1098</v>
      </c>
      <c r="B1274" t="str">
        <f>VLOOKUP(A1274,'Customer Names'!A:D,4,0)</f>
        <v>Maxime M</v>
      </c>
      <c r="C1274">
        <f>VLOOKUP(A1274,'Medical Examinations'!A:B,2,0)</f>
        <v>27.36</v>
      </c>
      <c r="D1274">
        <f>VLOOKUP(A1274,'Medical Examinations'!A:C,3,0)</f>
        <v>5.96</v>
      </c>
      <c r="E1274" t="str">
        <f>VLOOKUP(A1274,'Medical Examinations'!A:K,11,0)</f>
        <v>No</v>
      </c>
      <c r="F1274" t="str">
        <f>VLOOKUP(A1274,'Medical Examinations'!A:N,14,0)</f>
        <v>No</v>
      </c>
      <c r="G1274" t="str">
        <f>VLOOKUP(A1274,'Medical Examinations'!A:F,6,0)</f>
        <v>Yes</v>
      </c>
      <c r="H1274" s="7">
        <f>VLOOKUP(A1274,'Medical Examinations'!A:J,10,0)</f>
        <v>1</v>
      </c>
      <c r="I1274" t="str">
        <f>VLOOKUP(A1274,'Medical Examinations'!A:I,9,0)</f>
        <v>No</v>
      </c>
      <c r="J1274" t="str">
        <f>VLOOKUP(A1274,'Medical Examinations'!A:L,12,0)</f>
        <v>Overweight</v>
      </c>
      <c r="K1274" t="str">
        <f>VLOOKUP(A1274,'Medical Examinations'!A:M,13,0)</f>
        <v>Prediabetes</v>
      </c>
      <c r="L1274" t="str">
        <f>VLOOKUP(A1274,'Hospitalisation Details'!A:S,15,0)</f>
        <v>17-Jul-1979</v>
      </c>
      <c r="M1274" s="10">
        <f>VLOOKUP(A1274,'Hospitalisation Details'!A:Q,17,0)</f>
        <v>8606.2199999999993</v>
      </c>
      <c r="N1274" t="str">
        <f>VLOOKUP(A1274,'Hospitalisation Details'!A:L,12,0)</f>
        <v>tier - 1</v>
      </c>
      <c r="O1274" t="str">
        <f>VLOOKUP(A1274,'Hospitalisation Details'!A:AA,13,0)</f>
        <v>tier - 2</v>
      </c>
      <c r="P1274" t="str">
        <f>VLOOKUP(A1274,'Hospitalisation Details'!A:AA,14,0)</f>
        <v>R1014</v>
      </c>
      <c r="Q1274">
        <f>VLOOKUP(A1274,'Hospitalisation Details'!A:AA,16,0)</f>
        <v>43</v>
      </c>
    </row>
    <row r="1275" spans="1:17" ht="15.75" x14ac:dyDescent="0.25">
      <c r="A1275" s="1" t="s">
        <v>1097</v>
      </c>
      <c r="B1275" t="str">
        <f>VLOOKUP(A1275,'Customer Names'!A:D,4,0)</f>
        <v>Mark D</v>
      </c>
      <c r="C1275">
        <f>VLOOKUP(A1275,'Medical Examinations'!A:B,2,0)</f>
        <v>20.350000000000001</v>
      </c>
      <c r="D1275">
        <f>VLOOKUP(A1275,'Medical Examinations'!A:C,3,0)</f>
        <v>4.16</v>
      </c>
      <c r="E1275" t="str">
        <f>VLOOKUP(A1275,'Medical Examinations'!A:K,11,0)</f>
        <v>No</v>
      </c>
      <c r="F1275" t="str">
        <f>VLOOKUP(A1275,'Medical Examinations'!A:N,14,0)</f>
        <v>No</v>
      </c>
      <c r="G1275" t="str">
        <f>VLOOKUP(A1275,'Medical Examinations'!A:F,6,0)</f>
        <v>No</v>
      </c>
      <c r="H1275" s="7" t="str">
        <f>VLOOKUP(A1275,'Medical Examinations'!A:J,10,0)</f>
        <v>0</v>
      </c>
      <c r="I1275" t="str">
        <f>VLOOKUP(A1275,'Medical Examinations'!A:I,9,0)</f>
        <v>No</v>
      </c>
      <c r="J1275" t="str">
        <f>VLOOKUP(A1275,'Medical Examinations'!A:L,12,0)</f>
        <v>Normal Weight</v>
      </c>
      <c r="K1275" t="str">
        <f>VLOOKUP(A1275,'Medical Examinations'!A:M,13,0)</f>
        <v>Normal</v>
      </c>
      <c r="L1275" t="str">
        <f>VLOOKUP(A1275,'Hospitalisation Details'!A:S,15,0)</f>
        <v>15-Oct-1977</v>
      </c>
      <c r="M1275" s="10">
        <f>VLOOKUP(A1275,'Hospitalisation Details'!A:Q,17,0)</f>
        <v>8605.36</v>
      </c>
      <c r="N1275" t="str">
        <f>VLOOKUP(A1275,'Hospitalisation Details'!A:L,12,0)</f>
        <v>tier - 2</v>
      </c>
      <c r="O1275" t="str">
        <f>VLOOKUP(A1275,'Hospitalisation Details'!A:AA,13,0)</f>
        <v>tier - 2</v>
      </c>
      <c r="P1275" t="str">
        <f>VLOOKUP(A1275,'Hospitalisation Details'!A:AA,14,0)</f>
        <v>R1013</v>
      </c>
      <c r="Q1275">
        <f>VLOOKUP(A1275,'Hospitalisation Details'!A:AA,16,0)</f>
        <v>45</v>
      </c>
    </row>
    <row r="1276" spans="1:17" ht="15.75" x14ac:dyDescent="0.25">
      <c r="A1276" s="1" t="s">
        <v>1096</v>
      </c>
      <c r="B1276" t="str">
        <f>VLOOKUP(A1276,'Customer Names'!A:D,4,0)</f>
        <v>Adam</v>
      </c>
      <c r="C1276">
        <f>VLOOKUP(A1276,'Medical Examinations'!A:B,2,0)</f>
        <v>24.035</v>
      </c>
      <c r="D1276">
        <f>VLOOKUP(A1276,'Medical Examinations'!A:C,3,0)</f>
        <v>6.11</v>
      </c>
      <c r="E1276" t="str">
        <f>VLOOKUP(A1276,'Medical Examinations'!A:K,11,0)</f>
        <v>No</v>
      </c>
      <c r="F1276" t="str">
        <f>VLOOKUP(A1276,'Medical Examinations'!A:N,14,0)</f>
        <v>No</v>
      </c>
      <c r="G1276" t="str">
        <f>VLOOKUP(A1276,'Medical Examinations'!A:F,6,0)</f>
        <v>No</v>
      </c>
      <c r="H1276" s="7" t="str">
        <f>VLOOKUP(A1276,'Medical Examinations'!A:J,10,0)</f>
        <v>0</v>
      </c>
      <c r="I1276" t="str">
        <f>VLOOKUP(A1276,'Medical Examinations'!A:I,9,0)</f>
        <v>No</v>
      </c>
      <c r="J1276" t="str">
        <f>VLOOKUP(A1276,'Medical Examinations'!A:L,12,0)</f>
        <v>Normal Weight</v>
      </c>
      <c r="K1276" t="str">
        <f>VLOOKUP(A1276,'Medical Examinations'!A:M,13,0)</f>
        <v>Prediabetes</v>
      </c>
      <c r="L1276" t="str">
        <f>VLOOKUP(A1276,'Hospitalisation Details'!A:S,15,0)</f>
        <v>12-Nov-1977</v>
      </c>
      <c r="M1276" s="10">
        <f>VLOOKUP(A1276,'Hospitalisation Details'!A:Q,17,0)</f>
        <v>8604.48</v>
      </c>
      <c r="N1276" t="str">
        <f>VLOOKUP(A1276,'Hospitalisation Details'!A:L,12,0)</f>
        <v>tier - 3</v>
      </c>
      <c r="O1276" t="str">
        <f>VLOOKUP(A1276,'Hospitalisation Details'!A:AA,13,0)</f>
        <v>tier - 2</v>
      </c>
      <c r="P1276" t="str">
        <f>VLOOKUP(A1276,'Hospitalisation Details'!A:AA,14,0)</f>
        <v>R1016</v>
      </c>
      <c r="Q1276">
        <f>VLOOKUP(A1276,'Hospitalisation Details'!A:AA,16,0)</f>
        <v>45</v>
      </c>
    </row>
    <row r="1277" spans="1:17" ht="15.75" x14ac:dyDescent="0.25">
      <c r="A1277" s="1" t="s">
        <v>1095</v>
      </c>
      <c r="B1277" t="str">
        <f>VLOOKUP(A1277,'Customer Names'!A:D,4,0)</f>
        <v>Justin M</v>
      </c>
      <c r="C1277">
        <f>VLOOKUP(A1277,'Medical Examinations'!A:B,2,0)</f>
        <v>23.56</v>
      </c>
      <c r="D1277">
        <f>VLOOKUP(A1277,'Medical Examinations'!A:C,3,0)</f>
        <v>5.97</v>
      </c>
      <c r="E1277" t="str">
        <f>VLOOKUP(A1277,'Medical Examinations'!A:K,11,0)</f>
        <v>No</v>
      </c>
      <c r="F1277" t="str">
        <f>VLOOKUP(A1277,'Medical Examinations'!A:N,14,0)</f>
        <v>No</v>
      </c>
      <c r="G1277" t="str">
        <f>VLOOKUP(A1277,'Medical Examinations'!A:F,6,0)</f>
        <v>No</v>
      </c>
      <c r="H1277" s="7" t="str">
        <f>VLOOKUP(A1277,'Medical Examinations'!A:J,10,0)</f>
        <v>0</v>
      </c>
      <c r="I1277" t="str">
        <f>VLOOKUP(A1277,'Medical Examinations'!A:I,9,0)</f>
        <v>No</v>
      </c>
      <c r="J1277" t="str">
        <f>VLOOKUP(A1277,'Medical Examinations'!A:L,12,0)</f>
        <v>Normal Weight</v>
      </c>
      <c r="K1277" t="str">
        <f>VLOOKUP(A1277,'Medical Examinations'!A:M,13,0)</f>
        <v>Prediabetes</v>
      </c>
      <c r="L1277" t="str">
        <f>VLOOKUP(A1277,'Hospitalisation Details'!A:S,15,0)</f>
        <v>24-Sep-1977</v>
      </c>
      <c r="M1277" s="10">
        <f>VLOOKUP(A1277,'Hospitalisation Details'!A:Q,17,0)</f>
        <v>8603.82</v>
      </c>
      <c r="N1277" t="str">
        <f>VLOOKUP(A1277,'Hospitalisation Details'!A:L,12,0)</f>
        <v>tier - 2</v>
      </c>
      <c r="O1277" t="str">
        <f>VLOOKUP(A1277,'Hospitalisation Details'!A:AA,13,0)</f>
        <v>tier - 1</v>
      </c>
      <c r="P1277" t="str">
        <f>VLOOKUP(A1277,'Hospitalisation Details'!A:AA,14,0)</f>
        <v>R1019</v>
      </c>
      <c r="Q1277">
        <f>VLOOKUP(A1277,'Hospitalisation Details'!A:AA,16,0)</f>
        <v>45</v>
      </c>
    </row>
    <row r="1278" spans="1:17" ht="15.75" x14ac:dyDescent="0.25">
      <c r="A1278" s="1" t="s">
        <v>1094</v>
      </c>
      <c r="B1278" t="str">
        <f>VLOOKUP(A1278,'Customer Names'!A:D,4,0)</f>
        <v>Svetlana V.</v>
      </c>
      <c r="C1278">
        <f>VLOOKUP(A1278,'Medical Examinations'!A:B,2,0)</f>
        <v>27.17</v>
      </c>
      <c r="D1278">
        <f>VLOOKUP(A1278,'Medical Examinations'!A:C,3,0)</f>
        <v>10.81</v>
      </c>
      <c r="E1278" t="str">
        <f>VLOOKUP(A1278,'Medical Examinations'!A:K,11,0)</f>
        <v>No</v>
      </c>
      <c r="F1278" t="str">
        <f>VLOOKUP(A1278,'Medical Examinations'!A:N,14,0)</f>
        <v>No</v>
      </c>
      <c r="G1278" t="str">
        <f>VLOOKUP(A1278,'Medical Examinations'!A:F,6,0)</f>
        <v>No</v>
      </c>
      <c r="H1278" s="7">
        <f>VLOOKUP(A1278,'Medical Examinations'!A:J,10,0)</f>
        <v>2</v>
      </c>
      <c r="I1278" t="str">
        <f>VLOOKUP(A1278,'Medical Examinations'!A:I,9,0)</f>
        <v>No</v>
      </c>
      <c r="J1278" t="str">
        <f>VLOOKUP(A1278,'Medical Examinations'!A:L,12,0)</f>
        <v>Overweight</v>
      </c>
      <c r="K1278" t="str">
        <f>VLOOKUP(A1278,'Medical Examinations'!A:M,13,0)</f>
        <v>Diabetes</v>
      </c>
      <c r="L1278" t="str">
        <f>VLOOKUP(A1278,'Hospitalisation Details'!A:S,15,0)</f>
        <v>11-Jul-1973</v>
      </c>
      <c r="M1278" s="10">
        <f>VLOOKUP(A1278,'Hospitalisation Details'!A:Q,17,0)</f>
        <v>8601.33</v>
      </c>
      <c r="N1278" t="str">
        <f>VLOOKUP(A1278,'Hospitalisation Details'!A:L,12,0)</f>
        <v>tier - 2</v>
      </c>
      <c r="O1278" t="str">
        <f>VLOOKUP(A1278,'Hospitalisation Details'!A:AA,13,0)</f>
        <v>tier - 1</v>
      </c>
      <c r="P1278" t="str">
        <f>VLOOKUP(A1278,'Hospitalisation Details'!A:AA,14,0)</f>
        <v>R1013</v>
      </c>
      <c r="Q1278">
        <f>VLOOKUP(A1278,'Hospitalisation Details'!A:AA,16,0)</f>
        <v>49</v>
      </c>
    </row>
    <row r="1279" spans="1:17" ht="15.75" x14ac:dyDescent="0.25">
      <c r="A1279" s="1" t="s">
        <v>1093</v>
      </c>
      <c r="B1279" t="str">
        <f>VLOOKUP(A1279,'Customer Names'!A:D,4,0)</f>
        <v>Jana L</v>
      </c>
      <c r="C1279">
        <f>VLOOKUP(A1279,'Medical Examinations'!A:B,2,0)</f>
        <v>34.32</v>
      </c>
      <c r="D1279">
        <f>VLOOKUP(A1279,'Medical Examinations'!A:C,3,0)</f>
        <v>5.7</v>
      </c>
      <c r="E1279" t="str">
        <f>VLOOKUP(A1279,'Medical Examinations'!A:K,11,0)</f>
        <v>Yes</v>
      </c>
      <c r="F1279" t="str">
        <f>VLOOKUP(A1279,'Medical Examinations'!A:N,14,0)</f>
        <v>No</v>
      </c>
      <c r="G1279" t="str">
        <f>VLOOKUP(A1279,'Medical Examinations'!A:F,6,0)</f>
        <v>Yes</v>
      </c>
      <c r="H1279" s="7">
        <f>VLOOKUP(A1279,'Medical Examinations'!A:J,10,0)</f>
        <v>1</v>
      </c>
      <c r="I1279" t="str">
        <f>VLOOKUP(A1279,'Medical Examinations'!A:I,9,0)</f>
        <v>No</v>
      </c>
      <c r="J1279" t="str">
        <f>VLOOKUP(A1279,'Medical Examinations'!A:L,12,0)</f>
        <v>Obesity</v>
      </c>
      <c r="K1279" t="str">
        <f>VLOOKUP(A1279,'Medical Examinations'!A:M,13,0)</f>
        <v>Prediabetes</v>
      </c>
      <c r="L1279" t="str">
        <f>VLOOKUP(A1279,'Hospitalisation Details'!A:S,15,0)</f>
        <v>25-Jul-1983</v>
      </c>
      <c r="M1279" s="10">
        <f>VLOOKUP(A1279,'Hospitalisation Details'!A:Q,17,0)</f>
        <v>8596.83</v>
      </c>
      <c r="N1279" t="str">
        <f>VLOOKUP(A1279,'Hospitalisation Details'!A:L,12,0)</f>
        <v>tier - 2</v>
      </c>
      <c r="O1279" t="str">
        <f>VLOOKUP(A1279,'Hospitalisation Details'!A:AA,13,0)</f>
        <v>tier - 3</v>
      </c>
      <c r="P1279" t="str">
        <f>VLOOKUP(A1279,'Hospitalisation Details'!A:AA,14,0)</f>
        <v>R1013</v>
      </c>
      <c r="Q1279">
        <f>VLOOKUP(A1279,'Hospitalisation Details'!A:AA,16,0)</f>
        <v>39</v>
      </c>
    </row>
    <row r="1280" spans="1:17" ht="15.75" x14ac:dyDescent="0.25">
      <c r="A1280" s="1" t="s">
        <v>1092</v>
      </c>
      <c r="B1280" t="str">
        <f>VLOOKUP(A1280,'Customer Names'!A:D,4,0)</f>
        <v>Laura</v>
      </c>
      <c r="C1280">
        <f>VLOOKUP(A1280,'Medical Examinations'!A:B,2,0)</f>
        <v>23.87</v>
      </c>
      <c r="D1280">
        <f>VLOOKUP(A1280,'Medical Examinations'!A:C,3,0)</f>
        <v>4.7699999999999996</v>
      </c>
      <c r="E1280" t="str">
        <f>VLOOKUP(A1280,'Medical Examinations'!A:K,11,0)</f>
        <v>Yes</v>
      </c>
      <c r="F1280" t="str">
        <f>VLOOKUP(A1280,'Medical Examinations'!A:N,14,0)</f>
        <v>No</v>
      </c>
      <c r="G1280" t="str">
        <f>VLOOKUP(A1280,'Medical Examinations'!A:F,6,0)</f>
        <v>Yes</v>
      </c>
      <c r="H1280" s="7">
        <f>VLOOKUP(A1280,'Medical Examinations'!A:J,10,0)</f>
        <v>1</v>
      </c>
      <c r="I1280" t="str">
        <f>VLOOKUP(A1280,'Medical Examinations'!A:I,9,0)</f>
        <v>No</v>
      </c>
      <c r="J1280" t="str">
        <f>VLOOKUP(A1280,'Medical Examinations'!A:L,12,0)</f>
        <v>Normal Weight</v>
      </c>
      <c r="K1280" t="str">
        <f>VLOOKUP(A1280,'Medical Examinations'!A:M,13,0)</f>
        <v>Normal</v>
      </c>
      <c r="L1280" t="str">
        <f>VLOOKUP(A1280,'Hospitalisation Details'!A:S,15,0)</f>
        <v>30-Dec-1983</v>
      </c>
      <c r="M1280" s="10">
        <f>VLOOKUP(A1280,'Hospitalisation Details'!A:Q,17,0)</f>
        <v>8582.2999999999993</v>
      </c>
      <c r="N1280" t="str">
        <f>VLOOKUP(A1280,'Hospitalisation Details'!A:L,12,0)</f>
        <v>tier - 2</v>
      </c>
      <c r="O1280" t="str">
        <f>VLOOKUP(A1280,'Hospitalisation Details'!A:AA,13,0)</f>
        <v>tier - 1</v>
      </c>
      <c r="P1280" t="str">
        <f>VLOOKUP(A1280,'Hospitalisation Details'!A:AA,14,0)</f>
        <v>R1013</v>
      </c>
      <c r="Q1280">
        <f>VLOOKUP(A1280,'Hospitalisation Details'!A:AA,16,0)</f>
        <v>39</v>
      </c>
    </row>
    <row r="1281" spans="1:17" ht="15.75" x14ac:dyDescent="0.25">
      <c r="A1281" s="1" t="s">
        <v>1091</v>
      </c>
      <c r="B1281" t="str">
        <f>VLOOKUP(A1281,'Customer Names'!A:D,4,0)</f>
        <v>Torrey C III</v>
      </c>
      <c r="C1281">
        <f>VLOOKUP(A1281,'Medical Examinations'!A:B,2,0)</f>
        <v>30.15</v>
      </c>
      <c r="D1281">
        <f>VLOOKUP(A1281,'Medical Examinations'!A:C,3,0)</f>
        <v>4.25</v>
      </c>
      <c r="E1281" t="str">
        <f>VLOOKUP(A1281,'Medical Examinations'!A:K,11,0)</f>
        <v>No</v>
      </c>
      <c r="F1281" t="str">
        <f>VLOOKUP(A1281,'Medical Examinations'!A:N,14,0)</f>
        <v>No</v>
      </c>
      <c r="G1281" t="str">
        <f>VLOOKUP(A1281,'Medical Examinations'!A:F,6,0)</f>
        <v>No</v>
      </c>
      <c r="H1281" s="7">
        <f>VLOOKUP(A1281,'Medical Examinations'!A:J,10,0)</f>
        <v>1</v>
      </c>
      <c r="I1281" t="str">
        <f>VLOOKUP(A1281,'Medical Examinations'!A:I,9,0)</f>
        <v>No</v>
      </c>
      <c r="J1281" t="str">
        <f>VLOOKUP(A1281,'Medical Examinations'!A:L,12,0)</f>
        <v>Obesity</v>
      </c>
      <c r="K1281" t="str">
        <f>VLOOKUP(A1281,'Medical Examinations'!A:M,13,0)</f>
        <v>Normal</v>
      </c>
      <c r="L1281" t="str">
        <f>VLOOKUP(A1281,'Hospitalisation Details'!A:S,15,0)</f>
        <v>11-Nov-1987</v>
      </c>
      <c r="M1281" s="10">
        <f>VLOOKUP(A1281,'Hospitalisation Details'!A:Q,17,0)</f>
        <v>8573.2999999999993</v>
      </c>
      <c r="N1281" t="str">
        <f>VLOOKUP(A1281,'Hospitalisation Details'!A:L,12,0)</f>
        <v>tier - 2</v>
      </c>
      <c r="O1281" t="str">
        <f>VLOOKUP(A1281,'Hospitalisation Details'!A:AA,13,0)</f>
        <v>tier - 2</v>
      </c>
      <c r="P1281" t="str">
        <f>VLOOKUP(A1281,'Hospitalisation Details'!A:AA,14,0)</f>
        <v>R1021</v>
      </c>
      <c r="Q1281">
        <f>VLOOKUP(A1281,'Hospitalisation Details'!A:AA,16,0)</f>
        <v>35</v>
      </c>
    </row>
    <row r="1282" spans="1:17" ht="15.75" x14ac:dyDescent="0.25">
      <c r="A1282" s="1" t="s">
        <v>1090</v>
      </c>
      <c r="B1282" t="str">
        <f>VLOOKUP(A1282,'Customer Names'!A:D,4,0)</f>
        <v>Paul</v>
      </c>
      <c r="C1282">
        <f>VLOOKUP(A1282,'Medical Examinations'!A:B,2,0)</f>
        <v>26.36</v>
      </c>
      <c r="D1282">
        <f>VLOOKUP(A1282,'Medical Examinations'!A:C,3,0)</f>
        <v>5.52</v>
      </c>
      <c r="E1282" t="str">
        <f>VLOOKUP(A1282,'Medical Examinations'!A:K,11,0)</f>
        <v>No</v>
      </c>
      <c r="F1282" t="str">
        <f>VLOOKUP(A1282,'Medical Examinations'!A:N,14,0)</f>
        <v>No</v>
      </c>
      <c r="G1282" t="str">
        <f>VLOOKUP(A1282,'Medical Examinations'!A:F,6,0)</f>
        <v>No</v>
      </c>
      <c r="H1282" s="7" t="str">
        <f>VLOOKUP(A1282,'Medical Examinations'!A:J,10,0)</f>
        <v>0</v>
      </c>
      <c r="I1282" t="str">
        <f>VLOOKUP(A1282,'Medical Examinations'!A:I,9,0)</f>
        <v>No</v>
      </c>
      <c r="J1282" t="str">
        <f>VLOOKUP(A1282,'Medical Examinations'!A:L,12,0)</f>
        <v>Overweight</v>
      </c>
      <c r="K1282" t="str">
        <f>VLOOKUP(A1282,'Medical Examinations'!A:M,13,0)</f>
        <v>Normal</v>
      </c>
      <c r="L1282" t="str">
        <f>VLOOKUP(A1282,'Hospitalisation Details'!A:S,15,0)</f>
        <v>6-Dec-1982</v>
      </c>
      <c r="M1282" s="10">
        <f>VLOOKUP(A1282,'Hospitalisation Details'!A:Q,17,0)</f>
        <v>8572.0400000000009</v>
      </c>
      <c r="N1282" t="str">
        <f>VLOOKUP(A1282,'Hospitalisation Details'!A:L,12,0)</f>
        <v>tier - 2</v>
      </c>
      <c r="O1282" t="str">
        <f>VLOOKUP(A1282,'Hospitalisation Details'!A:AA,13,0)</f>
        <v>tier - 2</v>
      </c>
      <c r="P1282" t="str">
        <f>VLOOKUP(A1282,'Hospitalisation Details'!A:AA,14,0)</f>
        <v>R1021</v>
      </c>
      <c r="Q1282">
        <f>VLOOKUP(A1282,'Hospitalisation Details'!A:AA,16,0)</f>
        <v>40</v>
      </c>
    </row>
    <row r="1283" spans="1:17" ht="15.75" x14ac:dyDescent="0.25">
      <c r="A1283" s="1" t="s">
        <v>1089</v>
      </c>
      <c r="B1283" t="str">
        <f>VLOOKUP(A1283,'Customer Names'!A:D,4,0)</f>
        <v>Jennifer D.</v>
      </c>
      <c r="C1283">
        <f>VLOOKUP(A1283,'Medical Examinations'!A:B,2,0)</f>
        <v>45.32</v>
      </c>
      <c r="D1283">
        <f>VLOOKUP(A1283,'Medical Examinations'!A:C,3,0)</f>
        <v>6.53</v>
      </c>
      <c r="E1283" t="str">
        <f>VLOOKUP(A1283,'Medical Examinations'!A:K,11,0)</f>
        <v>Yes</v>
      </c>
      <c r="F1283" t="str">
        <f>VLOOKUP(A1283,'Medical Examinations'!A:N,14,0)</f>
        <v>No</v>
      </c>
      <c r="G1283" t="str">
        <f>VLOOKUP(A1283,'Medical Examinations'!A:F,6,0)</f>
        <v>No</v>
      </c>
      <c r="H1283" s="7">
        <f>VLOOKUP(A1283,'Medical Examinations'!A:J,10,0)</f>
        <v>1</v>
      </c>
      <c r="I1283" t="str">
        <f>VLOOKUP(A1283,'Medical Examinations'!A:I,9,0)</f>
        <v>No</v>
      </c>
      <c r="J1283" t="str">
        <f>VLOOKUP(A1283,'Medical Examinations'!A:L,12,0)</f>
        <v>Obesity</v>
      </c>
      <c r="K1283" t="str">
        <f>VLOOKUP(A1283,'Medical Examinations'!A:M,13,0)</f>
        <v>Diabetes</v>
      </c>
      <c r="L1283" t="str">
        <f>VLOOKUP(A1283,'Hospitalisation Details'!A:S,15,0)</f>
        <v>26-Sep-1975</v>
      </c>
      <c r="M1283" s="10">
        <f>VLOOKUP(A1283,'Hospitalisation Details'!A:Q,17,0)</f>
        <v>8569.86</v>
      </c>
      <c r="N1283" t="str">
        <f>VLOOKUP(A1283,'Hospitalisation Details'!A:L,12,0)</f>
        <v>tier - 2</v>
      </c>
      <c r="O1283" t="str">
        <f>VLOOKUP(A1283,'Hospitalisation Details'!A:AA,13,0)</f>
        <v>tier - 3</v>
      </c>
      <c r="P1283" t="str">
        <f>VLOOKUP(A1283,'Hospitalisation Details'!A:AA,14,0)</f>
        <v>R1013</v>
      </c>
      <c r="Q1283">
        <f>VLOOKUP(A1283,'Hospitalisation Details'!A:AA,16,0)</f>
        <v>47</v>
      </c>
    </row>
    <row r="1284" spans="1:17" ht="15.75" x14ac:dyDescent="0.25">
      <c r="A1284" s="1" t="s">
        <v>1088</v>
      </c>
      <c r="B1284" t="str">
        <f>VLOOKUP(A1284,'Customer Names'!A:D,4,0)</f>
        <v>Erik</v>
      </c>
      <c r="C1284">
        <f>VLOOKUP(A1284,'Medical Examinations'!A:B,2,0)</f>
        <v>31.93</v>
      </c>
      <c r="D1284">
        <f>VLOOKUP(A1284,'Medical Examinations'!A:C,3,0)</f>
        <v>4.82</v>
      </c>
      <c r="E1284" t="str">
        <f>VLOOKUP(A1284,'Medical Examinations'!A:K,11,0)</f>
        <v>Yes</v>
      </c>
      <c r="F1284" t="str">
        <f>VLOOKUP(A1284,'Medical Examinations'!A:N,14,0)</f>
        <v>No</v>
      </c>
      <c r="G1284" t="str">
        <f>VLOOKUP(A1284,'Medical Examinations'!A:F,6,0)</f>
        <v>No</v>
      </c>
      <c r="H1284" s="7">
        <f>VLOOKUP(A1284,'Medical Examinations'!A:J,10,0)</f>
        <v>1</v>
      </c>
      <c r="I1284" t="str">
        <f>VLOOKUP(A1284,'Medical Examinations'!A:I,9,0)</f>
        <v>No</v>
      </c>
      <c r="J1284" t="str">
        <f>VLOOKUP(A1284,'Medical Examinations'!A:L,12,0)</f>
        <v>Obesity</v>
      </c>
      <c r="K1284" t="str">
        <f>VLOOKUP(A1284,'Medical Examinations'!A:M,13,0)</f>
        <v>Normal</v>
      </c>
      <c r="L1284" t="str">
        <f>VLOOKUP(A1284,'Hospitalisation Details'!A:S,15,0)</f>
        <v>21-Sep-1988</v>
      </c>
      <c r="M1284" s="10">
        <f>VLOOKUP(A1284,'Hospitalisation Details'!A:Q,17,0)</f>
        <v>8567.25</v>
      </c>
      <c r="N1284" t="str">
        <f>VLOOKUP(A1284,'Hospitalisation Details'!A:L,12,0)</f>
        <v>tier - 2</v>
      </c>
      <c r="O1284" t="str">
        <f>VLOOKUP(A1284,'Hospitalisation Details'!A:AA,13,0)</f>
        <v>tier - 1</v>
      </c>
      <c r="P1284" t="str">
        <f>VLOOKUP(A1284,'Hospitalisation Details'!A:AA,14,0)</f>
        <v>R1012</v>
      </c>
      <c r="Q1284">
        <f>VLOOKUP(A1284,'Hospitalisation Details'!A:AA,16,0)</f>
        <v>34</v>
      </c>
    </row>
    <row r="1285" spans="1:17" ht="15.75" x14ac:dyDescent="0.25">
      <c r="A1285" s="1" t="s">
        <v>1087</v>
      </c>
      <c r="B1285" t="str">
        <f>VLOOKUP(A1285,'Customer Names'!A:D,4,0)</f>
        <v>Lana J</v>
      </c>
      <c r="C1285">
        <f>VLOOKUP(A1285,'Medical Examinations'!A:B,2,0)</f>
        <v>36</v>
      </c>
      <c r="D1285">
        <f>VLOOKUP(A1285,'Medical Examinations'!A:C,3,0)</f>
        <v>11.94</v>
      </c>
      <c r="E1285" t="str">
        <f>VLOOKUP(A1285,'Medical Examinations'!A:K,11,0)</f>
        <v>Yes</v>
      </c>
      <c r="F1285" t="str">
        <f>VLOOKUP(A1285,'Medical Examinations'!A:N,14,0)</f>
        <v>No</v>
      </c>
      <c r="G1285" t="str">
        <f>VLOOKUP(A1285,'Medical Examinations'!A:F,6,0)</f>
        <v>No</v>
      </c>
      <c r="H1285" s="7">
        <f>VLOOKUP(A1285,'Medical Examinations'!A:J,10,0)</f>
        <v>1</v>
      </c>
      <c r="I1285" t="str">
        <f>VLOOKUP(A1285,'Medical Examinations'!A:I,9,0)</f>
        <v>No</v>
      </c>
      <c r="J1285" t="str">
        <f>VLOOKUP(A1285,'Medical Examinations'!A:L,12,0)</f>
        <v>Obesity</v>
      </c>
      <c r="K1285" t="str">
        <f>VLOOKUP(A1285,'Medical Examinations'!A:M,13,0)</f>
        <v>Diabetes</v>
      </c>
      <c r="L1285" t="str">
        <f>VLOOKUP(A1285,'Hospitalisation Details'!A:S,15,0)</f>
        <v>21-Aug-1975</v>
      </c>
      <c r="M1285" s="10">
        <f>VLOOKUP(A1285,'Hospitalisation Details'!A:Q,17,0)</f>
        <v>8556.91</v>
      </c>
      <c r="N1285" t="str">
        <f>VLOOKUP(A1285,'Hospitalisation Details'!A:L,12,0)</f>
        <v>tier - 2</v>
      </c>
      <c r="O1285" t="str">
        <f>VLOOKUP(A1285,'Hospitalisation Details'!A:AA,13,0)</f>
        <v>tier - 1</v>
      </c>
      <c r="P1285" t="str">
        <f>VLOOKUP(A1285,'Hospitalisation Details'!A:AA,14,0)</f>
        <v>R1011</v>
      </c>
      <c r="Q1285">
        <f>VLOOKUP(A1285,'Hospitalisation Details'!A:AA,16,0)</f>
        <v>47</v>
      </c>
    </row>
    <row r="1286" spans="1:17" ht="15.75" x14ac:dyDescent="0.25">
      <c r="A1286" s="1" t="s">
        <v>1086</v>
      </c>
      <c r="B1286" t="str">
        <f>VLOOKUP(A1286,'Customer Names'!A:D,4,0)</f>
        <v>Rebecca E</v>
      </c>
      <c r="C1286">
        <f>VLOOKUP(A1286,'Medical Examinations'!A:B,2,0)</f>
        <v>32</v>
      </c>
      <c r="D1286">
        <f>VLOOKUP(A1286,'Medical Examinations'!A:C,3,0)</f>
        <v>7.85</v>
      </c>
      <c r="E1286" t="str">
        <f>VLOOKUP(A1286,'Medical Examinations'!A:K,11,0)</f>
        <v>Yes</v>
      </c>
      <c r="F1286" t="str">
        <f>VLOOKUP(A1286,'Medical Examinations'!A:N,14,0)</f>
        <v>No</v>
      </c>
      <c r="G1286" t="str">
        <f>VLOOKUP(A1286,'Medical Examinations'!A:F,6,0)</f>
        <v>No</v>
      </c>
      <c r="H1286" s="7">
        <f>VLOOKUP(A1286,'Medical Examinations'!A:J,10,0)</f>
        <v>1</v>
      </c>
      <c r="I1286" t="str">
        <f>VLOOKUP(A1286,'Medical Examinations'!A:I,9,0)</f>
        <v>No</v>
      </c>
      <c r="J1286" t="str">
        <f>VLOOKUP(A1286,'Medical Examinations'!A:L,12,0)</f>
        <v>Obesity</v>
      </c>
      <c r="K1286" t="str">
        <f>VLOOKUP(A1286,'Medical Examinations'!A:M,13,0)</f>
        <v>Diabetes</v>
      </c>
      <c r="L1286" t="str">
        <f>VLOOKUP(A1286,'Hospitalisation Details'!A:S,15,0)</f>
        <v>6-Aug-1975</v>
      </c>
      <c r="M1286" s="10">
        <f>VLOOKUP(A1286,'Hospitalisation Details'!A:Q,17,0)</f>
        <v>8551.35</v>
      </c>
      <c r="N1286" t="str">
        <f>VLOOKUP(A1286,'Hospitalisation Details'!A:L,12,0)</f>
        <v>tier - 2</v>
      </c>
      <c r="O1286" t="str">
        <f>VLOOKUP(A1286,'Hospitalisation Details'!A:AA,13,0)</f>
        <v>tier - 2</v>
      </c>
      <c r="P1286" t="str">
        <f>VLOOKUP(A1286,'Hospitalisation Details'!A:AA,14,0)</f>
        <v>R1011</v>
      </c>
      <c r="Q1286">
        <f>VLOOKUP(A1286,'Hospitalisation Details'!A:AA,16,0)</f>
        <v>47</v>
      </c>
    </row>
    <row r="1287" spans="1:17" ht="15.75" x14ac:dyDescent="0.25">
      <c r="A1287" s="1" t="s">
        <v>1085</v>
      </c>
      <c r="B1287" t="str">
        <f>VLOOKUP(A1287,'Customer Names'!A:D,4,0)</f>
        <v>Katie M.</v>
      </c>
      <c r="C1287">
        <f>VLOOKUP(A1287,'Medical Examinations'!A:B,2,0)</f>
        <v>29.37</v>
      </c>
      <c r="D1287">
        <f>VLOOKUP(A1287,'Medical Examinations'!A:C,3,0)</f>
        <v>8.01</v>
      </c>
      <c r="E1287" t="str">
        <f>VLOOKUP(A1287,'Medical Examinations'!A:K,11,0)</f>
        <v>Yes</v>
      </c>
      <c r="F1287" t="str">
        <f>VLOOKUP(A1287,'Medical Examinations'!A:N,14,0)</f>
        <v>No</v>
      </c>
      <c r="G1287" t="str">
        <f>VLOOKUP(A1287,'Medical Examinations'!A:F,6,0)</f>
        <v>No</v>
      </c>
      <c r="H1287" s="7">
        <f>VLOOKUP(A1287,'Medical Examinations'!A:J,10,0)</f>
        <v>1</v>
      </c>
      <c r="I1287" t="str">
        <f>VLOOKUP(A1287,'Medical Examinations'!A:I,9,0)</f>
        <v>No</v>
      </c>
      <c r="J1287" t="str">
        <f>VLOOKUP(A1287,'Medical Examinations'!A:L,12,0)</f>
        <v>Overweight</v>
      </c>
      <c r="K1287" t="str">
        <f>VLOOKUP(A1287,'Medical Examinations'!A:M,13,0)</f>
        <v>Diabetes</v>
      </c>
      <c r="L1287" t="str">
        <f>VLOOKUP(A1287,'Hospitalisation Details'!A:S,15,0)</f>
        <v>12-Dec-1983</v>
      </c>
      <c r="M1287" s="10">
        <f>VLOOKUP(A1287,'Hospitalisation Details'!A:Q,17,0)</f>
        <v>8547.69</v>
      </c>
      <c r="N1287" t="str">
        <f>VLOOKUP(A1287,'Hospitalisation Details'!A:L,12,0)</f>
        <v>tier - 2</v>
      </c>
      <c r="O1287" t="str">
        <f>VLOOKUP(A1287,'Hospitalisation Details'!A:AA,13,0)</f>
        <v>tier - 1</v>
      </c>
      <c r="P1287" t="str">
        <f>VLOOKUP(A1287,'Hospitalisation Details'!A:AA,14,0)</f>
        <v>R1013</v>
      </c>
      <c r="Q1287">
        <f>VLOOKUP(A1287,'Hospitalisation Details'!A:AA,16,0)</f>
        <v>39</v>
      </c>
    </row>
    <row r="1288" spans="1:17" ht="15.75" x14ac:dyDescent="0.25">
      <c r="A1288" s="1" t="s">
        <v>1084</v>
      </c>
      <c r="B1288" t="str">
        <f>VLOOKUP(A1288,'Customer Names'!A:D,4,0)</f>
        <v>Elizabeth A.</v>
      </c>
      <c r="C1288">
        <f>VLOOKUP(A1288,'Medical Examinations'!A:B,2,0)</f>
        <v>23.6</v>
      </c>
      <c r="D1288">
        <f>VLOOKUP(A1288,'Medical Examinations'!A:C,3,0)</f>
        <v>7.4</v>
      </c>
      <c r="E1288" t="str">
        <f>VLOOKUP(A1288,'Medical Examinations'!A:K,11,0)</f>
        <v>Yes</v>
      </c>
      <c r="F1288" t="str">
        <f>VLOOKUP(A1288,'Medical Examinations'!A:N,14,0)</f>
        <v>No</v>
      </c>
      <c r="G1288" t="str">
        <f>VLOOKUP(A1288,'Medical Examinations'!A:F,6,0)</f>
        <v>No</v>
      </c>
      <c r="H1288" s="7">
        <f>VLOOKUP(A1288,'Medical Examinations'!A:J,10,0)</f>
        <v>1</v>
      </c>
      <c r="I1288" t="str">
        <f>VLOOKUP(A1288,'Medical Examinations'!A:I,9,0)</f>
        <v>No</v>
      </c>
      <c r="J1288" t="str">
        <f>VLOOKUP(A1288,'Medical Examinations'!A:L,12,0)</f>
        <v>Normal Weight</v>
      </c>
      <c r="K1288" t="str">
        <f>VLOOKUP(A1288,'Medical Examinations'!A:M,13,0)</f>
        <v>Diabetes</v>
      </c>
      <c r="L1288" t="str">
        <f>VLOOKUP(A1288,'Hospitalisation Details'!A:S,15,0)</f>
        <v>6-Nov-1975</v>
      </c>
      <c r="M1288" s="10">
        <f>VLOOKUP(A1288,'Hospitalisation Details'!A:Q,17,0)</f>
        <v>8539.67</v>
      </c>
      <c r="N1288" t="str">
        <f>VLOOKUP(A1288,'Hospitalisation Details'!A:L,12,0)</f>
        <v>tier - 2</v>
      </c>
      <c r="O1288" t="str">
        <f>VLOOKUP(A1288,'Hospitalisation Details'!A:AA,13,0)</f>
        <v>tier - 3</v>
      </c>
      <c r="P1288" t="str">
        <f>VLOOKUP(A1288,'Hospitalisation Details'!A:AA,14,0)</f>
        <v>R1011</v>
      </c>
      <c r="Q1288">
        <f>VLOOKUP(A1288,'Hospitalisation Details'!A:AA,16,0)</f>
        <v>47</v>
      </c>
    </row>
    <row r="1289" spans="1:17" ht="15.75" x14ac:dyDescent="0.25">
      <c r="A1289" s="1" t="s">
        <v>1083</v>
      </c>
      <c r="B1289" t="str">
        <f>VLOOKUP(A1289,'Customer Names'!A:D,4,0)</f>
        <v>Sarah</v>
      </c>
      <c r="C1289">
        <f>VLOOKUP(A1289,'Medical Examinations'!A:B,2,0)</f>
        <v>33.155000000000001</v>
      </c>
      <c r="D1289">
        <f>VLOOKUP(A1289,'Medical Examinations'!A:C,3,0)</f>
        <v>8.3800000000000008</v>
      </c>
      <c r="E1289" t="str">
        <f>VLOOKUP(A1289,'Medical Examinations'!A:K,11,0)</f>
        <v>Yes</v>
      </c>
      <c r="F1289" t="str">
        <f>VLOOKUP(A1289,'Medical Examinations'!A:N,14,0)</f>
        <v>No</v>
      </c>
      <c r="G1289" t="str">
        <f>VLOOKUP(A1289,'Medical Examinations'!A:F,6,0)</f>
        <v>No</v>
      </c>
      <c r="H1289" s="7" t="str">
        <f>VLOOKUP(A1289,'Medical Examinations'!A:J,10,0)</f>
        <v>0</v>
      </c>
      <c r="I1289" t="str">
        <f>VLOOKUP(A1289,'Medical Examinations'!A:I,9,0)</f>
        <v>No</v>
      </c>
      <c r="J1289" t="str">
        <f>VLOOKUP(A1289,'Medical Examinations'!A:L,12,0)</f>
        <v>Obesity</v>
      </c>
      <c r="K1289" t="str">
        <f>VLOOKUP(A1289,'Medical Examinations'!A:M,13,0)</f>
        <v>Diabetes</v>
      </c>
      <c r="L1289" t="str">
        <f>VLOOKUP(A1289,'Hospitalisation Details'!A:S,15,0)</f>
        <v>27-Dec-1981</v>
      </c>
      <c r="M1289" s="10">
        <f>VLOOKUP(A1289,'Hospitalisation Details'!A:Q,17,0)</f>
        <v>8538.2900000000009</v>
      </c>
      <c r="N1289" t="str">
        <f>VLOOKUP(A1289,'Hospitalisation Details'!A:L,12,0)</f>
        <v>tier - 2</v>
      </c>
      <c r="O1289" t="str">
        <f>VLOOKUP(A1289,'Hospitalisation Details'!A:AA,13,0)</f>
        <v>tier - 3</v>
      </c>
      <c r="P1289" t="str">
        <f>VLOOKUP(A1289,'Hospitalisation Details'!A:AA,14,0)</f>
        <v>R1024</v>
      </c>
      <c r="Q1289">
        <f>VLOOKUP(A1289,'Hospitalisation Details'!A:AA,16,0)</f>
        <v>41</v>
      </c>
    </row>
    <row r="1290" spans="1:17" ht="15.75" x14ac:dyDescent="0.25">
      <c r="A1290" s="1" t="s">
        <v>1082</v>
      </c>
      <c r="B1290" t="str">
        <f>VLOOKUP(A1290,'Customer Names'!A:D,4,0)</f>
        <v>Annie J.</v>
      </c>
      <c r="C1290">
        <f>VLOOKUP(A1290,'Medical Examinations'!A:B,2,0)</f>
        <v>24.32</v>
      </c>
      <c r="D1290">
        <f>VLOOKUP(A1290,'Medical Examinations'!A:C,3,0)</f>
        <v>11.56</v>
      </c>
      <c r="E1290" t="str">
        <f>VLOOKUP(A1290,'Medical Examinations'!A:K,11,0)</f>
        <v>Yes</v>
      </c>
      <c r="F1290" t="str">
        <f>VLOOKUP(A1290,'Medical Examinations'!A:N,14,0)</f>
        <v>No</v>
      </c>
      <c r="G1290" t="str">
        <f>VLOOKUP(A1290,'Medical Examinations'!A:F,6,0)</f>
        <v>No</v>
      </c>
      <c r="H1290" s="7">
        <f>VLOOKUP(A1290,'Medical Examinations'!A:J,10,0)</f>
        <v>1</v>
      </c>
      <c r="I1290" t="str">
        <f>VLOOKUP(A1290,'Medical Examinations'!A:I,9,0)</f>
        <v>No</v>
      </c>
      <c r="J1290" t="str">
        <f>VLOOKUP(A1290,'Medical Examinations'!A:L,12,0)</f>
        <v>Normal Weight</v>
      </c>
      <c r="K1290" t="str">
        <f>VLOOKUP(A1290,'Medical Examinations'!A:M,13,0)</f>
        <v>Diabetes</v>
      </c>
      <c r="L1290" t="str">
        <f>VLOOKUP(A1290,'Hospitalisation Details'!A:S,15,0)</f>
        <v>24-Jul-1983</v>
      </c>
      <c r="M1290" s="10">
        <f>VLOOKUP(A1290,'Hospitalisation Details'!A:Q,17,0)</f>
        <v>8534.67</v>
      </c>
      <c r="N1290" t="str">
        <f>VLOOKUP(A1290,'Hospitalisation Details'!A:L,12,0)</f>
        <v>tier - 2</v>
      </c>
      <c r="O1290" t="str">
        <f>VLOOKUP(A1290,'Hospitalisation Details'!A:AA,13,0)</f>
        <v>tier - 3</v>
      </c>
      <c r="P1290" t="str">
        <f>VLOOKUP(A1290,'Hospitalisation Details'!A:AA,14,0)</f>
        <v>R1024</v>
      </c>
      <c r="Q1290">
        <f>VLOOKUP(A1290,'Hospitalisation Details'!A:AA,16,0)</f>
        <v>39</v>
      </c>
    </row>
    <row r="1291" spans="1:17" ht="15.75" x14ac:dyDescent="0.25">
      <c r="A1291" s="1" t="s">
        <v>1081</v>
      </c>
      <c r="B1291" t="str">
        <f>VLOOKUP(A1291,'Customer Names'!A:D,4,0)</f>
        <v>Annie</v>
      </c>
      <c r="C1291">
        <f>VLOOKUP(A1291,'Medical Examinations'!A:B,2,0)</f>
        <v>36.299999999999997</v>
      </c>
      <c r="D1291">
        <f>VLOOKUP(A1291,'Medical Examinations'!A:C,3,0)</f>
        <v>4.6100000000000003</v>
      </c>
      <c r="E1291" t="str">
        <f>VLOOKUP(A1291,'Medical Examinations'!A:K,11,0)</f>
        <v>No</v>
      </c>
      <c r="F1291" t="str">
        <f>VLOOKUP(A1291,'Medical Examinations'!A:N,14,0)</f>
        <v>No</v>
      </c>
      <c r="G1291" t="str">
        <f>VLOOKUP(A1291,'Medical Examinations'!A:F,6,0)</f>
        <v>No</v>
      </c>
      <c r="H1291" s="7" t="str">
        <f>VLOOKUP(A1291,'Medical Examinations'!A:J,10,0)</f>
        <v>0</v>
      </c>
      <c r="I1291" t="str">
        <f>VLOOKUP(A1291,'Medical Examinations'!A:I,9,0)</f>
        <v>No</v>
      </c>
      <c r="J1291" t="str">
        <f>VLOOKUP(A1291,'Medical Examinations'!A:L,12,0)</f>
        <v>Obesity</v>
      </c>
      <c r="K1291" t="str">
        <f>VLOOKUP(A1291,'Medical Examinations'!A:M,13,0)</f>
        <v>Normal</v>
      </c>
      <c r="L1291" t="str">
        <f>VLOOKUP(A1291,'Hospitalisation Details'!A:S,15,0)</f>
        <v>26-Jul-1977</v>
      </c>
      <c r="M1291" s="10">
        <f>VLOOKUP(A1291,'Hospitalisation Details'!A:Q,17,0)</f>
        <v>8527.5300000000007</v>
      </c>
      <c r="N1291" t="str">
        <f>VLOOKUP(A1291,'Hospitalisation Details'!A:L,12,0)</f>
        <v>tier - 2</v>
      </c>
      <c r="O1291" t="str">
        <f>VLOOKUP(A1291,'Hospitalisation Details'!A:AA,13,0)</f>
        <v>tier - 2</v>
      </c>
      <c r="P1291" t="str">
        <f>VLOOKUP(A1291,'Hospitalisation Details'!A:AA,14,0)</f>
        <v>R1013</v>
      </c>
      <c r="Q1291">
        <f>VLOOKUP(A1291,'Hospitalisation Details'!A:AA,16,0)</f>
        <v>45</v>
      </c>
    </row>
    <row r="1292" spans="1:17" ht="15.75" x14ac:dyDescent="0.25">
      <c r="A1292" s="1" t="s">
        <v>1080</v>
      </c>
      <c r="B1292" t="str">
        <f>VLOOKUP(A1292,'Customer Names'!A:D,4,0)</f>
        <v>Lindsey</v>
      </c>
      <c r="C1292">
        <f>VLOOKUP(A1292,'Medical Examinations'!A:B,2,0)</f>
        <v>34.4</v>
      </c>
      <c r="D1292">
        <f>VLOOKUP(A1292,'Medical Examinations'!A:C,3,0)</f>
        <v>4.95</v>
      </c>
      <c r="E1292" t="str">
        <f>VLOOKUP(A1292,'Medical Examinations'!A:K,11,0)</f>
        <v>No</v>
      </c>
      <c r="F1292" t="str">
        <f>VLOOKUP(A1292,'Medical Examinations'!A:N,14,0)</f>
        <v>No</v>
      </c>
      <c r="G1292" t="str">
        <f>VLOOKUP(A1292,'Medical Examinations'!A:F,6,0)</f>
        <v>Yes</v>
      </c>
      <c r="H1292" s="7">
        <f>VLOOKUP(A1292,'Medical Examinations'!A:J,10,0)</f>
        <v>1</v>
      </c>
      <c r="I1292" t="str">
        <f>VLOOKUP(A1292,'Medical Examinations'!A:I,9,0)</f>
        <v>No</v>
      </c>
      <c r="J1292" t="str">
        <f>VLOOKUP(A1292,'Medical Examinations'!A:L,12,0)</f>
        <v>Obesity</v>
      </c>
      <c r="K1292" t="str">
        <f>VLOOKUP(A1292,'Medical Examinations'!A:M,13,0)</f>
        <v>Normal</v>
      </c>
      <c r="L1292" t="str">
        <f>VLOOKUP(A1292,'Hospitalisation Details'!A:S,15,0)</f>
        <v>13-Aug-1979</v>
      </c>
      <c r="M1292" s="10">
        <f>VLOOKUP(A1292,'Hospitalisation Details'!A:Q,17,0)</f>
        <v>8522</v>
      </c>
      <c r="N1292" t="str">
        <f>VLOOKUP(A1292,'Hospitalisation Details'!A:L,12,0)</f>
        <v>tier - 2</v>
      </c>
      <c r="O1292" t="str">
        <f>VLOOKUP(A1292,'Hospitalisation Details'!A:AA,13,0)</f>
        <v>tier - 2</v>
      </c>
      <c r="P1292" t="str">
        <f>VLOOKUP(A1292,'Hospitalisation Details'!A:AA,14,0)</f>
        <v>R1011</v>
      </c>
      <c r="Q1292">
        <f>VLOOKUP(A1292,'Hospitalisation Details'!A:AA,16,0)</f>
        <v>43</v>
      </c>
    </row>
    <row r="1293" spans="1:17" ht="15.75" x14ac:dyDescent="0.25">
      <c r="A1293" s="1" t="s">
        <v>1079</v>
      </c>
      <c r="B1293" t="str">
        <f>VLOOKUP(A1293,'Customer Names'!A:D,4,0)</f>
        <v>Laura</v>
      </c>
      <c r="C1293">
        <f>VLOOKUP(A1293,'Medical Examinations'!A:B,2,0)</f>
        <v>30.9</v>
      </c>
      <c r="D1293">
        <f>VLOOKUP(A1293,'Medical Examinations'!A:C,3,0)</f>
        <v>5.04</v>
      </c>
      <c r="E1293" t="str">
        <f>VLOOKUP(A1293,'Medical Examinations'!A:K,11,0)</f>
        <v>No</v>
      </c>
      <c r="F1293" t="str">
        <f>VLOOKUP(A1293,'Medical Examinations'!A:N,14,0)</f>
        <v>No</v>
      </c>
      <c r="G1293" t="str">
        <f>VLOOKUP(A1293,'Medical Examinations'!A:F,6,0)</f>
        <v>No</v>
      </c>
      <c r="H1293" s="7" t="str">
        <f>VLOOKUP(A1293,'Medical Examinations'!A:J,10,0)</f>
        <v>0</v>
      </c>
      <c r="I1293" t="str">
        <f>VLOOKUP(A1293,'Medical Examinations'!A:I,9,0)</f>
        <v>No</v>
      </c>
      <c r="J1293" t="str">
        <f>VLOOKUP(A1293,'Medical Examinations'!A:L,12,0)</f>
        <v>Obesity</v>
      </c>
      <c r="K1293" t="str">
        <f>VLOOKUP(A1293,'Medical Examinations'!A:M,13,0)</f>
        <v>Normal</v>
      </c>
      <c r="L1293" t="str">
        <f>VLOOKUP(A1293,'Hospitalisation Details'!A:S,15,0)</f>
        <v>29-Dec-1977</v>
      </c>
      <c r="M1293" s="10">
        <f>VLOOKUP(A1293,'Hospitalisation Details'!A:Q,17,0)</f>
        <v>8520.0300000000007</v>
      </c>
      <c r="N1293" t="str">
        <f>VLOOKUP(A1293,'Hospitalisation Details'!A:L,12,0)</f>
        <v>tier - 2</v>
      </c>
      <c r="O1293" t="str">
        <f>VLOOKUP(A1293,'Hospitalisation Details'!A:AA,13,0)</f>
        <v>tier - 3</v>
      </c>
      <c r="P1293" t="str">
        <f>VLOOKUP(A1293,'Hospitalisation Details'!A:AA,14,0)</f>
        <v>R1011</v>
      </c>
      <c r="Q1293">
        <f>VLOOKUP(A1293,'Hospitalisation Details'!A:AA,16,0)</f>
        <v>45</v>
      </c>
    </row>
    <row r="1294" spans="1:17" ht="15.75" x14ac:dyDescent="0.25">
      <c r="A1294" s="1" t="s">
        <v>1078</v>
      </c>
      <c r="B1294" t="str">
        <f>VLOOKUP(A1294,'Customer Names'!A:D,4,0)</f>
        <v>Amy T</v>
      </c>
      <c r="C1294">
        <f>VLOOKUP(A1294,'Medical Examinations'!A:B,2,0)</f>
        <v>28.6</v>
      </c>
      <c r="D1294">
        <f>VLOOKUP(A1294,'Medical Examinations'!A:C,3,0)</f>
        <v>5.42</v>
      </c>
      <c r="E1294" t="str">
        <f>VLOOKUP(A1294,'Medical Examinations'!A:K,11,0)</f>
        <v>No</v>
      </c>
      <c r="F1294" t="str">
        <f>VLOOKUP(A1294,'Medical Examinations'!A:N,14,0)</f>
        <v>No</v>
      </c>
      <c r="G1294" t="str">
        <f>VLOOKUP(A1294,'Medical Examinations'!A:F,6,0)</f>
        <v>No</v>
      </c>
      <c r="H1294" s="7" t="str">
        <f>VLOOKUP(A1294,'Medical Examinations'!A:J,10,0)</f>
        <v>0</v>
      </c>
      <c r="I1294" t="str">
        <f>VLOOKUP(A1294,'Medical Examinations'!A:I,9,0)</f>
        <v>No</v>
      </c>
      <c r="J1294" t="str">
        <f>VLOOKUP(A1294,'Medical Examinations'!A:L,12,0)</f>
        <v>Overweight</v>
      </c>
      <c r="K1294" t="str">
        <f>VLOOKUP(A1294,'Medical Examinations'!A:M,13,0)</f>
        <v>Normal</v>
      </c>
      <c r="L1294" t="str">
        <f>VLOOKUP(A1294,'Hospitalisation Details'!A:S,15,0)</f>
        <v>21-Jun-1977</v>
      </c>
      <c r="M1294" s="10">
        <f>VLOOKUP(A1294,'Hospitalisation Details'!A:Q,17,0)</f>
        <v>8516.83</v>
      </c>
      <c r="N1294" t="str">
        <f>VLOOKUP(A1294,'Hospitalisation Details'!A:L,12,0)</f>
        <v>tier - 2</v>
      </c>
      <c r="O1294" t="str">
        <f>VLOOKUP(A1294,'Hospitalisation Details'!A:AA,13,0)</f>
        <v>tier - 1</v>
      </c>
      <c r="P1294" t="str">
        <f>VLOOKUP(A1294,'Hospitalisation Details'!A:AA,14,0)</f>
        <v>R1013</v>
      </c>
      <c r="Q1294">
        <f>VLOOKUP(A1294,'Hospitalisation Details'!A:AA,16,0)</f>
        <v>45</v>
      </c>
    </row>
    <row r="1295" spans="1:17" ht="15.75" x14ac:dyDescent="0.25">
      <c r="A1295" s="1" t="s">
        <v>1077</v>
      </c>
      <c r="B1295" t="str">
        <f>VLOOKUP(A1295,'Customer Names'!A:D,4,0)</f>
        <v>Katarina D</v>
      </c>
      <c r="C1295">
        <f>VLOOKUP(A1295,'Medical Examinations'!A:B,2,0)</f>
        <v>27.83</v>
      </c>
      <c r="D1295">
        <f>VLOOKUP(A1295,'Medical Examinations'!A:C,3,0)</f>
        <v>5.39</v>
      </c>
      <c r="E1295" t="str">
        <f>VLOOKUP(A1295,'Medical Examinations'!A:K,11,0)</f>
        <v>No</v>
      </c>
      <c r="F1295" t="str">
        <f>VLOOKUP(A1295,'Medical Examinations'!A:N,14,0)</f>
        <v>No</v>
      </c>
      <c r="G1295" t="str">
        <f>VLOOKUP(A1295,'Medical Examinations'!A:F,6,0)</f>
        <v>No</v>
      </c>
      <c r="H1295" s="7" t="str">
        <f>VLOOKUP(A1295,'Medical Examinations'!A:J,10,0)</f>
        <v>0</v>
      </c>
      <c r="I1295" t="str">
        <f>VLOOKUP(A1295,'Medical Examinations'!A:I,9,0)</f>
        <v>No</v>
      </c>
      <c r="J1295" t="str">
        <f>VLOOKUP(A1295,'Medical Examinations'!A:L,12,0)</f>
        <v>Overweight</v>
      </c>
      <c r="K1295" t="str">
        <f>VLOOKUP(A1295,'Medical Examinations'!A:M,13,0)</f>
        <v>Normal</v>
      </c>
      <c r="L1295" t="str">
        <f>VLOOKUP(A1295,'Hospitalisation Details'!A:S,15,0)</f>
        <v>26-Dec-1977</v>
      </c>
      <c r="M1295" s="10">
        <f>VLOOKUP(A1295,'Hospitalisation Details'!A:Q,17,0)</f>
        <v>8515.76</v>
      </c>
      <c r="N1295" t="str">
        <f>VLOOKUP(A1295,'Hospitalisation Details'!A:L,12,0)</f>
        <v>tier - 2</v>
      </c>
      <c r="O1295" t="str">
        <f>VLOOKUP(A1295,'Hospitalisation Details'!A:AA,13,0)</f>
        <v>tier - 2</v>
      </c>
      <c r="P1295" t="str">
        <f>VLOOKUP(A1295,'Hospitalisation Details'!A:AA,14,0)</f>
        <v>R1013</v>
      </c>
      <c r="Q1295">
        <f>VLOOKUP(A1295,'Hospitalisation Details'!A:AA,16,0)</f>
        <v>45</v>
      </c>
    </row>
    <row r="1296" spans="1:17" ht="15.75" x14ac:dyDescent="0.25">
      <c r="A1296" s="1" t="s">
        <v>1076</v>
      </c>
      <c r="B1296" t="str">
        <f>VLOOKUP(A1296,'Customer Names'!A:D,4,0)</f>
        <v>B.j.</v>
      </c>
      <c r="C1296">
        <f>VLOOKUP(A1296,'Medical Examinations'!A:B,2,0)</f>
        <v>39.64</v>
      </c>
      <c r="D1296">
        <f>VLOOKUP(A1296,'Medical Examinations'!A:C,3,0)</f>
        <v>6</v>
      </c>
      <c r="E1296" t="str">
        <f>VLOOKUP(A1296,'Medical Examinations'!A:K,11,0)</f>
        <v>No</v>
      </c>
      <c r="F1296" t="str">
        <f>VLOOKUP(A1296,'Medical Examinations'!A:N,14,0)</f>
        <v>No</v>
      </c>
      <c r="G1296" t="str">
        <f>VLOOKUP(A1296,'Medical Examinations'!A:F,6,0)</f>
        <v>Yes</v>
      </c>
      <c r="H1296" s="7">
        <f>VLOOKUP(A1296,'Medical Examinations'!A:J,10,0)</f>
        <v>1</v>
      </c>
      <c r="I1296" t="str">
        <f>VLOOKUP(A1296,'Medical Examinations'!A:I,9,0)</f>
        <v>No</v>
      </c>
      <c r="J1296" t="str">
        <f>VLOOKUP(A1296,'Medical Examinations'!A:L,12,0)</f>
        <v>Obesity</v>
      </c>
      <c r="K1296" t="str">
        <f>VLOOKUP(A1296,'Medical Examinations'!A:M,13,0)</f>
        <v>Prediabetes</v>
      </c>
      <c r="L1296" t="str">
        <f>VLOOKUP(A1296,'Hospitalisation Details'!A:S,15,0)</f>
        <v>10-Nov-1993</v>
      </c>
      <c r="M1296" s="10">
        <f>VLOOKUP(A1296,'Hospitalisation Details'!A:Q,17,0)</f>
        <v>8471.65</v>
      </c>
      <c r="N1296" t="str">
        <f>VLOOKUP(A1296,'Hospitalisation Details'!A:L,12,0)</f>
        <v>tier - 2</v>
      </c>
      <c r="O1296" t="str">
        <f>VLOOKUP(A1296,'Hospitalisation Details'!A:AA,13,0)</f>
        <v>tier - 1</v>
      </c>
      <c r="P1296" t="str">
        <f>VLOOKUP(A1296,'Hospitalisation Details'!A:AA,14,0)</f>
        <v>R1012</v>
      </c>
      <c r="Q1296">
        <f>VLOOKUP(A1296,'Hospitalisation Details'!A:AA,16,0)</f>
        <v>29</v>
      </c>
    </row>
    <row r="1297" spans="1:17" ht="15.75" x14ac:dyDescent="0.25">
      <c r="A1297" s="1" t="s">
        <v>1075</v>
      </c>
      <c r="B1297" t="str">
        <f>VLOOKUP(A1297,'Customer Names'!A:D,4,0)</f>
        <v>Alison</v>
      </c>
      <c r="C1297">
        <f>VLOOKUP(A1297,'Medical Examinations'!A:B,2,0)</f>
        <v>38.479999999999997</v>
      </c>
      <c r="D1297">
        <f>VLOOKUP(A1297,'Medical Examinations'!A:C,3,0)</f>
        <v>6.02</v>
      </c>
      <c r="E1297" t="str">
        <f>VLOOKUP(A1297,'Medical Examinations'!A:K,11,0)</f>
        <v>No</v>
      </c>
      <c r="F1297" t="str">
        <f>VLOOKUP(A1297,'Medical Examinations'!A:N,14,0)</f>
        <v>No</v>
      </c>
      <c r="G1297" t="str">
        <f>VLOOKUP(A1297,'Medical Examinations'!A:F,6,0)</f>
        <v>No</v>
      </c>
      <c r="H1297" s="7">
        <f>VLOOKUP(A1297,'Medical Examinations'!A:J,10,0)</f>
        <v>1</v>
      </c>
      <c r="I1297" t="str">
        <f>VLOOKUP(A1297,'Medical Examinations'!A:I,9,0)</f>
        <v>No</v>
      </c>
      <c r="J1297" t="str">
        <f>VLOOKUP(A1297,'Medical Examinations'!A:L,12,0)</f>
        <v>Obesity</v>
      </c>
      <c r="K1297" t="str">
        <f>VLOOKUP(A1297,'Medical Examinations'!A:M,13,0)</f>
        <v>Prediabetes</v>
      </c>
      <c r="L1297" t="str">
        <f>VLOOKUP(A1297,'Hospitalisation Details'!A:S,15,0)</f>
        <v>9-Sep-1992</v>
      </c>
      <c r="M1297" s="10">
        <f>VLOOKUP(A1297,'Hospitalisation Details'!A:Q,17,0)</f>
        <v>8466.35</v>
      </c>
      <c r="N1297" t="str">
        <f>VLOOKUP(A1297,'Hospitalisation Details'!A:L,12,0)</f>
        <v>tier - 2</v>
      </c>
      <c r="O1297" t="str">
        <f>VLOOKUP(A1297,'Hospitalisation Details'!A:AA,13,0)</f>
        <v>tier - 2</v>
      </c>
      <c r="P1297" t="str">
        <f>VLOOKUP(A1297,'Hospitalisation Details'!A:AA,14,0)</f>
        <v>R1012</v>
      </c>
      <c r="Q1297">
        <f>VLOOKUP(A1297,'Hospitalisation Details'!A:AA,16,0)</f>
        <v>30</v>
      </c>
    </row>
    <row r="1298" spans="1:17" ht="15.75" x14ac:dyDescent="0.25">
      <c r="A1298" s="1" t="s">
        <v>1074</v>
      </c>
      <c r="B1298" t="str">
        <f>VLOOKUP(A1298,'Customer Names'!A:D,4,0)</f>
        <v>Neil K.</v>
      </c>
      <c r="C1298">
        <f>VLOOKUP(A1298,'Medical Examinations'!A:B,2,0)</f>
        <v>36.200000000000003</v>
      </c>
      <c r="D1298">
        <f>VLOOKUP(A1298,'Medical Examinations'!A:C,3,0)</f>
        <v>4.62</v>
      </c>
      <c r="E1298" t="str">
        <f>VLOOKUP(A1298,'Medical Examinations'!A:K,11,0)</f>
        <v>No</v>
      </c>
      <c r="F1298" t="str">
        <f>VLOOKUP(A1298,'Medical Examinations'!A:N,14,0)</f>
        <v>No</v>
      </c>
      <c r="G1298" t="str">
        <f>VLOOKUP(A1298,'Medical Examinations'!A:F,6,0)</f>
        <v>No</v>
      </c>
      <c r="H1298" s="7">
        <f>VLOOKUP(A1298,'Medical Examinations'!A:J,10,0)</f>
        <v>2</v>
      </c>
      <c r="I1298" t="str">
        <f>VLOOKUP(A1298,'Medical Examinations'!A:I,9,0)</f>
        <v>No</v>
      </c>
      <c r="J1298" t="str">
        <f>VLOOKUP(A1298,'Medical Examinations'!A:L,12,0)</f>
        <v>Obesity</v>
      </c>
      <c r="K1298" t="str">
        <f>VLOOKUP(A1298,'Medical Examinations'!A:M,13,0)</f>
        <v>Normal</v>
      </c>
      <c r="L1298" t="str">
        <f>VLOOKUP(A1298,'Hospitalisation Details'!A:S,15,0)</f>
        <v>26-Dec-1972</v>
      </c>
      <c r="M1298" s="10">
        <f>VLOOKUP(A1298,'Hospitalisation Details'!A:Q,17,0)</f>
        <v>8457.82</v>
      </c>
      <c r="N1298" t="str">
        <f>VLOOKUP(A1298,'Hospitalisation Details'!A:L,12,0)</f>
        <v>tier - 2</v>
      </c>
      <c r="O1298" t="str">
        <f>VLOOKUP(A1298,'Hospitalisation Details'!A:AA,13,0)</f>
        <v>tier - 3</v>
      </c>
      <c r="P1298" t="str">
        <f>VLOOKUP(A1298,'Hospitalisation Details'!A:AA,14,0)</f>
        <v>R1011</v>
      </c>
      <c r="Q1298">
        <f>VLOOKUP(A1298,'Hospitalisation Details'!A:AA,16,0)</f>
        <v>50</v>
      </c>
    </row>
    <row r="1299" spans="1:17" ht="15.75" x14ac:dyDescent="0.25">
      <c r="A1299" s="1" t="s">
        <v>1073</v>
      </c>
      <c r="B1299" t="str">
        <f>VLOOKUP(A1299,'Customer Names'!A:D,4,0)</f>
        <v>Anne Hunter</v>
      </c>
      <c r="C1299">
        <f>VLOOKUP(A1299,'Medical Examinations'!A:B,2,0)</f>
        <v>27.13</v>
      </c>
      <c r="D1299">
        <f>VLOOKUP(A1299,'Medical Examinations'!A:C,3,0)</f>
        <v>5.59</v>
      </c>
      <c r="E1299" t="str">
        <f>VLOOKUP(A1299,'Medical Examinations'!A:K,11,0)</f>
        <v>No</v>
      </c>
      <c r="F1299" t="str">
        <f>VLOOKUP(A1299,'Medical Examinations'!A:N,14,0)</f>
        <v>No</v>
      </c>
      <c r="G1299" t="str">
        <f>VLOOKUP(A1299,'Medical Examinations'!A:F,6,0)</f>
        <v>No</v>
      </c>
      <c r="H1299" s="7">
        <f>VLOOKUP(A1299,'Medical Examinations'!A:J,10,0)</f>
        <v>1</v>
      </c>
      <c r="I1299" t="str">
        <f>VLOOKUP(A1299,'Medical Examinations'!A:I,9,0)</f>
        <v>No</v>
      </c>
      <c r="J1299" t="str">
        <f>VLOOKUP(A1299,'Medical Examinations'!A:L,12,0)</f>
        <v>Overweight</v>
      </c>
      <c r="K1299" t="str">
        <f>VLOOKUP(A1299,'Medical Examinations'!A:M,13,0)</f>
        <v>Normal</v>
      </c>
      <c r="L1299" t="str">
        <f>VLOOKUP(A1299,'Hospitalisation Details'!A:S,15,0)</f>
        <v>19-Jun-1984</v>
      </c>
      <c r="M1299" s="10">
        <f>VLOOKUP(A1299,'Hospitalisation Details'!A:Q,17,0)</f>
        <v>8450.82</v>
      </c>
      <c r="N1299" t="str">
        <f>VLOOKUP(A1299,'Hospitalisation Details'!A:L,12,0)</f>
        <v>tier - 2</v>
      </c>
      <c r="O1299" t="str">
        <f>VLOOKUP(A1299,'Hospitalisation Details'!A:AA,13,0)</f>
        <v>tier - 2</v>
      </c>
      <c r="P1299" t="str">
        <f>VLOOKUP(A1299,'Hospitalisation Details'!A:AA,14,0)</f>
        <v>R1025</v>
      </c>
      <c r="Q1299">
        <f>VLOOKUP(A1299,'Hospitalisation Details'!A:AA,16,0)</f>
        <v>38</v>
      </c>
    </row>
    <row r="1300" spans="1:17" ht="15.75" x14ac:dyDescent="0.25">
      <c r="A1300" s="1" t="s">
        <v>1072</v>
      </c>
      <c r="B1300" t="str">
        <f>VLOOKUP(A1300,'Customer Names'!A:D,4,0)</f>
        <v>Sandra</v>
      </c>
      <c r="C1300">
        <f>VLOOKUP(A1300,'Medical Examinations'!A:B,2,0)</f>
        <v>20.75</v>
      </c>
      <c r="D1300">
        <f>VLOOKUP(A1300,'Medical Examinations'!A:C,3,0)</f>
        <v>5.18</v>
      </c>
      <c r="E1300" t="str">
        <f>VLOOKUP(A1300,'Medical Examinations'!A:K,11,0)</f>
        <v>Yes</v>
      </c>
      <c r="F1300" t="str">
        <f>VLOOKUP(A1300,'Medical Examinations'!A:N,14,0)</f>
        <v>No</v>
      </c>
      <c r="G1300" t="str">
        <f>VLOOKUP(A1300,'Medical Examinations'!A:F,6,0)</f>
        <v>No</v>
      </c>
      <c r="H1300" s="7">
        <f>VLOOKUP(A1300,'Medical Examinations'!A:J,10,0)</f>
        <v>2</v>
      </c>
      <c r="I1300" t="str">
        <f>VLOOKUP(A1300,'Medical Examinations'!A:I,9,0)</f>
        <v>No</v>
      </c>
      <c r="J1300" t="str">
        <f>VLOOKUP(A1300,'Medical Examinations'!A:L,12,0)</f>
        <v>Normal Weight</v>
      </c>
      <c r="K1300" t="str">
        <f>VLOOKUP(A1300,'Medical Examinations'!A:M,13,0)</f>
        <v>Normal</v>
      </c>
      <c r="L1300" t="str">
        <f>VLOOKUP(A1300,'Hospitalisation Details'!A:S,15,0)</f>
        <v>12-Jun-1966</v>
      </c>
      <c r="M1300" s="10">
        <f>VLOOKUP(A1300,'Hospitalisation Details'!A:Q,17,0)</f>
        <v>8448.66</v>
      </c>
      <c r="N1300" t="str">
        <f>VLOOKUP(A1300,'Hospitalisation Details'!A:L,12,0)</f>
        <v>tier - 3</v>
      </c>
      <c r="O1300" t="str">
        <f>VLOOKUP(A1300,'Hospitalisation Details'!A:AA,13,0)</f>
        <v>tier - 1</v>
      </c>
      <c r="P1300" t="str">
        <f>VLOOKUP(A1300,'Hospitalisation Details'!A:AA,14,0)</f>
        <v>R1013</v>
      </c>
      <c r="Q1300">
        <f>VLOOKUP(A1300,'Hospitalisation Details'!A:AA,16,0)</f>
        <v>56</v>
      </c>
    </row>
    <row r="1301" spans="1:17" ht="15.75" x14ac:dyDescent="0.25">
      <c r="A1301" s="1" t="s">
        <v>1071</v>
      </c>
      <c r="B1301" t="str">
        <f>VLOOKUP(A1301,'Customer Names'!A:D,4,0)</f>
        <v>Robert</v>
      </c>
      <c r="C1301">
        <f>VLOOKUP(A1301,'Medical Examinations'!A:B,2,0)</f>
        <v>26.6</v>
      </c>
      <c r="D1301">
        <f>VLOOKUP(A1301,'Medical Examinations'!A:C,3,0)</f>
        <v>6.29</v>
      </c>
      <c r="E1301" t="str">
        <f>VLOOKUP(A1301,'Medical Examinations'!A:K,11,0)</f>
        <v>No</v>
      </c>
      <c r="F1301" t="str">
        <f>VLOOKUP(A1301,'Medical Examinations'!A:N,14,0)</f>
        <v>No</v>
      </c>
      <c r="G1301" t="str">
        <f>VLOOKUP(A1301,'Medical Examinations'!A:F,6,0)</f>
        <v>No</v>
      </c>
      <c r="H1301" s="7">
        <f>VLOOKUP(A1301,'Medical Examinations'!A:J,10,0)</f>
        <v>2</v>
      </c>
      <c r="I1301" t="str">
        <f>VLOOKUP(A1301,'Medical Examinations'!A:I,9,0)</f>
        <v>No</v>
      </c>
      <c r="J1301" t="str">
        <f>VLOOKUP(A1301,'Medical Examinations'!A:L,12,0)</f>
        <v>Overweight</v>
      </c>
      <c r="K1301" t="str">
        <f>VLOOKUP(A1301,'Medical Examinations'!A:M,13,0)</f>
        <v>Prediabetes</v>
      </c>
      <c r="L1301" t="str">
        <f>VLOOKUP(A1301,'Hospitalisation Details'!A:S,15,0)</f>
        <v>4-Sep-1972</v>
      </c>
      <c r="M1301" s="10">
        <f>VLOOKUP(A1301,'Hospitalisation Details'!A:Q,17,0)</f>
        <v>8444.4699999999993</v>
      </c>
      <c r="N1301" t="str">
        <f>VLOOKUP(A1301,'Hospitalisation Details'!A:L,12,0)</f>
        <v>tier - 3</v>
      </c>
      <c r="O1301" t="str">
        <f>VLOOKUP(A1301,'Hospitalisation Details'!A:AA,13,0)</f>
        <v>tier - 1</v>
      </c>
      <c r="P1301" t="str">
        <f>VLOOKUP(A1301,'Hospitalisation Details'!A:AA,14,0)</f>
        <v>R1011</v>
      </c>
      <c r="Q1301">
        <f>VLOOKUP(A1301,'Hospitalisation Details'!A:AA,16,0)</f>
        <v>50</v>
      </c>
    </row>
    <row r="1302" spans="1:17" ht="15.75" x14ac:dyDescent="0.25">
      <c r="A1302" s="1" t="s">
        <v>1070</v>
      </c>
      <c r="B1302" t="str">
        <f>VLOOKUP(A1302,'Customer Names'!A:D,4,0)</f>
        <v>Rodney</v>
      </c>
      <c r="C1302">
        <f>VLOOKUP(A1302,'Medical Examinations'!A:B,2,0)</f>
        <v>25.3</v>
      </c>
      <c r="D1302">
        <f>VLOOKUP(A1302,'Medical Examinations'!A:C,3,0)</f>
        <v>4.49</v>
      </c>
      <c r="E1302" t="str">
        <f>VLOOKUP(A1302,'Medical Examinations'!A:K,11,0)</f>
        <v>No</v>
      </c>
      <c r="F1302" t="str">
        <f>VLOOKUP(A1302,'Medical Examinations'!A:N,14,0)</f>
        <v>No</v>
      </c>
      <c r="G1302" t="str">
        <f>VLOOKUP(A1302,'Medical Examinations'!A:F,6,0)</f>
        <v>No</v>
      </c>
      <c r="H1302" s="7">
        <f>VLOOKUP(A1302,'Medical Examinations'!A:J,10,0)</f>
        <v>2</v>
      </c>
      <c r="I1302" t="str">
        <f>VLOOKUP(A1302,'Medical Examinations'!A:I,9,0)</f>
        <v>No</v>
      </c>
      <c r="J1302" t="str">
        <f>VLOOKUP(A1302,'Medical Examinations'!A:L,12,0)</f>
        <v>Overweight</v>
      </c>
      <c r="K1302" t="str">
        <f>VLOOKUP(A1302,'Medical Examinations'!A:M,13,0)</f>
        <v>Normal</v>
      </c>
      <c r="L1302" t="str">
        <f>VLOOKUP(A1302,'Hospitalisation Details'!A:S,15,0)</f>
        <v>9-Sep-1972</v>
      </c>
      <c r="M1302" s="10">
        <f>VLOOKUP(A1302,'Hospitalisation Details'!A:Q,17,0)</f>
        <v>8442.67</v>
      </c>
      <c r="N1302" t="str">
        <f>VLOOKUP(A1302,'Hospitalisation Details'!A:L,12,0)</f>
        <v>tier - 2</v>
      </c>
      <c r="O1302" t="str">
        <f>VLOOKUP(A1302,'Hospitalisation Details'!A:AA,13,0)</f>
        <v>tier - 3</v>
      </c>
      <c r="P1302" t="str">
        <f>VLOOKUP(A1302,'Hospitalisation Details'!A:AA,14,0)</f>
        <v>R1013</v>
      </c>
      <c r="Q1302">
        <f>VLOOKUP(A1302,'Hospitalisation Details'!A:AA,16,0)</f>
        <v>50</v>
      </c>
    </row>
    <row r="1303" spans="1:17" ht="15.75" x14ac:dyDescent="0.25">
      <c r="A1303" s="1" t="s">
        <v>1069</v>
      </c>
      <c r="B1303" t="str">
        <f>VLOOKUP(A1303,'Customer Names'!A:D,4,0)</f>
        <v>Carl R</v>
      </c>
      <c r="C1303">
        <f>VLOOKUP(A1303,'Medical Examinations'!A:B,2,0)</f>
        <v>18.84</v>
      </c>
      <c r="D1303">
        <f>VLOOKUP(A1303,'Medical Examinations'!A:C,3,0)</f>
        <v>11.82</v>
      </c>
      <c r="E1303" t="str">
        <f>VLOOKUP(A1303,'Medical Examinations'!A:K,11,0)</f>
        <v>Yes</v>
      </c>
      <c r="F1303" t="str">
        <f>VLOOKUP(A1303,'Medical Examinations'!A:N,14,0)</f>
        <v>No</v>
      </c>
      <c r="G1303" t="str">
        <f>VLOOKUP(A1303,'Medical Examinations'!A:F,6,0)</f>
        <v>Yes</v>
      </c>
      <c r="H1303" s="7">
        <f>VLOOKUP(A1303,'Medical Examinations'!A:J,10,0)</f>
        <v>1</v>
      </c>
      <c r="I1303" t="str">
        <f>VLOOKUP(A1303,'Medical Examinations'!A:I,9,0)</f>
        <v>No</v>
      </c>
      <c r="J1303" t="str">
        <f>VLOOKUP(A1303,'Medical Examinations'!A:L,12,0)</f>
        <v>Normal Weight</v>
      </c>
      <c r="K1303" t="str">
        <f>VLOOKUP(A1303,'Medical Examinations'!A:M,13,0)</f>
        <v>Diabetes</v>
      </c>
      <c r="L1303" t="str">
        <f>VLOOKUP(A1303,'Hospitalisation Details'!A:S,15,0)</f>
        <v>24-Sep-1963</v>
      </c>
      <c r="M1303" s="10">
        <f>VLOOKUP(A1303,'Hospitalisation Details'!A:Q,17,0)</f>
        <v>8440.0499999999993</v>
      </c>
      <c r="N1303" t="str">
        <f>VLOOKUP(A1303,'Hospitalisation Details'!A:L,12,0)</f>
        <v>tier - 3</v>
      </c>
      <c r="O1303" t="str">
        <f>VLOOKUP(A1303,'Hospitalisation Details'!A:AA,13,0)</f>
        <v>tier - 2</v>
      </c>
      <c r="P1303" t="str">
        <f>VLOOKUP(A1303,'Hospitalisation Details'!A:AA,14,0)</f>
        <v>R1013</v>
      </c>
      <c r="Q1303">
        <f>VLOOKUP(A1303,'Hospitalisation Details'!A:AA,16,0)</f>
        <v>59</v>
      </c>
    </row>
    <row r="1304" spans="1:17" ht="15.75" x14ac:dyDescent="0.25">
      <c r="A1304" s="1" t="s">
        <v>1068</v>
      </c>
      <c r="B1304" t="str">
        <f>VLOOKUP(A1304,'Customer Names'!A:D,4,0)</f>
        <v>Maximilian</v>
      </c>
      <c r="C1304">
        <f>VLOOKUP(A1304,'Medical Examinations'!A:B,2,0)</f>
        <v>19.57</v>
      </c>
      <c r="D1304">
        <f>VLOOKUP(A1304,'Medical Examinations'!A:C,3,0)</f>
        <v>7.41</v>
      </c>
      <c r="E1304" t="str">
        <f>VLOOKUP(A1304,'Medical Examinations'!A:K,11,0)</f>
        <v>Yes</v>
      </c>
      <c r="F1304" t="str">
        <f>VLOOKUP(A1304,'Medical Examinations'!A:N,14,0)</f>
        <v>No</v>
      </c>
      <c r="G1304" t="str">
        <f>VLOOKUP(A1304,'Medical Examinations'!A:F,6,0)</f>
        <v>No</v>
      </c>
      <c r="H1304" s="7">
        <f>VLOOKUP(A1304,'Medical Examinations'!A:J,10,0)</f>
        <v>1</v>
      </c>
      <c r="I1304" t="str">
        <f>VLOOKUP(A1304,'Medical Examinations'!A:I,9,0)</f>
        <v>No</v>
      </c>
      <c r="J1304" t="str">
        <f>VLOOKUP(A1304,'Medical Examinations'!A:L,12,0)</f>
        <v>Normal Weight</v>
      </c>
      <c r="K1304" t="str">
        <f>VLOOKUP(A1304,'Medical Examinations'!A:M,13,0)</f>
        <v>Diabetes</v>
      </c>
      <c r="L1304" t="str">
        <f>VLOOKUP(A1304,'Hospitalisation Details'!A:S,15,0)</f>
        <v>28-Sep-1975</v>
      </c>
      <c r="M1304" s="10">
        <f>VLOOKUP(A1304,'Hospitalisation Details'!A:Q,17,0)</f>
        <v>8428.07</v>
      </c>
      <c r="N1304" t="str">
        <f>VLOOKUP(A1304,'Hospitalisation Details'!A:L,12,0)</f>
        <v>tier - 3</v>
      </c>
      <c r="O1304" t="str">
        <f>VLOOKUP(A1304,'Hospitalisation Details'!A:AA,13,0)</f>
        <v>tier - 2</v>
      </c>
      <c r="P1304" t="str">
        <f>VLOOKUP(A1304,'Hospitalisation Details'!A:AA,14,0)</f>
        <v>R1012</v>
      </c>
      <c r="Q1304">
        <f>VLOOKUP(A1304,'Hospitalisation Details'!A:AA,16,0)</f>
        <v>47</v>
      </c>
    </row>
    <row r="1305" spans="1:17" ht="15.75" x14ac:dyDescent="0.25">
      <c r="A1305" s="1" t="s">
        <v>1067</v>
      </c>
      <c r="B1305" t="str">
        <f>VLOOKUP(A1305,'Customer Names'!A:D,4,0)</f>
        <v>Erik</v>
      </c>
      <c r="C1305">
        <f>VLOOKUP(A1305,'Medical Examinations'!A:B,2,0)</f>
        <v>30.495000000000001</v>
      </c>
      <c r="D1305">
        <f>VLOOKUP(A1305,'Medical Examinations'!A:C,3,0)</f>
        <v>5.97</v>
      </c>
      <c r="E1305" t="str">
        <f>VLOOKUP(A1305,'Medical Examinations'!A:K,11,0)</f>
        <v>No</v>
      </c>
      <c r="F1305" t="str">
        <f>VLOOKUP(A1305,'Medical Examinations'!A:N,14,0)</f>
        <v>No</v>
      </c>
      <c r="G1305" t="str">
        <f>VLOOKUP(A1305,'Medical Examinations'!A:F,6,0)</f>
        <v>No</v>
      </c>
      <c r="H1305" s="7" t="str">
        <f>VLOOKUP(A1305,'Medical Examinations'!A:J,10,0)</f>
        <v>0</v>
      </c>
      <c r="I1305" t="str">
        <f>VLOOKUP(A1305,'Medical Examinations'!A:I,9,0)</f>
        <v>No</v>
      </c>
      <c r="J1305" t="str">
        <f>VLOOKUP(A1305,'Medical Examinations'!A:L,12,0)</f>
        <v>Obesity</v>
      </c>
      <c r="K1305" t="str">
        <f>VLOOKUP(A1305,'Medical Examinations'!A:M,13,0)</f>
        <v>Prediabetes</v>
      </c>
      <c r="L1305" t="str">
        <f>VLOOKUP(A1305,'Hospitalisation Details'!A:S,15,0)</f>
        <v>4-Sep-1977</v>
      </c>
      <c r="M1305" s="10">
        <f>VLOOKUP(A1305,'Hospitalisation Details'!A:Q,17,0)</f>
        <v>8413.4599999999991</v>
      </c>
      <c r="N1305" t="str">
        <f>VLOOKUP(A1305,'Hospitalisation Details'!A:L,12,0)</f>
        <v>tier - 3</v>
      </c>
      <c r="O1305" t="str">
        <f>VLOOKUP(A1305,'Hospitalisation Details'!A:AA,13,0)</f>
        <v>tier - 1</v>
      </c>
      <c r="P1305" t="str">
        <f>VLOOKUP(A1305,'Hospitalisation Details'!A:AA,14,0)</f>
        <v>R1012</v>
      </c>
      <c r="Q1305">
        <f>VLOOKUP(A1305,'Hospitalisation Details'!A:AA,16,0)</f>
        <v>45</v>
      </c>
    </row>
    <row r="1306" spans="1:17" ht="15.75" x14ac:dyDescent="0.25">
      <c r="A1306" s="1" t="s">
        <v>1066</v>
      </c>
      <c r="B1306" t="str">
        <f>VLOOKUP(A1306,'Customer Names'!A:D,4,0)</f>
        <v>Christopher</v>
      </c>
      <c r="C1306">
        <f>VLOOKUP(A1306,'Medical Examinations'!A:B,2,0)</f>
        <v>30.114999999999998</v>
      </c>
      <c r="D1306">
        <f>VLOOKUP(A1306,'Medical Examinations'!A:C,3,0)</f>
        <v>5.74</v>
      </c>
      <c r="E1306" t="str">
        <f>VLOOKUP(A1306,'Medical Examinations'!A:K,11,0)</f>
        <v>No</v>
      </c>
      <c r="F1306" t="str">
        <f>VLOOKUP(A1306,'Medical Examinations'!A:N,14,0)</f>
        <v>No</v>
      </c>
      <c r="G1306" t="str">
        <f>VLOOKUP(A1306,'Medical Examinations'!A:F,6,0)</f>
        <v>Yes</v>
      </c>
      <c r="H1306" s="7">
        <f>VLOOKUP(A1306,'Medical Examinations'!A:J,10,0)</f>
        <v>1</v>
      </c>
      <c r="I1306" t="str">
        <f>VLOOKUP(A1306,'Medical Examinations'!A:I,9,0)</f>
        <v>No</v>
      </c>
      <c r="J1306" t="str">
        <f>VLOOKUP(A1306,'Medical Examinations'!A:L,12,0)</f>
        <v>Obesity</v>
      </c>
      <c r="K1306" t="str">
        <f>VLOOKUP(A1306,'Medical Examinations'!A:M,13,0)</f>
        <v>Prediabetes</v>
      </c>
      <c r="L1306" t="str">
        <f>VLOOKUP(A1306,'Hospitalisation Details'!A:S,15,0)</f>
        <v>11-Jun-1979</v>
      </c>
      <c r="M1306" s="10">
        <f>VLOOKUP(A1306,'Hospitalisation Details'!A:Q,17,0)</f>
        <v>8410.0499999999993</v>
      </c>
      <c r="N1306" t="str">
        <f>VLOOKUP(A1306,'Hospitalisation Details'!A:L,12,0)</f>
        <v>tier - 2</v>
      </c>
      <c r="O1306" t="str">
        <f>VLOOKUP(A1306,'Hospitalisation Details'!A:AA,13,0)</f>
        <v>tier - 2</v>
      </c>
      <c r="P1306" t="str">
        <f>VLOOKUP(A1306,'Hospitalisation Details'!A:AA,14,0)</f>
        <v>R1012</v>
      </c>
      <c r="Q1306">
        <f>VLOOKUP(A1306,'Hospitalisation Details'!A:AA,16,0)</f>
        <v>43</v>
      </c>
    </row>
    <row r="1307" spans="1:17" ht="15.75" x14ac:dyDescent="0.25">
      <c r="A1307" s="1" t="s">
        <v>1065</v>
      </c>
      <c r="B1307" t="str">
        <f>VLOOKUP(A1307,'Customer Names'!A:D,4,0)</f>
        <v>Eirik</v>
      </c>
      <c r="C1307">
        <f>VLOOKUP(A1307,'Medical Examinations'!A:B,2,0)</f>
        <v>24.78</v>
      </c>
      <c r="D1307">
        <f>VLOOKUP(A1307,'Medical Examinations'!A:C,3,0)</f>
        <v>9.85</v>
      </c>
      <c r="E1307" t="str">
        <f>VLOOKUP(A1307,'Medical Examinations'!A:K,11,0)</f>
        <v>No</v>
      </c>
      <c r="F1307" t="str">
        <f>VLOOKUP(A1307,'Medical Examinations'!A:N,14,0)</f>
        <v>No</v>
      </c>
      <c r="G1307" t="str">
        <f>VLOOKUP(A1307,'Medical Examinations'!A:F,6,0)</f>
        <v>No</v>
      </c>
      <c r="H1307" s="7" t="str">
        <f>VLOOKUP(A1307,'Medical Examinations'!A:J,10,0)</f>
        <v>0</v>
      </c>
      <c r="I1307" t="str">
        <f>VLOOKUP(A1307,'Medical Examinations'!A:I,9,0)</f>
        <v>No</v>
      </c>
      <c r="J1307" t="str">
        <f>VLOOKUP(A1307,'Medical Examinations'!A:L,12,0)</f>
        <v>Normal Weight</v>
      </c>
      <c r="K1307" t="str">
        <f>VLOOKUP(A1307,'Medical Examinations'!A:M,13,0)</f>
        <v>Diabetes</v>
      </c>
      <c r="L1307" t="str">
        <f>VLOOKUP(A1307,'Hospitalisation Details'!A:S,15,0)</f>
        <v>18-Sep-1971</v>
      </c>
      <c r="M1307" s="10">
        <f>VLOOKUP(A1307,'Hospitalisation Details'!A:Q,17,0)</f>
        <v>8400.01</v>
      </c>
      <c r="N1307" t="str">
        <f>VLOOKUP(A1307,'Hospitalisation Details'!A:L,12,0)</f>
        <v>tier - 2</v>
      </c>
      <c r="O1307" t="str">
        <f>VLOOKUP(A1307,'Hospitalisation Details'!A:AA,13,0)</f>
        <v>tier - 3</v>
      </c>
      <c r="P1307" t="str">
        <f>VLOOKUP(A1307,'Hospitalisation Details'!A:AA,14,0)</f>
        <v>R1013</v>
      </c>
      <c r="Q1307">
        <f>VLOOKUP(A1307,'Hospitalisation Details'!A:AA,16,0)</f>
        <v>51</v>
      </c>
    </row>
    <row r="1308" spans="1:17" ht="15.75" x14ac:dyDescent="0.25">
      <c r="A1308" s="1" t="s">
        <v>1064</v>
      </c>
      <c r="B1308" t="str">
        <f>VLOOKUP(A1308,'Customer Names'!A:D,4,0)</f>
        <v>Rik</v>
      </c>
      <c r="C1308">
        <f>VLOOKUP(A1308,'Medical Examinations'!A:B,2,0)</f>
        <v>24.77</v>
      </c>
      <c r="D1308">
        <f>VLOOKUP(A1308,'Medical Examinations'!A:C,3,0)</f>
        <v>7.59</v>
      </c>
      <c r="E1308" t="str">
        <f>VLOOKUP(A1308,'Medical Examinations'!A:K,11,0)</f>
        <v>No</v>
      </c>
      <c r="F1308" t="str">
        <f>VLOOKUP(A1308,'Medical Examinations'!A:N,14,0)</f>
        <v>No</v>
      </c>
      <c r="G1308" t="str">
        <f>VLOOKUP(A1308,'Medical Examinations'!A:F,6,0)</f>
        <v>No</v>
      </c>
      <c r="H1308" s="7" t="str">
        <f>VLOOKUP(A1308,'Medical Examinations'!A:J,10,0)</f>
        <v>0</v>
      </c>
      <c r="I1308" t="str">
        <f>VLOOKUP(A1308,'Medical Examinations'!A:I,9,0)</f>
        <v>No</v>
      </c>
      <c r="J1308" t="str">
        <f>VLOOKUP(A1308,'Medical Examinations'!A:L,12,0)</f>
        <v>Normal Weight</v>
      </c>
      <c r="K1308" t="str">
        <f>VLOOKUP(A1308,'Medical Examinations'!A:M,13,0)</f>
        <v>Diabetes</v>
      </c>
      <c r="L1308" t="str">
        <f>VLOOKUP(A1308,'Hospitalisation Details'!A:S,15,0)</f>
        <v>4-Sep-1971</v>
      </c>
      <c r="M1308" s="10">
        <f>VLOOKUP(A1308,'Hospitalisation Details'!A:Q,17,0)</f>
        <v>8396.6200000000008</v>
      </c>
      <c r="N1308" t="str">
        <f>VLOOKUP(A1308,'Hospitalisation Details'!A:L,12,0)</f>
        <v>tier - 2</v>
      </c>
      <c r="O1308" t="str">
        <f>VLOOKUP(A1308,'Hospitalisation Details'!A:AA,13,0)</f>
        <v>tier - 3</v>
      </c>
      <c r="P1308" t="str">
        <f>VLOOKUP(A1308,'Hospitalisation Details'!A:AA,14,0)</f>
        <v>R1013</v>
      </c>
      <c r="Q1308">
        <f>VLOOKUP(A1308,'Hospitalisation Details'!A:AA,16,0)</f>
        <v>51</v>
      </c>
    </row>
    <row r="1309" spans="1:17" ht="15.75" x14ac:dyDescent="0.25">
      <c r="A1309" s="1" t="s">
        <v>1063</v>
      </c>
      <c r="B1309" t="str">
        <f>VLOOKUP(A1309,'Customer Names'!A:D,4,0)</f>
        <v>Matthew R</v>
      </c>
      <c r="C1309">
        <f>VLOOKUP(A1309,'Medical Examinations'!A:B,2,0)</f>
        <v>16.579999999999998</v>
      </c>
      <c r="D1309">
        <f>VLOOKUP(A1309,'Medical Examinations'!A:C,3,0)</f>
        <v>6.98</v>
      </c>
      <c r="E1309" t="str">
        <f>VLOOKUP(A1309,'Medical Examinations'!A:K,11,0)</f>
        <v>Yes</v>
      </c>
      <c r="F1309" t="str">
        <f>VLOOKUP(A1309,'Medical Examinations'!A:N,14,0)</f>
        <v>No</v>
      </c>
      <c r="G1309" t="str">
        <f>VLOOKUP(A1309,'Medical Examinations'!A:F,6,0)</f>
        <v>Yes</v>
      </c>
      <c r="H1309" s="7">
        <f>VLOOKUP(A1309,'Medical Examinations'!A:J,10,0)</f>
        <v>1</v>
      </c>
      <c r="I1309" t="str">
        <f>VLOOKUP(A1309,'Medical Examinations'!A:I,9,0)</f>
        <v>No</v>
      </c>
      <c r="J1309" t="str">
        <f>VLOOKUP(A1309,'Medical Examinations'!A:L,12,0)</f>
        <v>Underweight</v>
      </c>
      <c r="K1309" t="str">
        <f>VLOOKUP(A1309,'Medical Examinations'!A:M,13,0)</f>
        <v>Diabetes</v>
      </c>
      <c r="L1309" t="str">
        <f>VLOOKUP(A1309,'Hospitalisation Details'!A:S,15,0)</f>
        <v>21-Sep-1963</v>
      </c>
      <c r="M1309" s="10">
        <f>VLOOKUP(A1309,'Hospitalisation Details'!A:Q,17,0)</f>
        <v>8355.5400000000009</v>
      </c>
      <c r="N1309" t="str">
        <f>VLOOKUP(A1309,'Hospitalisation Details'!A:L,12,0)</f>
        <v>tier - 3</v>
      </c>
      <c r="O1309" t="str">
        <f>VLOOKUP(A1309,'Hospitalisation Details'!A:AA,13,0)</f>
        <v>tier - 3</v>
      </c>
      <c r="P1309" t="str">
        <f>VLOOKUP(A1309,'Hospitalisation Details'!A:AA,14,0)</f>
        <v>R1012</v>
      </c>
      <c r="Q1309">
        <f>VLOOKUP(A1309,'Hospitalisation Details'!A:AA,16,0)</f>
        <v>59</v>
      </c>
    </row>
    <row r="1310" spans="1:17" ht="15.75" x14ac:dyDescent="0.25">
      <c r="A1310" s="1" t="s">
        <v>1062</v>
      </c>
      <c r="B1310" t="str">
        <f>VLOOKUP(A1310,'Customer Names'!A:D,4,0)</f>
        <v>Daniel G</v>
      </c>
      <c r="C1310">
        <f>VLOOKUP(A1310,'Medical Examinations'!A:B,2,0)</f>
        <v>38.17</v>
      </c>
      <c r="D1310">
        <f>VLOOKUP(A1310,'Medical Examinations'!A:C,3,0)</f>
        <v>4.7300000000000004</v>
      </c>
      <c r="E1310" t="str">
        <f>VLOOKUP(A1310,'Medical Examinations'!A:K,11,0)</f>
        <v>Yes</v>
      </c>
      <c r="F1310" t="str">
        <f>VLOOKUP(A1310,'Medical Examinations'!A:N,14,0)</f>
        <v>No</v>
      </c>
      <c r="G1310" t="str">
        <f>VLOOKUP(A1310,'Medical Examinations'!A:F,6,0)</f>
        <v>No</v>
      </c>
      <c r="H1310" s="7" t="str">
        <f>VLOOKUP(A1310,'Medical Examinations'!A:J,10,0)</f>
        <v>0</v>
      </c>
      <c r="I1310" t="str">
        <f>VLOOKUP(A1310,'Medical Examinations'!A:I,9,0)</f>
        <v>No</v>
      </c>
      <c r="J1310" t="str">
        <f>VLOOKUP(A1310,'Medical Examinations'!A:L,12,0)</f>
        <v>Obesity</v>
      </c>
      <c r="K1310" t="str">
        <f>VLOOKUP(A1310,'Medical Examinations'!A:M,13,0)</f>
        <v>Normal</v>
      </c>
      <c r="L1310" t="str">
        <f>VLOOKUP(A1310,'Hospitalisation Details'!A:S,15,0)</f>
        <v>12-Jun-1976</v>
      </c>
      <c r="M1310" s="10">
        <f>VLOOKUP(A1310,'Hospitalisation Details'!A:Q,17,0)</f>
        <v>8347.16</v>
      </c>
      <c r="N1310" t="str">
        <f>VLOOKUP(A1310,'Hospitalisation Details'!A:L,12,0)</f>
        <v>tier - 2</v>
      </c>
      <c r="O1310" t="str">
        <f>VLOOKUP(A1310,'Hospitalisation Details'!A:AA,13,0)</f>
        <v>tier - 1</v>
      </c>
      <c r="P1310" t="str">
        <f>VLOOKUP(A1310,'Hospitalisation Details'!A:AA,14,0)</f>
        <v>R1013</v>
      </c>
      <c r="Q1310">
        <f>VLOOKUP(A1310,'Hospitalisation Details'!A:AA,16,0)</f>
        <v>46</v>
      </c>
    </row>
    <row r="1311" spans="1:17" ht="15.75" x14ac:dyDescent="0.25">
      <c r="A1311" s="1" t="s">
        <v>1061</v>
      </c>
      <c r="B1311" t="str">
        <f>VLOOKUP(A1311,'Customer Names'!A:D,4,0)</f>
        <v>Yannick</v>
      </c>
      <c r="C1311">
        <f>VLOOKUP(A1311,'Medical Examinations'!A:B,2,0)</f>
        <v>39.424999999999997</v>
      </c>
      <c r="D1311">
        <f>VLOOKUP(A1311,'Medical Examinations'!A:C,3,0)</f>
        <v>4.76</v>
      </c>
      <c r="E1311" t="str">
        <f>VLOOKUP(A1311,'Medical Examinations'!A:K,11,0)</f>
        <v>Yes</v>
      </c>
      <c r="F1311" t="str">
        <f>VLOOKUP(A1311,'Medical Examinations'!A:N,14,0)</f>
        <v>No</v>
      </c>
      <c r="G1311" t="str">
        <f>VLOOKUP(A1311,'Medical Examinations'!A:F,6,0)</f>
        <v>No</v>
      </c>
      <c r="H1311" s="7" t="str">
        <f>VLOOKUP(A1311,'Medical Examinations'!A:J,10,0)</f>
        <v>0</v>
      </c>
      <c r="I1311" t="str">
        <f>VLOOKUP(A1311,'Medical Examinations'!A:I,9,0)</f>
        <v>No</v>
      </c>
      <c r="J1311" t="str">
        <f>VLOOKUP(A1311,'Medical Examinations'!A:L,12,0)</f>
        <v>Obesity</v>
      </c>
      <c r="K1311" t="str">
        <f>VLOOKUP(A1311,'Medical Examinations'!A:M,13,0)</f>
        <v>Normal</v>
      </c>
      <c r="L1311" t="str">
        <f>VLOOKUP(A1311,'Hospitalisation Details'!A:S,15,0)</f>
        <v>7-Jul-1976</v>
      </c>
      <c r="M1311" s="10">
        <f>VLOOKUP(A1311,'Hospitalisation Details'!A:Q,17,0)</f>
        <v>8342.91</v>
      </c>
      <c r="N1311" t="str">
        <f>VLOOKUP(A1311,'Hospitalisation Details'!A:L,12,0)</f>
        <v>tier - 3</v>
      </c>
      <c r="O1311" t="str">
        <f>VLOOKUP(A1311,'Hospitalisation Details'!A:AA,13,0)</f>
        <v>tier - 1</v>
      </c>
      <c r="P1311" t="str">
        <f>VLOOKUP(A1311,'Hospitalisation Details'!A:AA,14,0)</f>
        <v>R1016</v>
      </c>
      <c r="Q1311">
        <f>VLOOKUP(A1311,'Hospitalisation Details'!A:AA,16,0)</f>
        <v>46</v>
      </c>
    </row>
    <row r="1312" spans="1:17" ht="15.75" x14ac:dyDescent="0.25">
      <c r="A1312" s="1" t="s">
        <v>1060</v>
      </c>
      <c r="B1312" t="str">
        <f>VLOOKUP(A1312,'Customer Names'!A:D,4,0)</f>
        <v>Sean R</v>
      </c>
      <c r="C1312">
        <f>VLOOKUP(A1312,'Medical Examinations'!A:B,2,0)</f>
        <v>33.44</v>
      </c>
      <c r="D1312">
        <f>VLOOKUP(A1312,'Medical Examinations'!A:C,3,0)</f>
        <v>6.24</v>
      </c>
      <c r="E1312" t="str">
        <f>VLOOKUP(A1312,'Medical Examinations'!A:K,11,0)</f>
        <v>Yes</v>
      </c>
      <c r="F1312" t="str">
        <f>VLOOKUP(A1312,'Medical Examinations'!A:N,14,0)</f>
        <v>No</v>
      </c>
      <c r="G1312" t="str">
        <f>VLOOKUP(A1312,'Medical Examinations'!A:F,6,0)</f>
        <v>No</v>
      </c>
      <c r="H1312" s="7" t="str">
        <f>VLOOKUP(A1312,'Medical Examinations'!A:J,10,0)</f>
        <v>0</v>
      </c>
      <c r="I1312" t="str">
        <f>VLOOKUP(A1312,'Medical Examinations'!A:I,9,0)</f>
        <v>No</v>
      </c>
      <c r="J1312" t="str">
        <f>VLOOKUP(A1312,'Medical Examinations'!A:L,12,0)</f>
        <v>Obesity</v>
      </c>
      <c r="K1312" t="str">
        <f>VLOOKUP(A1312,'Medical Examinations'!A:M,13,0)</f>
        <v>Prediabetes</v>
      </c>
      <c r="L1312" t="str">
        <f>VLOOKUP(A1312,'Hospitalisation Details'!A:S,15,0)</f>
        <v>20-Jul-1976</v>
      </c>
      <c r="M1312" s="10">
        <f>VLOOKUP(A1312,'Hospitalisation Details'!A:Q,17,0)</f>
        <v>8334.59</v>
      </c>
      <c r="N1312" t="str">
        <f>VLOOKUP(A1312,'Hospitalisation Details'!A:L,12,0)</f>
        <v>tier - 3</v>
      </c>
      <c r="O1312" t="str">
        <f>VLOOKUP(A1312,'Hospitalisation Details'!A:AA,13,0)</f>
        <v>tier - 2</v>
      </c>
      <c r="P1312" t="str">
        <f>VLOOKUP(A1312,'Hospitalisation Details'!A:AA,14,0)</f>
        <v>R1016</v>
      </c>
      <c r="Q1312">
        <f>VLOOKUP(A1312,'Hospitalisation Details'!A:AA,16,0)</f>
        <v>46</v>
      </c>
    </row>
    <row r="1313" spans="1:17" ht="15.75" x14ac:dyDescent="0.25">
      <c r="A1313" s="1" t="s">
        <v>1059</v>
      </c>
      <c r="B1313" t="str">
        <f>VLOOKUP(A1313,'Customer Names'!A:D,4,0)</f>
        <v>Peter</v>
      </c>
      <c r="C1313">
        <f>VLOOKUP(A1313,'Medical Examinations'!A:B,2,0)</f>
        <v>33.344999999999999</v>
      </c>
      <c r="D1313">
        <f>VLOOKUP(A1313,'Medical Examinations'!A:C,3,0)</f>
        <v>5.44</v>
      </c>
      <c r="E1313" t="str">
        <f>VLOOKUP(A1313,'Medical Examinations'!A:K,11,0)</f>
        <v>Yes</v>
      </c>
      <c r="F1313" t="str">
        <f>VLOOKUP(A1313,'Medical Examinations'!A:N,14,0)</f>
        <v>No</v>
      </c>
      <c r="G1313" t="str">
        <f>VLOOKUP(A1313,'Medical Examinations'!A:F,6,0)</f>
        <v>No</v>
      </c>
      <c r="H1313" s="7" t="str">
        <f>VLOOKUP(A1313,'Medical Examinations'!A:J,10,0)</f>
        <v>0</v>
      </c>
      <c r="I1313" t="str">
        <f>VLOOKUP(A1313,'Medical Examinations'!A:I,9,0)</f>
        <v>No</v>
      </c>
      <c r="J1313" t="str">
        <f>VLOOKUP(A1313,'Medical Examinations'!A:L,12,0)</f>
        <v>Obesity</v>
      </c>
      <c r="K1313" t="str">
        <f>VLOOKUP(A1313,'Medical Examinations'!A:M,13,0)</f>
        <v>Normal</v>
      </c>
      <c r="L1313" t="str">
        <f>VLOOKUP(A1313,'Hospitalisation Details'!A:S,15,0)</f>
        <v>12-Jul-1976</v>
      </c>
      <c r="M1313" s="10">
        <f>VLOOKUP(A1313,'Hospitalisation Details'!A:Q,17,0)</f>
        <v>8334.4599999999991</v>
      </c>
      <c r="N1313" t="str">
        <f>VLOOKUP(A1313,'Hospitalisation Details'!A:L,12,0)</f>
        <v>tier - 3</v>
      </c>
      <c r="O1313" t="str">
        <f>VLOOKUP(A1313,'Hospitalisation Details'!A:AA,13,0)</f>
        <v>tier - 2</v>
      </c>
      <c r="P1313" t="str">
        <f>VLOOKUP(A1313,'Hospitalisation Details'!A:AA,14,0)</f>
        <v>R1016</v>
      </c>
      <c r="Q1313">
        <f>VLOOKUP(A1313,'Hospitalisation Details'!A:AA,16,0)</f>
        <v>46</v>
      </c>
    </row>
    <row r="1314" spans="1:17" ht="15.75" x14ac:dyDescent="0.25">
      <c r="A1314" s="1" t="s">
        <v>1058</v>
      </c>
      <c r="B1314" t="str">
        <f>VLOOKUP(A1314,'Customer Names'!A:D,4,0)</f>
        <v>Sara A.</v>
      </c>
      <c r="C1314">
        <f>VLOOKUP(A1314,'Medical Examinations'!A:B,2,0)</f>
        <v>38.79</v>
      </c>
      <c r="D1314">
        <f>VLOOKUP(A1314,'Medical Examinations'!A:C,3,0)</f>
        <v>5.08</v>
      </c>
      <c r="E1314" t="str">
        <f>VLOOKUP(A1314,'Medical Examinations'!A:K,11,0)</f>
        <v>No</v>
      </c>
      <c r="F1314" t="str">
        <f>VLOOKUP(A1314,'Medical Examinations'!A:N,14,0)</f>
        <v>No</v>
      </c>
      <c r="G1314" t="str">
        <f>VLOOKUP(A1314,'Medical Examinations'!A:F,6,0)</f>
        <v>Yes</v>
      </c>
      <c r="H1314" s="7">
        <f>VLOOKUP(A1314,'Medical Examinations'!A:J,10,0)</f>
        <v>1</v>
      </c>
      <c r="I1314" t="str">
        <f>VLOOKUP(A1314,'Medical Examinations'!A:I,9,0)</f>
        <v>No</v>
      </c>
      <c r="J1314" t="str">
        <f>VLOOKUP(A1314,'Medical Examinations'!A:L,12,0)</f>
        <v>Obesity</v>
      </c>
      <c r="K1314" t="str">
        <f>VLOOKUP(A1314,'Medical Examinations'!A:M,13,0)</f>
        <v>Normal</v>
      </c>
      <c r="L1314" t="str">
        <f>VLOOKUP(A1314,'Hospitalisation Details'!A:S,15,0)</f>
        <v>22-Jun-1993</v>
      </c>
      <c r="M1314" s="10">
        <f>VLOOKUP(A1314,'Hospitalisation Details'!A:Q,17,0)</f>
        <v>8314.65</v>
      </c>
      <c r="N1314" t="str">
        <f>VLOOKUP(A1314,'Hospitalisation Details'!A:L,12,0)</f>
        <v>tier - 2</v>
      </c>
      <c r="O1314" t="str">
        <f>VLOOKUP(A1314,'Hospitalisation Details'!A:AA,13,0)</f>
        <v>tier - 1</v>
      </c>
      <c r="P1314" t="str">
        <f>VLOOKUP(A1314,'Hospitalisation Details'!A:AA,14,0)</f>
        <v>R1012</v>
      </c>
      <c r="Q1314">
        <f>VLOOKUP(A1314,'Hospitalisation Details'!A:AA,16,0)</f>
        <v>29</v>
      </c>
    </row>
    <row r="1315" spans="1:17" ht="15.75" x14ac:dyDescent="0.25">
      <c r="A1315" s="1" t="s">
        <v>1057</v>
      </c>
      <c r="B1315" t="str">
        <f>VLOOKUP(A1315,'Customer Names'!A:D,4,0)</f>
        <v>Erin C.</v>
      </c>
      <c r="C1315">
        <f>VLOOKUP(A1315,'Medical Examinations'!A:B,2,0)</f>
        <v>30.684999999999999</v>
      </c>
      <c r="D1315">
        <f>VLOOKUP(A1315,'Medical Examinations'!A:C,3,0)</f>
        <v>4.87</v>
      </c>
      <c r="E1315" t="str">
        <f>VLOOKUP(A1315,'Medical Examinations'!A:K,11,0)</f>
        <v>No</v>
      </c>
      <c r="F1315" t="str">
        <f>VLOOKUP(A1315,'Medical Examinations'!A:N,14,0)</f>
        <v>No</v>
      </c>
      <c r="G1315" t="str">
        <f>VLOOKUP(A1315,'Medical Examinations'!A:F,6,0)</f>
        <v>Yes</v>
      </c>
      <c r="H1315" s="7">
        <f>VLOOKUP(A1315,'Medical Examinations'!A:J,10,0)</f>
        <v>1</v>
      </c>
      <c r="I1315" t="str">
        <f>VLOOKUP(A1315,'Medical Examinations'!A:I,9,0)</f>
        <v>No</v>
      </c>
      <c r="J1315" t="str">
        <f>VLOOKUP(A1315,'Medical Examinations'!A:L,12,0)</f>
        <v>Obesity</v>
      </c>
      <c r="K1315" t="str">
        <f>VLOOKUP(A1315,'Medical Examinations'!A:M,13,0)</f>
        <v>Normal</v>
      </c>
      <c r="L1315" t="str">
        <f>VLOOKUP(A1315,'Hospitalisation Details'!A:S,15,0)</f>
        <v>7-Aug-1979</v>
      </c>
      <c r="M1315" s="10">
        <f>VLOOKUP(A1315,'Hospitalisation Details'!A:Q,17,0)</f>
        <v>8310.84</v>
      </c>
      <c r="N1315" t="str">
        <f>VLOOKUP(A1315,'Hospitalisation Details'!A:L,12,0)</f>
        <v>tier - 2</v>
      </c>
      <c r="O1315" t="str">
        <f>VLOOKUP(A1315,'Hospitalisation Details'!A:AA,13,0)</f>
        <v>tier - 2</v>
      </c>
      <c r="P1315" t="str">
        <f>VLOOKUP(A1315,'Hospitalisation Details'!A:AA,14,0)</f>
        <v>R1012</v>
      </c>
      <c r="Q1315">
        <f>VLOOKUP(A1315,'Hospitalisation Details'!A:AA,16,0)</f>
        <v>43</v>
      </c>
    </row>
    <row r="1316" spans="1:17" ht="15.75" x14ac:dyDescent="0.25">
      <c r="A1316" s="1" t="s">
        <v>1056</v>
      </c>
      <c r="B1316" t="str">
        <f>VLOOKUP(A1316,'Customer Names'!A:D,4,0)</f>
        <v>Thibaud</v>
      </c>
      <c r="C1316">
        <f>VLOOKUP(A1316,'Medical Examinations'!A:B,2,0)</f>
        <v>22.135000000000002</v>
      </c>
      <c r="D1316">
        <f>VLOOKUP(A1316,'Medical Examinations'!A:C,3,0)</f>
        <v>8.17</v>
      </c>
      <c r="E1316" t="str">
        <f>VLOOKUP(A1316,'Medical Examinations'!A:K,11,0)</f>
        <v>No</v>
      </c>
      <c r="F1316" t="str">
        <f>VLOOKUP(A1316,'Medical Examinations'!A:N,14,0)</f>
        <v>No</v>
      </c>
      <c r="G1316" t="str">
        <f>VLOOKUP(A1316,'Medical Examinations'!A:F,6,0)</f>
        <v>No</v>
      </c>
      <c r="H1316" s="7" t="str">
        <f>VLOOKUP(A1316,'Medical Examinations'!A:J,10,0)</f>
        <v>0</v>
      </c>
      <c r="I1316" t="str">
        <f>VLOOKUP(A1316,'Medical Examinations'!A:I,9,0)</f>
        <v>No</v>
      </c>
      <c r="J1316" t="str">
        <f>VLOOKUP(A1316,'Medical Examinations'!A:L,12,0)</f>
        <v>Normal Weight</v>
      </c>
      <c r="K1316" t="str">
        <f>VLOOKUP(A1316,'Medical Examinations'!A:M,13,0)</f>
        <v>Diabetes</v>
      </c>
      <c r="L1316" t="str">
        <f>VLOOKUP(A1316,'Hospitalisation Details'!A:S,15,0)</f>
        <v>26-Jun-1978</v>
      </c>
      <c r="M1316" s="10">
        <f>VLOOKUP(A1316,'Hospitalisation Details'!A:Q,17,0)</f>
        <v>8302.5400000000009</v>
      </c>
      <c r="N1316" t="str">
        <f>VLOOKUP(A1316,'Hospitalisation Details'!A:L,12,0)</f>
        <v>tier - 3</v>
      </c>
      <c r="O1316" t="str">
        <f>VLOOKUP(A1316,'Hospitalisation Details'!A:AA,13,0)</f>
        <v>tier - 3</v>
      </c>
      <c r="P1316" t="str">
        <f>VLOOKUP(A1316,'Hospitalisation Details'!A:AA,14,0)</f>
        <v>R1016</v>
      </c>
      <c r="Q1316">
        <f>VLOOKUP(A1316,'Hospitalisation Details'!A:AA,16,0)</f>
        <v>44</v>
      </c>
    </row>
    <row r="1317" spans="1:17" ht="15.75" x14ac:dyDescent="0.25">
      <c r="A1317" s="1" t="s">
        <v>1055</v>
      </c>
      <c r="B1317" t="str">
        <f>VLOOKUP(A1317,'Customer Names'!A:D,4,0)</f>
        <v>Lisa</v>
      </c>
      <c r="C1317">
        <f>VLOOKUP(A1317,'Medical Examinations'!A:B,2,0)</f>
        <v>33.33</v>
      </c>
      <c r="D1317">
        <f>VLOOKUP(A1317,'Medical Examinations'!A:C,3,0)</f>
        <v>7.61</v>
      </c>
      <c r="E1317" t="str">
        <f>VLOOKUP(A1317,'Medical Examinations'!A:K,11,0)</f>
        <v>No</v>
      </c>
      <c r="F1317" t="str">
        <f>VLOOKUP(A1317,'Medical Examinations'!A:N,14,0)</f>
        <v>No</v>
      </c>
      <c r="G1317" t="str">
        <f>VLOOKUP(A1317,'Medical Examinations'!A:F,6,0)</f>
        <v>No</v>
      </c>
      <c r="H1317" s="7" t="str">
        <f>VLOOKUP(A1317,'Medical Examinations'!A:J,10,0)</f>
        <v>0</v>
      </c>
      <c r="I1317" t="str">
        <f>VLOOKUP(A1317,'Medical Examinations'!A:I,9,0)</f>
        <v>No</v>
      </c>
      <c r="J1317" t="str">
        <f>VLOOKUP(A1317,'Medical Examinations'!A:L,12,0)</f>
        <v>Obesity</v>
      </c>
      <c r="K1317" t="str">
        <f>VLOOKUP(A1317,'Medical Examinations'!A:M,13,0)</f>
        <v>Diabetes</v>
      </c>
      <c r="L1317" t="str">
        <f>VLOOKUP(A1317,'Hospitalisation Details'!A:S,15,0)</f>
        <v>6-Jun-1974</v>
      </c>
      <c r="M1317" s="10">
        <f>VLOOKUP(A1317,'Hospitalisation Details'!A:Q,17,0)</f>
        <v>8283.68</v>
      </c>
      <c r="N1317" t="str">
        <f>VLOOKUP(A1317,'Hospitalisation Details'!A:L,12,0)</f>
        <v>tier - 2</v>
      </c>
      <c r="O1317" t="str">
        <f>VLOOKUP(A1317,'Hospitalisation Details'!A:AA,13,0)</f>
        <v>tier - 3</v>
      </c>
      <c r="P1317" t="str">
        <f>VLOOKUP(A1317,'Hospitalisation Details'!A:AA,14,0)</f>
        <v>R1013</v>
      </c>
      <c r="Q1317">
        <f>VLOOKUP(A1317,'Hospitalisation Details'!A:AA,16,0)</f>
        <v>49</v>
      </c>
    </row>
    <row r="1318" spans="1:17" ht="15.75" x14ac:dyDescent="0.25">
      <c r="A1318" s="1" t="s">
        <v>1054</v>
      </c>
      <c r="B1318" t="str">
        <f>VLOOKUP(A1318,'Customer Names'!A:D,4,0)</f>
        <v>Gretchen K.</v>
      </c>
      <c r="C1318">
        <f>VLOOKUP(A1318,'Medical Examinations'!A:B,2,0)</f>
        <v>31.13</v>
      </c>
      <c r="D1318">
        <f>VLOOKUP(A1318,'Medical Examinations'!A:C,3,0)</f>
        <v>10.1</v>
      </c>
      <c r="E1318" t="str">
        <f>VLOOKUP(A1318,'Medical Examinations'!A:K,11,0)</f>
        <v>No</v>
      </c>
      <c r="F1318" t="str">
        <f>VLOOKUP(A1318,'Medical Examinations'!A:N,14,0)</f>
        <v>No</v>
      </c>
      <c r="G1318" t="str">
        <f>VLOOKUP(A1318,'Medical Examinations'!A:F,6,0)</f>
        <v>No</v>
      </c>
      <c r="H1318" s="7" t="str">
        <f>VLOOKUP(A1318,'Medical Examinations'!A:J,10,0)</f>
        <v>0</v>
      </c>
      <c r="I1318" t="str">
        <f>VLOOKUP(A1318,'Medical Examinations'!A:I,9,0)</f>
        <v>No</v>
      </c>
      <c r="J1318" t="str">
        <f>VLOOKUP(A1318,'Medical Examinations'!A:L,12,0)</f>
        <v>Obesity</v>
      </c>
      <c r="K1318" t="str">
        <f>VLOOKUP(A1318,'Medical Examinations'!A:M,13,0)</f>
        <v>Diabetes</v>
      </c>
      <c r="L1318" t="str">
        <f>VLOOKUP(A1318,'Hospitalisation Details'!A:S,15,0)</f>
        <v>22-Dec-1974</v>
      </c>
      <c r="M1318" s="10">
        <f>VLOOKUP(A1318,'Hospitalisation Details'!A:Q,17,0)</f>
        <v>8280.6200000000008</v>
      </c>
      <c r="N1318" t="str">
        <f>VLOOKUP(A1318,'Hospitalisation Details'!A:L,12,0)</f>
        <v>tier - 2</v>
      </c>
      <c r="O1318" t="str">
        <f>VLOOKUP(A1318,'Hospitalisation Details'!A:AA,13,0)</f>
        <v>tier - 2</v>
      </c>
      <c r="P1318" t="str">
        <f>VLOOKUP(A1318,'Hospitalisation Details'!A:AA,14,0)</f>
        <v>R1013</v>
      </c>
      <c r="Q1318">
        <f>VLOOKUP(A1318,'Hospitalisation Details'!A:AA,16,0)</f>
        <v>48</v>
      </c>
    </row>
    <row r="1319" spans="1:17" ht="15.75" x14ac:dyDescent="0.25">
      <c r="A1319" s="1" t="s">
        <v>1053</v>
      </c>
      <c r="B1319" t="str">
        <f>VLOOKUP(A1319,'Customer Names'!A:D,4,0)</f>
        <v>Martina</v>
      </c>
      <c r="C1319">
        <f>VLOOKUP(A1319,'Medical Examinations'!A:B,2,0)</f>
        <v>28.9</v>
      </c>
      <c r="D1319">
        <f>VLOOKUP(A1319,'Medical Examinations'!A:C,3,0)</f>
        <v>11.24</v>
      </c>
      <c r="E1319" t="str">
        <f>VLOOKUP(A1319,'Medical Examinations'!A:K,11,0)</f>
        <v>No</v>
      </c>
      <c r="F1319" t="str">
        <f>VLOOKUP(A1319,'Medical Examinations'!A:N,14,0)</f>
        <v>No</v>
      </c>
      <c r="G1319" t="str">
        <f>VLOOKUP(A1319,'Medical Examinations'!A:F,6,0)</f>
        <v>No</v>
      </c>
      <c r="H1319" s="7" t="str">
        <f>VLOOKUP(A1319,'Medical Examinations'!A:J,10,0)</f>
        <v>0</v>
      </c>
      <c r="I1319" t="str">
        <f>VLOOKUP(A1319,'Medical Examinations'!A:I,9,0)</f>
        <v>No</v>
      </c>
      <c r="J1319" t="str">
        <f>VLOOKUP(A1319,'Medical Examinations'!A:L,12,0)</f>
        <v>Overweight</v>
      </c>
      <c r="K1319" t="str">
        <f>VLOOKUP(A1319,'Medical Examinations'!A:M,13,0)</f>
        <v>Diabetes</v>
      </c>
      <c r="L1319" t="str">
        <f>VLOOKUP(A1319,'Hospitalisation Details'!A:S,15,0)</f>
        <v>26-Sep-1974</v>
      </c>
      <c r="M1319" s="10">
        <f>VLOOKUP(A1319,'Hospitalisation Details'!A:Q,17,0)</f>
        <v>8277.52</v>
      </c>
      <c r="N1319" t="str">
        <f>VLOOKUP(A1319,'Hospitalisation Details'!A:L,12,0)</f>
        <v>tier - 2</v>
      </c>
      <c r="O1319" t="str">
        <f>VLOOKUP(A1319,'Hospitalisation Details'!A:AA,13,0)</f>
        <v>tier - 2</v>
      </c>
      <c r="P1319" t="str">
        <f>VLOOKUP(A1319,'Hospitalisation Details'!A:AA,14,0)</f>
        <v>R1011</v>
      </c>
      <c r="Q1319">
        <f>VLOOKUP(A1319,'Hospitalisation Details'!A:AA,16,0)</f>
        <v>48</v>
      </c>
    </row>
    <row r="1320" spans="1:17" ht="15.75" x14ac:dyDescent="0.25">
      <c r="A1320" s="1" t="s">
        <v>1052</v>
      </c>
      <c r="B1320" t="str">
        <f>VLOOKUP(A1320,'Customer Names'!A:D,4,0)</f>
        <v>Dustin J</v>
      </c>
      <c r="C1320">
        <f>VLOOKUP(A1320,'Medical Examinations'!A:B,2,0)</f>
        <v>43.31</v>
      </c>
      <c r="D1320">
        <f>VLOOKUP(A1320,'Medical Examinations'!A:C,3,0)</f>
        <v>6.1</v>
      </c>
      <c r="E1320" t="str">
        <f>VLOOKUP(A1320,'Medical Examinations'!A:K,11,0)</f>
        <v>Yes</v>
      </c>
      <c r="F1320" t="str">
        <f>VLOOKUP(A1320,'Medical Examinations'!A:N,14,0)</f>
        <v>Yes</v>
      </c>
      <c r="G1320" t="str">
        <f>VLOOKUP(A1320,'Medical Examinations'!A:F,6,0)</f>
        <v>No</v>
      </c>
      <c r="H1320" s="7">
        <f>VLOOKUP(A1320,'Medical Examinations'!A:J,10,0)</f>
        <v>1</v>
      </c>
      <c r="I1320" t="str">
        <f>VLOOKUP(A1320,'Medical Examinations'!A:I,9,0)</f>
        <v>No</v>
      </c>
      <c r="J1320" t="str">
        <f>VLOOKUP(A1320,'Medical Examinations'!A:L,12,0)</f>
        <v>Obesity</v>
      </c>
      <c r="K1320" t="str">
        <f>VLOOKUP(A1320,'Medical Examinations'!A:M,13,0)</f>
        <v>Prediabetes</v>
      </c>
      <c r="L1320" t="str">
        <f>VLOOKUP(A1320,'Hospitalisation Details'!A:S,15,0)</f>
        <v>28-Nov-2000</v>
      </c>
      <c r="M1320" s="10">
        <f>VLOOKUP(A1320,'Hospitalisation Details'!A:Q,17,0)</f>
        <v>8271.4599999999991</v>
      </c>
      <c r="N1320" t="str">
        <f>VLOOKUP(A1320,'Hospitalisation Details'!A:L,12,0)</f>
        <v>tier - 2</v>
      </c>
      <c r="O1320" t="str">
        <f>VLOOKUP(A1320,'Hospitalisation Details'!A:AA,13,0)</f>
        <v>tier - 1</v>
      </c>
      <c r="P1320" t="str">
        <f>VLOOKUP(A1320,'Hospitalisation Details'!A:AA,14,0)</f>
        <v>R1023</v>
      </c>
      <c r="Q1320">
        <f>VLOOKUP(A1320,'Hospitalisation Details'!A:AA,16,0)</f>
        <v>22</v>
      </c>
    </row>
    <row r="1321" spans="1:17" ht="15.75" x14ac:dyDescent="0.25">
      <c r="A1321" s="1" t="s">
        <v>1051</v>
      </c>
      <c r="B1321" t="str">
        <f>VLOOKUP(A1321,'Customer Names'!A:D,4,0)</f>
        <v>Kelsey</v>
      </c>
      <c r="C1321">
        <f>VLOOKUP(A1321,'Medical Examinations'!A:B,2,0)</f>
        <v>22.8</v>
      </c>
      <c r="D1321">
        <f>VLOOKUP(A1321,'Medical Examinations'!A:C,3,0)</f>
        <v>6.98</v>
      </c>
      <c r="E1321" t="str">
        <f>VLOOKUP(A1321,'Medical Examinations'!A:K,11,0)</f>
        <v>No</v>
      </c>
      <c r="F1321" t="str">
        <f>VLOOKUP(A1321,'Medical Examinations'!A:N,14,0)</f>
        <v>No</v>
      </c>
      <c r="G1321" t="str">
        <f>VLOOKUP(A1321,'Medical Examinations'!A:F,6,0)</f>
        <v>No</v>
      </c>
      <c r="H1321" s="7" t="str">
        <f>VLOOKUP(A1321,'Medical Examinations'!A:J,10,0)</f>
        <v>0</v>
      </c>
      <c r="I1321" t="str">
        <f>VLOOKUP(A1321,'Medical Examinations'!A:I,9,0)</f>
        <v>No</v>
      </c>
      <c r="J1321" t="str">
        <f>VLOOKUP(A1321,'Medical Examinations'!A:L,12,0)</f>
        <v>Normal Weight</v>
      </c>
      <c r="K1321" t="str">
        <f>VLOOKUP(A1321,'Medical Examinations'!A:M,13,0)</f>
        <v>Diabetes</v>
      </c>
      <c r="L1321" t="str">
        <f>VLOOKUP(A1321,'Hospitalisation Details'!A:S,15,0)</f>
        <v>5-Aug-1974</v>
      </c>
      <c r="M1321" s="10">
        <f>VLOOKUP(A1321,'Hospitalisation Details'!A:Q,17,0)</f>
        <v>8269.0400000000009</v>
      </c>
      <c r="N1321" t="str">
        <f>VLOOKUP(A1321,'Hospitalisation Details'!A:L,12,0)</f>
        <v>tier - 2</v>
      </c>
      <c r="O1321" t="str">
        <f>VLOOKUP(A1321,'Hospitalisation Details'!A:AA,13,0)</f>
        <v>tier - 1</v>
      </c>
      <c r="P1321" t="str">
        <f>VLOOKUP(A1321,'Hospitalisation Details'!A:AA,14,0)</f>
        <v>R1011</v>
      </c>
      <c r="Q1321">
        <f>VLOOKUP(A1321,'Hospitalisation Details'!A:AA,16,0)</f>
        <v>48</v>
      </c>
    </row>
    <row r="1322" spans="1:17" ht="15.75" x14ac:dyDescent="0.25">
      <c r="A1322" s="1" t="s">
        <v>1050</v>
      </c>
      <c r="B1322" t="str">
        <f>VLOOKUP(A1322,'Customer Names'!A:D,4,0)</f>
        <v>Daniel V.</v>
      </c>
      <c r="C1322">
        <f>VLOOKUP(A1322,'Medical Examinations'!A:B,2,0)</f>
        <v>19.09</v>
      </c>
      <c r="D1322">
        <f>VLOOKUP(A1322,'Medical Examinations'!A:C,3,0)</f>
        <v>4</v>
      </c>
      <c r="E1322" t="str">
        <f>VLOOKUP(A1322,'Medical Examinations'!A:K,11,0)</f>
        <v>Yes</v>
      </c>
      <c r="F1322" t="str">
        <f>VLOOKUP(A1322,'Medical Examinations'!A:N,14,0)</f>
        <v>No</v>
      </c>
      <c r="G1322" t="str">
        <f>VLOOKUP(A1322,'Medical Examinations'!A:F,6,0)</f>
        <v>No</v>
      </c>
      <c r="H1322" s="7">
        <f>VLOOKUP(A1322,'Medical Examinations'!A:J,10,0)</f>
        <v>1</v>
      </c>
      <c r="I1322" t="str">
        <f>VLOOKUP(A1322,'Medical Examinations'!A:I,9,0)</f>
        <v>No</v>
      </c>
      <c r="J1322" t="str">
        <f>VLOOKUP(A1322,'Medical Examinations'!A:L,12,0)</f>
        <v>Normal Weight</v>
      </c>
      <c r="K1322" t="str">
        <f>VLOOKUP(A1322,'Medical Examinations'!A:M,13,0)</f>
        <v>Normal</v>
      </c>
      <c r="L1322" t="str">
        <f>VLOOKUP(A1322,'Hospitalisation Details'!A:S,15,0)</f>
        <v>5-Sep-1964</v>
      </c>
      <c r="M1322" s="10">
        <f>VLOOKUP(A1322,'Hospitalisation Details'!A:Q,17,0)</f>
        <v>8268</v>
      </c>
      <c r="N1322" t="str">
        <f>VLOOKUP(A1322,'Hospitalisation Details'!A:L,12,0)</f>
        <v>tier - 3</v>
      </c>
      <c r="O1322" t="str">
        <f>VLOOKUP(A1322,'Hospitalisation Details'!A:AA,13,0)</f>
        <v>tier - 3</v>
      </c>
      <c r="P1322" t="str">
        <f>VLOOKUP(A1322,'Hospitalisation Details'!A:AA,14,0)</f>
        <v>R1013</v>
      </c>
      <c r="Q1322">
        <f>VLOOKUP(A1322,'Hospitalisation Details'!A:AA,16,0)</f>
        <v>58</v>
      </c>
    </row>
    <row r="1323" spans="1:17" ht="15.75" x14ac:dyDescent="0.25">
      <c r="A1323" s="1" t="s">
        <v>1049</v>
      </c>
      <c r="B1323" t="str">
        <f>VLOOKUP(A1323,'Customer Names'!A:D,4,0)</f>
        <v>Saeger</v>
      </c>
      <c r="C1323">
        <f>VLOOKUP(A1323,'Medical Examinations'!A:B,2,0)</f>
        <v>23.37</v>
      </c>
      <c r="D1323">
        <f>VLOOKUP(A1323,'Medical Examinations'!A:C,3,0)</f>
        <v>4.2300000000000004</v>
      </c>
      <c r="E1323" t="str">
        <f>VLOOKUP(A1323,'Medical Examinations'!A:K,11,0)</f>
        <v>No</v>
      </c>
      <c r="F1323" t="str">
        <f>VLOOKUP(A1323,'Medical Examinations'!A:N,14,0)</f>
        <v>No</v>
      </c>
      <c r="G1323" t="str">
        <f>VLOOKUP(A1323,'Medical Examinations'!A:F,6,0)</f>
        <v>No</v>
      </c>
      <c r="H1323" s="7" t="str">
        <f>VLOOKUP(A1323,'Medical Examinations'!A:J,10,0)</f>
        <v>0</v>
      </c>
      <c r="I1323" t="str">
        <f>VLOOKUP(A1323,'Medical Examinations'!A:I,9,0)</f>
        <v>No</v>
      </c>
      <c r="J1323" t="str">
        <f>VLOOKUP(A1323,'Medical Examinations'!A:L,12,0)</f>
        <v>Normal Weight</v>
      </c>
      <c r="K1323" t="str">
        <f>VLOOKUP(A1323,'Medical Examinations'!A:M,13,0)</f>
        <v>Normal</v>
      </c>
      <c r="L1323" t="str">
        <f>VLOOKUP(A1323,'Hospitalisation Details'!A:S,15,0)</f>
        <v>27-Sep-1982</v>
      </c>
      <c r="M1323" s="10">
        <f>VLOOKUP(A1323,'Hospitalisation Details'!A:Q,17,0)</f>
        <v>8252.2800000000007</v>
      </c>
      <c r="N1323" t="str">
        <f>VLOOKUP(A1323,'Hospitalisation Details'!A:L,12,0)</f>
        <v>tier - 2</v>
      </c>
      <c r="O1323" t="str">
        <f>VLOOKUP(A1323,'Hospitalisation Details'!A:AA,13,0)</f>
        <v>tier - 2</v>
      </c>
      <c r="P1323" t="str">
        <f>VLOOKUP(A1323,'Hospitalisation Details'!A:AA,14,0)</f>
        <v>R1024</v>
      </c>
      <c r="Q1323">
        <f>VLOOKUP(A1323,'Hospitalisation Details'!A:AA,16,0)</f>
        <v>40</v>
      </c>
    </row>
    <row r="1324" spans="1:17" ht="15.75" x14ac:dyDescent="0.25">
      <c r="A1324" s="1" t="s">
        <v>1048</v>
      </c>
      <c r="B1324" t="str">
        <f>VLOOKUP(A1324,'Customer Names'!A:D,4,0)</f>
        <v>Buzunesh</v>
      </c>
      <c r="C1324">
        <f>VLOOKUP(A1324,'Medical Examinations'!A:B,2,0)</f>
        <v>33.44</v>
      </c>
      <c r="D1324">
        <f>VLOOKUP(A1324,'Medical Examinations'!A:C,3,0)</f>
        <v>4.72</v>
      </c>
      <c r="E1324" t="str">
        <f>VLOOKUP(A1324,'Medical Examinations'!A:K,11,0)</f>
        <v>Yes</v>
      </c>
      <c r="F1324" t="str">
        <f>VLOOKUP(A1324,'Medical Examinations'!A:N,14,0)</f>
        <v>No</v>
      </c>
      <c r="G1324" t="str">
        <f>VLOOKUP(A1324,'Medical Examinations'!A:F,6,0)</f>
        <v>No</v>
      </c>
      <c r="H1324" s="7" t="str">
        <f>VLOOKUP(A1324,'Medical Examinations'!A:J,10,0)</f>
        <v>0</v>
      </c>
      <c r="I1324" t="str">
        <f>VLOOKUP(A1324,'Medical Examinations'!A:I,9,0)</f>
        <v>No</v>
      </c>
      <c r="J1324" t="str">
        <f>VLOOKUP(A1324,'Medical Examinations'!A:L,12,0)</f>
        <v>Obesity</v>
      </c>
      <c r="K1324" t="str">
        <f>VLOOKUP(A1324,'Medical Examinations'!A:M,13,0)</f>
        <v>Normal</v>
      </c>
      <c r="L1324" t="str">
        <f>VLOOKUP(A1324,'Hospitalisation Details'!A:S,15,0)</f>
        <v>2-Sep-1976</v>
      </c>
      <c r="M1324" s="10">
        <f>VLOOKUP(A1324,'Hospitalisation Details'!A:Q,17,0)</f>
        <v>8240.59</v>
      </c>
      <c r="N1324" t="str">
        <f>VLOOKUP(A1324,'Hospitalisation Details'!A:L,12,0)</f>
        <v>tier - 2</v>
      </c>
      <c r="O1324" t="str">
        <f>VLOOKUP(A1324,'Hospitalisation Details'!A:AA,13,0)</f>
        <v>tier - 2</v>
      </c>
      <c r="P1324" t="str">
        <f>VLOOKUP(A1324,'Hospitalisation Details'!A:AA,14,0)</f>
        <v>R1013</v>
      </c>
      <c r="Q1324">
        <f>VLOOKUP(A1324,'Hospitalisation Details'!A:AA,16,0)</f>
        <v>46</v>
      </c>
    </row>
    <row r="1325" spans="1:17" ht="15.75" x14ac:dyDescent="0.25">
      <c r="A1325" s="1" t="s">
        <v>1047</v>
      </c>
      <c r="B1325" t="str">
        <f>VLOOKUP(A1325,'Customer Names'!A:D,4,0)</f>
        <v>Mirte</v>
      </c>
      <c r="C1325">
        <f>VLOOKUP(A1325,'Medical Examinations'!A:B,2,0)</f>
        <v>28.05</v>
      </c>
      <c r="D1325">
        <f>VLOOKUP(A1325,'Medical Examinations'!A:C,3,0)</f>
        <v>5.63</v>
      </c>
      <c r="E1325" t="str">
        <f>VLOOKUP(A1325,'Medical Examinations'!A:K,11,0)</f>
        <v>Yes</v>
      </c>
      <c r="F1325" t="str">
        <f>VLOOKUP(A1325,'Medical Examinations'!A:N,14,0)</f>
        <v>No</v>
      </c>
      <c r="G1325" t="str">
        <f>VLOOKUP(A1325,'Medical Examinations'!A:F,6,0)</f>
        <v>No</v>
      </c>
      <c r="H1325" s="7" t="str">
        <f>VLOOKUP(A1325,'Medical Examinations'!A:J,10,0)</f>
        <v>0</v>
      </c>
      <c r="I1325" t="str">
        <f>VLOOKUP(A1325,'Medical Examinations'!A:I,9,0)</f>
        <v>No</v>
      </c>
      <c r="J1325" t="str">
        <f>VLOOKUP(A1325,'Medical Examinations'!A:L,12,0)</f>
        <v>Overweight</v>
      </c>
      <c r="K1325" t="str">
        <f>VLOOKUP(A1325,'Medical Examinations'!A:M,13,0)</f>
        <v>Normal</v>
      </c>
      <c r="L1325" t="str">
        <f>VLOOKUP(A1325,'Hospitalisation Details'!A:S,15,0)</f>
        <v>30-Jun-1976</v>
      </c>
      <c r="M1325" s="10">
        <f>VLOOKUP(A1325,'Hospitalisation Details'!A:Q,17,0)</f>
        <v>8233.1</v>
      </c>
      <c r="N1325" t="str">
        <f>VLOOKUP(A1325,'Hospitalisation Details'!A:L,12,0)</f>
        <v>tier - 2</v>
      </c>
      <c r="O1325" t="str">
        <f>VLOOKUP(A1325,'Hospitalisation Details'!A:AA,13,0)</f>
        <v>tier - 2</v>
      </c>
      <c r="P1325" t="str">
        <f>VLOOKUP(A1325,'Hospitalisation Details'!A:AA,14,0)</f>
        <v>R1013</v>
      </c>
      <c r="Q1325">
        <f>VLOOKUP(A1325,'Hospitalisation Details'!A:AA,16,0)</f>
        <v>46</v>
      </c>
    </row>
    <row r="1326" spans="1:17" ht="15.75" x14ac:dyDescent="0.25">
      <c r="A1326" s="1" t="s">
        <v>1046</v>
      </c>
      <c r="B1326" t="str">
        <f>VLOOKUP(A1326,'Customer Names'!A:D,4,0)</f>
        <v>Megan</v>
      </c>
      <c r="C1326">
        <f>VLOOKUP(A1326,'Medical Examinations'!A:B,2,0)</f>
        <v>27.72</v>
      </c>
      <c r="D1326">
        <f>VLOOKUP(A1326,'Medical Examinations'!A:C,3,0)</f>
        <v>5.83</v>
      </c>
      <c r="E1326" t="str">
        <f>VLOOKUP(A1326,'Medical Examinations'!A:K,11,0)</f>
        <v>Yes</v>
      </c>
      <c r="F1326" t="str">
        <f>VLOOKUP(A1326,'Medical Examinations'!A:N,14,0)</f>
        <v>No</v>
      </c>
      <c r="G1326" t="str">
        <f>VLOOKUP(A1326,'Medical Examinations'!A:F,6,0)</f>
        <v>No</v>
      </c>
      <c r="H1326" s="7" t="str">
        <f>VLOOKUP(A1326,'Medical Examinations'!A:J,10,0)</f>
        <v>0</v>
      </c>
      <c r="I1326" t="str">
        <f>VLOOKUP(A1326,'Medical Examinations'!A:I,9,0)</f>
        <v>No</v>
      </c>
      <c r="J1326" t="str">
        <f>VLOOKUP(A1326,'Medical Examinations'!A:L,12,0)</f>
        <v>Overweight</v>
      </c>
      <c r="K1326" t="str">
        <f>VLOOKUP(A1326,'Medical Examinations'!A:M,13,0)</f>
        <v>Prediabetes</v>
      </c>
      <c r="L1326" t="str">
        <f>VLOOKUP(A1326,'Hospitalisation Details'!A:S,15,0)</f>
        <v>3-Sep-1976</v>
      </c>
      <c r="M1326" s="10">
        <f>VLOOKUP(A1326,'Hospitalisation Details'!A:Q,17,0)</f>
        <v>8232.64</v>
      </c>
      <c r="N1326" t="str">
        <f>VLOOKUP(A1326,'Hospitalisation Details'!A:L,12,0)</f>
        <v>tier - 2</v>
      </c>
      <c r="O1326" t="str">
        <f>VLOOKUP(A1326,'Hospitalisation Details'!A:AA,13,0)</f>
        <v>tier - 3</v>
      </c>
      <c r="P1326" t="str">
        <f>VLOOKUP(A1326,'Hospitalisation Details'!A:AA,14,0)</f>
        <v>R1013</v>
      </c>
      <c r="Q1326">
        <f>VLOOKUP(A1326,'Hospitalisation Details'!A:AA,16,0)</f>
        <v>46</v>
      </c>
    </row>
    <row r="1327" spans="1:17" ht="15.75" x14ac:dyDescent="0.25">
      <c r="A1327" s="1" t="s">
        <v>1045</v>
      </c>
      <c r="B1327" t="str">
        <f>VLOOKUP(A1327,'Customer Names'!A:D,4,0)</f>
        <v>Kerry A.</v>
      </c>
      <c r="C1327">
        <f>VLOOKUP(A1327,'Medical Examinations'!A:B,2,0)</f>
        <v>29.81</v>
      </c>
      <c r="D1327">
        <f>VLOOKUP(A1327,'Medical Examinations'!A:C,3,0)</f>
        <v>9.23</v>
      </c>
      <c r="E1327" t="str">
        <f>VLOOKUP(A1327,'Medical Examinations'!A:K,11,0)</f>
        <v>No</v>
      </c>
      <c r="F1327" t="str">
        <f>VLOOKUP(A1327,'Medical Examinations'!A:N,14,0)</f>
        <v>No</v>
      </c>
      <c r="G1327" t="str">
        <f>VLOOKUP(A1327,'Medical Examinations'!A:F,6,0)</f>
        <v>No</v>
      </c>
      <c r="H1327" s="7" t="str">
        <f>VLOOKUP(A1327,'Medical Examinations'!A:J,10,0)</f>
        <v>0</v>
      </c>
      <c r="I1327" t="str">
        <f>VLOOKUP(A1327,'Medical Examinations'!A:I,9,0)</f>
        <v>No</v>
      </c>
      <c r="J1327" t="str">
        <f>VLOOKUP(A1327,'Medical Examinations'!A:L,12,0)</f>
        <v>Overweight</v>
      </c>
      <c r="K1327" t="str">
        <f>VLOOKUP(A1327,'Medical Examinations'!A:M,13,0)</f>
        <v>Diabetes</v>
      </c>
      <c r="L1327" t="str">
        <f>VLOOKUP(A1327,'Hospitalisation Details'!A:S,15,0)</f>
        <v>30-Jun-1978</v>
      </c>
      <c r="M1327" s="10">
        <f>VLOOKUP(A1327,'Hospitalisation Details'!A:Q,17,0)</f>
        <v>8219.2000000000007</v>
      </c>
      <c r="N1327" t="str">
        <f>VLOOKUP(A1327,'Hospitalisation Details'!A:L,12,0)</f>
        <v>tier - 2</v>
      </c>
      <c r="O1327" t="str">
        <f>VLOOKUP(A1327,'Hospitalisation Details'!A:AA,13,0)</f>
        <v>tier - 2</v>
      </c>
      <c r="P1327" t="str">
        <f>VLOOKUP(A1327,'Hospitalisation Details'!A:AA,14,0)</f>
        <v>R1013</v>
      </c>
      <c r="Q1327">
        <f>VLOOKUP(A1327,'Hospitalisation Details'!A:AA,16,0)</f>
        <v>44</v>
      </c>
    </row>
    <row r="1328" spans="1:17" ht="15.75" x14ac:dyDescent="0.25">
      <c r="A1328" s="1" t="s">
        <v>1044</v>
      </c>
      <c r="B1328" t="str">
        <f>VLOOKUP(A1328,'Customer Names'!A:D,4,0)</f>
        <v>Kristin</v>
      </c>
      <c r="C1328">
        <f>VLOOKUP(A1328,'Medical Examinations'!A:B,2,0)</f>
        <v>23.98</v>
      </c>
      <c r="D1328">
        <f>VLOOKUP(A1328,'Medical Examinations'!A:C,3,0)</f>
        <v>9.89</v>
      </c>
      <c r="E1328" t="str">
        <f>VLOOKUP(A1328,'Medical Examinations'!A:K,11,0)</f>
        <v>No</v>
      </c>
      <c r="F1328" t="str">
        <f>VLOOKUP(A1328,'Medical Examinations'!A:N,14,0)</f>
        <v>No</v>
      </c>
      <c r="G1328" t="str">
        <f>VLOOKUP(A1328,'Medical Examinations'!A:F,6,0)</f>
        <v>No</v>
      </c>
      <c r="H1328" s="7" t="str">
        <f>VLOOKUP(A1328,'Medical Examinations'!A:J,10,0)</f>
        <v>0</v>
      </c>
      <c r="I1328" t="str">
        <f>VLOOKUP(A1328,'Medical Examinations'!A:I,9,0)</f>
        <v>No</v>
      </c>
      <c r="J1328" t="str">
        <f>VLOOKUP(A1328,'Medical Examinations'!A:L,12,0)</f>
        <v>Normal Weight</v>
      </c>
      <c r="K1328" t="str">
        <f>VLOOKUP(A1328,'Medical Examinations'!A:M,13,0)</f>
        <v>Diabetes</v>
      </c>
      <c r="L1328" t="str">
        <f>VLOOKUP(A1328,'Hospitalisation Details'!A:S,15,0)</f>
        <v>24-Oct-1978</v>
      </c>
      <c r="M1328" s="10">
        <f>VLOOKUP(A1328,'Hospitalisation Details'!A:Q,17,0)</f>
        <v>8211.1</v>
      </c>
      <c r="N1328" t="str">
        <f>VLOOKUP(A1328,'Hospitalisation Details'!A:L,12,0)</f>
        <v>tier - 2</v>
      </c>
      <c r="O1328" t="str">
        <f>VLOOKUP(A1328,'Hospitalisation Details'!A:AA,13,0)</f>
        <v>tier - 3</v>
      </c>
      <c r="P1328" t="str">
        <f>VLOOKUP(A1328,'Hospitalisation Details'!A:AA,14,0)</f>
        <v>R1013</v>
      </c>
      <c r="Q1328">
        <f>VLOOKUP(A1328,'Hospitalisation Details'!A:AA,16,0)</f>
        <v>44</v>
      </c>
    </row>
    <row r="1329" spans="1:17" ht="15.75" x14ac:dyDescent="0.25">
      <c r="A1329" s="1" t="s">
        <v>1043</v>
      </c>
      <c r="B1329" t="str">
        <f>VLOOKUP(A1329,'Customer Names'!A:D,4,0)</f>
        <v>Christopher R.</v>
      </c>
      <c r="C1329">
        <f>VLOOKUP(A1329,'Medical Examinations'!A:B,2,0)</f>
        <v>17.34</v>
      </c>
      <c r="D1329">
        <f>VLOOKUP(A1329,'Medical Examinations'!A:C,3,0)</f>
        <v>12</v>
      </c>
      <c r="E1329" t="str">
        <f>VLOOKUP(A1329,'Medical Examinations'!A:K,11,0)</f>
        <v>No</v>
      </c>
      <c r="F1329" t="str">
        <f>VLOOKUP(A1329,'Medical Examinations'!A:N,14,0)</f>
        <v>No</v>
      </c>
      <c r="G1329" t="str">
        <f>VLOOKUP(A1329,'Medical Examinations'!A:F,6,0)</f>
        <v>No</v>
      </c>
      <c r="H1329" s="7" t="str">
        <f>VLOOKUP(A1329,'Medical Examinations'!A:J,10,0)</f>
        <v>0</v>
      </c>
      <c r="I1329" t="str">
        <f>VLOOKUP(A1329,'Medical Examinations'!A:I,9,0)</f>
        <v>No</v>
      </c>
      <c r="J1329" t="str">
        <f>VLOOKUP(A1329,'Medical Examinations'!A:L,12,0)</f>
        <v>Underweight</v>
      </c>
      <c r="K1329" t="str">
        <f>VLOOKUP(A1329,'Medical Examinations'!A:M,13,0)</f>
        <v>Diabetes</v>
      </c>
      <c r="L1329" t="str">
        <f>VLOOKUP(A1329,'Hospitalisation Details'!A:S,15,0)</f>
        <v>23-Nov-1962</v>
      </c>
      <c r="M1329" s="10">
        <f>VLOOKUP(A1329,'Hospitalisation Details'!A:Q,17,0)</f>
        <v>8188.12</v>
      </c>
      <c r="N1329" t="str">
        <f>VLOOKUP(A1329,'Hospitalisation Details'!A:L,12,0)</f>
        <v>tier - 3</v>
      </c>
      <c r="O1329" t="str">
        <f>VLOOKUP(A1329,'Hospitalisation Details'!A:AA,13,0)</f>
        <v>tier - 3</v>
      </c>
      <c r="P1329" t="str">
        <f>VLOOKUP(A1329,'Hospitalisation Details'!A:AA,14,0)</f>
        <v>R1013</v>
      </c>
      <c r="Q1329">
        <f>VLOOKUP(A1329,'Hospitalisation Details'!A:AA,16,0)</f>
        <v>60</v>
      </c>
    </row>
    <row r="1330" spans="1:17" ht="15.75" x14ac:dyDescent="0.25">
      <c r="A1330" s="1" t="s">
        <v>1042</v>
      </c>
      <c r="B1330" t="str">
        <f>VLOOKUP(A1330,'Customer Names'!A:D,4,0)</f>
        <v>Elizabeth A</v>
      </c>
      <c r="C1330">
        <f>VLOOKUP(A1330,'Medical Examinations'!A:B,2,0)</f>
        <v>40.39</v>
      </c>
      <c r="D1330">
        <f>VLOOKUP(A1330,'Medical Examinations'!A:C,3,0)</f>
        <v>4.24</v>
      </c>
      <c r="E1330" t="str">
        <f>VLOOKUP(A1330,'Medical Examinations'!A:K,11,0)</f>
        <v>Yes</v>
      </c>
      <c r="F1330" t="str">
        <f>VLOOKUP(A1330,'Medical Examinations'!A:N,14,0)</f>
        <v>No</v>
      </c>
      <c r="G1330" t="str">
        <f>VLOOKUP(A1330,'Medical Examinations'!A:F,6,0)</f>
        <v>Yes</v>
      </c>
      <c r="H1330" s="7">
        <f>VLOOKUP(A1330,'Medical Examinations'!A:J,10,0)</f>
        <v>1</v>
      </c>
      <c r="I1330" t="str">
        <f>VLOOKUP(A1330,'Medical Examinations'!A:I,9,0)</f>
        <v>No</v>
      </c>
      <c r="J1330" t="str">
        <f>VLOOKUP(A1330,'Medical Examinations'!A:L,12,0)</f>
        <v>Obesity</v>
      </c>
      <c r="K1330" t="str">
        <f>VLOOKUP(A1330,'Medical Examinations'!A:M,13,0)</f>
        <v>Normal</v>
      </c>
      <c r="L1330" t="str">
        <f>VLOOKUP(A1330,'Hospitalisation Details'!A:S,15,0)</f>
        <v>21-Oct-1997</v>
      </c>
      <c r="M1330" s="10">
        <f>VLOOKUP(A1330,'Hospitalisation Details'!A:Q,17,0)</f>
        <v>8182.89</v>
      </c>
      <c r="N1330" t="str">
        <f>VLOOKUP(A1330,'Hospitalisation Details'!A:L,12,0)</f>
        <v>tier - 2</v>
      </c>
      <c r="O1330" t="str">
        <f>VLOOKUP(A1330,'Hospitalisation Details'!A:AA,13,0)</f>
        <v>tier - 1</v>
      </c>
      <c r="P1330" t="str">
        <f>VLOOKUP(A1330,'Hospitalisation Details'!A:AA,14,0)</f>
        <v>R1026</v>
      </c>
      <c r="Q1330">
        <f>VLOOKUP(A1330,'Hospitalisation Details'!A:AA,16,0)</f>
        <v>25</v>
      </c>
    </row>
    <row r="1331" spans="1:17" ht="15.75" x14ac:dyDescent="0.25">
      <c r="A1331" s="1" t="s">
        <v>1041</v>
      </c>
      <c r="B1331" t="str">
        <f>VLOOKUP(A1331,'Customer Names'!A:D,4,0)</f>
        <v>Andrew</v>
      </c>
      <c r="C1331">
        <f>VLOOKUP(A1331,'Medical Examinations'!A:B,2,0)</f>
        <v>25.96</v>
      </c>
      <c r="D1331">
        <f>VLOOKUP(A1331,'Medical Examinations'!A:C,3,0)</f>
        <v>4.68</v>
      </c>
      <c r="E1331" t="str">
        <f>VLOOKUP(A1331,'Medical Examinations'!A:K,11,0)</f>
        <v>Yes</v>
      </c>
      <c r="F1331" t="str">
        <f>VLOOKUP(A1331,'Medical Examinations'!A:N,14,0)</f>
        <v>No</v>
      </c>
      <c r="G1331" t="str">
        <f>VLOOKUP(A1331,'Medical Examinations'!A:F,6,0)</f>
        <v>Yes</v>
      </c>
      <c r="H1331" s="7">
        <f>VLOOKUP(A1331,'Medical Examinations'!A:J,10,0)</f>
        <v>1</v>
      </c>
      <c r="I1331" t="str">
        <f>VLOOKUP(A1331,'Medical Examinations'!A:I,9,0)</f>
        <v>No</v>
      </c>
      <c r="J1331" t="str">
        <f>VLOOKUP(A1331,'Medical Examinations'!A:L,12,0)</f>
        <v>Overweight</v>
      </c>
      <c r="K1331" t="str">
        <f>VLOOKUP(A1331,'Medical Examinations'!A:M,13,0)</f>
        <v>Normal</v>
      </c>
      <c r="L1331" t="str">
        <f>VLOOKUP(A1331,'Hospitalisation Details'!A:S,15,0)</f>
        <v>8-Jun-1983</v>
      </c>
      <c r="M1331" s="10">
        <f>VLOOKUP(A1331,'Hospitalisation Details'!A:Q,17,0)</f>
        <v>8179.51</v>
      </c>
      <c r="N1331" t="str">
        <f>VLOOKUP(A1331,'Hospitalisation Details'!A:L,12,0)</f>
        <v>tier - 2</v>
      </c>
      <c r="O1331" t="str">
        <f>VLOOKUP(A1331,'Hospitalisation Details'!A:AA,13,0)</f>
        <v>tier - 2</v>
      </c>
      <c r="P1331" t="str">
        <f>VLOOKUP(A1331,'Hospitalisation Details'!A:AA,14,0)</f>
        <v>R1020</v>
      </c>
      <c r="Q1331">
        <f>VLOOKUP(A1331,'Hospitalisation Details'!A:AA,16,0)</f>
        <v>40</v>
      </c>
    </row>
    <row r="1332" spans="1:17" ht="15.75" x14ac:dyDescent="0.25">
      <c r="A1332" s="1" t="s">
        <v>1040</v>
      </c>
      <c r="B1332" t="str">
        <f>VLOOKUP(A1332,'Customer Names'!A:D,4,0)</f>
        <v>Dawn M.</v>
      </c>
      <c r="C1332">
        <f>VLOOKUP(A1332,'Medical Examinations'!A:B,2,0)</f>
        <v>17.68</v>
      </c>
      <c r="D1332">
        <f>VLOOKUP(A1332,'Medical Examinations'!A:C,3,0)</f>
        <v>8.57</v>
      </c>
      <c r="E1332" t="str">
        <f>VLOOKUP(A1332,'Medical Examinations'!A:K,11,0)</f>
        <v>Yes</v>
      </c>
      <c r="F1332" t="str">
        <f>VLOOKUP(A1332,'Medical Examinations'!A:N,14,0)</f>
        <v>No</v>
      </c>
      <c r="G1332" t="str">
        <f>VLOOKUP(A1332,'Medical Examinations'!A:F,6,0)</f>
        <v>Yes</v>
      </c>
      <c r="H1332" s="7">
        <f>VLOOKUP(A1332,'Medical Examinations'!A:J,10,0)</f>
        <v>1</v>
      </c>
      <c r="I1332" t="str">
        <f>VLOOKUP(A1332,'Medical Examinations'!A:I,9,0)</f>
        <v>No</v>
      </c>
      <c r="J1332" t="str">
        <f>VLOOKUP(A1332,'Medical Examinations'!A:L,12,0)</f>
        <v>Underweight</v>
      </c>
      <c r="K1332" t="str">
        <f>VLOOKUP(A1332,'Medical Examinations'!A:M,13,0)</f>
        <v>Diabetes</v>
      </c>
      <c r="L1332" t="str">
        <f>VLOOKUP(A1332,'Hospitalisation Details'!A:S,15,0)</f>
        <v>5-Nov-1963</v>
      </c>
      <c r="M1332" s="10">
        <f>VLOOKUP(A1332,'Hospitalisation Details'!A:Q,17,0)</f>
        <v>8177.9</v>
      </c>
      <c r="N1332" t="str">
        <f>VLOOKUP(A1332,'Hospitalisation Details'!A:L,12,0)</f>
        <v>tier - 3</v>
      </c>
      <c r="O1332" t="str">
        <f>VLOOKUP(A1332,'Hospitalisation Details'!A:AA,13,0)</f>
        <v>tier - 1</v>
      </c>
      <c r="P1332" t="str">
        <f>VLOOKUP(A1332,'Hospitalisation Details'!A:AA,14,0)</f>
        <v>R1013</v>
      </c>
      <c r="Q1332">
        <f>VLOOKUP(A1332,'Hospitalisation Details'!A:AA,16,0)</f>
        <v>59</v>
      </c>
    </row>
    <row r="1333" spans="1:17" ht="15.75" x14ac:dyDescent="0.25">
      <c r="A1333" s="1" t="s">
        <v>1039</v>
      </c>
      <c r="B1333" t="str">
        <f>VLOOKUP(A1333,'Customer Names'!A:D,4,0)</f>
        <v>Jonathan P</v>
      </c>
      <c r="C1333">
        <f>VLOOKUP(A1333,'Medical Examinations'!A:B,2,0)</f>
        <v>30.875</v>
      </c>
      <c r="D1333">
        <f>VLOOKUP(A1333,'Medical Examinations'!A:C,3,0)</f>
        <v>4.0999999999999996</v>
      </c>
      <c r="E1333" t="str">
        <f>VLOOKUP(A1333,'Medical Examinations'!A:K,11,0)</f>
        <v>No</v>
      </c>
      <c r="F1333" t="str">
        <f>VLOOKUP(A1333,'Medical Examinations'!A:N,14,0)</f>
        <v>No</v>
      </c>
      <c r="G1333" t="str">
        <f>VLOOKUP(A1333,'Medical Examinations'!A:F,6,0)</f>
        <v>No</v>
      </c>
      <c r="H1333" s="7" t="str">
        <f>VLOOKUP(A1333,'Medical Examinations'!A:J,10,0)</f>
        <v>0</v>
      </c>
      <c r="I1333" t="str">
        <f>VLOOKUP(A1333,'Medical Examinations'!A:I,9,0)</f>
        <v>No</v>
      </c>
      <c r="J1333" t="str">
        <f>VLOOKUP(A1333,'Medical Examinations'!A:L,12,0)</f>
        <v>Obesity</v>
      </c>
      <c r="K1333" t="str">
        <f>VLOOKUP(A1333,'Medical Examinations'!A:M,13,0)</f>
        <v>Normal</v>
      </c>
      <c r="L1333" t="str">
        <f>VLOOKUP(A1333,'Hospitalisation Details'!A:S,15,0)</f>
        <v>28-Jun-1982</v>
      </c>
      <c r="M1333" s="10">
        <f>VLOOKUP(A1333,'Hospitalisation Details'!A:Q,17,0)</f>
        <v>8162.72</v>
      </c>
      <c r="N1333" t="str">
        <f>VLOOKUP(A1333,'Hospitalisation Details'!A:L,12,0)</f>
        <v>tier - 3</v>
      </c>
      <c r="O1333" t="str">
        <f>VLOOKUP(A1333,'Hospitalisation Details'!A:AA,13,0)</f>
        <v>tier - 3</v>
      </c>
      <c r="P1333" t="str">
        <f>VLOOKUP(A1333,'Hospitalisation Details'!A:AA,14,0)</f>
        <v>R1012</v>
      </c>
      <c r="Q1333">
        <f>VLOOKUP(A1333,'Hospitalisation Details'!A:AA,16,0)</f>
        <v>40</v>
      </c>
    </row>
    <row r="1334" spans="1:17" ht="15.75" x14ac:dyDescent="0.25">
      <c r="A1334" s="1" t="s">
        <v>1038</v>
      </c>
      <c r="B1334" t="str">
        <f>VLOOKUP(A1334,'Customer Names'!A:D,4,0)</f>
        <v>Gina</v>
      </c>
      <c r="C1334">
        <f>VLOOKUP(A1334,'Medical Examinations'!A:B,2,0)</f>
        <v>30.81</v>
      </c>
      <c r="D1334">
        <f>VLOOKUP(A1334,'Medical Examinations'!A:C,3,0)</f>
        <v>4.49</v>
      </c>
      <c r="E1334" t="str">
        <f>VLOOKUP(A1334,'Medical Examinations'!A:K,11,0)</f>
        <v>No</v>
      </c>
      <c r="F1334" t="str">
        <f>VLOOKUP(A1334,'Medical Examinations'!A:N,14,0)</f>
        <v>No</v>
      </c>
      <c r="G1334" t="str">
        <f>VLOOKUP(A1334,'Medical Examinations'!A:F,6,0)</f>
        <v>No</v>
      </c>
      <c r="H1334" s="7" t="str">
        <f>VLOOKUP(A1334,'Medical Examinations'!A:J,10,0)</f>
        <v>0</v>
      </c>
      <c r="I1334" t="str">
        <f>VLOOKUP(A1334,'Medical Examinations'!A:I,9,0)</f>
        <v>No</v>
      </c>
      <c r="J1334" t="str">
        <f>VLOOKUP(A1334,'Medical Examinations'!A:L,12,0)</f>
        <v>Obesity</v>
      </c>
      <c r="K1334" t="str">
        <f>VLOOKUP(A1334,'Medical Examinations'!A:M,13,0)</f>
        <v>Normal</v>
      </c>
      <c r="L1334" t="str">
        <f>VLOOKUP(A1334,'Hospitalisation Details'!A:S,15,0)</f>
        <v>21-Jun-1990</v>
      </c>
      <c r="M1334" s="10">
        <f>VLOOKUP(A1334,'Hospitalisation Details'!A:Q,17,0)</f>
        <v>8157.92</v>
      </c>
      <c r="N1334" t="str">
        <f>VLOOKUP(A1334,'Hospitalisation Details'!A:L,12,0)</f>
        <v>tier - 2</v>
      </c>
      <c r="O1334" t="str">
        <f>VLOOKUP(A1334,'Hospitalisation Details'!A:AA,13,0)</f>
        <v>tier - 3</v>
      </c>
      <c r="P1334" t="str">
        <f>VLOOKUP(A1334,'Hospitalisation Details'!A:AA,14,0)</f>
        <v>R1025</v>
      </c>
      <c r="Q1334">
        <f>VLOOKUP(A1334,'Hospitalisation Details'!A:AA,16,0)</f>
        <v>32</v>
      </c>
    </row>
    <row r="1335" spans="1:17" ht="15.75" x14ac:dyDescent="0.25">
      <c r="A1335" s="1" t="s">
        <v>1037</v>
      </c>
      <c r="B1335" t="str">
        <f>VLOOKUP(A1335,'Customer Names'!A:D,4,0)</f>
        <v>Dino</v>
      </c>
      <c r="C1335">
        <f>VLOOKUP(A1335,'Medical Examinations'!A:B,2,0)</f>
        <v>36.85</v>
      </c>
      <c r="D1335">
        <f>VLOOKUP(A1335,'Medical Examinations'!A:C,3,0)</f>
        <v>8.8000000000000007</v>
      </c>
      <c r="E1335" t="str">
        <f>VLOOKUP(A1335,'Medical Examinations'!A:K,11,0)</f>
        <v>No</v>
      </c>
      <c r="F1335" t="str">
        <f>VLOOKUP(A1335,'Medical Examinations'!A:N,14,0)</f>
        <v>No</v>
      </c>
      <c r="G1335" t="str">
        <f>VLOOKUP(A1335,'Medical Examinations'!A:F,6,0)</f>
        <v>No</v>
      </c>
      <c r="H1335" s="7">
        <f>VLOOKUP(A1335,'Medical Examinations'!A:J,10,0)</f>
        <v>2</v>
      </c>
      <c r="I1335" t="str">
        <f>VLOOKUP(A1335,'Medical Examinations'!A:I,9,0)</f>
        <v>No</v>
      </c>
      <c r="J1335" t="str">
        <f>VLOOKUP(A1335,'Medical Examinations'!A:L,12,0)</f>
        <v>Obesity</v>
      </c>
      <c r="K1335" t="str">
        <f>VLOOKUP(A1335,'Medical Examinations'!A:M,13,0)</f>
        <v>Diabetes</v>
      </c>
      <c r="L1335" t="str">
        <f>VLOOKUP(A1335,'Hospitalisation Details'!A:S,15,0)</f>
        <v>3-Sep-1973</v>
      </c>
      <c r="M1335" s="10">
        <f>VLOOKUP(A1335,'Hospitalisation Details'!A:Q,17,0)</f>
        <v>8125.78</v>
      </c>
      <c r="N1335" t="str">
        <f>VLOOKUP(A1335,'Hospitalisation Details'!A:L,12,0)</f>
        <v>tier - 2</v>
      </c>
      <c r="O1335" t="str">
        <f>VLOOKUP(A1335,'Hospitalisation Details'!A:AA,13,0)</f>
        <v>tier - 2</v>
      </c>
      <c r="P1335" t="str">
        <f>VLOOKUP(A1335,'Hospitalisation Details'!A:AA,14,0)</f>
        <v>R1013</v>
      </c>
      <c r="Q1335">
        <f>VLOOKUP(A1335,'Hospitalisation Details'!A:AA,16,0)</f>
        <v>49</v>
      </c>
    </row>
    <row r="1336" spans="1:17" ht="15.75" x14ac:dyDescent="0.25">
      <c r="A1336" s="1" t="s">
        <v>1036</v>
      </c>
      <c r="B1336" t="str">
        <f>VLOOKUP(A1336,'Customer Names'!A:D,4,0)</f>
        <v>Jan</v>
      </c>
      <c r="C1336">
        <f>VLOOKUP(A1336,'Medical Examinations'!A:B,2,0)</f>
        <v>35.86</v>
      </c>
      <c r="D1336">
        <f>VLOOKUP(A1336,'Medical Examinations'!A:C,3,0)</f>
        <v>7.93</v>
      </c>
      <c r="E1336" t="str">
        <f>VLOOKUP(A1336,'Medical Examinations'!A:K,11,0)</f>
        <v>No</v>
      </c>
      <c r="F1336" t="str">
        <f>VLOOKUP(A1336,'Medical Examinations'!A:N,14,0)</f>
        <v>No</v>
      </c>
      <c r="G1336" t="str">
        <f>VLOOKUP(A1336,'Medical Examinations'!A:F,6,0)</f>
        <v>No</v>
      </c>
      <c r="H1336" s="7">
        <f>VLOOKUP(A1336,'Medical Examinations'!A:J,10,0)</f>
        <v>2</v>
      </c>
      <c r="I1336" t="str">
        <f>VLOOKUP(A1336,'Medical Examinations'!A:I,9,0)</f>
        <v>No</v>
      </c>
      <c r="J1336" t="str">
        <f>VLOOKUP(A1336,'Medical Examinations'!A:L,12,0)</f>
        <v>Obesity</v>
      </c>
      <c r="K1336" t="str">
        <f>VLOOKUP(A1336,'Medical Examinations'!A:M,13,0)</f>
        <v>Diabetes</v>
      </c>
      <c r="L1336" t="str">
        <f>VLOOKUP(A1336,'Hospitalisation Details'!A:S,15,0)</f>
        <v>30-Aug-1973</v>
      </c>
      <c r="M1336" s="10">
        <f>VLOOKUP(A1336,'Hospitalisation Details'!A:Q,17,0)</f>
        <v>8124.41</v>
      </c>
      <c r="N1336" t="str">
        <f>VLOOKUP(A1336,'Hospitalisation Details'!A:L,12,0)</f>
        <v>tier - 3</v>
      </c>
      <c r="O1336" t="str">
        <f>VLOOKUP(A1336,'Hospitalisation Details'!A:AA,13,0)</f>
        <v>tier - 1</v>
      </c>
      <c r="P1336" t="str">
        <f>VLOOKUP(A1336,'Hospitalisation Details'!A:AA,14,0)</f>
        <v>R1013</v>
      </c>
      <c r="Q1336">
        <f>VLOOKUP(A1336,'Hospitalisation Details'!A:AA,16,0)</f>
        <v>49</v>
      </c>
    </row>
    <row r="1337" spans="1:17" ht="15.75" x14ac:dyDescent="0.25">
      <c r="A1337" s="1" t="s">
        <v>1035</v>
      </c>
      <c r="B1337" t="str">
        <f>VLOOKUP(A1337,'Customer Names'!A:D,4,0)</f>
        <v>Jonathan E.</v>
      </c>
      <c r="C1337">
        <f>VLOOKUP(A1337,'Medical Examinations'!A:B,2,0)</f>
        <v>30.3</v>
      </c>
      <c r="D1337">
        <f>VLOOKUP(A1337,'Medical Examinations'!A:C,3,0)</f>
        <v>9.4499999999999993</v>
      </c>
      <c r="E1337" t="str">
        <f>VLOOKUP(A1337,'Medical Examinations'!A:K,11,0)</f>
        <v>No</v>
      </c>
      <c r="F1337" t="str">
        <f>VLOOKUP(A1337,'Medical Examinations'!A:N,14,0)</f>
        <v>No</v>
      </c>
      <c r="G1337" t="str">
        <f>VLOOKUP(A1337,'Medical Examinations'!A:F,6,0)</f>
        <v>No</v>
      </c>
      <c r="H1337" s="7">
        <f>VLOOKUP(A1337,'Medical Examinations'!A:J,10,0)</f>
        <v>2</v>
      </c>
      <c r="I1337" t="str">
        <f>VLOOKUP(A1337,'Medical Examinations'!A:I,9,0)</f>
        <v>No</v>
      </c>
      <c r="J1337" t="str">
        <f>VLOOKUP(A1337,'Medical Examinations'!A:L,12,0)</f>
        <v>Obesity</v>
      </c>
      <c r="K1337" t="str">
        <f>VLOOKUP(A1337,'Medical Examinations'!A:M,13,0)</f>
        <v>Diabetes</v>
      </c>
      <c r="L1337" t="str">
        <f>VLOOKUP(A1337,'Hospitalisation Details'!A:S,15,0)</f>
        <v>16-Dec-1973</v>
      </c>
      <c r="M1337" s="10">
        <f>VLOOKUP(A1337,'Hospitalisation Details'!A:Q,17,0)</f>
        <v>8116.68</v>
      </c>
      <c r="N1337" t="str">
        <f>VLOOKUP(A1337,'Hospitalisation Details'!A:L,12,0)</f>
        <v>tier - 3</v>
      </c>
      <c r="O1337" t="str">
        <f>VLOOKUP(A1337,'Hospitalisation Details'!A:AA,13,0)</f>
        <v>tier - 1</v>
      </c>
      <c r="P1337" t="str">
        <f>VLOOKUP(A1337,'Hospitalisation Details'!A:AA,14,0)</f>
        <v>R1011</v>
      </c>
      <c r="Q1337">
        <f>VLOOKUP(A1337,'Hospitalisation Details'!A:AA,16,0)</f>
        <v>49</v>
      </c>
    </row>
    <row r="1338" spans="1:17" ht="15.75" x14ac:dyDescent="0.25">
      <c r="A1338" s="1" t="s">
        <v>1034</v>
      </c>
      <c r="B1338" t="str">
        <f>VLOOKUP(A1338,'Customer Names'!A:D,4,0)</f>
        <v>Mark A</v>
      </c>
      <c r="C1338">
        <f>VLOOKUP(A1338,'Medical Examinations'!A:B,2,0)</f>
        <v>32.015000000000001</v>
      </c>
      <c r="D1338">
        <f>VLOOKUP(A1338,'Medical Examinations'!A:C,3,0)</f>
        <v>7.67</v>
      </c>
      <c r="E1338" t="str">
        <f>VLOOKUP(A1338,'Medical Examinations'!A:K,11,0)</f>
        <v>No</v>
      </c>
      <c r="F1338" t="str">
        <f>VLOOKUP(A1338,'Medical Examinations'!A:N,14,0)</f>
        <v>No</v>
      </c>
      <c r="G1338" t="str">
        <f>VLOOKUP(A1338,'Medical Examinations'!A:F,6,0)</f>
        <v>No</v>
      </c>
      <c r="H1338" s="7" t="str">
        <f>VLOOKUP(A1338,'Medical Examinations'!A:J,10,0)</f>
        <v>0</v>
      </c>
      <c r="I1338" t="str">
        <f>VLOOKUP(A1338,'Medical Examinations'!A:I,9,0)</f>
        <v>No</v>
      </c>
      <c r="J1338" t="str">
        <f>VLOOKUP(A1338,'Medical Examinations'!A:L,12,0)</f>
        <v>Obesity</v>
      </c>
      <c r="K1338" t="str">
        <f>VLOOKUP(A1338,'Medical Examinations'!A:M,13,0)</f>
        <v>Diabetes</v>
      </c>
      <c r="L1338" t="str">
        <f>VLOOKUP(A1338,'Hospitalisation Details'!A:S,15,0)</f>
        <v>1-Sep-1978</v>
      </c>
      <c r="M1338" s="10">
        <f>VLOOKUP(A1338,'Hospitalisation Details'!A:Q,17,0)</f>
        <v>8116.27</v>
      </c>
      <c r="N1338" t="str">
        <f>VLOOKUP(A1338,'Hospitalisation Details'!A:L,12,0)</f>
        <v>tier - 3</v>
      </c>
      <c r="O1338" t="str">
        <f>VLOOKUP(A1338,'Hospitalisation Details'!A:AA,13,0)</f>
        <v>tier - 1</v>
      </c>
      <c r="P1338" t="str">
        <f>VLOOKUP(A1338,'Hospitalisation Details'!A:AA,14,0)</f>
        <v>R1012</v>
      </c>
      <c r="Q1338">
        <f>VLOOKUP(A1338,'Hospitalisation Details'!A:AA,16,0)</f>
        <v>44</v>
      </c>
    </row>
    <row r="1339" spans="1:17" ht="15.75" x14ac:dyDescent="0.25">
      <c r="A1339" s="1" t="s">
        <v>1033</v>
      </c>
      <c r="B1339" t="str">
        <f>VLOOKUP(A1339,'Customer Names'!A:D,4,0)</f>
        <v>Mary</v>
      </c>
      <c r="C1339">
        <f>VLOOKUP(A1339,'Medical Examinations'!A:B,2,0)</f>
        <v>25.06</v>
      </c>
      <c r="D1339">
        <f>VLOOKUP(A1339,'Medical Examinations'!A:C,3,0)</f>
        <v>10.53</v>
      </c>
      <c r="E1339" t="str">
        <f>VLOOKUP(A1339,'Medical Examinations'!A:K,11,0)</f>
        <v>No</v>
      </c>
      <c r="F1339" t="str">
        <f>VLOOKUP(A1339,'Medical Examinations'!A:N,14,0)</f>
        <v>No</v>
      </c>
      <c r="G1339" t="str">
        <f>VLOOKUP(A1339,'Medical Examinations'!A:F,6,0)</f>
        <v>No</v>
      </c>
      <c r="H1339" s="7">
        <f>VLOOKUP(A1339,'Medical Examinations'!A:J,10,0)</f>
        <v>2</v>
      </c>
      <c r="I1339" t="str">
        <f>VLOOKUP(A1339,'Medical Examinations'!A:I,9,0)</f>
        <v>No</v>
      </c>
      <c r="J1339" t="str">
        <f>VLOOKUP(A1339,'Medical Examinations'!A:L,12,0)</f>
        <v>Overweight</v>
      </c>
      <c r="K1339" t="str">
        <f>VLOOKUP(A1339,'Medical Examinations'!A:M,13,0)</f>
        <v>Diabetes</v>
      </c>
      <c r="L1339" t="str">
        <f>VLOOKUP(A1339,'Hospitalisation Details'!A:S,15,0)</f>
        <v>11-Oct-1973</v>
      </c>
      <c r="M1339" s="10">
        <f>VLOOKUP(A1339,'Hospitalisation Details'!A:Q,17,0)</f>
        <v>8112.59</v>
      </c>
      <c r="N1339" t="str">
        <f>VLOOKUP(A1339,'Hospitalisation Details'!A:L,12,0)</f>
        <v>tier - 2</v>
      </c>
      <c r="O1339" t="str">
        <f>VLOOKUP(A1339,'Hospitalisation Details'!A:AA,13,0)</f>
        <v>tier - 2</v>
      </c>
      <c r="P1339" t="str">
        <f>VLOOKUP(A1339,'Hospitalisation Details'!A:AA,14,0)</f>
        <v>R1013</v>
      </c>
      <c r="Q1339">
        <f>VLOOKUP(A1339,'Hospitalisation Details'!A:AA,16,0)</f>
        <v>49</v>
      </c>
    </row>
    <row r="1340" spans="1:17" ht="15.75" x14ac:dyDescent="0.25">
      <c r="A1340" s="1" t="s">
        <v>1032</v>
      </c>
      <c r="B1340" t="str">
        <f>VLOOKUP(A1340,'Customer Names'!A:D,4,0)</f>
        <v>Samuel</v>
      </c>
      <c r="C1340">
        <f>VLOOKUP(A1340,'Medical Examinations'!A:B,2,0)</f>
        <v>18.829999999999998</v>
      </c>
      <c r="D1340">
        <f>VLOOKUP(A1340,'Medical Examinations'!A:C,3,0)</f>
        <v>10.08</v>
      </c>
      <c r="E1340" t="str">
        <f>VLOOKUP(A1340,'Medical Examinations'!A:K,11,0)</f>
        <v>Yes</v>
      </c>
      <c r="F1340" t="str">
        <f>VLOOKUP(A1340,'Medical Examinations'!A:N,14,0)</f>
        <v>No</v>
      </c>
      <c r="G1340" t="str">
        <f>VLOOKUP(A1340,'Medical Examinations'!A:F,6,0)</f>
        <v>No</v>
      </c>
      <c r="H1340" s="7" t="str">
        <f>VLOOKUP(A1340,'Medical Examinations'!A:J,10,0)</f>
        <v>0</v>
      </c>
      <c r="I1340" t="str">
        <f>VLOOKUP(A1340,'Medical Examinations'!A:I,9,0)</f>
        <v>No</v>
      </c>
      <c r="J1340" t="str">
        <f>VLOOKUP(A1340,'Medical Examinations'!A:L,12,0)</f>
        <v>Normal Weight</v>
      </c>
      <c r="K1340" t="str">
        <f>VLOOKUP(A1340,'Medical Examinations'!A:M,13,0)</f>
        <v>Diabetes</v>
      </c>
      <c r="L1340" t="str">
        <f>VLOOKUP(A1340,'Hospitalisation Details'!A:S,15,0)</f>
        <v>10-Jun-1967</v>
      </c>
      <c r="M1340" s="10">
        <f>VLOOKUP(A1340,'Hospitalisation Details'!A:Q,17,0)</f>
        <v>8091.3</v>
      </c>
      <c r="N1340" t="str">
        <f>VLOOKUP(A1340,'Hospitalisation Details'!A:L,12,0)</f>
        <v>tier - 3</v>
      </c>
      <c r="O1340" t="str">
        <f>VLOOKUP(A1340,'Hospitalisation Details'!A:AA,13,0)</f>
        <v>tier - 1</v>
      </c>
      <c r="P1340" t="str">
        <f>VLOOKUP(A1340,'Hospitalisation Details'!A:AA,14,0)</f>
        <v>R1012</v>
      </c>
      <c r="Q1340">
        <f>VLOOKUP(A1340,'Hospitalisation Details'!A:AA,16,0)</f>
        <v>55</v>
      </c>
    </row>
    <row r="1341" spans="1:17" ht="15.75" x14ac:dyDescent="0.25">
      <c r="A1341" s="1" t="s">
        <v>1031</v>
      </c>
      <c r="B1341" t="str">
        <f>VLOOKUP(A1341,'Customer Names'!A:D,4,0)</f>
        <v>Stan J</v>
      </c>
      <c r="C1341">
        <f>VLOOKUP(A1341,'Medical Examinations'!A:B,2,0)</f>
        <v>47.52</v>
      </c>
      <c r="D1341">
        <f>VLOOKUP(A1341,'Medical Examinations'!A:C,3,0)</f>
        <v>11.39</v>
      </c>
      <c r="E1341" t="str">
        <f>VLOOKUP(A1341,'Medical Examinations'!A:K,11,0)</f>
        <v>Yes</v>
      </c>
      <c r="F1341" t="str">
        <f>VLOOKUP(A1341,'Medical Examinations'!A:N,14,0)</f>
        <v>No</v>
      </c>
      <c r="G1341" t="str">
        <f>VLOOKUP(A1341,'Medical Examinations'!A:F,6,0)</f>
        <v>No</v>
      </c>
      <c r="H1341" s="7">
        <f>VLOOKUP(A1341,'Medical Examinations'!A:J,10,0)</f>
        <v>1</v>
      </c>
      <c r="I1341" t="str">
        <f>VLOOKUP(A1341,'Medical Examinations'!A:I,9,0)</f>
        <v>No</v>
      </c>
      <c r="J1341" t="str">
        <f>VLOOKUP(A1341,'Medical Examinations'!A:L,12,0)</f>
        <v>Obesity</v>
      </c>
      <c r="K1341" t="str">
        <f>VLOOKUP(A1341,'Medical Examinations'!A:M,13,0)</f>
        <v>Diabetes</v>
      </c>
      <c r="L1341" t="str">
        <f>VLOOKUP(A1341,'Hospitalisation Details'!A:S,15,0)</f>
        <v>21-Dec-1975</v>
      </c>
      <c r="M1341" s="10">
        <f>VLOOKUP(A1341,'Hospitalisation Details'!A:Q,17,0)</f>
        <v>8083.92</v>
      </c>
      <c r="N1341" t="str">
        <f>VLOOKUP(A1341,'Hospitalisation Details'!A:L,12,0)</f>
        <v>tier - 3</v>
      </c>
      <c r="O1341" t="str">
        <f>VLOOKUP(A1341,'Hospitalisation Details'!A:AA,13,0)</f>
        <v>tier - 3</v>
      </c>
      <c r="P1341" t="str">
        <f>VLOOKUP(A1341,'Hospitalisation Details'!A:AA,14,0)</f>
        <v>R1013</v>
      </c>
      <c r="Q1341">
        <f>VLOOKUP(A1341,'Hospitalisation Details'!A:AA,16,0)</f>
        <v>47</v>
      </c>
    </row>
    <row r="1342" spans="1:17" ht="15.75" x14ac:dyDescent="0.25">
      <c r="A1342" s="1" t="s">
        <v>1030</v>
      </c>
      <c r="B1342" t="str">
        <f>VLOOKUP(A1342,'Customer Names'!A:D,4,0)</f>
        <v>Jessica L.</v>
      </c>
      <c r="C1342">
        <f>VLOOKUP(A1342,'Medical Examinations'!A:B,2,0)</f>
        <v>37.82</v>
      </c>
      <c r="D1342">
        <f>VLOOKUP(A1342,'Medical Examinations'!A:C,3,0)</f>
        <v>6.36</v>
      </c>
      <c r="E1342" t="str">
        <f>VLOOKUP(A1342,'Medical Examinations'!A:K,11,0)</f>
        <v>No</v>
      </c>
      <c r="F1342" t="str">
        <f>VLOOKUP(A1342,'Medical Examinations'!A:N,14,0)</f>
        <v>No</v>
      </c>
      <c r="G1342" t="str">
        <f>VLOOKUP(A1342,'Medical Examinations'!A:F,6,0)</f>
        <v>No</v>
      </c>
      <c r="H1342" s="7" t="str">
        <f>VLOOKUP(A1342,'Medical Examinations'!A:J,10,0)</f>
        <v>0</v>
      </c>
      <c r="I1342" t="str">
        <f>VLOOKUP(A1342,'Medical Examinations'!A:I,9,0)</f>
        <v>No</v>
      </c>
      <c r="J1342" t="str">
        <f>VLOOKUP(A1342,'Medical Examinations'!A:L,12,0)</f>
        <v>Obesity</v>
      </c>
      <c r="K1342" t="str">
        <f>VLOOKUP(A1342,'Medical Examinations'!A:M,13,0)</f>
        <v>Prediabetes</v>
      </c>
      <c r="L1342" t="str">
        <f>VLOOKUP(A1342,'Hospitalisation Details'!A:S,15,0)</f>
        <v>12-Oct-1994</v>
      </c>
      <c r="M1342" s="10">
        <f>VLOOKUP(A1342,'Hospitalisation Details'!A:Q,17,0)</f>
        <v>8081.74</v>
      </c>
      <c r="N1342" t="str">
        <f>VLOOKUP(A1342,'Hospitalisation Details'!A:L,12,0)</f>
        <v>tier - 2</v>
      </c>
      <c r="O1342" t="str">
        <f>VLOOKUP(A1342,'Hospitalisation Details'!A:AA,13,0)</f>
        <v>tier - 2</v>
      </c>
      <c r="P1342" t="str">
        <f>VLOOKUP(A1342,'Hospitalisation Details'!A:AA,14,0)</f>
        <v>R1026</v>
      </c>
      <c r="Q1342">
        <f>VLOOKUP(A1342,'Hospitalisation Details'!A:AA,16,0)</f>
        <v>28</v>
      </c>
    </row>
    <row r="1343" spans="1:17" ht="15.75" x14ac:dyDescent="0.25">
      <c r="A1343" s="1" t="s">
        <v>1029</v>
      </c>
      <c r="B1343" t="str">
        <f>VLOOKUP(A1343,'Customer Names'!A:D,4,0)</f>
        <v>Krysta</v>
      </c>
      <c r="C1343">
        <f>VLOOKUP(A1343,'Medical Examinations'!A:B,2,0)</f>
        <v>44.16</v>
      </c>
      <c r="D1343">
        <f>VLOOKUP(A1343,'Medical Examinations'!A:C,3,0)</f>
        <v>5.31</v>
      </c>
      <c r="E1343" t="str">
        <f>VLOOKUP(A1343,'Medical Examinations'!A:K,11,0)</f>
        <v>Yes</v>
      </c>
      <c r="F1343" t="str">
        <f>VLOOKUP(A1343,'Medical Examinations'!A:N,14,0)</f>
        <v>No</v>
      </c>
      <c r="G1343" t="str">
        <f>VLOOKUP(A1343,'Medical Examinations'!A:F,6,0)</f>
        <v>No</v>
      </c>
      <c r="H1343" s="7" t="str">
        <f>VLOOKUP(A1343,'Medical Examinations'!A:J,10,0)</f>
        <v>0</v>
      </c>
      <c r="I1343" t="str">
        <f>VLOOKUP(A1343,'Medical Examinations'!A:I,9,0)</f>
        <v>No</v>
      </c>
      <c r="J1343" t="str">
        <f>VLOOKUP(A1343,'Medical Examinations'!A:L,12,0)</f>
        <v>Obesity</v>
      </c>
      <c r="K1343" t="str">
        <f>VLOOKUP(A1343,'Medical Examinations'!A:M,13,0)</f>
        <v>Normal</v>
      </c>
      <c r="L1343" t="str">
        <f>VLOOKUP(A1343,'Hospitalisation Details'!A:S,15,0)</f>
        <v>28-Aug-2001</v>
      </c>
      <c r="M1343" s="10">
        <f>VLOOKUP(A1343,'Hospitalisation Details'!A:Q,17,0)</f>
        <v>8081.26</v>
      </c>
      <c r="N1343" t="str">
        <f>VLOOKUP(A1343,'Hospitalisation Details'!A:L,12,0)</f>
        <v>tier - 2</v>
      </c>
      <c r="O1343" t="str">
        <f>VLOOKUP(A1343,'Hospitalisation Details'!A:AA,13,0)</f>
        <v>tier - 2</v>
      </c>
      <c r="P1343" t="str">
        <f>VLOOKUP(A1343,'Hospitalisation Details'!A:AA,14,0)</f>
        <v>R1012</v>
      </c>
      <c r="Q1343">
        <f>VLOOKUP(A1343,'Hospitalisation Details'!A:AA,16,0)</f>
        <v>21</v>
      </c>
    </row>
    <row r="1344" spans="1:17" ht="15.75" x14ac:dyDescent="0.25">
      <c r="A1344" s="1" t="s">
        <v>1028</v>
      </c>
      <c r="B1344" t="str">
        <f>VLOOKUP(A1344,'Customer Names'!A:D,4,0)</f>
        <v>Natascia</v>
      </c>
      <c r="C1344">
        <f>VLOOKUP(A1344,'Medical Examinations'!A:B,2,0)</f>
        <v>37.049999999999997</v>
      </c>
      <c r="D1344">
        <f>VLOOKUP(A1344,'Medical Examinations'!A:C,3,0)</f>
        <v>4.74</v>
      </c>
      <c r="E1344" t="str">
        <f>VLOOKUP(A1344,'Medical Examinations'!A:K,11,0)</f>
        <v>No</v>
      </c>
      <c r="F1344" t="str">
        <f>VLOOKUP(A1344,'Medical Examinations'!A:N,14,0)</f>
        <v>No</v>
      </c>
      <c r="G1344" t="str">
        <f>VLOOKUP(A1344,'Medical Examinations'!A:F,6,0)</f>
        <v>Yes</v>
      </c>
      <c r="H1344" s="7">
        <f>VLOOKUP(A1344,'Medical Examinations'!A:J,10,0)</f>
        <v>1</v>
      </c>
      <c r="I1344" t="str">
        <f>VLOOKUP(A1344,'Medical Examinations'!A:I,9,0)</f>
        <v>No</v>
      </c>
      <c r="J1344" t="str">
        <f>VLOOKUP(A1344,'Medical Examinations'!A:L,12,0)</f>
        <v>Obesity</v>
      </c>
      <c r="K1344" t="str">
        <f>VLOOKUP(A1344,'Medical Examinations'!A:M,13,0)</f>
        <v>Normal</v>
      </c>
      <c r="L1344" t="str">
        <f>VLOOKUP(A1344,'Hospitalisation Details'!A:S,15,0)</f>
        <v>7-Nov-1993</v>
      </c>
      <c r="M1344" s="10">
        <f>VLOOKUP(A1344,'Hospitalisation Details'!A:Q,17,0)</f>
        <v>8077.41</v>
      </c>
      <c r="N1344" t="str">
        <f>VLOOKUP(A1344,'Hospitalisation Details'!A:L,12,0)</f>
        <v>tier - 2</v>
      </c>
      <c r="O1344" t="str">
        <f>VLOOKUP(A1344,'Hospitalisation Details'!A:AA,13,0)</f>
        <v>tier - 1</v>
      </c>
      <c r="P1344" t="str">
        <f>VLOOKUP(A1344,'Hospitalisation Details'!A:AA,14,0)</f>
        <v>R1026</v>
      </c>
      <c r="Q1344">
        <f>VLOOKUP(A1344,'Hospitalisation Details'!A:AA,16,0)</f>
        <v>29</v>
      </c>
    </row>
    <row r="1345" spans="1:17" ht="15.75" x14ac:dyDescent="0.25">
      <c r="A1345" s="1" t="s">
        <v>1027</v>
      </c>
      <c r="B1345" t="str">
        <f>VLOOKUP(A1345,'Customer Names'!A:D,4,0)</f>
        <v>Jenny</v>
      </c>
      <c r="C1345">
        <f>VLOOKUP(A1345,'Medical Examinations'!A:B,2,0)</f>
        <v>18.66</v>
      </c>
      <c r="D1345">
        <f>VLOOKUP(A1345,'Medical Examinations'!A:C,3,0)</f>
        <v>11.35</v>
      </c>
      <c r="E1345" t="str">
        <f>VLOOKUP(A1345,'Medical Examinations'!A:K,11,0)</f>
        <v>No</v>
      </c>
      <c r="F1345" t="str">
        <f>VLOOKUP(A1345,'Medical Examinations'!A:N,14,0)</f>
        <v>No</v>
      </c>
      <c r="G1345" t="str">
        <f>VLOOKUP(A1345,'Medical Examinations'!A:F,6,0)</f>
        <v>No</v>
      </c>
      <c r="H1345" s="7" t="str">
        <f>VLOOKUP(A1345,'Medical Examinations'!A:J,10,0)</f>
        <v>0</v>
      </c>
      <c r="I1345" t="str">
        <f>VLOOKUP(A1345,'Medical Examinations'!A:I,9,0)</f>
        <v>No</v>
      </c>
      <c r="J1345" t="str">
        <f>VLOOKUP(A1345,'Medical Examinations'!A:L,12,0)</f>
        <v>Normal Weight</v>
      </c>
      <c r="K1345" t="str">
        <f>VLOOKUP(A1345,'Medical Examinations'!A:M,13,0)</f>
        <v>Diabetes</v>
      </c>
      <c r="L1345" t="str">
        <f>VLOOKUP(A1345,'Hospitalisation Details'!A:S,15,0)</f>
        <v>21-Oct-1965</v>
      </c>
      <c r="M1345" s="10">
        <f>VLOOKUP(A1345,'Hospitalisation Details'!A:Q,17,0)</f>
        <v>8071.57</v>
      </c>
      <c r="N1345" t="str">
        <f>VLOOKUP(A1345,'Hospitalisation Details'!A:L,12,0)</f>
        <v>tier - 3</v>
      </c>
      <c r="O1345" t="str">
        <f>VLOOKUP(A1345,'Hospitalisation Details'!A:AA,13,0)</f>
        <v>tier - 1</v>
      </c>
      <c r="P1345" t="str">
        <f>VLOOKUP(A1345,'Hospitalisation Details'!A:AA,14,0)</f>
        <v>R1011</v>
      </c>
      <c r="Q1345">
        <f>VLOOKUP(A1345,'Hospitalisation Details'!A:AA,16,0)</f>
        <v>57</v>
      </c>
    </row>
    <row r="1346" spans="1:17" ht="15.75" x14ac:dyDescent="0.25">
      <c r="A1346" s="1" t="s">
        <v>1026</v>
      </c>
      <c r="B1346" t="str">
        <f>VLOOKUP(A1346,'Customer Names'!A:D,4,0)</f>
        <v>Brian</v>
      </c>
      <c r="C1346">
        <f>VLOOKUP(A1346,'Medical Examinations'!A:B,2,0)</f>
        <v>36.200000000000003</v>
      </c>
      <c r="D1346">
        <f>VLOOKUP(A1346,'Medical Examinations'!A:C,3,0)</f>
        <v>6.81</v>
      </c>
      <c r="E1346" t="str">
        <f>VLOOKUP(A1346,'Medical Examinations'!A:K,11,0)</f>
        <v>Yes</v>
      </c>
      <c r="F1346" t="str">
        <f>VLOOKUP(A1346,'Medical Examinations'!A:N,14,0)</f>
        <v>No</v>
      </c>
      <c r="G1346" t="str">
        <f>VLOOKUP(A1346,'Medical Examinations'!A:F,6,0)</f>
        <v>No</v>
      </c>
      <c r="H1346" s="7">
        <f>VLOOKUP(A1346,'Medical Examinations'!A:J,10,0)</f>
        <v>1</v>
      </c>
      <c r="I1346" t="str">
        <f>VLOOKUP(A1346,'Medical Examinations'!A:I,9,0)</f>
        <v>No</v>
      </c>
      <c r="J1346" t="str">
        <f>VLOOKUP(A1346,'Medical Examinations'!A:L,12,0)</f>
        <v>Obesity</v>
      </c>
      <c r="K1346" t="str">
        <f>VLOOKUP(A1346,'Medical Examinations'!A:M,13,0)</f>
        <v>Diabetes</v>
      </c>
      <c r="L1346" t="str">
        <f>VLOOKUP(A1346,'Hospitalisation Details'!A:S,15,0)</f>
        <v>15-Dec-1975</v>
      </c>
      <c r="M1346" s="10">
        <f>VLOOKUP(A1346,'Hospitalisation Details'!A:Q,17,0)</f>
        <v>8068.19</v>
      </c>
      <c r="N1346" t="str">
        <f>VLOOKUP(A1346,'Hospitalisation Details'!A:L,12,0)</f>
        <v>tier - 3</v>
      </c>
      <c r="O1346" t="str">
        <f>VLOOKUP(A1346,'Hospitalisation Details'!A:AA,13,0)</f>
        <v>tier - 2</v>
      </c>
      <c r="P1346" t="str">
        <f>VLOOKUP(A1346,'Hospitalisation Details'!A:AA,14,0)</f>
        <v>R1011</v>
      </c>
      <c r="Q1346">
        <f>VLOOKUP(A1346,'Hospitalisation Details'!A:AA,16,0)</f>
        <v>47</v>
      </c>
    </row>
    <row r="1347" spans="1:17" ht="15.75" x14ac:dyDescent="0.25">
      <c r="A1347" s="1" t="s">
        <v>1025</v>
      </c>
      <c r="B1347" t="str">
        <f>VLOOKUP(A1347,'Customer Names'!A:D,4,0)</f>
        <v>Monica</v>
      </c>
      <c r="C1347">
        <f>VLOOKUP(A1347,'Medical Examinations'!A:B,2,0)</f>
        <v>18.87</v>
      </c>
      <c r="D1347">
        <f>VLOOKUP(A1347,'Medical Examinations'!A:C,3,0)</f>
        <v>8.06</v>
      </c>
      <c r="E1347" t="str">
        <f>VLOOKUP(A1347,'Medical Examinations'!A:K,11,0)</f>
        <v>No</v>
      </c>
      <c r="F1347" t="str">
        <f>VLOOKUP(A1347,'Medical Examinations'!A:N,14,0)</f>
        <v>No</v>
      </c>
      <c r="G1347" t="str">
        <f>VLOOKUP(A1347,'Medical Examinations'!A:F,6,0)</f>
        <v>No</v>
      </c>
      <c r="H1347" s="7" t="str">
        <f>VLOOKUP(A1347,'Medical Examinations'!A:J,10,0)</f>
        <v>0</v>
      </c>
      <c r="I1347" t="str">
        <f>VLOOKUP(A1347,'Medical Examinations'!A:I,9,0)</f>
        <v>No</v>
      </c>
      <c r="J1347" t="str">
        <f>VLOOKUP(A1347,'Medical Examinations'!A:L,12,0)</f>
        <v>Normal Weight</v>
      </c>
      <c r="K1347" t="str">
        <f>VLOOKUP(A1347,'Medical Examinations'!A:M,13,0)</f>
        <v>Diabetes</v>
      </c>
      <c r="L1347" t="str">
        <f>VLOOKUP(A1347,'Hospitalisation Details'!A:S,15,0)</f>
        <v>11-Aug-1965</v>
      </c>
      <c r="M1347" s="10">
        <f>VLOOKUP(A1347,'Hospitalisation Details'!A:Q,17,0)</f>
        <v>8067.83</v>
      </c>
      <c r="N1347" t="str">
        <f>VLOOKUP(A1347,'Hospitalisation Details'!A:L,12,0)</f>
        <v>tier - 3</v>
      </c>
      <c r="O1347" t="str">
        <f>VLOOKUP(A1347,'Hospitalisation Details'!A:AA,13,0)</f>
        <v>tier - 1</v>
      </c>
      <c r="P1347" t="str">
        <f>VLOOKUP(A1347,'Hospitalisation Details'!A:AA,14,0)</f>
        <v>R1013</v>
      </c>
      <c r="Q1347">
        <f>VLOOKUP(A1347,'Hospitalisation Details'!A:AA,16,0)</f>
        <v>57</v>
      </c>
    </row>
    <row r="1348" spans="1:17" ht="15.75" x14ac:dyDescent="0.25">
      <c r="A1348" s="1" t="s">
        <v>1024</v>
      </c>
      <c r="B1348" t="str">
        <f>VLOOKUP(A1348,'Customer Names'!A:D,4,0)</f>
        <v>Tyler</v>
      </c>
      <c r="C1348">
        <f>VLOOKUP(A1348,'Medical Examinations'!A:B,2,0)</f>
        <v>32.299999999999997</v>
      </c>
      <c r="D1348">
        <f>VLOOKUP(A1348,'Medical Examinations'!A:C,3,0)</f>
        <v>6.74</v>
      </c>
      <c r="E1348" t="str">
        <f>VLOOKUP(A1348,'Medical Examinations'!A:K,11,0)</f>
        <v>Yes</v>
      </c>
      <c r="F1348" t="str">
        <f>VLOOKUP(A1348,'Medical Examinations'!A:N,14,0)</f>
        <v>No</v>
      </c>
      <c r="G1348" t="str">
        <f>VLOOKUP(A1348,'Medical Examinations'!A:F,6,0)</f>
        <v>No</v>
      </c>
      <c r="H1348" s="7">
        <f>VLOOKUP(A1348,'Medical Examinations'!A:J,10,0)</f>
        <v>1</v>
      </c>
      <c r="I1348" t="str">
        <f>VLOOKUP(A1348,'Medical Examinations'!A:I,9,0)</f>
        <v>No</v>
      </c>
      <c r="J1348" t="str">
        <f>VLOOKUP(A1348,'Medical Examinations'!A:L,12,0)</f>
        <v>Obesity</v>
      </c>
      <c r="K1348" t="str">
        <f>VLOOKUP(A1348,'Medical Examinations'!A:M,13,0)</f>
        <v>Diabetes</v>
      </c>
      <c r="L1348" t="str">
        <f>VLOOKUP(A1348,'Hospitalisation Details'!A:S,15,0)</f>
        <v>28-Jun-1975</v>
      </c>
      <c r="M1348" s="10">
        <f>VLOOKUP(A1348,'Hospitalisation Details'!A:Q,17,0)</f>
        <v>8062.76</v>
      </c>
      <c r="N1348" t="str">
        <f>VLOOKUP(A1348,'Hospitalisation Details'!A:L,12,0)</f>
        <v>tier - 3</v>
      </c>
      <c r="O1348" t="str">
        <f>VLOOKUP(A1348,'Hospitalisation Details'!A:AA,13,0)</f>
        <v>tier - 3</v>
      </c>
      <c r="P1348" t="str">
        <f>VLOOKUP(A1348,'Hospitalisation Details'!A:AA,14,0)</f>
        <v>R1011</v>
      </c>
      <c r="Q1348">
        <f>VLOOKUP(A1348,'Hospitalisation Details'!A:AA,16,0)</f>
        <v>47</v>
      </c>
    </row>
    <row r="1349" spans="1:17" ht="15.75" x14ac:dyDescent="0.25">
      <c r="A1349" s="1" t="s">
        <v>1023</v>
      </c>
      <c r="B1349" t="str">
        <f>VLOOKUP(A1349,'Customer Names'!A:D,4,0)</f>
        <v>Kelly C</v>
      </c>
      <c r="C1349">
        <f>VLOOKUP(A1349,'Medical Examinations'!A:B,2,0)</f>
        <v>22.64</v>
      </c>
      <c r="D1349">
        <f>VLOOKUP(A1349,'Medical Examinations'!A:C,3,0)</f>
        <v>6.54</v>
      </c>
      <c r="E1349" t="str">
        <f>VLOOKUP(A1349,'Medical Examinations'!A:K,11,0)</f>
        <v>Yes</v>
      </c>
      <c r="F1349" t="str">
        <f>VLOOKUP(A1349,'Medical Examinations'!A:N,14,0)</f>
        <v>No</v>
      </c>
      <c r="G1349" t="str">
        <f>VLOOKUP(A1349,'Medical Examinations'!A:F,6,0)</f>
        <v>No</v>
      </c>
      <c r="H1349" s="7">
        <f>VLOOKUP(A1349,'Medical Examinations'!A:J,10,0)</f>
        <v>2</v>
      </c>
      <c r="I1349" t="str">
        <f>VLOOKUP(A1349,'Medical Examinations'!A:I,9,0)</f>
        <v>No</v>
      </c>
      <c r="J1349" t="str">
        <f>VLOOKUP(A1349,'Medical Examinations'!A:L,12,0)</f>
        <v>Normal Weight</v>
      </c>
      <c r="K1349" t="str">
        <f>VLOOKUP(A1349,'Medical Examinations'!A:M,13,0)</f>
        <v>Diabetes</v>
      </c>
      <c r="L1349" t="str">
        <f>VLOOKUP(A1349,'Hospitalisation Details'!A:S,15,0)</f>
        <v>12-Dec-1970</v>
      </c>
      <c r="M1349" s="10">
        <f>VLOOKUP(A1349,'Hospitalisation Details'!A:Q,17,0)</f>
        <v>8062.31</v>
      </c>
      <c r="N1349" t="str">
        <f>VLOOKUP(A1349,'Hospitalisation Details'!A:L,12,0)</f>
        <v>tier - 2</v>
      </c>
      <c r="O1349" t="str">
        <f>VLOOKUP(A1349,'Hospitalisation Details'!A:AA,13,0)</f>
        <v>tier - 1</v>
      </c>
      <c r="P1349" t="str">
        <f>VLOOKUP(A1349,'Hospitalisation Details'!A:AA,14,0)</f>
        <v>R1013</v>
      </c>
      <c r="Q1349">
        <f>VLOOKUP(A1349,'Hospitalisation Details'!A:AA,16,0)</f>
        <v>52</v>
      </c>
    </row>
    <row r="1350" spans="1:17" ht="15.75" x14ac:dyDescent="0.25">
      <c r="A1350" s="1" t="s">
        <v>1022</v>
      </c>
      <c r="B1350" t="str">
        <f>VLOOKUP(A1350,'Customer Names'!A:D,4,0)</f>
        <v>Emily</v>
      </c>
      <c r="C1350">
        <f>VLOOKUP(A1350,'Medical Examinations'!A:B,2,0)</f>
        <v>28.69</v>
      </c>
      <c r="D1350">
        <f>VLOOKUP(A1350,'Medical Examinations'!A:C,3,0)</f>
        <v>5.4</v>
      </c>
      <c r="E1350" t="str">
        <f>VLOOKUP(A1350,'Medical Examinations'!A:K,11,0)</f>
        <v>No</v>
      </c>
      <c r="F1350" t="str">
        <f>VLOOKUP(A1350,'Medical Examinations'!A:N,14,0)</f>
        <v>No</v>
      </c>
      <c r="G1350" t="str">
        <f>VLOOKUP(A1350,'Medical Examinations'!A:F,6,0)</f>
        <v>No</v>
      </c>
      <c r="H1350" s="7" t="str">
        <f>VLOOKUP(A1350,'Medical Examinations'!A:J,10,0)</f>
        <v>0</v>
      </c>
      <c r="I1350" t="str">
        <f>VLOOKUP(A1350,'Medical Examinations'!A:I,9,0)</f>
        <v>No</v>
      </c>
      <c r="J1350" t="str">
        <f>VLOOKUP(A1350,'Medical Examinations'!A:L,12,0)</f>
        <v>Overweight</v>
      </c>
      <c r="K1350" t="str">
        <f>VLOOKUP(A1350,'Medical Examinations'!A:M,13,0)</f>
        <v>Normal</v>
      </c>
      <c r="L1350" t="str">
        <f>VLOOKUP(A1350,'Hospitalisation Details'!A:S,15,0)</f>
        <v>27-Dec-1982</v>
      </c>
      <c r="M1350" s="10">
        <f>VLOOKUP(A1350,'Hospitalisation Details'!A:Q,17,0)</f>
        <v>8059.68</v>
      </c>
      <c r="N1350" t="str">
        <f>VLOOKUP(A1350,'Hospitalisation Details'!A:L,12,0)</f>
        <v>tier - 2</v>
      </c>
      <c r="O1350" t="str">
        <f>VLOOKUP(A1350,'Hospitalisation Details'!A:AA,13,0)</f>
        <v>tier - 3</v>
      </c>
      <c r="P1350" t="str">
        <f>VLOOKUP(A1350,'Hospitalisation Details'!A:AA,14,0)</f>
        <v>R1012</v>
      </c>
      <c r="Q1350">
        <f>VLOOKUP(A1350,'Hospitalisation Details'!A:AA,16,0)</f>
        <v>40</v>
      </c>
    </row>
    <row r="1351" spans="1:17" ht="15.75" x14ac:dyDescent="0.25">
      <c r="A1351" s="1" t="s">
        <v>1021</v>
      </c>
      <c r="B1351" t="str">
        <f>VLOOKUP(A1351,'Customer Names'!A:D,4,0)</f>
        <v>James V</v>
      </c>
      <c r="C1351">
        <f>VLOOKUP(A1351,'Medical Examinations'!A:B,2,0)</f>
        <v>28.16</v>
      </c>
      <c r="D1351">
        <f>VLOOKUP(A1351,'Medical Examinations'!A:C,3,0)</f>
        <v>5.58</v>
      </c>
      <c r="E1351" t="str">
        <f>VLOOKUP(A1351,'Medical Examinations'!A:K,11,0)</f>
        <v>Yes</v>
      </c>
      <c r="F1351" t="str">
        <f>VLOOKUP(A1351,'Medical Examinations'!A:N,14,0)</f>
        <v>No</v>
      </c>
      <c r="G1351" t="str">
        <f>VLOOKUP(A1351,'Medical Examinations'!A:F,6,0)</f>
        <v>No</v>
      </c>
      <c r="H1351" s="7" t="str">
        <f>VLOOKUP(A1351,'Medical Examinations'!A:J,10,0)</f>
        <v>0</v>
      </c>
      <c r="I1351" t="str">
        <f>VLOOKUP(A1351,'Medical Examinations'!A:I,9,0)</f>
        <v>No</v>
      </c>
      <c r="J1351" t="str">
        <f>VLOOKUP(A1351,'Medical Examinations'!A:L,12,0)</f>
        <v>Overweight</v>
      </c>
      <c r="K1351" t="str">
        <f>VLOOKUP(A1351,'Medical Examinations'!A:M,13,0)</f>
        <v>Normal</v>
      </c>
      <c r="L1351" t="str">
        <f>VLOOKUP(A1351,'Hospitalisation Details'!A:S,15,0)</f>
        <v>28-Nov-1985</v>
      </c>
      <c r="M1351" s="10">
        <f>VLOOKUP(A1351,'Hospitalisation Details'!A:Q,17,0)</f>
        <v>8059.06</v>
      </c>
      <c r="N1351" t="str">
        <f>VLOOKUP(A1351,'Hospitalisation Details'!A:L,12,0)</f>
        <v>tier - 2</v>
      </c>
      <c r="O1351" t="str">
        <f>VLOOKUP(A1351,'Hospitalisation Details'!A:AA,13,0)</f>
        <v>tier - 3</v>
      </c>
      <c r="P1351" t="str">
        <f>VLOOKUP(A1351,'Hospitalisation Details'!A:AA,14,0)</f>
        <v>R1012</v>
      </c>
      <c r="Q1351">
        <f>VLOOKUP(A1351,'Hospitalisation Details'!A:AA,16,0)</f>
        <v>37</v>
      </c>
    </row>
    <row r="1352" spans="1:17" ht="15.75" x14ac:dyDescent="0.25">
      <c r="A1352" s="1" t="s">
        <v>1020</v>
      </c>
      <c r="B1352" t="str">
        <f>VLOOKUP(A1352,'Customer Names'!A:D,4,0)</f>
        <v>Angie</v>
      </c>
      <c r="C1352">
        <f>VLOOKUP(A1352,'Medical Examinations'!A:B,2,0)</f>
        <v>45.54</v>
      </c>
      <c r="D1352">
        <f>VLOOKUP(A1352,'Medical Examinations'!A:C,3,0)</f>
        <v>5.84</v>
      </c>
      <c r="E1352" t="str">
        <f>VLOOKUP(A1352,'Medical Examinations'!A:K,11,0)</f>
        <v>No</v>
      </c>
      <c r="F1352" t="str">
        <f>VLOOKUP(A1352,'Medical Examinations'!A:N,14,0)</f>
        <v>No</v>
      </c>
      <c r="G1352" t="str">
        <f>VLOOKUP(A1352,'Medical Examinations'!A:F,6,0)</f>
        <v>Yes</v>
      </c>
      <c r="H1352" s="7">
        <f>VLOOKUP(A1352,'Medical Examinations'!A:J,10,0)</f>
        <v>1</v>
      </c>
      <c r="I1352" t="str">
        <f>VLOOKUP(A1352,'Medical Examinations'!A:I,9,0)</f>
        <v>No</v>
      </c>
      <c r="J1352" t="str">
        <f>VLOOKUP(A1352,'Medical Examinations'!A:L,12,0)</f>
        <v>Obesity</v>
      </c>
      <c r="K1352" t="str">
        <f>VLOOKUP(A1352,'Medical Examinations'!A:M,13,0)</f>
        <v>Prediabetes</v>
      </c>
      <c r="L1352" t="str">
        <f>VLOOKUP(A1352,'Hospitalisation Details'!A:S,15,0)</f>
        <v>12-Dec-2003</v>
      </c>
      <c r="M1352" s="10">
        <f>VLOOKUP(A1352,'Hospitalisation Details'!A:Q,17,0)</f>
        <v>8035.64</v>
      </c>
      <c r="N1352" t="str">
        <f>VLOOKUP(A1352,'Hospitalisation Details'!A:L,12,0)</f>
        <v>tier - 2</v>
      </c>
      <c r="O1352" t="str">
        <f>VLOOKUP(A1352,'Hospitalisation Details'!A:AA,13,0)</f>
        <v>tier - 2</v>
      </c>
      <c r="P1352" t="str">
        <f>VLOOKUP(A1352,'Hospitalisation Details'!A:AA,14,0)</f>
        <v>R1012</v>
      </c>
      <c r="Q1352">
        <f>VLOOKUP(A1352,'Hospitalisation Details'!A:AA,16,0)</f>
        <v>19</v>
      </c>
    </row>
    <row r="1353" spans="1:17" ht="15.75" x14ac:dyDescent="0.25">
      <c r="A1353" s="1" t="s">
        <v>1019</v>
      </c>
      <c r="B1353" t="str">
        <f>VLOOKUP(A1353,'Customer Names'!A:D,4,0)</f>
        <v>Michael J.</v>
      </c>
      <c r="C1353">
        <f>VLOOKUP(A1353,'Medical Examinations'!A:B,2,0)</f>
        <v>28.7</v>
      </c>
      <c r="D1353">
        <f>VLOOKUP(A1353,'Medical Examinations'!A:C,3,0)</f>
        <v>4.2</v>
      </c>
      <c r="E1353" t="str">
        <f>VLOOKUP(A1353,'Medical Examinations'!A:K,11,0)</f>
        <v>No</v>
      </c>
      <c r="F1353" t="str">
        <f>VLOOKUP(A1353,'Medical Examinations'!A:N,14,0)</f>
        <v>No</v>
      </c>
      <c r="G1353" t="str">
        <f>VLOOKUP(A1353,'Medical Examinations'!A:F,6,0)</f>
        <v>No</v>
      </c>
      <c r="H1353" s="7" t="str">
        <f>VLOOKUP(A1353,'Medical Examinations'!A:J,10,0)</f>
        <v>0</v>
      </c>
      <c r="I1353" t="str">
        <f>VLOOKUP(A1353,'Medical Examinations'!A:I,9,0)</f>
        <v>No</v>
      </c>
      <c r="J1353" t="str">
        <f>VLOOKUP(A1353,'Medical Examinations'!A:L,12,0)</f>
        <v>Overweight</v>
      </c>
      <c r="K1353" t="str">
        <f>VLOOKUP(A1353,'Medical Examinations'!A:M,13,0)</f>
        <v>Normal</v>
      </c>
      <c r="L1353" t="str">
        <f>VLOOKUP(A1353,'Hospitalisation Details'!A:S,15,0)</f>
        <v>6-Nov-1977</v>
      </c>
      <c r="M1353" s="10">
        <f>VLOOKUP(A1353,'Hospitalisation Details'!A:Q,17,0)</f>
        <v>8027.97</v>
      </c>
      <c r="N1353" t="str">
        <f>VLOOKUP(A1353,'Hospitalisation Details'!A:L,12,0)</f>
        <v>tier - 3</v>
      </c>
      <c r="O1353" t="str">
        <f>VLOOKUP(A1353,'Hospitalisation Details'!A:AA,13,0)</f>
        <v>tier - 2</v>
      </c>
      <c r="P1353" t="str">
        <f>VLOOKUP(A1353,'Hospitalisation Details'!A:AA,14,0)</f>
        <v>R1011</v>
      </c>
      <c r="Q1353">
        <f>VLOOKUP(A1353,'Hospitalisation Details'!A:AA,16,0)</f>
        <v>45</v>
      </c>
    </row>
    <row r="1354" spans="1:17" ht="15.75" x14ac:dyDescent="0.25">
      <c r="A1354" s="1" t="s">
        <v>1018</v>
      </c>
      <c r="B1354" t="str">
        <f>VLOOKUP(A1354,'Customer Names'!A:D,4,0)</f>
        <v>Sabina</v>
      </c>
      <c r="C1354">
        <f>VLOOKUP(A1354,'Medical Examinations'!A:B,2,0)</f>
        <v>27.74</v>
      </c>
      <c r="D1354">
        <f>VLOOKUP(A1354,'Medical Examinations'!A:C,3,0)</f>
        <v>6.06</v>
      </c>
      <c r="E1354" t="str">
        <f>VLOOKUP(A1354,'Medical Examinations'!A:K,11,0)</f>
        <v>Yes</v>
      </c>
      <c r="F1354" t="str">
        <f>VLOOKUP(A1354,'Medical Examinations'!A:N,14,0)</f>
        <v>No</v>
      </c>
      <c r="G1354" t="str">
        <f>VLOOKUP(A1354,'Medical Examinations'!A:F,6,0)</f>
        <v>No</v>
      </c>
      <c r="H1354" s="7" t="str">
        <f>VLOOKUP(A1354,'Medical Examinations'!A:J,10,0)</f>
        <v>0</v>
      </c>
      <c r="I1354" t="str">
        <f>VLOOKUP(A1354,'Medical Examinations'!A:I,9,0)</f>
        <v>No</v>
      </c>
      <c r="J1354" t="str">
        <f>VLOOKUP(A1354,'Medical Examinations'!A:L,12,0)</f>
        <v>Overweight</v>
      </c>
      <c r="K1354" t="str">
        <f>VLOOKUP(A1354,'Medical Examinations'!A:M,13,0)</f>
        <v>Prediabetes</v>
      </c>
      <c r="L1354" t="str">
        <f>VLOOKUP(A1354,'Hospitalisation Details'!A:S,15,0)</f>
        <v>20-Dec-1976</v>
      </c>
      <c r="M1354" s="10">
        <f>VLOOKUP(A1354,'Hospitalisation Details'!A:Q,17,0)</f>
        <v>8026.67</v>
      </c>
      <c r="N1354" t="str">
        <f>VLOOKUP(A1354,'Hospitalisation Details'!A:L,12,0)</f>
        <v>tier - 2</v>
      </c>
      <c r="O1354" t="str">
        <f>VLOOKUP(A1354,'Hospitalisation Details'!A:AA,13,0)</f>
        <v>tier - 2</v>
      </c>
      <c r="P1354" t="str">
        <f>VLOOKUP(A1354,'Hospitalisation Details'!A:AA,14,0)</f>
        <v>R1012</v>
      </c>
      <c r="Q1354">
        <f>VLOOKUP(A1354,'Hospitalisation Details'!A:AA,16,0)</f>
        <v>46</v>
      </c>
    </row>
    <row r="1355" spans="1:17" ht="15.75" x14ac:dyDescent="0.25">
      <c r="A1355" s="1" t="s">
        <v>1017</v>
      </c>
      <c r="B1355" t="str">
        <f>VLOOKUP(A1355,'Customer Names'!A:D,4,0)</f>
        <v>Amy C</v>
      </c>
      <c r="C1355">
        <f>VLOOKUP(A1355,'Medical Examinations'!A:B,2,0)</f>
        <v>36.954999999999998</v>
      </c>
      <c r="D1355">
        <f>VLOOKUP(A1355,'Medical Examinations'!A:C,3,0)</f>
        <v>7.57</v>
      </c>
      <c r="E1355" t="str">
        <f>VLOOKUP(A1355,'Medical Examinations'!A:K,11,0)</f>
        <v>No</v>
      </c>
      <c r="F1355" t="str">
        <f>VLOOKUP(A1355,'Medical Examinations'!A:N,14,0)</f>
        <v>No</v>
      </c>
      <c r="G1355" t="str">
        <f>VLOOKUP(A1355,'Medical Examinations'!A:F,6,0)</f>
        <v>No</v>
      </c>
      <c r="H1355" s="7" t="str">
        <f>VLOOKUP(A1355,'Medical Examinations'!A:J,10,0)</f>
        <v>0</v>
      </c>
      <c r="I1355" t="str">
        <f>VLOOKUP(A1355,'Medical Examinations'!A:I,9,0)</f>
        <v>No</v>
      </c>
      <c r="J1355" t="str">
        <f>VLOOKUP(A1355,'Medical Examinations'!A:L,12,0)</f>
        <v>Obesity</v>
      </c>
      <c r="K1355" t="str">
        <f>VLOOKUP(A1355,'Medical Examinations'!A:M,13,0)</f>
        <v>Diabetes</v>
      </c>
      <c r="L1355" t="str">
        <f>VLOOKUP(A1355,'Hospitalisation Details'!A:S,15,0)</f>
        <v>17-Jul-1978</v>
      </c>
      <c r="M1355" s="10">
        <f>VLOOKUP(A1355,'Hospitalisation Details'!A:Q,17,0)</f>
        <v>8023.14</v>
      </c>
      <c r="N1355" t="str">
        <f>VLOOKUP(A1355,'Hospitalisation Details'!A:L,12,0)</f>
        <v>tier - 2</v>
      </c>
      <c r="O1355" t="str">
        <f>VLOOKUP(A1355,'Hospitalisation Details'!A:AA,13,0)</f>
        <v>tier - 3</v>
      </c>
      <c r="P1355" t="str">
        <f>VLOOKUP(A1355,'Hospitalisation Details'!A:AA,14,0)</f>
        <v>R1012</v>
      </c>
      <c r="Q1355">
        <f>VLOOKUP(A1355,'Hospitalisation Details'!A:AA,16,0)</f>
        <v>44</v>
      </c>
    </row>
    <row r="1356" spans="1:17" ht="15.75" x14ac:dyDescent="0.25">
      <c r="A1356" s="1" t="s">
        <v>1016</v>
      </c>
      <c r="B1356" t="str">
        <f>VLOOKUP(A1356,'Customer Names'!A:D,4,0)</f>
        <v>Victoria U</v>
      </c>
      <c r="C1356">
        <f>VLOOKUP(A1356,'Medical Examinations'!A:B,2,0)</f>
        <v>30.69</v>
      </c>
      <c r="D1356">
        <f>VLOOKUP(A1356,'Medical Examinations'!A:C,3,0)</f>
        <v>6.15</v>
      </c>
      <c r="E1356" t="str">
        <f>VLOOKUP(A1356,'Medical Examinations'!A:K,11,0)</f>
        <v>No</v>
      </c>
      <c r="F1356" t="str">
        <f>VLOOKUP(A1356,'Medical Examinations'!A:N,14,0)</f>
        <v>No</v>
      </c>
      <c r="G1356" t="str">
        <f>VLOOKUP(A1356,'Medical Examinations'!A:F,6,0)</f>
        <v>No</v>
      </c>
      <c r="H1356" s="7" t="str">
        <f>VLOOKUP(A1356,'Medical Examinations'!A:J,10,0)</f>
        <v>0</v>
      </c>
      <c r="I1356" t="str">
        <f>VLOOKUP(A1356,'Medical Examinations'!A:I,9,0)</f>
        <v>No</v>
      </c>
      <c r="J1356" t="str">
        <f>VLOOKUP(A1356,'Medical Examinations'!A:L,12,0)</f>
        <v>Obesity</v>
      </c>
      <c r="K1356" t="str">
        <f>VLOOKUP(A1356,'Medical Examinations'!A:M,13,0)</f>
        <v>Prediabetes</v>
      </c>
      <c r="L1356" t="str">
        <f>VLOOKUP(A1356,'Hospitalisation Details'!A:S,15,0)</f>
        <v>3-Nov-1989</v>
      </c>
      <c r="M1356" s="10">
        <f>VLOOKUP(A1356,'Hospitalisation Details'!A:Q,17,0)</f>
        <v>8021.11</v>
      </c>
      <c r="N1356" t="str">
        <f>VLOOKUP(A1356,'Hospitalisation Details'!A:L,12,0)</f>
        <v>tier - 2</v>
      </c>
      <c r="O1356" t="str">
        <f>VLOOKUP(A1356,'Hospitalisation Details'!A:AA,13,0)</f>
        <v>tier - 1</v>
      </c>
      <c r="P1356" t="str">
        <f>VLOOKUP(A1356,'Hospitalisation Details'!A:AA,14,0)</f>
        <v>R1012</v>
      </c>
      <c r="Q1356">
        <f>VLOOKUP(A1356,'Hospitalisation Details'!A:AA,16,0)</f>
        <v>33</v>
      </c>
    </row>
    <row r="1357" spans="1:17" ht="15.75" x14ac:dyDescent="0.25">
      <c r="A1357" s="1" t="s">
        <v>1015</v>
      </c>
      <c r="B1357" t="str">
        <f>VLOOKUP(A1357,'Customer Names'!A:D,4,0)</f>
        <v>Amelia B</v>
      </c>
      <c r="C1357">
        <f>VLOOKUP(A1357,'Medical Examinations'!A:B,2,0)</f>
        <v>24.984999999999999</v>
      </c>
      <c r="D1357">
        <f>VLOOKUP(A1357,'Medical Examinations'!A:C,3,0)</f>
        <v>4.5599999999999996</v>
      </c>
      <c r="E1357" t="str">
        <f>VLOOKUP(A1357,'Medical Examinations'!A:K,11,0)</f>
        <v>No</v>
      </c>
      <c r="F1357" t="str">
        <f>VLOOKUP(A1357,'Medical Examinations'!A:N,14,0)</f>
        <v>No</v>
      </c>
      <c r="G1357" t="str">
        <f>VLOOKUP(A1357,'Medical Examinations'!A:F,6,0)</f>
        <v>No</v>
      </c>
      <c r="H1357" s="7" t="str">
        <f>VLOOKUP(A1357,'Medical Examinations'!A:J,10,0)</f>
        <v>0</v>
      </c>
      <c r="I1357" t="str">
        <f>VLOOKUP(A1357,'Medical Examinations'!A:I,9,0)</f>
        <v>No</v>
      </c>
      <c r="J1357" t="str">
        <f>VLOOKUP(A1357,'Medical Examinations'!A:L,12,0)</f>
        <v>Normal Weight</v>
      </c>
      <c r="K1357" t="str">
        <f>VLOOKUP(A1357,'Medical Examinations'!A:M,13,0)</f>
        <v>Normal</v>
      </c>
      <c r="L1357" t="str">
        <f>VLOOKUP(A1357,'Hospitalisation Details'!A:S,15,0)</f>
        <v>8-Nov-1980</v>
      </c>
      <c r="M1357" s="10">
        <f>VLOOKUP(A1357,'Hospitalisation Details'!A:Q,17,0)</f>
        <v>8017.06</v>
      </c>
      <c r="N1357" t="str">
        <f>VLOOKUP(A1357,'Hospitalisation Details'!A:L,12,0)</f>
        <v>tier - 2</v>
      </c>
      <c r="O1357" t="str">
        <f>VLOOKUP(A1357,'Hospitalisation Details'!A:AA,13,0)</f>
        <v>tier - 2</v>
      </c>
      <c r="P1357" t="str">
        <f>VLOOKUP(A1357,'Hospitalisation Details'!A:AA,14,0)</f>
        <v>R1012</v>
      </c>
      <c r="Q1357">
        <f>VLOOKUP(A1357,'Hospitalisation Details'!A:AA,16,0)</f>
        <v>42</v>
      </c>
    </row>
    <row r="1358" spans="1:17" ht="15.75" x14ac:dyDescent="0.25">
      <c r="A1358" s="1" t="s">
        <v>1014</v>
      </c>
      <c r="B1358" t="str">
        <f>VLOOKUP(A1358,'Customer Names'!A:D,4,0)</f>
        <v>Jackie J</v>
      </c>
      <c r="C1358">
        <f>VLOOKUP(A1358,'Medical Examinations'!A:B,2,0)</f>
        <v>39.42</v>
      </c>
      <c r="D1358">
        <f>VLOOKUP(A1358,'Medical Examinations'!A:C,3,0)</f>
        <v>4.72</v>
      </c>
      <c r="E1358" t="str">
        <f>VLOOKUP(A1358,'Medical Examinations'!A:K,11,0)</f>
        <v>Yes</v>
      </c>
      <c r="F1358" t="str">
        <f>VLOOKUP(A1358,'Medical Examinations'!A:N,14,0)</f>
        <v>No</v>
      </c>
      <c r="G1358" t="str">
        <f>VLOOKUP(A1358,'Medical Examinations'!A:F,6,0)</f>
        <v>No</v>
      </c>
      <c r="H1358" s="7">
        <f>VLOOKUP(A1358,'Medical Examinations'!A:J,10,0)</f>
        <v>1</v>
      </c>
      <c r="I1358" t="str">
        <f>VLOOKUP(A1358,'Medical Examinations'!A:I,9,0)</f>
        <v>No</v>
      </c>
      <c r="J1358" t="str">
        <f>VLOOKUP(A1358,'Medical Examinations'!A:L,12,0)</f>
        <v>Obesity</v>
      </c>
      <c r="K1358" t="str">
        <f>VLOOKUP(A1358,'Medical Examinations'!A:M,13,0)</f>
        <v>Normal</v>
      </c>
      <c r="L1358" t="str">
        <f>VLOOKUP(A1358,'Hospitalisation Details'!A:S,15,0)</f>
        <v>18-Sep-1995</v>
      </c>
      <c r="M1358" s="10">
        <f>VLOOKUP(A1358,'Hospitalisation Details'!A:Q,17,0)</f>
        <v>8014.62</v>
      </c>
      <c r="N1358" t="str">
        <f>VLOOKUP(A1358,'Hospitalisation Details'!A:L,12,0)</f>
        <v>tier - 2</v>
      </c>
      <c r="O1358" t="str">
        <f>VLOOKUP(A1358,'Hospitalisation Details'!A:AA,13,0)</f>
        <v>tier - 3</v>
      </c>
      <c r="P1358" t="str">
        <f>VLOOKUP(A1358,'Hospitalisation Details'!A:AA,14,0)</f>
        <v>R1012</v>
      </c>
      <c r="Q1358">
        <f>VLOOKUP(A1358,'Hospitalisation Details'!A:AA,16,0)</f>
        <v>27</v>
      </c>
    </row>
    <row r="1359" spans="1:17" ht="15.75" x14ac:dyDescent="0.25">
      <c r="A1359" s="1" t="s">
        <v>1013</v>
      </c>
      <c r="B1359" t="str">
        <f>VLOOKUP(A1359,'Customer Names'!A:D,4,0)</f>
        <v>Justin</v>
      </c>
      <c r="C1359">
        <f>VLOOKUP(A1359,'Medical Examinations'!A:B,2,0)</f>
        <v>16.8</v>
      </c>
      <c r="D1359">
        <f>VLOOKUP(A1359,'Medical Examinations'!A:C,3,0)</f>
        <v>7.98</v>
      </c>
      <c r="E1359" t="str">
        <f>VLOOKUP(A1359,'Medical Examinations'!A:K,11,0)</f>
        <v>No</v>
      </c>
      <c r="F1359" t="str">
        <f>VLOOKUP(A1359,'Medical Examinations'!A:N,14,0)</f>
        <v>No</v>
      </c>
      <c r="G1359" t="str">
        <f>VLOOKUP(A1359,'Medical Examinations'!A:F,6,0)</f>
        <v>No</v>
      </c>
      <c r="H1359" s="7" t="str">
        <f>VLOOKUP(A1359,'Medical Examinations'!A:J,10,0)</f>
        <v>0</v>
      </c>
      <c r="I1359" t="str">
        <f>VLOOKUP(A1359,'Medical Examinations'!A:I,9,0)</f>
        <v>No</v>
      </c>
      <c r="J1359" t="str">
        <f>VLOOKUP(A1359,'Medical Examinations'!A:L,12,0)</f>
        <v>Underweight</v>
      </c>
      <c r="K1359" t="str">
        <f>VLOOKUP(A1359,'Medical Examinations'!A:M,13,0)</f>
        <v>Diabetes</v>
      </c>
      <c r="L1359" t="str">
        <f>VLOOKUP(A1359,'Hospitalisation Details'!A:S,15,0)</f>
        <v>22-Aug-1962</v>
      </c>
      <c r="M1359" s="10">
        <f>VLOOKUP(A1359,'Hospitalisation Details'!A:Q,17,0)</f>
        <v>8004.96</v>
      </c>
      <c r="N1359" t="str">
        <f>VLOOKUP(A1359,'Hospitalisation Details'!A:L,12,0)</f>
        <v>tier - 3</v>
      </c>
      <c r="O1359" t="str">
        <f>VLOOKUP(A1359,'Hospitalisation Details'!A:AA,13,0)</f>
        <v>tier - 1</v>
      </c>
      <c r="P1359" t="str">
        <f>VLOOKUP(A1359,'Hospitalisation Details'!A:AA,14,0)</f>
        <v>R1013</v>
      </c>
      <c r="Q1359">
        <f>VLOOKUP(A1359,'Hospitalisation Details'!A:AA,16,0)</f>
        <v>60</v>
      </c>
    </row>
    <row r="1360" spans="1:17" ht="15.75" x14ac:dyDescent="0.25">
      <c r="A1360" s="1" t="s">
        <v>1012</v>
      </c>
      <c r="B1360" t="str">
        <f>VLOOKUP(A1360,'Customer Names'!A:D,4,0)</f>
        <v>Kerry</v>
      </c>
      <c r="C1360">
        <f>VLOOKUP(A1360,'Medical Examinations'!A:B,2,0)</f>
        <v>23.274999999999999</v>
      </c>
      <c r="D1360">
        <f>VLOOKUP(A1360,'Medical Examinations'!A:C,3,0)</f>
        <v>6.26</v>
      </c>
      <c r="E1360" t="str">
        <f>VLOOKUP(A1360,'Medical Examinations'!A:K,11,0)</f>
        <v>Yes</v>
      </c>
      <c r="F1360" t="str">
        <f>VLOOKUP(A1360,'Medical Examinations'!A:N,14,0)</f>
        <v>No</v>
      </c>
      <c r="G1360" t="str">
        <f>VLOOKUP(A1360,'Medical Examinations'!A:F,6,0)</f>
        <v>Yes</v>
      </c>
      <c r="H1360" s="7">
        <f>VLOOKUP(A1360,'Medical Examinations'!A:J,10,0)</f>
        <v>1</v>
      </c>
      <c r="I1360" t="str">
        <f>VLOOKUP(A1360,'Medical Examinations'!A:I,9,0)</f>
        <v>No</v>
      </c>
      <c r="J1360" t="str">
        <f>VLOOKUP(A1360,'Medical Examinations'!A:L,12,0)</f>
        <v>Normal Weight</v>
      </c>
      <c r="K1360" t="str">
        <f>VLOOKUP(A1360,'Medical Examinations'!A:M,13,0)</f>
        <v>Prediabetes</v>
      </c>
      <c r="L1360" t="str">
        <f>VLOOKUP(A1360,'Hospitalisation Details'!A:S,15,0)</f>
        <v>20-Aug-1983</v>
      </c>
      <c r="M1360" s="10">
        <f>VLOOKUP(A1360,'Hospitalisation Details'!A:Q,17,0)</f>
        <v>7986.48</v>
      </c>
      <c r="N1360" t="str">
        <f>VLOOKUP(A1360,'Hospitalisation Details'!A:L,12,0)</f>
        <v>tier - 2</v>
      </c>
      <c r="O1360" t="str">
        <f>VLOOKUP(A1360,'Hospitalisation Details'!A:AA,13,0)</f>
        <v>tier - 3</v>
      </c>
      <c r="P1360" t="str">
        <f>VLOOKUP(A1360,'Hospitalisation Details'!A:AA,14,0)</f>
        <v>R1024</v>
      </c>
      <c r="Q1360">
        <f>VLOOKUP(A1360,'Hospitalisation Details'!A:AA,16,0)</f>
        <v>39</v>
      </c>
    </row>
    <row r="1361" spans="1:17" ht="15.75" x14ac:dyDescent="0.25">
      <c r="A1361" s="1" t="s">
        <v>1011</v>
      </c>
      <c r="B1361" t="str">
        <f>VLOOKUP(A1361,'Customer Names'!A:D,4,0)</f>
        <v>Cindy G.</v>
      </c>
      <c r="C1361">
        <f>VLOOKUP(A1361,'Medical Examinations'!A:B,2,0)</f>
        <v>22.8</v>
      </c>
      <c r="D1361">
        <f>VLOOKUP(A1361,'Medical Examinations'!A:C,3,0)</f>
        <v>4.29</v>
      </c>
      <c r="E1361" t="str">
        <f>VLOOKUP(A1361,'Medical Examinations'!A:K,11,0)</f>
        <v>Yes</v>
      </c>
      <c r="F1361" t="str">
        <f>VLOOKUP(A1361,'Medical Examinations'!A:N,14,0)</f>
        <v>No</v>
      </c>
      <c r="G1361" t="str">
        <f>VLOOKUP(A1361,'Medical Examinations'!A:F,6,0)</f>
        <v>Yes</v>
      </c>
      <c r="H1361" s="7">
        <f>VLOOKUP(A1361,'Medical Examinations'!A:J,10,0)</f>
        <v>1</v>
      </c>
      <c r="I1361" t="str">
        <f>VLOOKUP(A1361,'Medical Examinations'!A:I,9,0)</f>
        <v>No</v>
      </c>
      <c r="J1361" t="str">
        <f>VLOOKUP(A1361,'Medical Examinations'!A:L,12,0)</f>
        <v>Normal Weight</v>
      </c>
      <c r="K1361" t="str">
        <f>VLOOKUP(A1361,'Medical Examinations'!A:M,13,0)</f>
        <v>Normal</v>
      </c>
      <c r="L1361" t="str">
        <f>VLOOKUP(A1361,'Hospitalisation Details'!A:S,15,0)</f>
        <v>28-Aug-1983</v>
      </c>
      <c r="M1361" s="10">
        <f>VLOOKUP(A1361,'Hospitalisation Details'!A:Q,17,0)</f>
        <v>7985.82</v>
      </c>
      <c r="N1361" t="str">
        <f>VLOOKUP(A1361,'Hospitalisation Details'!A:L,12,0)</f>
        <v>tier - 2</v>
      </c>
      <c r="O1361" t="str">
        <f>VLOOKUP(A1361,'Hospitalisation Details'!A:AA,13,0)</f>
        <v>tier - 1</v>
      </c>
      <c r="P1361" t="str">
        <f>VLOOKUP(A1361,'Hospitalisation Details'!A:AA,14,0)</f>
        <v>R1024</v>
      </c>
      <c r="Q1361">
        <f>VLOOKUP(A1361,'Hospitalisation Details'!A:AA,16,0)</f>
        <v>39</v>
      </c>
    </row>
    <row r="1362" spans="1:17" ht="15.75" x14ac:dyDescent="0.25">
      <c r="A1362" s="1" t="s">
        <v>1010</v>
      </c>
      <c r="B1362" t="str">
        <f>VLOOKUP(A1362,'Customer Names'!A:D,4,0)</f>
        <v>Gennaro</v>
      </c>
      <c r="C1362">
        <f>VLOOKUP(A1362,'Medical Examinations'!A:B,2,0)</f>
        <v>24.3</v>
      </c>
      <c r="D1362">
        <f>VLOOKUP(A1362,'Medical Examinations'!A:C,3,0)</f>
        <v>5.43</v>
      </c>
      <c r="E1362" t="str">
        <f>VLOOKUP(A1362,'Medical Examinations'!A:K,11,0)</f>
        <v>No</v>
      </c>
      <c r="F1362" t="str">
        <f>VLOOKUP(A1362,'Medical Examinations'!A:N,14,0)</f>
        <v>No</v>
      </c>
      <c r="G1362" t="str">
        <f>VLOOKUP(A1362,'Medical Examinations'!A:F,6,0)</f>
        <v>No</v>
      </c>
      <c r="H1362" s="7">
        <f>VLOOKUP(A1362,'Medical Examinations'!A:J,10,0)</f>
        <v>2</v>
      </c>
      <c r="I1362" t="str">
        <f>VLOOKUP(A1362,'Medical Examinations'!A:I,9,0)</f>
        <v>No</v>
      </c>
      <c r="J1362" t="str">
        <f>VLOOKUP(A1362,'Medical Examinations'!A:L,12,0)</f>
        <v>Normal Weight</v>
      </c>
      <c r="K1362" t="str">
        <f>VLOOKUP(A1362,'Medical Examinations'!A:M,13,0)</f>
        <v>Normal</v>
      </c>
      <c r="L1362" t="str">
        <f>VLOOKUP(A1362,'Hospitalisation Details'!A:S,15,0)</f>
        <v>23-Nov-1972</v>
      </c>
      <c r="M1362" s="10">
        <f>VLOOKUP(A1362,'Hospitalisation Details'!A:Q,17,0)</f>
        <v>7980.34</v>
      </c>
      <c r="N1362" t="str">
        <f>VLOOKUP(A1362,'Hospitalisation Details'!A:L,12,0)</f>
        <v>tier - 2</v>
      </c>
      <c r="O1362" t="str">
        <f>VLOOKUP(A1362,'Hospitalisation Details'!A:AA,13,0)</f>
        <v>tier - 2</v>
      </c>
      <c r="P1362" t="str">
        <f>VLOOKUP(A1362,'Hospitalisation Details'!A:AA,14,0)</f>
        <v>R1013</v>
      </c>
      <c r="Q1362">
        <f>VLOOKUP(A1362,'Hospitalisation Details'!A:AA,16,0)</f>
        <v>50</v>
      </c>
    </row>
    <row r="1363" spans="1:17" ht="15.75" x14ac:dyDescent="0.25">
      <c r="A1363" s="1" t="s">
        <v>1009</v>
      </c>
      <c r="B1363" t="str">
        <f>VLOOKUP(A1363,'Customer Names'!A:D,4,0)</f>
        <v>Terry</v>
      </c>
      <c r="C1363">
        <f>VLOOKUP(A1363,'Medical Examinations'!A:B,2,0)</f>
        <v>25.13</v>
      </c>
      <c r="D1363">
        <f>VLOOKUP(A1363,'Medical Examinations'!A:C,3,0)</f>
        <v>8</v>
      </c>
      <c r="E1363" t="str">
        <f>VLOOKUP(A1363,'Medical Examinations'!A:K,11,0)</f>
        <v>Yes</v>
      </c>
      <c r="F1363" t="str">
        <f>VLOOKUP(A1363,'Medical Examinations'!A:N,14,0)</f>
        <v>No</v>
      </c>
      <c r="G1363" t="str">
        <f>VLOOKUP(A1363,'Medical Examinations'!A:F,6,0)</f>
        <v>No</v>
      </c>
      <c r="H1363" s="7">
        <f>VLOOKUP(A1363,'Medical Examinations'!A:J,10,0)</f>
        <v>1</v>
      </c>
      <c r="I1363" t="str">
        <f>VLOOKUP(A1363,'Medical Examinations'!A:I,9,0)</f>
        <v>No</v>
      </c>
      <c r="J1363" t="str">
        <f>VLOOKUP(A1363,'Medical Examinations'!A:L,12,0)</f>
        <v>Overweight</v>
      </c>
      <c r="K1363" t="str">
        <f>VLOOKUP(A1363,'Medical Examinations'!A:M,13,0)</f>
        <v>Diabetes</v>
      </c>
      <c r="L1363" t="str">
        <f>VLOOKUP(A1363,'Hospitalisation Details'!A:S,15,0)</f>
        <v>10-Aug-1975</v>
      </c>
      <c r="M1363" s="10">
        <f>VLOOKUP(A1363,'Hospitalisation Details'!A:Q,17,0)</f>
        <v>7966.81</v>
      </c>
      <c r="N1363" t="str">
        <f>VLOOKUP(A1363,'Hospitalisation Details'!A:L,12,0)</f>
        <v>tier - 2</v>
      </c>
      <c r="O1363" t="str">
        <f>VLOOKUP(A1363,'Hospitalisation Details'!A:AA,13,0)</f>
        <v>tier - 2</v>
      </c>
      <c r="P1363" t="str">
        <f>VLOOKUP(A1363,'Hospitalisation Details'!A:AA,14,0)</f>
        <v>R1013</v>
      </c>
      <c r="Q1363">
        <f>VLOOKUP(A1363,'Hospitalisation Details'!A:AA,16,0)</f>
        <v>47</v>
      </c>
    </row>
    <row r="1364" spans="1:17" ht="15.75" x14ac:dyDescent="0.25">
      <c r="A1364" s="1" t="s">
        <v>1008</v>
      </c>
      <c r="B1364" t="str">
        <f>VLOOKUP(A1364,'Customer Names'!A:D,4,0)</f>
        <v>Patrick J</v>
      </c>
      <c r="C1364">
        <f>VLOOKUP(A1364,'Medical Examinations'!A:B,2,0)</f>
        <v>22.72</v>
      </c>
      <c r="D1364">
        <f>VLOOKUP(A1364,'Medical Examinations'!A:C,3,0)</f>
        <v>9.9600000000000009</v>
      </c>
      <c r="E1364" t="str">
        <f>VLOOKUP(A1364,'Medical Examinations'!A:K,11,0)</f>
        <v>Yes</v>
      </c>
      <c r="F1364" t="str">
        <f>VLOOKUP(A1364,'Medical Examinations'!A:N,14,0)</f>
        <v>No</v>
      </c>
      <c r="G1364" t="str">
        <f>VLOOKUP(A1364,'Medical Examinations'!A:F,6,0)</f>
        <v>No</v>
      </c>
      <c r="H1364" s="7">
        <f>VLOOKUP(A1364,'Medical Examinations'!A:J,10,0)</f>
        <v>2</v>
      </c>
      <c r="I1364" t="str">
        <f>VLOOKUP(A1364,'Medical Examinations'!A:I,9,0)</f>
        <v>No</v>
      </c>
      <c r="J1364" t="str">
        <f>VLOOKUP(A1364,'Medical Examinations'!A:L,12,0)</f>
        <v>Normal Weight</v>
      </c>
      <c r="K1364" t="str">
        <f>VLOOKUP(A1364,'Medical Examinations'!A:M,13,0)</f>
        <v>Diabetes</v>
      </c>
      <c r="L1364" t="str">
        <f>VLOOKUP(A1364,'Hospitalisation Details'!A:S,15,0)</f>
        <v>19-Jun-1970</v>
      </c>
      <c r="M1364" s="10">
        <f>VLOOKUP(A1364,'Hospitalisation Details'!A:Q,17,0)</f>
        <v>7958.13</v>
      </c>
      <c r="N1364" t="str">
        <f>VLOOKUP(A1364,'Hospitalisation Details'!A:L,12,0)</f>
        <v>tier - 2</v>
      </c>
      <c r="O1364" t="str">
        <f>VLOOKUP(A1364,'Hospitalisation Details'!A:AA,13,0)</f>
        <v>tier - 2</v>
      </c>
      <c r="P1364" t="str">
        <f>VLOOKUP(A1364,'Hospitalisation Details'!A:AA,14,0)</f>
        <v>R1013</v>
      </c>
      <c r="Q1364">
        <f>VLOOKUP(A1364,'Hospitalisation Details'!A:AA,16,0)</f>
        <v>52</v>
      </c>
    </row>
    <row r="1365" spans="1:17" ht="15.75" x14ac:dyDescent="0.25">
      <c r="A1365" s="1" t="s">
        <v>1007</v>
      </c>
      <c r="B1365" t="str">
        <f>VLOOKUP(A1365,'Customer Names'!A:D,4,0)</f>
        <v>Keara</v>
      </c>
      <c r="C1365">
        <f>VLOOKUP(A1365,'Medical Examinations'!A:B,2,0)</f>
        <v>32.6</v>
      </c>
      <c r="D1365">
        <f>VLOOKUP(A1365,'Medical Examinations'!A:C,3,0)</f>
        <v>6.8</v>
      </c>
      <c r="E1365" t="str">
        <f>VLOOKUP(A1365,'Medical Examinations'!A:K,11,0)</f>
        <v>Yes</v>
      </c>
      <c r="F1365" t="str">
        <f>VLOOKUP(A1365,'Medical Examinations'!A:N,14,0)</f>
        <v>No</v>
      </c>
      <c r="G1365" t="str">
        <f>VLOOKUP(A1365,'Medical Examinations'!A:F,6,0)</f>
        <v>No</v>
      </c>
      <c r="H1365" s="7" t="str">
        <f>VLOOKUP(A1365,'Medical Examinations'!A:J,10,0)</f>
        <v>0</v>
      </c>
      <c r="I1365" t="str">
        <f>VLOOKUP(A1365,'Medical Examinations'!A:I,9,0)</f>
        <v>No</v>
      </c>
      <c r="J1365" t="str">
        <f>VLOOKUP(A1365,'Medical Examinations'!A:L,12,0)</f>
        <v>Obesity</v>
      </c>
      <c r="K1365" t="str">
        <f>VLOOKUP(A1365,'Medical Examinations'!A:M,13,0)</f>
        <v>Diabetes</v>
      </c>
      <c r="L1365" t="str">
        <f>VLOOKUP(A1365,'Hospitalisation Details'!A:S,15,0)</f>
        <v>28-Dec-1981</v>
      </c>
      <c r="M1365" s="10">
        <f>VLOOKUP(A1365,'Hospitalisation Details'!A:Q,17,0)</f>
        <v>7954.52</v>
      </c>
      <c r="N1365" t="str">
        <f>VLOOKUP(A1365,'Hospitalisation Details'!A:L,12,0)</f>
        <v>tier - 2</v>
      </c>
      <c r="O1365" t="str">
        <f>VLOOKUP(A1365,'Hospitalisation Details'!A:AA,13,0)</f>
        <v>tier - 2</v>
      </c>
      <c r="P1365" t="str">
        <f>VLOOKUP(A1365,'Hospitalisation Details'!A:AA,14,0)</f>
        <v>R1011</v>
      </c>
      <c r="Q1365">
        <f>VLOOKUP(A1365,'Hospitalisation Details'!A:AA,16,0)</f>
        <v>41</v>
      </c>
    </row>
    <row r="1366" spans="1:17" ht="15.75" x14ac:dyDescent="0.25">
      <c r="A1366" s="1" t="s">
        <v>1006</v>
      </c>
      <c r="B1366" t="str">
        <f>VLOOKUP(A1366,'Customer Names'!A:D,4,0)</f>
        <v>Nicole</v>
      </c>
      <c r="C1366">
        <f>VLOOKUP(A1366,'Medical Examinations'!A:B,2,0)</f>
        <v>17.28</v>
      </c>
      <c r="D1366">
        <f>VLOOKUP(A1366,'Medical Examinations'!A:C,3,0)</f>
        <v>6.22</v>
      </c>
      <c r="E1366" t="str">
        <f>VLOOKUP(A1366,'Medical Examinations'!A:K,11,0)</f>
        <v>Yes</v>
      </c>
      <c r="F1366" t="str">
        <f>VLOOKUP(A1366,'Medical Examinations'!A:N,14,0)</f>
        <v>No</v>
      </c>
      <c r="G1366" t="str">
        <f>VLOOKUP(A1366,'Medical Examinations'!A:F,6,0)</f>
        <v>No</v>
      </c>
      <c r="H1366" s="7">
        <f>VLOOKUP(A1366,'Medical Examinations'!A:J,10,0)</f>
        <v>2</v>
      </c>
      <c r="I1366" t="str">
        <f>VLOOKUP(A1366,'Medical Examinations'!A:I,9,0)</f>
        <v>No</v>
      </c>
      <c r="J1366" t="str">
        <f>VLOOKUP(A1366,'Medical Examinations'!A:L,12,0)</f>
        <v>Underweight</v>
      </c>
      <c r="K1366" t="str">
        <f>VLOOKUP(A1366,'Medical Examinations'!A:M,13,0)</f>
        <v>Prediabetes</v>
      </c>
      <c r="L1366" t="str">
        <f>VLOOKUP(A1366,'Hospitalisation Details'!A:S,15,0)</f>
        <v>9-Jul-1966</v>
      </c>
      <c r="M1366" s="10">
        <f>VLOOKUP(A1366,'Hospitalisation Details'!A:Q,17,0)</f>
        <v>7953.72</v>
      </c>
      <c r="N1366" t="str">
        <f>VLOOKUP(A1366,'Hospitalisation Details'!A:L,12,0)</f>
        <v>tier - 3</v>
      </c>
      <c r="O1366" t="str">
        <f>VLOOKUP(A1366,'Hospitalisation Details'!A:AA,13,0)</f>
        <v>tier - 3</v>
      </c>
      <c r="P1366" t="str">
        <f>VLOOKUP(A1366,'Hospitalisation Details'!A:AA,14,0)</f>
        <v>R1012</v>
      </c>
      <c r="Q1366">
        <f>VLOOKUP(A1366,'Hospitalisation Details'!A:AA,16,0)</f>
        <v>56</v>
      </c>
    </row>
    <row r="1367" spans="1:17" ht="15.75" x14ac:dyDescent="0.25">
      <c r="A1367" s="1" t="s">
        <v>1005</v>
      </c>
      <c r="B1367" t="str">
        <f>VLOOKUP(A1367,'Customer Names'!A:D,4,0)</f>
        <v>Katena</v>
      </c>
      <c r="C1367">
        <f>VLOOKUP(A1367,'Medical Examinations'!A:B,2,0)</f>
        <v>27.92</v>
      </c>
      <c r="D1367">
        <f>VLOOKUP(A1367,'Medical Examinations'!A:C,3,0)</f>
        <v>5.79</v>
      </c>
      <c r="E1367" t="str">
        <f>VLOOKUP(A1367,'Medical Examinations'!A:K,11,0)</f>
        <v>No</v>
      </c>
      <c r="F1367" t="str">
        <f>VLOOKUP(A1367,'Medical Examinations'!A:N,14,0)</f>
        <v>No</v>
      </c>
      <c r="G1367" t="str">
        <f>VLOOKUP(A1367,'Medical Examinations'!A:F,6,0)</f>
        <v>No</v>
      </c>
      <c r="H1367" s="7">
        <f>VLOOKUP(A1367,'Medical Examinations'!A:J,10,0)</f>
        <v>1</v>
      </c>
      <c r="I1367" t="str">
        <f>VLOOKUP(A1367,'Medical Examinations'!A:I,9,0)</f>
        <v>No</v>
      </c>
      <c r="J1367" t="str">
        <f>VLOOKUP(A1367,'Medical Examinations'!A:L,12,0)</f>
        <v>Overweight</v>
      </c>
      <c r="K1367" t="str">
        <f>VLOOKUP(A1367,'Medical Examinations'!A:M,13,0)</f>
        <v>Prediabetes</v>
      </c>
      <c r="L1367" t="str">
        <f>VLOOKUP(A1367,'Hospitalisation Details'!A:S,15,0)</f>
        <v>29-Oct-1987</v>
      </c>
      <c r="M1367" s="10">
        <f>VLOOKUP(A1367,'Hospitalisation Details'!A:Q,17,0)</f>
        <v>7948.22</v>
      </c>
      <c r="N1367" t="str">
        <f>VLOOKUP(A1367,'Hospitalisation Details'!A:L,12,0)</f>
        <v>tier - 2</v>
      </c>
      <c r="O1367" t="str">
        <f>VLOOKUP(A1367,'Hospitalisation Details'!A:AA,13,0)</f>
        <v>tier - 3</v>
      </c>
      <c r="P1367" t="str">
        <f>VLOOKUP(A1367,'Hospitalisation Details'!A:AA,14,0)</f>
        <v>R1025</v>
      </c>
      <c r="Q1367">
        <f>VLOOKUP(A1367,'Hospitalisation Details'!A:AA,16,0)</f>
        <v>35</v>
      </c>
    </row>
    <row r="1368" spans="1:17" ht="15.75" x14ac:dyDescent="0.25">
      <c r="A1368" s="1" t="s">
        <v>1004</v>
      </c>
      <c r="B1368" t="str">
        <f>VLOOKUP(A1368,'Customer Names'!A:D,4,0)</f>
        <v>Bean K.</v>
      </c>
      <c r="C1368">
        <f>VLOOKUP(A1368,'Medical Examinations'!A:B,2,0)</f>
        <v>38.284999999999997</v>
      </c>
      <c r="D1368">
        <f>VLOOKUP(A1368,'Medical Examinations'!A:C,3,0)</f>
        <v>5.41</v>
      </c>
      <c r="E1368" t="str">
        <f>VLOOKUP(A1368,'Medical Examinations'!A:K,11,0)</f>
        <v>No</v>
      </c>
      <c r="F1368" t="str">
        <f>VLOOKUP(A1368,'Medical Examinations'!A:N,14,0)</f>
        <v>No</v>
      </c>
      <c r="G1368" t="str">
        <f>VLOOKUP(A1368,'Medical Examinations'!A:F,6,0)</f>
        <v>No</v>
      </c>
      <c r="H1368" s="7" t="str">
        <f>VLOOKUP(A1368,'Medical Examinations'!A:J,10,0)</f>
        <v>0</v>
      </c>
      <c r="I1368" t="str">
        <f>VLOOKUP(A1368,'Medical Examinations'!A:I,9,0)</f>
        <v>No</v>
      </c>
      <c r="J1368" t="str">
        <f>VLOOKUP(A1368,'Medical Examinations'!A:L,12,0)</f>
        <v>Obesity</v>
      </c>
      <c r="K1368" t="str">
        <f>VLOOKUP(A1368,'Medical Examinations'!A:M,13,0)</f>
        <v>Normal</v>
      </c>
      <c r="L1368" t="str">
        <f>VLOOKUP(A1368,'Hospitalisation Details'!A:S,15,0)</f>
        <v>20-Jul-1977</v>
      </c>
      <c r="M1368" s="10">
        <f>VLOOKUP(A1368,'Hospitalisation Details'!A:Q,17,0)</f>
        <v>7935.29</v>
      </c>
      <c r="N1368" t="str">
        <f>VLOOKUP(A1368,'Hospitalisation Details'!A:L,12,0)</f>
        <v>tier - 2</v>
      </c>
      <c r="O1368" t="str">
        <f>VLOOKUP(A1368,'Hospitalisation Details'!A:AA,13,0)</f>
        <v>tier - 1</v>
      </c>
      <c r="P1368" t="str">
        <f>VLOOKUP(A1368,'Hospitalisation Details'!A:AA,14,0)</f>
        <v>R1024</v>
      </c>
      <c r="Q1368">
        <f>VLOOKUP(A1368,'Hospitalisation Details'!A:AA,16,0)</f>
        <v>45</v>
      </c>
    </row>
    <row r="1369" spans="1:17" ht="15.75" x14ac:dyDescent="0.25">
      <c r="A1369" s="1" t="s">
        <v>1003</v>
      </c>
      <c r="B1369" t="str">
        <f>VLOOKUP(A1369,'Customer Names'!A:D,4,0)</f>
        <v>Brian</v>
      </c>
      <c r="C1369">
        <f>VLOOKUP(A1369,'Medical Examinations'!A:B,2,0)</f>
        <v>16.48</v>
      </c>
      <c r="D1369">
        <f>VLOOKUP(A1369,'Medical Examinations'!A:C,3,0)</f>
        <v>11.05</v>
      </c>
      <c r="E1369" t="str">
        <f>VLOOKUP(A1369,'Medical Examinations'!A:K,11,0)</f>
        <v>No</v>
      </c>
      <c r="F1369" t="str">
        <f>VLOOKUP(A1369,'Medical Examinations'!A:N,14,0)</f>
        <v>No</v>
      </c>
      <c r="G1369" t="str">
        <f>VLOOKUP(A1369,'Medical Examinations'!A:F,6,0)</f>
        <v>No</v>
      </c>
      <c r="H1369" s="7" t="str">
        <f>VLOOKUP(A1369,'Medical Examinations'!A:J,10,0)</f>
        <v>0</v>
      </c>
      <c r="I1369" t="str">
        <f>VLOOKUP(A1369,'Medical Examinations'!A:I,9,0)</f>
        <v>No</v>
      </c>
      <c r="J1369" t="str">
        <f>VLOOKUP(A1369,'Medical Examinations'!A:L,12,0)</f>
        <v>Underweight</v>
      </c>
      <c r="K1369" t="str">
        <f>VLOOKUP(A1369,'Medical Examinations'!A:M,13,0)</f>
        <v>Diabetes</v>
      </c>
      <c r="L1369" t="str">
        <f>VLOOKUP(A1369,'Hospitalisation Details'!A:S,15,0)</f>
        <v>10-Oct-1962</v>
      </c>
      <c r="M1369" s="10">
        <f>VLOOKUP(A1369,'Hospitalisation Details'!A:Q,17,0)</f>
        <v>7896.41</v>
      </c>
      <c r="N1369" t="str">
        <f>VLOOKUP(A1369,'Hospitalisation Details'!A:L,12,0)</f>
        <v>tier - 3</v>
      </c>
      <c r="O1369" t="str">
        <f>VLOOKUP(A1369,'Hospitalisation Details'!A:AA,13,0)</f>
        <v>tier - 2</v>
      </c>
      <c r="P1369" t="str">
        <f>VLOOKUP(A1369,'Hospitalisation Details'!A:AA,14,0)</f>
        <v>R1013</v>
      </c>
      <c r="Q1369">
        <f>VLOOKUP(A1369,'Hospitalisation Details'!A:AA,16,0)</f>
        <v>60</v>
      </c>
    </row>
    <row r="1370" spans="1:17" ht="15.75" x14ac:dyDescent="0.25">
      <c r="A1370" s="1" t="s">
        <v>1002</v>
      </c>
      <c r="B1370" t="str">
        <f>VLOOKUP(A1370,'Customer Names'!A:D,4,0)</f>
        <v>Jan-Patrick</v>
      </c>
      <c r="C1370">
        <f>VLOOKUP(A1370,'Medical Examinations'!A:B,2,0)</f>
        <v>38.57</v>
      </c>
      <c r="D1370">
        <f>VLOOKUP(A1370,'Medical Examinations'!A:C,3,0)</f>
        <v>6.27</v>
      </c>
      <c r="E1370" t="str">
        <f>VLOOKUP(A1370,'Medical Examinations'!A:K,11,0)</f>
        <v>No</v>
      </c>
      <c r="F1370" t="str">
        <f>VLOOKUP(A1370,'Medical Examinations'!A:N,14,0)</f>
        <v>No</v>
      </c>
      <c r="G1370" t="str">
        <f>VLOOKUP(A1370,'Medical Examinations'!A:F,6,0)</f>
        <v>No</v>
      </c>
      <c r="H1370" s="7" t="str">
        <f>VLOOKUP(A1370,'Medical Examinations'!A:J,10,0)</f>
        <v>0</v>
      </c>
      <c r="I1370" t="str">
        <f>VLOOKUP(A1370,'Medical Examinations'!A:I,9,0)</f>
        <v>No</v>
      </c>
      <c r="J1370" t="str">
        <f>VLOOKUP(A1370,'Medical Examinations'!A:L,12,0)</f>
        <v>Obesity</v>
      </c>
      <c r="K1370" t="str">
        <f>VLOOKUP(A1370,'Medical Examinations'!A:M,13,0)</f>
        <v>Prediabetes</v>
      </c>
      <c r="L1370" t="str">
        <f>VLOOKUP(A1370,'Hospitalisation Details'!A:S,15,0)</f>
        <v>17-Nov-1994</v>
      </c>
      <c r="M1370" s="10">
        <f>VLOOKUP(A1370,'Hospitalisation Details'!A:Q,17,0)</f>
        <v>7851.85</v>
      </c>
      <c r="N1370" t="str">
        <f>VLOOKUP(A1370,'Hospitalisation Details'!A:L,12,0)</f>
        <v>tier - 2</v>
      </c>
      <c r="O1370" t="str">
        <f>VLOOKUP(A1370,'Hospitalisation Details'!A:AA,13,0)</f>
        <v>tier - 3</v>
      </c>
      <c r="P1370" t="str">
        <f>VLOOKUP(A1370,'Hospitalisation Details'!A:AA,14,0)</f>
        <v>R1012</v>
      </c>
      <c r="Q1370">
        <f>VLOOKUP(A1370,'Hospitalisation Details'!A:AA,16,0)</f>
        <v>28</v>
      </c>
    </row>
    <row r="1371" spans="1:17" ht="15.75" x14ac:dyDescent="0.25">
      <c r="A1371" s="1" t="s">
        <v>1001</v>
      </c>
      <c r="B1371" t="str">
        <f>VLOOKUP(A1371,'Customer Names'!A:D,4,0)</f>
        <v>Jesse J</v>
      </c>
      <c r="C1371">
        <f>VLOOKUP(A1371,'Medical Examinations'!A:B,2,0)</f>
        <v>43.85</v>
      </c>
      <c r="D1371">
        <f>VLOOKUP(A1371,'Medical Examinations'!A:C,3,0)</f>
        <v>4.7699999999999996</v>
      </c>
      <c r="E1371" t="str">
        <f>VLOOKUP(A1371,'Medical Examinations'!A:K,11,0)</f>
        <v>Yes</v>
      </c>
      <c r="F1371" t="str">
        <f>VLOOKUP(A1371,'Medical Examinations'!A:N,14,0)</f>
        <v>No</v>
      </c>
      <c r="G1371" t="str">
        <f>VLOOKUP(A1371,'Medical Examinations'!A:F,6,0)</f>
        <v>No</v>
      </c>
      <c r="H1371" s="7" t="str">
        <f>VLOOKUP(A1371,'Medical Examinations'!A:J,10,0)</f>
        <v>0</v>
      </c>
      <c r="I1371" t="str">
        <f>VLOOKUP(A1371,'Medical Examinations'!A:I,9,0)</f>
        <v>No</v>
      </c>
      <c r="J1371" t="str">
        <f>VLOOKUP(A1371,'Medical Examinations'!A:L,12,0)</f>
        <v>Obesity</v>
      </c>
      <c r="K1371" t="str">
        <f>VLOOKUP(A1371,'Medical Examinations'!A:M,13,0)</f>
        <v>Normal</v>
      </c>
      <c r="L1371" t="str">
        <f>VLOOKUP(A1371,'Hospitalisation Details'!A:S,15,0)</f>
        <v>5-Oct-2001</v>
      </c>
      <c r="M1371" s="10">
        <f>VLOOKUP(A1371,'Hospitalisation Details'!A:Q,17,0)</f>
        <v>7844.8</v>
      </c>
      <c r="N1371" t="str">
        <f>VLOOKUP(A1371,'Hospitalisation Details'!A:L,12,0)</f>
        <v>tier - 2</v>
      </c>
      <c r="O1371" t="str">
        <f>VLOOKUP(A1371,'Hospitalisation Details'!A:AA,13,0)</f>
        <v>tier - 2</v>
      </c>
      <c r="P1371" t="str">
        <f>VLOOKUP(A1371,'Hospitalisation Details'!A:AA,14,0)</f>
        <v>R1012</v>
      </c>
      <c r="Q1371">
        <f>VLOOKUP(A1371,'Hospitalisation Details'!A:AA,16,0)</f>
        <v>21</v>
      </c>
    </row>
    <row r="1372" spans="1:17" ht="15.75" x14ac:dyDescent="0.25">
      <c r="A1372" s="1" t="s">
        <v>1000</v>
      </c>
      <c r="B1372" t="str">
        <f>VLOOKUP(A1372,'Customer Names'!A:D,4,0)</f>
        <v>Lindsey M</v>
      </c>
      <c r="C1372">
        <f>VLOOKUP(A1372,'Medical Examinations'!A:B,2,0)</f>
        <v>30.11</v>
      </c>
      <c r="D1372">
        <f>VLOOKUP(A1372,'Medical Examinations'!A:C,3,0)</f>
        <v>4.08</v>
      </c>
      <c r="E1372" t="str">
        <f>VLOOKUP(A1372,'Medical Examinations'!A:K,11,0)</f>
        <v>No</v>
      </c>
      <c r="F1372" t="str">
        <f>VLOOKUP(A1372,'Medical Examinations'!A:N,14,0)</f>
        <v>No</v>
      </c>
      <c r="G1372" t="str">
        <f>VLOOKUP(A1372,'Medical Examinations'!A:F,6,0)</f>
        <v>No</v>
      </c>
      <c r="H1372" s="7" t="str">
        <f>VLOOKUP(A1372,'Medical Examinations'!A:J,10,0)</f>
        <v>0</v>
      </c>
      <c r="I1372" t="str">
        <f>VLOOKUP(A1372,'Medical Examinations'!A:I,9,0)</f>
        <v>No</v>
      </c>
      <c r="J1372" t="str">
        <f>VLOOKUP(A1372,'Medical Examinations'!A:L,12,0)</f>
        <v>Obesity</v>
      </c>
      <c r="K1372" t="str">
        <f>VLOOKUP(A1372,'Medical Examinations'!A:M,13,0)</f>
        <v>Normal</v>
      </c>
      <c r="L1372" t="str">
        <f>VLOOKUP(A1372,'Hospitalisation Details'!A:S,15,0)</f>
        <v>12-Oct-1989</v>
      </c>
      <c r="M1372" s="10">
        <f>VLOOKUP(A1372,'Hospitalisation Details'!A:Q,17,0)</f>
        <v>7824.37</v>
      </c>
      <c r="N1372" t="str">
        <f>VLOOKUP(A1372,'Hospitalisation Details'!A:L,12,0)</f>
        <v>tier - 2</v>
      </c>
      <c r="O1372" t="str">
        <f>VLOOKUP(A1372,'Hospitalisation Details'!A:AA,13,0)</f>
        <v>tier - 2</v>
      </c>
      <c r="P1372" t="str">
        <f>VLOOKUP(A1372,'Hospitalisation Details'!A:AA,14,0)</f>
        <v>R1012</v>
      </c>
      <c r="Q1372">
        <f>VLOOKUP(A1372,'Hospitalisation Details'!A:AA,16,0)</f>
        <v>33</v>
      </c>
    </row>
    <row r="1373" spans="1:17" ht="15.75" x14ac:dyDescent="0.25">
      <c r="A1373" s="1" t="s">
        <v>999</v>
      </c>
      <c r="B1373" t="str">
        <f>VLOOKUP(A1373,'Customer Names'!A:D,4,0)</f>
        <v>Marguerite K.</v>
      </c>
      <c r="C1373">
        <f>VLOOKUP(A1373,'Medical Examinations'!A:B,2,0)</f>
        <v>31.59</v>
      </c>
      <c r="D1373">
        <f>VLOOKUP(A1373,'Medical Examinations'!A:C,3,0)</f>
        <v>6.01</v>
      </c>
      <c r="E1373" t="str">
        <f>VLOOKUP(A1373,'Medical Examinations'!A:K,11,0)</f>
        <v>No</v>
      </c>
      <c r="F1373" t="str">
        <f>VLOOKUP(A1373,'Medical Examinations'!A:N,14,0)</f>
        <v>No</v>
      </c>
      <c r="G1373" t="str">
        <f>VLOOKUP(A1373,'Medical Examinations'!A:F,6,0)</f>
        <v>No</v>
      </c>
      <c r="H1373" s="7" t="str">
        <f>VLOOKUP(A1373,'Medical Examinations'!A:J,10,0)</f>
        <v>0</v>
      </c>
      <c r="I1373" t="str">
        <f>VLOOKUP(A1373,'Medical Examinations'!A:I,9,0)</f>
        <v>No</v>
      </c>
      <c r="J1373" t="str">
        <f>VLOOKUP(A1373,'Medical Examinations'!A:L,12,0)</f>
        <v>Obesity</v>
      </c>
      <c r="K1373" t="str">
        <f>VLOOKUP(A1373,'Medical Examinations'!A:M,13,0)</f>
        <v>Prediabetes</v>
      </c>
      <c r="L1373" t="str">
        <f>VLOOKUP(A1373,'Hospitalisation Details'!A:S,15,0)</f>
        <v>21-Dec-1991</v>
      </c>
      <c r="M1373" s="10">
        <f>VLOOKUP(A1373,'Hospitalisation Details'!A:Q,17,0)</f>
        <v>7812.67</v>
      </c>
      <c r="N1373" t="str">
        <f>VLOOKUP(A1373,'Hospitalisation Details'!A:L,12,0)</f>
        <v>tier - 2</v>
      </c>
      <c r="O1373" t="str">
        <f>VLOOKUP(A1373,'Hospitalisation Details'!A:AA,13,0)</f>
        <v>tier - 1</v>
      </c>
      <c r="P1373" t="str">
        <f>VLOOKUP(A1373,'Hospitalisation Details'!A:AA,14,0)</f>
        <v>R1012</v>
      </c>
      <c r="Q1373">
        <f>VLOOKUP(A1373,'Hospitalisation Details'!A:AA,16,0)</f>
        <v>31</v>
      </c>
    </row>
    <row r="1374" spans="1:17" ht="15.75" x14ac:dyDescent="0.25">
      <c r="A1374" s="1" t="s">
        <v>998</v>
      </c>
      <c r="B1374" t="str">
        <f>VLOOKUP(A1374,'Customer Names'!A:D,4,0)</f>
        <v>Travis</v>
      </c>
      <c r="C1374">
        <f>VLOOKUP(A1374,'Medical Examinations'!A:B,2,0)</f>
        <v>40.15</v>
      </c>
      <c r="D1374">
        <f>VLOOKUP(A1374,'Medical Examinations'!A:C,3,0)</f>
        <v>11.84</v>
      </c>
      <c r="E1374" t="str">
        <f>VLOOKUP(A1374,'Medical Examinations'!A:K,11,0)</f>
        <v>No</v>
      </c>
      <c r="F1374" t="str">
        <f>VLOOKUP(A1374,'Medical Examinations'!A:N,14,0)</f>
        <v>No</v>
      </c>
      <c r="G1374" t="str">
        <f>VLOOKUP(A1374,'Medical Examinations'!A:F,6,0)</f>
        <v>No</v>
      </c>
      <c r="H1374" s="7" t="str">
        <f>VLOOKUP(A1374,'Medical Examinations'!A:J,10,0)</f>
        <v>0</v>
      </c>
      <c r="I1374" t="str">
        <f>VLOOKUP(A1374,'Medical Examinations'!A:I,9,0)</f>
        <v>No</v>
      </c>
      <c r="J1374" t="str">
        <f>VLOOKUP(A1374,'Medical Examinations'!A:L,12,0)</f>
        <v>Obesity</v>
      </c>
      <c r="K1374" t="str">
        <f>VLOOKUP(A1374,'Medical Examinations'!A:M,13,0)</f>
        <v>Diabetes</v>
      </c>
      <c r="L1374" t="str">
        <f>VLOOKUP(A1374,'Hospitalisation Details'!A:S,15,0)</f>
        <v>9-Nov-1974</v>
      </c>
      <c r="M1374" s="10">
        <f>VLOOKUP(A1374,'Hospitalisation Details'!A:Q,17,0)</f>
        <v>7804.16</v>
      </c>
      <c r="N1374" t="str">
        <f>VLOOKUP(A1374,'Hospitalisation Details'!A:L,12,0)</f>
        <v>tier - 2</v>
      </c>
      <c r="O1374" t="str">
        <f>VLOOKUP(A1374,'Hospitalisation Details'!A:AA,13,0)</f>
        <v>tier - 3</v>
      </c>
      <c r="P1374" t="str">
        <f>VLOOKUP(A1374,'Hospitalisation Details'!A:AA,14,0)</f>
        <v>R1013</v>
      </c>
      <c r="Q1374">
        <f>VLOOKUP(A1374,'Hospitalisation Details'!A:AA,16,0)</f>
        <v>48</v>
      </c>
    </row>
    <row r="1375" spans="1:17" ht="15.75" x14ac:dyDescent="0.25">
      <c r="A1375" s="1" t="s">
        <v>997</v>
      </c>
      <c r="B1375" t="str">
        <f>VLOOKUP(A1375,'Customer Names'!A:D,4,0)</f>
        <v>Ricky</v>
      </c>
      <c r="C1375">
        <f>VLOOKUP(A1375,'Medical Examinations'!A:B,2,0)</f>
        <v>40.700000000000003</v>
      </c>
      <c r="D1375">
        <f>VLOOKUP(A1375,'Medical Examinations'!A:C,3,0)</f>
        <v>6.27</v>
      </c>
      <c r="E1375" t="str">
        <f>VLOOKUP(A1375,'Medical Examinations'!A:K,11,0)</f>
        <v>Yes</v>
      </c>
      <c r="F1375" t="str">
        <f>VLOOKUP(A1375,'Medical Examinations'!A:N,14,0)</f>
        <v>No</v>
      </c>
      <c r="G1375" t="str">
        <f>VLOOKUP(A1375,'Medical Examinations'!A:F,6,0)</f>
        <v>Yes</v>
      </c>
      <c r="H1375" s="7">
        <f>VLOOKUP(A1375,'Medical Examinations'!A:J,10,0)</f>
        <v>1</v>
      </c>
      <c r="I1375" t="str">
        <f>VLOOKUP(A1375,'Medical Examinations'!A:I,9,0)</f>
        <v>No</v>
      </c>
      <c r="J1375" t="str">
        <f>VLOOKUP(A1375,'Medical Examinations'!A:L,12,0)</f>
        <v>Obesity</v>
      </c>
      <c r="K1375" t="str">
        <f>VLOOKUP(A1375,'Medical Examinations'!A:M,13,0)</f>
        <v>Prediabetes</v>
      </c>
      <c r="L1375" t="str">
        <f>VLOOKUP(A1375,'Hospitalisation Details'!A:S,15,0)</f>
        <v>2-Dec-1997</v>
      </c>
      <c r="M1375" s="10">
        <f>VLOOKUP(A1375,'Hospitalisation Details'!A:Q,17,0)</f>
        <v>7803.77</v>
      </c>
      <c r="N1375" t="str">
        <f>VLOOKUP(A1375,'Hospitalisation Details'!A:L,12,0)</f>
        <v>tier - 2</v>
      </c>
      <c r="O1375" t="str">
        <f>VLOOKUP(A1375,'Hospitalisation Details'!A:AA,13,0)</f>
        <v>tier - 3</v>
      </c>
      <c r="P1375" t="str">
        <f>VLOOKUP(A1375,'Hospitalisation Details'!A:AA,14,0)</f>
        <v>R1012</v>
      </c>
      <c r="Q1375">
        <f>VLOOKUP(A1375,'Hospitalisation Details'!A:AA,16,0)</f>
        <v>25</v>
      </c>
    </row>
    <row r="1376" spans="1:17" ht="15.75" x14ac:dyDescent="0.25">
      <c r="A1376" s="1" t="s">
        <v>996</v>
      </c>
      <c r="B1376" t="str">
        <f>VLOOKUP(A1376,'Customer Names'!A:D,4,0)</f>
        <v>Colleen L.</v>
      </c>
      <c r="C1376">
        <f>VLOOKUP(A1376,'Medical Examinations'!A:B,2,0)</f>
        <v>40.76</v>
      </c>
      <c r="D1376">
        <f>VLOOKUP(A1376,'Medical Examinations'!A:C,3,0)</f>
        <v>5.28</v>
      </c>
      <c r="E1376" t="str">
        <f>VLOOKUP(A1376,'Medical Examinations'!A:K,11,0)</f>
        <v>No</v>
      </c>
      <c r="F1376" t="str">
        <f>VLOOKUP(A1376,'Medical Examinations'!A:N,14,0)</f>
        <v>No</v>
      </c>
      <c r="G1376" t="str">
        <f>VLOOKUP(A1376,'Medical Examinations'!A:F,6,0)</f>
        <v>No</v>
      </c>
      <c r="H1376" s="7" t="str">
        <f>VLOOKUP(A1376,'Medical Examinations'!A:J,10,0)</f>
        <v>0</v>
      </c>
      <c r="I1376" t="str">
        <f>VLOOKUP(A1376,'Medical Examinations'!A:I,9,0)</f>
        <v>No</v>
      </c>
      <c r="J1376" t="str">
        <f>VLOOKUP(A1376,'Medical Examinations'!A:L,12,0)</f>
        <v>Obesity</v>
      </c>
      <c r="K1376" t="str">
        <f>VLOOKUP(A1376,'Medical Examinations'!A:M,13,0)</f>
        <v>Normal</v>
      </c>
      <c r="L1376" t="str">
        <f>VLOOKUP(A1376,'Hospitalisation Details'!A:S,15,0)</f>
        <v>25-Dec-1999</v>
      </c>
      <c r="M1376" s="10">
        <f>VLOOKUP(A1376,'Hospitalisation Details'!A:Q,17,0)</f>
        <v>7794.68</v>
      </c>
      <c r="N1376" t="str">
        <f>VLOOKUP(A1376,'Hospitalisation Details'!A:L,12,0)</f>
        <v>tier - 2</v>
      </c>
      <c r="O1376" t="str">
        <f>VLOOKUP(A1376,'Hospitalisation Details'!A:AA,13,0)</f>
        <v>tier - 2</v>
      </c>
      <c r="P1376" t="str">
        <f>VLOOKUP(A1376,'Hospitalisation Details'!A:AA,14,0)</f>
        <v>R1026</v>
      </c>
      <c r="Q1376">
        <f>VLOOKUP(A1376,'Hospitalisation Details'!A:AA,16,0)</f>
        <v>23</v>
      </c>
    </row>
    <row r="1377" spans="1:17" ht="15.75" x14ac:dyDescent="0.25">
      <c r="A1377" s="1" t="s">
        <v>995</v>
      </c>
      <c r="B1377" t="str">
        <f>VLOOKUP(A1377,'Customer Names'!A:D,4,0)</f>
        <v>Charlie A</v>
      </c>
      <c r="C1377">
        <f>VLOOKUP(A1377,'Medical Examinations'!A:B,2,0)</f>
        <v>29.7</v>
      </c>
      <c r="D1377">
        <f>VLOOKUP(A1377,'Medical Examinations'!A:C,3,0)</f>
        <v>7.03</v>
      </c>
      <c r="E1377" t="str">
        <f>VLOOKUP(A1377,'Medical Examinations'!A:K,11,0)</f>
        <v>No</v>
      </c>
      <c r="F1377" t="str">
        <f>VLOOKUP(A1377,'Medical Examinations'!A:N,14,0)</f>
        <v>No</v>
      </c>
      <c r="G1377" t="str">
        <f>VLOOKUP(A1377,'Medical Examinations'!A:F,6,0)</f>
        <v>No</v>
      </c>
      <c r="H1377" s="7" t="str">
        <f>VLOOKUP(A1377,'Medical Examinations'!A:J,10,0)</f>
        <v>0</v>
      </c>
      <c r="I1377" t="str">
        <f>VLOOKUP(A1377,'Medical Examinations'!A:I,9,0)</f>
        <v>No</v>
      </c>
      <c r="J1377" t="str">
        <f>VLOOKUP(A1377,'Medical Examinations'!A:L,12,0)</f>
        <v>Overweight</v>
      </c>
      <c r="K1377" t="str">
        <f>VLOOKUP(A1377,'Medical Examinations'!A:M,13,0)</f>
        <v>Diabetes</v>
      </c>
      <c r="L1377" t="str">
        <f>VLOOKUP(A1377,'Hospitalisation Details'!A:S,15,0)</f>
        <v>6-Dec-1974</v>
      </c>
      <c r="M1377" s="10">
        <f>VLOOKUP(A1377,'Hospitalisation Details'!A:Q,17,0)</f>
        <v>7789.64</v>
      </c>
      <c r="N1377" t="str">
        <f>VLOOKUP(A1377,'Hospitalisation Details'!A:L,12,0)</f>
        <v>tier - 1</v>
      </c>
      <c r="O1377" t="str">
        <f>VLOOKUP(A1377,'Hospitalisation Details'!A:AA,13,0)</f>
        <v>tier - 3</v>
      </c>
      <c r="P1377" t="str">
        <f>VLOOKUP(A1377,'Hospitalisation Details'!A:AA,14,0)</f>
        <v>R1013</v>
      </c>
      <c r="Q1377">
        <f>VLOOKUP(A1377,'Hospitalisation Details'!A:AA,16,0)</f>
        <v>48</v>
      </c>
    </row>
    <row r="1378" spans="1:17" ht="15.75" x14ac:dyDescent="0.25">
      <c r="A1378" s="1" t="s">
        <v>994</v>
      </c>
      <c r="B1378" t="str">
        <f>VLOOKUP(A1378,'Customer Names'!A:D,4,0)</f>
        <v>Rick</v>
      </c>
      <c r="C1378">
        <f>VLOOKUP(A1378,'Medical Examinations'!A:B,2,0)</f>
        <v>40.58</v>
      </c>
      <c r="D1378">
        <f>VLOOKUP(A1378,'Medical Examinations'!A:C,3,0)</f>
        <v>5.32</v>
      </c>
      <c r="E1378" t="str">
        <f>VLOOKUP(A1378,'Medical Examinations'!A:K,11,0)</f>
        <v>Yes</v>
      </c>
      <c r="F1378" t="str">
        <f>VLOOKUP(A1378,'Medical Examinations'!A:N,14,0)</f>
        <v>No</v>
      </c>
      <c r="G1378" t="str">
        <f>VLOOKUP(A1378,'Medical Examinations'!A:F,6,0)</f>
        <v>Yes</v>
      </c>
      <c r="H1378" s="7">
        <f>VLOOKUP(A1378,'Medical Examinations'!A:J,10,0)</f>
        <v>1</v>
      </c>
      <c r="I1378" t="str">
        <f>VLOOKUP(A1378,'Medical Examinations'!A:I,9,0)</f>
        <v>No</v>
      </c>
      <c r="J1378" t="str">
        <f>VLOOKUP(A1378,'Medical Examinations'!A:L,12,0)</f>
        <v>Obesity</v>
      </c>
      <c r="K1378" t="str">
        <f>VLOOKUP(A1378,'Medical Examinations'!A:M,13,0)</f>
        <v>Normal</v>
      </c>
      <c r="L1378" t="str">
        <f>VLOOKUP(A1378,'Hospitalisation Details'!A:S,15,0)</f>
        <v>21-Dec-1997</v>
      </c>
      <c r="M1378" s="10">
        <f>VLOOKUP(A1378,'Hospitalisation Details'!A:Q,17,0)</f>
        <v>7763.06</v>
      </c>
      <c r="N1378" t="str">
        <f>VLOOKUP(A1378,'Hospitalisation Details'!A:L,12,0)</f>
        <v>tier - 2</v>
      </c>
      <c r="O1378" t="str">
        <f>VLOOKUP(A1378,'Hospitalisation Details'!A:AA,13,0)</f>
        <v>tier - 1</v>
      </c>
      <c r="P1378" t="str">
        <f>VLOOKUP(A1378,'Hospitalisation Details'!A:AA,14,0)</f>
        <v>R1012</v>
      </c>
      <c r="Q1378">
        <f>VLOOKUP(A1378,'Hospitalisation Details'!A:AA,16,0)</f>
        <v>25</v>
      </c>
    </row>
    <row r="1379" spans="1:17" ht="15.75" x14ac:dyDescent="0.25">
      <c r="A1379" s="1" t="s">
        <v>993</v>
      </c>
      <c r="B1379" t="str">
        <f>VLOOKUP(A1379,'Customer Names'!A:D,4,0)</f>
        <v>Lauren C</v>
      </c>
      <c r="C1379">
        <f>VLOOKUP(A1379,'Medical Examinations'!A:B,2,0)</f>
        <v>33.06</v>
      </c>
      <c r="D1379">
        <f>VLOOKUP(A1379,'Medical Examinations'!A:C,3,0)</f>
        <v>9.59</v>
      </c>
      <c r="E1379" t="str">
        <f>VLOOKUP(A1379,'Medical Examinations'!A:K,11,0)</f>
        <v>Yes</v>
      </c>
      <c r="F1379" t="str">
        <f>VLOOKUP(A1379,'Medical Examinations'!A:N,14,0)</f>
        <v>No</v>
      </c>
      <c r="G1379" t="str">
        <f>VLOOKUP(A1379,'Medical Examinations'!A:F,6,0)</f>
        <v>No</v>
      </c>
      <c r="H1379" s="7" t="str">
        <f>VLOOKUP(A1379,'Medical Examinations'!A:J,10,0)</f>
        <v>0</v>
      </c>
      <c r="I1379" t="str">
        <f>VLOOKUP(A1379,'Medical Examinations'!A:I,9,0)</f>
        <v>No</v>
      </c>
      <c r="J1379" t="str">
        <f>VLOOKUP(A1379,'Medical Examinations'!A:L,12,0)</f>
        <v>Obesity</v>
      </c>
      <c r="K1379" t="str">
        <f>VLOOKUP(A1379,'Medical Examinations'!A:M,13,0)</f>
        <v>Diabetes</v>
      </c>
      <c r="L1379" t="str">
        <f>VLOOKUP(A1379,'Hospitalisation Details'!A:S,15,0)</f>
        <v>30-Jun-1981</v>
      </c>
      <c r="M1379" s="10">
        <f>VLOOKUP(A1379,'Hospitalisation Details'!A:Q,17,0)</f>
        <v>7749.16</v>
      </c>
      <c r="N1379" t="str">
        <f>VLOOKUP(A1379,'Hospitalisation Details'!A:L,12,0)</f>
        <v>tier - 2</v>
      </c>
      <c r="O1379" t="str">
        <f>VLOOKUP(A1379,'Hospitalisation Details'!A:AA,13,0)</f>
        <v>tier - 1</v>
      </c>
      <c r="P1379" t="str">
        <f>VLOOKUP(A1379,'Hospitalisation Details'!A:AA,14,0)</f>
        <v>R1012</v>
      </c>
      <c r="Q1379">
        <f>VLOOKUP(A1379,'Hospitalisation Details'!A:AA,16,0)</f>
        <v>41</v>
      </c>
    </row>
    <row r="1380" spans="1:17" ht="15.75" x14ac:dyDescent="0.25">
      <c r="A1380" s="1" t="s">
        <v>992</v>
      </c>
      <c r="B1380" t="str">
        <f>VLOOKUP(A1380,'Customer Names'!A:D,4,0)</f>
        <v>Daniel</v>
      </c>
      <c r="C1380">
        <f>VLOOKUP(A1380,'Medical Examinations'!A:B,2,0)</f>
        <v>26.62</v>
      </c>
      <c r="D1380">
        <f>VLOOKUP(A1380,'Medical Examinations'!A:C,3,0)</f>
        <v>6.15</v>
      </c>
      <c r="E1380" t="str">
        <f>VLOOKUP(A1380,'Medical Examinations'!A:K,11,0)</f>
        <v>Yes</v>
      </c>
      <c r="F1380" t="str">
        <f>VLOOKUP(A1380,'Medical Examinations'!A:N,14,0)</f>
        <v>No</v>
      </c>
      <c r="G1380" t="str">
        <f>VLOOKUP(A1380,'Medical Examinations'!A:F,6,0)</f>
        <v>No</v>
      </c>
      <c r="H1380" s="7" t="str">
        <f>VLOOKUP(A1380,'Medical Examinations'!A:J,10,0)</f>
        <v>0</v>
      </c>
      <c r="I1380" t="str">
        <f>VLOOKUP(A1380,'Medical Examinations'!A:I,9,0)</f>
        <v>No</v>
      </c>
      <c r="J1380" t="str">
        <f>VLOOKUP(A1380,'Medical Examinations'!A:L,12,0)</f>
        <v>Overweight</v>
      </c>
      <c r="K1380" t="str">
        <f>VLOOKUP(A1380,'Medical Examinations'!A:M,13,0)</f>
        <v>Prediabetes</v>
      </c>
      <c r="L1380" t="str">
        <f>VLOOKUP(A1380,'Hospitalisation Details'!A:S,15,0)</f>
        <v>12-Dec-1976</v>
      </c>
      <c r="M1380" s="10">
        <f>VLOOKUP(A1380,'Hospitalisation Details'!A:Q,17,0)</f>
        <v>7742.11</v>
      </c>
      <c r="N1380" t="str">
        <f>VLOOKUP(A1380,'Hospitalisation Details'!A:L,12,0)</f>
        <v>tier - 3</v>
      </c>
      <c r="O1380" t="str">
        <f>VLOOKUP(A1380,'Hospitalisation Details'!A:AA,13,0)</f>
        <v>tier - 2</v>
      </c>
      <c r="P1380" t="str">
        <f>VLOOKUP(A1380,'Hospitalisation Details'!A:AA,14,0)</f>
        <v>R1013</v>
      </c>
      <c r="Q1380">
        <f>VLOOKUP(A1380,'Hospitalisation Details'!A:AA,16,0)</f>
        <v>46</v>
      </c>
    </row>
    <row r="1381" spans="1:17" ht="15.75" x14ac:dyDescent="0.25">
      <c r="A1381" s="1" t="s">
        <v>991</v>
      </c>
      <c r="B1381" t="str">
        <f>VLOOKUP(A1381,'Customer Names'!A:D,4,0)</f>
        <v>Jaime</v>
      </c>
      <c r="C1381">
        <f>VLOOKUP(A1381,'Medical Examinations'!A:B,2,0)</f>
        <v>37.1</v>
      </c>
      <c r="D1381">
        <f>VLOOKUP(A1381,'Medical Examinations'!A:C,3,0)</f>
        <v>11.08</v>
      </c>
      <c r="E1381" t="str">
        <f>VLOOKUP(A1381,'Medical Examinations'!A:K,11,0)</f>
        <v>No</v>
      </c>
      <c r="F1381" t="str">
        <f>VLOOKUP(A1381,'Medical Examinations'!A:N,14,0)</f>
        <v>No</v>
      </c>
      <c r="G1381" t="str">
        <f>VLOOKUP(A1381,'Medical Examinations'!A:F,6,0)</f>
        <v>No</v>
      </c>
      <c r="H1381" s="7" t="str">
        <f>VLOOKUP(A1381,'Medical Examinations'!A:J,10,0)</f>
        <v>0</v>
      </c>
      <c r="I1381" t="str">
        <f>VLOOKUP(A1381,'Medical Examinations'!A:I,9,0)</f>
        <v>No</v>
      </c>
      <c r="J1381" t="str">
        <f>VLOOKUP(A1381,'Medical Examinations'!A:L,12,0)</f>
        <v>Obesity</v>
      </c>
      <c r="K1381" t="str">
        <f>VLOOKUP(A1381,'Medical Examinations'!A:M,13,0)</f>
        <v>Diabetes</v>
      </c>
      <c r="L1381" t="str">
        <f>VLOOKUP(A1381,'Hospitalisation Details'!A:S,15,0)</f>
        <v>4-Sep-1978</v>
      </c>
      <c r="M1381" s="10">
        <f>VLOOKUP(A1381,'Hospitalisation Details'!A:Q,17,0)</f>
        <v>7740.34</v>
      </c>
      <c r="N1381" t="str">
        <f>VLOOKUP(A1381,'Hospitalisation Details'!A:L,12,0)</f>
        <v>tier - 1</v>
      </c>
      <c r="O1381" t="str">
        <f>VLOOKUP(A1381,'Hospitalisation Details'!A:AA,13,0)</f>
        <v>tier - 1</v>
      </c>
      <c r="P1381" t="str">
        <f>VLOOKUP(A1381,'Hospitalisation Details'!A:AA,14,0)</f>
        <v>R1011</v>
      </c>
      <c r="Q1381">
        <f>VLOOKUP(A1381,'Hospitalisation Details'!A:AA,16,0)</f>
        <v>44</v>
      </c>
    </row>
    <row r="1382" spans="1:17" ht="15.75" x14ac:dyDescent="0.25">
      <c r="A1382" s="1" t="s">
        <v>990</v>
      </c>
      <c r="B1382" t="str">
        <f>VLOOKUP(A1382,'Customer Names'!A:D,4,0)</f>
        <v>Erik R</v>
      </c>
      <c r="C1382">
        <f>VLOOKUP(A1382,'Medical Examinations'!A:B,2,0)</f>
        <v>18.28</v>
      </c>
      <c r="D1382">
        <f>VLOOKUP(A1382,'Medical Examinations'!A:C,3,0)</f>
        <v>7.95</v>
      </c>
      <c r="E1382" t="str">
        <f>VLOOKUP(A1382,'Medical Examinations'!A:K,11,0)</f>
        <v>No</v>
      </c>
      <c r="F1382" t="str">
        <f>VLOOKUP(A1382,'Medical Examinations'!A:N,14,0)</f>
        <v>No</v>
      </c>
      <c r="G1382" t="str">
        <f>VLOOKUP(A1382,'Medical Examinations'!A:F,6,0)</f>
        <v>No</v>
      </c>
      <c r="H1382" s="7" t="str">
        <f>VLOOKUP(A1382,'Medical Examinations'!A:J,10,0)</f>
        <v>0</v>
      </c>
      <c r="I1382" t="str">
        <f>VLOOKUP(A1382,'Medical Examinations'!A:I,9,0)</f>
        <v>No</v>
      </c>
      <c r="J1382" t="str">
        <f>VLOOKUP(A1382,'Medical Examinations'!A:L,12,0)</f>
        <v>Underweight</v>
      </c>
      <c r="K1382" t="str">
        <f>VLOOKUP(A1382,'Medical Examinations'!A:M,13,0)</f>
        <v>Diabetes</v>
      </c>
      <c r="L1382" t="str">
        <f>VLOOKUP(A1382,'Hospitalisation Details'!A:S,15,0)</f>
        <v>18-Jul-1965</v>
      </c>
      <c r="M1382" s="10">
        <f>VLOOKUP(A1382,'Hospitalisation Details'!A:Q,17,0)</f>
        <v>7736.39</v>
      </c>
      <c r="N1382" t="str">
        <f>VLOOKUP(A1382,'Hospitalisation Details'!A:L,12,0)</f>
        <v>tier - 3</v>
      </c>
      <c r="O1382" t="str">
        <f>VLOOKUP(A1382,'Hospitalisation Details'!A:AA,13,0)</f>
        <v>tier - 2</v>
      </c>
      <c r="P1382" t="str">
        <f>VLOOKUP(A1382,'Hospitalisation Details'!A:AA,14,0)</f>
        <v>R1013</v>
      </c>
      <c r="Q1382">
        <f>VLOOKUP(A1382,'Hospitalisation Details'!A:AA,16,0)</f>
        <v>57</v>
      </c>
    </row>
    <row r="1383" spans="1:17" ht="15.75" x14ac:dyDescent="0.25">
      <c r="A1383" s="1" t="s">
        <v>989</v>
      </c>
      <c r="B1383" t="str">
        <f>VLOOKUP(A1383,'Customer Names'!A:D,4,0)</f>
        <v>Katie</v>
      </c>
      <c r="C1383">
        <f>VLOOKUP(A1383,'Medical Examinations'!A:B,2,0)</f>
        <v>35.814999999999998</v>
      </c>
      <c r="D1383">
        <f>VLOOKUP(A1383,'Medical Examinations'!A:C,3,0)</f>
        <v>6.23</v>
      </c>
      <c r="E1383" t="str">
        <f>VLOOKUP(A1383,'Medical Examinations'!A:K,11,0)</f>
        <v>No</v>
      </c>
      <c r="F1383" t="str">
        <f>VLOOKUP(A1383,'Medical Examinations'!A:N,14,0)</f>
        <v>No</v>
      </c>
      <c r="G1383" t="str">
        <f>VLOOKUP(A1383,'Medical Examinations'!A:F,6,0)</f>
        <v>No</v>
      </c>
      <c r="H1383" s="7" t="str">
        <f>VLOOKUP(A1383,'Medical Examinations'!A:J,10,0)</f>
        <v>0</v>
      </c>
      <c r="I1383" t="str">
        <f>VLOOKUP(A1383,'Medical Examinations'!A:I,9,0)</f>
        <v>No</v>
      </c>
      <c r="J1383" t="str">
        <f>VLOOKUP(A1383,'Medical Examinations'!A:L,12,0)</f>
        <v>Obesity</v>
      </c>
      <c r="K1383" t="str">
        <f>VLOOKUP(A1383,'Medical Examinations'!A:M,13,0)</f>
        <v>Prediabetes</v>
      </c>
      <c r="L1383" t="str">
        <f>VLOOKUP(A1383,'Hospitalisation Details'!A:S,15,0)</f>
        <v>29-Aug-1977</v>
      </c>
      <c r="M1383" s="10">
        <f>VLOOKUP(A1383,'Hospitalisation Details'!A:Q,17,0)</f>
        <v>7731.86</v>
      </c>
      <c r="N1383" t="str">
        <f>VLOOKUP(A1383,'Hospitalisation Details'!A:L,12,0)</f>
        <v>tier - 2</v>
      </c>
      <c r="O1383" t="str">
        <f>VLOOKUP(A1383,'Hospitalisation Details'!A:AA,13,0)</f>
        <v>tier - 3</v>
      </c>
      <c r="P1383" t="str">
        <f>VLOOKUP(A1383,'Hospitalisation Details'!A:AA,14,0)</f>
        <v>R1012</v>
      </c>
      <c r="Q1383">
        <f>VLOOKUP(A1383,'Hospitalisation Details'!A:AA,16,0)</f>
        <v>45</v>
      </c>
    </row>
    <row r="1384" spans="1:17" ht="15.75" x14ac:dyDescent="0.25">
      <c r="A1384" s="1" t="s">
        <v>988</v>
      </c>
      <c r="B1384" t="str">
        <f>VLOOKUP(A1384,'Customer Names'!A:D,4,0)</f>
        <v>Thomas A</v>
      </c>
      <c r="C1384">
        <f>VLOOKUP(A1384,'Medical Examinations'!A:B,2,0)</f>
        <v>30.69</v>
      </c>
      <c r="D1384">
        <f>VLOOKUP(A1384,'Medical Examinations'!A:C,3,0)</f>
        <v>6.5</v>
      </c>
      <c r="E1384" t="str">
        <f>VLOOKUP(A1384,'Medical Examinations'!A:K,11,0)</f>
        <v>No</v>
      </c>
      <c r="F1384" t="str">
        <f>VLOOKUP(A1384,'Medical Examinations'!A:N,14,0)</f>
        <v>No</v>
      </c>
      <c r="G1384" t="str">
        <f>VLOOKUP(A1384,'Medical Examinations'!A:F,6,0)</f>
        <v>No</v>
      </c>
      <c r="H1384" s="7" t="str">
        <f>VLOOKUP(A1384,'Medical Examinations'!A:J,10,0)</f>
        <v>0</v>
      </c>
      <c r="I1384" t="str">
        <f>VLOOKUP(A1384,'Medical Examinations'!A:I,9,0)</f>
        <v>No</v>
      </c>
      <c r="J1384" t="str">
        <f>VLOOKUP(A1384,'Medical Examinations'!A:L,12,0)</f>
        <v>Obesity</v>
      </c>
      <c r="K1384" t="str">
        <f>VLOOKUP(A1384,'Medical Examinations'!A:M,13,0)</f>
        <v>Diabetes</v>
      </c>
      <c r="L1384" t="str">
        <f>VLOOKUP(A1384,'Hospitalisation Details'!A:S,15,0)</f>
        <v>4-Dec-1978</v>
      </c>
      <c r="M1384" s="10">
        <f>VLOOKUP(A1384,'Hospitalisation Details'!A:Q,17,0)</f>
        <v>7731.43</v>
      </c>
      <c r="N1384" t="str">
        <f>VLOOKUP(A1384,'Hospitalisation Details'!A:L,12,0)</f>
        <v>tier - 3</v>
      </c>
      <c r="O1384" t="str">
        <f>VLOOKUP(A1384,'Hospitalisation Details'!A:AA,13,0)</f>
        <v>tier - 2</v>
      </c>
      <c r="P1384" t="str">
        <f>VLOOKUP(A1384,'Hospitalisation Details'!A:AA,14,0)</f>
        <v>R1013</v>
      </c>
      <c r="Q1384">
        <f>VLOOKUP(A1384,'Hospitalisation Details'!A:AA,16,0)</f>
        <v>44</v>
      </c>
    </row>
    <row r="1385" spans="1:17" ht="15.75" x14ac:dyDescent="0.25">
      <c r="A1385" s="1" t="s">
        <v>987</v>
      </c>
      <c r="B1385" t="str">
        <f>VLOOKUP(A1385,'Customer Names'!A:D,4,0)</f>
        <v>Jean-Marc</v>
      </c>
      <c r="C1385">
        <f>VLOOKUP(A1385,'Medical Examinations'!A:B,2,0)</f>
        <v>26.125</v>
      </c>
      <c r="D1385">
        <f>VLOOKUP(A1385,'Medical Examinations'!A:C,3,0)</f>
        <v>5.22</v>
      </c>
      <c r="E1385" t="str">
        <f>VLOOKUP(A1385,'Medical Examinations'!A:K,11,0)</f>
        <v>No</v>
      </c>
      <c r="F1385" t="str">
        <f>VLOOKUP(A1385,'Medical Examinations'!A:N,14,0)</f>
        <v>No</v>
      </c>
      <c r="G1385" t="str">
        <f>VLOOKUP(A1385,'Medical Examinations'!A:F,6,0)</f>
        <v>No</v>
      </c>
      <c r="H1385" s="7" t="str">
        <f>VLOOKUP(A1385,'Medical Examinations'!A:J,10,0)</f>
        <v>0</v>
      </c>
      <c r="I1385" t="str">
        <f>VLOOKUP(A1385,'Medical Examinations'!A:I,9,0)</f>
        <v>No</v>
      </c>
      <c r="J1385" t="str">
        <f>VLOOKUP(A1385,'Medical Examinations'!A:L,12,0)</f>
        <v>Overweight</v>
      </c>
      <c r="K1385" t="str">
        <f>VLOOKUP(A1385,'Medical Examinations'!A:M,13,0)</f>
        <v>Normal</v>
      </c>
      <c r="L1385" t="str">
        <f>VLOOKUP(A1385,'Hospitalisation Details'!A:S,15,0)</f>
        <v>10-Sep-1980</v>
      </c>
      <c r="M1385" s="10">
        <f>VLOOKUP(A1385,'Hospitalisation Details'!A:Q,17,0)</f>
        <v>7729.65</v>
      </c>
      <c r="N1385" t="str">
        <f>VLOOKUP(A1385,'Hospitalisation Details'!A:L,12,0)</f>
        <v>tier - 3</v>
      </c>
      <c r="O1385" t="str">
        <f>VLOOKUP(A1385,'Hospitalisation Details'!A:AA,13,0)</f>
        <v>tier - 1</v>
      </c>
      <c r="P1385" t="str">
        <f>VLOOKUP(A1385,'Hospitalisation Details'!A:AA,14,0)</f>
        <v>R1016</v>
      </c>
      <c r="Q1385">
        <f>VLOOKUP(A1385,'Hospitalisation Details'!A:AA,16,0)</f>
        <v>42</v>
      </c>
    </row>
    <row r="1386" spans="1:17" ht="15.75" x14ac:dyDescent="0.25">
      <c r="A1386" s="1" t="s">
        <v>986</v>
      </c>
      <c r="B1386" t="str">
        <f>VLOOKUP(A1386,'Customer Names'!A:D,4,0)</f>
        <v>Kerry L</v>
      </c>
      <c r="C1386">
        <f>VLOOKUP(A1386,'Medical Examinations'!A:B,2,0)</f>
        <v>34.58</v>
      </c>
      <c r="D1386">
        <f>VLOOKUP(A1386,'Medical Examinations'!A:C,3,0)</f>
        <v>6.3</v>
      </c>
      <c r="E1386" t="str">
        <f>VLOOKUP(A1386,'Medical Examinations'!A:K,11,0)</f>
        <v>No</v>
      </c>
      <c r="F1386" t="str">
        <f>VLOOKUP(A1386,'Medical Examinations'!A:N,14,0)</f>
        <v>No</v>
      </c>
      <c r="G1386" t="str">
        <f>VLOOKUP(A1386,'Medical Examinations'!A:F,6,0)</f>
        <v>Yes</v>
      </c>
      <c r="H1386" s="7">
        <f>VLOOKUP(A1386,'Medical Examinations'!A:J,10,0)</f>
        <v>1</v>
      </c>
      <c r="I1386" t="str">
        <f>VLOOKUP(A1386,'Medical Examinations'!A:I,9,0)</f>
        <v>No</v>
      </c>
      <c r="J1386" t="str">
        <f>VLOOKUP(A1386,'Medical Examinations'!A:L,12,0)</f>
        <v>Obesity</v>
      </c>
      <c r="K1386" t="str">
        <f>VLOOKUP(A1386,'Medical Examinations'!A:M,13,0)</f>
        <v>Prediabetes</v>
      </c>
      <c r="L1386" t="str">
        <f>VLOOKUP(A1386,'Hospitalisation Details'!A:S,15,0)</f>
        <v>2-Jun-1979</v>
      </c>
      <c r="M1386" s="10">
        <f>VLOOKUP(A1386,'Hospitalisation Details'!A:Q,17,0)</f>
        <v>7727.25</v>
      </c>
      <c r="N1386" t="str">
        <f>VLOOKUP(A1386,'Hospitalisation Details'!A:L,12,0)</f>
        <v>tier - 2</v>
      </c>
      <c r="O1386" t="str">
        <f>VLOOKUP(A1386,'Hospitalisation Details'!A:AA,13,0)</f>
        <v>tier - 3</v>
      </c>
      <c r="P1386" t="str">
        <f>VLOOKUP(A1386,'Hospitalisation Details'!A:AA,14,0)</f>
        <v>R1012</v>
      </c>
      <c r="Q1386">
        <f>VLOOKUP(A1386,'Hospitalisation Details'!A:AA,16,0)</f>
        <v>44</v>
      </c>
    </row>
    <row r="1387" spans="1:17" ht="15.75" x14ac:dyDescent="0.25">
      <c r="A1387" s="1" t="s">
        <v>985</v>
      </c>
      <c r="B1387" t="str">
        <f>VLOOKUP(A1387,'Customer Names'!A:D,4,0)</f>
        <v>Ulrich</v>
      </c>
      <c r="C1387">
        <f>VLOOKUP(A1387,'Medical Examinations'!A:B,2,0)</f>
        <v>27.4</v>
      </c>
      <c r="D1387">
        <f>VLOOKUP(A1387,'Medical Examinations'!A:C,3,0)</f>
        <v>8.84</v>
      </c>
      <c r="E1387" t="str">
        <f>VLOOKUP(A1387,'Medical Examinations'!A:K,11,0)</f>
        <v>No</v>
      </c>
      <c r="F1387" t="str">
        <f>VLOOKUP(A1387,'Medical Examinations'!A:N,14,0)</f>
        <v>No</v>
      </c>
      <c r="G1387" t="str">
        <f>VLOOKUP(A1387,'Medical Examinations'!A:F,6,0)</f>
        <v>No</v>
      </c>
      <c r="H1387" s="7" t="str">
        <f>VLOOKUP(A1387,'Medical Examinations'!A:J,10,0)</f>
        <v>0</v>
      </c>
      <c r="I1387" t="str">
        <f>VLOOKUP(A1387,'Medical Examinations'!A:I,9,0)</f>
        <v>No</v>
      </c>
      <c r="J1387" t="str">
        <f>VLOOKUP(A1387,'Medical Examinations'!A:L,12,0)</f>
        <v>Overweight</v>
      </c>
      <c r="K1387" t="str">
        <f>VLOOKUP(A1387,'Medical Examinations'!A:M,13,0)</f>
        <v>Diabetes</v>
      </c>
      <c r="L1387" t="str">
        <f>VLOOKUP(A1387,'Hospitalisation Details'!A:S,15,0)</f>
        <v>29-Dec-1978</v>
      </c>
      <c r="M1387" s="10">
        <f>VLOOKUP(A1387,'Hospitalisation Details'!A:Q,17,0)</f>
        <v>7726.85</v>
      </c>
      <c r="N1387" t="str">
        <f>VLOOKUP(A1387,'Hospitalisation Details'!A:L,12,0)</f>
        <v>tier - 1</v>
      </c>
      <c r="O1387" t="str">
        <f>VLOOKUP(A1387,'Hospitalisation Details'!A:AA,13,0)</f>
        <v>tier - 2</v>
      </c>
      <c r="P1387" t="str">
        <f>VLOOKUP(A1387,'Hospitalisation Details'!A:AA,14,0)</f>
        <v>R1011</v>
      </c>
      <c r="Q1387">
        <f>VLOOKUP(A1387,'Hospitalisation Details'!A:AA,16,0)</f>
        <v>44</v>
      </c>
    </row>
    <row r="1388" spans="1:17" ht="15.75" x14ac:dyDescent="0.25">
      <c r="A1388" s="1" t="s">
        <v>984</v>
      </c>
      <c r="B1388" t="str">
        <f>VLOOKUP(A1388,'Customer Names'!A:D,4,0)</f>
        <v>Justin P</v>
      </c>
      <c r="C1388">
        <f>VLOOKUP(A1388,'Medical Examinations'!A:B,2,0)</f>
        <v>27.53</v>
      </c>
      <c r="D1388">
        <f>VLOOKUP(A1388,'Medical Examinations'!A:C,3,0)</f>
        <v>4.1100000000000003</v>
      </c>
      <c r="E1388" t="str">
        <f>VLOOKUP(A1388,'Medical Examinations'!A:K,11,0)</f>
        <v>No</v>
      </c>
      <c r="F1388" t="str">
        <f>VLOOKUP(A1388,'Medical Examinations'!A:N,14,0)</f>
        <v>No</v>
      </c>
      <c r="G1388" t="str">
        <f>VLOOKUP(A1388,'Medical Examinations'!A:F,6,0)</f>
        <v>No</v>
      </c>
      <c r="H1388" s="7">
        <f>VLOOKUP(A1388,'Medical Examinations'!A:J,10,0)</f>
        <v>1</v>
      </c>
      <c r="I1388" t="str">
        <f>VLOOKUP(A1388,'Medical Examinations'!A:I,9,0)</f>
        <v>No</v>
      </c>
      <c r="J1388" t="str">
        <f>VLOOKUP(A1388,'Medical Examinations'!A:L,12,0)</f>
        <v>Overweight</v>
      </c>
      <c r="K1388" t="str">
        <f>VLOOKUP(A1388,'Medical Examinations'!A:M,13,0)</f>
        <v>Normal</v>
      </c>
      <c r="L1388" t="str">
        <f>VLOOKUP(A1388,'Hospitalisation Details'!A:S,15,0)</f>
        <v>12-Jul-1987</v>
      </c>
      <c r="M1388" s="10">
        <f>VLOOKUP(A1388,'Hospitalisation Details'!A:Q,17,0)</f>
        <v>7684.62</v>
      </c>
      <c r="N1388" t="str">
        <f>VLOOKUP(A1388,'Hospitalisation Details'!A:L,12,0)</f>
        <v>tier - 2</v>
      </c>
      <c r="O1388" t="str">
        <f>VLOOKUP(A1388,'Hospitalisation Details'!A:AA,13,0)</f>
        <v>tier - 3</v>
      </c>
      <c r="P1388" t="str">
        <f>VLOOKUP(A1388,'Hospitalisation Details'!A:AA,14,0)</f>
        <v>R1021</v>
      </c>
      <c r="Q1388">
        <f>VLOOKUP(A1388,'Hospitalisation Details'!A:AA,16,0)</f>
        <v>35</v>
      </c>
    </row>
    <row r="1389" spans="1:17" ht="15.75" x14ac:dyDescent="0.25">
      <c r="A1389" s="1" t="s">
        <v>983</v>
      </c>
      <c r="B1389" t="str">
        <f>VLOOKUP(A1389,'Customer Names'!A:D,4,0)</f>
        <v>Hannah E.</v>
      </c>
      <c r="C1389">
        <f>VLOOKUP(A1389,'Medical Examinations'!A:B,2,0)</f>
        <v>33</v>
      </c>
      <c r="D1389">
        <f>VLOOKUP(A1389,'Medical Examinations'!A:C,3,0)</f>
        <v>4.57</v>
      </c>
      <c r="E1389" t="str">
        <f>VLOOKUP(A1389,'Medical Examinations'!A:K,11,0)</f>
        <v>No</v>
      </c>
      <c r="F1389" t="str">
        <f>VLOOKUP(A1389,'Medical Examinations'!A:N,14,0)</f>
        <v>No</v>
      </c>
      <c r="G1389" t="str">
        <f>VLOOKUP(A1389,'Medical Examinations'!A:F,6,0)</f>
        <v>No</v>
      </c>
      <c r="H1389" s="7" t="str">
        <f>VLOOKUP(A1389,'Medical Examinations'!A:J,10,0)</f>
        <v>0</v>
      </c>
      <c r="I1389" t="str">
        <f>VLOOKUP(A1389,'Medical Examinations'!A:I,9,0)</f>
        <v>No</v>
      </c>
      <c r="J1389" t="str">
        <f>VLOOKUP(A1389,'Medical Examinations'!A:L,12,0)</f>
        <v>Obesity</v>
      </c>
      <c r="K1389" t="str">
        <f>VLOOKUP(A1389,'Medical Examinations'!A:M,13,0)</f>
        <v>Normal</v>
      </c>
      <c r="L1389" t="str">
        <f>VLOOKUP(A1389,'Hospitalisation Details'!A:S,15,0)</f>
        <v>18-Dec-1982</v>
      </c>
      <c r="M1389" s="10">
        <f>VLOOKUP(A1389,'Hospitalisation Details'!A:Q,17,0)</f>
        <v>7682.67</v>
      </c>
      <c r="N1389" t="str">
        <f>VLOOKUP(A1389,'Hospitalisation Details'!A:L,12,0)</f>
        <v>tier - 2</v>
      </c>
      <c r="O1389" t="str">
        <f>VLOOKUP(A1389,'Hospitalisation Details'!A:AA,13,0)</f>
        <v>tier - 1</v>
      </c>
      <c r="P1389" t="str">
        <f>VLOOKUP(A1389,'Hospitalisation Details'!A:AA,14,0)</f>
        <v>R1013</v>
      </c>
      <c r="Q1389">
        <f>VLOOKUP(A1389,'Hospitalisation Details'!A:AA,16,0)</f>
        <v>40</v>
      </c>
    </row>
    <row r="1390" spans="1:17" ht="15.75" x14ac:dyDescent="0.25">
      <c r="A1390" s="1" t="s">
        <v>982</v>
      </c>
      <c r="B1390" t="str">
        <f>VLOOKUP(A1390,'Customer Names'!A:D,4,0)</f>
        <v>David</v>
      </c>
      <c r="C1390">
        <f>VLOOKUP(A1390,'Medical Examinations'!A:B,2,0)</f>
        <v>25.78</v>
      </c>
      <c r="D1390">
        <f>VLOOKUP(A1390,'Medical Examinations'!A:C,3,0)</f>
        <v>11.06</v>
      </c>
      <c r="E1390" t="str">
        <f>VLOOKUP(A1390,'Medical Examinations'!A:K,11,0)</f>
        <v>Yes</v>
      </c>
      <c r="F1390" t="str">
        <f>VLOOKUP(A1390,'Medical Examinations'!A:N,14,0)</f>
        <v>No</v>
      </c>
      <c r="G1390" t="str">
        <f>VLOOKUP(A1390,'Medical Examinations'!A:F,6,0)</f>
        <v>No</v>
      </c>
      <c r="H1390" s="7" t="str">
        <f>VLOOKUP(A1390,'Medical Examinations'!A:J,10,0)</f>
        <v>0</v>
      </c>
      <c r="I1390" t="str">
        <f>VLOOKUP(A1390,'Medical Examinations'!A:I,9,0)</f>
        <v>No</v>
      </c>
      <c r="J1390" t="str">
        <f>VLOOKUP(A1390,'Medical Examinations'!A:L,12,0)</f>
        <v>Overweight</v>
      </c>
      <c r="K1390" t="str">
        <f>VLOOKUP(A1390,'Medical Examinations'!A:M,13,0)</f>
        <v>Diabetes</v>
      </c>
      <c r="L1390" t="str">
        <f>VLOOKUP(A1390,'Hospitalisation Details'!A:S,15,0)</f>
        <v>19-Dec-1981</v>
      </c>
      <c r="M1390" s="10">
        <f>VLOOKUP(A1390,'Hospitalisation Details'!A:Q,17,0)</f>
        <v>7681.17</v>
      </c>
      <c r="N1390" t="str">
        <f>VLOOKUP(A1390,'Hospitalisation Details'!A:L,12,0)</f>
        <v>tier - 2</v>
      </c>
      <c r="O1390" t="str">
        <f>VLOOKUP(A1390,'Hospitalisation Details'!A:AA,13,0)</f>
        <v>tier - 2</v>
      </c>
      <c r="P1390" t="str">
        <f>VLOOKUP(A1390,'Hospitalisation Details'!A:AA,14,0)</f>
        <v>R1020</v>
      </c>
      <c r="Q1390">
        <f>VLOOKUP(A1390,'Hospitalisation Details'!A:AA,16,0)</f>
        <v>41</v>
      </c>
    </row>
    <row r="1391" spans="1:17" ht="15.75" x14ac:dyDescent="0.25">
      <c r="A1391" s="1" t="s">
        <v>981</v>
      </c>
      <c r="B1391" t="str">
        <f>VLOOKUP(A1391,'Customer Names'!A:D,4,0)</f>
        <v>Jim</v>
      </c>
      <c r="C1391">
        <f>VLOOKUP(A1391,'Medical Examinations'!A:B,2,0)</f>
        <v>22.66</v>
      </c>
      <c r="D1391">
        <f>VLOOKUP(A1391,'Medical Examinations'!A:C,3,0)</f>
        <v>10.68</v>
      </c>
      <c r="E1391" t="str">
        <f>VLOOKUP(A1391,'Medical Examinations'!A:K,11,0)</f>
        <v>No</v>
      </c>
      <c r="F1391" t="str">
        <f>VLOOKUP(A1391,'Medical Examinations'!A:N,14,0)</f>
        <v>No</v>
      </c>
      <c r="G1391" t="str">
        <f>VLOOKUP(A1391,'Medical Examinations'!A:F,6,0)</f>
        <v>No</v>
      </c>
      <c r="H1391" s="7" t="str">
        <f>VLOOKUP(A1391,'Medical Examinations'!A:J,10,0)</f>
        <v>0</v>
      </c>
      <c r="I1391" t="str">
        <f>VLOOKUP(A1391,'Medical Examinations'!A:I,9,0)</f>
        <v>No</v>
      </c>
      <c r="J1391" t="str">
        <f>VLOOKUP(A1391,'Medical Examinations'!A:L,12,0)</f>
        <v>Normal Weight</v>
      </c>
      <c r="K1391" t="str">
        <f>VLOOKUP(A1391,'Medical Examinations'!A:M,13,0)</f>
        <v>Diabetes</v>
      </c>
      <c r="L1391" t="str">
        <f>VLOOKUP(A1391,'Hospitalisation Details'!A:S,15,0)</f>
        <v>11-Oct-1971</v>
      </c>
      <c r="M1391" s="10">
        <f>VLOOKUP(A1391,'Hospitalisation Details'!A:Q,17,0)</f>
        <v>7680.92</v>
      </c>
      <c r="N1391" t="str">
        <f>VLOOKUP(A1391,'Hospitalisation Details'!A:L,12,0)</f>
        <v>tier - 2</v>
      </c>
      <c r="O1391" t="str">
        <f>VLOOKUP(A1391,'Hospitalisation Details'!A:AA,13,0)</f>
        <v>tier - 1</v>
      </c>
      <c r="P1391" t="str">
        <f>VLOOKUP(A1391,'Hospitalisation Details'!A:AA,14,0)</f>
        <v>R1013</v>
      </c>
      <c r="Q1391">
        <f>VLOOKUP(A1391,'Hospitalisation Details'!A:AA,16,0)</f>
        <v>51</v>
      </c>
    </row>
    <row r="1392" spans="1:17" ht="15.75" x14ac:dyDescent="0.25">
      <c r="A1392" s="1" t="s">
        <v>980</v>
      </c>
      <c r="B1392" t="str">
        <f>VLOOKUP(A1392,'Customer Names'!A:D,4,0)</f>
        <v>Joseph P</v>
      </c>
      <c r="C1392">
        <f>VLOOKUP(A1392,'Medical Examinations'!A:B,2,0)</f>
        <v>38.81</v>
      </c>
      <c r="D1392">
        <f>VLOOKUP(A1392,'Medical Examinations'!A:C,3,0)</f>
        <v>6.14</v>
      </c>
      <c r="E1392" t="str">
        <f>VLOOKUP(A1392,'Medical Examinations'!A:K,11,0)</f>
        <v>Yes</v>
      </c>
      <c r="F1392" t="str">
        <f>VLOOKUP(A1392,'Medical Examinations'!A:N,14,0)</f>
        <v>No</v>
      </c>
      <c r="G1392" t="str">
        <f>VLOOKUP(A1392,'Medical Examinations'!A:F,6,0)</f>
        <v>No</v>
      </c>
      <c r="H1392" s="7">
        <f>VLOOKUP(A1392,'Medical Examinations'!A:J,10,0)</f>
        <v>1</v>
      </c>
      <c r="I1392" t="str">
        <f>VLOOKUP(A1392,'Medical Examinations'!A:I,9,0)</f>
        <v>No</v>
      </c>
      <c r="J1392" t="str">
        <f>VLOOKUP(A1392,'Medical Examinations'!A:L,12,0)</f>
        <v>Obesity</v>
      </c>
      <c r="K1392" t="str">
        <f>VLOOKUP(A1392,'Medical Examinations'!A:M,13,0)</f>
        <v>Prediabetes</v>
      </c>
      <c r="L1392" t="str">
        <f>VLOOKUP(A1392,'Hospitalisation Details'!A:S,15,0)</f>
        <v>13-Sep-1995</v>
      </c>
      <c r="M1392" s="10">
        <f>VLOOKUP(A1392,'Hospitalisation Details'!A:Q,17,0)</f>
        <v>7676.4</v>
      </c>
      <c r="N1392" t="str">
        <f>VLOOKUP(A1392,'Hospitalisation Details'!A:L,12,0)</f>
        <v>tier - 2</v>
      </c>
      <c r="O1392" t="str">
        <f>VLOOKUP(A1392,'Hospitalisation Details'!A:AA,13,0)</f>
        <v>tier - 1</v>
      </c>
      <c r="P1392" t="str">
        <f>VLOOKUP(A1392,'Hospitalisation Details'!A:AA,14,0)</f>
        <v>R1012</v>
      </c>
      <c r="Q1392">
        <f>VLOOKUP(A1392,'Hospitalisation Details'!A:AA,16,0)</f>
        <v>27</v>
      </c>
    </row>
    <row r="1393" spans="1:17" ht="15.75" x14ac:dyDescent="0.25">
      <c r="A1393" s="1" t="s">
        <v>979</v>
      </c>
      <c r="B1393" t="str">
        <f>VLOOKUP(A1393,'Customer Names'!A:D,4,0)</f>
        <v>Michael</v>
      </c>
      <c r="C1393">
        <f>VLOOKUP(A1393,'Medical Examinations'!A:B,2,0)</f>
        <v>38.51</v>
      </c>
      <c r="D1393">
        <f>VLOOKUP(A1393,'Medical Examinations'!A:C,3,0)</f>
        <v>5.45</v>
      </c>
      <c r="E1393" t="str">
        <f>VLOOKUP(A1393,'Medical Examinations'!A:K,11,0)</f>
        <v>Yes</v>
      </c>
      <c r="F1393" t="str">
        <f>VLOOKUP(A1393,'Medical Examinations'!A:N,14,0)</f>
        <v>No</v>
      </c>
      <c r="G1393" t="str">
        <f>VLOOKUP(A1393,'Medical Examinations'!A:F,6,0)</f>
        <v>No</v>
      </c>
      <c r="H1393" s="7" t="str">
        <f>VLOOKUP(A1393,'Medical Examinations'!A:J,10,0)</f>
        <v>0</v>
      </c>
      <c r="I1393" t="str">
        <f>VLOOKUP(A1393,'Medical Examinations'!A:I,9,0)</f>
        <v>No</v>
      </c>
      <c r="J1393" t="str">
        <f>VLOOKUP(A1393,'Medical Examinations'!A:L,12,0)</f>
        <v>Obesity</v>
      </c>
      <c r="K1393" t="str">
        <f>VLOOKUP(A1393,'Medical Examinations'!A:M,13,0)</f>
        <v>Normal</v>
      </c>
      <c r="L1393" t="str">
        <f>VLOOKUP(A1393,'Hospitalisation Details'!A:S,15,0)</f>
        <v>24-Nov-1996</v>
      </c>
      <c r="M1393" s="10">
        <f>VLOOKUP(A1393,'Hospitalisation Details'!A:Q,17,0)</f>
        <v>7670.75</v>
      </c>
      <c r="N1393" t="str">
        <f>VLOOKUP(A1393,'Hospitalisation Details'!A:L,12,0)</f>
        <v>tier - 2</v>
      </c>
      <c r="O1393" t="str">
        <f>VLOOKUP(A1393,'Hospitalisation Details'!A:AA,13,0)</f>
        <v>tier - 2</v>
      </c>
      <c r="P1393" t="str">
        <f>VLOOKUP(A1393,'Hospitalisation Details'!A:AA,14,0)</f>
        <v>R1022</v>
      </c>
      <c r="Q1393">
        <f>VLOOKUP(A1393,'Hospitalisation Details'!A:AA,16,0)</f>
        <v>26</v>
      </c>
    </row>
    <row r="1394" spans="1:17" ht="15.75" x14ac:dyDescent="0.25">
      <c r="A1394" s="1" t="s">
        <v>978</v>
      </c>
      <c r="B1394" t="str">
        <f>VLOOKUP(A1394,'Customer Names'!A:D,4,0)</f>
        <v>Gina M</v>
      </c>
      <c r="C1394">
        <f>VLOOKUP(A1394,'Medical Examinations'!A:B,2,0)</f>
        <v>22.98</v>
      </c>
      <c r="D1394">
        <f>VLOOKUP(A1394,'Medical Examinations'!A:C,3,0)</f>
        <v>6.14</v>
      </c>
      <c r="E1394" t="str">
        <f>VLOOKUP(A1394,'Medical Examinations'!A:K,11,0)</f>
        <v>Yes</v>
      </c>
      <c r="F1394" t="str">
        <f>VLOOKUP(A1394,'Medical Examinations'!A:N,14,0)</f>
        <v>No</v>
      </c>
      <c r="G1394" t="str">
        <f>VLOOKUP(A1394,'Medical Examinations'!A:F,6,0)</f>
        <v>No</v>
      </c>
      <c r="H1394" s="7" t="str">
        <f>VLOOKUP(A1394,'Medical Examinations'!A:J,10,0)</f>
        <v>0</v>
      </c>
      <c r="I1394" t="str">
        <f>VLOOKUP(A1394,'Medical Examinations'!A:I,9,0)</f>
        <v>No</v>
      </c>
      <c r="J1394" t="str">
        <f>VLOOKUP(A1394,'Medical Examinations'!A:L,12,0)</f>
        <v>Normal Weight</v>
      </c>
      <c r="K1394" t="str">
        <f>VLOOKUP(A1394,'Medical Examinations'!A:M,13,0)</f>
        <v>Prediabetes</v>
      </c>
      <c r="L1394" t="str">
        <f>VLOOKUP(A1394,'Hospitalisation Details'!A:S,15,0)</f>
        <v>9-Oct-1976</v>
      </c>
      <c r="M1394" s="10">
        <f>VLOOKUP(A1394,'Hospitalisation Details'!A:Q,17,0)</f>
        <v>7662.47</v>
      </c>
      <c r="N1394" t="str">
        <f>VLOOKUP(A1394,'Hospitalisation Details'!A:L,12,0)</f>
        <v>tier - 2</v>
      </c>
      <c r="O1394" t="str">
        <f>VLOOKUP(A1394,'Hospitalisation Details'!A:AA,13,0)</f>
        <v>tier - 1</v>
      </c>
      <c r="P1394" t="str">
        <f>VLOOKUP(A1394,'Hospitalisation Details'!A:AA,14,0)</f>
        <v>R1011</v>
      </c>
      <c r="Q1394">
        <f>VLOOKUP(A1394,'Hospitalisation Details'!A:AA,16,0)</f>
        <v>46</v>
      </c>
    </row>
    <row r="1395" spans="1:17" ht="15.75" x14ac:dyDescent="0.25">
      <c r="A1395" s="1" t="s">
        <v>977</v>
      </c>
      <c r="B1395" t="str">
        <f>VLOOKUP(A1395,'Customer Names'!A:D,4,0)</f>
        <v>Shantel C.</v>
      </c>
      <c r="C1395">
        <f>VLOOKUP(A1395,'Medical Examinations'!A:B,2,0)</f>
        <v>15.65</v>
      </c>
      <c r="D1395">
        <f>VLOOKUP(A1395,'Medical Examinations'!A:C,3,0)</f>
        <v>7.85</v>
      </c>
      <c r="E1395" t="str">
        <f>VLOOKUP(A1395,'Medical Examinations'!A:K,11,0)</f>
        <v>No</v>
      </c>
      <c r="F1395" t="str">
        <f>VLOOKUP(A1395,'Medical Examinations'!A:N,14,0)</f>
        <v>No</v>
      </c>
      <c r="G1395" t="str">
        <f>VLOOKUP(A1395,'Medical Examinations'!A:F,6,0)</f>
        <v>No</v>
      </c>
      <c r="H1395" s="7" t="str">
        <f>VLOOKUP(A1395,'Medical Examinations'!A:J,10,0)</f>
        <v>0</v>
      </c>
      <c r="I1395" t="str">
        <f>VLOOKUP(A1395,'Medical Examinations'!A:I,9,0)</f>
        <v>No</v>
      </c>
      <c r="J1395" t="str">
        <f>VLOOKUP(A1395,'Medical Examinations'!A:L,12,0)</f>
        <v>Underweight</v>
      </c>
      <c r="K1395" t="str">
        <f>VLOOKUP(A1395,'Medical Examinations'!A:M,13,0)</f>
        <v>Diabetes</v>
      </c>
      <c r="L1395" t="str">
        <f>VLOOKUP(A1395,'Hospitalisation Details'!A:S,15,0)</f>
        <v>27-Dec-1965</v>
      </c>
      <c r="M1395" s="10">
        <f>VLOOKUP(A1395,'Hospitalisation Details'!A:Q,17,0)</f>
        <v>7657.69</v>
      </c>
      <c r="N1395" t="str">
        <f>VLOOKUP(A1395,'Hospitalisation Details'!A:L,12,0)</f>
        <v>tier - 3</v>
      </c>
      <c r="O1395" t="str">
        <f>VLOOKUP(A1395,'Hospitalisation Details'!A:AA,13,0)</f>
        <v>tier - 3</v>
      </c>
      <c r="P1395" t="str">
        <f>VLOOKUP(A1395,'Hospitalisation Details'!A:AA,14,0)</f>
        <v>R1012</v>
      </c>
      <c r="Q1395">
        <f>VLOOKUP(A1395,'Hospitalisation Details'!A:AA,16,0)</f>
        <v>57</v>
      </c>
    </row>
    <row r="1396" spans="1:17" ht="15.75" x14ac:dyDescent="0.25">
      <c r="A1396" s="1" t="s">
        <v>976</v>
      </c>
      <c r="B1396" t="str">
        <f>VLOOKUP(A1396,'Customer Names'!A:D,4,0)</f>
        <v>Brian</v>
      </c>
      <c r="C1396">
        <f>VLOOKUP(A1396,'Medical Examinations'!A:B,2,0)</f>
        <v>39.97</v>
      </c>
      <c r="D1396">
        <f>VLOOKUP(A1396,'Medical Examinations'!A:C,3,0)</f>
        <v>4.09</v>
      </c>
      <c r="E1396" t="str">
        <f>VLOOKUP(A1396,'Medical Examinations'!A:K,11,0)</f>
        <v>No</v>
      </c>
      <c r="F1396" t="str">
        <f>VLOOKUP(A1396,'Medical Examinations'!A:N,14,0)</f>
        <v>No</v>
      </c>
      <c r="G1396" t="str">
        <f>VLOOKUP(A1396,'Medical Examinations'!A:F,6,0)</f>
        <v>No</v>
      </c>
      <c r="H1396" s="7">
        <f>VLOOKUP(A1396,'Medical Examinations'!A:J,10,0)</f>
        <v>1</v>
      </c>
      <c r="I1396" t="str">
        <f>VLOOKUP(A1396,'Medical Examinations'!A:I,9,0)</f>
        <v>No</v>
      </c>
      <c r="J1396" t="str">
        <f>VLOOKUP(A1396,'Medical Examinations'!A:L,12,0)</f>
        <v>Obesity</v>
      </c>
      <c r="K1396" t="str">
        <f>VLOOKUP(A1396,'Medical Examinations'!A:M,13,0)</f>
        <v>Normal</v>
      </c>
      <c r="L1396" t="str">
        <f>VLOOKUP(A1396,'Hospitalisation Details'!A:S,15,0)</f>
        <v>30-Sep-1998</v>
      </c>
      <c r="M1396" s="10">
        <f>VLOOKUP(A1396,'Hospitalisation Details'!A:Q,17,0)</f>
        <v>7652.26</v>
      </c>
      <c r="N1396" t="str">
        <f>VLOOKUP(A1396,'Hospitalisation Details'!A:L,12,0)</f>
        <v>tier - 2</v>
      </c>
      <c r="O1396" t="str">
        <f>VLOOKUP(A1396,'Hospitalisation Details'!A:AA,13,0)</f>
        <v>tier - 3</v>
      </c>
      <c r="P1396" t="str">
        <f>VLOOKUP(A1396,'Hospitalisation Details'!A:AA,14,0)</f>
        <v>R1023</v>
      </c>
      <c r="Q1396">
        <f>VLOOKUP(A1396,'Hospitalisation Details'!A:AA,16,0)</f>
        <v>24</v>
      </c>
    </row>
    <row r="1397" spans="1:17" ht="15.75" x14ac:dyDescent="0.25">
      <c r="A1397" s="1" t="s">
        <v>975</v>
      </c>
      <c r="B1397" t="str">
        <f>VLOOKUP(A1397,'Customer Names'!A:D,4,0)</f>
        <v>Brian</v>
      </c>
      <c r="C1397">
        <f>VLOOKUP(A1397,'Medical Examinations'!A:B,2,0)</f>
        <v>37.22</v>
      </c>
      <c r="D1397">
        <f>VLOOKUP(A1397,'Medical Examinations'!A:C,3,0)</f>
        <v>4.62</v>
      </c>
      <c r="E1397" t="str">
        <f>VLOOKUP(A1397,'Medical Examinations'!A:K,11,0)</f>
        <v>No</v>
      </c>
      <c r="F1397" t="str">
        <f>VLOOKUP(A1397,'Medical Examinations'!A:N,14,0)</f>
        <v>No</v>
      </c>
      <c r="G1397" t="str">
        <f>VLOOKUP(A1397,'Medical Examinations'!A:F,6,0)</f>
        <v>Yes</v>
      </c>
      <c r="H1397" s="7">
        <f>VLOOKUP(A1397,'Medical Examinations'!A:J,10,0)</f>
        <v>1</v>
      </c>
      <c r="I1397" t="str">
        <f>VLOOKUP(A1397,'Medical Examinations'!A:I,9,0)</f>
        <v>No</v>
      </c>
      <c r="J1397" t="str">
        <f>VLOOKUP(A1397,'Medical Examinations'!A:L,12,0)</f>
        <v>Obesity</v>
      </c>
      <c r="K1397" t="str">
        <f>VLOOKUP(A1397,'Medical Examinations'!A:M,13,0)</f>
        <v>Normal</v>
      </c>
      <c r="L1397" t="str">
        <f>VLOOKUP(A1397,'Hospitalisation Details'!A:S,15,0)</f>
        <v>10-Aug-1993</v>
      </c>
      <c r="M1397" s="10">
        <f>VLOOKUP(A1397,'Hospitalisation Details'!A:Q,17,0)</f>
        <v>7650.8</v>
      </c>
      <c r="N1397" t="str">
        <f>VLOOKUP(A1397,'Hospitalisation Details'!A:L,12,0)</f>
        <v>tier - 2</v>
      </c>
      <c r="O1397" t="str">
        <f>VLOOKUP(A1397,'Hospitalisation Details'!A:AA,13,0)</f>
        <v>tier - 2</v>
      </c>
      <c r="P1397" t="str">
        <f>VLOOKUP(A1397,'Hospitalisation Details'!A:AA,14,0)</f>
        <v>R1012</v>
      </c>
      <c r="Q1397">
        <f>VLOOKUP(A1397,'Hospitalisation Details'!A:AA,16,0)</f>
        <v>29</v>
      </c>
    </row>
    <row r="1398" spans="1:17" ht="15.75" x14ac:dyDescent="0.25">
      <c r="A1398" s="1" t="s">
        <v>974</v>
      </c>
      <c r="B1398" t="str">
        <f>VLOOKUP(A1398,'Customer Names'!A:D,4,0)</f>
        <v>Jessica R</v>
      </c>
      <c r="C1398">
        <f>VLOOKUP(A1398,'Medical Examinations'!A:B,2,0)</f>
        <v>41.325000000000003</v>
      </c>
      <c r="D1398">
        <f>VLOOKUP(A1398,'Medical Examinations'!A:C,3,0)</f>
        <v>5.77</v>
      </c>
      <c r="E1398" t="str">
        <f>VLOOKUP(A1398,'Medical Examinations'!A:K,11,0)</f>
        <v>No</v>
      </c>
      <c r="F1398" t="str">
        <f>VLOOKUP(A1398,'Medical Examinations'!A:N,14,0)</f>
        <v>No</v>
      </c>
      <c r="G1398" t="str">
        <f>VLOOKUP(A1398,'Medical Examinations'!A:F,6,0)</f>
        <v>No</v>
      </c>
      <c r="H1398" s="7" t="str">
        <f>VLOOKUP(A1398,'Medical Examinations'!A:J,10,0)</f>
        <v>0</v>
      </c>
      <c r="I1398" t="str">
        <f>VLOOKUP(A1398,'Medical Examinations'!A:I,9,0)</f>
        <v>No</v>
      </c>
      <c r="J1398" t="str">
        <f>VLOOKUP(A1398,'Medical Examinations'!A:L,12,0)</f>
        <v>Obesity</v>
      </c>
      <c r="K1398" t="str">
        <f>VLOOKUP(A1398,'Medical Examinations'!A:M,13,0)</f>
        <v>Prediabetes</v>
      </c>
      <c r="L1398" t="str">
        <f>VLOOKUP(A1398,'Hospitalisation Details'!A:S,15,0)</f>
        <v>16-Oct-1980</v>
      </c>
      <c r="M1398" s="10">
        <f>VLOOKUP(A1398,'Hospitalisation Details'!A:Q,17,0)</f>
        <v>7650.77</v>
      </c>
      <c r="N1398" t="str">
        <f>VLOOKUP(A1398,'Hospitalisation Details'!A:L,12,0)</f>
        <v>tier - 2</v>
      </c>
      <c r="O1398" t="str">
        <f>VLOOKUP(A1398,'Hospitalisation Details'!A:AA,13,0)</f>
        <v>tier - 2</v>
      </c>
      <c r="P1398" t="str">
        <f>VLOOKUP(A1398,'Hospitalisation Details'!A:AA,14,0)</f>
        <v>R1024</v>
      </c>
      <c r="Q1398">
        <f>VLOOKUP(A1398,'Hospitalisation Details'!A:AA,16,0)</f>
        <v>42</v>
      </c>
    </row>
    <row r="1399" spans="1:17" ht="15.75" x14ac:dyDescent="0.25">
      <c r="A1399" s="1" t="s">
        <v>973</v>
      </c>
      <c r="B1399" t="str">
        <f>VLOOKUP(A1399,'Customer Names'!A:D,4,0)</f>
        <v>Robyn</v>
      </c>
      <c r="C1399">
        <f>VLOOKUP(A1399,'Medical Examinations'!A:B,2,0)</f>
        <v>40.31</v>
      </c>
      <c r="D1399">
        <f>VLOOKUP(A1399,'Medical Examinations'!A:C,3,0)</f>
        <v>5.84</v>
      </c>
      <c r="E1399" t="str">
        <f>VLOOKUP(A1399,'Medical Examinations'!A:K,11,0)</f>
        <v>No</v>
      </c>
      <c r="F1399" t="str">
        <f>VLOOKUP(A1399,'Medical Examinations'!A:N,14,0)</f>
        <v>No</v>
      </c>
      <c r="G1399" t="str">
        <f>VLOOKUP(A1399,'Medical Examinations'!A:F,6,0)</f>
        <v>No</v>
      </c>
      <c r="H1399" s="7" t="str">
        <f>VLOOKUP(A1399,'Medical Examinations'!A:J,10,0)</f>
        <v>0</v>
      </c>
      <c r="I1399" t="str">
        <f>VLOOKUP(A1399,'Medical Examinations'!A:I,9,0)</f>
        <v>No</v>
      </c>
      <c r="J1399" t="str">
        <f>VLOOKUP(A1399,'Medical Examinations'!A:L,12,0)</f>
        <v>Obesity</v>
      </c>
      <c r="K1399" t="str">
        <f>VLOOKUP(A1399,'Medical Examinations'!A:M,13,0)</f>
        <v>Prediabetes</v>
      </c>
      <c r="L1399" t="str">
        <f>VLOOKUP(A1399,'Hospitalisation Details'!A:S,15,0)</f>
        <v>15-Jun-1999</v>
      </c>
      <c r="M1399" s="10">
        <f>VLOOKUP(A1399,'Hospitalisation Details'!A:Q,17,0)</f>
        <v>7642.05</v>
      </c>
      <c r="N1399" t="str">
        <f>VLOOKUP(A1399,'Hospitalisation Details'!A:L,12,0)</f>
        <v>tier - 2</v>
      </c>
      <c r="O1399" t="str">
        <f>VLOOKUP(A1399,'Hospitalisation Details'!A:AA,13,0)</f>
        <v>tier - 2</v>
      </c>
      <c r="P1399" t="str">
        <f>VLOOKUP(A1399,'Hospitalisation Details'!A:AA,14,0)</f>
        <v>R1026</v>
      </c>
      <c r="Q1399">
        <f>VLOOKUP(A1399,'Hospitalisation Details'!A:AA,16,0)</f>
        <v>23</v>
      </c>
    </row>
    <row r="1400" spans="1:17" ht="15.75" x14ac:dyDescent="0.25">
      <c r="A1400" s="1" t="s">
        <v>972</v>
      </c>
      <c r="B1400" t="str">
        <f>VLOOKUP(A1400,'Customer Names'!A:D,4,0)</f>
        <v>Ashley</v>
      </c>
      <c r="C1400">
        <f>VLOOKUP(A1400,'Medical Examinations'!A:B,2,0)</f>
        <v>29.48</v>
      </c>
      <c r="D1400">
        <f>VLOOKUP(A1400,'Medical Examinations'!A:C,3,0)</f>
        <v>4.91</v>
      </c>
      <c r="E1400" t="str">
        <f>VLOOKUP(A1400,'Medical Examinations'!A:K,11,0)</f>
        <v>No</v>
      </c>
      <c r="F1400" t="str">
        <f>VLOOKUP(A1400,'Medical Examinations'!A:N,14,0)</f>
        <v>No</v>
      </c>
      <c r="G1400" t="str">
        <f>VLOOKUP(A1400,'Medical Examinations'!A:F,6,0)</f>
        <v>No</v>
      </c>
      <c r="H1400" s="7" t="str">
        <f>VLOOKUP(A1400,'Medical Examinations'!A:J,10,0)</f>
        <v>0</v>
      </c>
      <c r="I1400" t="str">
        <f>VLOOKUP(A1400,'Medical Examinations'!A:I,9,0)</f>
        <v>No</v>
      </c>
      <c r="J1400" t="str">
        <f>VLOOKUP(A1400,'Medical Examinations'!A:L,12,0)</f>
        <v>Overweight</v>
      </c>
      <c r="K1400" t="str">
        <f>VLOOKUP(A1400,'Medical Examinations'!A:M,13,0)</f>
        <v>Normal</v>
      </c>
      <c r="L1400" t="str">
        <f>VLOOKUP(A1400,'Hospitalisation Details'!A:S,15,0)</f>
        <v>24-Jul-1980</v>
      </c>
      <c r="M1400" s="10">
        <f>VLOOKUP(A1400,'Hospitalisation Details'!A:Q,17,0)</f>
        <v>7640.31</v>
      </c>
      <c r="N1400" t="str">
        <f>VLOOKUP(A1400,'Hospitalisation Details'!A:L,12,0)</f>
        <v>tier - 2</v>
      </c>
      <c r="O1400" t="str">
        <f>VLOOKUP(A1400,'Hospitalisation Details'!A:AA,13,0)</f>
        <v>tier - 1</v>
      </c>
      <c r="P1400" t="str">
        <f>VLOOKUP(A1400,'Hospitalisation Details'!A:AA,14,0)</f>
        <v>R1013</v>
      </c>
      <c r="Q1400">
        <f>VLOOKUP(A1400,'Hospitalisation Details'!A:AA,16,0)</f>
        <v>42</v>
      </c>
    </row>
    <row r="1401" spans="1:17" ht="15.75" x14ac:dyDescent="0.25">
      <c r="A1401" s="1" t="s">
        <v>971</v>
      </c>
      <c r="B1401" t="str">
        <f>VLOOKUP(A1401,'Customer Names'!A:D,4,0)</f>
        <v>Dana</v>
      </c>
      <c r="C1401">
        <f>VLOOKUP(A1401,'Medical Examinations'!A:B,2,0)</f>
        <v>33.155000000000001</v>
      </c>
      <c r="D1401">
        <f>VLOOKUP(A1401,'Medical Examinations'!A:C,3,0)</f>
        <v>5.07</v>
      </c>
      <c r="E1401" t="str">
        <f>VLOOKUP(A1401,'Medical Examinations'!A:K,11,0)</f>
        <v>No</v>
      </c>
      <c r="F1401" t="str">
        <f>VLOOKUP(A1401,'Medical Examinations'!A:N,14,0)</f>
        <v>No</v>
      </c>
      <c r="G1401" t="str">
        <f>VLOOKUP(A1401,'Medical Examinations'!A:F,6,0)</f>
        <v>No</v>
      </c>
      <c r="H1401" s="7" t="str">
        <f>VLOOKUP(A1401,'Medical Examinations'!A:J,10,0)</f>
        <v>0</v>
      </c>
      <c r="I1401" t="str">
        <f>VLOOKUP(A1401,'Medical Examinations'!A:I,9,0)</f>
        <v>No</v>
      </c>
      <c r="J1401" t="str">
        <f>VLOOKUP(A1401,'Medical Examinations'!A:L,12,0)</f>
        <v>Obesity</v>
      </c>
      <c r="K1401" t="str">
        <f>VLOOKUP(A1401,'Medical Examinations'!A:M,13,0)</f>
        <v>Normal</v>
      </c>
      <c r="L1401" t="str">
        <f>VLOOKUP(A1401,'Hospitalisation Details'!A:S,15,0)</f>
        <v>20-Jun-1980</v>
      </c>
      <c r="M1401" s="10">
        <f>VLOOKUP(A1401,'Hospitalisation Details'!A:Q,17,0)</f>
        <v>7639.42</v>
      </c>
      <c r="N1401" t="str">
        <f>VLOOKUP(A1401,'Hospitalisation Details'!A:L,12,0)</f>
        <v>tier - 2</v>
      </c>
      <c r="O1401" t="str">
        <f>VLOOKUP(A1401,'Hospitalisation Details'!A:AA,13,0)</f>
        <v>tier - 2</v>
      </c>
      <c r="P1401" t="str">
        <f>VLOOKUP(A1401,'Hospitalisation Details'!A:AA,14,0)</f>
        <v>R1024</v>
      </c>
      <c r="Q1401">
        <f>VLOOKUP(A1401,'Hospitalisation Details'!A:AA,16,0)</f>
        <v>42</v>
      </c>
    </row>
    <row r="1402" spans="1:17" ht="15.75" x14ac:dyDescent="0.25">
      <c r="A1402" s="1" t="s">
        <v>970</v>
      </c>
      <c r="B1402" t="str">
        <f>VLOOKUP(A1402,'Customer Names'!A:D,4,0)</f>
        <v>Jessica F.</v>
      </c>
      <c r="C1402">
        <f>VLOOKUP(A1402,'Medical Examinations'!A:B,2,0)</f>
        <v>42.85</v>
      </c>
      <c r="D1402">
        <f>VLOOKUP(A1402,'Medical Examinations'!A:C,3,0)</f>
        <v>5.81</v>
      </c>
      <c r="E1402" t="str">
        <f>VLOOKUP(A1402,'Medical Examinations'!A:K,11,0)</f>
        <v>Yes</v>
      </c>
      <c r="F1402" t="str">
        <f>VLOOKUP(A1402,'Medical Examinations'!A:N,14,0)</f>
        <v>No</v>
      </c>
      <c r="G1402" t="str">
        <f>VLOOKUP(A1402,'Medical Examinations'!A:F,6,0)</f>
        <v>No</v>
      </c>
      <c r="H1402" s="7" t="str">
        <f>VLOOKUP(A1402,'Medical Examinations'!A:J,10,0)</f>
        <v>0</v>
      </c>
      <c r="I1402" t="str">
        <f>VLOOKUP(A1402,'Medical Examinations'!A:I,9,0)</f>
        <v>No</v>
      </c>
      <c r="J1402" t="str">
        <f>VLOOKUP(A1402,'Medical Examinations'!A:L,12,0)</f>
        <v>Obesity</v>
      </c>
      <c r="K1402" t="str">
        <f>VLOOKUP(A1402,'Medical Examinations'!A:M,13,0)</f>
        <v>Prediabetes</v>
      </c>
      <c r="L1402" t="str">
        <f>VLOOKUP(A1402,'Hospitalisation Details'!A:S,15,0)</f>
        <v>13-Dec-2001</v>
      </c>
      <c r="M1402" s="10">
        <f>VLOOKUP(A1402,'Hospitalisation Details'!A:Q,17,0)</f>
        <v>7636.92</v>
      </c>
      <c r="N1402" t="str">
        <f>VLOOKUP(A1402,'Hospitalisation Details'!A:L,12,0)</f>
        <v>tier - 2</v>
      </c>
      <c r="O1402" t="str">
        <f>VLOOKUP(A1402,'Hospitalisation Details'!A:AA,13,0)</f>
        <v>tier - 3</v>
      </c>
      <c r="P1402" t="str">
        <f>VLOOKUP(A1402,'Hospitalisation Details'!A:AA,14,0)</f>
        <v>R1012</v>
      </c>
      <c r="Q1402">
        <f>VLOOKUP(A1402,'Hospitalisation Details'!A:AA,16,0)</f>
        <v>21</v>
      </c>
    </row>
    <row r="1403" spans="1:17" ht="15.75" x14ac:dyDescent="0.25">
      <c r="A1403" s="1" t="s">
        <v>969</v>
      </c>
      <c r="B1403" t="str">
        <f>VLOOKUP(A1403,'Customer Names'!A:D,4,0)</f>
        <v>Lindsey</v>
      </c>
      <c r="C1403">
        <f>VLOOKUP(A1403,'Medical Examinations'!A:B,2,0)</f>
        <v>32.340000000000003</v>
      </c>
      <c r="D1403">
        <f>VLOOKUP(A1403,'Medical Examinations'!A:C,3,0)</f>
        <v>11.2</v>
      </c>
      <c r="E1403" t="str">
        <f>VLOOKUP(A1403,'Medical Examinations'!A:K,11,0)</f>
        <v>No</v>
      </c>
      <c r="F1403" t="str">
        <f>VLOOKUP(A1403,'Medical Examinations'!A:N,14,0)</f>
        <v>No</v>
      </c>
      <c r="G1403" t="str">
        <f>VLOOKUP(A1403,'Medical Examinations'!A:F,6,0)</f>
        <v>No</v>
      </c>
      <c r="H1403" s="7" t="str">
        <f>VLOOKUP(A1403,'Medical Examinations'!A:J,10,0)</f>
        <v>0</v>
      </c>
      <c r="I1403" t="str">
        <f>VLOOKUP(A1403,'Medical Examinations'!A:I,9,0)</f>
        <v>No</v>
      </c>
      <c r="J1403" t="str">
        <f>VLOOKUP(A1403,'Medical Examinations'!A:L,12,0)</f>
        <v>Obesity</v>
      </c>
      <c r="K1403" t="str">
        <f>VLOOKUP(A1403,'Medical Examinations'!A:M,13,0)</f>
        <v>Diabetes</v>
      </c>
      <c r="L1403" t="str">
        <f>VLOOKUP(A1403,'Hospitalisation Details'!A:S,15,0)</f>
        <v>24-Aug-1978</v>
      </c>
      <c r="M1403" s="10">
        <f>VLOOKUP(A1403,'Hospitalisation Details'!A:Q,17,0)</f>
        <v>7633.72</v>
      </c>
      <c r="N1403" t="str">
        <f>VLOOKUP(A1403,'Hospitalisation Details'!A:L,12,0)</f>
        <v>tier - 2</v>
      </c>
      <c r="O1403" t="str">
        <f>VLOOKUP(A1403,'Hospitalisation Details'!A:AA,13,0)</f>
        <v>tier - 1</v>
      </c>
      <c r="P1403" t="str">
        <f>VLOOKUP(A1403,'Hospitalisation Details'!A:AA,14,0)</f>
        <v>R1013</v>
      </c>
      <c r="Q1403">
        <f>VLOOKUP(A1403,'Hospitalisation Details'!A:AA,16,0)</f>
        <v>44</v>
      </c>
    </row>
    <row r="1404" spans="1:17" ht="15.75" x14ac:dyDescent="0.25">
      <c r="A1404" s="1" t="s">
        <v>968</v>
      </c>
      <c r="B1404" t="str">
        <f>VLOOKUP(A1404,'Customer Names'!A:D,4,0)</f>
        <v>Kelly A</v>
      </c>
      <c r="C1404">
        <f>VLOOKUP(A1404,'Medical Examinations'!A:B,2,0)</f>
        <v>27.5</v>
      </c>
      <c r="D1404">
        <f>VLOOKUP(A1404,'Medical Examinations'!A:C,3,0)</f>
        <v>10.75</v>
      </c>
      <c r="E1404" t="str">
        <f>VLOOKUP(A1404,'Medical Examinations'!A:K,11,0)</f>
        <v>No</v>
      </c>
      <c r="F1404" t="str">
        <f>VLOOKUP(A1404,'Medical Examinations'!A:N,14,0)</f>
        <v>No</v>
      </c>
      <c r="G1404" t="str">
        <f>VLOOKUP(A1404,'Medical Examinations'!A:F,6,0)</f>
        <v>No</v>
      </c>
      <c r="H1404" s="7" t="str">
        <f>VLOOKUP(A1404,'Medical Examinations'!A:J,10,0)</f>
        <v>0</v>
      </c>
      <c r="I1404" t="str">
        <f>VLOOKUP(A1404,'Medical Examinations'!A:I,9,0)</f>
        <v>No</v>
      </c>
      <c r="J1404" t="str">
        <f>VLOOKUP(A1404,'Medical Examinations'!A:L,12,0)</f>
        <v>Overweight</v>
      </c>
      <c r="K1404" t="str">
        <f>VLOOKUP(A1404,'Medical Examinations'!A:M,13,0)</f>
        <v>Diabetes</v>
      </c>
      <c r="L1404" t="str">
        <f>VLOOKUP(A1404,'Hospitalisation Details'!A:S,15,0)</f>
        <v>29-Nov-1978</v>
      </c>
      <c r="M1404" s="10">
        <f>VLOOKUP(A1404,'Hospitalisation Details'!A:Q,17,0)</f>
        <v>7626.99</v>
      </c>
      <c r="N1404" t="str">
        <f>VLOOKUP(A1404,'Hospitalisation Details'!A:L,12,0)</f>
        <v>tier - 2</v>
      </c>
      <c r="O1404" t="str">
        <f>VLOOKUP(A1404,'Hospitalisation Details'!A:AA,13,0)</f>
        <v>tier - 2</v>
      </c>
      <c r="P1404" t="str">
        <f>VLOOKUP(A1404,'Hospitalisation Details'!A:AA,14,0)</f>
        <v>R1011</v>
      </c>
      <c r="Q1404">
        <f>VLOOKUP(A1404,'Hospitalisation Details'!A:AA,16,0)</f>
        <v>44</v>
      </c>
    </row>
    <row r="1405" spans="1:17" ht="15.75" x14ac:dyDescent="0.25">
      <c r="A1405" s="1" t="s">
        <v>967</v>
      </c>
      <c r="B1405" t="str">
        <f>VLOOKUP(A1405,'Customer Names'!A:D,4,0)</f>
        <v>Brooke E</v>
      </c>
      <c r="C1405">
        <f>VLOOKUP(A1405,'Medical Examinations'!A:B,2,0)</f>
        <v>25.8</v>
      </c>
      <c r="D1405">
        <f>VLOOKUP(A1405,'Medical Examinations'!A:C,3,0)</f>
        <v>7.8</v>
      </c>
      <c r="E1405" t="str">
        <f>VLOOKUP(A1405,'Medical Examinations'!A:K,11,0)</f>
        <v>No</v>
      </c>
      <c r="F1405" t="str">
        <f>VLOOKUP(A1405,'Medical Examinations'!A:N,14,0)</f>
        <v>No</v>
      </c>
      <c r="G1405" t="str">
        <f>VLOOKUP(A1405,'Medical Examinations'!A:F,6,0)</f>
        <v>No</v>
      </c>
      <c r="H1405" s="7" t="str">
        <f>VLOOKUP(A1405,'Medical Examinations'!A:J,10,0)</f>
        <v>0</v>
      </c>
      <c r="I1405" t="str">
        <f>VLOOKUP(A1405,'Medical Examinations'!A:I,9,0)</f>
        <v>No</v>
      </c>
      <c r="J1405" t="str">
        <f>VLOOKUP(A1405,'Medical Examinations'!A:L,12,0)</f>
        <v>Overweight</v>
      </c>
      <c r="K1405" t="str">
        <f>VLOOKUP(A1405,'Medical Examinations'!A:M,13,0)</f>
        <v>Diabetes</v>
      </c>
      <c r="L1405" t="str">
        <f>VLOOKUP(A1405,'Hospitalisation Details'!A:S,15,0)</f>
        <v>6-Nov-1978</v>
      </c>
      <c r="M1405" s="10">
        <f>VLOOKUP(A1405,'Hospitalisation Details'!A:Q,17,0)</f>
        <v>7624.63</v>
      </c>
      <c r="N1405" t="str">
        <f>VLOOKUP(A1405,'Hospitalisation Details'!A:L,12,0)</f>
        <v>tier - 2</v>
      </c>
      <c r="O1405" t="str">
        <f>VLOOKUP(A1405,'Hospitalisation Details'!A:AA,13,0)</f>
        <v>tier - 1</v>
      </c>
      <c r="P1405" t="str">
        <f>VLOOKUP(A1405,'Hospitalisation Details'!A:AA,14,0)</f>
        <v>R1011</v>
      </c>
      <c r="Q1405">
        <f>VLOOKUP(A1405,'Hospitalisation Details'!A:AA,16,0)</f>
        <v>44</v>
      </c>
    </row>
    <row r="1406" spans="1:17" ht="15.75" x14ac:dyDescent="0.25">
      <c r="A1406" s="1" t="s">
        <v>966</v>
      </c>
      <c r="B1406" t="str">
        <f>VLOOKUP(A1406,'Customer Names'!A:D,4,0)</f>
        <v>Katelyn E.</v>
      </c>
      <c r="C1406">
        <f>VLOOKUP(A1406,'Medical Examinations'!A:B,2,0)</f>
        <v>25</v>
      </c>
      <c r="D1406">
        <f>VLOOKUP(A1406,'Medical Examinations'!A:C,3,0)</f>
        <v>7.04</v>
      </c>
      <c r="E1406" t="str">
        <f>VLOOKUP(A1406,'Medical Examinations'!A:K,11,0)</f>
        <v>No</v>
      </c>
      <c r="F1406" t="str">
        <f>VLOOKUP(A1406,'Medical Examinations'!A:N,14,0)</f>
        <v>No</v>
      </c>
      <c r="G1406" t="str">
        <f>VLOOKUP(A1406,'Medical Examinations'!A:F,6,0)</f>
        <v>No</v>
      </c>
      <c r="H1406" s="7" t="str">
        <f>VLOOKUP(A1406,'Medical Examinations'!A:J,10,0)</f>
        <v>0</v>
      </c>
      <c r="I1406" t="str">
        <f>VLOOKUP(A1406,'Medical Examinations'!A:I,9,0)</f>
        <v>No</v>
      </c>
      <c r="J1406" t="str">
        <f>VLOOKUP(A1406,'Medical Examinations'!A:L,12,0)</f>
        <v>Overweight</v>
      </c>
      <c r="K1406" t="str">
        <f>VLOOKUP(A1406,'Medical Examinations'!A:M,13,0)</f>
        <v>Diabetes</v>
      </c>
      <c r="L1406" t="str">
        <f>VLOOKUP(A1406,'Hospitalisation Details'!A:S,15,0)</f>
        <v>28-Nov-1978</v>
      </c>
      <c r="M1406" s="10">
        <f>VLOOKUP(A1406,'Hospitalisation Details'!A:Q,17,0)</f>
        <v>7623.52</v>
      </c>
      <c r="N1406" t="str">
        <f>VLOOKUP(A1406,'Hospitalisation Details'!A:L,12,0)</f>
        <v>tier - 2</v>
      </c>
      <c r="O1406" t="str">
        <f>VLOOKUP(A1406,'Hospitalisation Details'!A:AA,13,0)</f>
        <v>tier - 1</v>
      </c>
      <c r="P1406" t="str">
        <f>VLOOKUP(A1406,'Hospitalisation Details'!A:AA,14,0)</f>
        <v>R1011</v>
      </c>
      <c r="Q1406">
        <f>VLOOKUP(A1406,'Hospitalisation Details'!A:AA,16,0)</f>
        <v>44</v>
      </c>
    </row>
    <row r="1407" spans="1:17" ht="15.75" x14ac:dyDescent="0.25">
      <c r="A1407" s="1" t="s">
        <v>965</v>
      </c>
      <c r="B1407" t="str">
        <f>VLOOKUP(A1407,'Customer Names'!A:D,4,0)</f>
        <v>Adam</v>
      </c>
      <c r="C1407">
        <f>VLOOKUP(A1407,'Medical Examinations'!A:B,2,0)</f>
        <v>41.2</v>
      </c>
      <c r="D1407">
        <f>VLOOKUP(A1407,'Medical Examinations'!A:C,3,0)</f>
        <v>4.18</v>
      </c>
      <c r="E1407" t="str">
        <f>VLOOKUP(A1407,'Medical Examinations'!A:K,11,0)</f>
        <v>Yes</v>
      </c>
      <c r="F1407" t="str">
        <f>VLOOKUP(A1407,'Medical Examinations'!A:N,14,0)</f>
        <v>No</v>
      </c>
      <c r="G1407" t="str">
        <f>VLOOKUP(A1407,'Medical Examinations'!A:F,6,0)</f>
        <v>No</v>
      </c>
      <c r="H1407" s="7" t="str">
        <f>VLOOKUP(A1407,'Medical Examinations'!A:J,10,0)</f>
        <v>0</v>
      </c>
      <c r="I1407" t="str">
        <f>VLOOKUP(A1407,'Medical Examinations'!A:I,9,0)</f>
        <v>No</v>
      </c>
      <c r="J1407" t="str">
        <f>VLOOKUP(A1407,'Medical Examinations'!A:L,12,0)</f>
        <v>Obesity</v>
      </c>
      <c r="K1407" t="str">
        <f>VLOOKUP(A1407,'Medical Examinations'!A:M,13,0)</f>
        <v>Normal</v>
      </c>
      <c r="L1407" t="str">
        <f>VLOOKUP(A1407,'Hospitalisation Details'!A:S,15,0)</f>
        <v>17-Sep-1996</v>
      </c>
      <c r="M1407" s="10">
        <f>VLOOKUP(A1407,'Hospitalisation Details'!A:Q,17,0)</f>
        <v>7623.13</v>
      </c>
      <c r="N1407" t="str">
        <f>VLOOKUP(A1407,'Hospitalisation Details'!A:L,12,0)</f>
        <v>tier - 2</v>
      </c>
      <c r="O1407" t="str">
        <f>VLOOKUP(A1407,'Hospitalisation Details'!A:AA,13,0)</f>
        <v>tier - 3</v>
      </c>
      <c r="P1407" t="str">
        <f>VLOOKUP(A1407,'Hospitalisation Details'!A:AA,14,0)</f>
        <v>R1011</v>
      </c>
      <c r="Q1407">
        <f>VLOOKUP(A1407,'Hospitalisation Details'!A:AA,16,0)</f>
        <v>26</v>
      </c>
    </row>
    <row r="1408" spans="1:17" ht="15.75" x14ac:dyDescent="0.25">
      <c r="A1408" s="1" t="s">
        <v>964</v>
      </c>
      <c r="B1408" t="str">
        <f>VLOOKUP(A1408,'Customer Names'!A:D,4,0)</f>
        <v>Dana</v>
      </c>
      <c r="C1408">
        <f>VLOOKUP(A1408,'Medical Examinations'!A:B,2,0)</f>
        <v>17.78</v>
      </c>
      <c r="D1408">
        <f>VLOOKUP(A1408,'Medical Examinations'!A:C,3,0)</f>
        <v>8.19</v>
      </c>
      <c r="E1408" t="str">
        <f>VLOOKUP(A1408,'Medical Examinations'!A:K,11,0)</f>
        <v>No</v>
      </c>
      <c r="F1408" t="str">
        <f>VLOOKUP(A1408,'Medical Examinations'!A:N,14,0)</f>
        <v>No</v>
      </c>
      <c r="G1408" t="str">
        <f>VLOOKUP(A1408,'Medical Examinations'!A:F,6,0)</f>
        <v>No</v>
      </c>
      <c r="H1408" s="7" t="str">
        <f>VLOOKUP(A1408,'Medical Examinations'!A:J,10,0)</f>
        <v>0</v>
      </c>
      <c r="I1408" t="str">
        <f>VLOOKUP(A1408,'Medical Examinations'!A:I,9,0)</f>
        <v>No</v>
      </c>
      <c r="J1408" t="str">
        <f>VLOOKUP(A1408,'Medical Examinations'!A:L,12,0)</f>
        <v>Underweight</v>
      </c>
      <c r="K1408" t="str">
        <f>VLOOKUP(A1408,'Medical Examinations'!A:M,13,0)</f>
        <v>Diabetes</v>
      </c>
      <c r="L1408" t="str">
        <f>VLOOKUP(A1408,'Hospitalisation Details'!A:S,15,0)</f>
        <v>3-Jul-1968</v>
      </c>
      <c r="M1408" s="10">
        <f>VLOOKUP(A1408,'Hospitalisation Details'!A:Q,17,0)</f>
        <v>7609.6</v>
      </c>
      <c r="N1408" t="str">
        <f>VLOOKUP(A1408,'Hospitalisation Details'!A:L,12,0)</f>
        <v>tier - 3</v>
      </c>
      <c r="O1408" t="str">
        <f>VLOOKUP(A1408,'Hospitalisation Details'!A:AA,13,0)</f>
        <v>tier - 2</v>
      </c>
      <c r="P1408" t="str">
        <f>VLOOKUP(A1408,'Hospitalisation Details'!A:AA,14,0)</f>
        <v>R1012</v>
      </c>
      <c r="Q1408">
        <f>VLOOKUP(A1408,'Hospitalisation Details'!A:AA,16,0)</f>
        <v>54</v>
      </c>
    </row>
    <row r="1409" spans="1:17" ht="15.75" x14ac:dyDescent="0.25">
      <c r="A1409" s="1" t="s">
        <v>963</v>
      </c>
      <c r="B1409" t="str">
        <f>VLOOKUP(A1409,'Customer Names'!A:D,4,0)</f>
        <v>Eric W</v>
      </c>
      <c r="C1409">
        <f>VLOOKUP(A1409,'Medical Examinations'!A:B,2,0)</f>
        <v>40.119999999999997</v>
      </c>
      <c r="D1409">
        <f>VLOOKUP(A1409,'Medical Examinations'!A:C,3,0)</f>
        <v>6.22</v>
      </c>
      <c r="E1409" t="str">
        <f>VLOOKUP(A1409,'Medical Examinations'!A:K,11,0)</f>
        <v>Yes</v>
      </c>
      <c r="F1409" t="str">
        <f>VLOOKUP(A1409,'Medical Examinations'!A:N,14,0)</f>
        <v>No</v>
      </c>
      <c r="G1409" t="str">
        <f>VLOOKUP(A1409,'Medical Examinations'!A:F,6,0)</f>
        <v>Yes</v>
      </c>
      <c r="H1409" s="7">
        <f>VLOOKUP(A1409,'Medical Examinations'!A:J,10,0)</f>
        <v>1</v>
      </c>
      <c r="I1409" t="str">
        <f>VLOOKUP(A1409,'Medical Examinations'!A:I,9,0)</f>
        <v>No</v>
      </c>
      <c r="J1409" t="str">
        <f>VLOOKUP(A1409,'Medical Examinations'!A:L,12,0)</f>
        <v>Obesity</v>
      </c>
      <c r="K1409" t="str">
        <f>VLOOKUP(A1409,'Medical Examinations'!A:M,13,0)</f>
        <v>Prediabetes</v>
      </c>
      <c r="L1409" t="str">
        <f>VLOOKUP(A1409,'Hospitalisation Details'!A:S,15,0)</f>
        <v>30-Sep-1997</v>
      </c>
      <c r="M1409" s="10">
        <f>VLOOKUP(A1409,'Hospitalisation Details'!A:Q,17,0)</f>
        <v>7607.03</v>
      </c>
      <c r="N1409" t="str">
        <f>VLOOKUP(A1409,'Hospitalisation Details'!A:L,12,0)</f>
        <v>tier - 2</v>
      </c>
      <c r="O1409" t="str">
        <f>VLOOKUP(A1409,'Hospitalisation Details'!A:AA,13,0)</f>
        <v>tier - 2</v>
      </c>
      <c r="P1409" t="str">
        <f>VLOOKUP(A1409,'Hospitalisation Details'!A:AA,14,0)</f>
        <v>R1012</v>
      </c>
      <c r="Q1409">
        <f>VLOOKUP(A1409,'Hospitalisation Details'!A:AA,16,0)</f>
        <v>25</v>
      </c>
    </row>
    <row r="1410" spans="1:17" ht="15.75" x14ac:dyDescent="0.25">
      <c r="A1410" s="1" t="s">
        <v>962</v>
      </c>
      <c r="B1410" t="str">
        <f>VLOOKUP(A1410,'Customer Names'!A:D,4,0)</f>
        <v>Matthew D</v>
      </c>
      <c r="C1410">
        <f>VLOOKUP(A1410,'Medical Examinations'!A:B,2,0)</f>
        <v>19.350000000000001</v>
      </c>
      <c r="D1410">
        <f>VLOOKUP(A1410,'Medical Examinations'!A:C,3,0)</f>
        <v>8.2200000000000006</v>
      </c>
      <c r="E1410" t="str">
        <f>VLOOKUP(A1410,'Medical Examinations'!A:K,11,0)</f>
        <v>Yes</v>
      </c>
      <c r="F1410" t="str">
        <f>VLOOKUP(A1410,'Medical Examinations'!A:N,14,0)</f>
        <v>No</v>
      </c>
      <c r="G1410" t="str">
        <f>VLOOKUP(A1410,'Medical Examinations'!A:F,6,0)</f>
        <v>No</v>
      </c>
      <c r="H1410" s="7" t="str">
        <f>VLOOKUP(A1410,'Medical Examinations'!A:J,10,0)</f>
        <v>0</v>
      </c>
      <c r="I1410" t="str">
        <f>VLOOKUP(A1410,'Medical Examinations'!A:I,9,0)</f>
        <v>No</v>
      </c>
      <c r="J1410" t="str">
        <f>VLOOKUP(A1410,'Medical Examinations'!A:L,12,0)</f>
        <v>Normal Weight</v>
      </c>
      <c r="K1410" t="str">
        <f>VLOOKUP(A1410,'Medical Examinations'!A:M,13,0)</f>
        <v>Diabetes</v>
      </c>
      <c r="L1410" t="str">
        <f>VLOOKUP(A1410,'Hospitalisation Details'!A:S,15,0)</f>
        <v>17-Jul-1967</v>
      </c>
      <c r="M1410" s="10">
        <f>VLOOKUP(A1410,'Hospitalisation Details'!A:Q,17,0)</f>
        <v>7585.62</v>
      </c>
      <c r="N1410" t="str">
        <f>VLOOKUP(A1410,'Hospitalisation Details'!A:L,12,0)</f>
        <v>tier - 3</v>
      </c>
      <c r="O1410" t="str">
        <f>VLOOKUP(A1410,'Hospitalisation Details'!A:AA,13,0)</f>
        <v>tier - 2</v>
      </c>
      <c r="P1410" t="str">
        <f>VLOOKUP(A1410,'Hospitalisation Details'!A:AA,14,0)</f>
        <v>R1013</v>
      </c>
      <c r="Q1410">
        <f>VLOOKUP(A1410,'Hospitalisation Details'!A:AA,16,0)</f>
        <v>55</v>
      </c>
    </row>
    <row r="1411" spans="1:17" ht="15.75" x14ac:dyDescent="0.25">
      <c r="A1411" s="1" t="s">
        <v>961</v>
      </c>
      <c r="B1411" t="str">
        <f>VLOOKUP(A1411,'Customer Names'!A:D,4,0)</f>
        <v>Eoghan</v>
      </c>
      <c r="C1411">
        <f>VLOOKUP(A1411,'Medical Examinations'!A:B,2,0)</f>
        <v>36.69</v>
      </c>
      <c r="D1411">
        <f>VLOOKUP(A1411,'Medical Examinations'!A:C,3,0)</f>
        <v>6.15</v>
      </c>
      <c r="E1411" t="str">
        <f>VLOOKUP(A1411,'Medical Examinations'!A:K,11,0)</f>
        <v>No</v>
      </c>
      <c r="F1411" t="str">
        <f>VLOOKUP(A1411,'Medical Examinations'!A:N,14,0)</f>
        <v>No</v>
      </c>
      <c r="G1411" t="str">
        <f>VLOOKUP(A1411,'Medical Examinations'!A:F,6,0)</f>
        <v>No</v>
      </c>
      <c r="H1411" s="7" t="str">
        <f>VLOOKUP(A1411,'Medical Examinations'!A:J,10,0)</f>
        <v>0</v>
      </c>
      <c r="I1411" t="str">
        <f>VLOOKUP(A1411,'Medical Examinations'!A:I,9,0)</f>
        <v>No</v>
      </c>
      <c r="J1411" t="str">
        <f>VLOOKUP(A1411,'Medical Examinations'!A:L,12,0)</f>
        <v>Obesity</v>
      </c>
      <c r="K1411" t="str">
        <f>VLOOKUP(A1411,'Medical Examinations'!A:M,13,0)</f>
        <v>Prediabetes</v>
      </c>
      <c r="L1411" t="str">
        <f>VLOOKUP(A1411,'Hospitalisation Details'!A:S,15,0)</f>
        <v>14-Aug-1994</v>
      </c>
      <c r="M1411" s="10">
        <f>VLOOKUP(A1411,'Hospitalisation Details'!A:Q,17,0)</f>
        <v>7567.13</v>
      </c>
      <c r="N1411" t="str">
        <f>VLOOKUP(A1411,'Hospitalisation Details'!A:L,12,0)</f>
        <v>tier - 2</v>
      </c>
      <c r="O1411" t="str">
        <f>VLOOKUP(A1411,'Hospitalisation Details'!A:AA,13,0)</f>
        <v>tier - 2</v>
      </c>
      <c r="P1411" t="str">
        <f>VLOOKUP(A1411,'Hospitalisation Details'!A:AA,14,0)</f>
        <v>R1021</v>
      </c>
      <c r="Q1411">
        <f>VLOOKUP(A1411,'Hospitalisation Details'!A:AA,16,0)</f>
        <v>28</v>
      </c>
    </row>
    <row r="1412" spans="1:17" ht="15.75" x14ac:dyDescent="0.25">
      <c r="A1412" s="1" t="s">
        <v>960</v>
      </c>
      <c r="B1412" t="str">
        <f>VLOOKUP(A1412,'Customer Names'!A:D,4,0)</f>
        <v>Pamela W</v>
      </c>
      <c r="C1412">
        <f>VLOOKUP(A1412,'Medical Examinations'!A:B,2,0)</f>
        <v>28.51</v>
      </c>
      <c r="D1412">
        <f>VLOOKUP(A1412,'Medical Examinations'!A:C,3,0)</f>
        <v>5.65</v>
      </c>
      <c r="E1412" t="str">
        <f>VLOOKUP(A1412,'Medical Examinations'!A:K,11,0)</f>
        <v>Yes</v>
      </c>
      <c r="F1412" t="str">
        <f>VLOOKUP(A1412,'Medical Examinations'!A:N,14,0)</f>
        <v>No</v>
      </c>
      <c r="G1412" t="str">
        <f>VLOOKUP(A1412,'Medical Examinations'!A:F,6,0)</f>
        <v>No</v>
      </c>
      <c r="H1412" s="7">
        <f>VLOOKUP(A1412,'Medical Examinations'!A:J,10,0)</f>
        <v>1</v>
      </c>
      <c r="I1412" t="str">
        <f>VLOOKUP(A1412,'Medical Examinations'!A:I,9,0)</f>
        <v>No</v>
      </c>
      <c r="J1412" t="str">
        <f>VLOOKUP(A1412,'Medical Examinations'!A:L,12,0)</f>
        <v>Overweight</v>
      </c>
      <c r="K1412" t="str">
        <f>VLOOKUP(A1412,'Medical Examinations'!A:M,13,0)</f>
        <v>Normal</v>
      </c>
      <c r="L1412" t="str">
        <f>VLOOKUP(A1412,'Hospitalisation Details'!A:S,15,0)</f>
        <v>15-Dec-1988</v>
      </c>
      <c r="M1412" s="10">
        <f>VLOOKUP(A1412,'Hospitalisation Details'!A:Q,17,0)</f>
        <v>7538.52</v>
      </c>
      <c r="N1412" t="str">
        <f>VLOOKUP(A1412,'Hospitalisation Details'!A:L,12,0)</f>
        <v>tier - 2</v>
      </c>
      <c r="O1412" t="str">
        <f>VLOOKUP(A1412,'Hospitalisation Details'!A:AA,13,0)</f>
        <v>tier - 2</v>
      </c>
      <c r="P1412" t="str">
        <f>VLOOKUP(A1412,'Hospitalisation Details'!A:AA,14,0)</f>
        <v>R1012</v>
      </c>
      <c r="Q1412">
        <f>VLOOKUP(A1412,'Hospitalisation Details'!A:AA,16,0)</f>
        <v>34</v>
      </c>
    </row>
    <row r="1413" spans="1:17" ht="15.75" x14ac:dyDescent="0.25">
      <c r="A1413" s="1" t="s">
        <v>959</v>
      </c>
      <c r="B1413" t="str">
        <f>VLOOKUP(A1413,'Customer Names'!A:D,4,0)</f>
        <v>Lindsey M.</v>
      </c>
      <c r="C1413">
        <f>VLOOKUP(A1413,'Medical Examinations'!A:B,2,0)</f>
        <v>30.21</v>
      </c>
      <c r="D1413">
        <f>VLOOKUP(A1413,'Medical Examinations'!A:C,3,0)</f>
        <v>5.5</v>
      </c>
      <c r="E1413" t="str">
        <f>VLOOKUP(A1413,'Medical Examinations'!A:K,11,0)</f>
        <v>No</v>
      </c>
      <c r="F1413" t="str">
        <f>VLOOKUP(A1413,'Medical Examinations'!A:N,14,0)</f>
        <v>No</v>
      </c>
      <c r="G1413" t="str">
        <f>VLOOKUP(A1413,'Medical Examinations'!A:F,6,0)</f>
        <v>No</v>
      </c>
      <c r="H1413" s="7">
        <f>VLOOKUP(A1413,'Medical Examinations'!A:J,10,0)</f>
        <v>1</v>
      </c>
      <c r="I1413" t="str">
        <f>VLOOKUP(A1413,'Medical Examinations'!A:I,9,0)</f>
        <v>No</v>
      </c>
      <c r="J1413" t="str">
        <f>VLOOKUP(A1413,'Medical Examinations'!A:L,12,0)</f>
        <v>Obesity</v>
      </c>
      <c r="K1413" t="str">
        <f>VLOOKUP(A1413,'Medical Examinations'!A:M,13,0)</f>
        <v>Normal</v>
      </c>
      <c r="L1413" t="str">
        <f>VLOOKUP(A1413,'Hospitalisation Details'!A:S,15,0)</f>
        <v>22-Aug-1984</v>
      </c>
      <c r="M1413" s="10">
        <f>VLOOKUP(A1413,'Hospitalisation Details'!A:Q,17,0)</f>
        <v>7537.16</v>
      </c>
      <c r="N1413" t="str">
        <f>VLOOKUP(A1413,'Hospitalisation Details'!A:L,12,0)</f>
        <v>tier - 2</v>
      </c>
      <c r="O1413" t="str">
        <f>VLOOKUP(A1413,'Hospitalisation Details'!A:AA,13,0)</f>
        <v>tier - 2</v>
      </c>
      <c r="P1413" t="str">
        <f>VLOOKUP(A1413,'Hospitalisation Details'!A:AA,14,0)</f>
        <v>R1012</v>
      </c>
      <c r="Q1413">
        <f>VLOOKUP(A1413,'Hospitalisation Details'!A:AA,16,0)</f>
        <v>38</v>
      </c>
    </row>
    <row r="1414" spans="1:17" ht="15.75" x14ac:dyDescent="0.25">
      <c r="A1414" s="1" t="s">
        <v>958</v>
      </c>
      <c r="B1414" t="str">
        <f>VLOOKUP(A1414,'Customer Names'!A:D,4,0)</f>
        <v>Kassie</v>
      </c>
      <c r="C1414">
        <f>VLOOKUP(A1414,'Medical Examinations'!A:B,2,0)</f>
        <v>24.33</v>
      </c>
      <c r="D1414">
        <f>VLOOKUP(A1414,'Medical Examinations'!A:C,3,0)</f>
        <v>8</v>
      </c>
      <c r="E1414" t="str">
        <f>VLOOKUP(A1414,'Medical Examinations'!A:K,11,0)</f>
        <v>No</v>
      </c>
      <c r="F1414" t="str">
        <f>VLOOKUP(A1414,'Medical Examinations'!A:N,14,0)</f>
        <v>No</v>
      </c>
      <c r="G1414" t="str">
        <f>VLOOKUP(A1414,'Medical Examinations'!A:F,6,0)</f>
        <v>No</v>
      </c>
      <c r="H1414" s="7" t="str">
        <f>VLOOKUP(A1414,'Medical Examinations'!A:J,10,0)</f>
        <v>0</v>
      </c>
      <c r="I1414" t="str">
        <f>VLOOKUP(A1414,'Medical Examinations'!A:I,9,0)</f>
        <v>No</v>
      </c>
      <c r="J1414" t="str">
        <f>VLOOKUP(A1414,'Medical Examinations'!A:L,12,0)</f>
        <v>Normal Weight</v>
      </c>
      <c r="K1414" t="str">
        <f>VLOOKUP(A1414,'Medical Examinations'!A:M,13,0)</f>
        <v>Diabetes</v>
      </c>
      <c r="L1414" t="str">
        <f>VLOOKUP(A1414,'Hospitalisation Details'!A:S,15,0)</f>
        <v>14-Dec-1978</v>
      </c>
      <c r="M1414" s="10">
        <f>VLOOKUP(A1414,'Hospitalisation Details'!A:Q,17,0)</f>
        <v>7531.7</v>
      </c>
      <c r="N1414" t="str">
        <f>VLOOKUP(A1414,'Hospitalisation Details'!A:L,12,0)</f>
        <v>tier - 2</v>
      </c>
      <c r="O1414" t="str">
        <f>VLOOKUP(A1414,'Hospitalisation Details'!A:AA,13,0)</f>
        <v>tier - 1</v>
      </c>
      <c r="P1414" t="str">
        <f>VLOOKUP(A1414,'Hospitalisation Details'!A:AA,14,0)</f>
        <v>R1013</v>
      </c>
      <c r="Q1414">
        <f>VLOOKUP(A1414,'Hospitalisation Details'!A:AA,16,0)</f>
        <v>44</v>
      </c>
    </row>
    <row r="1415" spans="1:17" ht="15.75" x14ac:dyDescent="0.25">
      <c r="A1415" s="1" t="s">
        <v>957</v>
      </c>
      <c r="B1415" t="str">
        <f>VLOOKUP(A1415,'Customer Names'!A:D,4,0)</f>
        <v>Matthew</v>
      </c>
      <c r="C1415">
        <f>VLOOKUP(A1415,'Medical Examinations'!A:B,2,0)</f>
        <v>19.855</v>
      </c>
      <c r="D1415">
        <f>VLOOKUP(A1415,'Medical Examinations'!A:C,3,0)</f>
        <v>5.71</v>
      </c>
      <c r="E1415" t="str">
        <f>VLOOKUP(A1415,'Medical Examinations'!A:K,11,0)</f>
        <v>Yes</v>
      </c>
      <c r="F1415" t="str">
        <f>VLOOKUP(A1415,'Medical Examinations'!A:N,14,0)</f>
        <v>No</v>
      </c>
      <c r="G1415" t="str">
        <f>VLOOKUP(A1415,'Medical Examinations'!A:F,6,0)</f>
        <v>No</v>
      </c>
      <c r="H1415" s="7" t="str">
        <f>VLOOKUP(A1415,'Medical Examinations'!A:J,10,0)</f>
        <v>0</v>
      </c>
      <c r="I1415" t="str">
        <f>VLOOKUP(A1415,'Medical Examinations'!A:I,9,0)</f>
        <v>No</v>
      </c>
      <c r="J1415" t="str">
        <f>VLOOKUP(A1415,'Medical Examinations'!A:L,12,0)</f>
        <v>Normal Weight</v>
      </c>
      <c r="K1415" t="str">
        <f>VLOOKUP(A1415,'Medical Examinations'!A:M,13,0)</f>
        <v>Prediabetes</v>
      </c>
      <c r="L1415" t="str">
        <f>VLOOKUP(A1415,'Hospitalisation Details'!A:S,15,0)</f>
        <v>10-Oct-1976</v>
      </c>
      <c r="M1415" s="10">
        <f>VLOOKUP(A1415,'Hospitalisation Details'!A:Q,17,0)</f>
        <v>7526.71</v>
      </c>
      <c r="N1415" t="str">
        <f>VLOOKUP(A1415,'Hospitalisation Details'!A:L,12,0)</f>
        <v>tier - 3</v>
      </c>
      <c r="O1415" t="str">
        <f>VLOOKUP(A1415,'Hospitalisation Details'!A:AA,13,0)</f>
        <v>tier - 1</v>
      </c>
      <c r="P1415" t="str">
        <f>VLOOKUP(A1415,'Hospitalisation Details'!A:AA,14,0)</f>
        <v>R1012</v>
      </c>
      <c r="Q1415">
        <f>VLOOKUP(A1415,'Hospitalisation Details'!A:AA,16,0)</f>
        <v>46</v>
      </c>
    </row>
    <row r="1416" spans="1:17" ht="15.75" x14ac:dyDescent="0.25">
      <c r="A1416" s="1" t="s">
        <v>956</v>
      </c>
      <c r="B1416" t="str">
        <f>VLOOKUP(A1416,'Customer Names'!A:D,4,0)</f>
        <v>Ruben Dario</v>
      </c>
      <c r="C1416">
        <f>VLOOKUP(A1416,'Medical Examinations'!A:B,2,0)</f>
        <v>25.364999999999998</v>
      </c>
      <c r="D1416">
        <f>VLOOKUP(A1416,'Medical Examinations'!A:C,3,0)</f>
        <v>11.71</v>
      </c>
      <c r="E1416" t="str">
        <f>VLOOKUP(A1416,'Medical Examinations'!A:K,11,0)</f>
        <v>No</v>
      </c>
      <c r="F1416" t="str">
        <f>VLOOKUP(A1416,'Medical Examinations'!A:N,14,0)</f>
        <v>No</v>
      </c>
      <c r="G1416" t="str">
        <f>VLOOKUP(A1416,'Medical Examinations'!A:F,6,0)</f>
        <v>No</v>
      </c>
      <c r="H1416" s="7" t="str">
        <f>VLOOKUP(A1416,'Medical Examinations'!A:J,10,0)</f>
        <v>0</v>
      </c>
      <c r="I1416" t="str">
        <f>VLOOKUP(A1416,'Medical Examinations'!A:I,9,0)</f>
        <v>No</v>
      </c>
      <c r="J1416" t="str">
        <f>VLOOKUP(A1416,'Medical Examinations'!A:L,12,0)</f>
        <v>Overweight</v>
      </c>
      <c r="K1416" t="str">
        <f>VLOOKUP(A1416,'Medical Examinations'!A:M,13,0)</f>
        <v>Diabetes</v>
      </c>
      <c r="L1416" t="str">
        <f>VLOOKUP(A1416,'Hospitalisation Details'!A:S,15,0)</f>
        <v>18-Oct-1978</v>
      </c>
      <c r="M1416" s="10">
        <f>VLOOKUP(A1416,'Hospitalisation Details'!A:Q,17,0)</f>
        <v>7518.03</v>
      </c>
      <c r="N1416" t="str">
        <f>VLOOKUP(A1416,'Hospitalisation Details'!A:L,12,0)</f>
        <v>tier - 2</v>
      </c>
      <c r="O1416" t="str">
        <f>VLOOKUP(A1416,'Hospitalisation Details'!A:AA,13,0)</f>
        <v>tier - 3</v>
      </c>
      <c r="P1416" t="str">
        <f>VLOOKUP(A1416,'Hospitalisation Details'!A:AA,14,0)</f>
        <v>R1012</v>
      </c>
      <c r="Q1416">
        <f>VLOOKUP(A1416,'Hospitalisation Details'!A:AA,16,0)</f>
        <v>44</v>
      </c>
    </row>
    <row r="1417" spans="1:17" ht="15.75" x14ac:dyDescent="0.25">
      <c r="A1417" s="1" t="s">
        <v>955</v>
      </c>
      <c r="B1417" t="str">
        <f>VLOOKUP(A1417,'Customer Names'!A:D,4,0)</f>
        <v>Kevin</v>
      </c>
      <c r="C1417">
        <f>VLOOKUP(A1417,'Medical Examinations'!A:B,2,0)</f>
        <v>29.6</v>
      </c>
      <c r="D1417">
        <f>VLOOKUP(A1417,'Medical Examinations'!A:C,3,0)</f>
        <v>6.17</v>
      </c>
      <c r="E1417" t="str">
        <f>VLOOKUP(A1417,'Medical Examinations'!A:K,11,0)</f>
        <v>Yes</v>
      </c>
      <c r="F1417" t="str">
        <f>VLOOKUP(A1417,'Medical Examinations'!A:N,14,0)</f>
        <v>No</v>
      </c>
      <c r="G1417" t="str">
        <f>VLOOKUP(A1417,'Medical Examinations'!A:F,6,0)</f>
        <v>Yes</v>
      </c>
      <c r="H1417" s="7">
        <f>VLOOKUP(A1417,'Medical Examinations'!A:J,10,0)</f>
        <v>1</v>
      </c>
      <c r="I1417" t="str">
        <f>VLOOKUP(A1417,'Medical Examinations'!A:I,9,0)</f>
        <v>No</v>
      </c>
      <c r="J1417" t="str">
        <f>VLOOKUP(A1417,'Medical Examinations'!A:L,12,0)</f>
        <v>Overweight</v>
      </c>
      <c r="K1417" t="str">
        <f>VLOOKUP(A1417,'Medical Examinations'!A:M,13,0)</f>
        <v>Prediabetes</v>
      </c>
      <c r="L1417" t="str">
        <f>VLOOKUP(A1417,'Hospitalisation Details'!A:S,15,0)</f>
        <v>10-Jul-1983</v>
      </c>
      <c r="M1417" s="10">
        <f>VLOOKUP(A1417,'Hospitalisation Details'!A:Q,17,0)</f>
        <v>7512.27</v>
      </c>
      <c r="N1417" t="str">
        <f>VLOOKUP(A1417,'Hospitalisation Details'!A:L,12,0)</f>
        <v>tier - 3</v>
      </c>
      <c r="O1417" t="str">
        <f>VLOOKUP(A1417,'Hospitalisation Details'!A:AA,13,0)</f>
        <v>tier - 2</v>
      </c>
      <c r="P1417" t="str">
        <f>VLOOKUP(A1417,'Hospitalisation Details'!A:AA,14,0)</f>
        <v>R1011</v>
      </c>
      <c r="Q1417">
        <f>VLOOKUP(A1417,'Hospitalisation Details'!A:AA,16,0)</f>
        <v>39</v>
      </c>
    </row>
    <row r="1418" spans="1:17" ht="15.75" x14ac:dyDescent="0.25">
      <c r="A1418" s="1" t="s">
        <v>954</v>
      </c>
      <c r="B1418" t="str">
        <f>VLOOKUP(A1418,'Customer Names'!A:D,4,0)</f>
        <v>Lindsay M</v>
      </c>
      <c r="C1418">
        <f>VLOOKUP(A1418,'Medical Examinations'!A:B,2,0)</f>
        <v>39.43</v>
      </c>
      <c r="D1418">
        <f>VLOOKUP(A1418,'Medical Examinations'!A:C,3,0)</f>
        <v>6.1</v>
      </c>
      <c r="E1418" t="str">
        <f>VLOOKUP(A1418,'Medical Examinations'!A:K,11,0)</f>
        <v>Yes</v>
      </c>
      <c r="F1418" t="str">
        <f>VLOOKUP(A1418,'Medical Examinations'!A:N,14,0)</f>
        <v>No</v>
      </c>
      <c r="G1418" t="str">
        <f>VLOOKUP(A1418,'Medical Examinations'!A:F,6,0)</f>
        <v>Yes</v>
      </c>
      <c r="H1418" s="7">
        <f>VLOOKUP(A1418,'Medical Examinations'!A:J,10,0)</f>
        <v>1</v>
      </c>
      <c r="I1418" t="str">
        <f>VLOOKUP(A1418,'Medical Examinations'!A:I,9,0)</f>
        <v>No</v>
      </c>
      <c r="J1418" t="str">
        <f>VLOOKUP(A1418,'Medical Examinations'!A:L,12,0)</f>
        <v>Obesity</v>
      </c>
      <c r="K1418" t="str">
        <f>VLOOKUP(A1418,'Medical Examinations'!A:M,13,0)</f>
        <v>Prediabetes</v>
      </c>
      <c r="L1418" t="str">
        <f>VLOOKUP(A1418,'Hospitalisation Details'!A:S,15,0)</f>
        <v>28-Oct-1997</v>
      </c>
      <c r="M1418" s="10">
        <f>VLOOKUP(A1418,'Hospitalisation Details'!A:Q,17,0)</f>
        <v>7504.3</v>
      </c>
      <c r="N1418" t="str">
        <f>VLOOKUP(A1418,'Hospitalisation Details'!A:L,12,0)</f>
        <v>tier - 2</v>
      </c>
      <c r="O1418" t="str">
        <f>VLOOKUP(A1418,'Hospitalisation Details'!A:AA,13,0)</f>
        <v>tier - 1</v>
      </c>
      <c r="P1418" t="str">
        <f>VLOOKUP(A1418,'Hospitalisation Details'!A:AA,14,0)</f>
        <v>R1012</v>
      </c>
      <c r="Q1418">
        <f>VLOOKUP(A1418,'Hospitalisation Details'!A:AA,16,0)</f>
        <v>25</v>
      </c>
    </row>
    <row r="1419" spans="1:17" ht="15.75" x14ac:dyDescent="0.25">
      <c r="A1419" s="1" t="s">
        <v>953</v>
      </c>
      <c r="B1419" t="str">
        <f>VLOOKUP(A1419,'Customer Names'!A:D,4,0)</f>
        <v>Amanda</v>
      </c>
      <c r="C1419">
        <f>VLOOKUP(A1419,'Medical Examinations'!A:B,2,0)</f>
        <v>27.34</v>
      </c>
      <c r="D1419">
        <f>VLOOKUP(A1419,'Medical Examinations'!A:C,3,0)</f>
        <v>5.19</v>
      </c>
      <c r="E1419" t="str">
        <f>VLOOKUP(A1419,'Medical Examinations'!A:K,11,0)</f>
        <v>Yes</v>
      </c>
      <c r="F1419" t="str">
        <f>VLOOKUP(A1419,'Medical Examinations'!A:N,14,0)</f>
        <v>No</v>
      </c>
      <c r="G1419" t="str">
        <f>VLOOKUP(A1419,'Medical Examinations'!A:F,6,0)</f>
        <v>No</v>
      </c>
      <c r="H1419" s="7">
        <f>VLOOKUP(A1419,'Medical Examinations'!A:J,10,0)</f>
        <v>1</v>
      </c>
      <c r="I1419" t="str">
        <f>VLOOKUP(A1419,'Medical Examinations'!A:I,9,0)</f>
        <v>No</v>
      </c>
      <c r="J1419" t="str">
        <f>VLOOKUP(A1419,'Medical Examinations'!A:L,12,0)</f>
        <v>Overweight</v>
      </c>
      <c r="K1419" t="str">
        <f>VLOOKUP(A1419,'Medical Examinations'!A:M,13,0)</f>
        <v>Normal</v>
      </c>
      <c r="L1419" t="str">
        <f>VLOOKUP(A1419,'Hospitalisation Details'!A:S,15,0)</f>
        <v>15-Dec-1988</v>
      </c>
      <c r="M1419" s="10">
        <f>VLOOKUP(A1419,'Hospitalisation Details'!A:Q,17,0)</f>
        <v>7494.63</v>
      </c>
      <c r="N1419" t="str">
        <f>VLOOKUP(A1419,'Hospitalisation Details'!A:L,12,0)</f>
        <v>tier - 2</v>
      </c>
      <c r="O1419" t="str">
        <f>VLOOKUP(A1419,'Hospitalisation Details'!A:AA,13,0)</f>
        <v>tier - 3</v>
      </c>
      <c r="P1419" t="str">
        <f>VLOOKUP(A1419,'Hospitalisation Details'!A:AA,14,0)</f>
        <v>R1025</v>
      </c>
      <c r="Q1419">
        <f>VLOOKUP(A1419,'Hospitalisation Details'!A:AA,16,0)</f>
        <v>34</v>
      </c>
    </row>
    <row r="1420" spans="1:17" ht="15.75" x14ac:dyDescent="0.25">
      <c r="A1420" s="1" t="s">
        <v>952</v>
      </c>
      <c r="B1420" t="str">
        <f>VLOOKUP(A1420,'Customer Names'!A:D,4,0)</f>
        <v>James</v>
      </c>
      <c r="C1420">
        <f>VLOOKUP(A1420,'Medical Examinations'!A:B,2,0)</f>
        <v>39.01</v>
      </c>
      <c r="D1420">
        <f>VLOOKUP(A1420,'Medical Examinations'!A:C,3,0)</f>
        <v>5.37</v>
      </c>
      <c r="E1420" t="str">
        <f>VLOOKUP(A1420,'Medical Examinations'!A:K,11,0)</f>
        <v>Yes</v>
      </c>
      <c r="F1420" t="str">
        <f>VLOOKUP(A1420,'Medical Examinations'!A:N,14,0)</f>
        <v>No</v>
      </c>
      <c r="G1420" t="str">
        <f>VLOOKUP(A1420,'Medical Examinations'!A:F,6,0)</f>
        <v>No</v>
      </c>
      <c r="H1420" s="7" t="str">
        <f>VLOOKUP(A1420,'Medical Examinations'!A:J,10,0)</f>
        <v>0</v>
      </c>
      <c r="I1420" t="str">
        <f>VLOOKUP(A1420,'Medical Examinations'!A:I,9,0)</f>
        <v>No</v>
      </c>
      <c r="J1420" t="str">
        <f>VLOOKUP(A1420,'Medical Examinations'!A:L,12,0)</f>
        <v>Obesity</v>
      </c>
      <c r="K1420" t="str">
        <f>VLOOKUP(A1420,'Medical Examinations'!A:M,13,0)</f>
        <v>Normal</v>
      </c>
      <c r="L1420" t="str">
        <f>VLOOKUP(A1420,'Hospitalisation Details'!A:S,15,0)</f>
        <v>14-Jun-1996</v>
      </c>
      <c r="M1420" s="10">
        <f>VLOOKUP(A1420,'Hospitalisation Details'!A:Q,17,0)</f>
        <v>7487.38</v>
      </c>
      <c r="N1420" t="str">
        <f>VLOOKUP(A1420,'Hospitalisation Details'!A:L,12,0)</f>
        <v>tier - 2</v>
      </c>
      <c r="O1420" t="str">
        <f>VLOOKUP(A1420,'Hospitalisation Details'!A:AA,13,0)</f>
        <v>tier - 3</v>
      </c>
      <c r="P1420" t="str">
        <f>VLOOKUP(A1420,'Hospitalisation Details'!A:AA,14,0)</f>
        <v>R1012</v>
      </c>
      <c r="Q1420">
        <f>VLOOKUP(A1420,'Hospitalisation Details'!A:AA,16,0)</f>
        <v>26</v>
      </c>
    </row>
    <row r="1421" spans="1:17" ht="15.75" x14ac:dyDescent="0.25">
      <c r="A1421" s="1" t="s">
        <v>951</v>
      </c>
      <c r="B1421" t="str">
        <f>VLOOKUP(A1421,'Customer Names'!A:D,4,0)</f>
        <v>Samuel H.</v>
      </c>
      <c r="C1421">
        <f>VLOOKUP(A1421,'Medical Examinations'!A:B,2,0)</f>
        <v>18.989999999999998</v>
      </c>
      <c r="D1421">
        <f>VLOOKUP(A1421,'Medical Examinations'!A:C,3,0)</f>
        <v>10.82</v>
      </c>
      <c r="E1421" t="str">
        <f>VLOOKUP(A1421,'Medical Examinations'!A:K,11,0)</f>
        <v>Yes</v>
      </c>
      <c r="F1421" t="str">
        <f>VLOOKUP(A1421,'Medical Examinations'!A:N,14,0)</f>
        <v>No</v>
      </c>
      <c r="G1421" t="str">
        <f>VLOOKUP(A1421,'Medical Examinations'!A:F,6,0)</f>
        <v>No</v>
      </c>
      <c r="H1421" s="7" t="str">
        <f>VLOOKUP(A1421,'Medical Examinations'!A:J,10,0)</f>
        <v>0</v>
      </c>
      <c r="I1421" t="str">
        <f>VLOOKUP(A1421,'Medical Examinations'!A:I,9,0)</f>
        <v>No</v>
      </c>
      <c r="J1421" t="str">
        <f>VLOOKUP(A1421,'Medical Examinations'!A:L,12,0)</f>
        <v>Normal Weight</v>
      </c>
      <c r="K1421" t="str">
        <f>VLOOKUP(A1421,'Medical Examinations'!A:M,13,0)</f>
        <v>Diabetes</v>
      </c>
      <c r="L1421" t="str">
        <f>VLOOKUP(A1421,'Hospitalisation Details'!A:S,15,0)</f>
        <v>4-Aug-1967</v>
      </c>
      <c r="M1421" s="10">
        <f>VLOOKUP(A1421,'Hospitalisation Details'!A:Q,17,0)</f>
        <v>7463.51</v>
      </c>
      <c r="N1421" t="str">
        <f>VLOOKUP(A1421,'Hospitalisation Details'!A:L,12,0)</f>
        <v>tier - 3</v>
      </c>
      <c r="O1421" t="str">
        <f>VLOOKUP(A1421,'Hospitalisation Details'!A:AA,13,0)</f>
        <v>tier - 3</v>
      </c>
      <c r="P1421" t="str">
        <f>VLOOKUP(A1421,'Hospitalisation Details'!A:AA,14,0)</f>
        <v>R1013</v>
      </c>
      <c r="Q1421">
        <f>VLOOKUP(A1421,'Hospitalisation Details'!A:AA,16,0)</f>
        <v>55</v>
      </c>
    </row>
    <row r="1422" spans="1:17" ht="15.75" x14ac:dyDescent="0.25">
      <c r="A1422" s="1" t="s">
        <v>950</v>
      </c>
      <c r="B1422" t="str">
        <f>VLOOKUP(A1422,'Customer Names'!A:D,4,0)</f>
        <v>Jenni</v>
      </c>
      <c r="C1422">
        <f>VLOOKUP(A1422,'Medical Examinations'!A:B,2,0)</f>
        <v>42.3</v>
      </c>
      <c r="D1422">
        <f>VLOOKUP(A1422,'Medical Examinations'!A:C,3,0)</f>
        <v>6.06</v>
      </c>
      <c r="E1422" t="str">
        <f>VLOOKUP(A1422,'Medical Examinations'!A:K,11,0)</f>
        <v>Yes</v>
      </c>
      <c r="F1422" t="str">
        <f>VLOOKUP(A1422,'Medical Examinations'!A:N,14,0)</f>
        <v>No</v>
      </c>
      <c r="G1422" t="str">
        <f>VLOOKUP(A1422,'Medical Examinations'!A:F,6,0)</f>
        <v>No</v>
      </c>
      <c r="H1422" s="7" t="str">
        <f>VLOOKUP(A1422,'Medical Examinations'!A:J,10,0)</f>
        <v>0</v>
      </c>
      <c r="I1422" t="str">
        <f>VLOOKUP(A1422,'Medical Examinations'!A:I,9,0)</f>
        <v>No</v>
      </c>
      <c r="J1422" t="str">
        <f>VLOOKUP(A1422,'Medical Examinations'!A:L,12,0)</f>
        <v>Obesity</v>
      </c>
      <c r="K1422" t="str">
        <f>VLOOKUP(A1422,'Medical Examinations'!A:M,13,0)</f>
        <v>Prediabetes</v>
      </c>
      <c r="L1422" t="str">
        <f>VLOOKUP(A1422,'Hospitalisation Details'!A:S,15,0)</f>
        <v>1-Jun-2001</v>
      </c>
      <c r="M1422" s="10">
        <f>VLOOKUP(A1422,'Hospitalisation Details'!A:Q,17,0)</f>
        <v>7450.36</v>
      </c>
      <c r="N1422" t="str">
        <f>VLOOKUP(A1422,'Hospitalisation Details'!A:L,12,0)</f>
        <v>tier - 2</v>
      </c>
      <c r="O1422" t="str">
        <f>VLOOKUP(A1422,'Hospitalisation Details'!A:AA,13,0)</f>
        <v>tier - 2</v>
      </c>
      <c r="P1422" t="str">
        <f>VLOOKUP(A1422,'Hospitalisation Details'!A:AA,14,0)</f>
        <v>R1012</v>
      </c>
      <c r="Q1422">
        <f>VLOOKUP(A1422,'Hospitalisation Details'!A:AA,16,0)</f>
        <v>22</v>
      </c>
    </row>
    <row r="1423" spans="1:17" ht="15.75" x14ac:dyDescent="0.25">
      <c r="A1423" s="1" t="s">
        <v>949</v>
      </c>
      <c r="B1423" t="str">
        <f>VLOOKUP(A1423,'Customer Names'!A:D,4,0)</f>
        <v>Estuardo F</v>
      </c>
      <c r="C1423">
        <f>VLOOKUP(A1423,'Medical Examinations'!A:B,2,0)</f>
        <v>39.805</v>
      </c>
      <c r="D1423">
        <f>VLOOKUP(A1423,'Medical Examinations'!A:C,3,0)</f>
        <v>5.91</v>
      </c>
      <c r="E1423" t="str">
        <f>VLOOKUP(A1423,'Medical Examinations'!A:K,11,0)</f>
        <v>No</v>
      </c>
      <c r="F1423" t="str">
        <f>VLOOKUP(A1423,'Medical Examinations'!A:N,14,0)</f>
        <v>No</v>
      </c>
      <c r="G1423" t="str">
        <f>VLOOKUP(A1423,'Medical Examinations'!A:F,6,0)</f>
        <v>No</v>
      </c>
      <c r="H1423" s="7" t="str">
        <f>VLOOKUP(A1423,'Medical Examinations'!A:J,10,0)</f>
        <v>0</v>
      </c>
      <c r="I1423" t="str">
        <f>VLOOKUP(A1423,'Medical Examinations'!A:I,9,0)</f>
        <v>No</v>
      </c>
      <c r="J1423" t="str">
        <f>VLOOKUP(A1423,'Medical Examinations'!A:L,12,0)</f>
        <v>Obesity</v>
      </c>
      <c r="K1423" t="str">
        <f>VLOOKUP(A1423,'Medical Examinations'!A:M,13,0)</f>
        <v>Prediabetes</v>
      </c>
      <c r="L1423" t="str">
        <f>VLOOKUP(A1423,'Hospitalisation Details'!A:S,15,0)</f>
        <v>30-Sep-1977</v>
      </c>
      <c r="M1423" s="10">
        <f>VLOOKUP(A1423,'Hospitalisation Details'!A:Q,17,0)</f>
        <v>7448.4</v>
      </c>
      <c r="N1423" t="str">
        <f>VLOOKUP(A1423,'Hospitalisation Details'!A:L,12,0)</f>
        <v>tier - 3</v>
      </c>
      <c r="O1423" t="str">
        <f>VLOOKUP(A1423,'Hospitalisation Details'!A:AA,13,0)</f>
        <v>tier - 3</v>
      </c>
      <c r="P1423" t="str">
        <f>VLOOKUP(A1423,'Hospitalisation Details'!A:AA,14,0)</f>
        <v>R1017</v>
      </c>
      <c r="Q1423">
        <f>VLOOKUP(A1423,'Hospitalisation Details'!A:AA,16,0)</f>
        <v>45</v>
      </c>
    </row>
    <row r="1424" spans="1:17" ht="15.75" x14ac:dyDescent="0.25">
      <c r="A1424" s="1" t="s">
        <v>948</v>
      </c>
      <c r="B1424" t="str">
        <f>VLOOKUP(A1424,'Customer Names'!A:D,4,0)</f>
        <v>Brett</v>
      </c>
      <c r="C1424">
        <f>VLOOKUP(A1424,'Medical Examinations'!A:B,2,0)</f>
        <v>33.700000000000003</v>
      </c>
      <c r="D1424">
        <f>VLOOKUP(A1424,'Medical Examinations'!A:C,3,0)</f>
        <v>5.87</v>
      </c>
      <c r="E1424" t="str">
        <f>VLOOKUP(A1424,'Medical Examinations'!A:K,11,0)</f>
        <v>No</v>
      </c>
      <c r="F1424" t="str">
        <f>VLOOKUP(A1424,'Medical Examinations'!A:N,14,0)</f>
        <v>No</v>
      </c>
      <c r="G1424" t="str">
        <f>VLOOKUP(A1424,'Medical Examinations'!A:F,6,0)</f>
        <v>No</v>
      </c>
      <c r="H1424" s="7" t="str">
        <f>VLOOKUP(A1424,'Medical Examinations'!A:J,10,0)</f>
        <v>0</v>
      </c>
      <c r="I1424" t="str">
        <f>VLOOKUP(A1424,'Medical Examinations'!A:I,9,0)</f>
        <v>No</v>
      </c>
      <c r="J1424" t="str">
        <f>VLOOKUP(A1424,'Medical Examinations'!A:L,12,0)</f>
        <v>Obesity</v>
      </c>
      <c r="K1424" t="str">
        <f>VLOOKUP(A1424,'Medical Examinations'!A:M,13,0)</f>
        <v>Prediabetes</v>
      </c>
      <c r="L1424" t="str">
        <f>VLOOKUP(A1424,'Hospitalisation Details'!A:S,15,0)</f>
        <v>25-Sep-1977</v>
      </c>
      <c r="M1424" s="10">
        <f>VLOOKUP(A1424,'Hospitalisation Details'!A:Q,17,0)</f>
        <v>7445.92</v>
      </c>
      <c r="N1424" t="str">
        <f>VLOOKUP(A1424,'Hospitalisation Details'!A:L,12,0)</f>
        <v>tier - 3</v>
      </c>
      <c r="O1424" t="str">
        <f>VLOOKUP(A1424,'Hospitalisation Details'!A:AA,13,0)</f>
        <v>tier - 1</v>
      </c>
      <c r="P1424" t="str">
        <f>VLOOKUP(A1424,'Hospitalisation Details'!A:AA,14,0)</f>
        <v>R1011</v>
      </c>
      <c r="Q1424">
        <f>VLOOKUP(A1424,'Hospitalisation Details'!A:AA,16,0)</f>
        <v>45</v>
      </c>
    </row>
    <row r="1425" spans="1:17" ht="15.75" x14ac:dyDescent="0.25">
      <c r="A1425" s="1" t="s">
        <v>947</v>
      </c>
      <c r="B1425" t="str">
        <f>VLOOKUP(A1425,'Customer Names'!A:D,4,0)</f>
        <v>Sharon E.</v>
      </c>
      <c r="C1425">
        <f>VLOOKUP(A1425,'Medical Examinations'!A:B,2,0)</f>
        <v>36.195</v>
      </c>
      <c r="D1425">
        <f>VLOOKUP(A1425,'Medical Examinations'!A:C,3,0)</f>
        <v>6.22</v>
      </c>
      <c r="E1425" t="str">
        <f>VLOOKUP(A1425,'Medical Examinations'!A:K,11,0)</f>
        <v>No</v>
      </c>
      <c r="F1425" t="str">
        <f>VLOOKUP(A1425,'Medical Examinations'!A:N,14,0)</f>
        <v>No</v>
      </c>
      <c r="G1425" t="str">
        <f>VLOOKUP(A1425,'Medical Examinations'!A:F,6,0)</f>
        <v>No</v>
      </c>
      <c r="H1425" s="7" t="str">
        <f>VLOOKUP(A1425,'Medical Examinations'!A:J,10,0)</f>
        <v>0</v>
      </c>
      <c r="I1425" t="str">
        <f>VLOOKUP(A1425,'Medical Examinations'!A:I,9,0)</f>
        <v>No</v>
      </c>
      <c r="J1425" t="str">
        <f>VLOOKUP(A1425,'Medical Examinations'!A:L,12,0)</f>
        <v>Obesity</v>
      </c>
      <c r="K1425" t="str">
        <f>VLOOKUP(A1425,'Medical Examinations'!A:M,13,0)</f>
        <v>Prediabetes</v>
      </c>
      <c r="L1425" t="str">
        <f>VLOOKUP(A1425,'Hospitalisation Details'!A:S,15,0)</f>
        <v>7-Jul-1980</v>
      </c>
      <c r="M1425" s="10">
        <f>VLOOKUP(A1425,'Hospitalisation Details'!A:Q,17,0)</f>
        <v>7443.64</v>
      </c>
      <c r="N1425" t="str">
        <f>VLOOKUP(A1425,'Hospitalisation Details'!A:L,12,0)</f>
        <v>tier - 2</v>
      </c>
      <c r="O1425" t="str">
        <f>VLOOKUP(A1425,'Hospitalisation Details'!A:AA,13,0)</f>
        <v>tier - 3</v>
      </c>
      <c r="P1425" t="str">
        <f>VLOOKUP(A1425,'Hospitalisation Details'!A:AA,14,0)</f>
        <v>R1012</v>
      </c>
      <c r="Q1425">
        <f>VLOOKUP(A1425,'Hospitalisation Details'!A:AA,16,0)</f>
        <v>42</v>
      </c>
    </row>
    <row r="1426" spans="1:17" ht="15.75" x14ac:dyDescent="0.25">
      <c r="A1426" s="1" t="s">
        <v>946</v>
      </c>
      <c r="B1426" t="str">
        <f>VLOOKUP(A1426,'Customer Names'!A:D,4,0)</f>
        <v>Jacob W√¶ver</v>
      </c>
      <c r="C1426">
        <f>VLOOKUP(A1426,'Medical Examinations'!A:B,2,0)</f>
        <v>32.6</v>
      </c>
      <c r="D1426">
        <f>VLOOKUP(A1426,'Medical Examinations'!A:C,3,0)</f>
        <v>5.73</v>
      </c>
      <c r="E1426" t="str">
        <f>VLOOKUP(A1426,'Medical Examinations'!A:K,11,0)</f>
        <v>No</v>
      </c>
      <c r="F1426" t="str">
        <f>VLOOKUP(A1426,'Medical Examinations'!A:N,14,0)</f>
        <v>No</v>
      </c>
      <c r="G1426" t="str">
        <f>VLOOKUP(A1426,'Medical Examinations'!A:F,6,0)</f>
        <v>Yes</v>
      </c>
      <c r="H1426" s="7">
        <f>VLOOKUP(A1426,'Medical Examinations'!A:J,10,0)</f>
        <v>1</v>
      </c>
      <c r="I1426" t="str">
        <f>VLOOKUP(A1426,'Medical Examinations'!A:I,9,0)</f>
        <v>No</v>
      </c>
      <c r="J1426" t="str">
        <f>VLOOKUP(A1426,'Medical Examinations'!A:L,12,0)</f>
        <v>Obesity</v>
      </c>
      <c r="K1426" t="str">
        <f>VLOOKUP(A1426,'Medical Examinations'!A:M,13,0)</f>
        <v>Prediabetes</v>
      </c>
      <c r="L1426" t="str">
        <f>VLOOKUP(A1426,'Hospitalisation Details'!A:S,15,0)</f>
        <v>1-Sep-1979</v>
      </c>
      <c r="M1426" s="10">
        <f>VLOOKUP(A1426,'Hospitalisation Details'!A:Q,17,0)</f>
        <v>7441.5</v>
      </c>
      <c r="N1426" t="str">
        <f>VLOOKUP(A1426,'Hospitalisation Details'!A:L,12,0)</f>
        <v>tier - 3</v>
      </c>
      <c r="O1426" t="str">
        <f>VLOOKUP(A1426,'Hospitalisation Details'!A:AA,13,0)</f>
        <v>tier - 2</v>
      </c>
      <c r="P1426" t="str">
        <f>VLOOKUP(A1426,'Hospitalisation Details'!A:AA,14,0)</f>
        <v>R1011</v>
      </c>
      <c r="Q1426">
        <f>VLOOKUP(A1426,'Hospitalisation Details'!A:AA,16,0)</f>
        <v>43</v>
      </c>
    </row>
    <row r="1427" spans="1:17" ht="15.75" x14ac:dyDescent="0.25">
      <c r="A1427" s="1" t="s">
        <v>945</v>
      </c>
      <c r="B1427" t="str">
        <f>VLOOKUP(A1427,'Customer Names'!A:D,4,0)</f>
        <v>Scott</v>
      </c>
      <c r="C1427">
        <f>VLOOKUP(A1427,'Medical Examinations'!A:B,2,0)</f>
        <v>30.2</v>
      </c>
      <c r="D1427">
        <f>VLOOKUP(A1427,'Medical Examinations'!A:C,3,0)</f>
        <v>5.7</v>
      </c>
      <c r="E1427" t="str">
        <f>VLOOKUP(A1427,'Medical Examinations'!A:K,11,0)</f>
        <v>No</v>
      </c>
      <c r="F1427" t="str">
        <f>VLOOKUP(A1427,'Medical Examinations'!A:N,14,0)</f>
        <v>No</v>
      </c>
      <c r="G1427" t="str">
        <f>VLOOKUP(A1427,'Medical Examinations'!A:F,6,0)</f>
        <v>No</v>
      </c>
      <c r="H1427" s="7" t="str">
        <f>VLOOKUP(A1427,'Medical Examinations'!A:J,10,0)</f>
        <v>0</v>
      </c>
      <c r="I1427" t="str">
        <f>VLOOKUP(A1427,'Medical Examinations'!A:I,9,0)</f>
        <v>No</v>
      </c>
      <c r="J1427" t="str">
        <f>VLOOKUP(A1427,'Medical Examinations'!A:L,12,0)</f>
        <v>Obesity</v>
      </c>
      <c r="K1427" t="str">
        <f>VLOOKUP(A1427,'Medical Examinations'!A:M,13,0)</f>
        <v>Prediabetes</v>
      </c>
      <c r="L1427" t="str">
        <f>VLOOKUP(A1427,'Hospitalisation Details'!A:S,15,0)</f>
        <v>25-Aug-1977</v>
      </c>
      <c r="M1427" s="10">
        <f>VLOOKUP(A1427,'Hospitalisation Details'!A:Q,17,0)</f>
        <v>7441.05</v>
      </c>
      <c r="N1427" t="str">
        <f>VLOOKUP(A1427,'Hospitalisation Details'!A:L,12,0)</f>
        <v>tier - 3</v>
      </c>
      <c r="O1427" t="str">
        <f>VLOOKUP(A1427,'Hospitalisation Details'!A:AA,13,0)</f>
        <v>tier - 2</v>
      </c>
      <c r="P1427" t="str">
        <f>VLOOKUP(A1427,'Hospitalisation Details'!A:AA,14,0)</f>
        <v>R1011</v>
      </c>
      <c r="Q1427">
        <f>VLOOKUP(A1427,'Hospitalisation Details'!A:AA,16,0)</f>
        <v>45</v>
      </c>
    </row>
    <row r="1428" spans="1:17" ht="15.75" x14ac:dyDescent="0.25">
      <c r="A1428" s="1" t="s">
        <v>944</v>
      </c>
      <c r="B1428" t="str">
        <f>VLOOKUP(A1428,'Customer Names'!A:D,4,0)</f>
        <v>Brooke S.</v>
      </c>
      <c r="C1428">
        <f>VLOOKUP(A1428,'Medical Examinations'!A:B,2,0)</f>
        <v>27.645</v>
      </c>
      <c r="D1428">
        <f>VLOOKUP(A1428,'Medical Examinations'!A:C,3,0)</f>
        <v>9.91</v>
      </c>
      <c r="E1428" t="str">
        <f>VLOOKUP(A1428,'Medical Examinations'!A:K,11,0)</f>
        <v>No</v>
      </c>
      <c r="F1428" t="str">
        <f>VLOOKUP(A1428,'Medical Examinations'!A:N,14,0)</f>
        <v>No</v>
      </c>
      <c r="G1428" t="str">
        <f>VLOOKUP(A1428,'Medical Examinations'!A:F,6,0)</f>
        <v>No</v>
      </c>
      <c r="H1428" s="7" t="str">
        <f>VLOOKUP(A1428,'Medical Examinations'!A:J,10,0)</f>
        <v>0</v>
      </c>
      <c r="I1428" t="str">
        <f>VLOOKUP(A1428,'Medical Examinations'!A:I,9,0)</f>
        <v>No</v>
      </c>
      <c r="J1428" t="str">
        <f>VLOOKUP(A1428,'Medical Examinations'!A:L,12,0)</f>
        <v>Overweight</v>
      </c>
      <c r="K1428" t="str">
        <f>VLOOKUP(A1428,'Medical Examinations'!A:M,13,0)</f>
        <v>Diabetes</v>
      </c>
      <c r="L1428" t="str">
        <f>VLOOKUP(A1428,'Hospitalisation Details'!A:S,15,0)</f>
        <v>2-Dec-1978</v>
      </c>
      <c r="M1428" s="10">
        <f>VLOOKUP(A1428,'Hospitalisation Details'!A:Q,17,0)</f>
        <v>7421.19</v>
      </c>
      <c r="N1428" t="str">
        <f>VLOOKUP(A1428,'Hospitalisation Details'!A:L,12,0)</f>
        <v>tier - 2</v>
      </c>
      <c r="O1428" t="str">
        <f>VLOOKUP(A1428,'Hospitalisation Details'!A:AA,13,0)</f>
        <v>tier - 3</v>
      </c>
      <c r="P1428" t="str">
        <f>VLOOKUP(A1428,'Hospitalisation Details'!A:AA,14,0)</f>
        <v>R1012</v>
      </c>
      <c r="Q1428">
        <f>VLOOKUP(A1428,'Hospitalisation Details'!A:AA,16,0)</f>
        <v>44</v>
      </c>
    </row>
    <row r="1429" spans="1:17" ht="15.75" x14ac:dyDescent="0.25">
      <c r="A1429" s="1" t="s">
        <v>943</v>
      </c>
      <c r="B1429" t="str">
        <f>VLOOKUP(A1429,'Customer Names'!A:D,4,0)</f>
        <v>Kaye A.</v>
      </c>
      <c r="C1429">
        <f>VLOOKUP(A1429,'Medical Examinations'!A:B,2,0)</f>
        <v>26.41</v>
      </c>
      <c r="D1429">
        <f>VLOOKUP(A1429,'Medical Examinations'!A:C,3,0)</f>
        <v>11.4</v>
      </c>
      <c r="E1429" t="str">
        <f>VLOOKUP(A1429,'Medical Examinations'!A:K,11,0)</f>
        <v>No</v>
      </c>
      <c r="F1429" t="str">
        <f>VLOOKUP(A1429,'Medical Examinations'!A:N,14,0)</f>
        <v>No</v>
      </c>
      <c r="G1429" t="str">
        <f>VLOOKUP(A1429,'Medical Examinations'!A:F,6,0)</f>
        <v>No</v>
      </c>
      <c r="H1429" s="7" t="str">
        <f>VLOOKUP(A1429,'Medical Examinations'!A:J,10,0)</f>
        <v>0</v>
      </c>
      <c r="I1429" t="str">
        <f>VLOOKUP(A1429,'Medical Examinations'!A:I,9,0)</f>
        <v>No</v>
      </c>
      <c r="J1429" t="str">
        <f>VLOOKUP(A1429,'Medical Examinations'!A:L,12,0)</f>
        <v>Overweight</v>
      </c>
      <c r="K1429" t="str">
        <f>VLOOKUP(A1429,'Medical Examinations'!A:M,13,0)</f>
        <v>Diabetes</v>
      </c>
      <c r="L1429" t="str">
        <f>VLOOKUP(A1429,'Hospitalisation Details'!A:S,15,0)</f>
        <v>12-Nov-1978</v>
      </c>
      <c r="M1429" s="10">
        <f>VLOOKUP(A1429,'Hospitalisation Details'!A:Q,17,0)</f>
        <v>7419.48</v>
      </c>
      <c r="N1429" t="str">
        <f>VLOOKUP(A1429,'Hospitalisation Details'!A:L,12,0)</f>
        <v>tier - 2</v>
      </c>
      <c r="O1429" t="str">
        <f>VLOOKUP(A1429,'Hospitalisation Details'!A:AA,13,0)</f>
        <v>tier - 2</v>
      </c>
      <c r="P1429" t="str">
        <f>VLOOKUP(A1429,'Hospitalisation Details'!A:AA,14,0)</f>
        <v>R1012</v>
      </c>
      <c r="Q1429">
        <f>VLOOKUP(A1429,'Hospitalisation Details'!A:AA,16,0)</f>
        <v>44</v>
      </c>
    </row>
    <row r="1430" spans="1:17" ht="15.75" x14ac:dyDescent="0.25">
      <c r="A1430" s="1" t="s">
        <v>942</v>
      </c>
      <c r="B1430" t="str">
        <f>VLOOKUP(A1430,'Customer Names'!A:D,4,0)</f>
        <v>Carolyn</v>
      </c>
      <c r="C1430">
        <f>VLOOKUP(A1430,'Medical Examinations'!A:B,2,0)</f>
        <v>34.1</v>
      </c>
      <c r="D1430">
        <f>VLOOKUP(A1430,'Medical Examinations'!A:C,3,0)</f>
        <v>6.29</v>
      </c>
      <c r="E1430" t="str">
        <f>VLOOKUP(A1430,'Medical Examinations'!A:K,11,0)</f>
        <v>Yes</v>
      </c>
      <c r="F1430" t="str">
        <f>VLOOKUP(A1430,'Medical Examinations'!A:N,14,0)</f>
        <v>No</v>
      </c>
      <c r="G1430" t="str">
        <f>VLOOKUP(A1430,'Medical Examinations'!A:F,6,0)</f>
        <v>Yes</v>
      </c>
      <c r="H1430" s="7">
        <f>VLOOKUP(A1430,'Medical Examinations'!A:J,10,0)</f>
        <v>1</v>
      </c>
      <c r="I1430" t="str">
        <f>VLOOKUP(A1430,'Medical Examinations'!A:I,9,0)</f>
        <v>No</v>
      </c>
      <c r="J1430" t="str">
        <f>VLOOKUP(A1430,'Medical Examinations'!A:L,12,0)</f>
        <v>Obesity</v>
      </c>
      <c r="K1430" t="str">
        <f>VLOOKUP(A1430,'Medical Examinations'!A:M,13,0)</f>
        <v>Prediabetes</v>
      </c>
      <c r="L1430" t="str">
        <f>VLOOKUP(A1430,'Hospitalisation Details'!A:S,15,0)</f>
        <v>19-Sep-1983</v>
      </c>
      <c r="M1430" s="10">
        <f>VLOOKUP(A1430,'Hospitalisation Details'!A:Q,17,0)</f>
        <v>7418.52</v>
      </c>
      <c r="N1430" t="str">
        <f>VLOOKUP(A1430,'Hospitalisation Details'!A:L,12,0)</f>
        <v>tier - 2</v>
      </c>
      <c r="O1430" t="str">
        <f>VLOOKUP(A1430,'Hospitalisation Details'!A:AA,13,0)</f>
        <v>tier - 2</v>
      </c>
      <c r="P1430" t="str">
        <f>VLOOKUP(A1430,'Hospitalisation Details'!A:AA,14,0)</f>
        <v>R1011</v>
      </c>
      <c r="Q1430">
        <f>VLOOKUP(A1430,'Hospitalisation Details'!A:AA,16,0)</f>
        <v>39</v>
      </c>
    </row>
    <row r="1431" spans="1:17" ht="15.75" x14ac:dyDescent="0.25">
      <c r="A1431" s="1" t="s">
        <v>941</v>
      </c>
      <c r="B1431" t="str">
        <f>VLOOKUP(A1431,'Customer Names'!A:D,4,0)</f>
        <v>Daniel C.</v>
      </c>
      <c r="C1431">
        <f>VLOOKUP(A1431,'Medical Examinations'!A:B,2,0)</f>
        <v>17.3</v>
      </c>
      <c r="D1431">
        <f>VLOOKUP(A1431,'Medical Examinations'!A:C,3,0)</f>
        <v>9.2799999999999994</v>
      </c>
      <c r="E1431" t="str">
        <f>VLOOKUP(A1431,'Medical Examinations'!A:K,11,0)</f>
        <v>No</v>
      </c>
      <c r="F1431" t="str">
        <f>VLOOKUP(A1431,'Medical Examinations'!A:N,14,0)</f>
        <v>No</v>
      </c>
      <c r="G1431" t="str">
        <f>VLOOKUP(A1431,'Medical Examinations'!A:F,6,0)</f>
        <v>No</v>
      </c>
      <c r="H1431" s="7" t="str">
        <f>VLOOKUP(A1431,'Medical Examinations'!A:J,10,0)</f>
        <v>0</v>
      </c>
      <c r="I1431" t="str">
        <f>VLOOKUP(A1431,'Medical Examinations'!A:I,9,0)</f>
        <v>No</v>
      </c>
      <c r="J1431" t="str">
        <f>VLOOKUP(A1431,'Medical Examinations'!A:L,12,0)</f>
        <v>Underweight</v>
      </c>
      <c r="K1431" t="str">
        <f>VLOOKUP(A1431,'Medical Examinations'!A:M,13,0)</f>
        <v>Diabetes</v>
      </c>
      <c r="L1431" t="str">
        <f>VLOOKUP(A1431,'Hospitalisation Details'!A:S,15,0)</f>
        <v>5-Dec-1965</v>
      </c>
      <c r="M1431" s="10">
        <f>VLOOKUP(A1431,'Hospitalisation Details'!A:Q,17,0)</f>
        <v>7403.98</v>
      </c>
      <c r="N1431" t="str">
        <f>VLOOKUP(A1431,'Hospitalisation Details'!A:L,12,0)</f>
        <v>tier - 3</v>
      </c>
      <c r="O1431" t="str">
        <f>VLOOKUP(A1431,'Hospitalisation Details'!A:AA,13,0)</f>
        <v>tier - 2</v>
      </c>
      <c r="P1431" t="str">
        <f>VLOOKUP(A1431,'Hospitalisation Details'!A:AA,14,0)</f>
        <v>R1013</v>
      </c>
      <c r="Q1431">
        <f>VLOOKUP(A1431,'Hospitalisation Details'!A:AA,16,0)</f>
        <v>57</v>
      </c>
    </row>
    <row r="1432" spans="1:17" ht="15.75" x14ac:dyDescent="0.25">
      <c r="A1432" s="1" t="s">
        <v>940</v>
      </c>
      <c r="B1432" t="str">
        <f>VLOOKUP(A1432,'Customer Names'!A:D,4,0)</f>
        <v>Laurie A</v>
      </c>
      <c r="C1432">
        <f>VLOOKUP(A1432,'Medical Examinations'!A:B,2,0)</f>
        <v>35.020000000000003</v>
      </c>
      <c r="D1432">
        <f>VLOOKUP(A1432,'Medical Examinations'!A:C,3,0)</f>
        <v>4.78</v>
      </c>
      <c r="E1432" t="str">
        <f>VLOOKUP(A1432,'Medical Examinations'!A:K,11,0)</f>
        <v>No</v>
      </c>
      <c r="F1432" t="str">
        <f>VLOOKUP(A1432,'Medical Examinations'!A:N,14,0)</f>
        <v>No</v>
      </c>
      <c r="G1432" t="str">
        <f>VLOOKUP(A1432,'Medical Examinations'!A:F,6,0)</f>
        <v>Yes</v>
      </c>
      <c r="H1432" s="7">
        <f>VLOOKUP(A1432,'Medical Examinations'!A:J,10,0)</f>
        <v>1</v>
      </c>
      <c r="I1432" t="str">
        <f>VLOOKUP(A1432,'Medical Examinations'!A:I,9,0)</f>
        <v>No</v>
      </c>
      <c r="J1432" t="str">
        <f>VLOOKUP(A1432,'Medical Examinations'!A:L,12,0)</f>
        <v>Obesity</v>
      </c>
      <c r="K1432" t="str">
        <f>VLOOKUP(A1432,'Medical Examinations'!A:M,13,0)</f>
        <v>Normal</v>
      </c>
      <c r="L1432" t="str">
        <f>VLOOKUP(A1432,'Hospitalisation Details'!A:S,15,0)</f>
        <v>22-Jul-1993</v>
      </c>
      <c r="M1432" s="10">
        <f>VLOOKUP(A1432,'Hospitalisation Details'!A:Q,17,0)</f>
        <v>7388.85</v>
      </c>
      <c r="N1432" t="str">
        <f>VLOOKUP(A1432,'Hospitalisation Details'!A:L,12,0)</f>
        <v>tier - 2</v>
      </c>
      <c r="O1432" t="str">
        <f>VLOOKUP(A1432,'Hospitalisation Details'!A:AA,13,0)</f>
        <v>tier - 2</v>
      </c>
      <c r="P1432" t="str">
        <f>VLOOKUP(A1432,'Hospitalisation Details'!A:AA,14,0)</f>
        <v>R1026</v>
      </c>
      <c r="Q1432">
        <f>VLOOKUP(A1432,'Hospitalisation Details'!A:AA,16,0)</f>
        <v>29</v>
      </c>
    </row>
    <row r="1433" spans="1:17" ht="15.75" x14ac:dyDescent="0.25">
      <c r="A1433" s="1" t="s">
        <v>939</v>
      </c>
      <c r="B1433" t="str">
        <f>VLOOKUP(A1433,'Customer Names'!A:D,4,0)</f>
        <v>Nicole</v>
      </c>
      <c r="C1433">
        <f>VLOOKUP(A1433,'Medical Examinations'!A:B,2,0)</f>
        <v>37.1</v>
      </c>
      <c r="D1433">
        <f>VLOOKUP(A1433,'Medical Examinations'!A:C,3,0)</f>
        <v>8.8699999999999992</v>
      </c>
      <c r="E1433" t="str">
        <f>VLOOKUP(A1433,'Medical Examinations'!A:K,11,0)</f>
        <v>Yes</v>
      </c>
      <c r="F1433" t="str">
        <f>VLOOKUP(A1433,'Medical Examinations'!A:N,14,0)</f>
        <v>No</v>
      </c>
      <c r="G1433" t="str">
        <f>VLOOKUP(A1433,'Medical Examinations'!A:F,6,0)</f>
        <v>No</v>
      </c>
      <c r="H1433" s="7" t="str">
        <f>VLOOKUP(A1433,'Medical Examinations'!A:J,10,0)</f>
        <v>0</v>
      </c>
      <c r="I1433" t="str">
        <f>VLOOKUP(A1433,'Medical Examinations'!A:I,9,0)</f>
        <v>No</v>
      </c>
      <c r="J1433" t="str">
        <f>VLOOKUP(A1433,'Medical Examinations'!A:L,12,0)</f>
        <v>Obesity</v>
      </c>
      <c r="K1433" t="str">
        <f>VLOOKUP(A1433,'Medical Examinations'!A:M,13,0)</f>
        <v>Diabetes</v>
      </c>
      <c r="L1433" t="str">
        <f>VLOOKUP(A1433,'Hospitalisation Details'!A:S,15,0)</f>
        <v>24-Nov-1981</v>
      </c>
      <c r="M1433" s="10">
        <f>VLOOKUP(A1433,'Hospitalisation Details'!A:Q,17,0)</f>
        <v>7371.77</v>
      </c>
      <c r="N1433" t="str">
        <f>VLOOKUP(A1433,'Hospitalisation Details'!A:L,12,0)</f>
        <v>tier - 2</v>
      </c>
      <c r="O1433" t="str">
        <f>VLOOKUP(A1433,'Hospitalisation Details'!A:AA,13,0)</f>
        <v>tier - 1</v>
      </c>
      <c r="P1433" t="str">
        <f>VLOOKUP(A1433,'Hospitalisation Details'!A:AA,14,0)</f>
        <v>R1011</v>
      </c>
      <c r="Q1433">
        <f>VLOOKUP(A1433,'Hospitalisation Details'!A:AA,16,0)</f>
        <v>41</v>
      </c>
    </row>
    <row r="1434" spans="1:17" ht="15.75" x14ac:dyDescent="0.25">
      <c r="A1434" s="1" t="s">
        <v>938</v>
      </c>
      <c r="B1434" t="str">
        <f>VLOOKUP(A1434,'Customer Names'!A:D,4,0)</f>
        <v>Shelby</v>
      </c>
      <c r="C1434">
        <f>VLOOKUP(A1434,'Medical Examinations'!A:B,2,0)</f>
        <v>16.79</v>
      </c>
      <c r="D1434">
        <f>VLOOKUP(A1434,'Medical Examinations'!A:C,3,0)</f>
        <v>11.4</v>
      </c>
      <c r="E1434" t="str">
        <f>VLOOKUP(A1434,'Medical Examinations'!A:K,11,0)</f>
        <v>No</v>
      </c>
      <c r="F1434" t="str">
        <f>VLOOKUP(A1434,'Medical Examinations'!A:N,14,0)</f>
        <v>No</v>
      </c>
      <c r="G1434" t="str">
        <f>VLOOKUP(A1434,'Medical Examinations'!A:F,6,0)</f>
        <v>No</v>
      </c>
      <c r="H1434" s="7" t="str">
        <f>VLOOKUP(A1434,'Medical Examinations'!A:J,10,0)</f>
        <v>0</v>
      </c>
      <c r="I1434" t="str">
        <f>VLOOKUP(A1434,'Medical Examinations'!A:I,9,0)</f>
        <v>No</v>
      </c>
      <c r="J1434" t="str">
        <f>VLOOKUP(A1434,'Medical Examinations'!A:L,12,0)</f>
        <v>Underweight</v>
      </c>
      <c r="K1434" t="str">
        <f>VLOOKUP(A1434,'Medical Examinations'!A:M,13,0)</f>
        <v>Diabetes</v>
      </c>
      <c r="L1434" t="str">
        <f>VLOOKUP(A1434,'Hospitalisation Details'!A:S,15,0)</f>
        <v>9-Dec-1965</v>
      </c>
      <c r="M1434" s="10">
        <f>VLOOKUP(A1434,'Hospitalisation Details'!A:Q,17,0)</f>
        <v>7362.31</v>
      </c>
      <c r="N1434" t="str">
        <f>VLOOKUP(A1434,'Hospitalisation Details'!A:L,12,0)</f>
        <v>tier - 3</v>
      </c>
      <c r="O1434" t="str">
        <f>VLOOKUP(A1434,'Hospitalisation Details'!A:AA,13,0)</f>
        <v>tier - 3</v>
      </c>
      <c r="P1434" t="str">
        <f>VLOOKUP(A1434,'Hospitalisation Details'!A:AA,14,0)</f>
        <v>R1013</v>
      </c>
      <c r="Q1434">
        <f>VLOOKUP(A1434,'Hospitalisation Details'!A:AA,16,0)</f>
        <v>57</v>
      </c>
    </row>
    <row r="1435" spans="1:17" ht="15.75" x14ac:dyDescent="0.25">
      <c r="A1435" s="1" t="s">
        <v>937</v>
      </c>
      <c r="B1435" t="str">
        <f>VLOOKUP(A1435,'Customer Names'!A:D,4,0)</f>
        <v>Allison</v>
      </c>
      <c r="C1435">
        <f>VLOOKUP(A1435,'Medical Examinations'!A:B,2,0)</f>
        <v>31.635000000000002</v>
      </c>
      <c r="D1435">
        <f>VLOOKUP(A1435,'Medical Examinations'!A:C,3,0)</f>
        <v>9.1300000000000008</v>
      </c>
      <c r="E1435" t="str">
        <f>VLOOKUP(A1435,'Medical Examinations'!A:K,11,0)</f>
        <v>Yes</v>
      </c>
      <c r="F1435" t="str">
        <f>VLOOKUP(A1435,'Medical Examinations'!A:N,14,0)</f>
        <v>No</v>
      </c>
      <c r="G1435" t="str">
        <f>VLOOKUP(A1435,'Medical Examinations'!A:F,6,0)</f>
        <v>No</v>
      </c>
      <c r="H1435" s="7" t="str">
        <f>VLOOKUP(A1435,'Medical Examinations'!A:J,10,0)</f>
        <v>0</v>
      </c>
      <c r="I1435" t="str">
        <f>VLOOKUP(A1435,'Medical Examinations'!A:I,9,0)</f>
        <v>No</v>
      </c>
      <c r="J1435" t="str">
        <f>VLOOKUP(A1435,'Medical Examinations'!A:L,12,0)</f>
        <v>Obesity</v>
      </c>
      <c r="K1435" t="str">
        <f>VLOOKUP(A1435,'Medical Examinations'!A:M,13,0)</f>
        <v>Diabetes</v>
      </c>
      <c r="L1435" t="str">
        <f>VLOOKUP(A1435,'Hospitalisation Details'!A:S,15,0)</f>
        <v>16-Jul-1981</v>
      </c>
      <c r="M1435" s="10">
        <f>VLOOKUP(A1435,'Hospitalisation Details'!A:Q,17,0)</f>
        <v>7358.18</v>
      </c>
      <c r="N1435" t="str">
        <f>VLOOKUP(A1435,'Hospitalisation Details'!A:L,12,0)</f>
        <v>tier - 2</v>
      </c>
      <c r="O1435" t="str">
        <f>VLOOKUP(A1435,'Hospitalisation Details'!A:AA,13,0)</f>
        <v>tier - 3</v>
      </c>
      <c r="P1435" t="str">
        <f>VLOOKUP(A1435,'Hospitalisation Details'!A:AA,14,0)</f>
        <v>R1024</v>
      </c>
      <c r="Q1435">
        <f>VLOOKUP(A1435,'Hospitalisation Details'!A:AA,16,0)</f>
        <v>41</v>
      </c>
    </row>
    <row r="1436" spans="1:17" ht="15.75" x14ac:dyDescent="0.25">
      <c r="A1436" s="1" t="s">
        <v>936</v>
      </c>
      <c r="B1436" t="str">
        <f>VLOOKUP(A1436,'Customer Names'!A:D,4,0)</f>
        <v>Leticia</v>
      </c>
      <c r="C1436">
        <f>VLOOKUP(A1436,'Medical Examinations'!A:B,2,0)</f>
        <v>24.19</v>
      </c>
      <c r="D1436">
        <f>VLOOKUP(A1436,'Medical Examinations'!A:C,3,0)</f>
        <v>6.22</v>
      </c>
      <c r="E1436" t="str">
        <f>VLOOKUP(A1436,'Medical Examinations'!A:K,11,0)</f>
        <v>Yes</v>
      </c>
      <c r="F1436" t="str">
        <f>VLOOKUP(A1436,'Medical Examinations'!A:N,14,0)</f>
        <v>No</v>
      </c>
      <c r="G1436" t="str">
        <f>VLOOKUP(A1436,'Medical Examinations'!A:F,6,0)</f>
        <v>Yes</v>
      </c>
      <c r="H1436" s="7">
        <f>VLOOKUP(A1436,'Medical Examinations'!A:J,10,0)</f>
        <v>1</v>
      </c>
      <c r="I1436" t="str">
        <f>VLOOKUP(A1436,'Medical Examinations'!A:I,9,0)</f>
        <v>No</v>
      </c>
      <c r="J1436" t="str">
        <f>VLOOKUP(A1436,'Medical Examinations'!A:L,12,0)</f>
        <v>Normal Weight</v>
      </c>
      <c r="K1436" t="str">
        <f>VLOOKUP(A1436,'Medical Examinations'!A:M,13,0)</f>
        <v>Prediabetes</v>
      </c>
      <c r="L1436" t="str">
        <f>VLOOKUP(A1436,'Hospitalisation Details'!A:S,15,0)</f>
        <v>21-Jun-1983</v>
      </c>
      <c r="M1436" s="10">
        <f>VLOOKUP(A1436,'Hospitalisation Details'!A:Q,17,0)</f>
        <v>7357.49</v>
      </c>
      <c r="N1436" t="str">
        <f>VLOOKUP(A1436,'Hospitalisation Details'!A:L,12,0)</f>
        <v>tier - 2</v>
      </c>
      <c r="O1436" t="str">
        <f>VLOOKUP(A1436,'Hospitalisation Details'!A:AA,13,0)</f>
        <v>tier - 2</v>
      </c>
      <c r="P1436" t="str">
        <f>VLOOKUP(A1436,'Hospitalisation Details'!A:AA,14,0)</f>
        <v>R1012</v>
      </c>
      <c r="Q1436">
        <f>VLOOKUP(A1436,'Hospitalisation Details'!A:AA,16,0)</f>
        <v>39</v>
      </c>
    </row>
    <row r="1437" spans="1:17" ht="15.75" x14ac:dyDescent="0.25">
      <c r="A1437" s="1" t="s">
        <v>935</v>
      </c>
      <c r="B1437" t="str">
        <f>VLOOKUP(A1437,'Customer Names'!A:D,4,0)</f>
        <v>John S.</v>
      </c>
      <c r="C1437">
        <f>VLOOKUP(A1437,'Medical Examinations'!A:B,2,0)</f>
        <v>35.29</v>
      </c>
      <c r="D1437">
        <f>VLOOKUP(A1437,'Medical Examinations'!A:C,3,0)</f>
        <v>5.9</v>
      </c>
      <c r="E1437" t="str">
        <f>VLOOKUP(A1437,'Medical Examinations'!A:K,11,0)</f>
        <v>No</v>
      </c>
      <c r="F1437" t="str">
        <f>VLOOKUP(A1437,'Medical Examinations'!A:N,14,0)</f>
        <v>No</v>
      </c>
      <c r="G1437" t="str">
        <f>VLOOKUP(A1437,'Medical Examinations'!A:F,6,0)</f>
        <v>Yes</v>
      </c>
      <c r="H1437" s="7">
        <f>VLOOKUP(A1437,'Medical Examinations'!A:J,10,0)</f>
        <v>1</v>
      </c>
      <c r="I1437" t="str">
        <f>VLOOKUP(A1437,'Medical Examinations'!A:I,9,0)</f>
        <v>No</v>
      </c>
      <c r="J1437" t="str">
        <f>VLOOKUP(A1437,'Medical Examinations'!A:L,12,0)</f>
        <v>Obesity</v>
      </c>
      <c r="K1437" t="str">
        <f>VLOOKUP(A1437,'Medical Examinations'!A:M,13,0)</f>
        <v>Prediabetes</v>
      </c>
      <c r="L1437" t="str">
        <f>VLOOKUP(A1437,'Hospitalisation Details'!A:S,15,0)</f>
        <v>5-Oct-1993</v>
      </c>
      <c r="M1437" s="10">
        <f>VLOOKUP(A1437,'Hospitalisation Details'!A:Q,17,0)</f>
        <v>7349.12</v>
      </c>
      <c r="N1437" t="str">
        <f>VLOOKUP(A1437,'Hospitalisation Details'!A:L,12,0)</f>
        <v>tier - 2</v>
      </c>
      <c r="O1437" t="str">
        <f>VLOOKUP(A1437,'Hospitalisation Details'!A:AA,13,0)</f>
        <v>tier - 2</v>
      </c>
      <c r="P1437" t="str">
        <f>VLOOKUP(A1437,'Hospitalisation Details'!A:AA,14,0)</f>
        <v>R1021</v>
      </c>
      <c r="Q1437">
        <f>VLOOKUP(A1437,'Hospitalisation Details'!A:AA,16,0)</f>
        <v>29</v>
      </c>
    </row>
    <row r="1438" spans="1:17" ht="15.75" x14ac:dyDescent="0.25">
      <c r="A1438" s="1" t="s">
        <v>934</v>
      </c>
      <c r="B1438" t="str">
        <f>VLOOKUP(A1438,'Customer Names'!A:D,4,0)</f>
        <v>April</v>
      </c>
      <c r="C1438">
        <f>VLOOKUP(A1438,'Medical Examinations'!A:B,2,0)</f>
        <v>35.299999999999997</v>
      </c>
      <c r="D1438">
        <f>VLOOKUP(A1438,'Medical Examinations'!A:C,3,0)</f>
        <v>4.45</v>
      </c>
      <c r="E1438" t="str">
        <f>VLOOKUP(A1438,'Medical Examinations'!A:K,11,0)</f>
        <v>No</v>
      </c>
      <c r="F1438" t="str">
        <f>VLOOKUP(A1438,'Medical Examinations'!A:N,14,0)</f>
        <v>No</v>
      </c>
      <c r="G1438" t="str">
        <f>VLOOKUP(A1438,'Medical Examinations'!A:F,6,0)</f>
        <v>No</v>
      </c>
      <c r="H1438" s="7" t="str">
        <f>VLOOKUP(A1438,'Medical Examinations'!A:J,10,0)</f>
        <v>0</v>
      </c>
      <c r="I1438" t="str">
        <f>VLOOKUP(A1438,'Medical Examinations'!A:I,9,0)</f>
        <v>No</v>
      </c>
      <c r="J1438" t="str">
        <f>VLOOKUP(A1438,'Medical Examinations'!A:L,12,0)</f>
        <v>Obesity</v>
      </c>
      <c r="K1438" t="str">
        <f>VLOOKUP(A1438,'Medical Examinations'!A:M,13,0)</f>
        <v>Normal</v>
      </c>
      <c r="L1438" t="str">
        <f>VLOOKUP(A1438,'Hospitalisation Details'!A:S,15,0)</f>
        <v>1-Dec-1977</v>
      </c>
      <c r="M1438" s="10">
        <f>VLOOKUP(A1438,'Hospitalisation Details'!A:Q,17,0)</f>
        <v>7348.14</v>
      </c>
      <c r="N1438" t="str">
        <f>VLOOKUP(A1438,'Hospitalisation Details'!A:L,12,0)</f>
        <v>tier - 2</v>
      </c>
      <c r="O1438" t="str">
        <f>VLOOKUP(A1438,'Hospitalisation Details'!A:AA,13,0)</f>
        <v>tier - 1</v>
      </c>
      <c r="P1438" t="str">
        <f>VLOOKUP(A1438,'Hospitalisation Details'!A:AA,14,0)</f>
        <v>R1011</v>
      </c>
      <c r="Q1438">
        <f>VLOOKUP(A1438,'Hospitalisation Details'!A:AA,16,0)</f>
        <v>45</v>
      </c>
    </row>
    <row r="1439" spans="1:17" ht="15.75" x14ac:dyDescent="0.25">
      <c r="A1439" s="1" t="s">
        <v>933</v>
      </c>
      <c r="B1439" t="str">
        <f>VLOOKUP(A1439,'Customer Names'!A:D,4,0)</f>
        <v>Ashley N.</v>
      </c>
      <c r="C1439">
        <f>VLOOKUP(A1439,'Medical Examinations'!A:B,2,0)</f>
        <v>35.64</v>
      </c>
      <c r="D1439">
        <f>VLOOKUP(A1439,'Medical Examinations'!A:C,3,0)</f>
        <v>6.17</v>
      </c>
      <c r="E1439" t="str">
        <f>VLOOKUP(A1439,'Medical Examinations'!A:K,11,0)</f>
        <v>No</v>
      </c>
      <c r="F1439" t="str">
        <f>VLOOKUP(A1439,'Medical Examinations'!A:N,14,0)</f>
        <v>No</v>
      </c>
      <c r="G1439" t="str">
        <f>VLOOKUP(A1439,'Medical Examinations'!A:F,6,0)</f>
        <v>Yes</v>
      </c>
      <c r="H1439" s="7">
        <f>VLOOKUP(A1439,'Medical Examinations'!A:J,10,0)</f>
        <v>1</v>
      </c>
      <c r="I1439" t="str">
        <f>VLOOKUP(A1439,'Medical Examinations'!A:I,9,0)</f>
        <v>No</v>
      </c>
      <c r="J1439" t="str">
        <f>VLOOKUP(A1439,'Medical Examinations'!A:L,12,0)</f>
        <v>Obesity</v>
      </c>
      <c r="K1439" t="str">
        <f>VLOOKUP(A1439,'Medical Examinations'!A:M,13,0)</f>
        <v>Prediabetes</v>
      </c>
      <c r="L1439" t="str">
        <f>VLOOKUP(A1439,'Hospitalisation Details'!A:S,15,0)</f>
        <v>26-Jun-1979</v>
      </c>
      <c r="M1439" s="10">
        <f>VLOOKUP(A1439,'Hospitalisation Details'!A:Q,17,0)</f>
        <v>7345.73</v>
      </c>
      <c r="N1439" t="str">
        <f>VLOOKUP(A1439,'Hospitalisation Details'!A:L,12,0)</f>
        <v>tier - 2</v>
      </c>
      <c r="O1439" t="str">
        <f>VLOOKUP(A1439,'Hospitalisation Details'!A:AA,13,0)</f>
        <v>tier - 1</v>
      </c>
      <c r="P1439" t="str">
        <f>VLOOKUP(A1439,'Hospitalisation Details'!A:AA,14,0)</f>
        <v>R1013</v>
      </c>
      <c r="Q1439">
        <f>VLOOKUP(A1439,'Hospitalisation Details'!A:AA,16,0)</f>
        <v>43</v>
      </c>
    </row>
    <row r="1440" spans="1:17" ht="15.75" x14ac:dyDescent="0.25">
      <c r="A1440" s="1" t="s">
        <v>932</v>
      </c>
      <c r="B1440" t="str">
        <f>VLOOKUP(A1440,'Customer Names'!A:D,4,0)</f>
        <v>Madeleine</v>
      </c>
      <c r="C1440">
        <f>VLOOKUP(A1440,'Medical Examinations'!A:B,2,0)</f>
        <v>33.1</v>
      </c>
      <c r="D1440">
        <f>VLOOKUP(A1440,'Medical Examinations'!A:C,3,0)</f>
        <v>4.93</v>
      </c>
      <c r="E1440" t="str">
        <f>VLOOKUP(A1440,'Medical Examinations'!A:K,11,0)</f>
        <v>No</v>
      </c>
      <c r="F1440" t="str">
        <f>VLOOKUP(A1440,'Medical Examinations'!A:N,14,0)</f>
        <v>No</v>
      </c>
      <c r="G1440" t="str">
        <f>VLOOKUP(A1440,'Medical Examinations'!A:F,6,0)</f>
        <v>No</v>
      </c>
      <c r="H1440" s="7" t="str">
        <f>VLOOKUP(A1440,'Medical Examinations'!A:J,10,0)</f>
        <v>0</v>
      </c>
      <c r="I1440" t="str">
        <f>VLOOKUP(A1440,'Medical Examinations'!A:I,9,0)</f>
        <v>No</v>
      </c>
      <c r="J1440" t="str">
        <f>VLOOKUP(A1440,'Medical Examinations'!A:L,12,0)</f>
        <v>Obesity</v>
      </c>
      <c r="K1440" t="str">
        <f>VLOOKUP(A1440,'Medical Examinations'!A:M,13,0)</f>
        <v>Normal</v>
      </c>
      <c r="L1440" t="str">
        <f>VLOOKUP(A1440,'Hospitalisation Details'!A:S,15,0)</f>
        <v>18-Dec-1977</v>
      </c>
      <c r="M1440" s="10">
        <f>VLOOKUP(A1440,'Hospitalisation Details'!A:Q,17,0)</f>
        <v>7345.08</v>
      </c>
      <c r="N1440" t="str">
        <f>VLOOKUP(A1440,'Hospitalisation Details'!A:L,12,0)</f>
        <v>tier - 2</v>
      </c>
      <c r="O1440" t="str">
        <f>VLOOKUP(A1440,'Hospitalisation Details'!A:AA,13,0)</f>
        <v>tier - 1</v>
      </c>
      <c r="P1440" t="str">
        <f>VLOOKUP(A1440,'Hospitalisation Details'!A:AA,14,0)</f>
        <v>R1011</v>
      </c>
      <c r="Q1440">
        <f>VLOOKUP(A1440,'Hospitalisation Details'!A:AA,16,0)</f>
        <v>45</v>
      </c>
    </row>
    <row r="1441" spans="1:17" ht="15.75" x14ac:dyDescent="0.25">
      <c r="A1441" s="1" t="s">
        <v>931</v>
      </c>
      <c r="B1441" t="str">
        <f>VLOOKUP(A1441,'Customer Names'!A:D,4,0)</f>
        <v>Nelly S</v>
      </c>
      <c r="C1441">
        <f>VLOOKUP(A1441,'Medical Examinations'!A:B,2,0)</f>
        <v>26.41</v>
      </c>
      <c r="D1441">
        <f>VLOOKUP(A1441,'Medical Examinations'!A:C,3,0)</f>
        <v>7.32</v>
      </c>
      <c r="E1441" t="str">
        <f>VLOOKUP(A1441,'Medical Examinations'!A:K,11,0)</f>
        <v>Yes</v>
      </c>
      <c r="F1441" t="str">
        <f>VLOOKUP(A1441,'Medical Examinations'!A:N,14,0)</f>
        <v>No</v>
      </c>
      <c r="G1441" t="str">
        <f>VLOOKUP(A1441,'Medical Examinations'!A:F,6,0)</f>
        <v>No</v>
      </c>
      <c r="H1441" s="7">
        <f>VLOOKUP(A1441,'Medical Examinations'!A:J,10,0)</f>
        <v>1</v>
      </c>
      <c r="I1441" t="str">
        <f>VLOOKUP(A1441,'Medical Examinations'!A:I,9,0)</f>
        <v>No</v>
      </c>
      <c r="J1441" t="str">
        <f>VLOOKUP(A1441,'Medical Examinations'!A:L,12,0)</f>
        <v>Overweight</v>
      </c>
      <c r="K1441" t="str">
        <f>VLOOKUP(A1441,'Medical Examinations'!A:M,13,0)</f>
        <v>Diabetes</v>
      </c>
      <c r="L1441" t="str">
        <f>VLOOKUP(A1441,'Hospitalisation Details'!A:S,15,0)</f>
        <v>15-Jun-1986</v>
      </c>
      <c r="M1441" s="10">
        <f>VLOOKUP(A1441,'Hospitalisation Details'!A:Q,17,0)</f>
        <v>7339.93</v>
      </c>
      <c r="N1441" t="str">
        <f>VLOOKUP(A1441,'Hospitalisation Details'!A:L,12,0)</f>
        <v>tier - 2</v>
      </c>
      <c r="O1441" t="str">
        <f>VLOOKUP(A1441,'Hospitalisation Details'!A:AA,13,0)</f>
        <v>tier - 2</v>
      </c>
      <c r="P1441" t="str">
        <f>VLOOKUP(A1441,'Hospitalisation Details'!A:AA,14,0)</f>
        <v>R1012</v>
      </c>
      <c r="Q1441">
        <f>VLOOKUP(A1441,'Hospitalisation Details'!A:AA,16,0)</f>
        <v>36</v>
      </c>
    </row>
    <row r="1442" spans="1:17" ht="15.75" x14ac:dyDescent="0.25">
      <c r="A1442" s="1" t="s">
        <v>930</v>
      </c>
      <c r="B1442" t="str">
        <f>VLOOKUP(A1442,'Customer Names'!A:D,4,0)</f>
        <v>Meredith S</v>
      </c>
      <c r="C1442">
        <f>VLOOKUP(A1442,'Medical Examinations'!A:B,2,0)</f>
        <v>29.9</v>
      </c>
      <c r="D1442">
        <f>VLOOKUP(A1442,'Medical Examinations'!A:C,3,0)</f>
        <v>5.27</v>
      </c>
      <c r="E1442" t="str">
        <f>VLOOKUP(A1442,'Medical Examinations'!A:K,11,0)</f>
        <v>No</v>
      </c>
      <c r="F1442" t="str">
        <f>VLOOKUP(A1442,'Medical Examinations'!A:N,14,0)</f>
        <v>No</v>
      </c>
      <c r="G1442" t="str">
        <f>VLOOKUP(A1442,'Medical Examinations'!A:F,6,0)</f>
        <v>Yes</v>
      </c>
      <c r="H1442" s="7">
        <f>VLOOKUP(A1442,'Medical Examinations'!A:J,10,0)</f>
        <v>1</v>
      </c>
      <c r="I1442" t="str">
        <f>VLOOKUP(A1442,'Medical Examinations'!A:I,9,0)</f>
        <v>No</v>
      </c>
      <c r="J1442" t="str">
        <f>VLOOKUP(A1442,'Medical Examinations'!A:L,12,0)</f>
        <v>Overweight</v>
      </c>
      <c r="K1442" t="str">
        <f>VLOOKUP(A1442,'Medical Examinations'!A:M,13,0)</f>
        <v>Normal</v>
      </c>
      <c r="L1442" t="str">
        <f>VLOOKUP(A1442,'Hospitalisation Details'!A:S,15,0)</f>
        <v>19-Sep-1979</v>
      </c>
      <c r="M1442" s="10">
        <f>VLOOKUP(A1442,'Hospitalisation Details'!A:Q,17,0)</f>
        <v>7337.75</v>
      </c>
      <c r="N1442" t="str">
        <f>VLOOKUP(A1442,'Hospitalisation Details'!A:L,12,0)</f>
        <v>tier - 2</v>
      </c>
      <c r="O1442" t="str">
        <f>VLOOKUP(A1442,'Hospitalisation Details'!A:AA,13,0)</f>
        <v>tier - 3</v>
      </c>
      <c r="P1442" t="str">
        <f>VLOOKUP(A1442,'Hospitalisation Details'!A:AA,14,0)</f>
        <v>R1011</v>
      </c>
      <c r="Q1442">
        <f>VLOOKUP(A1442,'Hospitalisation Details'!A:AA,16,0)</f>
        <v>43</v>
      </c>
    </row>
    <row r="1443" spans="1:17" ht="15.75" x14ac:dyDescent="0.25">
      <c r="A1443" s="1" t="s">
        <v>929</v>
      </c>
      <c r="B1443" t="str">
        <f>VLOOKUP(A1443,'Customer Names'!A:D,4,0)</f>
        <v>Kevin</v>
      </c>
      <c r="C1443">
        <f>VLOOKUP(A1443,'Medical Examinations'!A:B,2,0)</f>
        <v>25.24</v>
      </c>
      <c r="D1443">
        <f>VLOOKUP(A1443,'Medical Examinations'!A:C,3,0)</f>
        <v>5.82</v>
      </c>
      <c r="E1443" t="str">
        <f>VLOOKUP(A1443,'Medical Examinations'!A:K,11,0)</f>
        <v>No</v>
      </c>
      <c r="F1443" t="str">
        <f>VLOOKUP(A1443,'Medical Examinations'!A:N,14,0)</f>
        <v>No</v>
      </c>
      <c r="G1443" t="str">
        <f>VLOOKUP(A1443,'Medical Examinations'!A:F,6,0)</f>
        <v>No</v>
      </c>
      <c r="H1443" s="7">
        <f>VLOOKUP(A1443,'Medical Examinations'!A:J,10,0)</f>
        <v>1</v>
      </c>
      <c r="I1443" t="str">
        <f>VLOOKUP(A1443,'Medical Examinations'!A:I,9,0)</f>
        <v>No</v>
      </c>
      <c r="J1443" t="str">
        <f>VLOOKUP(A1443,'Medical Examinations'!A:L,12,0)</f>
        <v>Overweight</v>
      </c>
      <c r="K1443" t="str">
        <f>VLOOKUP(A1443,'Medical Examinations'!A:M,13,0)</f>
        <v>Prediabetes</v>
      </c>
      <c r="L1443" t="str">
        <f>VLOOKUP(A1443,'Hospitalisation Details'!A:S,15,0)</f>
        <v>25-Jul-1984</v>
      </c>
      <c r="M1443" s="10">
        <f>VLOOKUP(A1443,'Hospitalisation Details'!A:Q,17,0)</f>
        <v>7325.47</v>
      </c>
      <c r="N1443" t="str">
        <f>VLOOKUP(A1443,'Hospitalisation Details'!A:L,12,0)</f>
        <v>tier - 2</v>
      </c>
      <c r="O1443" t="str">
        <f>VLOOKUP(A1443,'Hospitalisation Details'!A:AA,13,0)</f>
        <v>tier - 1</v>
      </c>
      <c r="P1443" t="str">
        <f>VLOOKUP(A1443,'Hospitalisation Details'!A:AA,14,0)</f>
        <v>R1012</v>
      </c>
      <c r="Q1443">
        <f>VLOOKUP(A1443,'Hospitalisation Details'!A:AA,16,0)</f>
        <v>38</v>
      </c>
    </row>
    <row r="1444" spans="1:17" ht="15.75" x14ac:dyDescent="0.25">
      <c r="A1444" s="1" t="s">
        <v>928</v>
      </c>
      <c r="B1444" t="str">
        <f>VLOOKUP(A1444,'Customer Names'!A:D,4,0)</f>
        <v>Lisa</v>
      </c>
      <c r="C1444">
        <f>VLOOKUP(A1444,'Medical Examinations'!A:B,2,0)</f>
        <v>25.08</v>
      </c>
      <c r="D1444">
        <f>VLOOKUP(A1444,'Medical Examinations'!A:C,3,0)</f>
        <v>5.8</v>
      </c>
      <c r="E1444" t="str">
        <f>VLOOKUP(A1444,'Medical Examinations'!A:K,11,0)</f>
        <v>No</v>
      </c>
      <c r="F1444" t="str">
        <f>VLOOKUP(A1444,'Medical Examinations'!A:N,14,0)</f>
        <v>No</v>
      </c>
      <c r="G1444" t="str">
        <f>VLOOKUP(A1444,'Medical Examinations'!A:F,6,0)</f>
        <v>Yes</v>
      </c>
      <c r="H1444" s="7">
        <f>VLOOKUP(A1444,'Medical Examinations'!A:J,10,0)</f>
        <v>1</v>
      </c>
      <c r="I1444" t="str">
        <f>VLOOKUP(A1444,'Medical Examinations'!A:I,9,0)</f>
        <v>No</v>
      </c>
      <c r="J1444" t="str">
        <f>VLOOKUP(A1444,'Medical Examinations'!A:L,12,0)</f>
        <v>Overweight</v>
      </c>
      <c r="K1444" t="str">
        <f>VLOOKUP(A1444,'Medical Examinations'!A:M,13,0)</f>
        <v>Prediabetes</v>
      </c>
      <c r="L1444" t="str">
        <f>VLOOKUP(A1444,'Hospitalisation Details'!A:S,15,0)</f>
        <v>19-Jun-1979</v>
      </c>
      <c r="M1444" s="10">
        <f>VLOOKUP(A1444,'Hospitalisation Details'!A:Q,17,0)</f>
        <v>7325.05</v>
      </c>
      <c r="N1444" t="str">
        <f>VLOOKUP(A1444,'Hospitalisation Details'!A:L,12,0)</f>
        <v>tier - 2</v>
      </c>
      <c r="O1444" t="str">
        <f>VLOOKUP(A1444,'Hospitalisation Details'!A:AA,13,0)</f>
        <v>tier - 3</v>
      </c>
      <c r="P1444" t="str">
        <f>VLOOKUP(A1444,'Hospitalisation Details'!A:AA,14,0)</f>
        <v>R1024</v>
      </c>
      <c r="Q1444">
        <f>VLOOKUP(A1444,'Hospitalisation Details'!A:AA,16,0)</f>
        <v>43</v>
      </c>
    </row>
    <row r="1445" spans="1:17" ht="15.75" x14ac:dyDescent="0.25">
      <c r="A1445" s="1" t="s">
        <v>927</v>
      </c>
      <c r="B1445" t="str">
        <f>VLOOKUP(A1445,'Customer Names'!A:D,4,0)</f>
        <v>Katherine A</v>
      </c>
      <c r="C1445">
        <f>VLOOKUP(A1445,'Medical Examinations'!A:B,2,0)</f>
        <v>29.164999999999999</v>
      </c>
      <c r="D1445">
        <f>VLOOKUP(A1445,'Medical Examinations'!A:C,3,0)</f>
        <v>4.87</v>
      </c>
      <c r="E1445" t="str">
        <f>VLOOKUP(A1445,'Medical Examinations'!A:K,11,0)</f>
        <v>No</v>
      </c>
      <c r="F1445" t="str">
        <f>VLOOKUP(A1445,'Medical Examinations'!A:N,14,0)</f>
        <v>Yes</v>
      </c>
      <c r="G1445" t="str">
        <f>VLOOKUP(A1445,'Medical Examinations'!A:F,6,0)</f>
        <v>No</v>
      </c>
      <c r="H1445" s="7">
        <f>VLOOKUP(A1445,'Medical Examinations'!A:J,10,0)</f>
        <v>1</v>
      </c>
      <c r="I1445" t="str">
        <f>VLOOKUP(A1445,'Medical Examinations'!A:I,9,0)</f>
        <v>No</v>
      </c>
      <c r="J1445" t="str">
        <f>VLOOKUP(A1445,'Medical Examinations'!A:L,12,0)</f>
        <v>Overweight</v>
      </c>
      <c r="K1445" t="str">
        <f>VLOOKUP(A1445,'Medical Examinations'!A:M,13,0)</f>
        <v>Normal</v>
      </c>
      <c r="L1445" t="str">
        <f>VLOOKUP(A1445,'Hospitalisation Details'!A:S,15,0)</f>
        <v>15-Nov-2004</v>
      </c>
      <c r="M1445" s="10">
        <f>VLOOKUP(A1445,'Hospitalisation Details'!A:Q,17,0)</f>
        <v>7323.73</v>
      </c>
      <c r="N1445" t="str">
        <f>VLOOKUP(A1445,'Hospitalisation Details'!A:L,12,0)</f>
        <v>tier - 2</v>
      </c>
      <c r="O1445" t="str">
        <f>VLOOKUP(A1445,'Hospitalisation Details'!A:AA,13,0)</f>
        <v>tier - 2</v>
      </c>
      <c r="P1445" t="str">
        <f>VLOOKUP(A1445,'Hospitalisation Details'!A:AA,14,0)</f>
        <v>R1024</v>
      </c>
      <c r="Q1445">
        <f>VLOOKUP(A1445,'Hospitalisation Details'!A:AA,16,0)</f>
        <v>18</v>
      </c>
    </row>
    <row r="1446" spans="1:17" ht="15.75" x14ac:dyDescent="0.25">
      <c r="A1446" s="1" t="s">
        <v>926</v>
      </c>
      <c r="B1446" t="str">
        <f>VLOOKUP(A1446,'Customer Names'!A:D,4,0)</f>
        <v>Steve</v>
      </c>
      <c r="C1446">
        <f>VLOOKUP(A1446,'Medical Examinations'!A:B,2,0)</f>
        <v>15.05</v>
      </c>
      <c r="D1446">
        <f>VLOOKUP(A1446,'Medical Examinations'!A:C,3,0)</f>
        <v>8.1199999999999992</v>
      </c>
      <c r="E1446" t="str">
        <f>VLOOKUP(A1446,'Medical Examinations'!A:K,11,0)</f>
        <v>No</v>
      </c>
      <c r="F1446" t="str">
        <f>VLOOKUP(A1446,'Medical Examinations'!A:N,14,0)</f>
        <v>No</v>
      </c>
      <c r="G1446" t="str">
        <f>VLOOKUP(A1446,'Medical Examinations'!A:F,6,0)</f>
        <v>No</v>
      </c>
      <c r="H1446" s="7" t="str">
        <f>VLOOKUP(A1446,'Medical Examinations'!A:J,10,0)</f>
        <v>0</v>
      </c>
      <c r="I1446" t="str">
        <f>VLOOKUP(A1446,'Medical Examinations'!A:I,9,0)</f>
        <v>No</v>
      </c>
      <c r="J1446" t="str">
        <f>VLOOKUP(A1446,'Medical Examinations'!A:L,12,0)</f>
        <v>Underweight</v>
      </c>
      <c r="K1446" t="str">
        <f>VLOOKUP(A1446,'Medical Examinations'!A:M,13,0)</f>
        <v>Diabetes</v>
      </c>
      <c r="L1446" t="str">
        <f>VLOOKUP(A1446,'Hospitalisation Details'!A:S,15,0)</f>
        <v>11-Jul-1965</v>
      </c>
      <c r="M1446" s="10">
        <f>VLOOKUP(A1446,'Hospitalisation Details'!A:Q,17,0)</f>
        <v>7322.86</v>
      </c>
      <c r="N1446" t="str">
        <f>VLOOKUP(A1446,'Hospitalisation Details'!A:L,12,0)</f>
        <v>tier - 3</v>
      </c>
      <c r="O1446" t="str">
        <f>VLOOKUP(A1446,'Hospitalisation Details'!A:AA,13,0)</f>
        <v>tier - 3</v>
      </c>
      <c r="P1446" t="str">
        <f>VLOOKUP(A1446,'Hospitalisation Details'!A:AA,14,0)</f>
        <v>R1012</v>
      </c>
      <c r="Q1446">
        <f>VLOOKUP(A1446,'Hospitalisation Details'!A:AA,16,0)</f>
        <v>57</v>
      </c>
    </row>
    <row r="1447" spans="1:17" ht="15.75" x14ac:dyDescent="0.25">
      <c r="A1447" s="1" t="s">
        <v>925</v>
      </c>
      <c r="B1447" t="str">
        <f>VLOOKUP(A1447,'Customer Names'!A:D,4,0)</f>
        <v>Kate L.</v>
      </c>
      <c r="C1447">
        <f>VLOOKUP(A1447,'Medical Examinations'!A:B,2,0)</f>
        <v>19.95</v>
      </c>
      <c r="D1447">
        <f>VLOOKUP(A1447,'Medical Examinations'!A:C,3,0)</f>
        <v>4.3600000000000003</v>
      </c>
      <c r="E1447" t="str">
        <f>VLOOKUP(A1447,'Medical Examinations'!A:K,11,0)</f>
        <v>No</v>
      </c>
      <c r="F1447" t="str">
        <f>VLOOKUP(A1447,'Medical Examinations'!A:N,14,0)</f>
        <v>No</v>
      </c>
      <c r="G1447" t="str">
        <f>VLOOKUP(A1447,'Medical Examinations'!A:F,6,0)</f>
        <v>No</v>
      </c>
      <c r="H1447" s="7">
        <f>VLOOKUP(A1447,'Medical Examinations'!A:J,10,0)</f>
        <v>2</v>
      </c>
      <c r="I1447" t="str">
        <f>VLOOKUP(A1447,'Medical Examinations'!A:I,9,0)</f>
        <v>No</v>
      </c>
      <c r="J1447" t="str">
        <f>VLOOKUP(A1447,'Medical Examinations'!A:L,12,0)</f>
        <v>Normal Weight</v>
      </c>
      <c r="K1447" t="str">
        <f>VLOOKUP(A1447,'Medical Examinations'!A:M,13,0)</f>
        <v>Normal</v>
      </c>
      <c r="L1447" t="str">
        <f>VLOOKUP(A1447,'Hospitalisation Details'!A:S,15,0)</f>
        <v>11-Aug-1972</v>
      </c>
      <c r="M1447" s="10">
        <f>VLOOKUP(A1447,'Hospitalisation Details'!A:Q,17,0)</f>
        <v>7318.22</v>
      </c>
      <c r="N1447" t="str">
        <f>VLOOKUP(A1447,'Hospitalisation Details'!A:L,12,0)</f>
        <v>tier - 2</v>
      </c>
      <c r="O1447" t="str">
        <f>VLOOKUP(A1447,'Hospitalisation Details'!A:AA,13,0)</f>
        <v>tier - 3</v>
      </c>
      <c r="P1447" t="str">
        <f>VLOOKUP(A1447,'Hospitalisation Details'!A:AA,14,0)</f>
        <v>R1012</v>
      </c>
      <c r="Q1447">
        <f>VLOOKUP(A1447,'Hospitalisation Details'!A:AA,16,0)</f>
        <v>50</v>
      </c>
    </row>
    <row r="1448" spans="1:17" ht="15.75" x14ac:dyDescent="0.25">
      <c r="A1448" s="1" t="s">
        <v>924</v>
      </c>
      <c r="B1448" t="str">
        <f>VLOOKUP(A1448,'Customer Names'!A:D,4,0)</f>
        <v>Beth</v>
      </c>
      <c r="C1448">
        <f>VLOOKUP(A1448,'Medical Examinations'!A:B,2,0)</f>
        <v>16.66</v>
      </c>
      <c r="D1448">
        <f>VLOOKUP(A1448,'Medical Examinations'!A:C,3,0)</f>
        <v>9.16</v>
      </c>
      <c r="E1448" t="str">
        <f>VLOOKUP(A1448,'Medical Examinations'!A:K,11,0)</f>
        <v>No</v>
      </c>
      <c r="F1448" t="str">
        <f>VLOOKUP(A1448,'Medical Examinations'!A:N,14,0)</f>
        <v>No</v>
      </c>
      <c r="G1448" t="str">
        <f>VLOOKUP(A1448,'Medical Examinations'!A:F,6,0)</f>
        <v>No</v>
      </c>
      <c r="H1448" s="7" t="str">
        <f>VLOOKUP(A1448,'Medical Examinations'!A:J,10,0)</f>
        <v>0</v>
      </c>
      <c r="I1448" t="str">
        <f>VLOOKUP(A1448,'Medical Examinations'!A:I,9,0)</f>
        <v>No</v>
      </c>
      <c r="J1448" t="str">
        <f>VLOOKUP(A1448,'Medical Examinations'!A:L,12,0)</f>
        <v>Underweight</v>
      </c>
      <c r="K1448" t="str">
        <f>VLOOKUP(A1448,'Medical Examinations'!A:M,13,0)</f>
        <v>Diabetes</v>
      </c>
      <c r="L1448" t="str">
        <f>VLOOKUP(A1448,'Hospitalisation Details'!A:S,15,0)</f>
        <v>25-Jun-1965</v>
      </c>
      <c r="M1448" s="10">
        <f>VLOOKUP(A1448,'Hospitalisation Details'!A:Q,17,0)</f>
        <v>7318.21</v>
      </c>
      <c r="N1448" t="str">
        <f>VLOOKUP(A1448,'Hospitalisation Details'!A:L,12,0)</f>
        <v>tier - 3</v>
      </c>
      <c r="O1448" t="str">
        <f>VLOOKUP(A1448,'Hospitalisation Details'!A:AA,13,0)</f>
        <v>tier - 1</v>
      </c>
      <c r="P1448" t="str">
        <f>VLOOKUP(A1448,'Hospitalisation Details'!A:AA,14,0)</f>
        <v>R1013</v>
      </c>
      <c r="Q1448">
        <f>VLOOKUP(A1448,'Hospitalisation Details'!A:AA,16,0)</f>
        <v>57</v>
      </c>
    </row>
    <row r="1449" spans="1:17" ht="15.75" x14ac:dyDescent="0.25">
      <c r="A1449" s="1" t="s">
        <v>923</v>
      </c>
      <c r="B1449" t="str">
        <f>VLOOKUP(A1449,'Customer Names'!A:D,4,0)</f>
        <v>Katharine</v>
      </c>
      <c r="C1449">
        <f>VLOOKUP(A1449,'Medical Examinations'!A:B,2,0)</f>
        <v>16.62</v>
      </c>
      <c r="D1449">
        <f>VLOOKUP(A1449,'Medical Examinations'!A:C,3,0)</f>
        <v>9.14</v>
      </c>
      <c r="E1449" t="str">
        <f>VLOOKUP(A1449,'Medical Examinations'!A:K,11,0)</f>
        <v>No</v>
      </c>
      <c r="F1449" t="str">
        <f>VLOOKUP(A1449,'Medical Examinations'!A:N,14,0)</f>
        <v>No</v>
      </c>
      <c r="G1449" t="str">
        <f>VLOOKUP(A1449,'Medical Examinations'!A:F,6,0)</f>
        <v>No</v>
      </c>
      <c r="H1449" s="7" t="str">
        <f>VLOOKUP(A1449,'Medical Examinations'!A:J,10,0)</f>
        <v>0</v>
      </c>
      <c r="I1449" t="str">
        <f>VLOOKUP(A1449,'Medical Examinations'!A:I,9,0)</f>
        <v>No</v>
      </c>
      <c r="J1449" t="str">
        <f>VLOOKUP(A1449,'Medical Examinations'!A:L,12,0)</f>
        <v>Underweight</v>
      </c>
      <c r="K1449" t="str">
        <f>VLOOKUP(A1449,'Medical Examinations'!A:M,13,0)</f>
        <v>Diabetes</v>
      </c>
      <c r="L1449" t="str">
        <f>VLOOKUP(A1449,'Hospitalisation Details'!A:S,15,0)</f>
        <v>6-Jun-1965</v>
      </c>
      <c r="M1449" s="10">
        <f>VLOOKUP(A1449,'Hospitalisation Details'!A:Q,17,0)</f>
        <v>7304.65</v>
      </c>
      <c r="N1449" t="str">
        <f>VLOOKUP(A1449,'Hospitalisation Details'!A:L,12,0)</f>
        <v>tier - 3</v>
      </c>
      <c r="O1449" t="str">
        <f>VLOOKUP(A1449,'Hospitalisation Details'!A:AA,13,0)</f>
        <v>tier - 3</v>
      </c>
      <c r="P1449" t="str">
        <f>VLOOKUP(A1449,'Hospitalisation Details'!A:AA,14,0)</f>
        <v>R1013</v>
      </c>
      <c r="Q1449">
        <f>VLOOKUP(A1449,'Hospitalisation Details'!A:AA,16,0)</f>
        <v>58</v>
      </c>
    </row>
    <row r="1450" spans="1:17" ht="15.75" x14ac:dyDescent="0.25">
      <c r="A1450" s="1" t="s">
        <v>922</v>
      </c>
      <c r="B1450" t="str">
        <f>VLOOKUP(A1450,'Customer Names'!A:D,4,0)</f>
        <v>Heather L</v>
      </c>
      <c r="C1450">
        <f>VLOOKUP(A1450,'Medical Examinations'!A:B,2,0)</f>
        <v>15.36</v>
      </c>
      <c r="D1450">
        <f>VLOOKUP(A1450,'Medical Examinations'!A:C,3,0)</f>
        <v>5.49</v>
      </c>
      <c r="E1450" t="str">
        <f>VLOOKUP(A1450,'Medical Examinations'!A:K,11,0)</f>
        <v>Yes</v>
      </c>
      <c r="F1450" t="str">
        <f>VLOOKUP(A1450,'Medical Examinations'!A:N,14,0)</f>
        <v>No</v>
      </c>
      <c r="G1450" t="str">
        <f>VLOOKUP(A1450,'Medical Examinations'!A:F,6,0)</f>
        <v>No</v>
      </c>
      <c r="H1450" s="7">
        <f>VLOOKUP(A1450,'Medical Examinations'!A:J,10,0)</f>
        <v>2</v>
      </c>
      <c r="I1450" t="str">
        <f>VLOOKUP(A1450,'Medical Examinations'!A:I,9,0)</f>
        <v>No</v>
      </c>
      <c r="J1450" t="str">
        <f>VLOOKUP(A1450,'Medical Examinations'!A:L,12,0)</f>
        <v>Underweight</v>
      </c>
      <c r="K1450" t="str">
        <f>VLOOKUP(A1450,'Medical Examinations'!A:M,13,0)</f>
        <v>Normal</v>
      </c>
      <c r="L1450" t="str">
        <f>VLOOKUP(A1450,'Hospitalisation Details'!A:S,15,0)</f>
        <v>26-Dec-1966</v>
      </c>
      <c r="M1450" s="10">
        <f>VLOOKUP(A1450,'Hospitalisation Details'!A:Q,17,0)</f>
        <v>7302.46</v>
      </c>
      <c r="N1450" t="str">
        <f>VLOOKUP(A1450,'Hospitalisation Details'!A:L,12,0)</f>
        <v>tier - 3</v>
      </c>
      <c r="O1450" t="str">
        <f>VLOOKUP(A1450,'Hospitalisation Details'!A:AA,13,0)</f>
        <v>tier - 1</v>
      </c>
      <c r="P1450" t="str">
        <f>VLOOKUP(A1450,'Hospitalisation Details'!A:AA,14,0)</f>
        <v>R1012</v>
      </c>
      <c r="Q1450">
        <f>VLOOKUP(A1450,'Hospitalisation Details'!A:AA,16,0)</f>
        <v>56</v>
      </c>
    </row>
    <row r="1451" spans="1:17" ht="15.75" x14ac:dyDescent="0.25">
      <c r="A1451" s="1" t="s">
        <v>921</v>
      </c>
      <c r="B1451" t="str">
        <f>VLOOKUP(A1451,'Customer Names'!A:D,4,0)</f>
        <v>Desiree</v>
      </c>
      <c r="C1451">
        <f>VLOOKUP(A1451,'Medical Examinations'!A:B,2,0)</f>
        <v>27.74</v>
      </c>
      <c r="D1451">
        <f>VLOOKUP(A1451,'Medical Examinations'!A:C,3,0)</f>
        <v>5.96</v>
      </c>
      <c r="E1451" t="str">
        <f>VLOOKUP(A1451,'Medical Examinations'!A:K,11,0)</f>
        <v>Yes</v>
      </c>
      <c r="F1451" t="str">
        <f>VLOOKUP(A1451,'Medical Examinations'!A:N,14,0)</f>
        <v>No</v>
      </c>
      <c r="G1451" t="str">
        <f>VLOOKUP(A1451,'Medical Examinations'!A:F,6,0)</f>
        <v>No</v>
      </c>
      <c r="H1451" s="7" t="str">
        <f>VLOOKUP(A1451,'Medical Examinations'!A:J,10,0)</f>
        <v>0</v>
      </c>
      <c r="I1451" t="str">
        <f>VLOOKUP(A1451,'Medical Examinations'!A:I,9,0)</f>
        <v>No</v>
      </c>
      <c r="J1451" t="str">
        <f>VLOOKUP(A1451,'Medical Examinations'!A:L,12,0)</f>
        <v>Overweight</v>
      </c>
      <c r="K1451" t="str">
        <f>VLOOKUP(A1451,'Medical Examinations'!A:M,13,0)</f>
        <v>Prediabetes</v>
      </c>
      <c r="L1451" t="str">
        <f>VLOOKUP(A1451,'Hospitalisation Details'!A:S,15,0)</f>
        <v>2-Nov-1985</v>
      </c>
      <c r="M1451" s="10">
        <f>VLOOKUP(A1451,'Hospitalisation Details'!A:Q,17,0)</f>
        <v>7281.51</v>
      </c>
      <c r="N1451" t="str">
        <f>VLOOKUP(A1451,'Hospitalisation Details'!A:L,12,0)</f>
        <v>tier - 2</v>
      </c>
      <c r="O1451" t="str">
        <f>VLOOKUP(A1451,'Hospitalisation Details'!A:AA,13,0)</f>
        <v>tier - 1</v>
      </c>
      <c r="P1451" t="str">
        <f>VLOOKUP(A1451,'Hospitalisation Details'!A:AA,14,0)</f>
        <v>R1012</v>
      </c>
      <c r="Q1451">
        <f>VLOOKUP(A1451,'Hospitalisation Details'!A:AA,16,0)</f>
        <v>37</v>
      </c>
    </row>
    <row r="1452" spans="1:17" ht="15.75" x14ac:dyDescent="0.25">
      <c r="A1452" s="1" t="s">
        <v>920</v>
      </c>
      <c r="B1452" t="str">
        <f>VLOOKUP(A1452,'Customer Names'!A:D,4,0)</f>
        <v>Peter B.</v>
      </c>
      <c r="C1452">
        <f>VLOOKUP(A1452,'Medical Examinations'!A:B,2,0)</f>
        <v>22.44</v>
      </c>
      <c r="D1452">
        <f>VLOOKUP(A1452,'Medical Examinations'!A:C,3,0)</f>
        <v>4.62</v>
      </c>
      <c r="E1452" t="str">
        <f>VLOOKUP(A1452,'Medical Examinations'!A:K,11,0)</f>
        <v>Yes</v>
      </c>
      <c r="F1452" t="str">
        <f>VLOOKUP(A1452,'Medical Examinations'!A:N,14,0)</f>
        <v>No</v>
      </c>
      <c r="G1452" t="str">
        <f>VLOOKUP(A1452,'Medical Examinations'!A:F,6,0)</f>
        <v>No</v>
      </c>
      <c r="H1452" s="7" t="str">
        <f>VLOOKUP(A1452,'Medical Examinations'!A:J,10,0)</f>
        <v>0</v>
      </c>
      <c r="I1452" t="str">
        <f>VLOOKUP(A1452,'Medical Examinations'!A:I,9,0)</f>
        <v>No</v>
      </c>
      <c r="J1452" t="str">
        <f>VLOOKUP(A1452,'Medical Examinations'!A:L,12,0)</f>
        <v>Normal Weight</v>
      </c>
      <c r="K1452" t="str">
        <f>VLOOKUP(A1452,'Medical Examinations'!A:M,13,0)</f>
        <v>Normal</v>
      </c>
      <c r="L1452" t="str">
        <f>VLOOKUP(A1452,'Hospitalisation Details'!A:S,15,0)</f>
        <v>18-Dec-1976</v>
      </c>
      <c r="M1452" s="10">
        <f>VLOOKUP(A1452,'Hospitalisation Details'!A:Q,17,0)</f>
        <v>7273.02</v>
      </c>
      <c r="N1452" t="str">
        <f>VLOOKUP(A1452,'Hospitalisation Details'!A:L,12,0)</f>
        <v>tier - 2</v>
      </c>
      <c r="O1452" t="str">
        <f>VLOOKUP(A1452,'Hospitalisation Details'!A:AA,13,0)</f>
        <v>tier - 1</v>
      </c>
      <c r="P1452" t="str">
        <f>VLOOKUP(A1452,'Hospitalisation Details'!A:AA,14,0)</f>
        <v>R1013</v>
      </c>
      <c r="Q1452">
        <f>VLOOKUP(A1452,'Hospitalisation Details'!A:AA,16,0)</f>
        <v>46</v>
      </c>
    </row>
    <row r="1453" spans="1:17" ht="15.75" x14ac:dyDescent="0.25">
      <c r="A1453" s="1" t="s">
        <v>919</v>
      </c>
      <c r="B1453" t="str">
        <f>VLOOKUP(A1453,'Customer Names'!A:D,4,0)</f>
        <v>Adam</v>
      </c>
      <c r="C1453">
        <f>VLOOKUP(A1453,'Medical Examinations'!A:B,2,0)</f>
        <v>37.049999999999997</v>
      </c>
      <c r="D1453">
        <f>VLOOKUP(A1453,'Medical Examinations'!A:C,3,0)</f>
        <v>9.9600000000000009</v>
      </c>
      <c r="E1453" t="str">
        <f>VLOOKUP(A1453,'Medical Examinations'!A:K,11,0)</f>
        <v>Yes</v>
      </c>
      <c r="F1453" t="str">
        <f>VLOOKUP(A1453,'Medical Examinations'!A:N,14,0)</f>
        <v>No</v>
      </c>
      <c r="G1453" t="str">
        <f>VLOOKUP(A1453,'Medical Examinations'!A:F,6,0)</f>
        <v>No</v>
      </c>
      <c r="H1453" s="7" t="str">
        <f>VLOOKUP(A1453,'Medical Examinations'!A:J,10,0)</f>
        <v>0</v>
      </c>
      <c r="I1453" t="str">
        <f>VLOOKUP(A1453,'Medical Examinations'!A:I,9,0)</f>
        <v>No</v>
      </c>
      <c r="J1453" t="str">
        <f>VLOOKUP(A1453,'Medical Examinations'!A:L,12,0)</f>
        <v>Obesity</v>
      </c>
      <c r="K1453" t="str">
        <f>VLOOKUP(A1453,'Medical Examinations'!A:M,13,0)</f>
        <v>Diabetes</v>
      </c>
      <c r="L1453" t="str">
        <f>VLOOKUP(A1453,'Hospitalisation Details'!A:S,15,0)</f>
        <v>4-Aug-1981</v>
      </c>
      <c r="M1453" s="10">
        <f>VLOOKUP(A1453,'Hospitalisation Details'!A:Q,17,0)</f>
        <v>7265.7</v>
      </c>
      <c r="N1453" t="str">
        <f>VLOOKUP(A1453,'Hospitalisation Details'!A:L,12,0)</f>
        <v>tier - 3</v>
      </c>
      <c r="O1453" t="str">
        <f>VLOOKUP(A1453,'Hospitalisation Details'!A:AA,13,0)</f>
        <v>tier - 3</v>
      </c>
      <c r="P1453" t="str">
        <f>VLOOKUP(A1453,'Hospitalisation Details'!A:AA,14,0)</f>
        <v>R1012</v>
      </c>
      <c r="Q1453">
        <f>VLOOKUP(A1453,'Hospitalisation Details'!A:AA,16,0)</f>
        <v>41</v>
      </c>
    </row>
    <row r="1454" spans="1:17" ht="15.75" x14ac:dyDescent="0.25">
      <c r="A1454" s="1" t="s">
        <v>918</v>
      </c>
      <c r="B1454" t="str">
        <f>VLOOKUP(A1454,'Customer Names'!A:D,4,0)</f>
        <v>Jeremy J</v>
      </c>
      <c r="C1454">
        <f>VLOOKUP(A1454,'Medical Examinations'!A:B,2,0)</f>
        <v>22.95</v>
      </c>
      <c r="D1454">
        <f>VLOOKUP(A1454,'Medical Examinations'!A:C,3,0)</f>
        <v>10.53</v>
      </c>
      <c r="E1454" t="str">
        <f>VLOOKUP(A1454,'Medical Examinations'!A:K,11,0)</f>
        <v>No</v>
      </c>
      <c r="F1454" t="str">
        <f>VLOOKUP(A1454,'Medical Examinations'!A:N,14,0)</f>
        <v>No</v>
      </c>
      <c r="G1454" t="str">
        <f>VLOOKUP(A1454,'Medical Examinations'!A:F,6,0)</f>
        <v>No</v>
      </c>
      <c r="H1454" s="7">
        <f>VLOOKUP(A1454,'Medical Examinations'!A:J,10,0)</f>
        <v>2</v>
      </c>
      <c r="I1454" t="str">
        <f>VLOOKUP(A1454,'Medical Examinations'!A:I,9,0)</f>
        <v>No</v>
      </c>
      <c r="J1454" t="str">
        <f>VLOOKUP(A1454,'Medical Examinations'!A:L,12,0)</f>
        <v>Normal Weight</v>
      </c>
      <c r="K1454" t="str">
        <f>VLOOKUP(A1454,'Medical Examinations'!A:M,13,0)</f>
        <v>Diabetes</v>
      </c>
      <c r="L1454" t="str">
        <f>VLOOKUP(A1454,'Hospitalisation Details'!A:S,15,0)</f>
        <v>25-Oct-1973</v>
      </c>
      <c r="M1454" s="10">
        <f>VLOOKUP(A1454,'Hospitalisation Details'!A:Q,17,0)</f>
        <v>7265.58</v>
      </c>
      <c r="N1454" t="str">
        <f>VLOOKUP(A1454,'Hospitalisation Details'!A:L,12,0)</f>
        <v>tier - 2</v>
      </c>
      <c r="O1454" t="str">
        <f>VLOOKUP(A1454,'Hospitalisation Details'!A:AA,13,0)</f>
        <v>tier - 2</v>
      </c>
      <c r="P1454" t="str">
        <f>VLOOKUP(A1454,'Hospitalisation Details'!A:AA,14,0)</f>
        <v>R1013</v>
      </c>
      <c r="Q1454">
        <f>VLOOKUP(A1454,'Hospitalisation Details'!A:AA,16,0)</f>
        <v>49</v>
      </c>
    </row>
    <row r="1455" spans="1:17" ht="15.75" x14ac:dyDescent="0.25">
      <c r="A1455" s="1" t="s">
        <v>917</v>
      </c>
      <c r="B1455" t="str">
        <f>VLOOKUP(A1455,'Customer Names'!A:D,4,0)</f>
        <v>Adam C</v>
      </c>
      <c r="C1455">
        <f>VLOOKUP(A1455,'Medical Examinations'!A:B,2,0)</f>
        <v>34.200000000000003</v>
      </c>
      <c r="D1455">
        <f>VLOOKUP(A1455,'Medical Examinations'!A:C,3,0)</f>
        <v>6.69</v>
      </c>
      <c r="E1455" t="str">
        <f>VLOOKUP(A1455,'Medical Examinations'!A:K,11,0)</f>
        <v>Yes</v>
      </c>
      <c r="F1455" t="str">
        <f>VLOOKUP(A1455,'Medical Examinations'!A:N,14,0)</f>
        <v>No</v>
      </c>
      <c r="G1455" t="str">
        <f>VLOOKUP(A1455,'Medical Examinations'!A:F,6,0)</f>
        <v>No</v>
      </c>
      <c r="H1455" s="7" t="str">
        <f>VLOOKUP(A1455,'Medical Examinations'!A:J,10,0)</f>
        <v>0</v>
      </c>
      <c r="I1455" t="str">
        <f>VLOOKUP(A1455,'Medical Examinations'!A:I,9,0)</f>
        <v>No</v>
      </c>
      <c r="J1455" t="str">
        <f>VLOOKUP(A1455,'Medical Examinations'!A:L,12,0)</f>
        <v>Obesity</v>
      </c>
      <c r="K1455" t="str">
        <f>VLOOKUP(A1455,'Medical Examinations'!A:M,13,0)</f>
        <v>Diabetes</v>
      </c>
      <c r="L1455" t="str">
        <f>VLOOKUP(A1455,'Hospitalisation Details'!A:S,15,0)</f>
        <v>13-Jun-1981</v>
      </c>
      <c r="M1455" s="10">
        <f>VLOOKUP(A1455,'Hospitalisation Details'!A:Q,17,0)</f>
        <v>7261.74</v>
      </c>
      <c r="N1455" t="str">
        <f>VLOOKUP(A1455,'Hospitalisation Details'!A:L,12,0)</f>
        <v>tier - 3</v>
      </c>
      <c r="O1455" t="str">
        <f>VLOOKUP(A1455,'Hospitalisation Details'!A:AA,13,0)</f>
        <v>tier - 3</v>
      </c>
      <c r="P1455" t="str">
        <f>VLOOKUP(A1455,'Hospitalisation Details'!A:AA,14,0)</f>
        <v>R1012</v>
      </c>
      <c r="Q1455">
        <f>VLOOKUP(A1455,'Hospitalisation Details'!A:AA,16,0)</f>
        <v>41</v>
      </c>
    </row>
    <row r="1456" spans="1:17" ht="15.75" x14ac:dyDescent="0.25">
      <c r="A1456" s="1" t="s">
        <v>916</v>
      </c>
      <c r="B1456" t="str">
        <f>VLOOKUP(A1456,'Customer Names'!A:D,4,0)</f>
        <v>Jon</v>
      </c>
      <c r="C1456">
        <f>VLOOKUP(A1456,'Medical Examinations'!A:B,2,0)</f>
        <v>30.59</v>
      </c>
      <c r="D1456">
        <f>VLOOKUP(A1456,'Medical Examinations'!A:C,3,0)</f>
        <v>9.5500000000000007</v>
      </c>
      <c r="E1456" t="str">
        <f>VLOOKUP(A1456,'Medical Examinations'!A:K,11,0)</f>
        <v>Yes</v>
      </c>
      <c r="F1456" t="str">
        <f>VLOOKUP(A1456,'Medical Examinations'!A:N,14,0)</f>
        <v>No</v>
      </c>
      <c r="G1456" t="str">
        <f>VLOOKUP(A1456,'Medical Examinations'!A:F,6,0)</f>
        <v>No</v>
      </c>
      <c r="H1456" s="7" t="str">
        <f>VLOOKUP(A1456,'Medical Examinations'!A:J,10,0)</f>
        <v>0</v>
      </c>
      <c r="I1456" t="str">
        <f>VLOOKUP(A1456,'Medical Examinations'!A:I,9,0)</f>
        <v>No</v>
      </c>
      <c r="J1456" t="str">
        <f>VLOOKUP(A1456,'Medical Examinations'!A:L,12,0)</f>
        <v>Obesity</v>
      </c>
      <c r="K1456" t="str">
        <f>VLOOKUP(A1456,'Medical Examinations'!A:M,13,0)</f>
        <v>Diabetes</v>
      </c>
      <c r="L1456" t="str">
        <f>VLOOKUP(A1456,'Hospitalisation Details'!A:S,15,0)</f>
        <v>14-Aug-1981</v>
      </c>
      <c r="M1456" s="10">
        <f>VLOOKUP(A1456,'Hospitalisation Details'!A:Q,17,0)</f>
        <v>7256.72</v>
      </c>
      <c r="N1456" t="str">
        <f>VLOOKUP(A1456,'Hospitalisation Details'!A:L,12,0)</f>
        <v>tier - 3</v>
      </c>
      <c r="O1456" t="str">
        <f>VLOOKUP(A1456,'Hospitalisation Details'!A:AA,13,0)</f>
        <v>tier - 2</v>
      </c>
      <c r="P1456" t="str">
        <f>VLOOKUP(A1456,'Hospitalisation Details'!A:AA,14,0)</f>
        <v>R1012</v>
      </c>
      <c r="Q1456">
        <f>VLOOKUP(A1456,'Hospitalisation Details'!A:AA,16,0)</f>
        <v>41</v>
      </c>
    </row>
    <row r="1457" spans="1:17" ht="15.75" x14ac:dyDescent="0.25">
      <c r="A1457" s="1" t="s">
        <v>915</v>
      </c>
      <c r="B1457" t="str">
        <f>VLOOKUP(A1457,'Customer Names'!A:D,4,0)</f>
        <v>Steven J</v>
      </c>
      <c r="C1457">
        <f>VLOOKUP(A1457,'Medical Examinations'!A:B,2,0)</f>
        <v>25.51</v>
      </c>
      <c r="D1457">
        <f>VLOOKUP(A1457,'Medical Examinations'!A:C,3,0)</f>
        <v>6.05</v>
      </c>
      <c r="E1457" t="str">
        <f>VLOOKUP(A1457,'Medical Examinations'!A:K,11,0)</f>
        <v>No</v>
      </c>
      <c r="F1457" t="str">
        <f>VLOOKUP(A1457,'Medical Examinations'!A:N,14,0)</f>
        <v>No</v>
      </c>
      <c r="G1457" t="str">
        <f>VLOOKUP(A1457,'Medical Examinations'!A:F,6,0)</f>
        <v>No</v>
      </c>
      <c r="H1457" s="7" t="str">
        <f>VLOOKUP(A1457,'Medical Examinations'!A:J,10,0)</f>
        <v>0</v>
      </c>
      <c r="I1457" t="str">
        <f>VLOOKUP(A1457,'Medical Examinations'!A:I,9,0)</f>
        <v>No</v>
      </c>
      <c r="J1457" t="str">
        <f>VLOOKUP(A1457,'Medical Examinations'!A:L,12,0)</f>
        <v>Overweight</v>
      </c>
      <c r="K1457" t="str">
        <f>VLOOKUP(A1457,'Medical Examinations'!A:M,13,0)</f>
        <v>Prediabetes</v>
      </c>
      <c r="L1457" t="str">
        <f>VLOOKUP(A1457,'Hospitalisation Details'!A:S,15,0)</f>
        <v>24-Jul-1982</v>
      </c>
      <c r="M1457" s="10">
        <f>VLOOKUP(A1457,'Hospitalisation Details'!A:Q,17,0)</f>
        <v>7248.71</v>
      </c>
      <c r="N1457" t="str">
        <f>VLOOKUP(A1457,'Hospitalisation Details'!A:L,12,0)</f>
        <v>tier - 2</v>
      </c>
      <c r="O1457" t="str">
        <f>VLOOKUP(A1457,'Hospitalisation Details'!A:AA,13,0)</f>
        <v>tier - 1</v>
      </c>
      <c r="P1457" t="str">
        <f>VLOOKUP(A1457,'Hospitalisation Details'!A:AA,14,0)</f>
        <v>R1013</v>
      </c>
      <c r="Q1457">
        <f>VLOOKUP(A1457,'Hospitalisation Details'!A:AA,16,0)</f>
        <v>40</v>
      </c>
    </row>
    <row r="1458" spans="1:17" ht="15.75" x14ac:dyDescent="0.25">
      <c r="A1458" s="1" t="s">
        <v>914</v>
      </c>
      <c r="B1458" t="str">
        <f>VLOOKUP(A1458,'Customer Names'!A:D,4,0)</f>
        <v>Jessica P.</v>
      </c>
      <c r="C1458">
        <f>VLOOKUP(A1458,'Medical Examinations'!A:B,2,0)</f>
        <v>29.04</v>
      </c>
      <c r="D1458">
        <f>VLOOKUP(A1458,'Medical Examinations'!A:C,3,0)</f>
        <v>10.56</v>
      </c>
      <c r="E1458" t="str">
        <f>VLOOKUP(A1458,'Medical Examinations'!A:K,11,0)</f>
        <v>Yes</v>
      </c>
      <c r="F1458" t="str">
        <f>VLOOKUP(A1458,'Medical Examinations'!A:N,14,0)</f>
        <v>No</v>
      </c>
      <c r="G1458" t="str">
        <f>VLOOKUP(A1458,'Medical Examinations'!A:F,6,0)</f>
        <v>No</v>
      </c>
      <c r="H1458" s="7">
        <f>VLOOKUP(A1458,'Medical Examinations'!A:J,10,0)</f>
        <v>1</v>
      </c>
      <c r="I1458" t="str">
        <f>VLOOKUP(A1458,'Medical Examinations'!A:I,9,0)</f>
        <v>No</v>
      </c>
      <c r="J1458" t="str">
        <f>VLOOKUP(A1458,'Medical Examinations'!A:L,12,0)</f>
        <v>Overweight</v>
      </c>
      <c r="K1458" t="str">
        <f>VLOOKUP(A1458,'Medical Examinations'!A:M,13,0)</f>
        <v>Diabetes</v>
      </c>
      <c r="L1458" t="str">
        <f>VLOOKUP(A1458,'Hospitalisation Details'!A:S,15,0)</f>
        <v>2-Sep-1986</v>
      </c>
      <c r="M1458" s="10">
        <f>VLOOKUP(A1458,'Hospitalisation Details'!A:Q,17,0)</f>
        <v>7243.81</v>
      </c>
      <c r="N1458" t="str">
        <f>VLOOKUP(A1458,'Hospitalisation Details'!A:L,12,0)</f>
        <v>tier - 2</v>
      </c>
      <c r="O1458" t="str">
        <f>VLOOKUP(A1458,'Hospitalisation Details'!A:AA,13,0)</f>
        <v>tier - 3</v>
      </c>
      <c r="P1458" t="str">
        <f>VLOOKUP(A1458,'Hospitalisation Details'!A:AA,14,0)</f>
        <v>R1013</v>
      </c>
      <c r="Q1458">
        <f>VLOOKUP(A1458,'Hospitalisation Details'!A:AA,16,0)</f>
        <v>36</v>
      </c>
    </row>
    <row r="1459" spans="1:17" ht="15.75" x14ac:dyDescent="0.25">
      <c r="A1459" s="1" t="s">
        <v>913</v>
      </c>
      <c r="B1459" t="str">
        <f>VLOOKUP(A1459,'Customer Names'!A:D,4,0)</f>
        <v>Ashley</v>
      </c>
      <c r="C1459">
        <f>VLOOKUP(A1459,'Medical Examinations'!A:B,2,0)</f>
        <v>22.135000000000002</v>
      </c>
      <c r="D1459">
        <f>VLOOKUP(A1459,'Medical Examinations'!A:C,3,0)</f>
        <v>10.81</v>
      </c>
      <c r="E1459" t="str">
        <f>VLOOKUP(A1459,'Medical Examinations'!A:K,11,0)</f>
        <v>Yes</v>
      </c>
      <c r="F1459" t="str">
        <f>VLOOKUP(A1459,'Medical Examinations'!A:N,14,0)</f>
        <v>No</v>
      </c>
      <c r="G1459" t="str">
        <f>VLOOKUP(A1459,'Medical Examinations'!A:F,6,0)</f>
        <v>No</v>
      </c>
      <c r="H1459" s="7">
        <f>VLOOKUP(A1459,'Medical Examinations'!A:J,10,0)</f>
        <v>1</v>
      </c>
      <c r="I1459" t="str">
        <f>VLOOKUP(A1459,'Medical Examinations'!A:I,9,0)</f>
        <v>No</v>
      </c>
      <c r="J1459" t="str">
        <f>VLOOKUP(A1459,'Medical Examinations'!A:L,12,0)</f>
        <v>Normal Weight</v>
      </c>
      <c r="K1459" t="str">
        <f>VLOOKUP(A1459,'Medical Examinations'!A:M,13,0)</f>
        <v>Diabetes</v>
      </c>
      <c r="L1459" t="str">
        <f>VLOOKUP(A1459,'Hospitalisation Details'!A:S,15,0)</f>
        <v>13-Jul-1986</v>
      </c>
      <c r="M1459" s="10">
        <f>VLOOKUP(A1459,'Hospitalisation Details'!A:Q,17,0)</f>
        <v>7228.22</v>
      </c>
      <c r="N1459" t="str">
        <f>VLOOKUP(A1459,'Hospitalisation Details'!A:L,12,0)</f>
        <v>tier - 2</v>
      </c>
      <c r="O1459" t="str">
        <f>VLOOKUP(A1459,'Hospitalisation Details'!A:AA,13,0)</f>
        <v>tier - 1</v>
      </c>
      <c r="P1459" t="str">
        <f>VLOOKUP(A1459,'Hospitalisation Details'!A:AA,14,0)</f>
        <v>R1024</v>
      </c>
      <c r="Q1459">
        <f>VLOOKUP(A1459,'Hospitalisation Details'!A:AA,16,0)</f>
        <v>36</v>
      </c>
    </row>
    <row r="1460" spans="1:17" ht="15.75" x14ac:dyDescent="0.25">
      <c r="A1460" s="1" t="s">
        <v>912</v>
      </c>
      <c r="B1460" t="str">
        <f>VLOOKUP(A1460,'Customer Names'!A:D,4,0)</f>
        <v>Arturo H.</v>
      </c>
      <c r="C1460">
        <f>VLOOKUP(A1460,'Medical Examinations'!A:B,2,0)</f>
        <v>21.375</v>
      </c>
      <c r="D1460">
        <f>VLOOKUP(A1460,'Medical Examinations'!A:C,3,0)</f>
        <v>4.32</v>
      </c>
      <c r="E1460" t="str">
        <f>VLOOKUP(A1460,'Medical Examinations'!A:K,11,0)</f>
        <v>No</v>
      </c>
      <c r="F1460" t="str">
        <f>VLOOKUP(A1460,'Medical Examinations'!A:N,14,0)</f>
        <v>No</v>
      </c>
      <c r="G1460" t="str">
        <f>VLOOKUP(A1460,'Medical Examinations'!A:F,6,0)</f>
        <v>No</v>
      </c>
      <c r="H1460" s="7" t="str">
        <f>VLOOKUP(A1460,'Medical Examinations'!A:J,10,0)</f>
        <v>0</v>
      </c>
      <c r="I1460" t="str">
        <f>VLOOKUP(A1460,'Medical Examinations'!A:I,9,0)</f>
        <v>No</v>
      </c>
      <c r="J1460" t="str">
        <f>VLOOKUP(A1460,'Medical Examinations'!A:L,12,0)</f>
        <v>Normal Weight</v>
      </c>
      <c r="K1460" t="str">
        <f>VLOOKUP(A1460,'Medical Examinations'!A:M,13,0)</f>
        <v>Normal</v>
      </c>
      <c r="L1460" t="str">
        <f>VLOOKUP(A1460,'Hospitalisation Details'!A:S,15,0)</f>
        <v>15-Sep-1977</v>
      </c>
      <c r="M1460" s="10">
        <f>VLOOKUP(A1460,'Hospitalisation Details'!A:Q,17,0)</f>
        <v>7222.79</v>
      </c>
      <c r="N1460" t="str">
        <f>VLOOKUP(A1460,'Hospitalisation Details'!A:L,12,0)</f>
        <v>tier - 3</v>
      </c>
      <c r="O1460" t="str">
        <f>VLOOKUP(A1460,'Hospitalisation Details'!A:AA,13,0)</f>
        <v>tier - 3</v>
      </c>
      <c r="P1460" t="str">
        <f>VLOOKUP(A1460,'Hospitalisation Details'!A:AA,14,0)</f>
        <v>R1012</v>
      </c>
      <c r="Q1460">
        <f>VLOOKUP(A1460,'Hospitalisation Details'!A:AA,16,0)</f>
        <v>45</v>
      </c>
    </row>
    <row r="1461" spans="1:17" ht="15.75" x14ac:dyDescent="0.25">
      <c r="A1461" s="1" t="s">
        <v>911</v>
      </c>
      <c r="B1461" t="str">
        <f>VLOOKUP(A1461,'Customer Names'!A:D,4,0)</f>
        <v>Ketil</v>
      </c>
      <c r="C1461">
        <f>VLOOKUP(A1461,'Medical Examinations'!A:B,2,0)</f>
        <v>29.19</v>
      </c>
      <c r="D1461">
        <f>VLOOKUP(A1461,'Medical Examinations'!A:C,3,0)</f>
        <v>4.37</v>
      </c>
      <c r="E1461" t="str">
        <f>VLOOKUP(A1461,'Medical Examinations'!A:K,11,0)</f>
        <v>No</v>
      </c>
      <c r="F1461" t="str">
        <f>VLOOKUP(A1461,'Medical Examinations'!A:N,14,0)</f>
        <v>No</v>
      </c>
      <c r="G1461" t="str">
        <f>VLOOKUP(A1461,'Medical Examinations'!A:F,6,0)</f>
        <v>No</v>
      </c>
      <c r="H1461" s="7" t="str">
        <f>VLOOKUP(A1461,'Medical Examinations'!A:J,10,0)</f>
        <v>0</v>
      </c>
      <c r="I1461" t="str">
        <f>VLOOKUP(A1461,'Medical Examinations'!A:I,9,0)</f>
        <v>No</v>
      </c>
      <c r="J1461" t="str">
        <f>VLOOKUP(A1461,'Medical Examinations'!A:L,12,0)</f>
        <v>Overweight</v>
      </c>
      <c r="K1461" t="str">
        <f>VLOOKUP(A1461,'Medical Examinations'!A:M,13,0)</f>
        <v>Normal</v>
      </c>
      <c r="L1461" t="str">
        <f>VLOOKUP(A1461,'Hospitalisation Details'!A:S,15,0)</f>
        <v>28-Jun-1991</v>
      </c>
      <c r="M1461" s="10">
        <f>VLOOKUP(A1461,'Hospitalisation Details'!A:Q,17,0)</f>
        <v>7220.25</v>
      </c>
      <c r="N1461" t="str">
        <f>VLOOKUP(A1461,'Hospitalisation Details'!A:L,12,0)</f>
        <v>tier - 2</v>
      </c>
      <c r="O1461" t="str">
        <f>VLOOKUP(A1461,'Hospitalisation Details'!A:AA,13,0)</f>
        <v>tier - 2</v>
      </c>
      <c r="P1461" t="str">
        <f>VLOOKUP(A1461,'Hospitalisation Details'!A:AA,14,0)</f>
        <v>R1021</v>
      </c>
      <c r="Q1461">
        <f>VLOOKUP(A1461,'Hospitalisation Details'!A:AA,16,0)</f>
        <v>31</v>
      </c>
    </row>
    <row r="1462" spans="1:17" ht="15.75" x14ac:dyDescent="0.25">
      <c r="A1462" s="1" t="s">
        <v>910</v>
      </c>
      <c r="B1462" t="str">
        <f>VLOOKUP(A1462,'Customer Names'!A:D,4,0)</f>
        <v>Katie</v>
      </c>
      <c r="C1462">
        <f>VLOOKUP(A1462,'Medical Examinations'!A:B,2,0)</f>
        <v>31.92</v>
      </c>
      <c r="D1462">
        <f>VLOOKUP(A1462,'Medical Examinations'!A:C,3,0)</f>
        <v>4.8099999999999996</v>
      </c>
      <c r="E1462" t="str">
        <f>VLOOKUP(A1462,'Medical Examinations'!A:K,11,0)</f>
        <v>Yes</v>
      </c>
      <c r="F1462" t="str">
        <f>VLOOKUP(A1462,'Medical Examinations'!A:N,14,0)</f>
        <v>No</v>
      </c>
      <c r="G1462" t="str">
        <f>VLOOKUP(A1462,'Medical Examinations'!A:F,6,0)</f>
        <v>Yes</v>
      </c>
      <c r="H1462" s="7">
        <f>VLOOKUP(A1462,'Medical Examinations'!A:J,10,0)</f>
        <v>1</v>
      </c>
      <c r="I1462" t="str">
        <f>VLOOKUP(A1462,'Medical Examinations'!A:I,9,0)</f>
        <v>No</v>
      </c>
      <c r="J1462" t="str">
        <f>VLOOKUP(A1462,'Medical Examinations'!A:L,12,0)</f>
        <v>Obesity</v>
      </c>
      <c r="K1462" t="str">
        <f>VLOOKUP(A1462,'Medical Examinations'!A:M,13,0)</f>
        <v>Normal</v>
      </c>
      <c r="L1462" t="str">
        <f>VLOOKUP(A1462,'Hospitalisation Details'!A:S,15,0)</f>
        <v>21-Nov-1983</v>
      </c>
      <c r="M1462" s="10">
        <f>VLOOKUP(A1462,'Hospitalisation Details'!A:Q,17,0)</f>
        <v>7209.49</v>
      </c>
      <c r="N1462" t="str">
        <f>VLOOKUP(A1462,'Hospitalisation Details'!A:L,12,0)</f>
        <v>tier - 2</v>
      </c>
      <c r="O1462" t="str">
        <f>VLOOKUP(A1462,'Hospitalisation Details'!A:AA,13,0)</f>
        <v>tier - 3</v>
      </c>
      <c r="P1462" t="str">
        <f>VLOOKUP(A1462,'Hospitalisation Details'!A:AA,14,0)</f>
        <v>R1012</v>
      </c>
      <c r="Q1462">
        <f>VLOOKUP(A1462,'Hospitalisation Details'!A:AA,16,0)</f>
        <v>39</v>
      </c>
    </row>
    <row r="1463" spans="1:17" ht="15.75" x14ac:dyDescent="0.25">
      <c r="A1463" s="1" t="s">
        <v>909</v>
      </c>
      <c r="B1463" t="str">
        <f>VLOOKUP(A1463,'Customer Names'!A:D,4,0)</f>
        <v>Christi</v>
      </c>
      <c r="C1463">
        <f>VLOOKUP(A1463,'Medical Examinations'!A:B,2,0)</f>
        <v>26.315000000000001</v>
      </c>
      <c r="D1463">
        <f>VLOOKUP(A1463,'Medical Examinations'!A:C,3,0)</f>
        <v>4.5599999999999996</v>
      </c>
      <c r="E1463" t="str">
        <f>VLOOKUP(A1463,'Medical Examinations'!A:K,11,0)</f>
        <v>Yes</v>
      </c>
      <c r="F1463" t="str">
        <f>VLOOKUP(A1463,'Medical Examinations'!A:N,14,0)</f>
        <v>No</v>
      </c>
      <c r="G1463" t="str">
        <f>VLOOKUP(A1463,'Medical Examinations'!A:F,6,0)</f>
        <v>Yes</v>
      </c>
      <c r="H1463" s="7">
        <f>VLOOKUP(A1463,'Medical Examinations'!A:J,10,0)</f>
        <v>1</v>
      </c>
      <c r="I1463" t="str">
        <f>VLOOKUP(A1463,'Medical Examinations'!A:I,9,0)</f>
        <v>No</v>
      </c>
      <c r="J1463" t="str">
        <f>VLOOKUP(A1463,'Medical Examinations'!A:L,12,0)</f>
        <v>Overweight</v>
      </c>
      <c r="K1463" t="str">
        <f>VLOOKUP(A1463,'Medical Examinations'!A:M,13,0)</f>
        <v>Normal</v>
      </c>
      <c r="L1463" t="str">
        <f>VLOOKUP(A1463,'Hospitalisation Details'!A:S,15,0)</f>
        <v>11-Aug-1983</v>
      </c>
      <c r="M1463" s="10">
        <f>VLOOKUP(A1463,'Hospitalisation Details'!A:Q,17,0)</f>
        <v>7201.7</v>
      </c>
      <c r="N1463" t="str">
        <f>VLOOKUP(A1463,'Hospitalisation Details'!A:L,12,0)</f>
        <v>tier - 2</v>
      </c>
      <c r="O1463" t="str">
        <f>VLOOKUP(A1463,'Hospitalisation Details'!A:AA,13,0)</f>
        <v>tier - 3</v>
      </c>
      <c r="P1463" t="str">
        <f>VLOOKUP(A1463,'Hospitalisation Details'!A:AA,14,0)</f>
        <v>R1012</v>
      </c>
      <c r="Q1463">
        <f>VLOOKUP(A1463,'Hospitalisation Details'!A:AA,16,0)</f>
        <v>39</v>
      </c>
    </row>
    <row r="1464" spans="1:17" ht="15.75" x14ac:dyDescent="0.25">
      <c r="A1464" s="1" t="s">
        <v>908</v>
      </c>
      <c r="B1464" t="str">
        <f>VLOOKUP(A1464,'Customer Names'!A:D,4,0)</f>
        <v>Alan</v>
      </c>
      <c r="C1464">
        <f>VLOOKUP(A1464,'Medical Examinations'!A:B,2,0)</f>
        <v>35.299999999999997</v>
      </c>
      <c r="D1464">
        <f>VLOOKUP(A1464,'Medical Examinations'!A:C,3,0)</f>
        <v>4.3899999999999997</v>
      </c>
      <c r="E1464" t="str">
        <f>VLOOKUP(A1464,'Medical Examinations'!A:K,11,0)</f>
        <v>No</v>
      </c>
      <c r="F1464" t="str">
        <f>VLOOKUP(A1464,'Medical Examinations'!A:N,14,0)</f>
        <v>No</v>
      </c>
      <c r="G1464" t="str">
        <f>VLOOKUP(A1464,'Medical Examinations'!A:F,6,0)</f>
        <v>No</v>
      </c>
      <c r="H1464" s="7" t="str">
        <f>VLOOKUP(A1464,'Medical Examinations'!A:J,10,0)</f>
        <v>0</v>
      </c>
      <c r="I1464" t="str">
        <f>VLOOKUP(A1464,'Medical Examinations'!A:I,9,0)</f>
        <v>No</v>
      </c>
      <c r="J1464" t="str">
        <f>VLOOKUP(A1464,'Medical Examinations'!A:L,12,0)</f>
        <v>Obesity</v>
      </c>
      <c r="K1464" t="str">
        <f>VLOOKUP(A1464,'Medical Examinations'!A:M,13,0)</f>
        <v>Normal</v>
      </c>
      <c r="L1464" t="str">
        <f>VLOOKUP(A1464,'Hospitalisation Details'!A:S,15,0)</f>
        <v>14-Sep-1982</v>
      </c>
      <c r="M1464" s="10">
        <f>VLOOKUP(A1464,'Hospitalisation Details'!A:Q,17,0)</f>
        <v>7196.87</v>
      </c>
      <c r="N1464" t="str">
        <f>VLOOKUP(A1464,'Hospitalisation Details'!A:L,12,0)</f>
        <v>tier - 3</v>
      </c>
      <c r="O1464" t="str">
        <f>VLOOKUP(A1464,'Hospitalisation Details'!A:AA,13,0)</f>
        <v>tier - 2</v>
      </c>
      <c r="P1464" t="str">
        <f>VLOOKUP(A1464,'Hospitalisation Details'!A:AA,14,0)</f>
        <v>R1011</v>
      </c>
      <c r="Q1464">
        <f>VLOOKUP(A1464,'Hospitalisation Details'!A:AA,16,0)</f>
        <v>40</v>
      </c>
    </row>
    <row r="1465" spans="1:17" ht="15.75" x14ac:dyDescent="0.25">
      <c r="A1465" s="1" t="s">
        <v>907</v>
      </c>
      <c r="B1465" t="str">
        <f>VLOOKUP(A1465,'Customer Names'!A:D,4,0)</f>
        <v>Edivaldo B. Sr.</v>
      </c>
      <c r="C1465">
        <f>VLOOKUP(A1465,'Medical Examinations'!A:B,2,0)</f>
        <v>18.91</v>
      </c>
      <c r="D1465">
        <f>VLOOKUP(A1465,'Medical Examinations'!A:C,3,0)</f>
        <v>11.44</v>
      </c>
      <c r="E1465" t="str">
        <f>VLOOKUP(A1465,'Medical Examinations'!A:K,11,0)</f>
        <v>No</v>
      </c>
      <c r="F1465" t="str">
        <f>VLOOKUP(A1465,'Medical Examinations'!A:N,14,0)</f>
        <v>No</v>
      </c>
      <c r="G1465" t="str">
        <f>VLOOKUP(A1465,'Medical Examinations'!A:F,6,0)</f>
        <v>No</v>
      </c>
      <c r="H1465" s="7" t="str">
        <f>VLOOKUP(A1465,'Medical Examinations'!A:J,10,0)</f>
        <v>0</v>
      </c>
      <c r="I1465" t="str">
        <f>VLOOKUP(A1465,'Medical Examinations'!A:I,9,0)</f>
        <v>No</v>
      </c>
      <c r="J1465" t="str">
        <f>VLOOKUP(A1465,'Medical Examinations'!A:L,12,0)</f>
        <v>Normal Weight</v>
      </c>
      <c r="K1465" t="str">
        <f>VLOOKUP(A1465,'Medical Examinations'!A:M,13,0)</f>
        <v>Diabetes</v>
      </c>
      <c r="L1465" t="str">
        <f>VLOOKUP(A1465,'Hospitalisation Details'!A:S,15,0)</f>
        <v>26-Aug-1968</v>
      </c>
      <c r="M1465" s="10">
        <f>VLOOKUP(A1465,'Hospitalisation Details'!A:Q,17,0)</f>
        <v>7179.52</v>
      </c>
      <c r="N1465" t="str">
        <f>VLOOKUP(A1465,'Hospitalisation Details'!A:L,12,0)</f>
        <v>tier - 3</v>
      </c>
      <c r="O1465" t="str">
        <f>VLOOKUP(A1465,'Hospitalisation Details'!A:AA,13,0)</f>
        <v>tier - 3</v>
      </c>
      <c r="P1465" t="str">
        <f>VLOOKUP(A1465,'Hospitalisation Details'!A:AA,14,0)</f>
        <v>R1013</v>
      </c>
      <c r="Q1465">
        <f>VLOOKUP(A1465,'Hospitalisation Details'!A:AA,16,0)</f>
        <v>54</v>
      </c>
    </row>
    <row r="1466" spans="1:17" ht="15.75" x14ac:dyDescent="0.25">
      <c r="A1466" s="1" t="s">
        <v>906</v>
      </c>
      <c r="B1466" t="str">
        <f>VLOOKUP(A1466,'Customer Names'!A:D,4,0)</f>
        <v>Eve</v>
      </c>
      <c r="C1466">
        <f>VLOOKUP(A1466,'Medical Examinations'!A:B,2,0)</f>
        <v>22.41</v>
      </c>
      <c r="D1466">
        <f>VLOOKUP(A1466,'Medical Examinations'!A:C,3,0)</f>
        <v>11.37</v>
      </c>
      <c r="E1466" t="str">
        <f>VLOOKUP(A1466,'Medical Examinations'!A:K,11,0)</f>
        <v>Yes</v>
      </c>
      <c r="F1466" t="str">
        <f>VLOOKUP(A1466,'Medical Examinations'!A:N,14,0)</f>
        <v>No</v>
      </c>
      <c r="G1466" t="str">
        <f>VLOOKUP(A1466,'Medical Examinations'!A:F,6,0)</f>
        <v>No</v>
      </c>
      <c r="H1466" s="7">
        <f>VLOOKUP(A1466,'Medical Examinations'!A:J,10,0)</f>
        <v>1</v>
      </c>
      <c r="I1466" t="str">
        <f>VLOOKUP(A1466,'Medical Examinations'!A:I,9,0)</f>
        <v>No</v>
      </c>
      <c r="J1466" t="str">
        <f>VLOOKUP(A1466,'Medical Examinations'!A:L,12,0)</f>
        <v>Normal Weight</v>
      </c>
      <c r="K1466" t="str">
        <f>VLOOKUP(A1466,'Medical Examinations'!A:M,13,0)</f>
        <v>Diabetes</v>
      </c>
      <c r="L1466" t="str">
        <f>VLOOKUP(A1466,'Hospitalisation Details'!A:S,15,0)</f>
        <v>19-Jul-1975</v>
      </c>
      <c r="M1466" s="10">
        <f>VLOOKUP(A1466,'Hospitalisation Details'!A:Q,17,0)</f>
        <v>7175.51</v>
      </c>
      <c r="N1466" t="str">
        <f>VLOOKUP(A1466,'Hospitalisation Details'!A:L,12,0)</f>
        <v>tier - 2</v>
      </c>
      <c r="O1466" t="str">
        <f>VLOOKUP(A1466,'Hospitalisation Details'!A:AA,13,0)</f>
        <v>tier - 3</v>
      </c>
      <c r="P1466" t="str">
        <f>VLOOKUP(A1466,'Hospitalisation Details'!A:AA,14,0)</f>
        <v>R1013</v>
      </c>
      <c r="Q1466">
        <f>VLOOKUP(A1466,'Hospitalisation Details'!A:AA,16,0)</f>
        <v>47</v>
      </c>
    </row>
    <row r="1467" spans="1:17" ht="15.75" x14ac:dyDescent="0.25">
      <c r="A1467" s="1" t="s">
        <v>905</v>
      </c>
      <c r="B1467" t="str">
        <f>VLOOKUP(A1467,'Customer Names'!A:D,4,0)</f>
        <v>Devin</v>
      </c>
      <c r="C1467">
        <f>VLOOKUP(A1467,'Medical Examinations'!A:B,2,0)</f>
        <v>22.704999999999998</v>
      </c>
      <c r="D1467">
        <f>VLOOKUP(A1467,'Medical Examinations'!A:C,3,0)</f>
        <v>6.14</v>
      </c>
      <c r="E1467" t="str">
        <f>VLOOKUP(A1467,'Medical Examinations'!A:K,11,0)</f>
        <v>No</v>
      </c>
      <c r="F1467" t="str">
        <f>VLOOKUP(A1467,'Medical Examinations'!A:N,14,0)</f>
        <v>No</v>
      </c>
      <c r="G1467" t="str">
        <f>VLOOKUP(A1467,'Medical Examinations'!A:F,6,0)</f>
        <v>No</v>
      </c>
      <c r="H1467" s="7" t="str">
        <f>VLOOKUP(A1467,'Medical Examinations'!A:J,10,0)</f>
        <v>0</v>
      </c>
      <c r="I1467" t="str">
        <f>VLOOKUP(A1467,'Medical Examinations'!A:I,9,0)</f>
        <v>No</v>
      </c>
      <c r="J1467" t="str">
        <f>VLOOKUP(A1467,'Medical Examinations'!A:L,12,0)</f>
        <v>Normal Weight</v>
      </c>
      <c r="K1467" t="str">
        <f>VLOOKUP(A1467,'Medical Examinations'!A:M,13,0)</f>
        <v>Prediabetes</v>
      </c>
      <c r="L1467" t="str">
        <f>VLOOKUP(A1467,'Hospitalisation Details'!A:S,15,0)</f>
        <v>16-Aug-1982</v>
      </c>
      <c r="M1467" s="10">
        <f>VLOOKUP(A1467,'Hospitalisation Details'!A:Q,17,0)</f>
        <v>7173.36</v>
      </c>
      <c r="N1467" t="str">
        <f>VLOOKUP(A1467,'Hospitalisation Details'!A:L,12,0)</f>
        <v>tier - 3</v>
      </c>
      <c r="O1467" t="str">
        <f>VLOOKUP(A1467,'Hospitalisation Details'!A:AA,13,0)</f>
        <v>tier - 2</v>
      </c>
      <c r="P1467" t="str">
        <f>VLOOKUP(A1467,'Hospitalisation Details'!A:AA,14,0)</f>
        <v>R1016</v>
      </c>
      <c r="Q1467">
        <f>VLOOKUP(A1467,'Hospitalisation Details'!A:AA,16,0)</f>
        <v>40</v>
      </c>
    </row>
    <row r="1468" spans="1:17" ht="15.75" x14ac:dyDescent="0.25">
      <c r="A1468" s="1" t="s">
        <v>904</v>
      </c>
      <c r="B1468" t="str">
        <f>VLOOKUP(A1468,'Customer Names'!A:D,4,0)</f>
        <v>Shaun R</v>
      </c>
      <c r="C1468">
        <f>VLOOKUP(A1468,'Medical Examinations'!A:B,2,0)</f>
        <v>37.18</v>
      </c>
      <c r="D1468">
        <f>VLOOKUP(A1468,'Medical Examinations'!A:C,3,0)</f>
        <v>4.8899999999999997</v>
      </c>
      <c r="E1468" t="str">
        <f>VLOOKUP(A1468,'Medical Examinations'!A:K,11,0)</f>
        <v>No</v>
      </c>
      <c r="F1468" t="str">
        <f>VLOOKUP(A1468,'Medical Examinations'!A:N,14,0)</f>
        <v>No</v>
      </c>
      <c r="G1468" t="str">
        <f>VLOOKUP(A1468,'Medical Examinations'!A:F,6,0)</f>
        <v>No</v>
      </c>
      <c r="H1468" s="7" t="str">
        <f>VLOOKUP(A1468,'Medical Examinations'!A:J,10,0)</f>
        <v>0</v>
      </c>
      <c r="I1468" t="str">
        <f>VLOOKUP(A1468,'Medical Examinations'!A:I,9,0)</f>
        <v>No</v>
      </c>
      <c r="J1468" t="str">
        <f>VLOOKUP(A1468,'Medical Examinations'!A:L,12,0)</f>
        <v>Obesity</v>
      </c>
      <c r="K1468" t="str">
        <f>VLOOKUP(A1468,'Medical Examinations'!A:M,13,0)</f>
        <v>Normal</v>
      </c>
      <c r="L1468" t="str">
        <f>VLOOKUP(A1468,'Hospitalisation Details'!A:S,15,0)</f>
        <v>30-Sep-1980</v>
      </c>
      <c r="M1468" s="10">
        <f>VLOOKUP(A1468,'Hospitalisation Details'!A:Q,17,0)</f>
        <v>7162.01</v>
      </c>
      <c r="N1468" t="str">
        <f>VLOOKUP(A1468,'Hospitalisation Details'!A:L,12,0)</f>
        <v>tier - 2</v>
      </c>
      <c r="O1468" t="str">
        <f>VLOOKUP(A1468,'Hospitalisation Details'!A:AA,13,0)</f>
        <v>tier - 3</v>
      </c>
      <c r="P1468" t="str">
        <f>VLOOKUP(A1468,'Hospitalisation Details'!A:AA,14,0)</f>
        <v>R1013</v>
      </c>
      <c r="Q1468">
        <f>VLOOKUP(A1468,'Hospitalisation Details'!A:AA,16,0)</f>
        <v>42</v>
      </c>
    </row>
    <row r="1469" spans="1:17" ht="15.75" x14ac:dyDescent="0.25">
      <c r="A1469" s="1" t="s">
        <v>903</v>
      </c>
      <c r="B1469" t="str">
        <f>VLOOKUP(A1469,'Customer Names'!A:D,4,0)</f>
        <v>Adrian</v>
      </c>
      <c r="C1469">
        <f>VLOOKUP(A1469,'Medical Examinations'!A:B,2,0)</f>
        <v>35.97</v>
      </c>
      <c r="D1469">
        <f>VLOOKUP(A1469,'Medical Examinations'!A:C,3,0)</f>
        <v>4.5999999999999996</v>
      </c>
      <c r="E1469" t="str">
        <f>VLOOKUP(A1469,'Medical Examinations'!A:K,11,0)</f>
        <v>No</v>
      </c>
      <c r="F1469" t="str">
        <f>VLOOKUP(A1469,'Medical Examinations'!A:N,14,0)</f>
        <v>No</v>
      </c>
      <c r="G1469" t="str">
        <f>VLOOKUP(A1469,'Medical Examinations'!A:F,6,0)</f>
        <v>No</v>
      </c>
      <c r="H1469" s="7" t="str">
        <f>VLOOKUP(A1469,'Medical Examinations'!A:J,10,0)</f>
        <v>0</v>
      </c>
      <c r="I1469" t="str">
        <f>VLOOKUP(A1469,'Medical Examinations'!A:I,9,0)</f>
        <v>No</v>
      </c>
      <c r="J1469" t="str">
        <f>VLOOKUP(A1469,'Medical Examinations'!A:L,12,0)</f>
        <v>Obesity</v>
      </c>
      <c r="K1469" t="str">
        <f>VLOOKUP(A1469,'Medical Examinations'!A:M,13,0)</f>
        <v>Normal</v>
      </c>
      <c r="L1469" t="str">
        <f>VLOOKUP(A1469,'Hospitalisation Details'!A:S,15,0)</f>
        <v>7-Oct-1980</v>
      </c>
      <c r="M1469" s="10">
        <f>VLOOKUP(A1469,'Hospitalisation Details'!A:Q,17,0)</f>
        <v>7160.33</v>
      </c>
      <c r="N1469" t="str">
        <f>VLOOKUP(A1469,'Hospitalisation Details'!A:L,12,0)</f>
        <v>tier - 2</v>
      </c>
      <c r="O1469" t="str">
        <f>VLOOKUP(A1469,'Hospitalisation Details'!A:AA,13,0)</f>
        <v>tier - 1</v>
      </c>
      <c r="P1469" t="str">
        <f>VLOOKUP(A1469,'Hospitalisation Details'!A:AA,14,0)</f>
        <v>R1013</v>
      </c>
      <c r="Q1469">
        <f>VLOOKUP(A1469,'Hospitalisation Details'!A:AA,16,0)</f>
        <v>42</v>
      </c>
    </row>
    <row r="1470" spans="1:17" ht="15.75" x14ac:dyDescent="0.25">
      <c r="A1470" s="1" t="s">
        <v>902</v>
      </c>
      <c r="B1470" t="str">
        <f>VLOOKUP(A1470,'Customer Names'!A:D,4,0)</f>
        <v>Andrew</v>
      </c>
      <c r="C1470">
        <f>VLOOKUP(A1470,'Medical Examinations'!A:B,2,0)</f>
        <v>35.799999999999997</v>
      </c>
      <c r="D1470">
        <f>VLOOKUP(A1470,'Medical Examinations'!A:C,3,0)</f>
        <v>4.42</v>
      </c>
      <c r="E1470" t="str">
        <f>VLOOKUP(A1470,'Medical Examinations'!A:K,11,0)</f>
        <v>No</v>
      </c>
      <c r="F1470" t="str">
        <f>VLOOKUP(A1470,'Medical Examinations'!A:N,14,0)</f>
        <v>No</v>
      </c>
      <c r="G1470" t="str">
        <f>VLOOKUP(A1470,'Medical Examinations'!A:F,6,0)</f>
        <v>No</v>
      </c>
      <c r="H1470" s="7" t="str">
        <f>VLOOKUP(A1470,'Medical Examinations'!A:J,10,0)</f>
        <v>0</v>
      </c>
      <c r="I1470" t="str">
        <f>VLOOKUP(A1470,'Medical Examinations'!A:I,9,0)</f>
        <v>No</v>
      </c>
      <c r="J1470" t="str">
        <f>VLOOKUP(A1470,'Medical Examinations'!A:L,12,0)</f>
        <v>Obesity</v>
      </c>
      <c r="K1470" t="str">
        <f>VLOOKUP(A1470,'Medical Examinations'!A:M,13,0)</f>
        <v>Normal</v>
      </c>
      <c r="L1470" t="str">
        <f>VLOOKUP(A1470,'Hospitalisation Details'!A:S,15,0)</f>
        <v>22-Jun-1980</v>
      </c>
      <c r="M1470" s="10">
        <f>VLOOKUP(A1470,'Hospitalisation Details'!A:Q,17,0)</f>
        <v>7160.09</v>
      </c>
      <c r="N1470" t="str">
        <f>VLOOKUP(A1470,'Hospitalisation Details'!A:L,12,0)</f>
        <v>tier - 2</v>
      </c>
      <c r="O1470" t="str">
        <f>VLOOKUP(A1470,'Hospitalisation Details'!A:AA,13,0)</f>
        <v>tier - 2</v>
      </c>
      <c r="P1470" t="str">
        <f>VLOOKUP(A1470,'Hospitalisation Details'!A:AA,14,0)</f>
        <v>R1011</v>
      </c>
      <c r="Q1470">
        <f>VLOOKUP(A1470,'Hospitalisation Details'!A:AA,16,0)</f>
        <v>42</v>
      </c>
    </row>
    <row r="1471" spans="1:17" ht="15.75" x14ac:dyDescent="0.25">
      <c r="A1471" s="1" t="s">
        <v>901</v>
      </c>
      <c r="B1471" t="str">
        <f>VLOOKUP(A1471,'Customer Names'!A:D,4,0)</f>
        <v>Mallory</v>
      </c>
      <c r="C1471">
        <f>VLOOKUP(A1471,'Medical Examinations'!A:B,2,0)</f>
        <v>28.31</v>
      </c>
      <c r="D1471">
        <f>VLOOKUP(A1471,'Medical Examinations'!A:C,3,0)</f>
        <v>7.48</v>
      </c>
      <c r="E1471" t="str">
        <f>VLOOKUP(A1471,'Medical Examinations'!A:K,11,0)</f>
        <v>Yes</v>
      </c>
      <c r="F1471" t="str">
        <f>VLOOKUP(A1471,'Medical Examinations'!A:N,14,0)</f>
        <v>No</v>
      </c>
      <c r="G1471" t="str">
        <f>VLOOKUP(A1471,'Medical Examinations'!A:F,6,0)</f>
        <v>No</v>
      </c>
      <c r="H1471" s="7" t="str">
        <f>VLOOKUP(A1471,'Medical Examinations'!A:J,10,0)</f>
        <v>0</v>
      </c>
      <c r="I1471" t="str">
        <f>VLOOKUP(A1471,'Medical Examinations'!A:I,9,0)</f>
        <v>No</v>
      </c>
      <c r="J1471" t="str">
        <f>VLOOKUP(A1471,'Medical Examinations'!A:L,12,0)</f>
        <v>Overweight</v>
      </c>
      <c r="K1471" t="str">
        <f>VLOOKUP(A1471,'Medical Examinations'!A:M,13,0)</f>
        <v>Diabetes</v>
      </c>
      <c r="L1471" t="str">
        <f>VLOOKUP(A1471,'Hospitalisation Details'!A:S,15,0)</f>
        <v>17-Jul-1981</v>
      </c>
      <c r="M1471" s="10">
        <f>VLOOKUP(A1471,'Hospitalisation Details'!A:Q,17,0)</f>
        <v>7153.55</v>
      </c>
      <c r="N1471" t="str">
        <f>VLOOKUP(A1471,'Hospitalisation Details'!A:L,12,0)</f>
        <v>tier - 2</v>
      </c>
      <c r="O1471" t="str">
        <f>VLOOKUP(A1471,'Hospitalisation Details'!A:AA,13,0)</f>
        <v>tier - 1</v>
      </c>
      <c r="P1471" t="str">
        <f>VLOOKUP(A1471,'Hospitalisation Details'!A:AA,14,0)</f>
        <v>R1012</v>
      </c>
      <c r="Q1471">
        <f>VLOOKUP(A1471,'Hospitalisation Details'!A:AA,16,0)</f>
        <v>41</v>
      </c>
    </row>
    <row r="1472" spans="1:17" ht="15.75" x14ac:dyDescent="0.25">
      <c r="A1472" s="1" t="s">
        <v>900</v>
      </c>
      <c r="B1472" t="str">
        <f>VLOOKUP(A1472,'Customer Names'!A:D,4,0)</f>
        <v>Shawn E</v>
      </c>
      <c r="C1472">
        <f>VLOOKUP(A1472,'Medical Examinations'!A:B,2,0)</f>
        <v>38.06</v>
      </c>
      <c r="D1472">
        <f>VLOOKUP(A1472,'Medical Examinations'!A:C,3,0)</f>
        <v>10.74</v>
      </c>
      <c r="E1472" t="str">
        <f>VLOOKUP(A1472,'Medical Examinations'!A:K,11,0)</f>
        <v>No</v>
      </c>
      <c r="F1472" t="str">
        <f>VLOOKUP(A1472,'Medical Examinations'!A:N,14,0)</f>
        <v>No</v>
      </c>
      <c r="G1472" t="str">
        <f>VLOOKUP(A1472,'Medical Examinations'!A:F,6,0)</f>
        <v>No</v>
      </c>
      <c r="H1472" s="7" t="str">
        <f>VLOOKUP(A1472,'Medical Examinations'!A:J,10,0)</f>
        <v>0</v>
      </c>
      <c r="I1472" t="str">
        <f>VLOOKUP(A1472,'Medical Examinations'!A:I,9,0)</f>
        <v>No</v>
      </c>
      <c r="J1472" t="str">
        <f>VLOOKUP(A1472,'Medical Examinations'!A:L,12,0)</f>
        <v>Obesity</v>
      </c>
      <c r="K1472" t="str">
        <f>VLOOKUP(A1472,'Medical Examinations'!A:M,13,0)</f>
        <v>Diabetes</v>
      </c>
      <c r="L1472" t="str">
        <f>VLOOKUP(A1472,'Hospitalisation Details'!A:S,15,0)</f>
        <v>6-Sep-1978</v>
      </c>
      <c r="M1472" s="10">
        <f>VLOOKUP(A1472,'Hospitalisation Details'!A:Q,17,0)</f>
        <v>7152.67</v>
      </c>
      <c r="N1472" t="str">
        <f>VLOOKUP(A1472,'Hospitalisation Details'!A:L,12,0)</f>
        <v>tier - 3</v>
      </c>
      <c r="O1472" t="str">
        <f>VLOOKUP(A1472,'Hospitalisation Details'!A:AA,13,0)</f>
        <v>tier - 2</v>
      </c>
      <c r="P1472" t="str">
        <f>VLOOKUP(A1472,'Hospitalisation Details'!A:AA,14,0)</f>
        <v>R1013</v>
      </c>
      <c r="Q1472">
        <f>VLOOKUP(A1472,'Hospitalisation Details'!A:AA,16,0)</f>
        <v>44</v>
      </c>
    </row>
    <row r="1473" spans="1:17" ht="15.75" x14ac:dyDescent="0.25">
      <c r="A1473" s="1" t="s">
        <v>899</v>
      </c>
      <c r="B1473" t="str">
        <f>VLOOKUP(A1473,'Customer Names'!A:D,4,0)</f>
        <v>Sarah E</v>
      </c>
      <c r="C1473">
        <f>VLOOKUP(A1473,'Medical Examinations'!A:B,2,0)</f>
        <v>28</v>
      </c>
      <c r="D1473">
        <f>VLOOKUP(A1473,'Medical Examinations'!A:C,3,0)</f>
        <v>5.19</v>
      </c>
      <c r="E1473" t="str">
        <f>VLOOKUP(A1473,'Medical Examinations'!A:K,11,0)</f>
        <v>No</v>
      </c>
      <c r="F1473" t="str">
        <f>VLOOKUP(A1473,'Medical Examinations'!A:N,14,0)</f>
        <v>No</v>
      </c>
      <c r="G1473" t="str">
        <f>VLOOKUP(A1473,'Medical Examinations'!A:F,6,0)</f>
        <v>No</v>
      </c>
      <c r="H1473" s="7">
        <f>VLOOKUP(A1473,'Medical Examinations'!A:J,10,0)</f>
        <v>1</v>
      </c>
      <c r="I1473" t="str">
        <f>VLOOKUP(A1473,'Medical Examinations'!A:I,9,0)</f>
        <v>No</v>
      </c>
      <c r="J1473" t="str">
        <f>VLOOKUP(A1473,'Medical Examinations'!A:L,12,0)</f>
        <v>Overweight</v>
      </c>
      <c r="K1473" t="str">
        <f>VLOOKUP(A1473,'Medical Examinations'!A:M,13,0)</f>
        <v>Normal</v>
      </c>
      <c r="L1473" t="str">
        <f>VLOOKUP(A1473,'Hospitalisation Details'!A:S,15,0)</f>
        <v>29-Jun-1984</v>
      </c>
      <c r="M1473" s="10">
        <f>VLOOKUP(A1473,'Hospitalisation Details'!A:Q,17,0)</f>
        <v>7151.09</v>
      </c>
      <c r="N1473" t="str">
        <f>VLOOKUP(A1473,'Hospitalisation Details'!A:L,12,0)</f>
        <v>tier - 2</v>
      </c>
      <c r="O1473" t="str">
        <f>VLOOKUP(A1473,'Hospitalisation Details'!A:AA,13,0)</f>
        <v>tier - 2</v>
      </c>
      <c r="P1473" t="str">
        <f>VLOOKUP(A1473,'Hospitalisation Details'!A:AA,14,0)</f>
        <v>R1011</v>
      </c>
      <c r="Q1473">
        <f>VLOOKUP(A1473,'Hospitalisation Details'!A:AA,16,0)</f>
        <v>38</v>
      </c>
    </row>
    <row r="1474" spans="1:17" ht="15.75" x14ac:dyDescent="0.25">
      <c r="A1474" s="1" t="s">
        <v>898</v>
      </c>
      <c r="B1474" t="str">
        <f>VLOOKUP(A1474,'Customer Names'!A:D,4,0)</f>
        <v>Josh</v>
      </c>
      <c r="C1474">
        <f>VLOOKUP(A1474,'Medical Examinations'!A:B,2,0)</f>
        <v>34.32</v>
      </c>
      <c r="D1474">
        <f>VLOOKUP(A1474,'Medical Examinations'!A:C,3,0)</f>
        <v>9.17</v>
      </c>
      <c r="E1474" t="str">
        <f>VLOOKUP(A1474,'Medical Examinations'!A:K,11,0)</f>
        <v>No</v>
      </c>
      <c r="F1474" t="str">
        <f>VLOOKUP(A1474,'Medical Examinations'!A:N,14,0)</f>
        <v>No</v>
      </c>
      <c r="G1474" t="str">
        <f>VLOOKUP(A1474,'Medical Examinations'!A:F,6,0)</f>
        <v>No</v>
      </c>
      <c r="H1474" s="7" t="str">
        <f>VLOOKUP(A1474,'Medical Examinations'!A:J,10,0)</f>
        <v>0</v>
      </c>
      <c r="I1474" t="str">
        <f>VLOOKUP(A1474,'Medical Examinations'!A:I,9,0)</f>
        <v>No</v>
      </c>
      <c r="J1474" t="str">
        <f>VLOOKUP(A1474,'Medical Examinations'!A:L,12,0)</f>
        <v>Obesity</v>
      </c>
      <c r="K1474" t="str">
        <f>VLOOKUP(A1474,'Medical Examinations'!A:M,13,0)</f>
        <v>Diabetes</v>
      </c>
      <c r="L1474" t="str">
        <f>VLOOKUP(A1474,'Hospitalisation Details'!A:S,15,0)</f>
        <v>30-Jul-1978</v>
      </c>
      <c r="M1474" s="10">
        <f>VLOOKUP(A1474,'Hospitalisation Details'!A:Q,17,0)</f>
        <v>7147.47</v>
      </c>
      <c r="N1474" t="str">
        <f>VLOOKUP(A1474,'Hospitalisation Details'!A:L,12,0)</f>
        <v>tier - 2</v>
      </c>
      <c r="O1474" t="str">
        <f>VLOOKUP(A1474,'Hospitalisation Details'!A:AA,13,0)</f>
        <v>tier - 3</v>
      </c>
      <c r="P1474" t="str">
        <f>VLOOKUP(A1474,'Hospitalisation Details'!A:AA,14,0)</f>
        <v>R1013</v>
      </c>
      <c r="Q1474">
        <f>VLOOKUP(A1474,'Hospitalisation Details'!A:AA,16,0)</f>
        <v>44</v>
      </c>
    </row>
    <row r="1475" spans="1:17" ht="15.75" x14ac:dyDescent="0.25">
      <c r="A1475" s="1" t="s">
        <v>897</v>
      </c>
      <c r="B1475" t="str">
        <f>VLOOKUP(A1475,'Customer Names'!A:D,4,0)</f>
        <v>Johann A</v>
      </c>
      <c r="C1475">
        <f>VLOOKUP(A1475,'Medical Examinations'!A:B,2,0)</f>
        <v>22.3</v>
      </c>
      <c r="D1475">
        <f>VLOOKUP(A1475,'Medical Examinations'!A:C,3,0)</f>
        <v>4.95</v>
      </c>
      <c r="E1475" t="str">
        <f>VLOOKUP(A1475,'Medical Examinations'!A:K,11,0)</f>
        <v>Yes</v>
      </c>
      <c r="F1475" t="str">
        <f>VLOOKUP(A1475,'Medical Examinations'!A:N,14,0)</f>
        <v>No</v>
      </c>
      <c r="G1475" t="str">
        <f>VLOOKUP(A1475,'Medical Examinations'!A:F,6,0)</f>
        <v>No</v>
      </c>
      <c r="H1475" s="7" t="str">
        <f>VLOOKUP(A1475,'Medical Examinations'!A:J,10,0)</f>
        <v>0</v>
      </c>
      <c r="I1475" t="str">
        <f>VLOOKUP(A1475,'Medical Examinations'!A:I,9,0)</f>
        <v>No</v>
      </c>
      <c r="J1475" t="str">
        <f>VLOOKUP(A1475,'Medical Examinations'!A:L,12,0)</f>
        <v>Normal Weight</v>
      </c>
      <c r="K1475" t="str">
        <f>VLOOKUP(A1475,'Medical Examinations'!A:M,13,0)</f>
        <v>Normal</v>
      </c>
      <c r="L1475" t="str">
        <f>VLOOKUP(A1475,'Hospitalisation Details'!A:S,15,0)</f>
        <v>24-Jun-1976</v>
      </c>
      <c r="M1475" s="10">
        <f>VLOOKUP(A1475,'Hospitalisation Details'!A:Q,17,0)</f>
        <v>7147.11</v>
      </c>
      <c r="N1475" t="str">
        <f>VLOOKUP(A1475,'Hospitalisation Details'!A:L,12,0)</f>
        <v>tier - 3</v>
      </c>
      <c r="O1475" t="str">
        <f>VLOOKUP(A1475,'Hospitalisation Details'!A:AA,13,0)</f>
        <v>tier - 2</v>
      </c>
      <c r="P1475" t="str">
        <f>VLOOKUP(A1475,'Hospitalisation Details'!A:AA,14,0)</f>
        <v>R1011</v>
      </c>
      <c r="Q1475">
        <f>VLOOKUP(A1475,'Hospitalisation Details'!A:AA,16,0)</f>
        <v>46</v>
      </c>
    </row>
    <row r="1476" spans="1:17" ht="15.75" x14ac:dyDescent="0.25">
      <c r="A1476" s="1" t="s">
        <v>896</v>
      </c>
      <c r="B1476" t="str">
        <f>VLOOKUP(A1476,'Customer Names'!A:D,4,0)</f>
        <v>Robin M.</v>
      </c>
      <c r="C1476">
        <f>VLOOKUP(A1476,'Medical Examinations'!A:B,2,0)</f>
        <v>27.835000000000001</v>
      </c>
      <c r="D1476">
        <f>VLOOKUP(A1476,'Medical Examinations'!A:C,3,0)</f>
        <v>6.03</v>
      </c>
      <c r="E1476" t="str">
        <f>VLOOKUP(A1476,'Medical Examinations'!A:K,11,0)</f>
        <v>No</v>
      </c>
      <c r="F1476" t="str">
        <f>VLOOKUP(A1476,'Medical Examinations'!A:N,14,0)</f>
        <v>No</v>
      </c>
      <c r="G1476" t="str">
        <f>VLOOKUP(A1476,'Medical Examinations'!A:F,6,0)</f>
        <v>No</v>
      </c>
      <c r="H1476" s="7">
        <f>VLOOKUP(A1476,'Medical Examinations'!A:J,10,0)</f>
        <v>1</v>
      </c>
      <c r="I1476" t="str">
        <f>VLOOKUP(A1476,'Medical Examinations'!A:I,9,0)</f>
        <v>No</v>
      </c>
      <c r="J1476" t="str">
        <f>VLOOKUP(A1476,'Medical Examinations'!A:L,12,0)</f>
        <v>Overweight</v>
      </c>
      <c r="K1476" t="str">
        <f>VLOOKUP(A1476,'Medical Examinations'!A:M,13,0)</f>
        <v>Prediabetes</v>
      </c>
      <c r="L1476" t="str">
        <f>VLOOKUP(A1476,'Hospitalisation Details'!A:S,15,0)</f>
        <v>21-Nov-1984</v>
      </c>
      <c r="M1476" s="10">
        <f>VLOOKUP(A1476,'Hospitalisation Details'!A:Q,17,0)</f>
        <v>7144.86</v>
      </c>
      <c r="N1476" t="str">
        <f>VLOOKUP(A1476,'Hospitalisation Details'!A:L,12,0)</f>
        <v>tier - 2</v>
      </c>
      <c r="O1476" t="str">
        <f>VLOOKUP(A1476,'Hospitalisation Details'!A:AA,13,0)</f>
        <v>tier - 2</v>
      </c>
      <c r="P1476" t="str">
        <f>VLOOKUP(A1476,'Hospitalisation Details'!A:AA,14,0)</f>
        <v>R1024</v>
      </c>
      <c r="Q1476">
        <f>VLOOKUP(A1476,'Hospitalisation Details'!A:AA,16,0)</f>
        <v>38</v>
      </c>
    </row>
    <row r="1477" spans="1:17" ht="15.75" x14ac:dyDescent="0.25">
      <c r="A1477" s="1" t="s">
        <v>895</v>
      </c>
      <c r="B1477" t="str">
        <f>VLOOKUP(A1477,'Customer Names'!A:D,4,0)</f>
        <v>Kyle K</v>
      </c>
      <c r="C1477">
        <f>VLOOKUP(A1477,'Medical Examinations'!A:B,2,0)</f>
        <v>39.229999999999997</v>
      </c>
      <c r="D1477">
        <f>VLOOKUP(A1477,'Medical Examinations'!A:C,3,0)</f>
        <v>5.36</v>
      </c>
      <c r="E1477" t="str">
        <f>VLOOKUP(A1477,'Medical Examinations'!A:K,11,0)</f>
        <v>No</v>
      </c>
      <c r="F1477" t="str">
        <f>VLOOKUP(A1477,'Medical Examinations'!A:N,14,0)</f>
        <v>No</v>
      </c>
      <c r="G1477" t="str">
        <f>VLOOKUP(A1477,'Medical Examinations'!A:F,6,0)</f>
        <v>No</v>
      </c>
      <c r="H1477" s="7" t="str">
        <f>VLOOKUP(A1477,'Medical Examinations'!A:J,10,0)</f>
        <v>0</v>
      </c>
      <c r="I1477" t="str">
        <f>VLOOKUP(A1477,'Medical Examinations'!A:I,9,0)</f>
        <v>No</v>
      </c>
      <c r="J1477" t="str">
        <f>VLOOKUP(A1477,'Medical Examinations'!A:L,12,0)</f>
        <v>Obesity</v>
      </c>
      <c r="K1477" t="str">
        <f>VLOOKUP(A1477,'Medical Examinations'!A:M,13,0)</f>
        <v>Normal</v>
      </c>
      <c r="L1477" t="str">
        <f>VLOOKUP(A1477,'Hospitalisation Details'!A:S,15,0)</f>
        <v>8-Aug-1999</v>
      </c>
      <c r="M1477" s="10">
        <f>VLOOKUP(A1477,'Hospitalisation Details'!A:Q,17,0)</f>
        <v>7144.4</v>
      </c>
      <c r="N1477" t="str">
        <f>VLOOKUP(A1477,'Hospitalisation Details'!A:L,12,0)</f>
        <v>tier - 2</v>
      </c>
      <c r="O1477" t="str">
        <f>VLOOKUP(A1477,'Hospitalisation Details'!A:AA,13,0)</f>
        <v>tier - 1</v>
      </c>
      <c r="P1477" t="str">
        <f>VLOOKUP(A1477,'Hospitalisation Details'!A:AA,14,0)</f>
        <v>R1022</v>
      </c>
      <c r="Q1477">
        <f>VLOOKUP(A1477,'Hospitalisation Details'!A:AA,16,0)</f>
        <v>23</v>
      </c>
    </row>
    <row r="1478" spans="1:17" ht="15.75" x14ac:dyDescent="0.25">
      <c r="A1478" s="1" t="s">
        <v>894</v>
      </c>
      <c r="B1478" t="str">
        <f>VLOOKUP(A1478,'Customer Names'!A:D,4,0)</f>
        <v>Alison</v>
      </c>
      <c r="C1478">
        <f>VLOOKUP(A1478,'Medical Examinations'!A:B,2,0)</f>
        <v>19.95</v>
      </c>
      <c r="D1478">
        <f>VLOOKUP(A1478,'Medical Examinations'!A:C,3,0)</f>
        <v>6.11</v>
      </c>
      <c r="E1478" t="str">
        <f>VLOOKUP(A1478,'Medical Examinations'!A:K,11,0)</f>
        <v>No</v>
      </c>
      <c r="F1478" t="str">
        <f>VLOOKUP(A1478,'Medical Examinations'!A:N,14,0)</f>
        <v>No</v>
      </c>
      <c r="G1478" t="str">
        <f>VLOOKUP(A1478,'Medical Examinations'!A:F,6,0)</f>
        <v>No</v>
      </c>
      <c r="H1478" s="7">
        <f>VLOOKUP(A1478,'Medical Examinations'!A:J,10,0)</f>
        <v>1</v>
      </c>
      <c r="I1478" t="str">
        <f>VLOOKUP(A1478,'Medical Examinations'!A:I,9,0)</f>
        <v>No</v>
      </c>
      <c r="J1478" t="str">
        <f>VLOOKUP(A1478,'Medical Examinations'!A:L,12,0)</f>
        <v>Normal Weight</v>
      </c>
      <c r="K1478" t="str">
        <f>VLOOKUP(A1478,'Medical Examinations'!A:M,13,0)</f>
        <v>Prediabetes</v>
      </c>
      <c r="L1478" t="str">
        <f>VLOOKUP(A1478,'Hospitalisation Details'!A:S,15,0)</f>
        <v>7-Jul-1984</v>
      </c>
      <c r="M1478" s="10">
        <f>VLOOKUP(A1478,'Hospitalisation Details'!A:Q,17,0)</f>
        <v>7133.9</v>
      </c>
      <c r="N1478" t="str">
        <f>VLOOKUP(A1478,'Hospitalisation Details'!A:L,12,0)</f>
        <v>tier - 2</v>
      </c>
      <c r="O1478" t="str">
        <f>VLOOKUP(A1478,'Hospitalisation Details'!A:AA,13,0)</f>
        <v>tier - 1</v>
      </c>
      <c r="P1478" t="str">
        <f>VLOOKUP(A1478,'Hospitalisation Details'!A:AA,14,0)</f>
        <v>R1024</v>
      </c>
      <c r="Q1478">
        <f>VLOOKUP(A1478,'Hospitalisation Details'!A:AA,16,0)</f>
        <v>38</v>
      </c>
    </row>
    <row r="1479" spans="1:17" ht="15.75" x14ac:dyDescent="0.25">
      <c r="A1479" s="1" t="s">
        <v>893</v>
      </c>
      <c r="B1479" t="str">
        <f>VLOOKUP(A1479,'Customer Names'!A:D,4,0)</f>
        <v>Michael A.</v>
      </c>
      <c r="C1479">
        <f>VLOOKUP(A1479,'Medical Examinations'!A:B,2,0)</f>
        <v>34.64</v>
      </c>
      <c r="D1479">
        <f>VLOOKUP(A1479,'Medical Examinations'!A:C,3,0)</f>
        <v>4.88</v>
      </c>
      <c r="E1479" t="str">
        <f>VLOOKUP(A1479,'Medical Examinations'!A:K,11,0)</f>
        <v>No</v>
      </c>
      <c r="F1479" t="str">
        <f>VLOOKUP(A1479,'Medical Examinations'!A:N,14,0)</f>
        <v>No</v>
      </c>
      <c r="G1479" t="str">
        <f>VLOOKUP(A1479,'Medical Examinations'!A:F,6,0)</f>
        <v>Yes</v>
      </c>
      <c r="H1479" s="7">
        <f>VLOOKUP(A1479,'Medical Examinations'!A:J,10,0)</f>
        <v>1</v>
      </c>
      <c r="I1479" t="str">
        <f>VLOOKUP(A1479,'Medical Examinations'!A:I,9,0)</f>
        <v>No</v>
      </c>
      <c r="J1479" t="str">
        <f>VLOOKUP(A1479,'Medical Examinations'!A:L,12,0)</f>
        <v>Obesity</v>
      </c>
      <c r="K1479" t="str">
        <f>VLOOKUP(A1479,'Medical Examinations'!A:M,13,0)</f>
        <v>Normal</v>
      </c>
      <c r="L1479" t="str">
        <f>VLOOKUP(A1479,'Hospitalisation Details'!A:S,15,0)</f>
        <v>1-Aug-1993</v>
      </c>
      <c r="M1479" s="10">
        <f>VLOOKUP(A1479,'Hospitalisation Details'!A:Q,17,0)</f>
        <v>7128.64</v>
      </c>
      <c r="N1479" t="str">
        <f>VLOOKUP(A1479,'Hospitalisation Details'!A:L,12,0)</f>
        <v>tier - 2</v>
      </c>
      <c r="O1479" t="str">
        <f>VLOOKUP(A1479,'Hospitalisation Details'!A:AA,13,0)</f>
        <v>tier - 2</v>
      </c>
      <c r="P1479" t="str">
        <f>VLOOKUP(A1479,'Hospitalisation Details'!A:AA,14,0)</f>
        <v>R1021</v>
      </c>
      <c r="Q1479">
        <f>VLOOKUP(A1479,'Hospitalisation Details'!A:AA,16,0)</f>
        <v>29</v>
      </c>
    </row>
    <row r="1480" spans="1:17" ht="15.75" x14ac:dyDescent="0.25">
      <c r="A1480" s="1" t="s">
        <v>892</v>
      </c>
      <c r="B1480" t="str">
        <f>VLOOKUP(A1480,'Customer Names'!A:D,4,0)</f>
        <v>Byron A</v>
      </c>
      <c r="C1480">
        <f>VLOOKUP(A1480,'Medical Examinations'!A:B,2,0)</f>
        <v>18.75</v>
      </c>
      <c r="D1480">
        <f>VLOOKUP(A1480,'Medical Examinations'!A:C,3,0)</f>
        <v>6.72</v>
      </c>
      <c r="E1480" t="str">
        <f>VLOOKUP(A1480,'Medical Examinations'!A:K,11,0)</f>
        <v>No</v>
      </c>
      <c r="F1480" t="str">
        <f>VLOOKUP(A1480,'Medical Examinations'!A:N,14,0)</f>
        <v>No</v>
      </c>
      <c r="G1480" t="str">
        <f>VLOOKUP(A1480,'Medical Examinations'!A:F,6,0)</f>
        <v>No</v>
      </c>
      <c r="H1480" s="7" t="str">
        <f>VLOOKUP(A1480,'Medical Examinations'!A:J,10,0)</f>
        <v>0</v>
      </c>
      <c r="I1480" t="str">
        <f>VLOOKUP(A1480,'Medical Examinations'!A:I,9,0)</f>
        <v>No</v>
      </c>
      <c r="J1480" t="str">
        <f>VLOOKUP(A1480,'Medical Examinations'!A:L,12,0)</f>
        <v>Normal Weight</v>
      </c>
      <c r="K1480" t="str">
        <f>VLOOKUP(A1480,'Medical Examinations'!A:M,13,0)</f>
        <v>Diabetes</v>
      </c>
      <c r="L1480" t="str">
        <f>VLOOKUP(A1480,'Hospitalisation Details'!A:S,15,0)</f>
        <v>29-Jun-1968</v>
      </c>
      <c r="M1480" s="10">
        <f>VLOOKUP(A1480,'Hospitalisation Details'!A:Q,17,0)</f>
        <v>7125.25</v>
      </c>
      <c r="N1480" t="str">
        <f>VLOOKUP(A1480,'Hospitalisation Details'!A:L,12,0)</f>
        <v>tier - 3</v>
      </c>
      <c r="O1480" t="str">
        <f>VLOOKUP(A1480,'Hospitalisation Details'!A:AA,13,0)</f>
        <v>tier - 2</v>
      </c>
      <c r="P1480" t="str">
        <f>VLOOKUP(A1480,'Hospitalisation Details'!A:AA,14,0)</f>
        <v>R1013</v>
      </c>
      <c r="Q1480">
        <f>VLOOKUP(A1480,'Hospitalisation Details'!A:AA,16,0)</f>
        <v>54</v>
      </c>
    </row>
    <row r="1481" spans="1:17" ht="15.75" x14ac:dyDescent="0.25">
      <c r="A1481" s="1" t="s">
        <v>891</v>
      </c>
      <c r="B1481" t="str">
        <f>VLOOKUP(A1481,'Customer Names'!A:D,4,0)</f>
        <v>Carine A</v>
      </c>
      <c r="C1481">
        <f>VLOOKUP(A1481,'Medical Examinations'!A:B,2,0)</f>
        <v>26.48</v>
      </c>
      <c r="D1481">
        <f>VLOOKUP(A1481,'Medical Examinations'!A:C,3,0)</f>
        <v>4.2</v>
      </c>
      <c r="E1481" t="str">
        <f>VLOOKUP(A1481,'Medical Examinations'!A:K,11,0)</f>
        <v>No</v>
      </c>
      <c r="F1481" t="str">
        <f>VLOOKUP(A1481,'Medical Examinations'!A:N,14,0)</f>
        <v>No</v>
      </c>
      <c r="G1481" t="str">
        <f>VLOOKUP(A1481,'Medical Examinations'!A:F,6,0)</f>
        <v>No</v>
      </c>
      <c r="H1481" s="7">
        <f>VLOOKUP(A1481,'Medical Examinations'!A:J,10,0)</f>
        <v>1</v>
      </c>
      <c r="I1481" t="str">
        <f>VLOOKUP(A1481,'Medical Examinations'!A:I,9,0)</f>
        <v>No</v>
      </c>
      <c r="J1481" t="str">
        <f>VLOOKUP(A1481,'Medical Examinations'!A:L,12,0)</f>
        <v>Overweight</v>
      </c>
      <c r="K1481" t="str">
        <f>VLOOKUP(A1481,'Medical Examinations'!A:M,13,0)</f>
        <v>Normal</v>
      </c>
      <c r="L1481" t="str">
        <f>VLOOKUP(A1481,'Hospitalisation Details'!A:S,15,0)</f>
        <v>11-Aug-1987</v>
      </c>
      <c r="M1481" s="10">
        <f>VLOOKUP(A1481,'Hospitalisation Details'!A:Q,17,0)</f>
        <v>7106.81</v>
      </c>
      <c r="N1481" t="str">
        <f>VLOOKUP(A1481,'Hospitalisation Details'!A:L,12,0)</f>
        <v>tier - 2</v>
      </c>
      <c r="O1481" t="str">
        <f>VLOOKUP(A1481,'Hospitalisation Details'!A:AA,13,0)</f>
        <v>tier - 1</v>
      </c>
      <c r="P1481" t="str">
        <f>VLOOKUP(A1481,'Hospitalisation Details'!A:AA,14,0)</f>
        <v>R1012</v>
      </c>
      <c r="Q1481">
        <f>VLOOKUP(A1481,'Hospitalisation Details'!A:AA,16,0)</f>
        <v>35</v>
      </c>
    </row>
    <row r="1482" spans="1:17" ht="15.75" x14ac:dyDescent="0.25">
      <c r="A1482" s="1" t="s">
        <v>890</v>
      </c>
      <c r="B1482" t="str">
        <f>VLOOKUP(A1482,'Customer Names'!A:D,4,0)</f>
        <v>Nathaniel</v>
      </c>
      <c r="C1482">
        <f>VLOOKUP(A1482,'Medical Examinations'!A:B,2,0)</f>
        <v>34.83</v>
      </c>
      <c r="D1482">
        <f>VLOOKUP(A1482,'Medical Examinations'!A:C,3,0)</f>
        <v>5.79</v>
      </c>
      <c r="E1482" t="str">
        <f>VLOOKUP(A1482,'Medical Examinations'!A:K,11,0)</f>
        <v>No</v>
      </c>
      <c r="F1482" t="str">
        <f>VLOOKUP(A1482,'Medical Examinations'!A:N,14,0)</f>
        <v>No</v>
      </c>
      <c r="G1482" t="str">
        <f>VLOOKUP(A1482,'Medical Examinations'!A:F,6,0)</f>
        <v>No</v>
      </c>
      <c r="H1482" s="7">
        <f>VLOOKUP(A1482,'Medical Examinations'!A:J,10,0)</f>
        <v>1</v>
      </c>
      <c r="I1482" t="str">
        <f>VLOOKUP(A1482,'Medical Examinations'!A:I,9,0)</f>
        <v>No</v>
      </c>
      <c r="J1482" t="str">
        <f>VLOOKUP(A1482,'Medical Examinations'!A:L,12,0)</f>
        <v>Obesity</v>
      </c>
      <c r="K1482" t="str">
        <f>VLOOKUP(A1482,'Medical Examinations'!A:M,13,0)</f>
        <v>Prediabetes</v>
      </c>
      <c r="L1482" t="str">
        <f>VLOOKUP(A1482,'Hospitalisation Details'!A:S,15,0)</f>
        <v>18-Jun-1992</v>
      </c>
      <c r="M1482" s="10">
        <f>VLOOKUP(A1482,'Hospitalisation Details'!A:Q,17,0)</f>
        <v>7096.98</v>
      </c>
      <c r="N1482" t="str">
        <f>VLOOKUP(A1482,'Hospitalisation Details'!A:L,12,0)</f>
        <v>tier - 2</v>
      </c>
      <c r="O1482" t="str">
        <f>VLOOKUP(A1482,'Hospitalisation Details'!A:AA,13,0)</f>
        <v>tier - 2</v>
      </c>
      <c r="P1482" t="str">
        <f>VLOOKUP(A1482,'Hospitalisation Details'!A:AA,14,0)</f>
        <v>R1012</v>
      </c>
      <c r="Q1482">
        <f>VLOOKUP(A1482,'Hospitalisation Details'!A:AA,16,0)</f>
        <v>30</v>
      </c>
    </row>
    <row r="1483" spans="1:17" ht="15.75" x14ac:dyDescent="0.25">
      <c r="A1483" s="1" t="s">
        <v>889</v>
      </c>
      <c r="B1483" t="str">
        <f>VLOOKUP(A1483,'Customer Names'!A:D,4,0)</f>
        <v>Lindsay A.</v>
      </c>
      <c r="C1483">
        <f>VLOOKUP(A1483,'Medical Examinations'!A:B,2,0)</f>
        <v>25.46</v>
      </c>
      <c r="D1483">
        <f>VLOOKUP(A1483,'Medical Examinations'!A:C,3,0)</f>
        <v>4.29</v>
      </c>
      <c r="E1483" t="str">
        <f>VLOOKUP(A1483,'Medical Examinations'!A:K,11,0)</f>
        <v>No</v>
      </c>
      <c r="F1483" t="str">
        <f>VLOOKUP(A1483,'Medical Examinations'!A:N,14,0)</f>
        <v>No</v>
      </c>
      <c r="G1483" t="str">
        <f>VLOOKUP(A1483,'Medical Examinations'!A:F,6,0)</f>
        <v>No</v>
      </c>
      <c r="H1483" s="7" t="str">
        <f>VLOOKUP(A1483,'Medical Examinations'!A:J,10,0)</f>
        <v>0</v>
      </c>
      <c r="I1483" t="str">
        <f>VLOOKUP(A1483,'Medical Examinations'!A:I,9,0)</f>
        <v>No</v>
      </c>
      <c r="J1483" t="str">
        <f>VLOOKUP(A1483,'Medical Examinations'!A:L,12,0)</f>
        <v>Overweight</v>
      </c>
      <c r="K1483" t="str">
        <f>VLOOKUP(A1483,'Medical Examinations'!A:M,13,0)</f>
        <v>Normal</v>
      </c>
      <c r="L1483" t="str">
        <f>VLOOKUP(A1483,'Hospitalisation Details'!A:S,15,0)</f>
        <v>6-Oct-1982</v>
      </c>
      <c r="M1483" s="10">
        <f>VLOOKUP(A1483,'Hospitalisation Details'!A:Q,17,0)</f>
        <v>7077.19</v>
      </c>
      <c r="N1483" t="str">
        <f>VLOOKUP(A1483,'Hospitalisation Details'!A:L,12,0)</f>
        <v>tier - 2</v>
      </c>
      <c r="O1483" t="str">
        <f>VLOOKUP(A1483,'Hospitalisation Details'!A:AA,13,0)</f>
        <v>tier - 3</v>
      </c>
      <c r="P1483" t="str">
        <f>VLOOKUP(A1483,'Hospitalisation Details'!A:AA,14,0)</f>
        <v>R1024</v>
      </c>
      <c r="Q1483">
        <f>VLOOKUP(A1483,'Hospitalisation Details'!A:AA,16,0)</f>
        <v>40</v>
      </c>
    </row>
    <row r="1484" spans="1:17" ht="15.75" x14ac:dyDescent="0.25">
      <c r="A1484" s="1" t="s">
        <v>888</v>
      </c>
      <c r="B1484" t="str">
        <f>VLOOKUP(A1484,'Customer Names'!A:D,4,0)</f>
        <v>Justin R</v>
      </c>
      <c r="C1484">
        <f>VLOOKUP(A1484,'Medical Examinations'!A:B,2,0)</f>
        <v>23.31</v>
      </c>
      <c r="D1484">
        <f>VLOOKUP(A1484,'Medical Examinations'!A:C,3,0)</f>
        <v>8.27</v>
      </c>
      <c r="E1484" t="str">
        <f>VLOOKUP(A1484,'Medical Examinations'!A:K,11,0)</f>
        <v>No</v>
      </c>
      <c r="F1484" t="str">
        <f>VLOOKUP(A1484,'Medical Examinations'!A:N,14,0)</f>
        <v>No</v>
      </c>
      <c r="G1484" t="str">
        <f>VLOOKUP(A1484,'Medical Examinations'!A:F,6,0)</f>
        <v>No</v>
      </c>
      <c r="H1484" s="7" t="str">
        <f>VLOOKUP(A1484,'Medical Examinations'!A:J,10,0)</f>
        <v>0</v>
      </c>
      <c r="I1484" t="str">
        <f>VLOOKUP(A1484,'Medical Examinations'!A:I,9,0)</f>
        <v>No</v>
      </c>
      <c r="J1484" t="str">
        <f>VLOOKUP(A1484,'Medical Examinations'!A:L,12,0)</f>
        <v>Normal Weight</v>
      </c>
      <c r="K1484" t="str">
        <f>VLOOKUP(A1484,'Medical Examinations'!A:M,13,0)</f>
        <v>Diabetes</v>
      </c>
      <c r="L1484" t="str">
        <f>VLOOKUP(A1484,'Hospitalisation Details'!A:S,15,0)</f>
        <v>24-Jun-1978</v>
      </c>
      <c r="M1484" s="10">
        <f>VLOOKUP(A1484,'Hospitalisation Details'!A:Q,17,0)</f>
        <v>7054.41</v>
      </c>
      <c r="N1484" t="str">
        <f>VLOOKUP(A1484,'Hospitalisation Details'!A:L,12,0)</f>
        <v>tier - 2</v>
      </c>
      <c r="O1484" t="str">
        <f>VLOOKUP(A1484,'Hospitalisation Details'!A:AA,13,0)</f>
        <v>tier - 2</v>
      </c>
      <c r="P1484" t="str">
        <f>VLOOKUP(A1484,'Hospitalisation Details'!A:AA,14,0)</f>
        <v>R1013</v>
      </c>
      <c r="Q1484">
        <f>VLOOKUP(A1484,'Hospitalisation Details'!A:AA,16,0)</f>
        <v>44</v>
      </c>
    </row>
    <row r="1485" spans="1:17" ht="15.75" x14ac:dyDescent="0.25">
      <c r="A1485" s="1" t="s">
        <v>887</v>
      </c>
      <c r="B1485" t="str">
        <f>VLOOKUP(A1485,'Customer Names'!A:D,4,0)</f>
        <v>Casey</v>
      </c>
      <c r="C1485">
        <f>VLOOKUP(A1485,'Medical Examinations'!A:B,2,0)</f>
        <v>29</v>
      </c>
      <c r="D1485">
        <f>VLOOKUP(A1485,'Medical Examinations'!A:C,3,0)</f>
        <v>4.5599999999999996</v>
      </c>
      <c r="E1485" t="str">
        <f>VLOOKUP(A1485,'Medical Examinations'!A:K,11,0)</f>
        <v>No</v>
      </c>
      <c r="F1485" t="str">
        <f>VLOOKUP(A1485,'Medical Examinations'!A:N,14,0)</f>
        <v>No</v>
      </c>
      <c r="G1485" t="str">
        <f>VLOOKUP(A1485,'Medical Examinations'!A:F,6,0)</f>
        <v>No</v>
      </c>
      <c r="H1485" s="7" t="str">
        <f>VLOOKUP(A1485,'Medical Examinations'!A:J,10,0)</f>
        <v>0</v>
      </c>
      <c r="I1485" t="str">
        <f>VLOOKUP(A1485,'Medical Examinations'!A:I,9,0)</f>
        <v>No</v>
      </c>
      <c r="J1485" t="str">
        <f>VLOOKUP(A1485,'Medical Examinations'!A:L,12,0)</f>
        <v>Overweight</v>
      </c>
      <c r="K1485" t="str">
        <f>VLOOKUP(A1485,'Medical Examinations'!A:M,13,0)</f>
        <v>Normal</v>
      </c>
      <c r="L1485" t="str">
        <f>VLOOKUP(A1485,'Hospitalisation Details'!A:S,15,0)</f>
        <v>28-Jun-1980</v>
      </c>
      <c r="M1485" s="10">
        <f>VLOOKUP(A1485,'Hospitalisation Details'!A:Q,17,0)</f>
        <v>7050.64</v>
      </c>
      <c r="N1485" t="str">
        <f>VLOOKUP(A1485,'Hospitalisation Details'!A:L,12,0)</f>
        <v>tier - 2</v>
      </c>
      <c r="O1485" t="str">
        <f>VLOOKUP(A1485,'Hospitalisation Details'!A:AA,13,0)</f>
        <v>tier - 3</v>
      </c>
      <c r="P1485" t="str">
        <f>VLOOKUP(A1485,'Hospitalisation Details'!A:AA,14,0)</f>
        <v>R1011</v>
      </c>
      <c r="Q1485">
        <f>VLOOKUP(A1485,'Hospitalisation Details'!A:AA,16,0)</f>
        <v>42</v>
      </c>
    </row>
    <row r="1486" spans="1:17" ht="15.75" x14ac:dyDescent="0.25">
      <c r="A1486" s="1" t="s">
        <v>886</v>
      </c>
      <c r="B1486" t="str">
        <f>VLOOKUP(A1486,'Customer Names'!A:D,4,0)</f>
        <v>Amanda L</v>
      </c>
      <c r="C1486">
        <f>VLOOKUP(A1486,'Medical Examinations'!A:B,2,0)</f>
        <v>32.869999999999997</v>
      </c>
      <c r="D1486">
        <f>VLOOKUP(A1486,'Medical Examinations'!A:C,3,0)</f>
        <v>5.33</v>
      </c>
      <c r="E1486" t="str">
        <f>VLOOKUP(A1486,'Medical Examinations'!A:K,11,0)</f>
        <v>No</v>
      </c>
      <c r="F1486" t="str">
        <f>VLOOKUP(A1486,'Medical Examinations'!A:N,14,0)</f>
        <v>No</v>
      </c>
      <c r="G1486" t="str">
        <f>VLOOKUP(A1486,'Medical Examinations'!A:F,6,0)</f>
        <v>No</v>
      </c>
      <c r="H1486" s="7" t="str">
        <f>VLOOKUP(A1486,'Medical Examinations'!A:J,10,0)</f>
        <v>0</v>
      </c>
      <c r="I1486" t="str">
        <f>VLOOKUP(A1486,'Medical Examinations'!A:I,9,0)</f>
        <v>No</v>
      </c>
      <c r="J1486" t="str">
        <f>VLOOKUP(A1486,'Medical Examinations'!A:L,12,0)</f>
        <v>Obesity</v>
      </c>
      <c r="K1486" t="str">
        <f>VLOOKUP(A1486,'Medical Examinations'!A:M,13,0)</f>
        <v>Normal</v>
      </c>
      <c r="L1486" t="str">
        <f>VLOOKUP(A1486,'Hospitalisation Details'!A:S,15,0)</f>
        <v>21-Jul-1980</v>
      </c>
      <c r="M1486" s="10">
        <f>VLOOKUP(A1486,'Hospitalisation Details'!A:Q,17,0)</f>
        <v>7050.02</v>
      </c>
      <c r="N1486" t="str">
        <f>VLOOKUP(A1486,'Hospitalisation Details'!A:L,12,0)</f>
        <v>tier - 2</v>
      </c>
      <c r="O1486" t="str">
        <f>VLOOKUP(A1486,'Hospitalisation Details'!A:AA,13,0)</f>
        <v>tier - 1</v>
      </c>
      <c r="P1486" t="str">
        <f>VLOOKUP(A1486,'Hospitalisation Details'!A:AA,14,0)</f>
        <v>R1024</v>
      </c>
      <c r="Q1486">
        <f>VLOOKUP(A1486,'Hospitalisation Details'!A:AA,16,0)</f>
        <v>42</v>
      </c>
    </row>
    <row r="1487" spans="1:17" ht="15.75" x14ac:dyDescent="0.25">
      <c r="A1487" s="1" t="s">
        <v>885</v>
      </c>
      <c r="B1487" t="str">
        <f>VLOOKUP(A1487,'Customer Names'!A:D,4,0)</f>
        <v>Ayako N.</v>
      </c>
      <c r="C1487">
        <f>VLOOKUP(A1487,'Medical Examinations'!A:B,2,0)</f>
        <v>26.18</v>
      </c>
      <c r="D1487">
        <f>VLOOKUP(A1487,'Medical Examinations'!A:C,3,0)</f>
        <v>5.63</v>
      </c>
      <c r="E1487" t="str">
        <f>VLOOKUP(A1487,'Medical Examinations'!A:K,11,0)</f>
        <v>No</v>
      </c>
      <c r="F1487" t="str">
        <f>VLOOKUP(A1487,'Medical Examinations'!A:N,14,0)</f>
        <v>No</v>
      </c>
      <c r="G1487" t="str">
        <f>VLOOKUP(A1487,'Medical Examinations'!A:F,6,0)</f>
        <v>No</v>
      </c>
      <c r="H1487" s="7" t="str">
        <f>VLOOKUP(A1487,'Medical Examinations'!A:J,10,0)</f>
        <v>0</v>
      </c>
      <c r="I1487" t="str">
        <f>VLOOKUP(A1487,'Medical Examinations'!A:I,9,0)</f>
        <v>No</v>
      </c>
      <c r="J1487" t="str">
        <f>VLOOKUP(A1487,'Medical Examinations'!A:L,12,0)</f>
        <v>Overweight</v>
      </c>
      <c r="K1487" t="str">
        <f>VLOOKUP(A1487,'Medical Examinations'!A:M,13,0)</f>
        <v>Normal</v>
      </c>
      <c r="L1487" t="str">
        <f>VLOOKUP(A1487,'Hospitalisation Details'!A:S,15,0)</f>
        <v>22-Oct-1980</v>
      </c>
      <c r="M1487" s="10">
        <f>VLOOKUP(A1487,'Hospitalisation Details'!A:Q,17,0)</f>
        <v>7046.72</v>
      </c>
      <c r="N1487" t="str">
        <f>VLOOKUP(A1487,'Hospitalisation Details'!A:L,12,0)</f>
        <v>tier - 2</v>
      </c>
      <c r="O1487" t="str">
        <f>VLOOKUP(A1487,'Hospitalisation Details'!A:AA,13,0)</f>
        <v>tier - 3</v>
      </c>
      <c r="P1487" t="str">
        <f>VLOOKUP(A1487,'Hospitalisation Details'!A:AA,14,0)</f>
        <v>R1013</v>
      </c>
      <c r="Q1487">
        <f>VLOOKUP(A1487,'Hospitalisation Details'!A:AA,16,0)</f>
        <v>42</v>
      </c>
    </row>
    <row r="1488" spans="1:17" ht="15.75" x14ac:dyDescent="0.25">
      <c r="A1488" s="1" t="s">
        <v>884</v>
      </c>
      <c r="B1488" t="str">
        <f>VLOOKUP(A1488,'Customer Names'!A:D,4,0)</f>
        <v>Emilee</v>
      </c>
      <c r="C1488">
        <f>VLOOKUP(A1488,'Medical Examinations'!A:B,2,0)</f>
        <v>25.3</v>
      </c>
      <c r="D1488">
        <f>VLOOKUP(A1488,'Medical Examinations'!A:C,3,0)</f>
        <v>5.12</v>
      </c>
      <c r="E1488" t="str">
        <f>VLOOKUP(A1488,'Medical Examinations'!A:K,11,0)</f>
        <v>No</v>
      </c>
      <c r="F1488" t="str">
        <f>VLOOKUP(A1488,'Medical Examinations'!A:N,14,0)</f>
        <v>No</v>
      </c>
      <c r="G1488" t="str">
        <f>VLOOKUP(A1488,'Medical Examinations'!A:F,6,0)</f>
        <v>No</v>
      </c>
      <c r="H1488" s="7" t="str">
        <f>VLOOKUP(A1488,'Medical Examinations'!A:J,10,0)</f>
        <v>0</v>
      </c>
      <c r="I1488" t="str">
        <f>VLOOKUP(A1488,'Medical Examinations'!A:I,9,0)</f>
        <v>No</v>
      </c>
      <c r="J1488" t="str">
        <f>VLOOKUP(A1488,'Medical Examinations'!A:L,12,0)</f>
        <v>Overweight</v>
      </c>
      <c r="K1488" t="str">
        <f>VLOOKUP(A1488,'Medical Examinations'!A:M,13,0)</f>
        <v>Normal</v>
      </c>
      <c r="L1488" t="str">
        <f>VLOOKUP(A1488,'Hospitalisation Details'!A:S,15,0)</f>
        <v>26-Jul-1980</v>
      </c>
      <c r="M1488" s="10">
        <f>VLOOKUP(A1488,'Hospitalisation Details'!A:Q,17,0)</f>
        <v>7045.5</v>
      </c>
      <c r="N1488" t="str">
        <f>VLOOKUP(A1488,'Hospitalisation Details'!A:L,12,0)</f>
        <v>tier - 2</v>
      </c>
      <c r="O1488" t="str">
        <f>VLOOKUP(A1488,'Hospitalisation Details'!A:AA,13,0)</f>
        <v>tier - 1</v>
      </c>
      <c r="P1488" t="str">
        <f>VLOOKUP(A1488,'Hospitalisation Details'!A:AA,14,0)</f>
        <v>R1011</v>
      </c>
      <c r="Q1488">
        <f>VLOOKUP(A1488,'Hospitalisation Details'!A:AA,16,0)</f>
        <v>42</v>
      </c>
    </row>
    <row r="1489" spans="1:17" ht="15.75" x14ac:dyDescent="0.25">
      <c r="A1489" s="1" t="s">
        <v>883</v>
      </c>
      <c r="B1489" t="str">
        <f>VLOOKUP(A1489,'Customer Names'!A:D,4,0)</f>
        <v>Stephen M</v>
      </c>
      <c r="C1489">
        <f>VLOOKUP(A1489,'Medical Examinations'!A:B,2,0)</f>
        <v>36.94</v>
      </c>
      <c r="D1489">
        <f>VLOOKUP(A1489,'Medical Examinations'!A:C,3,0)</f>
        <v>5.15</v>
      </c>
      <c r="E1489" t="str">
        <f>VLOOKUP(A1489,'Medical Examinations'!A:K,11,0)</f>
        <v>Yes</v>
      </c>
      <c r="F1489" t="str">
        <f>VLOOKUP(A1489,'Medical Examinations'!A:N,14,0)</f>
        <v>No</v>
      </c>
      <c r="G1489" t="str">
        <f>VLOOKUP(A1489,'Medical Examinations'!A:F,6,0)</f>
        <v>No</v>
      </c>
      <c r="H1489" s="7">
        <f>VLOOKUP(A1489,'Medical Examinations'!A:J,10,0)</f>
        <v>1</v>
      </c>
      <c r="I1489" t="str">
        <f>VLOOKUP(A1489,'Medical Examinations'!A:I,9,0)</f>
        <v>No</v>
      </c>
      <c r="J1489" t="str">
        <f>VLOOKUP(A1489,'Medical Examinations'!A:L,12,0)</f>
        <v>Obesity</v>
      </c>
      <c r="K1489" t="str">
        <f>VLOOKUP(A1489,'Medical Examinations'!A:M,13,0)</f>
        <v>Normal</v>
      </c>
      <c r="L1489" t="str">
        <f>VLOOKUP(A1489,'Hospitalisation Details'!A:S,15,0)</f>
        <v>29-Oct-1995</v>
      </c>
      <c r="M1489" s="10">
        <f>VLOOKUP(A1489,'Hospitalisation Details'!A:Q,17,0)</f>
        <v>7042.11</v>
      </c>
      <c r="N1489" t="str">
        <f>VLOOKUP(A1489,'Hospitalisation Details'!A:L,12,0)</f>
        <v>tier - 2</v>
      </c>
      <c r="O1489" t="str">
        <f>VLOOKUP(A1489,'Hospitalisation Details'!A:AA,13,0)</f>
        <v>tier - 3</v>
      </c>
      <c r="P1489" t="str">
        <f>VLOOKUP(A1489,'Hospitalisation Details'!A:AA,14,0)</f>
        <v>R1012</v>
      </c>
      <c r="Q1489">
        <f>VLOOKUP(A1489,'Hospitalisation Details'!A:AA,16,0)</f>
        <v>27</v>
      </c>
    </row>
    <row r="1490" spans="1:17" ht="15.75" x14ac:dyDescent="0.25">
      <c r="A1490" s="1" t="s">
        <v>882</v>
      </c>
      <c r="B1490" t="str">
        <f>VLOOKUP(A1490,'Customer Names'!A:D,4,0)</f>
        <v>Annemarie A</v>
      </c>
      <c r="C1490">
        <f>VLOOKUP(A1490,'Medical Examinations'!A:B,2,0)</f>
        <v>22.86</v>
      </c>
      <c r="D1490">
        <f>VLOOKUP(A1490,'Medical Examinations'!A:C,3,0)</f>
        <v>7.5</v>
      </c>
      <c r="E1490" t="str">
        <f>VLOOKUP(A1490,'Medical Examinations'!A:K,11,0)</f>
        <v>No</v>
      </c>
      <c r="F1490" t="str">
        <f>VLOOKUP(A1490,'Medical Examinations'!A:N,14,0)</f>
        <v>No</v>
      </c>
      <c r="G1490" t="str">
        <f>VLOOKUP(A1490,'Medical Examinations'!A:F,6,0)</f>
        <v>No</v>
      </c>
      <c r="H1490" s="7" t="str">
        <f>VLOOKUP(A1490,'Medical Examinations'!A:J,10,0)</f>
        <v>0</v>
      </c>
      <c r="I1490" t="str">
        <f>VLOOKUP(A1490,'Medical Examinations'!A:I,9,0)</f>
        <v>No</v>
      </c>
      <c r="J1490" t="str">
        <f>VLOOKUP(A1490,'Medical Examinations'!A:L,12,0)</f>
        <v>Normal Weight</v>
      </c>
      <c r="K1490" t="str">
        <f>VLOOKUP(A1490,'Medical Examinations'!A:M,13,0)</f>
        <v>Diabetes</v>
      </c>
      <c r="L1490" t="str">
        <f>VLOOKUP(A1490,'Hospitalisation Details'!A:S,15,0)</f>
        <v>2-Jun-1978</v>
      </c>
      <c r="M1490" s="10">
        <f>VLOOKUP(A1490,'Hospitalisation Details'!A:Q,17,0)</f>
        <v>7033.08</v>
      </c>
      <c r="N1490" t="str">
        <f>VLOOKUP(A1490,'Hospitalisation Details'!A:L,12,0)</f>
        <v>tier - 2</v>
      </c>
      <c r="O1490" t="str">
        <f>VLOOKUP(A1490,'Hospitalisation Details'!A:AA,13,0)</f>
        <v>tier - 2</v>
      </c>
      <c r="P1490" t="str">
        <f>VLOOKUP(A1490,'Hospitalisation Details'!A:AA,14,0)</f>
        <v>R1013</v>
      </c>
      <c r="Q1490">
        <f>VLOOKUP(A1490,'Hospitalisation Details'!A:AA,16,0)</f>
        <v>45</v>
      </c>
    </row>
    <row r="1491" spans="1:17" ht="15.75" x14ac:dyDescent="0.25">
      <c r="A1491" s="1" t="s">
        <v>881</v>
      </c>
      <c r="B1491" t="str">
        <f>VLOOKUP(A1491,'Customer Names'!A:D,4,0)</f>
        <v>Ashley R</v>
      </c>
      <c r="C1491">
        <f>VLOOKUP(A1491,'Medical Examinations'!A:B,2,0)</f>
        <v>18.760000000000002</v>
      </c>
      <c r="D1491">
        <f>VLOOKUP(A1491,'Medical Examinations'!A:C,3,0)</f>
        <v>4.88</v>
      </c>
      <c r="E1491" t="str">
        <f>VLOOKUP(A1491,'Medical Examinations'!A:K,11,0)</f>
        <v>Yes</v>
      </c>
      <c r="F1491" t="str">
        <f>VLOOKUP(A1491,'Medical Examinations'!A:N,14,0)</f>
        <v>No</v>
      </c>
      <c r="G1491" t="str">
        <f>VLOOKUP(A1491,'Medical Examinations'!A:F,6,0)</f>
        <v>Yes</v>
      </c>
      <c r="H1491" s="7">
        <f>VLOOKUP(A1491,'Medical Examinations'!A:J,10,0)</f>
        <v>1</v>
      </c>
      <c r="I1491" t="str">
        <f>VLOOKUP(A1491,'Medical Examinations'!A:I,9,0)</f>
        <v>No</v>
      </c>
      <c r="J1491" t="str">
        <f>VLOOKUP(A1491,'Medical Examinations'!A:L,12,0)</f>
        <v>Normal Weight</v>
      </c>
      <c r="K1491" t="str">
        <f>VLOOKUP(A1491,'Medical Examinations'!A:M,13,0)</f>
        <v>Normal</v>
      </c>
      <c r="L1491" t="str">
        <f>VLOOKUP(A1491,'Hospitalisation Details'!A:S,15,0)</f>
        <v>6-Jul-1969</v>
      </c>
      <c r="M1491" s="10">
        <f>VLOOKUP(A1491,'Hospitalisation Details'!A:Q,17,0)</f>
        <v>7003.1</v>
      </c>
      <c r="N1491" t="str">
        <f>VLOOKUP(A1491,'Hospitalisation Details'!A:L,12,0)</f>
        <v>tier - 2</v>
      </c>
      <c r="O1491" t="str">
        <f>VLOOKUP(A1491,'Hospitalisation Details'!A:AA,13,0)</f>
        <v>tier - 3</v>
      </c>
      <c r="P1491" t="str">
        <f>VLOOKUP(A1491,'Hospitalisation Details'!A:AA,14,0)</f>
        <v>R1013</v>
      </c>
      <c r="Q1491">
        <f>VLOOKUP(A1491,'Hospitalisation Details'!A:AA,16,0)</f>
        <v>53</v>
      </c>
    </row>
    <row r="1492" spans="1:17" ht="15.75" x14ac:dyDescent="0.25">
      <c r="A1492" s="1" t="s">
        <v>880</v>
      </c>
      <c r="B1492" t="str">
        <f>VLOOKUP(A1492,'Customer Names'!A:D,4,0)</f>
        <v>Leslie A</v>
      </c>
      <c r="C1492">
        <f>VLOOKUP(A1492,'Medical Examinations'!A:B,2,0)</f>
        <v>24.36</v>
      </c>
      <c r="D1492">
        <f>VLOOKUP(A1492,'Medical Examinations'!A:C,3,0)</f>
        <v>5.57</v>
      </c>
      <c r="E1492" t="str">
        <f>VLOOKUP(A1492,'Medical Examinations'!A:K,11,0)</f>
        <v>No</v>
      </c>
      <c r="F1492" t="str">
        <f>VLOOKUP(A1492,'Medical Examinations'!A:N,14,0)</f>
        <v>No</v>
      </c>
      <c r="G1492" t="str">
        <f>VLOOKUP(A1492,'Medical Examinations'!A:F,6,0)</f>
        <v>No</v>
      </c>
      <c r="H1492" s="7" t="str">
        <f>VLOOKUP(A1492,'Medical Examinations'!A:J,10,0)</f>
        <v>0</v>
      </c>
      <c r="I1492" t="str">
        <f>VLOOKUP(A1492,'Medical Examinations'!A:I,9,0)</f>
        <v>No</v>
      </c>
      <c r="J1492" t="str">
        <f>VLOOKUP(A1492,'Medical Examinations'!A:L,12,0)</f>
        <v>Normal Weight</v>
      </c>
      <c r="K1492" t="str">
        <f>VLOOKUP(A1492,'Medical Examinations'!A:M,13,0)</f>
        <v>Normal</v>
      </c>
      <c r="L1492" t="str">
        <f>VLOOKUP(A1492,'Hospitalisation Details'!A:S,15,0)</f>
        <v>1-Sep-1982</v>
      </c>
      <c r="M1492" s="10">
        <f>VLOOKUP(A1492,'Hospitalisation Details'!A:Q,17,0)</f>
        <v>6989.95</v>
      </c>
      <c r="N1492" t="str">
        <f>VLOOKUP(A1492,'Hospitalisation Details'!A:L,12,0)</f>
        <v>tier - 2</v>
      </c>
      <c r="O1492" t="str">
        <f>VLOOKUP(A1492,'Hospitalisation Details'!A:AA,13,0)</f>
        <v>tier - 1</v>
      </c>
      <c r="P1492" t="str">
        <f>VLOOKUP(A1492,'Hospitalisation Details'!A:AA,14,0)</f>
        <v>R1013</v>
      </c>
      <c r="Q1492">
        <f>VLOOKUP(A1492,'Hospitalisation Details'!A:AA,16,0)</f>
        <v>40</v>
      </c>
    </row>
    <row r="1493" spans="1:17" ht="15.75" x14ac:dyDescent="0.25">
      <c r="A1493" s="1" t="s">
        <v>879</v>
      </c>
      <c r="B1493" t="str">
        <f>VLOOKUP(A1493,'Customer Names'!A:D,4,0)</f>
        <v>Mauricio J. Sr.</v>
      </c>
      <c r="C1493">
        <f>VLOOKUP(A1493,'Medical Examinations'!A:B,2,0)</f>
        <v>32.299999999999997</v>
      </c>
      <c r="D1493">
        <f>VLOOKUP(A1493,'Medical Examinations'!A:C,3,0)</f>
        <v>5.31</v>
      </c>
      <c r="E1493" t="str">
        <f>VLOOKUP(A1493,'Medical Examinations'!A:K,11,0)</f>
        <v>No</v>
      </c>
      <c r="F1493" t="str">
        <f>VLOOKUP(A1493,'Medical Examinations'!A:N,14,0)</f>
        <v>No</v>
      </c>
      <c r="G1493" t="str">
        <f>VLOOKUP(A1493,'Medical Examinations'!A:F,6,0)</f>
        <v>No</v>
      </c>
      <c r="H1493" s="7" t="str">
        <f>VLOOKUP(A1493,'Medical Examinations'!A:J,10,0)</f>
        <v>0</v>
      </c>
      <c r="I1493" t="str">
        <f>VLOOKUP(A1493,'Medical Examinations'!A:I,9,0)</f>
        <v>No</v>
      </c>
      <c r="J1493" t="str">
        <f>VLOOKUP(A1493,'Medical Examinations'!A:L,12,0)</f>
        <v>Obesity</v>
      </c>
      <c r="K1493" t="str">
        <f>VLOOKUP(A1493,'Medical Examinations'!A:M,13,0)</f>
        <v>Normal</v>
      </c>
      <c r="L1493" t="str">
        <f>VLOOKUP(A1493,'Hospitalisation Details'!A:S,15,0)</f>
        <v>18-Oct-1982</v>
      </c>
      <c r="M1493" s="10">
        <f>VLOOKUP(A1493,'Hospitalisation Details'!A:Q,17,0)</f>
        <v>6986.7</v>
      </c>
      <c r="N1493" t="str">
        <f>VLOOKUP(A1493,'Hospitalisation Details'!A:L,12,0)</f>
        <v>tier - 3</v>
      </c>
      <c r="O1493" t="str">
        <f>VLOOKUP(A1493,'Hospitalisation Details'!A:AA,13,0)</f>
        <v>tier - 1</v>
      </c>
      <c r="P1493" t="str">
        <f>VLOOKUP(A1493,'Hospitalisation Details'!A:AA,14,0)</f>
        <v>R1012</v>
      </c>
      <c r="Q1493">
        <f>VLOOKUP(A1493,'Hospitalisation Details'!A:AA,16,0)</f>
        <v>40</v>
      </c>
    </row>
    <row r="1494" spans="1:17" ht="15.75" x14ac:dyDescent="0.25">
      <c r="A1494" s="1" t="s">
        <v>878</v>
      </c>
      <c r="B1494" t="str">
        <f>VLOOKUP(A1494,'Customer Names'!A:D,4,0)</f>
        <v>Kieran</v>
      </c>
      <c r="C1494">
        <f>VLOOKUP(A1494,'Medical Examinations'!A:B,2,0)</f>
        <v>22.704999999999998</v>
      </c>
      <c r="D1494">
        <f>VLOOKUP(A1494,'Medical Examinations'!A:C,3,0)</f>
        <v>4.57</v>
      </c>
      <c r="E1494" t="str">
        <f>VLOOKUP(A1494,'Medical Examinations'!A:K,11,0)</f>
        <v>Yes</v>
      </c>
      <c r="F1494" t="str">
        <f>VLOOKUP(A1494,'Medical Examinations'!A:N,14,0)</f>
        <v>No</v>
      </c>
      <c r="G1494" t="str">
        <f>VLOOKUP(A1494,'Medical Examinations'!A:F,6,0)</f>
        <v>No</v>
      </c>
      <c r="H1494" s="7" t="str">
        <f>VLOOKUP(A1494,'Medical Examinations'!A:J,10,0)</f>
        <v>0</v>
      </c>
      <c r="I1494" t="str">
        <f>VLOOKUP(A1494,'Medical Examinations'!A:I,9,0)</f>
        <v>No</v>
      </c>
      <c r="J1494" t="str">
        <f>VLOOKUP(A1494,'Medical Examinations'!A:L,12,0)</f>
        <v>Normal Weight</v>
      </c>
      <c r="K1494" t="str">
        <f>VLOOKUP(A1494,'Medical Examinations'!A:M,13,0)</f>
        <v>Normal</v>
      </c>
      <c r="L1494" t="str">
        <f>VLOOKUP(A1494,'Hospitalisation Details'!A:S,15,0)</f>
        <v>10-Dec-1985</v>
      </c>
      <c r="M1494" s="10">
        <f>VLOOKUP(A1494,'Hospitalisation Details'!A:Q,17,0)</f>
        <v>6985.51</v>
      </c>
      <c r="N1494" t="str">
        <f>VLOOKUP(A1494,'Hospitalisation Details'!A:L,12,0)</f>
        <v>tier - 2</v>
      </c>
      <c r="O1494" t="str">
        <f>VLOOKUP(A1494,'Hospitalisation Details'!A:AA,13,0)</f>
        <v>tier - 2</v>
      </c>
      <c r="P1494" t="str">
        <f>VLOOKUP(A1494,'Hospitalisation Details'!A:AA,14,0)</f>
        <v>R1019</v>
      </c>
      <c r="Q1494">
        <f>VLOOKUP(A1494,'Hospitalisation Details'!A:AA,16,0)</f>
        <v>37</v>
      </c>
    </row>
    <row r="1495" spans="1:17" ht="15.75" x14ac:dyDescent="0.25">
      <c r="A1495" s="1" t="s">
        <v>877</v>
      </c>
      <c r="B1495" t="str">
        <f>VLOOKUP(A1495,'Customer Names'!A:D,4,0)</f>
        <v>Elizabeth A</v>
      </c>
      <c r="C1495">
        <f>VLOOKUP(A1495,'Medical Examinations'!A:B,2,0)</f>
        <v>21.79</v>
      </c>
      <c r="D1495">
        <f>VLOOKUP(A1495,'Medical Examinations'!A:C,3,0)</f>
        <v>8.6999999999999993</v>
      </c>
      <c r="E1495" t="str">
        <f>VLOOKUP(A1495,'Medical Examinations'!A:K,11,0)</f>
        <v>Yes</v>
      </c>
      <c r="F1495" t="str">
        <f>VLOOKUP(A1495,'Medical Examinations'!A:N,14,0)</f>
        <v>No</v>
      </c>
      <c r="G1495" t="str">
        <f>VLOOKUP(A1495,'Medical Examinations'!A:F,6,0)</f>
        <v>No</v>
      </c>
      <c r="H1495" s="7">
        <f>VLOOKUP(A1495,'Medical Examinations'!A:J,10,0)</f>
        <v>1</v>
      </c>
      <c r="I1495" t="str">
        <f>VLOOKUP(A1495,'Medical Examinations'!A:I,9,0)</f>
        <v>No</v>
      </c>
      <c r="J1495" t="str">
        <f>VLOOKUP(A1495,'Medical Examinations'!A:L,12,0)</f>
        <v>Normal Weight</v>
      </c>
      <c r="K1495" t="str">
        <f>VLOOKUP(A1495,'Medical Examinations'!A:M,13,0)</f>
        <v>Diabetes</v>
      </c>
      <c r="L1495" t="str">
        <f>VLOOKUP(A1495,'Hospitalisation Details'!A:S,15,0)</f>
        <v>3-Jun-1975</v>
      </c>
      <c r="M1495" s="10">
        <f>VLOOKUP(A1495,'Hospitalisation Details'!A:Q,17,0)</f>
        <v>6965.21</v>
      </c>
      <c r="N1495" t="str">
        <f>VLOOKUP(A1495,'Hospitalisation Details'!A:L,12,0)</f>
        <v>tier - 2</v>
      </c>
      <c r="O1495" t="str">
        <f>VLOOKUP(A1495,'Hospitalisation Details'!A:AA,13,0)</f>
        <v>tier - 3</v>
      </c>
      <c r="P1495" t="str">
        <f>VLOOKUP(A1495,'Hospitalisation Details'!A:AA,14,0)</f>
        <v>R1013</v>
      </c>
      <c r="Q1495">
        <f>VLOOKUP(A1495,'Hospitalisation Details'!A:AA,16,0)</f>
        <v>48</v>
      </c>
    </row>
    <row r="1496" spans="1:17" ht="15.75" x14ac:dyDescent="0.25">
      <c r="A1496" s="1" t="s">
        <v>876</v>
      </c>
      <c r="B1496" t="str">
        <f>VLOOKUP(A1496,'Customer Names'!A:D,4,0)</f>
        <v>Zeke M.</v>
      </c>
      <c r="C1496">
        <f>VLOOKUP(A1496,'Medical Examinations'!A:B,2,0)</f>
        <v>24.52</v>
      </c>
      <c r="D1496">
        <f>VLOOKUP(A1496,'Medical Examinations'!A:C,3,0)</f>
        <v>4.76</v>
      </c>
      <c r="E1496" t="str">
        <f>VLOOKUP(A1496,'Medical Examinations'!A:K,11,0)</f>
        <v>No</v>
      </c>
      <c r="F1496" t="str">
        <f>VLOOKUP(A1496,'Medical Examinations'!A:N,14,0)</f>
        <v>No</v>
      </c>
      <c r="G1496" t="str">
        <f>VLOOKUP(A1496,'Medical Examinations'!A:F,6,0)</f>
        <v>No</v>
      </c>
      <c r="H1496" s="7" t="str">
        <f>VLOOKUP(A1496,'Medical Examinations'!A:J,10,0)</f>
        <v>0</v>
      </c>
      <c r="I1496" t="str">
        <f>VLOOKUP(A1496,'Medical Examinations'!A:I,9,0)</f>
        <v>No</v>
      </c>
      <c r="J1496" t="str">
        <f>VLOOKUP(A1496,'Medical Examinations'!A:L,12,0)</f>
        <v>Normal Weight</v>
      </c>
      <c r="K1496" t="str">
        <f>VLOOKUP(A1496,'Medical Examinations'!A:M,13,0)</f>
        <v>Normal</v>
      </c>
      <c r="L1496" t="str">
        <f>VLOOKUP(A1496,'Hospitalisation Details'!A:S,15,0)</f>
        <v>18-Aug-1980</v>
      </c>
      <c r="M1496" s="10">
        <f>VLOOKUP(A1496,'Hospitalisation Details'!A:Q,17,0)</f>
        <v>6951.12</v>
      </c>
      <c r="N1496" t="str">
        <f>VLOOKUP(A1496,'Hospitalisation Details'!A:L,12,0)</f>
        <v>tier - 2</v>
      </c>
      <c r="O1496" t="str">
        <f>VLOOKUP(A1496,'Hospitalisation Details'!A:AA,13,0)</f>
        <v>tier - 2</v>
      </c>
      <c r="P1496" t="str">
        <f>VLOOKUP(A1496,'Hospitalisation Details'!A:AA,14,0)</f>
        <v>R1013</v>
      </c>
      <c r="Q1496">
        <f>VLOOKUP(A1496,'Hospitalisation Details'!A:AA,16,0)</f>
        <v>42</v>
      </c>
    </row>
    <row r="1497" spans="1:17" ht="15.75" x14ac:dyDescent="0.25">
      <c r="A1497" s="1" t="s">
        <v>875</v>
      </c>
      <c r="B1497" t="str">
        <f>VLOOKUP(A1497,'Customer Names'!A:D,4,0)</f>
        <v>Chip</v>
      </c>
      <c r="C1497">
        <f>VLOOKUP(A1497,'Medical Examinations'!A:B,2,0)</f>
        <v>39.520000000000003</v>
      </c>
      <c r="D1497">
        <f>VLOOKUP(A1497,'Medical Examinations'!A:C,3,0)</f>
        <v>11.81</v>
      </c>
      <c r="E1497" t="str">
        <f>VLOOKUP(A1497,'Medical Examinations'!A:K,11,0)</f>
        <v>No</v>
      </c>
      <c r="F1497" t="str">
        <f>VLOOKUP(A1497,'Medical Examinations'!A:N,14,0)</f>
        <v>No</v>
      </c>
      <c r="G1497" t="str">
        <f>VLOOKUP(A1497,'Medical Examinations'!A:F,6,0)</f>
        <v>No</v>
      </c>
      <c r="H1497" s="7" t="str">
        <f>VLOOKUP(A1497,'Medical Examinations'!A:J,10,0)</f>
        <v>0</v>
      </c>
      <c r="I1497" t="str">
        <f>VLOOKUP(A1497,'Medical Examinations'!A:I,9,0)</f>
        <v>No</v>
      </c>
      <c r="J1497" t="str">
        <f>VLOOKUP(A1497,'Medical Examinations'!A:L,12,0)</f>
        <v>Obesity</v>
      </c>
      <c r="K1497" t="str">
        <f>VLOOKUP(A1497,'Medical Examinations'!A:M,13,0)</f>
        <v>Diabetes</v>
      </c>
      <c r="L1497" t="str">
        <f>VLOOKUP(A1497,'Hospitalisation Details'!A:S,15,0)</f>
        <v>15-Dec-1978</v>
      </c>
      <c r="M1497" s="10">
        <f>VLOOKUP(A1497,'Hospitalisation Details'!A:Q,17,0)</f>
        <v>6948.7</v>
      </c>
      <c r="N1497" t="str">
        <f>VLOOKUP(A1497,'Hospitalisation Details'!A:L,12,0)</f>
        <v>tier - 1</v>
      </c>
      <c r="O1497" t="str">
        <f>VLOOKUP(A1497,'Hospitalisation Details'!A:AA,13,0)</f>
        <v>tier - 2</v>
      </c>
      <c r="P1497" t="str">
        <f>VLOOKUP(A1497,'Hospitalisation Details'!A:AA,14,0)</f>
        <v>R1012</v>
      </c>
      <c r="Q1497">
        <f>VLOOKUP(A1497,'Hospitalisation Details'!A:AA,16,0)</f>
        <v>44</v>
      </c>
    </row>
    <row r="1498" spans="1:17" ht="15.75" x14ac:dyDescent="0.25">
      <c r="A1498" s="1" t="s">
        <v>874</v>
      </c>
      <c r="B1498" t="str">
        <f>VLOOKUP(A1498,'Customer Names'!A:D,4,0)</f>
        <v>Miguel Angel Sr.</v>
      </c>
      <c r="C1498">
        <f>VLOOKUP(A1498,'Medical Examinations'!A:B,2,0)</f>
        <v>24.49</v>
      </c>
      <c r="D1498">
        <f>VLOOKUP(A1498,'Medical Examinations'!A:C,3,0)</f>
        <v>4.67</v>
      </c>
      <c r="E1498" t="str">
        <f>VLOOKUP(A1498,'Medical Examinations'!A:K,11,0)</f>
        <v>No</v>
      </c>
      <c r="F1498" t="str">
        <f>VLOOKUP(A1498,'Medical Examinations'!A:N,14,0)</f>
        <v>No</v>
      </c>
      <c r="G1498" t="str">
        <f>VLOOKUP(A1498,'Medical Examinations'!A:F,6,0)</f>
        <v>No</v>
      </c>
      <c r="H1498" s="7" t="str">
        <f>VLOOKUP(A1498,'Medical Examinations'!A:J,10,0)</f>
        <v>0</v>
      </c>
      <c r="I1498" t="str">
        <f>VLOOKUP(A1498,'Medical Examinations'!A:I,9,0)</f>
        <v>No</v>
      </c>
      <c r="J1498" t="str">
        <f>VLOOKUP(A1498,'Medical Examinations'!A:L,12,0)</f>
        <v>Normal Weight</v>
      </c>
      <c r="K1498" t="str">
        <f>VLOOKUP(A1498,'Medical Examinations'!A:M,13,0)</f>
        <v>Normal</v>
      </c>
      <c r="L1498" t="str">
        <f>VLOOKUP(A1498,'Hospitalisation Details'!A:S,15,0)</f>
        <v>5-Oct-1980</v>
      </c>
      <c r="M1498" s="10">
        <f>VLOOKUP(A1498,'Hospitalisation Details'!A:Q,17,0)</f>
        <v>6940.94</v>
      </c>
      <c r="N1498" t="str">
        <f>VLOOKUP(A1498,'Hospitalisation Details'!A:L,12,0)</f>
        <v>tier - 2</v>
      </c>
      <c r="O1498" t="str">
        <f>VLOOKUP(A1498,'Hospitalisation Details'!A:AA,13,0)</f>
        <v>tier - 3</v>
      </c>
      <c r="P1498" t="str">
        <f>VLOOKUP(A1498,'Hospitalisation Details'!A:AA,14,0)</f>
        <v>R1013</v>
      </c>
      <c r="Q1498">
        <f>VLOOKUP(A1498,'Hospitalisation Details'!A:AA,16,0)</f>
        <v>42</v>
      </c>
    </row>
    <row r="1499" spans="1:17" ht="15.75" x14ac:dyDescent="0.25">
      <c r="A1499" s="1" t="s">
        <v>873</v>
      </c>
      <c r="B1499" t="str">
        <f>VLOOKUP(A1499,'Customer Names'!A:D,4,0)</f>
        <v>Brian</v>
      </c>
      <c r="C1499">
        <f>VLOOKUP(A1499,'Medical Examinations'!A:B,2,0)</f>
        <v>26.315000000000001</v>
      </c>
      <c r="D1499">
        <f>VLOOKUP(A1499,'Medical Examinations'!A:C,3,0)</f>
        <v>6.02</v>
      </c>
      <c r="E1499" t="str">
        <f>VLOOKUP(A1499,'Medical Examinations'!A:K,11,0)</f>
        <v>No</v>
      </c>
      <c r="F1499" t="str">
        <f>VLOOKUP(A1499,'Medical Examinations'!A:N,14,0)</f>
        <v>No</v>
      </c>
      <c r="G1499" t="str">
        <f>VLOOKUP(A1499,'Medical Examinations'!A:F,6,0)</f>
        <v>No</v>
      </c>
      <c r="H1499" s="7" t="str">
        <f>VLOOKUP(A1499,'Medical Examinations'!A:J,10,0)</f>
        <v>0</v>
      </c>
      <c r="I1499" t="str">
        <f>VLOOKUP(A1499,'Medical Examinations'!A:I,9,0)</f>
        <v>No</v>
      </c>
      <c r="J1499" t="str">
        <f>VLOOKUP(A1499,'Medical Examinations'!A:L,12,0)</f>
        <v>Overweight</v>
      </c>
      <c r="K1499" t="str">
        <f>VLOOKUP(A1499,'Medical Examinations'!A:M,13,0)</f>
        <v>Prediabetes</v>
      </c>
      <c r="L1499" t="str">
        <f>VLOOKUP(A1499,'Hospitalisation Details'!A:S,15,0)</f>
        <v>30-Aug-1980</v>
      </c>
      <c r="M1499" s="10">
        <f>VLOOKUP(A1499,'Hospitalisation Details'!A:Q,17,0)</f>
        <v>6940.91</v>
      </c>
      <c r="N1499" t="str">
        <f>VLOOKUP(A1499,'Hospitalisation Details'!A:L,12,0)</f>
        <v>tier - 2</v>
      </c>
      <c r="O1499" t="str">
        <f>VLOOKUP(A1499,'Hospitalisation Details'!A:AA,13,0)</f>
        <v>tier - 2</v>
      </c>
      <c r="P1499" t="str">
        <f>VLOOKUP(A1499,'Hospitalisation Details'!A:AA,14,0)</f>
        <v>R1012</v>
      </c>
      <c r="Q1499">
        <f>VLOOKUP(A1499,'Hospitalisation Details'!A:AA,16,0)</f>
        <v>42</v>
      </c>
    </row>
    <row r="1500" spans="1:17" ht="15.75" x14ac:dyDescent="0.25">
      <c r="A1500" s="1" t="s">
        <v>872</v>
      </c>
      <c r="B1500" t="str">
        <f>VLOOKUP(A1500,'Customer Names'!A:D,4,0)</f>
        <v>Meghan</v>
      </c>
      <c r="C1500">
        <f>VLOOKUP(A1500,'Medical Examinations'!A:B,2,0)</f>
        <v>22.58</v>
      </c>
      <c r="D1500">
        <f>VLOOKUP(A1500,'Medical Examinations'!A:C,3,0)</f>
        <v>7.46</v>
      </c>
      <c r="E1500" t="str">
        <f>VLOOKUP(A1500,'Medical Examinations'!A:K,11,0)</f>
        <v>No</v>
      </c>
      <c r="F1500" t="str">
        <f>VLOOKUP(A1500,'Medical Examinations'!A:N,14,0)</f>
        <v>No</v>
      </c>
      <c r="G1500" t="str">
        <f>VLOOKUP(A1500,'Medical Examinations'!A:F,6,0)</f>
        <v>No</v>
      </c>
      <c r="H1500" s="7" t="str">
        <f>VLOOKUP(A1500,'Medical Examinations'!A:J,10,0)</f>
        <v>0</v>
      </c>
      <c r="I1500" t="str">
        <f>VLOOKUP(A1500,'Medical Examinations'!A:I,9,0)</f>
        <v>No</v>
      </c>
      <c r="J1500" t="str">
        <f>VLOOKUP(A1500,'Medical Examinations'!A:L,12,0)</f>
        <v>Normal Weight</v>
      </c>
      <c r="K1500" t="str">
        <f>VLOOKUP(A1500,'Medical Examinations'!A:M,13,0)</f>
        <v>Diabetes</v>
      </c>
      <c r="L1500" t="str">
        <f>VLOOKUP(A1500,'Hospitalisation Details'!A:S,15,0)</f>
        <v>29-Nov-1978</v>
      </c>
      <c r="M1500" s="10">
        <f>VLOOKUP(A1500,'Hospitalisation Details'!A:Q,17,0)</f>
        <v>6938.11</v>
      </c>
      <c r="N1500" t="str">
        <f>VLOOKUP(A1500,'Hospitalisation Details'!A:L,12,0)</f>
        <v>tier - 2</v>
      </c>
      <c r="O1500" t="str">
        <f>VLOOKUP(A1500,'Hospitalisation Details'!A:AA,13,0)</f>
        <v>tier - 2</v>
      </c>
      <c r="P1500" t="str">
        <f>VLOOKUP(A1500,'Hospitalisation Details'!A:AA,14,0)</f>
        <v>R1013</v>
      </c>
      <c r="Q1500">
        <f>VLOOKUP(A1500,'Hospitalisation Details'!A:AA,16,0)</f>
        <v>44</v>
      </c>
    </row>
    <row r="1501" spans="1:17" ht="15.75" x14ac:dyDescent="0.25">
      <c r="A1501" s="1" t="s">
        <v>871</v>
      </c>
      <c r="B1501" t="str">
        <f>VLOOKUP(A1501,'Customer Names'!A:D,4,0)</f>
        <v>Meredith L.</v>
      </c>
      <c r="C1501">
        <f>VLOOKUP(A1501,'Medical Examinations'!A:B,2,0)</f>
        <v>19.475000000000001</v>
      </c>
      <c r="D1501">
        <f>VLOOKUP(A1501,'Medical Examinations'!A:C,3,0)</f>
        <v>4.74</v>
      </c>
      <c r="E1501" t="str">
        <f>VLOOKUP(A1501,'Medical Examinations'!A:K,11,0)</f>
        <v>No</v>
      </c>
      <c r="F1501" t="str">
        <f>VLOOKUP(A1501,'Medical Examinations'!A:N,14,0)</f>
        <v>No</v>
      </c>
      <c r="G1501" t="str">
        <f>VLOOKUP(A1501,'Medical Examinations'!A:F,6,0)</f>
        <v>No</v>
      </c>
      <c r="H1501" s="7">
        <f>VLOOKUP(A1501,'Medical Examinations'!A:J,10,0)</f>
        <v>1</v>
      </c>
      <c r="I1501" t="str">
        <f>VLOOKUP(A1501,'Medical Examinations'!A:I,9,0)</f>
        <v>No</v>
      </c>
      <c r="J1501" t="str">
        <f>VLOOKUP(A1501,'Medical Examinations'!A:L,12,0)</f>
        <v>Normal Weight</v>
      </c>
      <c r="K1501" t="str">
        <f>VLOOKUP(A1501,'Medical Examinations'!A:M,13,0)</f>
        <v>Normal</v>
      </c>
      <c r="L1501" t="str">
        <f>VLOOKUP(A1501,'Hospitalisation Details'!A:S,15,0)</f>
        <v>5-Sep-1984</v>
      </c>
      <c r="M1501" s="10">
        <f>VLOOKUP(A1501,'Hospitalisation Details'!A:Q,17,0)</f>
        <v>6933.24</v>
      </c>
      <c r="N1501" t="str">
        <f>VLOOKUP(A1501,'Hospitalisation Details'!A:L,12,0)</f>
        <v>tier - 2</v>
      </c>
      <c r="O1501" t="str">
        <f>VLOOKUP(A1501,'Hospitalisation Details'!A:AA,13,0)</f>
        <v>tier - 3</v>
      </c>
      <c r="P1501" t="str">
        <f>VLOOKUP(A1501,'Hospitalisation Details'!A:AA,14,0)</f>
        <v>R1012</v>
      </c>
      <c r="Q1501">
        <f>VLOOKUP(A1501,'Hospitalisation Details'!A:AA,16,0)</f>
        <v>38</v>
      </c>
    </row>
    <row r="1502" spans="1:17" ht="15.75" x14ac:dyDescent="0.25">
      <c r="A1502" s="1" t="s">
        <v>870</v>
      </c>
      <c r="B1502" t="str">
        <f>VLOOKUP(A1502,'Customer Names'!A:D,4,0)</f>
        <v>Millicent M</v>
      </c>
      <c r="C1502">
        <f>VLOOKUP(A1502,'Medical Examinations'!A:B,2,0)</f>
        <v>26.33</v>
      </c>
      <c r="D1502">
        <f>VLOOKUP(A1502,'Medical Examinations'!A:C,3,0)</f>
        <v>4.79</v>
      </c>
      <c r="E1502" t="str">
        <f>VLOOKUP(A1502,'Medical Examinations'!A:K,11,0)</f>
        <v>No</v>
      </c>
      <c r="F1502" t="str">
        <f>VLOOKUP(A1502,'Medical Examinations'!A:N,14,0)</f>
        <v>No</v>
      </c>
      <c r="G1502" t="str">
        <f>VLOOKUP(A1502,'Medical Examinations'!A:F,6,0)</f>
        <v>No</v>
      </c>
      <c r="H1502" s="7" t="str">
        <f>VLOOKUP(A1502,'Medical Examinations'!A:J,10,0)</f>
        <v>0</v>
      </c>
      <c r="I1502" t="str">
        <f>VLOOKUP(A1502,'Medical Examinations'!A:I,9,0)</f>
        <v>No</v>
      </c>
      <c r="J1502" t="str">
        <f>VLOOKUP(A1502,'Medical Examinations'!A:L,12,0)</f>
        <v>Overweight</v>
      </c>
      <c r="K1502" t="str">
        <f>VLOOKUP(A1502,'Medical Examinations'!A:M,13,0)</f>
        <v>Normal</v>
      </c>
      <c r="L1502" t="str">
        <f>VLOOKUP(A1502,'Hospitalisation Details'!A:S,15,0)</f>
        <v>21-Dec-1989</v>
      </c>
      <c r="M1502" s="10">
        <f>VLOOKUP(A1502,'Hospitalisation Details'!A:Q,17,0)</f>
        <v>6895.19</v>
      </c>
      <c r="N1502" t="str">
        <f>VLOOKUP(A1502,'Hospitalisation Details'!A:L,12,0)</f>
        <v>tier - 2</v>
      </c>
      <c r="O1502" t="str">
        <f>VLOOKUP(A1502,'Hospitalisation Details'!A:AA,13,0)</f>
        <v>tier - 3</v>
      </c>
      <c r="P1502" t="str">
        <f>VLOOKUP(A1502,'Hospitalisation Details'!A:AA,14,0)</f>
        <v>R1024</v>
      </c>
      <c r="Q1502">
        <f>VLOOKUP(A1502,'Hospitalisation Details'!A:AA,16,0)</f>
        <v>33</v>
      </c>
    </row>
    <row r="1503" spans="1:17" ht="15.75" x14ac:dyDescent="0.25">
      <c r="A1503" s="1" t="s">
        <v>869</v>
      </c>
      <c r="B1503" t="str">
        <f>VLOOKUP(A1503,'Customer Names'!A:D,4,0)</f>
        <v>Kathleen</v>
      </c>
      <c r="C1503">
        <f>VLOOKUP(A1503,'Medical Examinations'!A:B,2,0)</f>
        <v>17.29</v>
      </c>
      <c r="D1503">
        <f>VLOOKUP(A1503,'Medical Examinations'!A:C,3,0)</f>
        <v>5.35</v>
      </c>
      <c r="E1503" t="str">
        <f>VLOOKUP(A1503,'Medical Examinations'!A:K,11,0)</f>
        <v>Yes</v>
      </c>
      <c r="F1503" t="str">
        <f>VLOOKUP(A1503,'Medical Examinations'!A:N,14,0)</f>
        <v>No</v>
      </c>
      <c r="G1503" t="str">
        <f>VLOOKUP(A1503,'Medical Examinations'!A:F,6,0)</f>
        <v>No</v>
      </c>
      <c r="H1503" s="7" t="str">
        <f>VLOOKUP(A1503,'Medical Examinations'!A:J,10,0)</f>
        <v>0</v>
      </c>
      <c r="I1503" t="str">
        <f>VLOOKUP(A1503,'Medical Examinations'!A:I,9,0)</f>
        <v>No</v>
      </c>
      <c r="J1503" t="str">
        <f>VLOOKUP(A1503,'Medical Examinations'!A:L,12,0)</f>
        <v>Underweight</v>
      </c>
      <c r="K1503" t="str">
        <f>VLOOKUP(A1503,'Medical Examinations'!A:M,13,0)</f>
        <v>Normal</v>
      </c>
      <c r="L1503" t="str">
        <f>VLOOKUP(A1503,'Hospitalisation Details'!A:S,15,0)</f>
        <v>10-Sep-1985</v>
      </c>
      <c r="M1503" s="10">
        <f>VLOOKUP(A1503,'Hospitalisation Details'!A:Q,17,0)</f>
        <v>6877.98</v>
      </c>
      <c r="N1503" t="str">
        <f>VLOOKUP(A1503,'Hospitalisation Details'!A:L,12,0)</f>
        <v>tier - 2</v>
      </c>
      <c r="O1503" t="str">
        <f>VLOOKUP(A1503,'Hospitalisation Details'!A:AA,13,0)</f>
        <v>tier - 1</v>
      </c>
      <c r="P1503" t="str">
        <f>VLOOKUP(A1503,'Hospitalisation Details'!A:AA,14,0)</f>
        <v>R1024</v>
      </c>
      <c r="Q1503">
        <f>VLOOKUP(A1503,'Hospitalisation Details'!A:AA,16,0)</f>
        <v>37</v>
      </c>
    </row>
    <row r="1504" spans="1:17" ht="15.75" x14ac:dyDescent="0.25">
      <c r="A1504" s="1" t="s">
        <v>868</v>
      </c>
      <c r="B1504" t="str">
        <f>VLOOKUP(A1504,'Customer Names'!A:D,4,0)</f>
        <v>Kimberly K</v>
      </c>
      <c r="C1504">
        <f>VLOOKUP(A1504,'Medical Examinations'!A:B,2,0)</f>
        <v>42.88</v>
      </c>
      <c r="D1504">
        <f>VLOOKUP(A1504,'Medical Examinations'!A:C,3,0)</f>
        <v>4.87</v>
      </c>
      <c r="E1504" t="str">
        <f>VLOOKUP(A1504,'Medical Examinations'!A:K,11,0)</f>
        <v>No</v>
      </c>
      <c r="F1504" t="str">
        <f>VLOOKUP(A1504,'Medical Examinations'!A:N,14,0)</f>
        <v>Yes</v>
      </c>
      <c r="G1504" t="str">
        <f>VLOOKUP(A1504,'Medical Examinations'!A:F,6,0)</f>
        <v>No</v>
      </c>
      <c r="H1504" s="7">
        <f>VLOOKUP(A1504,'Medical Examinations'!A:J,10,0)</f>
        <v>1</v>
      </c>
      <c r="I1504" t="str">
        <f>VLOOKUP(A1504,'Medical Examinations'!A:I,9,0)</f>
        <v>No</v>
      </c>
      <c r="J1504" t="str">
        <f>VLOOKUP(A1504,'Medical Examinations'!A:L,12,0)</f>
        <v>Obesity</v>
      </c>
      <c r="K1504" t="str">
        <f>VLOOKUP(A1504,'Medical Examinations'!A:M,13,0)</f>
        <v>Normal</v>
      </c>
      <c r="L1504" t="str">
        <f>VLOOKUP(A1504,'Hospitalisation Details'!A:S,15,0)</f>
        <v>24-Dec-2004</v>
      </c>
      <c r="M1504" s="10">
        <f>VLOOKUP(A1504,'Hospitalisation Details'!A:Q,17,0)</f>
        <v>6876.53</v>
      </c>
      <c r="N1504" t="str">
        <f>VLOOKUP(A1504,'Hospitalisation Details'!A:L,12,0)</f>
        <v>tier - 2</v>
      </c>
      <c r="O1504" t="str">
        <f>VLOOKUP(A1504,'Hospitalisation Details'!A:AA,13,0)</f>
        <v>tier - 1</v>
      </c>
      <c r="P1504" t="str">
        <f>VLOOKUP(A1504,'Hospitalisation Details'!A:AA,14,0)</f>
        <v>R1012</v>
      </c>
      <c r="Q1504">
        <f>VLOOKUP(A1504,'Hospitalisation Details'!A:AA,16,0)</f>
        <v>18</v>
      </c>
    </row>
    <row r="1505" spans="1:17" ht="15.75" x14ac:dyDescent="0.25">
      <c r="A1505" s="1" t="s">
        <v>867</v>
      </c>
      <c r="B1505" t="str">
        <f>VLOOKUP(A1505,'Customer Names'!A:D,4,0)</f>
        <v>Justin C</v>
      </c>
      <c r="C1505">
        <f>VLOOKUP(A1505,'Medical Examinations'!A:B,2,0)</f>
        <v>32.200000000000003</v>
      </c>
      <c r="D1505">
        <f>VLOOKUP(A1505,'Medical Examinations'!A:C,3,0)</f>
        <v>10.09</v>
      </c>
      <c r="E1505" t="str">
        <f>VLOOKUP(A1505,'Medical Examinations'!A:K,11,0)</f>
        <v>Yes</v>
      </c>
      <c r="F1505" t="str">
        <f>VLOOKUP(A1505,'Medical Examinations'!A:N,14,0)</f>
        <v>No</v>
      </c>
      <c r="G1505" t="str">
        <f>VLOOKUP(A1505,'Medical Examinations'!A:F,6,0)</f>
        <v>No</v>
      </c>
      <c r="H1505" s="7" t="str">
        <f>VLOOKUP(A1505,'Medical Examinations'!A:J,10,0)</f>
        <v>0</v>
      </c>
      <c r="I1505" t="str">
        <f>VLOOKUP(A1505,'Medical Examinations'!A:I,9,0)</f>
        <v>No</v>
      </c>
      <c r="J1505" t="str">
        <f>VLOOKUP(A1505,'Medical Examinations'!A:L,12,0)</f>
        <v>Obesity</v>
      </c>
      <c r="K1505" t="str">
        <f>VLOOKUP(A1505,'Medical Examinations'!A:M,13,0)</f>
        <v>Diabetes</v>
      </c>
      <c r="L1505" t="str">
        <f>VLOOKUP(A1505,'Hospitalisation Details'!A:S,15,0)</f>
        <v>23-Jun-1981</v>
      </c>
      <c r="M1505" s="10">
        <f>VLOOKUP(A1505,'Hospitalisation Details'!A:Q,17,0)</f>
        <v>6875.96</v>
      </c>
      <c r="N1505" t="str">
        <f>VLOOKUP(A1505,'Hospitalisation Details'!A:L,12,0)</f>
        <v>tier - 2</v>
      </c>
      <c r="O1505" t="str">
        <f>VLOOKUP(A1505,'Hospitalisation Details'!A:AA,13,0)</f>
        <v>tier - 2</v>
      </c>
      <c r="P1505" t="str">
        <f>VLOOKUP(A1505,'Hospitalisation Details'!A:AA,14,0)</f>
        <v>R1011</v>
      </c>
      <c r="Q1505">
        <f>VLOOKUP(A1505,'Hospitalisation Details'!A:AA,16,0)</f>
        <v>41</v>
      </c>
    </row>
    <row r="1506" spans="1:17" ht="15.75" x14ac:dyDescent="0.25">
      <c r="A1506" s="1" t="s">
        <v>866</v>
      </c>
      <c r="B1506" t="str">
        <f>VLOOKUP(A1506,'Customer Names'!A:D,4,0)</f>
        <v>Tristan P.</v>
      </c>
      <c r="C1506">
        <f>VLOOKUP(A1506,'Medical Examinations'!A:B,2,0)</f>
        <v>18.75</v>
      </c>
      <c r="D1506">
        <f>VLOOKUP(A1506,'Medical Examinations'!A:C,3,0)</f>
        <v>5.47</v>
      </c>
      <c r="E1506" t="str">
        <f>VLOOKUP(A1506,'Medical Examinations'!A:K,11,0)</f>
        <v>Yes</v>
      </c>
      <c r="F1506" t="str">
        <f>VLOOKUP(A1506,'Medical Examinations'!A:N,14,0)</f>
        <v>No</v>
      </c>
      <c r="G1506" t="str">
        <f>VLOOKUP(A1506,'Medical Examinations'!A:F,6,0)</f>
        <v>Yes</v>
      </c>
      <c r="H1506" s="7">
        <f>VLOOKUP(A1506,'Medical Examinations'!A:J,10,0)</f>
        <v>1</v>
      </c>
      <c r="I1506" t="str">
        <f>VLOOKUP(A1506,'Medical Examinations'!A:I,9,0)</f>
        <v>No</v>
      </c>
      <c r="J1506" t="str">
        <f>VLOOKUP(A1506,'Medical Examinations'!A:L,12,0)</f>
        <v>Normal Weight</v>
      </c>
      <c r="K1506" t="str">
        <f>VLOOKUP(A1506,'Medical Examinations'!A:M,13,0)</f>
        <v>Normal</v>
      </c>
      <c r="L1506" t="str">
        <f>VLOOKUP(A1506,'Hospitalisation Details'!A:S,15,0)</f>
        <v>23-Oct-1969</v>
      </c>
      <c r="M1506" s="10">
        <f>VLOOKUP(A1506,'Hospitalisation Details'!A:Q,17,0)</f>
        <v>6868.39</v>
      </c>
      <c r="N1506" t="str">
        <f>VLOOKUP(A1506,'Hospitalisation Details'!A:L,12,0)</f>
        <v>tier - 2</v>
      </c>
      <c r="O1506" t="str">
        <f>VLOOKUP(A1506,'Hospitalisation Details'!A:AA,13,0)</f>
        <v>tier - 2</v>
      </c>
      <c r="P1506" t="str">
        <f>VLOOKUP(A1506,'Hospitalisation Details'!A:AA,14,0)</f>
        <v>R1013</v>
      </c>
      <c r="Q1506">
        <f>VLOOKUP(A1506,'Hospitalisation Details'!A:AA,16,0)</f>
        <v>53</v>
      </c>
    </row>
    <row r="1507" spans="1:17" ht="15.75" x14ac:dyDescent="0.25">
      <c r="A1507" s="1" t="s">
        <v>865</v>
      </c>
      <c r="B1507" t="str">
        <f>VLOOKUP(A1507,'Customer Names'!A:D,4,0)</f>
        <v>Traci A</v>
      </c>
      <c r="C1507">
        <f>VLOOKUP(A1507,'Medical Examinations'!A:B,2,0)</f>
        <v>22.36</v>
      </c>
      <c r="D1507">
        <f>VLOOKUP(A1507,'Medical Examinations'!A:C,3,0)</f>
        <v>8.6</v>
      </c>
      <c r="E1507" t="str">
        <f>VLOOKUP(A1507,'Medical Examinations'!A:K,11,0)</f>
        <v>No</v>
      </c>
      <c r="F1507" t="str">
        <f>VLOOKUP(A1507,'Medical Examinations'!A:N,14,0)</f>
        <v>No</v>
      </c>
      <c r="G1507" t="str">
        <f>VLOOKUP(A1507,'Medical Examinations'!A:F,6,0)</f>
        <v>No</v>
      </c>
      <c r="H1507" s="7" t="str">
        <f>VLOOKUP(A1507,'Medical Examinations'!A:J,10,0)</f>
        <v>0</v>
      </c>
      <c r="I1507" t="str">
        <f>VLOOKUP(A1507,'Medical Examinations'!A:I,9,0)</f>
        <v>No</v>
      </c>
      <c r="J1507" t="str">
        <f>VLOOKUP(A1507,'Medical Examinations'!A:L,12,0)</f>
        <v>Normal Weight</v>
      </c>
      <c r="K1507" t="str">
        <f>VLOOKUP(A1507,'Medical Examinations'!A:M,13,0)</f>
        <v>Diabetes</v>
      </c>
      <c r="L1507" t="str">
        <f>VLOOKUP(A1507,'Hospitalisation Details'!A:S,15,0)</f>
        <v>5-Aug-1978</v>
      </c>
      <c r="M1507" s="10">
        <f>VLOOKUP(A1507,'Hospitalisation Details'!A:Q,17,0)</f>
        <v>6863.49</v>
      </c>
      <c r="N1507" t="str">
        <f>VLOOKUP(A1507,'Hospitalisation Details'!A:L,12,0)</f>
        <v>tier - 2</v>
      </c>
      <c r="O1507" t="str">
        <f>VLOOKUP(A1507,'Hospitalisation Details'!A:AA,13,0)</f>
        <v>tier - 1</v>
      </c>
      <c r="P1507" t="str">
        <f>VLOOKUP(A1507,'Hospitalisation Details'!A:AA,14,0)</f>
        <v>R1013</v>
      </c>
      <c r="Q1507">
        <f>VLOOKUP(A1507,'Hospitalisation Details'!A:AA,16,0)</f>
        <v>44</v>
      </c>
    </row>
    <row r="1508" spans="1:17" ht="15.75" x14ac:dyDescent="0.25">
      <c r="A1508" s="1" t="s">
        <v>864</v>
      </c>
      <c r="B1508" t="str">
        <f>VLOOKUP(A1508,'Customer Names'!A:D,4,0)</f>
        <v>Justin P</v>
      </c>
      <c r="C1508">
        <f>VLOOKUP(A1508,'Medical Examinations'!A:B,2,0)</f>
        <v>23.94</v>
      </c>
      <c r="D1508">
        <f>VLOOKUP(A1508,'Medical Examinations'!A:C,3,0)</f>
        <v>10.74</v>
      </c>
      <c r="E1508" t="str">
        <f>VLOOKUP(A1508,'Medical Examinations'!A:K,11,0)</f>
        <v>Yes</v>
      </c>
      <c r="F1508" t="str">
        <f>VLOOKUP(A1508,'Medical Examinations'!A:N,14,0)</f>
        <v>No</v>
      </c>
      <c r="G1508" t="str">
        <f>VLOOKUP(A1508,'Medical Examinations'!A:F,6,0)</f>
        <v>No</v>
      </c>
      <c r="H1508" s="7" t="str">
        <f>VLOOKUP(A1508,'Medical Examinations'!A:J,10,0)</f>
        <v>0</v>
      </c>
      <c r="I1508" t="str">
        <f>VLOOKUP(A1508,'Medical Examinations'!A:I,9,0)</f>
        <v>No</v>
      </c>
      <c r="J1508" t="str">
        <f>VLOOKUP(A1508,'Medical Examinations'!A:L,12,0)</f>
        <v>Normal Weight</v>
      </c>
      <c r="K1508" t="str">
        <f>VLOOKUP(A1508,'Medical Examinations'!A:M,13,0)</f>
        <v>Diabetes</v>
      </c>
      <c r="L1508" t="str">
        <f>VLOOKUP(A1508,'Hospitalisation Details'!A:S,15,0)</f>
        <v>19-Jun-1981</v>
      </c>
      <c r="M1508" s="10">
        <f>VLOOKUP(A1508,'Hospitalisation Details'!A:Q,17,0)</f>
        <v>6858.48</v>
      </c>
      <c r="N1508" t="str">
        <f>VLOOKUP(A1508,'Hospitalisation Details'!A:L,12,0)</f>
        <v>tier - 2</v>
      </c>
      <c r="O1508" t="str">
        <f>VLOOKUP(A1508,'Hospitalisation Details'!A:AA,13,0)</f>
        <v>tier - 2</v>
      </c>
      <c r="P1508" t="str">
        <f>VLOOKUP(A1508,'Hospitalisation Details'!A:AA,14,0)</f>
        <v>R1019</v>
      </c>
      <c r="Q1508">
        <f>VLOOKUP(A1508,'Hospitalisation Details'!A:AA,16,0)</f>
        <v>41</v>
      </c>
    </row>
    <row r="1509" spans="1:17" ht="15.75" x14ac:dyDescent="0.25">
      <c r="A1509" s="1" t="s">
        <v>863</v>
      </c>
      <c r="B1509" t="str">
        <f>VLOOKUP(A1509,'Customer Names'!A:D,4,0)</f>
        <v>Logan M</v>
      </c>
      <c r="C1509">
        <f>VLOOKUP(A1509,'Medical Examinations'!A:B,2,0)</f>
        <v>30.1</v>
      </c>
      <c r="D1509">
        <f>VLOOKUP(A1509,'Medical Examinations'!A:C,3,0)</f>
        <v>4.3899999999999997</v>
      </c>
      <c r="E1509" t="str">
        <f>VLOOKUP(A1509,'Medical Examinations'!A:K,11,0)</f>
        <v>No</v>
      </c>
      <c r="F1509" t="str">
        <f>VLOOKUP(A1509,'Medical Examinations'!A:N,14,0)</f>
        <v>No</v>
      </c>
      <c r="G1509" t="str">
        <f>VLOOKUP(A1509,'Medical Examinations'!A:F,6,0)</f>
        <v>Yes</v>
      </c>
      <c r="H1509" s="7">
        <f>VLOOKUP(A1509,'Medical Examinations'!A:J,10,0)</f>
        <v>1</v>
      </c>
      <c r="I1509" t="str">
        <f>VLOOKUP(A1509,'Medical Examinations'!A:I,9,0)</f>
        <v>No</v>
      </c>
      <c r="J1509" t="str">
        <f>VLOOKUP(A1509,'Medical Examinations'!A:L,12,0)</f>
        <v>Obesity</v>
      </c>
      <c r="K1509" t="str">
        <f>VLOOKUP(A1509,'Medical Examinations'!A:M,13,0)</f>
        <v>Normal</v>
      </c>
      <c r="L1509" t="str">
        <f>VLOOKUP(A1509,'Hospitalisation Details'!A:S,15,0)</f>
        <v>4-Nov-1979</v>
      </c>
      <c r="M1509" s="10">
        <f>VLOOKUP(A1509,'Hospitalisation Details'!A:Q,17,0)</f>
        <v>6849.03</v>
      </c>
      <c r="N1509" t="str">
        <f>VLOOKUP(A1509,'Hospitalisation Details'!A:L,12,0)</f>
        <v>tier - 2</v>
      </c>
      <c r="O1509" t="str">
        <f>VLOOKUP(A1509,'Hospitalisation Details'!A:AA,13,0)</f>
        <v>tier - 2</v>
      </c>
      <c r="P1509" t="str">
        <f>VLOOKUP(A1509,'Hospitalisation Details'!A:AA,14,0)</f>
        <v>R1011</v>
      </c>
      <c r="Q1509">
        <f>VLOOKUP(A1509,'Hospitalisation Details'!A:AA,16,0)</f>
        <v>43</v>
      </c>
    </row>
    <row r="1510" spans="1:17" ht="15.75" x14ac:dyDescent="0.25">
      <c r="A1510" s="1" t="s">
        <v>862</v>
      </c>
      <c r="B1510" t="str">
        <f>VLOOKUP(A1510,'Customer Names'!A:D,4,0)</f>
        <v>Sebastien</v>
      </c>
      <c r="C1510">
        <f>VLOOKUP(A1510,'Medical Examinations'!A:B,2,0)</f>
        <v>21.93</v>
      </c>
      <c r="D1510">
        <f>VLOOKUP(A1510,'Medical Examinations'!A:C,3,0)</f>
        <v>6.3</v>
      </c>
      <c r="E1510" t="str">
        <f>VLOOKUP(A1510,'Medical Examinations'!A:K,11,0)</f>
        <v>No</v>
      </c>
      <c r="F1510" t="str">
        <f>VLOOKUP(A1510,'Medical Examinations'!A:N,14,0)</f>
        <v>No</v>
      </c>
      <c r="G1510" t="str">
        <f>VLOOKUP(A1510,'Medical Examinations'!A:F,6,0)</f>
        <v>No</v>
      </c>
      <c r="H1510" s="7" t="str">
        <f>VLOOKUP(A1510,'Medical Examinations'!A:J,10,0)</f>
        <v>0</v>
      </c>
      <c r="I1510" t="str">
        <f>VLOOKUP(A1510,'Medical Examinations'!A:I,9,0)</f>
        <v>No</v>
      </c>
      <c r="J1510" t="str">
        <f>VLOOKUP(A1510,'Medical Examinations'!A:L,12,0)</f>
        <v>Normal Weight</v>
      </c>
      <c r="K1510" t="str">
        <f>VLOOKUP(A1510,'Medical Examinations'!A:M,13,0)</f>
        <v>Prediabetes</v>
      </c>
      <c r="L1510" t="str">
        <f>VLOOKUP(A1510,'Hospitalisation Details'!A:S,15,0)</f>
        <v>15-Jun-1977</v>
      </c>
      <c r="M1510" s="10">
        <f>VLOOKUP(A1510,'Hospitalisation Details'!A:Q,17,0)</f>
        <v>6843.17</v>
      </c>
      <c r="N1510" t="str">
        <f>VLOOKUP(A1510,'Hospitalisation Details'!A:L,12,0)</f>
        <v>tier - 2</v>
      </c>
      <c r="O1510" t="str">
        <f>VLOOKUP(A1510,'Hospitalisation Details'!A:AA,13,0)</f>
        <v>tier - 1</v>
      </c>
      <c r="P1510" t="str">
        <f>VLOOKUP(A1510,'Hospitalisation Details'!A:AA,14,0)</f>
        <v>R1013</v>
      </c>
      <c r="Q1510">
        <f>VLOOKUP(A1510,'Hospitalisation Details'!A:AA,16,0)</f>
        <v>45</v>
      </c>
    </row>
    <row r="1511" spans="1:17" ht="15.75" x14ac:dyDescent="0.25">
      <c r="A1511" s="1" t="s">
        <v>861</v>
      </c>
      <c r="B1511" t="str">
        <f>VLOOKUP(A1511,'Customer Names'!A:D,4,0)</f>
        <v>Tiffany A</v>
      </c>
      <c r="C1511">
        <f>VLOOKUP(A1511,'Medical Examinations'!A:B,2,0)</f>
        <v>39.75</v>
      </c>
      <c r="D1511">
        <f>VLOOKUP(A1511,'Medical Examinations'!A:C,3,0)</f>
        <v>5.41</v>
      </c>
      <c r="E1511" t="str">
        <f>VLOOKUP(A1511,'Medical Examinations'!A:K,11,0)</f>
        <v>No</v>
      </c>
      <c r="F1511" t="str">
        <f>VLOOKUP(A1511,'Medical Examinations'!A:N,14,0)</f>
        <v>Yes</v>
      </c>
      <c r="G1511" t="str">
        <f>VLOOKUP(A1511,'Medical Examinations'!A:F,6,0)</f>
        <v>No</v>
      </c>
      <c r="H1511" s="7">
        <f>VLOOKUP(A1511,'Medical Examinations'!A:J,10,0)</f>
        <v>1</v>
      </c>
      <c r="I1511" t="str">
        <f>VLOOKUP(A1511,'Medical Examinations'!A:I,9,0)</f>
        <v>No</v>
      </c>
      <c r="J1511" t="str">
        <f>VLOOKUP(A1511,'Medical Examinations'!A:L,12,0)</f>
        <v>Obesity</v>
      </c>
      <c r="K1511" t="str">
        <f>VLOOKUP(A1511,'Medical Examinations'!A:M,13,0)</f>
        <v>Normal</v>
      </c>
      <c r="L1511" t="str">
        <f>VLOOKUP(A1511,'Hospitalisation Details'!A:S,15,0)</f>
        <v>30-Nov-2000</v>
      </c>
      <c r="M1511" s="10">
        <f>VLOOKUP(A1511,'Hospitalisation Details'!A:Q,17,0)</f>
        <v>6842.28</v>
      </c>
      <c r="N1511" t="str">
        <f>VLOOKUP(A1511,'Hospitalisation Details'!A:L,12,0)</f>
        <v>tier - 2</v>
      </c>
      <c r="O1511" t="str">
        <f>VLOOKUP(A1511,'Hospitalisation Details'!A:AA,13,0)</f>
        <v>tier - 1</v>
      </c>
      <c r="P1511" t="str">
        <f>VLOOKUP(A1511,'Hospitalisation Details'!A:AA,14,0)</f>
        <v>R1012</v>
      </c>
      <c r="Q1511">
        <f>VLOOKUP(A1511,'Hospitalisation Details'!A:AA,16,0)</f>
        <v>22</v>
      </c>
    </row>
    <row r="1512" spans="1:17" ht="15.75" x14ac:dyDescent="0.25">
      <c r="A1512" s="1" t="s">
        <v>860</v>
      </c>
      <c r="B1512" t="str">
        <f>VLOOKUP(A1512,'Customer Names'!A:D,4,0)</f>
        <v>Matthew</v>
      </c>
      <c r="C1512">
        <f>VLOOKUP(A1512,'Medical Examinations'!A:B,2,0)</f>
        <v>26.03</v>
      </c>
      <c r="D1512">
        <f>VLOOKUP(A1512,'Medical Examinations'!A:C,3,0)</f>
        <v>4.47</v>
      </c>
      <c r="E1512" t="str">
        <f>VLOOKUP(A1512,'Medical Examinations'!A:K,11,0)</f>
        <v>No</v>
      </c>
      <c r="F1512" t="str">
        <f>VLOOKUP(A1512,'Medical Examinations'!A:N,14,0)</f>
        <v>No</v>
      </c>
      <c r="G1512" t="str">
        <f>VLOOKUP(A1512,'Medical Examinations'!A:F,6,0)</f>
        <v>Yes</v>
      </c>
      <c r="H1512" s="7">
        <f>VLOOKUP(A1512,'Medical Examinations'!A:J,10,0)</f>
        <v>1</v>
      </c>
      <c r="I1512" t="str">
        <f>VLOOKUP(A1512,'Medical Examinations'!A:I,9,0)</f>
        <v>No</v>
      </c>
      <c r="J1512" t="str">
        <f>VLOOKUP(A1512,'Medical Examinations'!A:L,12,0)</f>
        <v>Overweight</v>
      </c>
      <c r="K1512" t="str">
        <f>VLOOKUP(A1512,'Medical Examinations'!A:M,13,0)</f>
        <v>Normal</v>
      </c>
      <c r="L1512" t="str">
        <f>VLOOKUP(A1512,'Hospitalisation Details'!A:S,15,0)</f>
        <v>15-Jul-1979</v>
      </c>
      <c r="M1512" s="10">
        <f>VLOOKUP(A1512,'Hospitalisation Details'!A:Q,17,0)</f>
        <v>6837.37</v>
      </c>
      <c r="N1512" t="str">
        <f>VLOOKUP(A1512,'Hospitalisation Details'!A:L,12,0)</f>
        <v>tier - 3</v>
      </c>
      <c r="O1512" t="str">
        <f>VLOOKUP(A1512,'Hospitalisation Details'!A:AA,13,0)</f>
        <v>tier - 1</v>
      </c>
      <c r="P1512" t="str">
        <f>VLOOKUP(A1512,'Hospitalisation Details'!A:AA,14,0)</f>
        <v>R1016</v>
      </c>
      <c r="Q1512">
        <f>VLOOKUP(A1512,'Hospitalisation Details'!A:AA,16,0)</f>
        <v>43</v>
      </c>
    </row>
    <row r="1513" spans="1:17" ht="15.75" x14ac:dyDescent="0.25">
      <c r="A1513" s="1" t="s">
        <v>859</v>
      </c>
      <c r="B1513" t="str">
        <f>VLOOKUP(A1513,'Customer Names'!A:D,4,0)</f>
        <v>Luke</v>
      </c>
      <c r="C1513">
        <f>VLOOKUP(A1513,'Medical Examinations'!A:B,2,0)</f>
        <v>34.51</v>
      </c>
      <c r="D1513">
        <f>VLOOKUP(A1513,'Medical Examinations'!A:C,3,0)</f>
        <v>6.26</v>
      </c>
      <c r="E1513" t="str">
        <f>VLOOKUP(A1513,'Medical Examinations'!A:K,11,0)</f>
        <v>No</v>
      </c>
      <c r="F1513" t="str">
        <f>VLOOKUP(A1513,'Medical Examinations'!A:N,14,0)</f>
        <v>No</v>
      </c>
      <c r="G1513" t="str">
        <f>VLOOKUP(A1513,'Medical Examinations'!A:F,6,0)</f>
        <v>No</v>
      </c>
      <c r="H1513" s="7" t="str">
        <f>VLOOKUP(A1513,'Medical Examinations'!A:J,10,0)</f>
        <v>0</v>
      </c>
      <c r="I1513" t="str">
        <f>VLOOKUP(A1513,'Medical Examinations'!A:I,9,0)</f>
        <v>No</v>
      </c>
      <c r="J1513" t="str">
        <f>VLOOKUP(A1513,'Medical Examinations'!A:L,12,0)</f>
        <v>Obesity</v>
      </c>
      <c r="K1513" t="str">
        <f>VLOOKUP(A1513,'Medical Examinations'!A:M,13,0)</f>
        <v>Prediabetes</v>
      </c>
      <c r="L1513" t="str">
        <f>VLOOKUP(A1513,'Hospitalisation Details'!A:S,15,0)</f>
        <v>8-Jul-1994</v>
      </c>
      <c r="M1513" s="10">
        <f>VLOOKUP(A1513,'Hospitalisation Details'!A:Q,17,0)</f>
        <v>6827.69</v>
      </c>
      <c r="N1513" t="str">
        <f>VLOOKUP(A1513,'Hospitalisation Details'!A:L,12,0)</f>
        <v>tier - 2</v>
      </c>
      <c r="O1513" t="str">
        <f>VLOOKUP(A1513,'Hospitalisation Details'!A:AA,13,0)</f>
        <v>tier - 2</v>
      </c>
      <c r="P1513" t="str">
        <f>VLOOKUP(A1513,'Hospitalisation Details'!A:AA,14,0)</f>
        <v>R1021</v>
      </c>
      <c r="Q1513">
        <f>VLOOKUP(A1513,'Hospitalisation Details'!A:AA,16,0)</f>
        <v>28</v>
      </c>
    </row>
    <row r="1514" spans="1:17" ht="15.75" x14ac:dyDescent="0.25">
      <c r="A1514" s="1" t="s">
        <v>858</v>
      </c>
      <c r="B1514" t="str">
        <f>VLOOKUP(A1514,'Customer Names'!A:D,4,0)</f>
        <v>Leigh</v>
      </c>
      <c r="C1514">
        <f>VLOOKUP(A1514,'Medical Examinations'!A:B,2,0)</f>
        <v>19.32</v>
      </c>
      <c r="D1514">
        <f>VLOOKUP(A1514,'Medical Examinations'!A:C,3,0)</f>
        <v>11.58</v>
      </c>
      <c r="E1514" t="str">
        <f>VLOOKUP(A1514,'Medical Examinations'!A:K,11,0)</f>
        <v>Yes</v>
      </c>
      <c r="F1514" t="str">
        <f>VLOOKUP(A1514,'Medical Examinations'!A:N,14,0)</f>
        <v>No</v>
      </c>
      <c r="G1514" t="str">
        <f>VLOOKUP(A1514,'Medical Examinations'!A:F,6,0)</f>
        <v>No</v>
      </c>
      <c r="H1514" s="7">
        <f>VLOOKUP(A1514,'Medical Examinations'!A:J,10,0)</f>
        <v>1</v>
      </c>
      <c r="I1514" t="str">
        <f>VLOOKUP(A1514,'Medical Examinations'!A:I,9,0)</f>
        <v>No</v>
      </c>
      <c r="J1514" t="str">
        <f>VLOOKUP(A1514,'Medical Examinations'!A:L,12,0)</f>
        <v>Normal Weight</v>
      </c>
      <c r="K1514" t="str">
        <f>VLOOKUP(A1514,'Medical Examinations'!A:M,13,0)</f>
        <v>Diabetes</v>
      </c>
      <c r="L1514" t="str">
        <f>VLOOKUP(A1514,'Hospitalisation Details'!A:S,15,0)</f>
        <v>17-Aug-1975</v>
      </c>
      <c r="M1514" s="10">
        <f>VLOOKUP(A1514,'Hospitalisation Details'!A:Q,17,0)</f>
        <v>6809.46</v>
      </c>
      <c r="N1514" t="str">
        <f>VLOOKUP(A1514,'Hospitalisation Details'!A:L,12,0)</f>
        <v>tier - 2</v>
      </c>
      <c r="O1514" t="str">
        <f>VLOOKUP(A1514,'Hospitalisation Details'!A:AA,13,0)</f>
        <v>tier - 1</v>
      </c>
      <c r="P1514" t="str">
        <f>VLOOKUP(A1514,'Hospitalisation Details'!A:AA,14,0)</f>
        <v>R1012</v>
      </c>
      <c r="Q1514">
        <f>VLOOKUP(A1514,'Hospitalisation Details'!A:AA,16,0)</f>
        <v>47</v>
      </c>
    </row>
    <row r="1515" spans="1:17" ht="15.75" x14ac:dyDescent="0.25">
      <c r="A1515" s="1" t="s">
        <v>857</v>
      </c>
      <c r="B1515" t="str">
        <f>VLOOKUP(A1515,'Customer Names'!A:D,4,0)</f>
        <v>Yosuke</v>
      </c>
      <c r="C1515">
        <f>VLOOKUP(A1515,'Medical Examinations'!A:B,2,0)</f>
        <v>28.5</v>
      </c>
      <c r="D1515">
        <f>VLOOKUP(A1515,'Medical Examinations'!A:C,3,0)</f>
        <v>4.3600000000000003</v>
      </c>
      <c r="E1515" t="str">
        <f>VLOOKUP(A1515,'Medical Examinations'!A:K,11,0)</f>
        <v>No</v>
      </c>
      <c r="F1515" t="str">
        <f>VLOOKUP(A1515,'Medical Examinations'!A:N,14,0)</f>
        <v>No</v>
      </c>
      <c r="G1515" t="str">
        <f>VLOOKUP(A1515,'Medical Examinations'!A:F,6,0)</f>
        <v>No</v>
      </c>
      <c r="H1515" s="7" t="str">
        <f>VLOOKUP(A1515,'Medical Examinations'!A:J,10,0)</f>
        <v>0</v>
      </c>
      <c r="I1515" t="str">
        <f>VLOOKUP(A1515,'Medical Examinations'!A:I,9,0)</f>
        <v>No</v>
      </c>
      <c r="J1515" t="str">
        <f>VLOOKUP(A1515,'Medical Examinations'!A:L,12,0)</f>
        <v>Overweight</v>
      </c>
      <c r="K1515" t="str">
        <f>VLOOKUP(A1515,'Medical Examinations'!A:M,13,0)</f>
        <v>Normal</v>
      </c>
      <c r="L1515" t="str">
        <f>VLOOKUP(A1515,'Hospitalisation Details'!A:S,15,0)</f>
        <v>29-Jun-1991</v>
      </c>
      <c r="M1515" s="10">
        <f>VLOOKUP(A1515,'Hospitalisation Details'!A:Q,17,0)</f>
        <v>6799.46</v>
      </c>
      <c r="N1515" t="str">
        <f>VLOOKUP(A1515,'Hospitalisation Details'!A:L,12,0)</f>
        <v>tier - 1</v>
      </c>
      <c r="O1515" t="str">
        <f>VLOOKUP(A1515,'Hospitalisation Details'!A:AA,13,0)</f>
        <v>tier - 2</v>
      </c>
      <c r="P1515" t="str">
        <f>VLOOKUP(A1515,'Hospitalisation Details'!A:AA,14,0)</f>
        <v>R1014</v>
      </c>
      <c r="Q1515">
        <f>VLOOKUP(A1515,'Hospitalisation Details'!A:AA,16,0)</f>
        <v>31</v>
      </c>
    </row>
    <row r="1516" spans="1:17" ht="15.75" x14ac:dyDescent="0.25">
      <c r="A1516" s="1" t="s">
        <v>856</v>
      </c>
      <c r="B1516" t="str">
        <f>VLOOKUP(A1516,'Customer Names'!A:D,4,0)</f>
        <v>Matthew</v>
      </c>
      <c r="C1516">
        <f>VLOOKUP(A1516,'Medical Examinations'!A:B,2,0)</f>
        <v>30.875</v>
      </c>
      <c r="D1516">
        <f>VLOOKUP(A1516,'Medical Examinations'!A:C,3,0)</f>
        <v>4.1399999999999997</v>
      </c>
      <c r="E1516" t="str">
        <f>VLOOKUP(A1516,'Medical Examinations'!A:K,11,0)</f>
        <v>Yes</v>
      </c>
      <c r="F1516" t="str">
        <f>VLOOKUP(A1516,'Medical Examinations'!A:N,14,0)</f>
        <v>No</v>
      </c>
      <c r="G1516" t="str">
        <f>VLOOKUP(A1516,'Medical Examinations'!A:F,6,0)</f>
        <v>No</v>
      </c>
      <c r="H1516" s="7" t="str">
        <f>VLOOKUP(A1516,'Medical Examinations'!A:J,10,0)</f>
        <v>0</v>
      </c>
      <c r="I1516" t="str">
        <f>VLOOKUP(A1516,'Medical Examinations'!A:I,9,0)</f>
        <v>No</v>
      </c>
      <c r="J1516" t="str">
        <f>VLOOKUP(A1516,'Medical Examinations'!A:L,12,0)</f>
        <v>Obesity</v>
      </c>
      <c r="K1516" t="str">
        <f>VLOOKUP(A1516,'Medical Examinations'!A:M,13,0)</f>
        <v>Normal</v>
      </c>
      <c r="L1516" t="str">
        <f>VLOOKUP(A1516,'Hospitalisation Details'!A:S,15,0)</f>
        <v>24-Dec-1985</v>
      </c>
      <c r="M1516" s="10">
        <f>VLOOKUP(A1516,'Hospitalisation Details'!A:Q,17,0)</f>
        <v>6796.86</v>
      </c>
      <c r="N1516" t="str">
        <f>VLOOKUP(A1516,'Hospitalisation Details'!A:L,12,0)</f>
        <v>tier - 3</v>
      </c>
      <c r="O1516" t="str">
        <f>VLOOKUP(A1516,'Hospitalisation Details'!A:AA,13,0)</f>
        <v>tier - 3</v>
      </c>
      <c r="P1516" t="str">
        <f>VLOOKUP(A1516,'Hospitalisation Details'!A:AA,14,0)</f>
        <v>R1012</v>
      </c>
      <c r="Q1516">
        <f>VLOOKUP(A1516,'Hospitalisation Details'!A:AA,16,0)</f>
        <v>37</v>
      </c>
    </row>
    <row r="1517" spans="1:17" ht="15.75" x14ac:dyDescent="0.25">
      <c r="A1517" s="1" t="s">
        <v>855</v>
      </c>
      <c r="B1517" t="str">
        <f>VLOOKUP(A1517,'Customer Names'!A:D,4,0)</f>
        <v>Jacob</v>
      </c>
      <c r="C1517">
        <f>VLOOKUP(A1517,'Medical Examinations'!A:B,2,0)</f>
        <v>24.02</v>
      </c>
      <c r="D1517">
        <f>VLOOKUP(A1517,'Medical Examinations'!A:C,3,0)</f>
        <v>4.38</v>
      </c>
      <c r="E1517" t="str">
        <f>VLOOKUP(A1517,'Medical Examinations'!A:K,11,0)</f>
        <v>No</v>
      </c>
      <c r="F1517" t="str">
        <f>VLOOKUP(A1517,'Medical Examinations'!A:N,14,0)</f>
        <v>No</v>
      </c>
      <c r="G1517" t="str">
        <f>VLOOKUP(A1517,'Medical Examinations'!A:F,6,0)</f>
        <v>No</v>
      </c>
      <c r="H1517" s="7" t="str">
        <f>VLOOKUP(A1517,'Medical Examinations'!A:J,10,0)</f>
        <v>0</v>
      </c>
      <c r="I1517" t="str">
        <f>VLOOKUP(A1517,'Medical Examinations'!A:I,9,0)</f>
        <v>No</v>
      </c>
      <c r="J1517" t="str">
        <f>VLOOKUP(A1517,'Medical Examinations'!A:L,12,0)</f>
        <v>Normal Weight</v>
      </c>
      <c r="K1517" t="str">
        <f>VLOOKUP(A1517,'Medical Examinations'!A:M,13,0)</f>
        <v>Normal</v>
      </c>
      <c r="L1517" t="str">
        <f>VLOOKUP(A1517,'Hospitalisation Details'!A:S,15,0)</f>
        <v>23-Nov-1980</v>
      </c>
      <c r="M1517" s="10">
        <f>VLOOKUP(A1517,'Hospitalisation Details'!A:Q,17,0)</f>
        <v>6781.52</v>
      </c>
      <c r="N1517" t="str">
        <f>VLOOKUP(A1517,'Hospitalisation Details'!A:L,12,0)</f>
        <v>tier - 2</v>
      </c>
      <c r="O1517" t="str">
        <f>VLOOKUP(A1517,'Hospitalisation Details'!A:AA,13,0)</f>
        <v>tier - 2</v>
      </c>
      <c r="P1517" t="str">
        <f>VLOOKUP(A1517,'Hospitalisation Details'!A:AA,14,0)</f>
        <v>R1013</v>
      </c>
      <c r="Q1517">
        <f>VLOOKUP(A1517,'Hospitalisation Details'!A:AA,16,0)</f>
        <v>42</v>
      </c>
    </row>
    <row r="1518" spans="1:17" ht="15.75" x14ac:dyDescent="0.25">
      <c r="A1518" s="1" t="s">
        <v>854</v>
      </c>
      <c r="B1518" t="str">
        <f>VLOOKUP(A1518,'Customer Names'!A:D,4,0)</f>
        <v>Jodi</v>
      </c>
      <c r="C1518">
        <f>VLOOKUP(A1518,'Medical Examinations'!A:B,2,0)</f>
        <v>36.08</v>
      </c>
      <c r="D1518">
        <f>VLOOKUP(A1518,'Medical Examinations'!A:C,3,0)</f>
        <v>11.61</v>
      </c>
      <c r="E1518" t="str">
        <f>VLOOKUP(A1518,'Medical Examinations'!A:K,11,0)</f>
        <v>Yes</v>
      </c>
      <c r="F1518" t="str">
        <f>VLOOKUP(A1518,'Medical Examinations'!A:N,14,0)</f>
        <v>No</v>
      </c>
      <c r="G1518" t="str">
        <f>VLOOKUP(A1518,'Medical Examinations'!A:F,6,0)</f>
        <v>No</v>
      </c>
      <c r="H1518" s="7" t="str">
        <f>VLOOKUP(A1518,'Medical Examinations'!A:J,10,0)</f>
        <v>0</v>
      </c>
      <c r="I1518" t="str">
        <f>VLOOKUP(A1518,'Medical Examinations'!A:I,9,0)</f>
        <v>No</v>
      </c>
      <c r="J1518" t="str">
        <f>VLOOKUP(A1518,'Medical Examinations'!A:L,12,0)</f>
        <v>Obesity</v>
      </c>
      <c r="K1518" t="str">
        <f>VLOOKUP(A1518,'Medical Examinations'!A:M,13,0)</f>
        <v>Diabetes</v>
      </c>
      <c r="L1518" t="str">
        <f>VLOOKUP(A1518,'Hospitalisation Details'!A:S,15,0)</f>
        <v>8-Oct-1981</v>
      </c>
      <c r="M1518" s="10">
        <f>VLOOKUP(A1518,'Hospitalisation Details'!A:Q,17,0)</f>
        <v>6781.35</v>
      </c>
      <c r="N1518" t="str">
        <f>VLOOKUP(A1518,'Hospitalisation Details'!A:L,12,0)</f>
        <v>tier - 2</v>
      </c>
      <c r="O1518" t="str">
        <f>VLOOKUP(A1518,'Hospitalisation Details'!A:AA,13,0)</f>
        <v>tier - 1</v>
      </c>
      <c r="P1518" t="str">
        <f>VLOOKUP(A1518,'Hospitalisation Details'!A:AA,14,0)</f>
        <v>R1013</v>
      </c>
      <c r="Q1518">
        <f>VLOOKUP(A1518,'Hospitalisation Details'!A:AA,16,0)</f>
        <v>41</v>
      </c>
    </row>
    <row r="1519" spans="1:17" ht="15.75" x14ac:dyDescent="0.25">
      <c r="A1519" s="1" t="s">
        <v>853</v>
      </c>
      <c r="B1519" t="str">
        <f>VLOOKUP(A1519,'Customer Names'!A:D,4,0)</f>
        <v>Lauren</v>
      </c>
      <c r="C1519">
        <f>VLOOKUP(A1519,'Medical Examinations'!A:B,2,0)</f>
        <v>32.200000000000003</v>
      </c>
      <c r="D1519">
        <f>VLOOKUP(A1519,'Medical Examinations'!A:C,3,0)</f>
        <v>10.59</v>
      </c>
      <c r="E1519" t="str">
        <f>VLOOKUP(A1519,'Medical Examinations'!A:K,11,0)</f>
        <v>Yes</v>
      </c>
      <c r="F1519" t="str">
        <f>VLOOKUP(A1519,'Medical Examinations'!A:N,14,0)</f>
        <v>No</v>
      </c>
      <c r="G1519" t="str">
        <f>VLOOKUP(A1519,'Medical Examinations'!A:F,6,0)</f>
        <v>No</v>
      </c>
      <c r="H1519" s="7" t="str">
        <f>VLOOKUP(A1519,'Medical Examinations'!A:J,10,0)</f>
        <v>0</v>
      </c>
      <c r="I1519" t="str">
        <f>VLOOKUP(A1519,'Medical Examinations'!A:I,9,0)</f>
        <v>No</v>
      </c>
      <c r="J1519" t="str">
        <f>VLOOKUP(A1519,'Medical Examinations'!A:L,12,0)</f>
        <v>Obesity</v>
      </c>
      <c r="K1519" t="str">
        <f>VLOOKUP(A1519,'Medical Examinations'!A:M,13,0)</f>
        <v>Diabetes</v>
      </c>
      <c r="L1519" t="str">
        <f>VLOOKUP(A1519,'Hospitalisation Details'!A:S,15,0)</f>
        <v>3-Sep-1981</v>
      </c>
      <c r="M1519" s="10">
        <f>VLOOKUP(A1519,'Hospitalisation Details'!A:Q,17,0)</f>
        <v>6775.96</v>
      </c>
      <c r="N1519" t="str">
        <f>VLOOKUP(A1519,'Hospitalisation Details'!A:L,12,0)</f>
        <v>tier - 2</v>
      </c>
      <c r="O1519" t="str">
        <f>VLOOKUP(A1519,'Hospitalisation Details'!A:AA,13,0)</f>
        <v>tier - 3</v>
      </c>
      <c r="P1519" t="str">
        <f>VLOOKUP(A1519,'Hospitalisation Details'!A:AA,14,0)</f>
        <v>R1011</v>
      </c>
      <c r="Q1519">
        <f>VLOOKUP(A1519,'Hospitalisation Details'!A:AA,16,0)</f>
        <v>41</v>
      </c>
    </row>
    <row r="1520" spans="1:17" ht="15.75" x14ac:dyDescent="0.25">
      <c r="A1520" s="1" t="s">
        <v>852</v>
      </c>
      <c r="B1520" t="str">
        <f>VLOOKUP(A1520,'Customer Names'!A:D,4,0)</f>
        <v>Misti C</v>
      </c>
      <c r="C1520">
        <f>VLOOKUP(A1520,'Medical Examinations'!A:B,2,0)</f>
        <v>28.05</v>
      </c>
      <c r="D1520">
        <f>VLOOKUP(A1520,'Medical Examinations'!A:C,3,0)</f>
        <v>11.85</v>
      </c>
      <c r="E1520" t="str">
        <f>VLOOKUP(A1520,'Medical Examinations'!A:K,11,0)</f>
        <v>Yes</v>
      </c>
      <c r="F1520" t="str">
        <f>VLOOKUP(A1520,'Medical Examinations'!A:N,14,0)</f>
        <v>No</v>
      </c>
      <c r="G1520" t="str">
        <f>VLOOKUP(A1520,'Medical Examinations'!A:F,6,0)</f>
        <v>No</v>
      </c>
      <c r="H1520" s="7" t="str">
        <f>VLOOKUP(A1520,'Medical Examinations'!A:J,10,0)</f>
        <v>0</v>
      </c>
      <c r="I1520" t="str">
        <f>VLOOKUP(A1520,'Medical Examinations'!A:I,9,0)</f>
        <v>No</v>
      </c>
      <c r="J1520" t="str">
        <f>VLOOKUP(A1520,'Medical Examinations'!A:L,12,0)</f>
        <v>Overweight</v>
      </c>
      <c r="K1520" t="str">
        <f>VLOOKUP(A1520,'Medical Examinations'!A:M,13,0)</f>
        <v>Diabetes</v>
      </c>
      <c r="L1520" t="str">
        <f>VLOOKUP(A1520,'Hospitalisation Details'!A:S,15,0)</f>
        <v>21-Sep-1981</v>
      </c>
      <c r="M1520" s="10">
        <f>VLOOKUP(A1520,'Hospitalisation Details'!A:Q,17,0)</f>
        <v>6770.19</v>
      </c>
      <c r="N1520" t="str">
        <f>VLOOKUP(A1520,'Hospitalisation Details'!A:L,12,0)</f>
        <v>tier - 2</v>
      </c>
      <c r="O1520" t="str">
        <f>VLOOKUP(A1520,'Hospitalisation Details'!A:AA,13,0)</f>
        <v>tier - 3</v>
      </c>
      <c r="P1520" t="str">
        <f>VLOOKUP(A1520,'Hospitalisation Details'!A:AA,14,0)</f>
        <v>R1013</v>
      </c>
      <c r="Q1520">
        <f>VLOOKUP(A1520,'Hospitalisation Details'!A:AA,16,0)</f>
        <v>41</v>
      </c>
    </row>
    <row r="1521" spans="1:17" ht="15.75" x14ac:dyDescent="0.25">
      <c r="A1521" s="1" t="s">
        <v>851</v>
      </c>
      <c r="B1521" t="str">
        <f>VLOOKUP(A1521,'Customer Names'!A:D,4,0)</f>
        <v>Angela J</v>
      </c>
      <c r="C1521">
        <f>VLOOKUP(A1521,'Medical Examinations'!A:B,2,0)</f>
        <v>19</v>
      </c>
      <c r="D1521">
        <f>VLOOKUP(A1521,'Medical Examinations'!A:C,3,0)</f>
        <v>5.46</v>
      </c>
      <c r="E1521" t="str">
        <f>VLOOKUP(A1521,'Medical Examinations'!A:K,11,0)</f>
        <v>Yes</v>
      </c>
      <c r="F1521" t="str">
        <f>VLOOKUP(A1521,'Medical Examinations'!A:N,14,0)</f>
        <v>No</v>
      </c>
      <c r="G1521" t="str">
        <f>VLOOKUP(A1521,'Medical Examinations'!A:F,6,0)</f>
        <v>No</v>
      </c>
      <c r="H1521" s="7">
        <f>VLOOKUP(A1521,'Medical Examinations'!A:J,10,0)</f>
        <v>1</v>
      </c>
      <c r="I1521" t="str">
        <f>VLOOKUP(A1521,'Medical Examinations'!A:I,9,0)</f>
        <v>No</v>
      </c>
      <c r="J1521" t="str">
        <f>VLOOKUP(A1521,'Medical Examinations'!A:L,12,0)</f>
        <v>Normal Weight</v>
      </c>
      <c r="K1521" t="str">
        <f>VLOOKUP(A1521,'Medical Examinations'!A:M,13,0)</f>
        <v>Normal</v>
      </c>
      <c r="L1521" t="str">
        <f>VLOOKUP(A1521,'Hospitalisation Details'!A:S,15,0)</f>
        <v>10-Oct-1988</v>
      </c>
      <c r="M1521" s="10">
        <f>VLOOKUP(A1521,'Hospitalisation Details'!A:Q,17,0)</f>
        <v>6753.04</v>
      </c>
      <c r="N1521" t="str">
        <f>VLOOKUP(A1521,'Hospitalisation Details'!A:L,12,0)</f>
        <v>tier - 2</v>
      </c>
      <c r="O1521" t="str">
        <f>VLOOKUP(A1521,'Hospitalisation Details'!A:AA,13,0)</f>
        <v>tier - 2</v>
      </c>
      <c r="P1521" t="str">
        <f>VLOOKUP(A1521,'Hospitalisation Details'!A:AA,14,0)</f>
        <v>R1024</v>
      </c>
      <c r="Q1521">
        <f>VLOOKUP(A1521,'Hospitalisation Details'!A:AA,16,0)</f>
        <v>34</v>
      </c>
    </row>
    <row r="1522" spans="1:17" ht="15.75" x14ac:dyDescent="0.25">
      <c r="A1522" s="1" t="s">
        <v>850</v>
      </c>
      <c r="B1522" t="str">
        <f>VLOOKUP(A1522,'Customer Names'!A:D,4,0)</f>
        <v>Jonathan D.</v>
      </c>
      <c r="C1522">
        <f>VLOOKUP(A1522,'Medical Examinations'!A:B,2,0)</f>
        <v>16.13</v>
      </c>
      <c r="D1522">
        <f>VLOOKUP(A1522,'Medical Examinations'!A:C,3,0)</f>
        <v>4.54</v>
      </c>
      <c r="E1522" t="str">
        <f>VLOOKUP(A1522,'Medical Examinations'!A:K,11,0)</f>
        <v>Yes</v>
      </c>
      <c r="F1522" t="str">
        <f>VLOOKUP(A1522,'Medical Examinations'!A:N,14,0)</f>
        <v>No</v>
      </c>
      <c r="G1522" t="str">
        <f>VLOOKUP(A1522,'Medical Examinations'!A:F,6,0)</f>
        <v>No</v>
      </c>
      <c r="H1522" s="7">
        <f>VLOOKUP(A1522,'Medical Examinations'!A:J,10,0)</f>
        <v>2</v>
      </c>
      <c r="I1522" t="str">
        <f>VLOOKUP(A1522,'Medical Examinations'!A:I,9,0)</f>
        <v>No</v>
      </c>
      <c r="J1522" t="str">
        <f>VLOOKUP(A1522,'Medical Examinations'!A:L,12,0)</f>
        <v>Underweight</v>
      </c>
      <c r="K1522" t="str">
        <f>VLOOKUP(A1522,'Medical Examinations'!A:M,13,0)</f>
        <v>Normal</v>
      </c>
      <c r="L1522" t="str">
        <f>VLOOKUP(A1522,'Hospitalisation Details'!A:S,15,0)</f>
        <v>9-Dec-1966</v>
      </c>
      <c r="M1522" s="10">
        <f>VLOOKUP(A1522,'Hospitalisation Details'!A:Q,17,0)</f>
        <v>6750.27</v>
      </c>
      <c r="N1522" t="str">
        <f>VLOOKUP(A1522,'Hospitalisation Details'!A:L,12,0)</f>
        <v>tier - 3</v>
      </c>
      <c r="O1522" t="str">
        <f>VLOOKUP(A1522,'Hospitalisation Details'!A:AA,13,0)</f>
        <v>tier - 2</v>
      </c>
      <c r="P1522" t="str">
        <f>VLOOKUP(A1522,'Hospitalisation Details'!A:AA,14,0)</f>
        <v>R1013</v>
      </c>
      <c r="Q1522">
        <f>VLOOKUP(A1522,'Hospitalisation Details'!A:AA,16,0)</f>
        <v>56</v>
      </c>
    </row>
    <row r="1523" spans="1:17" ht="15.75" x14ac:dyDescent="0.25">
      <c r="A1523" s="1" t="s">
        <v>849</v>
      </c>
      <c r="B1523" t="str">
        <f>VLOOKUP(A1523,'Customer Names'!A:D,4,0)</f>
        <v>Victoria</v>
      </c>
      <c r="C1523">
        <f>VLOOKUP(A1523,'Medical Examinations'!A:B,2,0)</f>
        <v>18.77</v>
      </c>
      <c r="D1523">
        <f>VLOOKUP(A1523,'Medical Examinations'!A:C,3,0)</f>
        <v>11.98</v>
      </c>
      <c r="E1523" t="str">
        <f>VLOOKUP(A1523,'Medical Examinations'!A:K,11,0)</f>
        <v>Yes</v>
      </c>
      <c r="F1523" t="str">
        <f>VLOOKUP(A1523,'Medical Examinations'!A:N,14,0)</f>
        <v>No</v>
      </c>
      <c r="G1523" t="str">
        <f>VLOOKUP(A1523,'Medical Examinations'!A:F,6,0)</f>
        <v>No</v>
      </c>
      <c r="H1523" s="7">
        <f>VLOOKUP(A1523,'Medical Examinations'!A:J,10,0)</f>
        <v>2</v>
      </c>
      <c r="I1523" t="str">
        <f>VLOOKUP(A1523,'Medical Examinations'!A:I,9,0)</f>
        <v>No</v>
      </c>
      <c r="J1523" t="str">
        <f>VLOOKUP(A1523,'Medical Examinations'!A:L,12,0)</f>
        <v>Normal Weight</v>
      </c>
      <c r="K1523" t="str">
        <f>VLOOKUP(A1523,'Medical Examinations'!A:M,13,0)</f>
        <v>Diabetes</v>
      </c>
      <c r="L1523" t="str">
        <f>VLOOKUP(A1523,'Hospitalisation Details'!A:S,15,0)</f>
        <v>17-Jun-1970</v>
      </c>
      <c r="M1523" s="10">
        <f>VLOOKUP(A1523,'Hospitalisation Details'!A:Q,17,0)</f>
        <v>6749.63</v>
      </c>
      <c r="N1523" t="str">
        <f>VLOOKUP(A1523,'Hospitalisation Details'!A:L,12,0)</f>
        <v>tier - 2</v>
      </c>
      <c r="O1523" t="str">
        <f>VLOOKUP(A1523,'Hospitalisation Details'!A:AA,13,0)</f>
        <v>tier - 1</v>
      </c>
      <c r="P1523" t="str">
        <f>VLOOKUP(A1523,'Hospitalisation Details'!A:AA,14,0)</f>
        <v>R1013</v>
      </c>
      <c r="Q1523">
        <f>VLOOKUP(A1523,'Hospitalisation Details'!A:AA,16,0)</f>
        <v>52</v>
      </c>
    </row>
    <row r="1524" spans="1:17" ht="15.75" x14ac:dyDescent="0.25">
      <c r="A1524" s="1" t="s">
        <v>848</v>
      </c>
      <c r="B1524" t="str">
        <f>VLOOKUP(A1524,'Customer Names'!A:D,4,0)</f>
        <v>Adrian R.</v>
      </c>
      <c r="C1524">
        <f>VLOOKUP(A1524,'Medical Examinations'!A:B,2,0)</f>
        <v>28.88</v>
      </c>
      <c r="D1524">
        <f>VLOOKUP(A1524,'Medical Examinations'!A:C,3,0)</f>
        <v>6.59</v>
      </c>
      <c r="E1524" t="str">
        <f>VLOOKUP(A1524,'Medical Examinations'!A:K,11,0)</f>
        <v>Yes</v>
      </c>
      <c r="F1524" t="str">
        <f>VLOOKUP(A1524,'Medical Examinations'!A:N,14,0)</f>
        <v>No</v>
      </c>
      <c r="G1524" t="str">
        <f>VLOOKUP(A1524,'Medical Examinations'!A:F,6,0)</f>
        <v>No</v>
      </c>
      <c r="H1524" s="7">
        <f>VLOOKUP(A1524,'Medical Examinations'!A:J,10,0)</f>
        <v>1</v>
      </c>
      <c r="I1524" t="str">
        <f>VLOOKUP(A1524,'Medical Examinations'!A:I,9,0)</f>
        <v>No</v>
      </c>
      <c r="J1524" t="str">
        <f>VLOOKUP(A1524,'Medical Examinations'!A:L,12,0)</f>
        <v>Overweight</v>
      </c>
      <c r="K1524" t="str">
        <f>VLOOKUP(A1524,'Medical Examinations'!A:M,13,0)</f>
        <v>Diabetes</v>
      </c>
      <c r="L1524" t="str">
        <f>VLOOKUP(A1524,'Hospitalisation Details'!A:S,15,0)</f>
        <v>5-Jun-1986</v>
      </c>
      <c r="M1524" s="10">
        <f>VLOOKUP(A1524,'Hospitalisation Details'!A:Q,17,0)</f>
        <v>6748.59</v>
      </c>
      <c r="N1524" t="str">
        <f>VLOOKUP(A1524,'Hospitalisation Details'!A:L,12,0)</f>
        <v>tier - 3</v>
      </c>
      <c r="O1524" t="str">
        <f>VLOOKUP(A1524,'Hospitalisation Details'!A:AA,13,0)</f>
        <v>tier - 1</v>
      </c>
      <c r="P1524" t="str">
        <f>VLOOKUP(A1524,'Hospitalisation Details'!A:AA,14,0)</f>
        <v>R1016</v>
      </c>
      <c r="Q1524">
        <f>VLOOKUP(A1524,'Hospitalisation Details'!A:AA,16,0)</f>
        <v>37</v>
      </c>
    </row>
    <row r="1525" spans="1:17" ht="15.75" x14ac:dyDescent="0.25">
      <c r="A1525" s="1" t="s">
        <v>847</v>
      </c>
      <c r="B1525" t="str">
        <f>VLOOKUP(A1525,'Customer Names'!A:D,4,0)</f>
        <v>Andrew</v>
      </c>
      <c r="C1525">
        <f>VLOOKUP(A1525,'Medical Examinations'!A:B,2,0)</f>
        <v>27.55</v>
      </c>
      <c r="D1525">
        <f>VLOOKUP(A1525,'Medical Examinations'!A:C,3,0)</f>
        <v>10.83</v>
      </c>
      <c r="E1525" t="str">
        <f>VLOOKUP(A1525,'Medical Examinations'!A:K,11,0)</f>
        <v>Yes</v>
      </c>
      <c r="F1525" t="str">
        <f>VLOOKUP(A1525,'Medical Examinations'!A:N,14,0)</f>
        <v>No</v>
      </c>
      <c r="G1525" t="str">
        <f>VLOOKUP(A1525,'Medical Examinations'!A:F,6,0)</f>
        <v>No</v>
      </c>
      <c r="H1525" s="7">
        <f>VLOOKUP(A1525,'Medical Examinations'!A:J,10,0)</f>
        <v>1</v>
      </c>
      <c r="I1525" t="str">
        <f>VLOOKUP(A1525,'Medical Examinations'!A:I,9,0)</f>
        <v>No</v>
      </c>
      <c r="J1525" t="str">
        <f>VLOOKUP(A1525,'Medical Examinations'!A:L,12,0)</f>
        <v>Overweight</v>
      </c>
      <c r="K1525" t="str">
        <f>VLOOKUP(A1525,'Medical Examinations'!A:M,13,0)</f>
        <v>Diabetes</v>
      </c>
      <c r="L1525" t="str">
        <f>VLOOKUP(A1525,'Hospitalisation Details'!A:S,15,0)</f>
        <v>7-Aug-1986</v>
      </c>
      <c r="M1525" s="10">
        <f>VLOOKUP(A1525,'Hospitalisation Details'!A:Q,17,0)</f>
        <v>6746.74</v>
      </c>
      <c r="N1525" t="str">
        <f>VLOOKUP(A1525,'Hospitalisation Details'!A:L,12,0)</f>
        <v>tier - 3</v>
      </c>
      <c r="O1525" t="str">
        <f>VLOOKUP(A1525,'Hospitalisation Details'!A:AA,13,0)</f>
        <v>tier - 2</v>
      </c>
      <c r="P1525" t="str">
        <f>VLOOKUP(A1525,'Hospitalisation Details'!A:AA,14,0)</f>
        <v>R1016</v>
      </c>
      <c r="Q1525">
        <f>VLOOKUP(A1525,'Hospitalisation Details'!A:AA,16,0)</f>
        <v>36</v>
      </c>
    </row>
    <row r="1526" spans="1:17" ht="15.75" x14ac:dyDescent="0.25">
      <c r="A1526" s="1" t="s">
        <v>846</v>
      </c>
      <c r="B1526" t="str">
        <f>VLOOKUP(A1526,'Customer Names'!A:D,4,0)</f>
        <v>Jason A.</v>
      </c>
      <c r="C1526">
        <f>VLOOKUP(A1526,'Medical Examinations'!A:B,2,0)</f>
        <v>15.6</v>
      </c>
      <c r="D1526">
        <f>VLOOKUP(A1526,'Medical Examinations'!A:C,3,0)</f>
        <v>8.6</v>
      </c>
      <c r="E1526" t="str">
        <f>VLOOKUP(A1526,'Medical Examinations'!A:K,11,0)</f>
        <v>No</v>
      </c>
      <c r="F1526" t="str">
        <f>VLOOKUP(A1526,'Medical Examinations'!A:N,14,0)</f>
        <v>No</v>
      </c>
      <c r="G1526" t="str">
        <f>VLOOKUP(A1526,'Medical Examinations'!A:F,6,0)</f>
        <v>No</v>
      </c>
      <c r="H1526" s="7" t="str">
        <f>VLOOKUP(A1526,'Medical Examinations'!A:J,10,0)</f>
        <v>0</v>
      </c>
      <c r="I1526" t="str">
        <f>VLOOKUP(A1526,'Medical Examinations'!A:I,9,0)</f>
        <v>No</v>
      </c>
      <c r="J1526" t="str">
        <f>VLOOKUP(A1526,'Medical Examinations'!A:L,12,0)</f>
        <v>Underweight</v>
      </c>
      <c r="K1526" t="str">
        <f>VLOOKUP(A1526,'Medical Examinations'!A:M,13,0)</f>
        <v>Diabetes</v>
      </c>
      <c r="L1526" t="str">
        <f>VLOOKUP(A1526,'Hospitalisation Details'!A:S,15,0)</f>
        <v>18-Jul-1968</v>
      </c>
      <c r="M1526" s="10">
        <f>VLOOKUP(A1526,'Hospitalisation Details'!A:Q,17,0)</f>
        <v>6738.84</v>
      </c>
      <c r="N1526" t="str">
        <f>VLOOKUP(A1526,'Hospitalisation Details'!A:L,12,0)</f>
        <v>tier - 3</v>
      </c>
      <c r="O1526" t="str">
        <f>VLOOKUP(A1526,'Hospitalisation Details'!A:AA,13,0)</f>
        <v>tier - 1</v>
      </c>
      <c r="P1526" t="str">
        <f>VLOOKUP(A1526,'Hospitalisation Details'!A:AA,14,0)</f>
        <v>R1012</v>
      </c>
      <c r="Q1526">
        <f>VLOOKUP(A1526,'Hospitalisation Details'!A:AA,16,0)</f>
        <v>54</v>
      </c>
    </row>
    <row r="1527" spans="1:17" ht="15.75" x14ac:dyDescent="0.25">
      <c r="A1527" s="1" t="s">
        <v>845</v>
      </c>
      <c r="B1527" t="str">
        <f>VLOOKUP(A1527,'Customer Names'!A:D,4,0)</f>
        <v>Rachel</v>
      </c>
      <c r="C1527">
        <f>VLOOKUP(A1527,'Medical Examinations'!A:B,2,0)</f>
        <v>21.99</v>
      </c>
      <c r="D1527">
        <f>VLOOKUP(A1527,'Medical Examinations'!A:C,3,0)</f>
        <v>11.17</v>
      </c>
      <c r="E1527" t="str">
        <f>VLOOKUP(A1527,'Medical Examinations'!A:K,11,0)</f>
        <v>No</v>
      </c>
      <c r="F1527" t="str">
        <f>VLOOKUP(A1527,'Medical Examinations'!A:N,14,0)</f>
        <v>No</v>
      </c>
      <c r="G1527" t="str">
        <f>VLOOKUP(A1527,'Medical Examinations'!A:F,6,0)</f>
        <v>No</v>
      </c>
      <c r="H1527" s="7" t="str">
        <f>VLOOKUP(A1527,'Medical Examinations'!A:J,10,0)</f>
        <v>0</v>
      </c>
      <c r="I1527" t="str">
        <f>VLOOKUP(A1527,'Medical Examinations'!A:I,9,0)</f>
        <v>No</v>
      </c>
      <c r="J1527" t="str">
        <f>VLOOKUP(A1527,'Medical Examinations'!A:L,12,0)</f>
        <v>Normal Weight</v>
      </c>
      <c r="K1527" t="str">
        <f>VLOOKUP(A1527,'Medical Examinations'!A:M,13,0)</f>
        <v>Diabetes</v>
      </c>
      <c r="L1527" t="str">
        <f>VLOOKUP(A1527,'Hospitalisation Details'!A:S,15,0)</f>
        <v>21-Oct-1978</v>
      </c>
      <c r="M1527" s="10">
        <f>VLOOKUP(A1527,'Hospitalisation Details'!A:Q,17,0)</f>
        <v>6737.98</v>
      </c>
      <c r="N1527" t="str">
        <f>VLOOKUP(A1527,'Hospitalisation Details'!A:L,12,0)</f>
        <v>tier - 2</v>
      </c>
      <c r="O1527" t="str">
        <f>VLOOKUP(A1527,'Hospitalisation Details'!A:AA,13,0)</f>
        <v>tier - 3</v>
      </c>
      <c r="P1527" t="str">
        <f>VLOOKUP(A1527,'Hospitalisation Details'!A:AA,14,0)</f>
        <v>R1013</v>
      </c>
      <c r="Q1527">
        <f>VLOOKUP(A1527,'Hospitalisation Details'!A:AA,16,0)</f>
        <v>44</v>
      </c>
    </row>
    <row r="1528" spans="1:17" ht="15.75" x14ac:dyDescent="0.25">
      <c r="A1528" s="1" t="s">
        <v>844</v>
      </c>
      <c r="B1528" t="str">
        <f>VLOOKUP(A1528,'Customer Names'!A:D,4,0)</f>
        <v>Susan</v>
      </c>
      <c r="C1528">
        <f>VLOOKUP(A1528,'Medical Examinations'!A:B,2,0)</f>
        <v>34.85</v>
      </c>
      <c r="D1528">
        <f>VLOOKUP(A1528,'Medical Examinations'!A:C,3,0)</f>
        <v>5.75</v>
      </c>
      <c r="E1528" t="str">
        <f>VLOOKUP(A1528,'Medical Examinations'!A:K,11,0)</f>
        <v>No</v>
      </c>
      <c r="F1528" t="str">
        <f>VLOOKUP(A1528,'Medical Examinations'!A:N,14,0)</f>
        <v>No</v>
      </c>
      <c r="G1528" t="str">
        <f>VLOOKUP(A1528,'Medical Examinations'!A:F,6,0)</f>
        <v>No</v>
      </c>
      <c r="H1528" s="7" t="str">
        <f>VLOOKUP(A1528,'Medical Examinations'!A:J,10,0)</f>
        <v>0</v>
      </c>
      <c r="I1528" t="str">
        <f>VLOOKUP(A1528,'Medical Examinations'!A:I,9,0)</f>
        <v>No</v>
      </c>
      <c r="J1528" t="str">
        <f>VLOOKUP(A1528,'Medical Examinations'!A:L,12,0)</f>
        <v>Obesity</v>
      </c>
      <c r="K1528" t="str">
        <f>VLOOKUP(A1528,'Medical Examinations'!A:M,13,0)</f>
        <v>Prediabetes</v>
      </c>
      <c r="L1528" t="str">
        <f>VLOOKUP(A1528,'Hospitalisation Details'!A:S,15,0)</f>
        <v>13-Jun-1994</v>
      </c>
      <c r="M1528" s="10">
        <f>VLOOKUP(A1528,'Hospitalisation Details'!A:Q,17,0)</f>
        <v>6721.37</v>
      </c>
      <c r="N1528" t="str">
        <f>VLOOKUP(A1528,'Hospitalisation Details'!A:L,12,0)</f>
        <v>tier - 2</v>
      </c>
      <c r="O1528" t="str">
        <f>VLOOKUP(A1528,'Hospitalisation Details'!A:AA,13,0)</f>
        <v>tier - 1</v>
      </c>
      <c r="P1528" t="str">
        <f>VLOOKUP(A1528,'Hospitalisation Details'!A:AA,14,0)</f>
        <v>R1012</v>
      </c>
      <c r="Q1528">
        <f>VLOOKUP(A1528,'Hospitalisation Details'!A:AA,16,0)</f>
        <v>28</v>
      </c>
    </row>
    <row r="1529" spans="1:17" ht="15.75" x14ac:dyDescent="0.25">
      <c r="A1529" s="1" t="s">
        <v>843</v>
      </c>
      <c r="B1529" t="str">
        <f>VLOOKUP(A1529,'Customer Names'!A:D,4,0)</f>
        <v>Cameron M.</v>
      </c>
      <c r="C1529">
        <f>VLOOKUP(A1529,'Medical Examinations'!A:B,2,0)</f>
        <v>24.51</v>
      </c>
      <c r="D1529">
        <f>VLOOKUP(A1529,'Medical Examinations'!A:C,3,0)</f>
        <v>4.83</v>
      </c>
      <c r="E1529" t="str">
        <f>VLOOKUP(A1529,'Medical Examinations'!A:K,11,0)</f>
        <v>Yes</v>
      </c>
      <c r="F1529" t="str">
        <f>VLOOKUP(A1529,'Medical Examinations'!A:N,14,0)</f>
        <v>No</v>
      </c>
      <c r="G1529" t="str">
        <f>VLOOKUP(A1529,'Medical Examinations'!A:F,6,0)</f>
        <v>Yes</v>
      </c>
      <c r="H1529" s="7">
        <f>VLOOKUP(A1529,'Medical Examinations'!A:J,10,0)</f>
        <v>1</v>
      </c>
      <c r="I1529" t="str">
        <f>VLOOKUP(A1529,'Medical Examinations'!A:I,9,0)</f>
        <v>No</v>
      </c>
      <c r="J1529" t="str">
        <f>VLOOKUP(A1529,'Medical Examinations'!A:L,12,0)</f>
        <v>Normal Weight</v>
      </c>
      <c r="K1529" t="str">
        <f>VLOOKUP(A1529,'Medical Examinations'!A:M,13,0)</f>
        <v>Normal</v>
      </c>
      <c r="L1529" t="str">
        <f>VLOOKUP(A1529,'Hospitalisation Details'!A:S,15,0)</f>
        <v>12-Jun-1983</v>
      </c>
      <c r="M1529" s="10">
        <f>VLOOKUP(A1529,'Hospitalisation Details'!A:Q,17,0)</f>
        <v>6710.19</v>
      </c>
      <c r="N1529" t="str">
        <f>VLOOKUP(A1529,'Hospitalisation Details'!A:L,12,0)</f>
        <v>tier - 3</v>
      </c>
      <c r="O1529" t="str">
        <f>VLOOKUP(A1529,'Hospitalisation Details'!A:AA,13,0)</f>
        <v>tier - 3</v>
      </c>
      <c r="P1529" t="str">
        <f>VLOOKUP(A1529,'Hospitalisation Details'!A:AA,14,0)</f>
        <v>R1012</v>
      </c>
      <c r="Q1529">
        <f>VLOOKUP(A1529,'Hospitalisation Details'!A:AA,16,0)</f>
        <v>39</v>
      </c>
    </row>
    <row r="1530" spans="1:17" ht="15.75" x14ac:dyDescent="0.25">
      <c r="A1530" s="1" t="s">
        <v>842</v>
      </c>
      <c r="B1530" t="str">
        <f>VLOOKUP(A1530,'Customer Names'!A:D,4,0)</f>
        <v>Claudia A.</v>
      </c>
      <c r="C1530">
        <f>VLOOKUP(A1530,'Medical Examinations'!A:B,2,0)</f>
        <v>19.399999999999999</v>
      </c>
      <c r="D1530">
        <f>VLOOKUP(A1530,'Medical Examinations'!A:C,3,0)</f>
        <v>11.93</v>
      </c>
      <c r="E1530" t="str">
        <f>VLOOKUP(A1530,'Medical Examinations'!A:K,11,0)</f>
        <v>No</v>
      </c>
      <c r="F1530" t="str">
        <f>VLOOKUP(A1530,'Medical Examinations'!A:N,14,0)</f>
        <v>No</v>
      </c>
      <c r="G1530" t="str">
        <f>VLOOKUP(A1530,'Medical Examinations'!A:F,6,0)</f>
        <v>No</v>
      </c>
      <c r="H1530" s="7" t="str">
        <f>VLOOKUP(A1530,'Medical Examinations'!A:J,10,0)</f>
        <v>0</v>
      </c>
      <c r="I1530" t="str">
        <f>VLOOKUP(A1530,'Medical Examinations'!A:I,9,0)</f>
        <v>No</v>
      </c>
      <c r="J1530" t="str">
        <f>VLOOKUP(A1530,'Medical Examinations'!A:L,12,0)</f>
        <v>Normal Weight</v>
      </c>
      <c r="K1530" t="str">
        <f>VLOOKUP(A1530,'Medical Examinations'!A:M,13,0)</f>
        <v>Diabetes</v>
      </c>
      <c r="L1530" t="str">
        <f>VLOOKUP(A1530,'Hospitalisation Details'!A:S,15,0)</f>
        <v>12-Dec-1971</v>
      </c>
      <c r="M1530" s="10">
        <f>VLOOKUP(A1530,'Hospitalisation Details'!A:Q,17,0)</f>
        <v>6706.47</v>
      </c>
      <c r="N1530" t="str">
        <f>VLOOKUP(A1530,'Hospitalisation Details'!A:L,12,0)</f>
        <v>tier - 2</v>
      </c>
      <c r="O1530" t="str">
        <f>VLOOKUP(A1530,'Hospitalisation Details'!A:AA,13,0)</f>
        <v>tier - 1</v>
      </c>
      <c r="P1530" t="str">
        <f>VLOOKUP(A1530,'Hospitalisation Details'!A:AA,14,0)</f>
        <v>R1013</v>
      </c>
      <c r="Q1530">
        <f>VLOOKUP(A1530,'Hospitalisation Details'!A:AA,16,0)</f>
        <v>51</v>
      </c>
    </row>
    <row r="1531" spans="1:17" ht="15.75" x14ac:dyDescent="0.25">
      <c r="A1531" s="1" t="s">
        <v>841</v>
      </c>
      <c r="B1531" t="str">
        <f>VLOOKUP(A1531,'Customer Names'!A:D,4,0)</f>
        <v>Kate</v>
      </c>
      <c r="C1531">
        <f>VLOOKUP(A1531,'Medical Examinations'!A:B,2,0)</f>
        <v>15.1</v>
      </c>
      <c r="D1531">
        <f>VLOOKUP(A1531,'Medical Examinations'!A:C,3,0)</f>
        <v>8.41</v>
      </c>
      <c r="E1531" t="str">
        <f>VLOOKUP(A1531,'Medical Examinations'!A:K,11,0)</f>
        <v>No</v>
      </c>
      <c r="F1531" t="str">
        <f>VLOOKUP(A1531,'Medical Examinations'!A:N,14,0)</f>
        <v>No</v>
      </c>
      <c r="G1531" t="str">
        <f>VLOOKUP(A1531,'Medical Examinations'!A:F,6,0)</f>
        <v>No</v>
      </c>
      <c r="H1531" s="7" t="str">
        <f>VLOOKUP(A1531,'Medical Examinations'!A:J,10,0)</f>
        <v>0</v>
      </c>
      <c r="I1531" t="str">
        <f>VLOOKUP(A1531,'Medical Examinations'!A:I,9,0)</f>
        <v>No</v>
      </c>
      <c r="J1531" t="str">
        <f>VLOOKUP(A1531,'Medical Examinations'!A:L,12,0)</f>
        <v>Underweight</v>
      </c>
      <c r="K1531" t="str">
        <f>VLOOKUP(A1531,'Medical Examinations'!A:M,13,0)</f>
        <v>Diabetes</v>
      </c>
      <c r="L1531" t="str">
        <f>VLOOKUP(A1531,'Hospitalisation Details'!A:S,15,0)</f>
        <v>13-Jul-1968</v>
      </c>
      <c r="M1531" s="10">
        <f>VLOOKUP(A1531,'Hospitalisation Details'!A:Q,17,0)</f>
        <v>6700.56</v>
      </c>
      <c r="N1531" t="str">
        <f>VLOOKUP(A1531,'Hospitalisation Details'!A:L,12,0)</f>
        <v>tier - 3</v>
      </c>
      <c r="O1531" t="str">
        <f>VLOOKUP(A1531,'Hospitalisation Details'!A:AA,13,0)</f>
        <v>tier - 1</v>
      </c>
      <c r="P1531" t="str">
        <f>VLOOKUP(A1531,'Hospitalisation Details'!A:AA,14,0)</f>
        <v>R1012</v>
      </c>
      <c r="Q1531">
        <f>VLOOKUP(A1531,'Hospitalisation Details'!A:AA,16,0)</f>
        <v>54</v>
      </c>
    </row>
    <row r="1532" spans="1:17" ht="15.75" x14ac:dyDescent="0.25">
      <c r="A1532" s="1" t="s">
        <v>840</v>
      </c>
      <c r="B1532" t="str">
        <f>VLOOKUP(A1532,'Customer Names'!A:D,4,0)</f>
        <v>Nicole M.</v>
      </c>
      <c r="C1532">
        <f>VLOOKUP(A1532,'Medical Examinations'!A:B,2,0)</f>
        <v>23.37</v>
      </c>
      <c r="D1532">
        <f>VLOOKUP(A1532,'Medical Examinations'!A:C,3,0)</f>
        <v>5.59</v>
      </c>
      <c r="E1532" t="str">
        <f>VLOOKUP(A1532,'Medical Examinations'!A:K,11,0)</f>
        <v>Yes</v>
      </c>
      <c r="F1532" t="str">
        <f>VLOOKUP(A1532,'Medical Examinations'!A:N,14,0)</f>
        <v>No</v>
      </c>
      <c r="G1532" t="str">
        <f>VLOOKUP(A1532,'Medical Examinations'!A:F,6,0)</f>
        <v>No</v>
      </c>
      <c r="H1532" s="7" t="str">
        <f>VLOOKUP(A1532,'Medical Examinations'!A:J,10,0)</f>
        <v>0</v>
      </c>
      <c r="I1532" t="str">
        <f>VLOOKUP(A1532,'Medical Examinations'!A:I,9,0)</f>
        <v>No</v>
      </c>
      <c r="J1532" t="str">
        <f>VLOOKUP(A1532,'Medical Examinations'!A:L,12,0)</f>
        <v>Normal Weight</v>
      </c>
      <c r="K1532" t="str">
        <f>VLOOKUP(A1532,'Medical Examinations'!A:M,13,0)</f>
        <v>Normal</v>
      </c>
      <c r="L1532" t="str">
        <f>VLOOKUP(A1532,'Hospitalisation Details'!A:S,15,0)</f>
        <v>9-Jul-1985</v>
      </c>
      <c r="M1532" s="10">
        <f>VLOOKUP(A1532,'Hospitalisation Details'!A:Q,17,0)</f>
        <v>6686.43</v>
      </c>
      <c r="N1532" t="str">
        <f>VLOOKUP(A1532,'Hospitalisation Details'!A:L,12,0)</f>
        <v>tier - 2</v>
      </c>
      <c r="O1532" t="str">
        <f>VLOOKUP(A1532,'Hospitalisation Details'!A:AA,13,0)</f>
        <v>tier - 3</v>
      </c>
      <c r="P1532" t="str">
        <f>VLOOKUP(A1532,'Hospitalisation Details'!A:AA,14,0)</f>
        <v>R1012</v>
      </c>
      <c r="Q1532">
        <f>VLOOKUP(A1532,'Hospitalisation Details'!A:AA,16,0)</f>
        <v>37</v>
      </c>
    </row>
    <row r="1533" spans="1:17" ht="15.75" x14ac:dyDescent="0.25">
      <c r="A1533" s="1" t="s">
        <v>839</v>
      </c>
      <c r="B1533" t="str">
        <f>VLOOKUP(A1533,'Customer Names'!A:D,4,0)</f>
        <v>Jack</v>
      </c>
      <c r="C1533">
        <f>VLOOKUP(A1533,'Medical Examinations'!A:B,2,0)</f>
        <v>42.4</v>
      </c>
      <c r="D1533">
        <f>VLOOKUP(A1533,'Medical Examinations'!A:C,3,0)</f>
        <v>4.0599999999999996</v>
      </c>
      <c r="E1533" t="str">
        <f>VLOOKUP(A1533,'Medical Examinations'!A:K,11,0)</f>
        <v>No</v>
      </c>
      <c r="F1533" t="str">
        <f>VLOOKUP(A1533,'Medical Examinations'!A:N,14,0)</f>
        <v>No</v>
      </c>
      <c r="G1533" t="str">
        <f>VLOOKUP(A1533,'Medical Examinations'!A:F,6,0)</f>
        <v>No</v>
      </c>
      <c r="H1533" s="7" t="str">
        <f>VLOOKUP(A1533,'Medical Examinations'!A:J,10,0)</f>
        <v>0</v>
      </c>
      <c r="I1533" t="str">
        <f>VLOOKUP(A1533,'Medical Examinations'!A:I,9,0)</f>
        <v>No</v>
      </c>
      <c r="J1533" t="str">
        <f>VLOOKUP(A1533,'Medical Examinations'!A:L,12,0)</f>
        <v>Obesity</v>
      </c>
      <c r="K1533" t="str">
        <f>VLOOKUP(A1533,'Medical Examinations'!A:M,13,0)</f>
        <v>Normal</v>
      </c>
      <c r="L1533" t="str">
        <f>VLOOKUP(A1533,'Hospitalisation Details'!A:S,15,0)</f>
        <v>20-Oct-1989</v>
      </c>
      <c r="M1533" s="10">
        <f>VLOOKUP(A1533,'Hospitalisation Details'!A:Q,17,0)</f>
        <v>6666.24</v>
      </c>
      <c r="N1533" t="str">
        <f>VLOOKUP(A1533,'Hospitalisation Details'!A:L,12,0)</f>
        <v>tier - 3</v>
      </c>
      <c r="O1533" t="str">
        <f>VLOOKUP(A1533,'Hospitalisation Details'!A:AA,13,0)</f>
        <v>tier - 1</v>
      </c>
      <c r="P1533" t="str">
        <f>VLOOKUP(A1533,'Hospitalisation Details'!A:AA,14,0)</f>
        <v>R1011</v>
      </c>
      <c r="Q1533">
        <f>VLOOKUP(A1533,'Hospitalisation Details'!A:AA,16,0)</f>
        <v>33</v>
      </c>
    </row>
    <row r="1534" spans="1:17" ht="15.75" x14ac:dyDescent="0.25">
      <c r="A1534" s="1" t="s">
        <v>838</v>
      </c>
      <c r="B1534" t="str">
        <f>VLOOKUP(A1534,'Customer Names'!A:D,4,0)</f>
        <v>Gregory</v>
      </c>
      <c r="C1534">
        <f>VLOOKUP(A1534,'Medical Examinations'!A:B,2,0)</f>
        <v>28.405000000000001</v>
      </c>
      <c r="D1534">
        <f>VLOOKUP(A1534,'Medical Examinations'!A:C,3,0)</f>
        <v>7.02</v>
      </c>
      <c r="E1534" t="str">
        <f>VLOOKUP(A1534,'Medical Examinations'!A:K,11,0)</f>
        <v>Yes</v>
      </c>
      <c r="F1534" t="str">
        <f>VLOOKUP(A1534,'Medical Examinations'!A:N,14,0)</f>
        <v>No</v>
      </c>
      <c r="G1534" t="str">
        <f>VLOOKUP(A1534,'Medical Examinations'!A:F,6,0)</f>
        <v>No</v>
      </c>
      <c r="H1534" s="7" t="str">
        <f>VLOOKUP(A1534,'Medical Examinations'!A:J,10,0)</f>
        <v>0</v>
      </c>
      <c r="I1534" t="str">
        <f>VLOOKUP(A1534,'Medical Examinations'!A:I,9,0)</f>
        <v>No</v>
      </c>
      <c r="J1534" t="str">
        <f>VLOOKUP(A1534,'Medical Examinations'!A:L,12,0)</f>
        <v>Overweight</v>
      </c>
      <c r="K1534" t="str">
        <f>VLOOKUP(A1534,'Medical Examinations'!A:M,13,0)</f>
        <v>Diabetes</v>
      </c>
      <c r="L1534" t="str">
        <f>VLOOKUP(A1534,'Hospitalisation Details'!A:S,15,0)</f>
        <v>17-Sep-1981</v>
      </c>
      <c r="M1534" s="10">
        <f>VLOOKUP(A1534,'Hospitalisation Details'!A:Q,17,0)</f>
        <v>6664.69</v>
      </c>
      <c r="N1534" t="str">
        <f>VLOOKUP(A1534,'Hospitalisation Details'!A:L,12,0)</f>
        <v>tier - 3</v>
      </c>
      <c r="O1534" t="str">
        <f>VLOOKUP(A1534,'Hospitalisation Details'!A:AA,13,0)</f>
        <v>tier - 1</v>
      </c>
      <c r="P1534" t="str">
        <f>VLOOKUP(A1534,'Hospitalisation Details'!A:AA,14,0)</f>
        <v>R1012</v>
      </c>
      <c r="Q1534">
        <f>VLOOKUP(A1534,'Hospitalisation Details'!A:AA,16,0)</f>
        <v>41</v>
      </c>
    </row>
    <row r="1535" spans="1:17" ht="15.75" x14ac:dyDescent="0.25">
      <c r="A1535" s="1" t="s">
        <v>837</v>
      </c>
      <c r="B1535" t="str">
        <f>VLOOKUP(A1535,'Customer Names'!A:D,4,0)</f>
        <v>Rebecca</v>
      </c>
      <c r="C1535">
        <f>VLOOKUP(A1535,'Medical Examinations'!A:B,2,0)</f>
        <v>23.4</v>
      </c>
      <c r="D1535">
        <f>VLOOKUP(A1535,'Medical Examinations'!A:C,3,0)</f>
        <v>4.47</v>
      </c>
      <c r="E1535" t="str">
        <f>VLOOKUP(A1535,'Medical Examinations'!A:K,11,0)</f>
        <v>No</v>
      </c>
      <c r="F1535" t="str">
        <f>VLOOKUP(A1535,'Medical Examinations'!A:N,14,0)</f>
        <v>No</v>
      </c>
      <c r="G1535" t="str">
        <f>VLOOKUP(A1535,'Medical Examinations'!A:F,6,0)</f>
        <v>No</v>
      </c>
      <c r="H1535" s="7" t="str">
        <f>VLOOKUP(A1535,'Medical Examinations'!A:J,10,0)</f>
        <v>0</v>
      </c>
      <c r="I1535" t="str">
        <f>VLOOKUP(A1535,'Medical Examinations'!A:I,9,0)</f>
        <v>No</v>
      </c>
      <c r="J1535" t="str">
        <f>VLOOKUP(A1535,'Medical Examinations'!A:L,12,0)</f>
        <v>Normal Weight</v>
      </c>
      <c r="K1535" t="str">
        <f>VLOOKUP(A1535,'Medical Examinations'!A:M,13,0)</f>
        <v>Normal</v>
      </c>
      <c r="L1535" t="str">
        <f>VLOOKUP(A1535,'Hospitalisation Details'!A:S,15,0)</f>
        <v>27-Sep-1982</v>
      </c>
      <c r="M1535" s="10">
        <f>VLOOKUP(A1535,'Hospitalisation Details'!A:Q,17,0)</f>
        <v>6664.32</v>
      </c>
      <c r="N1535" t="str">
        <f>VLOOKUP(A1535,'Hospitalisation Details'!A:L,12,0)</f>
        <v>tier - 2</v>
      </c>
      <c r="O1535" t="str">
        <f>VLOOKUP(A1535,'Hospitalisation Details'!A:AA,13,0)</f>
        <v>tier - 2</v>
      </c>
      <c r="P1535" t="str">
        <f>VLOOKUP(A1535,'Hospitalisation Details'!A:AA,14,0)</f>
        <v>R1013</v>
      </c>
      <c r="Q1535">
        <f>VLOOKUP(A1535,'Hospitalisation Details'!A:AA,16,0)</f>
        <v>40</v>
      </c>
    </row>
    <row r="1536" spans="1:17" ht="15.75" x14ac:dyDescent="0.25">
      <c r="A1536" s="1" t="s">
        <v>836</v>
      </c>
      <c r="B1536" t="str">
        <f>VLOOKUP(A1536,'Customer Names'!A:D,4,0)</f>
        <v>Adam</v>
      </c>
      <c r="C1536">
        <f>VLOOKUP(A1536,'Medical Examinations'!A:B,2,0)</f>
        <v>33.44</v>
      </c>
      <c r="D1536">
        <f>VLOOKUP(A1536,'Medical Examinations'!A:C,3,0)</f>
        <v>4.54</v>
      </c>
      <c r="E1536" t="str">
        <f>VLOOKUP(A1536,'Medical Examinations'!A:K,11,0)</f>
        <v>No</v>
      </c>
      <c r="F1536" t="str">
        <f>VLOOKUP(A1536,'Medical Examinations'!A:N,14,0)</f>
        <v>No</v>
      </c>
      <c r="G1536" t="str">
        <f>VLOOKUP(A1536,'Medical Examinations'!A:F,6,0)</f>
        <v>No</v>
      </c>
      <c r="H1536" s="7" t="str">
        <f>VLOOKUP(A1536,'Medical Examinations'!A:J,10,0)</f>
        <v>0</v>
      </c>
      <c r="I1536" t="str">
        <f>VLOOKUP(A1536,'Medical Examinations'!A:I,9,0)</f>
        <v>No</v>
      </c>
      <c r="J1536" t="str">
        <f>VLOOKUP(A1536,'Medical Examinations'!A:L,12,0)</f>
        <v>Obesity</v>
      </c>
      <c r="K1536" t="str">
        <f>VLOOKUP(A1536,'Medical Examinations'!A:M,13,0)</f>
        <v>Normal</v>
      </c>
      <c r="L1536" t="str">
        <f>VLOOKUP(A1536,'Hospitalisation Details'!A:S,15,0)</f>
        <v>19-Nov-1989</v>
      </c>
      <c r="M1536" s="10">
        <f>VLOOKUP(A1536,'Hospitalisation Details'!A:Q,17,0)</f>
        <v>6653.79</v>
      </c>
      <c r="N1536" t="str">
        <f>VLOOKUP(A1536,'Hospitalisation Details'!A:L,12,0)</f>
        <v>tier - 2</v>
      </c>
      <c r="O1536" t="str">
        <f>VLOOKUP(A1536,'Hospitalisation Details'!A:AA,13,0)</f>
        <v>tier - 1</v>
      </c>
      <c r="P1536" t="str">
        <f>VLOOKUP(A1536,'Hospitalisation Details'!A:AA,14,0)</f>
        <v>R1013</v>
      </c>
      <c r="Q1536">
        <f>VLOOKUP(A1536,'Hospitalisation Details'!A:AA,16,0)</f>
        <v>33</v>
      </c>
    </row>
    <row r="1537" spans="1:17" ht="15.75" x14ac:dyDescent="0.25">
      <c r="A1537" s="1" t="s">
        <v>835</v>
      </c>
      <c r="B1537" t="str">
        <f>VLOOKUP(A1537,'Customer Names'!A:D,4,0)</f>
        <v>Ryan</v>
      </c>
      <c r="C1537">
        <f>VLOOKUP(A1537,'Medical Examinations'!A:B,2,0)</f>
        <v>21.12</v>
      </c>
      <c r="D1537">
        <f>VLOOKUP(A1537,'Medical Examinations'!A:C,3,0)</f>
        <v>4.99</v>
      </c>
      <c r="E1537" t="str">
        <f>VLOOKUP(A1537,'Medical Examinations'!A:K,11,0)</f>
        <v>No</v>
      </c>
      <c r="F1537" t="str">
        <f>VLOOKUP(A1537,'Medical Examinations'!A:N,14,0)</f>
        <v>No</v>
      </c>
      <c r="G1537" t="str">
        <f>VLOOKUP(A1537,'Medical Examinations'!A:F,6,0)</f>
        <v>No</v>
      </c>
      <c r="H1537" s="7">
        <f>VLOOKUP(A1537,'Medical Examinations'!A:J,10,0)</f>
        <v>1</v>
      </c>
      <c r="I1537" t="str">
        <f>VLOOKUP(A1537,'Medical Examinations'!A:I,9,0)</f>
        <v>No</v>
      </c>
      <c r="J1537" t="str">
        <f>VLOOKUP(A1537,'Medical Examinations'!A:L,12,0)</f>
        <v>Normal Weight</v>
      </c>
      <c r="K1537" t="str">
        <f>VLOOKUP(A1537,'Medical Examinations'!A:M,13,0)</f>
        <v>Normal</v>
      </c>
      <c r="L1537" t="str">
        <f>VLOOKUP(A1537,'Hospitalisation Details'!A:S,15,0)</f>
        <v>1-Jul-1984</v>
      </c>
      <c r="M1537" s="10">
        <f>VLOOKUP(A1537,'Hospitalisation Details'!A:Q,17,0)</f>
        <v>6652.53</v>
      </c>
      <c r="N1537" t="str">
        <f>VLOOKUP(A1537,'Hospitalisation Details'!A:L,12,0)</f>
        <v>tier - 3</v>
      </c>
      <c r="O1537" t="str">
        <f>VLOOKUP(A1537,'Hospitalisation Details'!A:AA,13,0)</f>
        <v>tier - 2</v>
      </c>
      <c r="P1537" t="str">
        <f>VLOOKUP(A1537,'Hospitalisation Details'!A:AA,14,0)</f>
        <v>R1013</v>
      </c>
      <c r="Q1537">
        <f>VLOOKUP(A1537,'Hospitalisation Details'!A:AA,16,0)</f>
        <v>38</v>
      </c>
    </row>
    <row r="1538" spans="1:17" ht="15.75" x14ac:dyDescent="0.25">
      <c r="A1538" s="1" t="s">
        <v>834</v>
      </c>
      <c r="B1538" t="str">
        <f>VLOOKUP(A1538,'Customer Names'!A:D,4,0)</f>
        <v>Jackie K.</v>
      </c>
      <c r="C1538">
        <f>VLOOKUP(A1538,'Medical Examinations'!A:B,2,0)</f>
        <v>18.48</v>
      </c>
      <c r="D1538">
        <f>VLOOKUP(A1538,'Medical Examinations'!A:C,3,0)</f>
        <v>10.84</v>
      </c>
      <c r="E1538" t="str">
        <f>VLOOKUP(A1538,'Medical Examinations'!A:K,11,0)</f>
        <v>Yes</v>
      </c>
      <c r="F1538" t="str">
        <f>VLOOKUP(A1538,'Medical Examinations'!A:N,14,0)</f>
        <v>No</v>
      </c>
      <c r="G1538" t="str">
        <f>VLOOKUP(A1538,'Medical Examinations'!A:F,6,0)</f>
        <v>No</v>
      </c>
      <c r="H1538" s="7">
        <f>VLOOKUP(A1538,'Medical Examinations'!A:J,10,0)</f>
        <v>2</v>
      </c>
      <c r="I1538" t="str">
        <f>VLOOKUP(A1538,'Medical Examinations'!A:I,9,0)</f>
        <v>No</v>
      </c>
      <c r="J1538" t="str">
        <f>VLOOKUP(A1538,'Medical Examinations'!A:L,12,0)</f>
        <v>Underweight</v>
      </c>
      <c r="K1538" t="str">
        <f>VLOOKUP(A1538,'Medical Examinations'!A:M,13,0)</f>
        <v>Diabetes</v>
      </c>
      <c r="L1538" t="str">
        <f>VLOOKUP(A1538,'Hospitalisation Details'!A:S,15,0)</f>
        <v>8-Nov-1970</v>
      </c>
      <c r="M1538" s="10">
        <f>VLOOKUP(A1538,'Hospitalisation Details'!A:Q,17,0)</f>
        <v>6651.26</v>
      </c>
      <c r="N1538" t="str">
        <f>VLOOKUP(A1538,'Hospitalisation Details'!A:L,12,0)</f>
        <v>tier - 2</v>
      </c>
      <c r="O1538" t="str">
        <f>VLOOKUP(A1538,'Hospitalisation Details'!A:AA,13,0)</f>
        <v>tier - 3</v>
      </c>
      <c r="P1538" t="str">
        <f>VLOOKUP(A1538,'Hospitalisation Details'!A:AA,14,0)</f>
        <v>R1013</v>
      </c>
      <c r="Q1538">
        <f>VLOOKUP(A1538,'Hospitalisation Details'!A:AA,16,0)</f>
        <v>52</v>
      </c>
    </row>
    <row r="1539" spans="1:17" ht="15.75" x14ac:dyDescent="0.25">
      <c r="A1539" s="1" t="s">
        <v>833</v>
      </c>
      <c r="B1539" t="str">
        <f>VLOOKUP(A1539,'Customer Names'!A:D,4,0)</f>
        <v>Chris</v>
      </c>
      <c r="C1539">
        <f>VLOOKUP(A1539,'Medical Examinations'!A:B,2,0)</f>
        <v>16.815000000000001</v>
      </c>
      <c r="D1539">
        <f>VLOOKUP(A1539,'Medical Examinations'!A:C,3,0)</f>
        <v>5.63</v>
      </c>
      <c r="E1539" t="str">
        <f>VLOOKUP(A1539,'Medical Examinations'!A:K,11,0)</f>
        <v>No</v>
      </c>
      <c r="F1539" t="str">
        <f>VLOOKUP(A1539,'Medical Examinations'!A:N,14,0)</f>
        <v>No</v>
      </c>
      <c r="G1539" t="str">
        <f>VLOOKUP(A1539,'Medical Examinations'!A:F,6,0)</f>
        <v>No</v>
      </c>
      <c r="H1539" s="7">
        <f>VLOOKUP(A1539,'Medical Examinations'!A:J,10,0)</f>
        <v>1</v>
      </c>
      <c r="I1539" t="str">
        <f>VLOOKUP(A1539,'Medical Examinations'!A:I,9,0)</f>
        <v>No</v>
      </c>
      <c r="J1539" t="str">
        <f>VLOOKUP(A1539,'Medical Examinations'!A:L,12,0)</f>
        <v>Underweight</v>
      </c>
      <c r="K1539" t="str">
        <f>VLOOKUP(A1539,'Medical Examinations'!A:M,13,0)</f>
        <v>Normal</v>
      </c>
      <c r="L1539" t="str">
        <f>VLOOKUP(A1539,'Hospitalisation Details'!A:S,15,0)</f>
        <v>8-Dec-1984</v>
      </c>
      <c r="M1539" s="10">
        <f>VLOOKUP(A1539,'Hospitalisation Details'!A:Q,17,0)</f>
        <v>6640.54</v>
      </c>
      <c r="N1539" t="str">
        <f>VLOOKUP(A1539,'Hospitalisation Details'!A:L,12,0)</f>
        <v>tier - 2</v>
      </c>
      <c r="O1539" t="str">
        <f>VLOOKUP(A1539,'Hospitalisation Details'!A:AA,13,0)</f>
        <v>tier - 3</v>
      </c>
      <c r="P1539" t="str">
        <f>VLOOKUP(A1539,'Hospitalisation Details'!A:AA,14,0)</f>
        <v>R1019</v>
      </c>
      <c r="Q1539">
        <f>VLOOKUP(A1539,'Hospitalisation Details'!A:AA,16,0)</f>
        <v>38</v>
      </c>
    </row>
    <row r="1540" spans="1:17" ht="15.75" x14ac:dyDescent="0.25">
      <c r="A1540" s="1" t="s">
        <v>832</v>
      </c>
      <c r="B1540" t="str">
        <f>VLOOKUP(A1540,'Customer Names'!A:D,4,0)</f>
        <v>Tyler C</v>
      </c>
      <c r="C1540">
        <f>VLOOKUP(A1540,'Medical Examinations'!A:B,2,0)</f>
        <v>26.72</v>
      </c>
      <c r="D1540">
        <f>VLOOKUP(A1540,'Medical Examinations'!A:C,3,0)</f>
        <v>4.1399999999999997</v>
      </c>
      <c r="E1540" t="str">
        <f>VLOOKUP(A1540,'Medical Examinations'!A:K,11,0)</f>
        <v>No</v>
      </c>
      <c r="F1540" t="str">
        <f>VLOOKUP(A1540,'Medical Examinations'!A:N,14,0)</f>
        <v>No</v>
      </c>
      <c r="G1540" t="str">
        <f>VLOOKUP(A1540,'Medical Examinations'!A:F,6,0)</f>
        <v>No</v>
      </c>
      <c r="H1540" s="7" t="str">
        <f>VLOOKUP(A1540,'Medical Examinations'!A:J,10,0)</f>
        <v>0</v>
      </c>
      <c r="I1540" t="str">
        <f>VLOOKUP(A1540,'Medical Examinations'!A:I,9,0)</f>
        <v>No</v>
      </c>
      <c r="J1540" t="str">
        <f>VLOOKUP(A1540,'Medical Examinations'!A:L,12,0)</f>
        <v>Overweight</v>
      </c>
      <c r="K1540" t="str">
        <f>VLOOKUP(A1540,'Medical Examinations'!A:M,13,0)</f>
        <v>Normal</v>
      </c>
      <c r="L1540" t="str">
        <f>VLOOKUP(A1540,'Hospitalisation Details'!A:S,15,0)</f>
        <v>6-Jun-1990</v>
      </c>
      <c r="M1540" s="10">
        <f>VLOOKUP(A1540,'Hospitalisation Details'!A:Q,17,0)</f>
        <v>6639.3</v>
      </c>
      <c r="N1540" t="str">
        <f>VLOOKUP(A1540,'Hospitalisation Details'!A:L,12,0)</f>
        <v>tier - 2</v>
      </c>
      <c r="O1540" t="str">
        <f>VLOOKUP(A1540,'Hospitalisation Details'!A:AA,13,0)</f>
        <v>tier - 2</v>
      </c>
      <c r="P1540" t="str">
        <f>VLOOKUP(A1540,'Hospitalisation Details'!A:AA,14,0)</f>
        <v>R1021</v>
      </c>
      <c r="Q1540">
        <f>VLOOKUP(A1540,'Hospitalisation Details'!A:AA,16,0)</f>
        <v>33</v>
      </c>
    </row>
    <row r="1541" spans="1:17" ht="15.75" x14ac:dyDescent="0.25">
      <c r="A1541" s="1" t="s">
        <v>831</v>
      </c>
      <c r="B1541" t="str">
        <f>VLOOKUP(A1541,'Customer Names'!A:D,4,0)</f>
        <v>Yoshie</v>
      </c>
      <c r="C1541">
        <f>VLOOKUP(A1541,'Medical Examinations'!A:B,2,0)</f>
        <v>41.42</v>
      </c>
      <c r="D1541">
        <f>VLOOKUP(A1541,'Medical Examinations'!A:C,3,0)</f>
        <v>5.17</v>
      </c>
      <c r="E1541" t="str">
        <f>VLOOKUP(A1541,'Medical Examinations'!A:K,11,0)</f>
        <v>No</v>
      </c>
      <c r="F1541" t="str">
        <f>VLOOKUP(A1541,'Medical Examinations'!A:N,14,0)</f>
        <v>No</v>
      </c>
      <c r="G1541" t="str">
        <f>VLOOKUP(A1541,'Medical Examinations'!A:F,6,0)</f>
        <v>Yes</v>
      </c>
      <c r="H1541" s="7">
        <f>VLOOKUP(A1541,'Medical Examinations'!A:J,10,0)</f>
        <v>1</v>
      </c>
      <c r="I1541" t="str">
        <f>VLOOKUP(A1541,'Medical Examinations'!A:I,9,0)</f>
        <v>No</v>
      </c>
      <c r="J1541" t="str">
        <f>VLOOKUP(A1541,'Medical Examinations'!A:L,12,0)</f>
        <v>Obesity</v>
      </c>
      <c r="K1541" t="str">
        <f>VLOOKUP(A1541,'Medical Examinations'!A:M,13,0)</f>
        <v>Normal</v>
      </c>
      <c r="L1541" t="str">
        <f>VLOOKUP(A1541,'Hospitalisation Details'!A:S,15,0)</f>
        <v>4-Sep-2003</v>
      </c>
      <c r="M1541" s="10">
        <f>VLOOKUP(A1541,'Hospitalisation Details'!A:Q,17,0)</f>
        <v>6638.16</v>
      </c>
      <c r="N1541" t="str">
        <f>VLOOKUP(A1541,'Hospitalisation Details'!A:L,12,0)</f>
        <v>tier - 2</v>
      </c>
      <c r="O1541" t="str">
        <f>VLOOKUP(A1541,'Hospitalisation Details'!A:AA,13,0)</f>
        <v>tier - 1</v>
      </c>
      <c r="P1541" t="str">
        <f>VLOOKUP(A1541,'Hospitalisation Details'!A:AA,14,0)</f>
        <v>R1012</v>
      </c>
      <c r="Q1541">
        <f>VLOOKUP(A1541,'Hospitalisation Details'!A:AA,16,0)</f>
        <v>19</v>
      </c>
    </row>
    <row r="1542" spans="1:17" ht="15.75" x14ac:dyDescent="0.25">
      <c r="A1542" s="1" t="s">
        <v>830</v>
      </c>
      <c r="B1542" t="str">
        <f>VLOOKUP(A1542,'Customer Names'!A:D,4,0)</f>
        <v>Lauren A</v>
      </c>
      <c r="C1542">
        <f>VLOOKUP(A1542,'Medical Examinations'!A:B,2,0)</f>
        <v>20.69</v>
      </c>
      <c r="D1542">
        <f>VLOOKUP(A1542,'Medical Examinations'!A:C,3,0)</f>
        <v>6.93</v>
      </c>
      <c r="E1542" t="str">
        <f>VLOOKUP(A1542,'Medical Examinations'!A:K,11,0)</f>
        <v>No</v>
      </c>
      <c r="F1542" t="str">
        <f>VLOOKUP(A1542,'Medical Examinations'!A:N,14,0)</f>
        <v>No</v>
      </c>
      <c r="G1542" t="str">
        <f>VLOOKUP(A1542,'Medical Examinations'!A:F,6,0)</f>
        <v>No</v>
      </c>
      <c r="H1542" s="7">
        <f>VLOOKUP(A1542,'Medical Examinations'!A:J,10,0)</f>
        <v>2</v>
      </c>
      <c r="I1542" t="str">
        <f>VLOOKUP(A1542,'Medical Examinations'!A:I,9,0)</f>
        <v>No</v>
      </c>
      <c r="J1542" t="str">
        <f>VLOOKUP(A1542,'Medical Examinations'!A:L,12,0)</f>
        <v>Normal Weight</v>
      </c>
      <c r="K1542" t="str">
        <f>VLOOKUP(A1542,'Medical Examinations'!A:M,13,0)</f>
        <v>Diabetes</v>
      </c>
      <c r="L1542" t="str">
        <f>VLOOKUP(A1542,'Hospitalisation Details'!A:S,15,0)</f>
        <v>29-Aug-1973</v>
      </c>
      <c r="M1542" s="10">
        <f>VLOOKUP(A1542,'Hospitalisation Details'!A:Q,17,0)</f>
        <v>6630.31</v>
      </c>
      <c r="N1542" t="str">
        <f>VLOOKUP(A1542,'Hospitalisation Details'!A:L,12,0)</f>
        <v>tier - 2</v>
      </c>
      <c r="O1542" t="str">
        <f>VLOOKUP(A1542,'Hospitalisation Details'!A:AA,13,0)</f>
        <v>tier - 1</v>
      </c>
      <c r="P1542" t="str">
        <f>VLOOKUP(A1542,'Hospitalisation Details'!A:AA,14,0)</f>
        <v>R1013</v>
      </c>
      <c r="Q1542">
        <f>VLOOKUP(A1542,'Hospitalisation Details'!A:AA,16,0)</f>
        <v>49</v>
      </c>
    </row>
    <row r="1543" spans="1:17" ht="15.75" x14ac:dyDescent="0.25">
      <c r="A1543" s="1" t="s">
        <v>829</v>
      </c>
      <c r="B1543" t="str">
        <f>VLOOKUP(A1543,'Customer Names'!A:D,4,0)</f>
        <v>Mason D.</v>
      </c>
      <c r="C1543">
        <f>VLOOKUP(A1543,'Medical Examinations'!A:B,2,0)</f>
        <v>41.23</v>
      </c>
      <c r="D1543">
        <f>VLOOKUP(A1543,'Medical Examinations'!A:C,3,0)</f>
        <v>4.24</v>
      </c>
      <c r="E1543" t="str">
        <f>VLOOKUP(A1543,'Medical Examinations'!A:K,11,0)</f>
        <v>No</v>
      </c>
      <c r="F1543" t="str">
        <f>VLOOKUP(A1543,'Medical Examinations'!A:N,14,0)</f>
        <v>No</v>
      </c>
      <c r="G1543" t="str">
        <f>VLOOKUP(A1543,'Medical Examinations'!A:F,6,0)</f>
        <v>No</v>
      </c>
      <c r="H1543" s="7" t="str">
        <f>VLOOKUP(A1543,'Medical Examinations'!A:J,10,0)</f>
        <v>0</v>
      </c>
      <c r="I1543" t="str">
        <f>VLOOKUP(A1543,'Medical Examinations'!A:I,9,0)</f>
        <v>No</v>
      </c>
      <c r="J1543" t="str">
        <f>VLOOKUP(A1543,'Medical Examinations'!A:L,12,0)</f>
        <v>Obesity</v>
      </c>
      <c r="K1543" t="str">
        <f>VLOOKUP(A1543,'Medical Examinations'!A:M,13,0)</f>
        <v>Normal</v>
      </c>
      <c r="L1543" t="str">
        <f>VLOOKUP(A1543,'Hospitalisation Details'!A:S,15,0)</f>
        <v>28-Aug-1982</v>
      </c>
      <c r="M1543" s="10">
        <f>VLOOKUP(A1543,'Hospitalisation Details'!A:Q,17,0)</f>
        <v>6610.11</v>
      </c>
      <c r="N1543" t="str">
        <f>VLOOKUP(A1543,'Hospitalisation Details'!A:L,12,0)</f>
        <v>tier - 3</v>
      </c>
      <c r="O1543" t="str">
        <f>VLOOKUP(A1543,'Hospitalisation Details'!A:AA,13,0)</f>
        <v>tier - 2</v>
      </c>
      <c r="P1543" t="str">
        <f>VLOOKUP(A1543,'Hospitalisation Details'!A:AA,14,0)</f>
        <v>R1015</v>
      </c>
      <c r="Q1543">
        <f>VLOOKUP(A1543,'Hospitalisation Details'!A:AA,16,0)</f>
        <v>40</v>
      </c>
    </row>
    <row r="1544" spans="1:17" ht="15.75" x14ac:dyDescent="0.25">
      <c r="A1544" s="1" t="s">
        <v>828</v>
      </c>
      <c r="B1544" t="str">
        <f>VLOOKUP(A1544,'Customer Names'!A:D,4,0)</f>
        <v>Ryan</v>
      </c>
      <c r="C1544">
        <f>VLOOKUP(A1544,'Medical Examinations'!A:B,2,0)</f>
        <v>29.9</v>
      </c>
      <c r="D1544">
        <f>VLOOKUP(A1544,'Medical Examinations'!A:C,3,0)</f>
        <v>5.91</v>
      </c>
      <c r="E1544" t="str">
        <f>VLOOKUP(A1544,'Medical Examinations'!A:K,11,0)</f>
        <v>No</v>
      </c>
      <c r="F1544" t="str">
        <f>VLOOKUP(A1544,'Medical Examinations'!A:N,14,0)</f>
        <v>No</v>
      </c>
      <c r="G1544" t="str">
        <f>VLOOKUP(A1544,'Medical Examinations'!A:F,6,0)</f>
        <v>No</v>
      </c>
      <c r="H1544" s="7" t="str">
        <f>VLOOKUP(A1544,'Medical Examinations'!A:J,10,0)</f>
        <v>0</v>
      </c>
      <c r="I1544" t="str">
        <f>VLOOKUP(A1544,'Medical Examinations'!A:I,9,0)</f>
        <v>No</v>
      </c>
      <c r="J1544" t="str">
        <f>VLOOKUP(A1544,'Medical Examinations'!A:L,12,0)</f>
        <v>Overweight</v>
      </c>
      <c r="K1544" t="str">
        <f>VLOOKUP(A1544,'Medical Examinations'!A:M,13,0)</f>
        <v>Prediabetes</v>
      </c>
      <c r="L1544" t="str">
        <f>VLOOKUP(A1544,'Hospitalisation Details'!A:S,15,0)</f>
        <v>7-Nov-1982</v>
      </c>
      <c r="M1544" s="10">
        <f>VLOOKUP(A1544,'Hospitalisation Details'!A:Q,17,0)</f>
        <v>6600.36</v>
      </c>
      <c r="N1544" t="str">
        <f>VLOOKUP(A1544,'Hospitalisation Details'!A:L,12,0)</f>
        <v>tier - 2</v>
      </c>
      <c r="O1544" t="str">
        <f>VLOOKUP(A1544,'Hospitalisation Details'!A:AA,13,0)</f>
        <v>tier - 3</v>
      </c>
      <c r="P1544" t="str">
        <f>VLOOKUP(A1544,'Hospitalisation Details'!A:AA,14,0)</f>
        <v>R1011</v>
      </c>
      <c r="Q1544">
        <f>VLOOKUP(A1544,'Hospitalisation Details'!A:AA,16,0)</f>
        <v>40</v>
      </c>
    </row>
    <row r="1545" spans="1:17" ht="15.75" x14ac:dyDescent="0.25">
      <c r="A1545" s="1" t="s">
        <v>827</v>
      </c>
      <c r="B1545" t="str">
        <f>VLOOKUP(A1545,'Customer Names'!A:D,4,0)</f>
        <v>Arturo</v>
      </c>
      <c r="C1545">
        <f>VLOOKUP(A1545,'Medical Examinations'!A:B,2,0)</f>
        <v>34.104999999999997</v>
      </c>
      <c r="D1545">
        <f>VLOOKUP(A1545,'Medical Examinations'!A:C,3,0)</f>
        <v>5.93</v>
      </c>
      <c r="E1545" t="str">
        <f>VLOOKUP(A1545,'Medical Examinations'!A:K,11,0)</f>
        <v>No</v>
      </c>
      <c r="F1545" t="str">
        <f>VLOOKUP(A1545,'Medical Examinations'!A:N,14,0)</f>
        <v>No</v>
      </c>
      <c r="G1545" t="str">
        <f>VLOOKUP(A1545,'Medical Examinations'!A:F,6,0)</f>
        <v>No</v>
      </c>
      <c r="H1545" s="7" t="str">
        <f>VLOOKUP(A1545,'Medical Examinations'!A:J,10,0)</f>
        <v>0</v>
      </c>
      <c r="I1545" t="str">
        <f>VLOOKUP(A1545,'Medical Examinations'!A:I,9,0)</f>
        <v>No</v>
      </c>
      <c r="J1545" t="str">
        <f>VLOOKUP(A1545,'Medical Examinations'!A:L,12,0)</f>
        <v>Obesity</v>
      </c>
      <c r="K1545" t="str">
        <f>VLOOKUP(A1545,'Medical Examinations'!A:M,13,0)</f>
        <v>Prediabetes</v>
      </c>
      <c r="L1545" t="str">
        <f>VLOOKUP(A1545,'Hospitalisation Details'!A:S,15,0)</f>
        <v>29-Dec-1982</v>
      </c>
      <c r="M1545" s="10">
        <f>VLOOKUP(A1545,'Hospitalisation Details'!A:Q,17,0)</f>
        <v>6600.21</v>
      </c>
      <c r="N1545" t="str">
        <f>VLOOKUP(A1545,'Hospitalisation Details'!A:L,12,0)</f>
        <v>tier - 3</v>
      </c>
      <c r="O1545" t="str">
        <f>VLOOKUP(A1545,'Hospitalisation Details'!A:AA,13,0)</f>
        <v>tier - 2</v>
      </c>
      <c r="P1545" t="str">
        <f>VLOOKUP(A1545,'Hospitalisation Details'!A:AA,14,0)</f>
        <v>R1016</v>
      </c>
      <c r="Q1545">
        <f>VLOOKUP(A1545,'Hospitalisation Details'!A:AA,16,0)</f>
        <v>40</v>
      </c>
    </row>
    <row r="1546" spans="1:17" ht="15.75" x14ac:dyDescent="0.25">
      <c r="A1546" s="1" t="s">
        <v>826</v>
      </c>
      <c r="B1546" t="str">
        <f>VLOOKUP(A1546,'Customer Names'!A:D,4,0)</f>
        <v>Jake</v>
      </c>
      <c r="C1546">
        <f>VLOOKUP(A1546,'Medical Examinations'!A:B,2,0)</f>
        <v>24.97</v>
      </c>
      <c r="D1546">
        <f>VLOOKUP(A1546,'Medical Examinations'!A:C,3,0)</f>
        <v>5.66</v>
      </c>
      <c r="E1546" t="str">
        <f>VLOOKUP(A1546,'Medical Examinations'!A:K,11,0)</f>
        <v>No</v>
      </c>
      <c r="F1546" t="str">
        <f>VLOOKUP(A1546,'Medical Examinations'!A:N,14,0)</f>
        <v>No</v>
      </c>
      <c r="G1546" t="str">
        <f>VLOOKUP(A1546,'Medical Examinations'!A:F,6,0)</f>
        <v>No</v>
      </c>
      <c r="H1546" s="7" t="str">
        <f>VLOOKUP(A1546,'Medical Examinations'!A:J,10,0)</f>
        <v>0</v>
      </c>
      <c r="I1546" t="str">
        <f>VLOOKUP(A1546,'Medical Examinations'!A:I,9,0)</f>
        <v>No</v>
      </c>
      <c r="J1546" t="str">
        <f>VLOOKUP(A1546,'Medical Examinations'!A:L,12,0)</f>
        <v>Normal Weight</v>
      </c>
      <c r="K1546" t="str">
        <f>VLOOKUP(A1546,'Medical Examinations'!A:M,13,0)</f>
        <v>Normal</v>
      </c>
      <c r="L1546" t="str">
        <f>VLOOKUP(A1546,'Hospitalisation Details'!A:S,15,0)</f>
        <v>22-Nov-1982</v>
      </c>
      <c r="M1546" s="10">
        <f>VLOOKUP(A1546,'Hospitalisation Details'!A:Q,17,0)</f>
        <v>6593.51</v>
      </c>
      <c r="N1546" t="str">
        <f>VLOOKUP(A1546,'Hospitalisation Details'!A:L,12,0)</f>
        <v>tier - 2</v>
      </c>
      <c r="O1546" t="str">
        <f>VLOOKUP(A1546,'Hospitalisation Details'!A:AA,13,0)</f>
        <v>tier - 1</v>
      </c>
      <c r="P1546" t="str">
        <f>VLOOKUP(A1546,'Hospitalisation Details'!A:AA,14,0)</f>
        <v>R1013</v>
      </c>
      <c r="Q1546">
        <f>VLOOKUP(A1546,'Hospitalisation Details'!A:AA,16,0)</f>
        <v>40</v>
      </c>
    </row>
    <row r="1547" spans="1:17" ht="15.75" x14ac:dyDescent="0.25">
      <c r="A1547" s="1" t="s">
        <v>825</v>
      </c>
      <c r="B1547" t="str">
        <f>VLOOKUP(A1547,'Customer Names'!A:D,4,0)</f>
        <v>Sarah E</v>
      </c>
      <c r="C1547">
        <f>VLOOKUP(A1547,'Medical Examinations'!A:B,2,0)</f>
        <v>34.799999999999997</v>
      </c>
      <c r="D1547">
        <f>VLOOKUP(A1547,'Medical Examinations'!A:C,3,0)</f>
        <v>4.1900000000000004</v>
      </c>
      <c r="E1547" t="str">
        <f>VLOOKUP(A1547,'Medical Examinations'!A:K,11,0)</f>
        <v>No</v>
      </c>
      <c r="F1547" t="str">
        <f>VLOOKUP(A1547,'Medical Examinations'!A:N,14,0)</f>
        <v>No</v>
      </c>
      <c r="G1547" t="str">
        <f>VLOOKUP(A1547,'Medical Examinations'!A:F,6,0)</f>
        <v>No</v>
      </c>
      <c r="H1547" s="7">
        <f>VLOOKUP(A1547,'Medical Examinations'!A:J,10,0)</f>
        <v>1</v>
      </c>
      <c r="I1547" t="str">
        <f>VLOOKUP(A1547,'Medical Examinations'!A:I,9,0)</f>
        <v>No</v>
      </c>
      <c r="J1547" t="str">
        <f>VLOOKUP(A1547,'Medical Examinations'!A:L,12,0)</f>
        <v>Obesity</v>
      </c>
      <c r="K1547" t="str">
        <f>VLOOKUP(A1547,'Medical Examinations'!A:M,13,0)</f>
        <v>Normal</v>
      </c>
      <c r="L1547" t="str">
        <f>VLOOKUP(A1547,'Hospitalisation Details'!A:S,15,0)</f>
        <v>5-Oct-1984</v>
      </c>
      <c r="M1547" s="10">
        <f>VLOOKUP(A1547,'Hospitalisation Details'!A:Q,17,0)</f>
        <v>6571.54</v>
      </c>
      <c r="N1547" t="str">
        <f>VLOOKUP(A1547,'Hospitalisation Details'!A:L,12,0)</f>
        <v>tier - 2</v>
      </c>
      <c r="O1547" t="str">
        <f>VLOOKUP(A1547,'Hospitalisation Details'!A:AA,13,0)</f>
        <v>tier - 3</v>
      </c>
      <c r="P1547" t="str">
        <f>VLOOKUP(A1547,'Hospitalisation Details'!A:AA,14,0)</f>
        <v>R1011</v>
      </c>
      <c r="Q1547">
        <f>VLOOKUP(A1547,'Hospitalisation Details'!A:AA,16,0)</f>
        <v>38</v>
      </c>
    </row>
    <row r="1548" spans="1:17" ht="15.75" x14ac:dyDescent="0.25">
      <c r="A1548" s="1" t="s">
        <v>824</v>
      </c>
      <c r="B1548" t="str">
        <f>VLOOKUP(A1548,'Customer Names'!A:D,4,0)</f>
        <v>Alison L.</v>
      </c>
      <c r="C1548">
        <f>VLOOKUP(A1548,'Medical Examinations'!A:B,2,0)</f>
        <v>32.965000000000003</v>
      </c>
      <c r="D1548">
        <f>VLOOKUP(A1548,'Medical Examinations'!A:C,3,0)</f>
        <v>9.2100000000000009</v>
      </c>
      <c r="E1548" t="str">
        <f>VLOOKUP(A1548,'Medical Examinations'!A:K,11,0)</f>
        <v>Yes</v>
      </c>
      <c r="F1548" t="str">
        <f>VLOOKUP(A1548,'Medical Examinations'!A:N,14,0)</f>
        <v>No</v>
      </c>
      <c r="G1548" t="str">
        <f>VLOOKUP(A1548,'Medical Examinations'!A:F,6,0)</f>
        <v>No</v>
      </c>
      <c r="H1548" s="7" t="str">
        <f>VLOOKUP(A1548,'Medical Examinations'!A:J,10,0)</f>
        <v>0</v>
      </c>
      <c r="I1548" t="str">
        <f>VLOOKUP(A1548,'Medical Examinations'!A:I,9,0)</f>
        <v>No</v>
      </c>
      <c r="J1548" t="str">
        <f>VLOOKUP(A1548,'Medical Examinations'!A:L,12,0)</f>
        <v>Obesity</v>
      </c>
      <c r="K1548" t="str">
        <f>VLOOKUP(A1548,'Medical Examinations'!A:M,13,0)</f>
        <v>Diabetes</v>
      </c>
      <c r="L1548" t="str">
        <f>VLOOKUP(A1548,'Hospitalisation Details'!A:S,15,0)</f>
        <v>20-Jul-1981</v>
      </c>
      <c r="M1548" s="10">
        <f>VLOOKUP(A1548,'Hospitalisation Details'!A:Q,17,0)</f>
        <v>6571.02</v>
      </c>
      <c r="N1548" t="str">
        <f>VLOOKUP(A1548,'Hospitalisation Details'!A:L,12,0)</f>
        <v>tier - 2</v>
      </c>
      <c r="O1548" t="str">
        <f>VLOOKUP(A1548,'Hospitalisation Details'!A:AA,13,0)</f>
        <v>tier - 1</v>
      </c>
      <c r="P1548" t="str">
        <f>VLOOKUP(A1548,'Hospitalisation Details'!A:AA,14,0)</f>
        <v>R1012</v>
      </c>
      <c r="Q1548">
        <f>VLOOKUP(A1548,'Hospitalisation Details'!A:AA,16,0)</f>
        <v>41</v>
      </c>
    </row>
    <row r="1549" spans="1:17" ht="15.75" x14ac:dyDescent="0.25">
      <c r="A1549" s="1" t="s">
        <v>823</v>
      </c>
      <c r="B1549" t="str">
        <f>VLOOKUP(A1549,'Customer Names'!A:D,4,0)</f>
        <v>Karen A.</v>
      </c>
      <c r="C1549">
        <f>VLOOKUP(A1549,'Medical Examinations'!A:B,2,0)</f>
        <v>27.265000000000001</v>
      </c>
      <c r="D1549">
        <f>VLOOKUP(A1549,'Medical Examinations'!A:C,3,0)</f>
        <v>5.51</v>
      </c>
      <c r="E1549" t="str">
        <f>VLOOKUP(A1549,'Medical Examinations'!A:K,11,0)</f>
        <v>No</v>
      </c>
      <c r="F1549" t="str">
        <f>VLOOKUP(A1549,'Medical Examinations'!A:N,14,0)</f>
        <v>No</v>
      </c>
      <c r="G1549" t="str">
        <f>VLOOKUP(A1549,'Medical Examinations'!A:F,6,0)</f>
        <v>No</v>
      </c>
      <c r="H1549" s="7">
        <f>VLOOKUP(A1549,'Medical Examinations'!A:J,10,0)</f>
        <v>1</v>
      </c>
      <c r="I1549" t="str">
        <f>VLOOKUP(A1549,'Medical Examinations'!A:I,9,0)</f>
        <v>No</v>
      </c>
      <c r="J1549" t="str">
        <f>VLOOKUP(A1549,'Medical Examinations'!A:L,12,0)</f>
        <v>Overweight</v>
      </c>
      <c r="K1549" t="str">
        <f>VLOOKUP(A1549,'Medical Examinations'!A:M,13,0)</f>
        <v>Normal</v>
      </c>
      <c r="L1549" t="str">
        <f>VLOOKUP(A1549,'Hospitalisation Details'!A:S,15,0)</f>
        <v>20-Sep-1984</v>
      </c>
      <c r="M1549" s="10">
        <f>VLOOKUP(A1549,'Hospitalisation Details'!A:Q,17,0)</f>
        <v>6555.07</v>
      </c>
      <c r="N1549" t="str">
        <f>VLOOKUP(A1549,'Hospitalisation Details'!A:L,12,0)</f>
        <v>tier - 2</v>
      </c>
      <c r="O1549" t="str">
        <f>VLOOKUP(A1549,'Hospitalisation Details'!A:AA,13,0)</f>
        <v>tier - 2</v>
      </c>
      <c r="P1549" t="str">
        <f>VLOOKUP(A1549,'Hospitalisation Details'!A:AA,14,0)</f>
        <v>R1024</v>
      </c>
      <c r="Q1549">
        <f>VLOOKUP(A1549,'Hospitalisation Details'!A:AA,16,0)</f>
        <v>38</v>
      </c>
    </row>
    <row r="1550" spans="1:17" ht="15.75" x14ac:dyDescent="0.25">
      <c r="A1550" s="1" t="s">
        <v>822</v>
      </c>
      <c r="B1550" t="str">
        <f>VLOOKUP(A1550,'Customer Names'!A:D,4,0)</f>
        <v>Thomas R. Jr.</v>
      </c>
      <c r="C1550">
        <f>VLOOKUP(A1550,'Medical Examinations'!A:B,2,0)</f>
        <v>17.059999999999999</v>
      </c>
      <c r="D1550">
        <f>VLOOKUP(A1550,'Medical Examinations'!A:C,3,0)</f>
        <v>8.5</v>
      </c>
      <c r="E1550" t="str">
        <f>VLOOKUP(A1550,'Medical Examinations'!A:K,11,0)</f>
        <v>No</v>
      </c>
      <c r="F1550" t="str">
        <f>VLOOKUP(A1550,'Medical Examinations'!A:N,14,0)</f>
        <v>No</v>
      </c>
      <c r="G1550" t="str">
        <f>VLOOKUP(A1550,'Medical Examinations'!A:F,6,0)</f>
        <v>No</v>
      </c>
      <c r="H1550" s="7" t="str">
        <f>VLOOKUP(A1550,'Medical Examinations'!A:J,10,0)</f>
        <v>0</v>
      </c>
      <c r="I1550" t="str">
        <f>VLOOKUP(A1550,'Medical Examinations'!A:I,9,0)</f>
        <v>No</v>
      </c>
      <c r="J1550" t="str">
        <f>VLOOKUP(A1550,'Medical Examinations'!A:L,12,0)</f>
        <v>Underweight</v>
      </c>
      <c r="K1550" t="str">
        <f>VLOOKUP(A1550,'Medical Examinations'!A:M,13,0)</f>
        <v>Diabetes</v>
      </c>
      <c r="L1550" t="str">
        <f>VLOOKUP(A1550,'Hospitalisation Details'!A:S,15,0)</f>
        <v>11-Dec-1968</v>
      </c>
      <c r="M1550" s="10">
        <f>VLOOKUP(A1550,'Hospitalisation Details'!A:Q,17,0)</f>
        <v>6552.01</v>
      </c>
      <c r="N1550" t="str">
        <f>VLOOKUP(A1550,'Hospitalisation Details'!A:L,12,0)</f>
        <v>tier - 3</v>
      </c>
      <c r="O1550" t="str">
        <f>VLOOKUP(A1550,'Hospitalisation Details'!A:AA,13,0)</f>
        <v>tier - 2</v>
      </c>
      <c r="P1550" t="str">
        <f>VLOOKUP(A1550,'Hospitalisation Details'!A:AA,14,0)</f>
        <v>R1013</v>
      </c>
      <c r="Q1550">
        <f>VLOOKUP(A1550,'Hospitalisation Details'!A:AA,16,0)</f>
        <v>54</v>
      </c>
    </row>
    <row r="1551" spans="1:17" ht="15.75" x14ac:dyDescent="0.25">
      <c r="A1551" s="1" t="s">
        <v>821</v>
      </c>
      <c r="B1551" t="str">
        <f>VLOOKUP(A1551,'Customer Names'!A:D,4,0)</f>
        <v>Stephanie W.</v>
      </c>
      <c r="C1551">
        <f>VLOOKUP(A1551,'Medical Examinations'!A:B,2,0)</f>
        <v>36.29</v>
      </c>
      <c r="D1551">
        <f>VLOOKUP(A1551,'Medical Examinations'!A:C,3,0)</f>
        <v>6.23</v>
      </c>
      <c r="E1551" t="str">
        <f>VLOOKUP(A1551,'Medical Examinations'!A:K,11,0)</f>
        <v>No</v>
      </c>
      <c r="F1551" t="str">
        <f>VLOOKUP(A1551,'Medical Examinations'!A:N,14,0)</f>
        <v>No</v>
      </c>
      <c r="G1551" t="str">
        <f>VLOOKUP(A1551,'Medical Examinations'!A:F,6,0)</f>
        <v>No</v>
      </c>
      <c r="H1551" s="7" t="str">
        <f>VLOOKUP(A1551,'Medical Examinations'!A:J,10,0)</f>
        <v>0</v>
      </c>
      <c r="I1551" t="str">
        <f>VLOOKUP(A1551,'Medical Examinations'!A:I,9,0)</f>
        <v>No</v>
      </c>
      <c r="J1551" t="str">
        <f>VLOOKUP(A1551,'Medical Examinations'!A:L,12,0)</f>
        <v>Obesity</v>
      </c>
      <c r="K1551" t="str">
        <f>VLOOKUP(A1551,'Medical Examinations'!A:M,13,0)</f>
        <v>Prediabetes</v>
      </c>
      <c r="L1551" t="str">
        <f>VLOOKUP(A1551,'Hospitalisation Details'!A:S,15,0)</f>
        <v>6-Aug-1989</v>
      </c>
      <c r="M1551" s="10">
        <f>VLOOKUP(A1551,'Hospitalisation Details'!A:Q,17,0)</f>
        <v>6551.75</v>
      </c>
      <c r="N1551" t="str">
        <f>VLOOKUP(A1551,'Hospitalisation Details'!A:L,12,0)</f>
        <v>tier - 2</v>
      </c>
      <c r="O1551" t="str">
        <f>VLOOKUP(A1551,'Hospitalisation Details'!A:AA,13,0)</f>
        <v>tier - 2</v>
      </c>
      <c r="P1551" t="str">
        <f>VLOOKUP(A1551,'Hospitalisation Details'!A:AA,14,0)</f>
        <v>R1024</v>
      </c>
      <c r="Q1551">
        <f>VLOOKUP(A1551,'Hospitalisation Details'!A:AA,16,0)</f>
        <v>33</v>
      </c>
    </row>
    <row r="1552" spans="1:17" ht="15.75" x14ac:dyDescent="0.25">
      <c r="A1552" s="1" t="s">
        <v>820</v>
      </c>
      <c r="B1552" t="str">
        <f>VLOOKUP(A1552,'Customer Names'!A:D,4,0)</f>
        <v>Ezra</v>
      </c>
      <c r="C1552">
        <f>VLOOKUP(A1552,'Medical Examinations'!A:B,2,0)</f>
        <v>28.594999999999999</v>
      </c>
      <c r="D1552">
        <f>VLOOKUP(A1552,'Medical Examinations'!A:C,3,0)</f>
        <v>8.5299999999999994</v>
      </c>
      <c r="E1552" t="str">
        <f>VLOOKUP(A1552,'Medical Examinations'!A:K,11,0)</f>
        <v>Yes</v>
      </c>
      <c r="F1552" t="str">
        <f>VLOOKUP(A1552,'Medical Examinations'!A:N,14,0)</f>
        <v>No</v>
      </c>
      <c r="G1552" t="str">
        <f>VLOOKUP(A1552,'Medical Examinations'!A:F,6,0)</f>
        <v>No</v>
      </c>
      <c r="H1552" s="7">
        <f>VLOOKUP(A1552,'Medical Examinations'!A:J,10,0)</f>
        <v>1</v>
      </c>
      <c r="I1552" t="str">
        <f>VLOOKUP(A1552,'Medical Examinations'!A:I,9,0)</f>
        <v>No</v>
      </c>
      <c r="J1552" t="str">
        <f>VLOOKUP(A1552,'Medical Examinations'!A:L,12,0)</f>
        <v>Overweight</v>
      </c>
      <c r="K1552" t="str">
        <f>VLOOKUP(A1552,'Medical Examinations'!A:M,13,0)</f>
        <v>Diabetes</v>
      </c>
      <c r="L1552" t="str">
        <f>VLOOKUP(A1552,'Hospitalisation Details'!A:S,15,0)</f>
        <v>18-Dec-1986</v>
      </c>
      <c r="M1552" s="10">
        <f>VLOOKUP(A1552,'Hospitalisation Details'!A:Q,17,0)</f>
        <v>6548.2</v>
      </c>
      <c r="N1552" t="str">
        <f>VLOOKUP(A1552,'Hospitalisation Details'!A:L,12,0)</f>
        <v>tier - 2</v>
      </c>
      <c r="O1552" t="str">
        <f>VLOOKUP(A1552,'Hospitalisation Details'!A:AA,13,0)</f>
        <v>tier - 3</v>
      </c>
      <c r="P1552" t="str">
        <f>VLOOKUP(A1552,'Hospitalisation Details'!A:AA,14,0)</f>
        <v>R1012</v>
      </c>
      <c r="Q1552">
        <f>VLOOKUP(A1552,'Hospitalisation Details'!A:AA,16,0)</f>
        <v>36</v>
      </c>
    </row>
    <row r="1553" spans="1:17" ht="15.75" x14ac:dyDescent="0.25">
      <c r="A1553" s="1" t="s">
        <v>819</v>
      </c>
      <c r="B1553" t="str">
        <f>VLOOKUP(A1553,'Customer Names'!A:D,4,0)</f>
        <v>Jim</v>
      </c>
      <c r="C1553">
        <f>VLOOKUP(A1553,'Medical Examinations'!A:B,2,0)</f>
        <v>17.8</v>
      </c>
      <c r="D1553">
        <f>VLOOKUP(A1553,'Medical Examinations'!A:C,3,0)</f>
        <v>5.75</v>
      </c>
      <c r="E1553" t="str">
        <f>VLOOKUP(A1553,'Medical Examinations'!A:K,11,0)</f>
        <v>Yes</v>
      </c>
      <c r="F1553" t="str">
        <f>VLOOKUP(A1553,'Medical Examinations'!A:N,14,0)</f>
        <v>No</v>
      </c>
      <c r="G1553" t="str">
        <f>VLOOKUP(A1553,'Medical Examinations'!A:F,6,0)</f>
        <v>Yes</v>
      </c>
      <c r="H1553" s="7">
        <f>VLOOKUP(A1553,'Medical Examinations'!A:J,10,0)</f>
        <v>1</v>
      </c>
      <c r="I1553" t="str">
        <f>VLOOKUP(A1553,'Medical Examinations'!A:I,9,0)</f>
        <v>No</v>
      </c>
      <c r="J1553" t="str">
        <f>VLOOKUP(A1553,'Medical Examinations'!A:L,12,0)</f>
        <v>Underweight</v>
      </c>
      <c r="K1553" t="str">
        <f>VLOOKUP(A1553,'Medical Examinations'!A:M,13,0)</f>
        <v>Prediabetes</v>
      </c>
      <c r="L1553" t="str">
        <f>VLOOKUP(A1553,'Hospitalisation Details'!A:S,15,0)</f>
        <v>3-Dec-1969</v>
      </c>
      <c r="M1553" s="10">
        <f>VLOOKUP(A1553,'Hospitalisation Details'!A:Q,17,0)</f>
        <v>6546.16</v>
      </c>
      <c r="N1553" t="str">
        <f>VLOOKUP(A1553,'Hospitalisation Details'!A:L,12,0)</f>
        <v>tier - 2</v>
      </c>
      <c r="O1553" t="str">
        <f>VLOOKUP(A1553,'Hospitalisation Details'!A:AA,13,0)</f>
        <v>tier - 3</v>
      </c>
      <c r="P1553" t="str">
        <f>VLOOKUP(A1553,'Hospitalisation Details'!A:AA,14,0)</f>
        <v>R1013</v>
      </c>
      <c r="Q1553">
        <f>VLOOKUP(A1553,'Hospitalisation Details'!A:AA,16,0)</f>
        <v>53</v>
      </c>
    </row>
    <row r="1554" spans="1:17" ht="15.75" x14ac:dyDescent="0.25">
      <c r="A1554" s="1" t="s">
        <v>818</v>
      </c>
      <c r="B1554" t="str">
        <f>VLOOKUP(A1554,'Customer Names'!A:D,4,0)</f>
        <v>Ari L.</v>
      </c>
      <c r="C1554">
        <f>VLOOKUP(A1554,'Medical Examinations'!A:B,2,0)</f>
        <v>21.4</v>
      </c>
      <c r="D1554">
        <f>VLOOKUP(A1554,'Medical Examinations'!A:C,3,0)</f>
        <v>5.6</v>
      </c>
      <c r="E1554" t="str">
        <f>VLOOKUP(A1554,'Medical Examinations'!A:K,11,0)</f>
        <v>No</v>
      </c>
      <c r="F1554" t="str">
        <f>VLOOKUP(A1554,'Medical Examinations'!A:N,14,0)</f>
        <v>No</v>
      </c>
      <c r="G1554" t="str">
        <f>VLOOKUP(A1554,'Medical Examinations'!A:F,6,0)</f>
        <v>No</v>
      </c>
      <c r="H1554" s="7" t="str">
        <f>VLOOKUP(A1554,'Medical Examinations'!A:J,10,0)</f>
        <v>0</v>
      </c>
      <c r="I1554" t="str">
        <f>VLOOKUP(A1554,'Medical Examinations'!A:I,9,0)</f>
        <v>No</v>
      </c>
      <c r="J1554" t="str">
        <f>VLOOKUP(A1554,'Medical Examinations'!A:L,12,0)</f>
        <v>Normal Weight</v>
      </c>
      <c r="K1554" t="str">
        <f>VLOOKUP(A1554,'Medical Examinations'!A:M,13,0)</f>
        <v>Normal</v>
      </c>
      <c r="L1554" t="str">
        <f>VLOOKUP(A1554,'Hospitalisation Details'!A:S,15,0)</f>
        <v>2-Oct-1982</v>
      </c>
      <c r="M1554" s="10">
        <f>VLOOKUP(A1554,'Hospitalisation Details'!A:Q,17,0)</f>
        <v>6536.68</v>
      </c>
      <c r="N1554" t="str">
        <f>VLOOKUP(A1554,'Hospitalisation Details'!A:L,12,0)</f>
        <v>tier - 2</v>
      </c>
      <c r="O1554" t="str">
        <f>VLOOKUP(A1554,'Hospitalisation Details'!A:AA,13,0)</f>
        <v>tier - 2</v>
      </c>
      <c r="P1554" t="str">
        <f>VLOOKUP(A1554,'Hospitalisation Details'!A:AA,14,0)</f>
        <v>R1012</v>
      </c>
      <c r="Q1554">
        <f>VLOOKUP(A1554,'Hospitalisation Details'!A:AA,16,0)</f>
        <v>40</v>
      </c>
    </row>
    <row r="1555" spans="1:17" ht="15.75" x14ac:dyDescent="0.25">
      <c r="A1555" s="1" t="s">
        <v>817</v>
      </c>
      <c r="B1555" t="str">
        <f>VLOOKUP(A1555,'Customer Names'!A:D,4,0)</f>
        <v>Fanny</v>
      </c>
      <c r="C1555">
        <f>VLOOKUP(A1555,'Medical Examinations'!A:B,2,0)</f>
        <v>23.01</v>
      </c>
      <c r="D1555">
        <f>VLOOKUP(A1555,'Medical Examinations'!A:C,3,0)</f>
        <v>4.68</v>
      </c>
      <c r="E1555" t="str">
        <f>VLOOKUP(A1555,'Medical Examinations'!A:K,11,0)</f>
        <v>No</v>
      </c>
      <c r="F1555" t="str">
        <f>VLOOKUP(A1555,'Medical Examinations'!A:N,14,0)</f>
        <v>No</v>
      </c>
      <c r="G1555" t="str">
        <f>VLOOKUP(A1555,'Medical Examinations'!A:F,6,0)</f>
        <v>No</v>
      </c>
      <c r="H1555" s="7" t="str">
        <f>VLOOKUP(A1555,'Medical Examinations'!A:J,10,0)</f>
        <v>0</v>
      </c>
      <c r="I1555" t="str">
        <f>VLOOKUP(A1555,'Medical Examinations'!A:I,9,0)</f>
        <v>No</v>
      </c>
      <c r="J1555" t="str">
        <f>VLOOKUP(A1555,'Medical Examinations'!A:L,12,0)</f>
        <v>Normal Weight</v>
      </c>
      <c r="K1555" t="str">
        <f>VLOOKUP(A1555,'Medical Examinations'!A:M,13,0)</f>
        <v>Normal</v>
      </c>
      <c r="L1555" t="str">
        <f>VLOOKUP(A1555,'Hospitalisation Details'!A:S,15,0)</f>
        <v>12-Aug-1982</v>
      </c>
      <c r="M1555" s="10">
        <f>VLOOKUP(A1555,'Hospitalisation Details'!A:Q,17,0)</f>
        <v>6532.04</v>
      </c>
      <c r="N1555" t="str">
        <f>VLOOKUP(A1555,'Hospitalisation Details'!A:L,12,0)</f>
        <v>tier - 2</v>
      </c>
      <c r="O1555" t="str">
        <f>VLOOKUP(A1555,'Hospitalisation Details'!A:AA,13,0)</f>
        <v>tier - 1</v>
      </c>
      <c r="P1555" t="str">
        <f>VLOOKUP(A1555,'Hospitalisation Details'!A:AA,14,0)</f>
        <v>R1013</v>
      </c>
      <c r="Q1555">
        <f>VLOOKUP(A1555,'Hospitalisation Details'!A:AA,16,0)</f>
        <v>40</v>
      </c>
    </row>
    <row r="1556" spans="1:17" ht="15.75" x14ac:dyDescent="0.25">
      <c r="A1556" s="1" t="s">
        <v>816</v>
      </c>
      <c r="B1556" t="str">
        <f>VLOOKUP(A1556,'Customer Names'!A:D,4,0)</f>
        <v>Heather</v>
      </c>
      <c r="C1556">
        <f>VLOOKUP(A1556,'Medical Examinations'!A:B,2,0)</f>
        <v>19.86</v>
      </c>
      <c r="D1556">
        <f>VLOOKUP(A1556,'Medical Examinations'!A:C,3,0)</f>
        <v>5.62</v>
      </c>
      <c r="E1556" t="str">
        <f>VLOOKUP(A1556,'Medical Examinations'!A:K,11,0)</f>
        <v>Yes</v>
      </c>
      <c r="F1556" t="str">
        <f>VLOOKUP(A1556,'Medical Examinations'!A:N,14,0)</f>
        <v>No</v>
      </c>
      <c r="G1556" t="str">
        <f>VLOOKUP(A1556,'Medical Examinations'!A:F,6,0)</f>
        <v>No</v>
      </c>
      <c r="H1556" s="7" t="str">
        <f>VLOOKUP(A1556,'Medical Examinations'!A:J,10,0)</f>
        <v>0</v>
      </c>
      <c r="I1556" t="str">
        <f>VLOOKUP(A1556,'Medical Examinations'!A:I,9,0)</f>
        <v>No</v>
      </c>
      <c r="J1556" t="str">
        <f>VLOOKUP(A1556,'Medical Examinations'!A:L,12,0)</f>
        <v>Normal Weight</v>
      </c>
      <c r="K1556" t="str">
        <f>VLOOKUP(A1556,'Medical Examinations'!A:M,13,0)</f>
        <v>Normal</v>
      </c>
      <c r="L1556" t="str">
        <f>VLOOKUP(A1556,'Hospitalisation Details'!A:S,15,0)</f>
        <v>23-Oct-1976</v>
      </c>
      <c r="M1556" s="10">
        <f>VLOOKUP(A1556,'Hospitalisation Details'!A:Q,17,0)</f>
        <v>6529.21</v>
      </c>
      <c r="N1556" t="str">
        <f>VLOOKUP(A1556,'Hospitalisation Details'!A:L,12,0)</f>
        <v>tier - 2</v>
      </c>
      <c r="O1556" t="str">
        <f>VLOOKUP(A1556,'Hospitalisation Details'!A:AA,13,0)</f>
        <v>tier - 1</v>
      </c>
      <c r="P1556" t="str">
        <f>VLOOKUP(A1556,'Hospitalisation Details'!A:AA,14,0)</f>
        <v>R1013</v>
      </c>
      <c r="Q1556">
        <f>VLOOKUP(A1556,'Hospitalisation Details'!A:AA,16,0)</f>
        <v>46</v>
      </c>
    </row>
    <row r="1557" spans="1:17" ht="15.75" x14ac:dyDescent="0.25">
      <c r="A1557" s="1" t="s">
        <v>815</v>
      </c>
      <c r="B1557" t="str">
        <f>VLOOKUP(A1557,'Customer Names'!A:D,4,0)</f>
        <v>Peter W. Sr.</v>
      </c>
      <c r="C1557">
        <f>VLOOKUP(A1557,'Medical Examinations'!A:B,2,0)</f>
        <v>33.58</v>
      </c>
      <c r="D1557">
        <f>VLOOKUP(A1557,'Medical Examinations'!A:C,3,0)</f>
        <v>5.08</v>
      </c>
      <c r="E1557" t="str">
        <f>VLOOKUP(A1557,'Medical Examinations'!A:K,11,0)</f>
        <v>No</v>
      </c>
      <c r="F1557" t="str">
        <f>VLOOKUP(A1557,'Medical Examinations'!A:N,14,0)</f>
        <v>No</v>
      </c>
      <c r="G1557" t="str">
        <f>VLOOKUP(A1557,'Medical Examinations'!A:F,6,0)</f>
        <v>No</v>
      </c>
      <c r="H1557" s="7" t="str">
        <f>VLOOKUP(A1557,'Medical Examinations'!A:J,10,0)</f>
        <v>0</v>
      </c>
      <c r="I1557" t="str">
        <f>VLOOKUP(A1557,'Medical Examinations'!A:I,9,0)</f>
        <v>No</v>
      </c>
      <c r="J1557" t="str">
        <f>VLOOKUP(A1557,'Medical Examinations'!A:L,12,0)</f>
        <v>Obesity</v>
      </c>
      <c r="K1557" t="str">
        <f>VLOOKUP(A1557,'Medical Examinations'!A:M,13,0)</f>
        <v>Normal</v>
      </c>
      <c r="L1557" t="str">
        <f>VLOOKUP(A1557,'Hospitalisation Details'!A:S,15,0)</f>
        <v>7-Jul-1994</v>
      </c>
      <c r="M1557" s="10">
        <f>VLOOKUP(A1557,'Hospitalisation Details'!A:Q,17,0)</f>
        <v>6512.24</v>
      </c>
      <c r="N1557" t="str">
        <f>VLOOKUP(A1557,'Hospitalisation Details'!A:L,12,0)</f>
        <v>tier - 2</v>
      </c>
      <c r="O1557" t="str">
        <f>VLOOKUP(A1557,'Hospitalisation Details'!A:AA,13,0)</f>
        <v>tier - 1</v>
      </c>
      <c r="P1557" t="str">
        <f>VLOOKUP(A1557,'Hospitalisation Details'!A:AA,14,0)</f>
        <v>R1021</v>
      </c>
      <c r="Q1557">
        <f>VLOOKUP(A1557,'Hospitalisation Details'!A:AA,16,0)</f>
        <v>28</v>
      </c>
    </row>
    <row r="1558" spans="1:17" ht="15.75" x14ac:dyDescent="0.25">
      <c r="A1558" s="1" t="s">
        <v>814</v>
      </c>
      <c r="B1558" t="str">
        <f>VLOOKUP(A1558,'Customer Names'!A:D,4,0)</f>
        <v>Catherine A</v>
      </c>
      <c r="C1558">
        <f>VLOOKUP(A1558,'Medical Examinations'!A:B,2,0)</f>
        <v>29.81</v>
      </c>
      <c r="D1558">
        <f>VLOOKUP(A1558,'Medical Examinations'!A:C,3,0)</f>
        <v>5.28</v>
      </c>
      <c r="E1558" t="str">
        <f>VLOOKUP(A1558,'Medical Examinations'!A:K,11,0)</f>
        <v>No</v>
      </c>
      <c r="F1558" t="str">
        <f>VLOOKUP(A1558,'Medical Examinations'!A:N,14,0)</f>
        <v>No</v>
      </c>
      <c r="G1558" t="str">
        <f>VLOOKUP(A1558,'Medical Examinations'!A:F,6,0)</f>
        <v>No</v>
      </c>
      <c r="H1558" s="7" t="str">
        <f>VLOOKUP(A1558,'Medical Examinations'!A:J,10,0)</f>
        <v>0</v>
      </c>
      <c r="I1558" t="str">
        <f>VLOOKUP(A1558,'Medical Examinations'!A:I,9,0)</f>
        <v>No</v>
      </c>
      <c r="J1558" t="str">
        <f>VLOOKUP(A1558,'Medical Examinations'!A:L,12,0)</f>
        <v>Overweight</v>
      </c>
      <c r="K1558" t="str">
        <f>VLOOKUP(A1558,'Medical Examinations'!A:M,13,0)</f>
        <v>Normal</v>
      </c>
      <c r="L1558" t="str">
        <f>VLOOKUP(A1558,'Hospitalisation Details'!A:S,15,0)</f>
        <v>28-Aug-1982</v>
      </c>
      <c r="M1558" s="10">
        <f>VLOOKUP(A1558,'Hospitalisation Details'!A:Q,17,0)</f>
        <v>6500.24</v>
      </c>
      <c r="N1558" t="str">
        <f>VLOOKUP(A1558,'Hospitalisation Details'!A:L,12,0)</f>
        <v>tier - 2</v>
      </c>
      <c r="O1558" t="str">
        <f>VLOOKUP(A1558,'Hospitalisation Details'!A:AA,13,0)</f>
        <v>tier - 2</v>
      </c>
      <c r="P1558" t="str">
        <f>VLOOKUP(A1558,'Hospitalisation Details'!A:AA,14,0)</f>
        <v>R1013</v>
      </c>
      <c r="Q1558">
        <f>VLOOKUP(A1558,'Hospitalisation Details'!A:AA,16,0)</f>
        <v>40</v>
      </c>
    </row>
    <row r="1559" spans="1:17" ht="15.75" x14ac:dyDescent="0.25">
      <c r="A1559" s="1" t="s">
        <v>813</v>
      </c>
      <c r="B1559" t="str">
        <f>VLOOKUP(A1559,'Customer Names'!A:D,4,0)</f>
        <v>Kelly A</v>
      </c>
      <c r="C1559">
        <f>VLOOKUP(A1559,'Medical Examinations'!A:B,2,0)</f>
        <v>27.4</v>
      </c>
      <c r="D1559">
        <f>VLOOKUP(A1559,'Medical Examinations'!A:C,3,0)</f>
        <v>4.6100000000000003</v>
      </c>
      <c r="E1559" t="str">
        <f>VLOOKUP(A1559,'Medical Examinations'!A:K,11,0)</f>
        <v>No</v>
      </c>
      <c r="F1559" t="str">
        <f>VLOOKUP(A1559,'Medical Examinations'!A:N,14,0)</f>
        <v>No</v>
      </c>
      <c r="G1559" t="str">
        <f>VLOOKUP(A1559,'Medical Examinations'!A:F,6,0)</f>
        <v>No</v>
      </c>
      <c r="H1559" s="7" t="str">
        <f>VLOOKUP(A1559,'Medical Examinations'!A:J,10,0)</f>
        <v>0</v>
      </c>
      <c r="I1559" t="str">
        <f>VLOOKUP(A1559,'Medical Examinations'!A:I,9,0)</f>
        <v>No</v>
      </c>
      <c r="J1559" t="str">
        <f>VLOOKUP(A1559,'Medical Examinations'!A:L,12,0)</f>
        <v>Overweight</v>
      </c>
      <c r="K1559" t="str">
        <f>VLOOKUP(A1559,'Medical Examinations'!A:M,13,0)</f>
        <v>Normal</v>
      </c>
      <c r="L1559" t="str">
        <f>VLOOKUP(A1559,'Hospitalisation Details'!A:S,15,0)</f>
        <v>9-Oct-1982</v>
      </c>
      <c r="M1559" s="10">
        <f>VLOOKUP(A1559,'Hospitalisation Details'!A:Q,17,0)</f>
        <v>6496.89</v>
      </c>
      <c r="N1559" t="str">
        <f>VLOOKUP(A1559,'Hospitalisation Details'!A:L,12,0)</f>
        <v>tier - 2</v>
      </c>
      <c r="O1559" t="str">
        <f>VLOOKUP(A1559,'Hospitalisation Details'!A:AA,13,0)</f>
        <v>tier - 3</v>
      </c>
      <c r="P1559" t="str">
        <f>VLOOKUP(A1559,'Hospitalisation Details'!A:AA,14,0)</f>
        <v>R1011</v>
      </c>
      <c r="Q1559">
        <f>VLOOKUP(A1559,'Hospitalisation Details'!A:AA,16,0)</f>
        <v>40</v>
      </c>
    </row>
    <row r="1560" spans="1:17" ht="15.75" x14ac:dyDescent="0.25">
      <c r="A1560" s="1" t="s">
        <v>812</v>
      </c>
      <c r="B1560" t="str">
        <f>VLOOKUP(A1560,'Customer Names'!A:D,4,0)</f>
        <v>Janel N.</v>
      </c>
      <c r="C1560">
        <f>VLOOKUP(A1560,'Medical Examinations'!A:B,2,0)</f>
        <v>17.98</v>
      </c>
      <c r="D1560">
        <f>VLOOKUP(A1560,'Medical Examinations'!A:C,3,0)</f>
        <v>6.57</v>
      </c>
      <c r="E1560" t="str">
        <f>VLOOKUP(A1560,'Medical Examinations'!A:K,11,0)</f>
        <v>Yes</v>
      </c>
      <c r="F1560" t="str">
        <f>VLOOKUP(A1560,'Medical Examinations'!A:N,14,0)</f>
        <v>No</v>
      </c>
      <c r="G1560" t="str">
        <f>VLOOKUP(A1560,'Medical Examinations'!A:F,6,0)</f>
        <v>No</v>
      </c>
      <c r="H1560" s="7">
        <f>VLOOKUP(A1560,'Medical Examinations'!A:J,10,0)</f>
        <v>2</v>
      </c>
      <c r="I1560" t="str">
        <f>VLOOKUP(A1560,'Medical Examinations'!A:I,9,0)</f>
        <v>No</v>
      </c>
      <c r="J1560" t="str">
        <f>VLOOKUP(A1560,'Medical Examinations'!A:L,12,0)</f>
        <v>Underweight</v>
      </c>
      <c r="K1560" t="str">
        <f>VLOOKUP(A1560,'Medical Examinations'!A:M,13,0)</f>
        <v>Diabetes</v>
      </c>
      <c r="L1560" t="str">
        <f>VLOOKUP(A1560,'Hospitalisation Details'!A:S,15,0)</f>
        <v>1-Dec-1970</v>
      </c>
      <c r="M1560" s="10">
        <f>VLOOKUP(A1560,'Hospitalisation Details'!A:Q,17,0)</f>
        <v>6481.67</v>
      </c>
      <c r="N1560" t="str">
        <f>VLOOKUP(A1560,'Hospitalisation Details'!A:L,12,0)</f>
        <v>tier - 2</v>
      </c>
      <c r="O1560" t="str">
        <f>VLOOKUP(A1560,'Hospitalisation Details'!A:AA,13,0)</f>
        <v>tier - 2</v>
      </c>
      <c r="P1560" t="str">
        <f>VLOOKUP(A1560,'Hospitalisation Details'!A:AA,14,0)</f>
        <v>R1013</v>
      </c>
      <c r="Q1560">
        <f>VLOOKUP(A1560,'Hospitalisation Details'!A:AA,16,0)</f>
        <v>52</v>
      </c>
    </row>
    <row r="1561" spans="1:17" ht="15.75" x14ac:dyDescent="0.25">
      <c r="A1561" s="1" t="s">
        <v>811</v>
      </c>
      <c r="B1561" t="str">
        <f>VLOOKUP(A1561,'Customer Names'!A:D,4,0)</f>
        <v>Yann Kai</v>
      </c>
      <c r="C1561">
        <f>VLOOKUP(A1561,'Medical Examinations'!A:B,2,0)</f>
        <v>37.9</v>
      </c>
      <c r="D1561">
        <f>VLOOKUP(A1561,'Medical Examinations'!A:C,3,0)</f>
        <v>5.83</v>
      </c>
      <c r="E1561" t="str">
        <f>VLOOKUP(A1561,'Medical Examinations'!A:K,11,0)</f>
        <v>No</v>
      </c>
      <c r="F1561" t="str">
        <f>VLOOKUP(A1561,'Medical Examinations'!A:N,14,0)</f>
        <v>No</v>
      </c>
      <c r="G1561" t="str">
        <f>VLOOKUP(A1561,'Medical Examinations'!A:F,6,0)</f>
        <v>No</v>
      </c>
      <c r="H1561" s="7" t="str">
        <f>VLOOKUP(A1561,'Medical Examinations'!A:J,10,0)</f>
        <v>0</v>
      </c>
      <c r="I1561" t="str">
        <f>VLOOKUP(A1561,'Medical Examinations'!A:I,9,0)</f>
        <v>No</v>
      </c>
      <c r="J1561" t="str">
        <f>VLOOKUP(A1561,'Medical Examinations'!A:L,12,0)</f>
        <v>Obesity</v>
      </c>
      <c r="K1561" t="str">
        <f>VLOOKUP(A1561,'Medical Examinations'!A:M,13,0)</f>
        <v>Prediabetes</v>
      </c>
      <c r="L1561" t="str">
        <f>VLOOKUP(A1561,'Hospitalisation Details'!A:S,15,0)</f>
        <v>8-Jun-1980</v>
      </c>
      <c r="M1561" s="10">
        <f>VLOOKUP(A1561,'Hospitalisation Details'!A:Q,17,0)</f>
        <v>6474.01</v>
      </c>
      <c r="N1561" t="str">
        <f>VLOOKUP(A1561,'Hospitalisation Details'!A:L,12,0)</f>
        <v>tier - 2</v>
      </c>
      <c r="O1561" t="str">
        <f>VLOOKUP(A1561,'Hospitalisation Details'!A:AA,13,0)</f>
        <v>tier - 3</v>
      </c>
      <c r="P1561" t="str">
        <f>VLOOKUP(A1561,'Hospitalisation Details'!A:AA,14,0)</f>
        <v>R1011</v>
      </c>
      <c r="Q1561">
        <f>VLOOKUP(A1561,'Hospitalisation Details'!A:AA,16,0)</f>
        <v>43</v>
      </c>
    </row>
    <row r="1562" spans="1:17" ht="15.75" x14ac:dyDescent="0.25">
      <c r="A1562" s="1" t="s">
        <v>810</v>
      </c>
      <c r="B1562" t="str">
        <f>VLOOKUP(A1562,'Customer Names'!A:D,4,0)</f>
        <v>Zachary R.</v>
      </c>
      <c r="C1562">
        <f>VLOOKUP(A1562,'Medical Examinations'!A:B,2,0)</f>
        <v>25.27</v>
      </c>
      <c r="D1562">
        <f>VLOOKUP(A1562,'Medical Examinations'!A:C,3,0)</f>
        <v>6.98</v>
      </c>
      <c r="E1562" t="str">
        <f>VLOOKUP(A1562,'Medical Examinations'!A:K,11,0)</f>
        <v>Yes</v>
      </c>
      <c r="F1562" t="str">
        <f>VLOOKUP(A1562,'Medical Examinations'!A:N,14,0)</f>
        <v>No</v>
      </c>
      <c r="G1562" t="str">
        <f>VLOOKUP(A1562,'Medical Examinations'!A:F,6,0)</f>
        <v>No</v>
      </c>
      <c r="H1562" s="7" t="str">
        <f>VLOOKUP(A1562,'Medical Examinations'!A:J,10,0)</f>
        <v>0</v>
      </c>
      <c r="I1562" t="str">
        <f>VLOOKUP(A1562,'Medical Examinations'!A:I,9,0)</f>
        <v>No</v>
      </c>
      <c r="J1562" t="str">
        <f>VLOOKUP(A1562,'Medical Examinations'!A:L,12,0)</f>
        <v>Overweight</v>
      </c>
      <c r="K1562" t="str">
        <f>VLOOKUP(A1562,'Medical Examinations'!A:M,13,0)</f>
        <v>Diabetes</v>
      </c>
      <c r="L1562" t="str">
        <f>VLOOKUP(A1562,'Hospitalisation Details'!A:S,15,0)</f>
        <v>27-Jul-1981</v>
      </c>
      <c r="M1562" s="10">
        <f>VLOOKUP(A1562,'Hospitalisation Details'!A:Q,17,0)</f>
        <v>6473.15</v>
      </c>
      <c r="N1562" t="str">
        <f>VLOOKUP(A1562,'Hospitalisation Details'!A:L,12,0)</f>
        <v>tier - 2</v>
      </c>
      <c r="O1562" t="str">
        <f>VLOOKUP(A1562,'Hospitalisation Details'!A:AA,13,0)</f>
        <v>tier - 2</v>
      </c>
      <c r="P1562" t="str">
        <f>VLOOKUP(A1562,'Hospitalisation Details'!A:AA,14,0)</f>
        <v>R1013</v>
      </c>
      <c r="Q1562">
        <f>VLOOKUP(A1562,'Hospitalisation Details'!A:AA,16,0)</f>
        <v>41</v>
      </c>
    </row>
    <row r="1563" spans="1:17" ht="15.75" x14ac:dyDescent="0.25">
      <c r="A1563" s="1" t="s">
        <v>809</v>
      </c>
      <c r="B1563" t="str">
        <f>VLOOKUP(A1563,'Customer Names'!A:D,4,0)</f>
        <v>Alejandro Sr.</v>
      </c>
      <c r="C1563">
        <f>VLOOKUP(A1563,'Medical Examinations'!A:B,2,0)</f>
        <v>29.26</v>
      </c>
      <c r="D1563">
        <f>VLOOKUP(A1563,'Medical Examinations'!A:C,3,0)</f>
        <v>4.03</v>
      </c>
      <c r="E1563" t="str">
        <f>VLOOKUP(A1563,'Medical Examinations'!A:K,11,0)</f>
        <v>No</v>
      </c>
      <c r="F1563" t="str">
        <f>VLOOKUP(A1563,'Medical Examinations'!A:N,14,0)</f>
        <v>No</v>
      </c>
      <c r="G1563" t="str">
        <f>VLOOKUP(A1563,'Medical Examinations'!A:F,6,0)</f>
        <v>No</v>
      </c>
      <c r="H1563" s="7">
        <f>VLOOKUP(A1563,'Medical Examinations'!A:J,10,0)</f>
        <v>1</v>
      </c>
      <c r="I1563" t="str">
        <f>VLOOKUP(A1563,'Medical Examinations'!A:I,9,0)</f>
        <v>No</v>
      </c>
      <c r="J1563" t="str">
        <f>VLOOKUP(A1563,'Medical Examinations'!A:L,12,0)</f>
        <v>Overweight</v>
      </c>
      <c r="K1563" t="str">
        <f>VLOOKUP(A1563,'Medical Examinations'!A:M,13,0)</f>
        <v>Normal</v>
      </c>
      <c r="L1563" t="str">
        <f>VLOOKUP(A1563,'Hospitalisation Details'!A:S,15,0)</f>
        <v>1-Nov-1984</v>
      </c>
      <c r="M1563" s="10">
        <f>VLOOKUP(A1563,'Hospitalisation Details'!A:Q,17,0)</f>
        <v>6457.84</v>
      </c>
      <c r="N1563" t="str">
        <f>VLOOKUP(A1563,'Hospitalisation Details'!A:L,12,0)</f>
        <v>tier - 2</v>
      </c>
      <c r="O1563" t="str">
        <f>VLOOKUP(A1563,'Hospitalisation Details'!A:AA,13,0)</f>
        <v>tier - 3</v>
      </c>
      <c r="P1563" t="str">
        <f>VLOOKUP(A1563,'Hospitalisation Details'!A:AA,14,0)</f>
        <v>R1012</v>
      </c>
      <c r="Q1563">
        <f>VLOOKUP(A1563,'Hospitalisation Details'!A:AA,16,0)</f>
        <v>38</v>
      </c>
    </row>
    <row r="1564" spans="1:17" ht="15.75" x14ac:dyDescent="0.25">
      <c r="A1564" s="1" t="s">
        <v>808</v>
      </c>
      <c r="B1564" t="str">
        <f>VLOOKUP(A1564,'Customer Names'!A:D,4,0)</f>
        <v>Nicholas R.</v>
      </c>
      <c r="C1564">
        <f>VLOOKUP(A1564,'Medical Examinations'!A:B,2,0)</f>
        <v>27.835000000000001</v>
      </c>
      <c r="D1564">
        <f>VLOOKUP(A1564,'Medical Examinations'!A:C,3,0)</f>
        <v>4.5599999999999996</v>
      </c>
      <c r="E1564" t="str">
        <f>VLOOKUP(A1564,'Medical Examinations'!A:K,11,0)</f>
        <v>No</v>
      </c>
      <c r="F1564" t="str">
        <f>VLOOKUP(A1564,'Medical Examinations'!A:N,14,0)</f>
        <v>No</v>
      </c>
      <c r="G1564" t="str">
        <f>VLOOKUP(A1564,'Medical Examinations'!A:F,6,0)</f>
        <v>No</v>
      </c>
      <c r="H1564" s="7">
        <f>VLOOKUP(A1564,'Medical Examinations'!A:J,10,0)</f>
        <v>1</v>
      </c>
      <c r="I1564" t="str">
        <f>VLOOKUP(A1564,'Medical Examinations'!A:I,9,0)</f>
        <v>No</v>
      </c>
      <c r="J1564" t="str">
        <f>VLOOKUP(A1564,'Medical Examinations'!A:L,12,0)</f>
        <v>Overweight</v>
      </c>
      <c r="K1564" t="str">
        <f>VLOOKUP(A1564,'Medical Examinations'!A:M,13,0)</f>
        <v>Normal</v>
      </c>
      <c r="L1564" t="str">
        <f>VLOOKUP(A1564,'Hospitalisation Details'!A:S,15,0)</f>
        <v>26-Aug-1984</v>
      </c>
      <c r="M1564" s="10">
        <f>VLOOKUP(A1564,'Hospitalisation Details'!A:Q,17,0)</f>
        <v>6455.86</v>
      </c>
      <c r="N1564" t="str">
        <f>VLOOKUP(A1564,'Hospitalisation Details'!A:L,12,0)</f>
        <v>tier - 3</v>
      </c>
      <c r="O1564" t="str">
        <f>VLOOKUP(A1564,'Hospitalisation Details'!A:AA,13,0)</f>
        <v>tier - 3</v>
      </c>
      <c r="P1564" t="str">
        <f>VLOOKUP(A1564,'Hospitalisation Details'!A:AA,14,0)</f>
        <v>R1012</v>
      </c>
      <c r="Q1564">
        <f>VLOOKUP(A1564,'Hospitalisation Details'!A:AA,16,0)</f>
        <v>38</v>
      </c>
    </row>
    <row r="1565" spans="1:17" ht="15.75" x14ac:dyDescent="0.25">
      <c r="A1565" s="1" t="s">
        <v>807</v>
      </c>
      <c r="B1565" t="str">
        <f>VLOOKUP(A1565,'Customer Names'!A:D,4,0)</f>
        <v>Paul</v>
      </c>
      <c r="C1565">
        <f>VLOOKUP(A1565,'Medical Examinations'!A:B,2,0)</f>
        <v>46.53</v>
      </c>
      <c r="D1565">
        <f>VLOOKUP(A1565,'Medical Examinations'!A:C,3,0)</f>
        <v>5.38</v>
      </c>
      <c r="E1565" t="str">
        <f>VLOOKUP(A1565,'Medical Examinations'!A:K,11,0)</f>
        <v>Yes</v>
      </c>
      <c r="F1565" t="str">
        <f>VLOOKUP(A1565,'Medical Examinations'!A:N,14,0)</f>
        <v>No</v>
      </c>
      <c r="G1565" t="str">
        <f>VLOOKUP(A1565,'Medical Examinations'!A:F,6,0)</f>
        <v>No</v>
      </c>
      <c r="H1565" s="7" t="str">
        <f>VLOOKUP(A1565,'Medical Examinations'!A:J,10,0)</f>
        <v>0</v>
      </c>
      <c r="I1565" t="str">
        <f>VLOOKUP(A1565,'Medical Examinations'!A:I,9,0)</f>
        <v>No</v>
      </c>
      <c r="J1565" t="str">
        <f>VLOOKUP(A1565,'Medical Examinations'!A:L,12,0)</f>
        <v>Obesity</v>
      </c>
      <c r="K1565" t="str">
        <f>VLOOKUP(A1565,'Medical Examinations'!A:M,13,0)</f>
        <v>Normal</v>
      </c>
      <c r="L1565" t="str">
        <f>VLOOKUP(A1565,'Hospitalisation Details'!A:S,15,0)</f>
        <v>22-Jul-1985</v>
      </c>
      <c r="M1565" s="10">
        <f>VLOOKUP(A1565,'Hospitalisation Details'!A:Q,17,0)</f>
        <v>6435.62</v>
      </c>
      <c r="N1565" t="str">
        <f>VLOOKUP(A1565,'Hospitalisation Details'!A:L,12,0)</f>
        <v>tier - 3</v>
      </c>
      <c r="O1565" t="str">
        <f>VLOOKUP(A1565,'Hospitalisation Details'!A:AA,13,0)</f>
        <v>tier - 2</v>
      </c>
      <c r="P1565" t="str">
        <f>VLOOKUP(A1565,'Hospitalisation Details'!A:AA,14,0)</f>
        <v>R1013</v>
      </c>
      <c r="Q1565">
        <f>VLOOKUP(A1565,'Hospitalisation Details'!A:AA,16,0)</f>
        <v>37</v>
      </c>
    </row>
    <row r="1566" spans="1:17" ht="15.75" x14ac:dyDescent="0.25">
      <c r="A1566" s="1" t="s">
        <v>806</v>
      </c>
      <c r="B1566" t="str">
        <f>VLOOKUP(A1566,'Customer Names'!A:D,4,0)</f>
        <v>Michael D</v>
      </c>
      <c r="C1566">
        <f>VLOOKUP(A1566,'Medical Examinations'!A:B,2,0)</f>
        <v>20.58</v>
      </c>
      <c r="D1566">
        <f>VLOOKUP(A1566,'Medical Examinations'!A:C,3,0)</f>
        <v>11.04</v>
      </c>
      <c r="E1566" t="str">
        <f>VLOOKUP(A1566,'Medical Examinations'!A:K,11,0)</f>
        <v>Yes</v>
      </c>
      <c r="F1566" t="str">
        <f>VLOOKUP(A1566,'Medical Examinations'!A:N,14,0)</f>
        <v>No</v>
      </c>
      <c r="G1566" t="str">
        <f>VLOOKUP(A1566,'Medical Examinations'!A:F,6,0)</f>
        <v>No</v>
      </c>
      <c r="H1566" s="7">
        <f>VLOOKUP(A1566,'Medical Examinations'!A:J,10,0)</f>
        <v>1</v>
      </c>
      <c r="I1566" t="str">
        <f>VLOOKUP(A1566,'Medical Examinations'!A:I,9,0)</f>
        <v>No</v>
      </c>
      <c r="J1566" t="str">
        <f>VLOOKUP(A1566,'Medical Examinations'!A:L,12,0)</f>
        <v>Normal Weight</v>
      </c>
      <c r="K1566" t="str">
        <f>VLOOKUP(A1566,'Medical Examinations'!A:M,13,0)</f>
        <v>Diabetes</v>
      </c>
      <c r="L1566" t="str">
        <f>VLOOKUP(A1566,'Hospitalisation Details'!A:S,15,0)</f>
        <v>5-Aug-1975</v>
      </c>
      <c r="M1566" s="10">
        <f>VLOOKUP(A1566,'Hospitalisation Details'!A:Q,17,0)</f>
        <v>6423.48</v>
      </c>
      <c r="N1566" t="str">
        <f>VLOOKUP(A1566,'Hospitalisation Details'!A:L,12,0)</f>
        <v>tier - 2</v>
      </c>
      <c r="O1566" t="str">
        <f>VLOOKUP(A1566,'Hospitalisation Details'!A:AA,13,0)</f>
        <v>tier - 3</v>
      </c>
      <c r="P1566" t="str">
        <f>VLOOKUP(A1566,'Hospitalisation Details'!A:AA,14,0)</f>
        <v>R1013</v>
      </c>
      <c r="Q1566">
        <f>VLOOKUP(A1566,'Hospitalisation Details'!A:AA,16,0)</f>
        <v>47</v>
      </c>
    </row>
    <row r="1567" spans="1:17" ht="15.75" x14ac:dyDescent="0.25">
      <c r="A1567" s="1" t="s">
        <v>805</v>
      </c>
      <c r="B1567" t="str">
        <f>VLOOKUP(A1567,'Customer Names'!A:D,4,0)</f>
        <v>Marina</v>
      </c>
      <c r="C1567">
        <f>VLOOKUP(A1567,'Medical Examinations'!A:B,2,0)</f>
        <v>19.53</v>
      </c>
      <c r="D1567">
        <f>VLOOKUP(A1567,'Medical Examinations'!A:C,3,0)</f>
        <v>6.09</v>
      </c>
      <c r="E1567" t="str">
        <f>VLOOKUP(A1567,'Medical Examinations'!A:K,11,0)</f>
        <v>Yes</v>
      </c>
      <c r="F1567" t="str">
        <f>VLOOKUP(A1567,'Medical Examinations'!A:N,14,0)</f>
        <v>No</v>
      </c>
      <c r="G1567" t="str">
        <f>VLOOKUP(A1567,'Medical Examinations'!A:F,6,0)</f>
        <v>No</v>
      </c>
      <c r="H1567" s="7" t="str">
        <f>VLOOKUP(A1567,'Medical Examinations'!A:J,10,0)</f>
        <v>0</v>
      </c>
      <c r="I1567" t="str">
        <f>VLOOKUP(A1567,'Medical Examinations'!A:I,9,0)</f>
        <v>No</v>
      </c>
      <c r="J1567" t="str">
        <f>VLOOKUP(A1567,'Medical Examinations'!A:L,12,0)</f>
        <v>Normal Weight</v>
      </c>
      <c r="K1567" t="str">
        <f>VLOOKUP(A1567,'Medical Examinations'!A:M,13,0)</f>
        <v>Prediabetes</v>
      </c>
      <c r="L1567" t="str">
        <f>VLOOKUP(A1567,'Hospitalisation Details'!A:S,15,0)</f>
        <v>30-Dec-1976</v>
      </c>
      <c r="M1567" s="10">
        <f>VLOOKUP(A1567,'Hospitalisation Details'!A:Q,17,0)</f>
        <v>6417.28</v>
      </c>
      <c r="N1567" t="str">
        <f>VLOOKUP(A1567,'Hospitalisation Details'!A:L,12,0)</f>
        <v>tier - 2</v>
      </c>
      <c r="O1567" t="str">
        <f>VLOOKUP(A1567,'Hospitalisation Details'!A:AA,13,0)</f>
        <v>tier - 3</v>
      </c>
      <c r="P1567" t="str">
        <f>VLOOKUP(A1567,'Hospitalisation Details'!A:AA,14,0)</f>
        <v>R1013</v>
      </c>
      <c r="Q1567">
        <f>VLOOKUP(A1567,'Hospitalisation Details'!A:AA,16,0)</f>
        <v>46</v>
      </c>
    </row>
    <row r="1568" spans="1:17" ht="15.75" x14ac:dyDescent="0.25">
      <c r="A1568" s="1" t="s">
        <v>804</v>
      </c>
      <c r="B1568" t="str">
        <f>VLOOKUP(A1568,'Customer Names'!A:D,4,0)</f>
        <v>Caroline</v>
      </c>
      <c r="C1568">
        <f>VLOOKUP(A1568,'Medical Examinations'!A:B,2,0)</f>
        <v>27.7</v>
      </c>
      <c r="D1568">
        <f>VLOOKUP(A1568,'Medical Examinations'!A:C,3,0)</f>
        <v>4.71</v>
      </c>
      <c r="E1568" t="str">
        <f>VLOOKUP(A1568,'Medical Examinations'!A:K,11,0)</f>
        <v>No</v>
      </c>
      <c r="F1568" t="str">
        <f>VLOOKUP(A1568,'Medical Examinations'!A:N,14,0)</f>
        <v>No</v>
      </c>
      <c r="G1568" t="str">
        <f>VLOOKUP(A1568,'Medical Examinations'!A:F,6,0)</f>
        <v>No</v>
      </c>
      <c r="H1568" s="7">
        <f>VLOOKUP(A1568,'Medical Examinations'!A:J,10,0)</f>
        <v>1</v>
      </c>
      <c r="I1568" t="str">
        <f>VLOOKUP(A1568,'Medical Examinations'!A:I,9,0)</f>
        <v>No</v>
      </c>
      <c r="J1568" t="str">
        <f>VLOOKUP(A1568,'Medical Examinations'!A:L,12,0)</f>
        <v>Overweight</v>
      </c>
      <c r="K1568" t="str">
        <f>VLOOKUP(A1568,'Medical Examinations'!A:M,13,0)</f>
        <v>Normal</v>
      </c>
      <c r="L1568" t="str">
        <f>VLOOKUP(A1568,'Hospitalisation Details'!A:S,15,0)</f>
        <v>4-Sep-1987</v>
      </c>
      <c r="M1568" s="10">
        <f>VLOOKUP(A1568,'Hospitalisation Details'!A:Q,17,0)</f>
        <v>6414.18</v>
      </c>
      <c r="N1568" t="str">
        <f>VLOOKUP(A1568,'Hospitalisation Details'!A:L,12,0)</f>
        <v>tier - 2</v>
      </c>
      <c r="O1568" t="str">
        <f>VLOOKUP(A1568,'Hospitalisation Details'!A:AA,13,0)</f>
        <v>tier - 2</v>
      </c>
      <c r="P1568" t="str">
        <f>VLOOKUP(A1568,'Hospitalisation Details'!A:AA,14,0)</f>
        <v>R1011</v>
      </c>
      <c r="Q1568">
        <f>VLOOKUP(A1568,'Hospitalisation Details'!A:AA,16,0)</f>
        <v>35</v>
      </c>
    </row>
    <row r="1569" spans="1:17" ht="15.75" x14ac:dyDescent="0.25">
      <c r="A1569" s="1" t="s">
        <v>803</v>
      </c>
      <c r="B1569" t="str">
        <f>VLOOKUP(A1569,'Customer Names'!A:D,4,0)</f>
        <v>Ross P</v>
      </c>
      <c r="C1569">
        <f>VLOOKUP(A1569,'Medical Examinations'!A:B,2,0)</f>
        <v>18.920000000000002</v>
      </c>
      <c r="D1569">
        <f>VLOOKUP(A1569,'Medical Examinations'!A:C,3,0)</f>
        <v>8.18</v>
      </c>
      <c r="E1569" t="str">
        <f>VLOOKUP(A1569,'Medical Examinations'!A:K,11,0)</f>
        <v>No</v>
      </c>
      <c r="F1569" t="str">
        <f>VLOOKUP(A1569,'Medical Examinations'!A:N,14,0)</f>
        <v>No</v>
      </c>
      <c r="G1569" t="str">
        <f>VLOOKUP(A1569,'Medical Examinations'!A:F,6,0)</f>
        <v>No</v>
      </c>
      <c r="H1569" s="7" t="str">
        <f>VLOOKUP(A1569,'Medical Examinations'!A:J,10,0)</f>
        <v>0</v>
      </c>
      <c r="I1569" t="str">
        <f>VLOOKUP(A1569,'Medical Examinations'!A:I,9,0)</f>
        <v>No</v>
      </c>
      <c r="J1569" t="str">
        <f>VLOOKUP(A1569,'Medical Examinations'!A:L,12,0)</f>
        <v>Normal Weight</v>
      </c>
      <c r="K1569" t="str">
        <f>VLOOKUP(A1569,'Medical Examinations'!A:M,13,0)</f>
        <v>Diabetes</v>
      </c>
      <c r="L1569" t="str">
        <f>VLOOKUP(A1569,'Hospitalisation Details'!A:S,15,0)</f>
        <v>22-Aug-1971</v>
      </c>
      <c r="M1569" s="10">
        <f>VLOOKUP(A1569,'Hospitalisation Details'!A:Q,17,0)</f>
        <v>6412.34</v>
      </c>
      <c r="N1569" t="str">
        <f>VLOOKUP(A1569,'Hospitalisation Details'!A:L,12,0)</f>
        <v>tier - 2</v>
      </c>
      <c r="O1569" t="str">
        <f>VLOOKUP(A1569,'Hospitalisation Details'!A:AA,13,0)</f>
        <v>tier - 3</v>
      </c>
      <c r="P1569" t="str">
        <f>VLOOKUP(A1569,'Hospitalisation Details'!A:AA,14,0)</f>
        <v>R1013</v>
      </c>
      <c r="Q1569">
        <f>VLOOKUP(A1569,'Hospitalisation Details'!A:AA,16,0)</f>
        <v>51</v>
      </c>
    </row>
    <row r="1570" spans="1:17" ht="15.75" x14ac:dyDescent="0.25">
      <c r="A1570" s="1" t="s">
        <v>802</v>
      </c>
      <c r="B1570" t="str">
        <f>VLOOKUP(A1570,'Customer Names'!A:D,4,0)</f>
        <v>Aoife</v>
      </c>
      <c r="C1570">
        <f>VLOOKUP(A1570,'Medical Examinations'!A:B,2,0)</f>
        <v>17.760000000000002</v>
      </c>
      <c r="D1570">
        <f>VLOOKUP(A1570,'Medical Examinations'!A:C,3,0)</f>
        <v>11.18</v>
      </c>
      <c r="E1570" t="str">
        <f>VLOOKUP(A1570,'Medical Examinations'!A:K,11,0)</f>
        <v>Yes</v>
      </c>
      <c r="F1570" t="str">
        <f>VLOOKUP(A1570,'Medical Examinations'!A:N,14,0)</f>
        <v>No</v>
      </c>
      <c r="G1570" t="str">
        <f>VLOOKUP(A1570,'Medical Examinations'!A:F,6,0)</f>
        <v>No</v>
      </c>
      <c r="H1570" s="7">
        <f>VLOOKUP(A1570,'Medical Examinations'!A:J,10,0)</f>
        <v>2</v>
      </c>
      <c r="I1570" t="str">
        <f>VLOOKUP(A1570,'Medical Examinations'!A:I,9,0)</f>
        <v>No</v>
      </c>
      <c r="J1570" t="str">
        <f>VLOOKUP(A1570,'Medical Examinations'!A:L,12,0)</f>
        <v>Underweight</v>
      </c>
      <c r="K1570" t="str">
        <f>VLOOKUP(A1570,'Medical Examinations'!A:M,13,0)</f>
        <v>Diabetes</v>
      </c>
      <c r="L1570" t="str">
        <f>VLOOKUP(A1570,'Hospitalisation Details'!A:S,15,0)</f>
        <v>20-Aug-1970</v>
      </c>
      <c r="M1570" s="10">
        <f>VLOOKUP(A1570,'Hospitalisation Details'!A:Q,17,0)</f>
        <v>6407.05</v>
      </c>
      <c r="N1570" t="str">
        <f>VLOOKUP(A1570,'Hospitalisation Details'!A:L,12,0)</f>
        <v>tier - 2</v>
      </c>
      <c r="O1570" t="str">
        <f>VLOOKUP(A1570,'Hospitalisation Details'!A:AA,13,0)</f>
        <v>tier - 1</v>
      </c>
      <c r="P1570" t="str">
        <f>VLOOKUP(A1570,'Hospitalisation Details'!A:AA,14,0)</f>
        <v>R1013</v>
      </c>
      <c r="Q1570">
        <f>VLOOKUP(A1570,'Hospitalisation Details'!A:AA,16,0)</f>
        <v>52</v>
      </c>
    </row>
    <row r="1571" spans="1:17" ht="15.75" x14ac:dyDescent="0.25">
      <c r="A1571" s="1" t="s">
        <v>801</v>
      </c>
      <c r="B1571" t="str">
        <f>VLOOKUP(A1571,'Customer Names'!A:D,4,0)</f>
        <v>Wesley</v>
      </c>
      <c r="C1571">
        <f>VLOOKUP(A1571,'Medical Examinations'!A:B,2,0)</f>
        <v>29.83</v>
      </c>
      <c r="D1571">
        <f>VLOOKUP(A1571,'Medical Examinations'!A:C,3,0)</f>
        <v>5.03</v>
      </c>
      <c r="E1571" t="str">
        <f>VLOOKUP(A1571,'Medical Examinations'!A:K,11,0)</f>
        <v>Yes</v>
      </c>
      <c r="F1571" t="str">
        <f>VLOOKUP(A1571,'Medical Examinations'!A:N,14,0)</f>
        <v>No</v>
      </c>
      <c r="G1571" t="str">
        <f>VLOOKUP(A1571,'Medical Examinations'!A:F,6,0)</f>
        <v>No</v>
      </c>
      <c r="H1571" s="7" t="str">
        <f>VLOOKUP(A1571,'Medical Examinations'!A:J,10,0)</f>
        <v>0</v>
      </c>
      <c r="I1571" t="str">
        <f>VLOOKUP(A1571,'Medical Examinations'!A:I,9,0)</f>
        <v>No</v>
      </c>
      <c r="J1571" t="str">
        <f>VLOOKUP(A1571,'Medical Examinations'!A:L,12,0)</f>
        <v>Overweight</v>
      </c>
      <c r="K1571" t="str">
        <f>VLOOKUP(A1571,'Medical Examinations'!A:M,13,0)</f>
        <v>Normal</v>
      </c>
      <c r="L1571" t="str">
        <f>VLOOKUP(A1571,'Hospitalisation Details'!A:S,15,0)</f>
        <v>10-Dec-1985</v>
      </c>
      <c r="M1571" s="10">
        <f>VLOOKUP(A1571,'Hospitalisation Details'!A:Q,17,0)</f>
        <v>6406.41</v>
      </c>
      <c r="N1571" t="str">
        <f>VLOOKUP(A1571,'Hospitalisation Details'!A:L,12,0)</f>
        <v>tier - 1</v>
      </c>
      <c r="O1571" t="str">
        <f>VLOOKUP(A1571,'Hospitalisation Details'!A:AA,13,0)</f>
        <v>tier - 3</v>
      </c>
      <c r="P1571" t="str">
        <f>VLOOKUP(A1571,'Hospitalisation Details'!A:AA,14,0)</f>
        <v>R1014</v>
      </c>
      <c r="Q1571">
        <f>VLOOKUP(A1571,'Hospitalisation Details'!A:AA,16,0)</f>
        <v>37</v>
      </c>
    </row>
    <row r="1572" spans="1:17" ht="15.75" x14ac:dyDescent="0.25">
      <c r="A1572" s="1" t="s">
        <v>800</v>
      </c>
      <c r="B1572" t="str">
        <f>VLOOKUP(A1572,'Customer Names'!A:D,4,0)</f>
        <v>Rebecca J</v>
      </c>
      <c r="C1572">
        <f>VLOOKUP(A1572,'Medical Examinations'!A:B,2,0)</f>
        <v>23.465</v>
      </c>
      <c r="D1572">
        <f>VLOOKUP(A1572,'Medical Examinations'!A:C,3,0)</f>
        <v>5.56</v>
      </c>
      <c r="E1572" t="str">
        <f>VLOOKUP(A1572,'Medical Examinations'!A:K,11,0)</f>
        <v>No</v>
      </c>
      <c r="F1572" t="str">
        <f>VLOOKUP(A1572,'Medical Examinations'!A:N,14,0)</f>
        <v>No</v>
      </c>
      <c r="G1572" t="str">
        <f>VLOOKUP(A1572,'Medical Examinations'!A:F,6,0)</f>
        <v>No</v>
      </c>
      <c r="H1572" s="7">
        <f>VLOOKUP(A1572,'Medical Examinations'!A:J,10,0)</f>
        <v>1</v>
      </c>
      <c r="I1572" t="str">
        <f>VLOOKUP(A1572,'Medical Examinations'!A:I,9,0)</f>
        <v>No</v>
      </c>
      <c r="J1572" t="str">
        <f>VLOOKUP(A1572,'Medical Examinations'!A:L,12,0)</f>
        <v>Normal Weight</v>
      </c>
      <c r="K1572" t="str">
        <f>VLOOKUP(A1572,'Medical Examinations'!A:M,13,0)</f>
        <v>Normal</v>
      </c>
      <c r="L1572" t="str">
        <f>VLOOKUP(A1572,'Hospitalisation Details'!A:S,15,0)</f>
        <v>9-Sep-1987</v>
      </c>
      <c r="M1572" s="10">
        <f>VLOOKUP(A1572,'Hospitalisation Details'!A:Q,17,0)</f>
        <v>6402.29</v>
      </c>
      <c r="N1572" t="str">
        <f>VLOOKUP(A1572,'Hospitalisation Details'!A:L,12,0)</f>
        <v>tier - 2</v>
      </c>
      <c r="O1572" t="str">
        <f>VLOOKUP(A1572,'Hospitalisation Details'!A:AA,13,0)</f>
        <v>tier - 3</v>
      </c>
      <c r="P1572" t="str">
        <f>VLOOKUP(A1572,'Hospitalisation Details'!A:AA,14,0)</f>
        <v>R1024</v>
      </c>
      <c r="Q1572">
        <f>VLOOKUP(A1572,'Hospitalisation Details'!A:AA,16,0)</f>
        <v>35</v>
      </c>
    </row>
    <row r="1573" spans="1:17" ht="15.75" x14ac:dyDescent="0.25">
      <c r="A1573" s="1" t="s">
        <v>799</v>
      </c>
      <c r="B1573" t="str">
        <f>VLOOKUP(A1573,'Customer Names'!A:D,4,0)</f>
        <v>Barry P.</v>
      </c>
      <c r="C1573">
        <f>VLOOKUP(A1573,'Medical Examinations'!A:B,2,0)</f>
        <v>29.355</v>
      </c>
      <c r="D1573">
        <f>VLOOKUP(A1573,'Medical Examinations'!A:C,3,0)</f>
        <v>4.33</v>
      </c>
      <c r="E1573" t="str">
        <f>VLOOKUP(A1573,'Medical Examinations'!A:K,11,0)</f>
        <v>No</v>
      </c>
      <c r="F1573" t="str">
        <f>VLOOKUP(A1573,'Medical Examinations'!A:N,14,0)</f>
        <v>No</v>
      </c>
      <c r="G1573" t="str">
        <f>VLOOKUP(A1573,'Medical Examinations'!A:F,6,0)</f>
        <v>No</v>
      </c>
      <c r="H1573" s="7" t="str">
        <f>VLOOKUP(A1573,'Medical Examinations'!A:J,10,0)</f>
        <v>0</v>
      </c>
      <c r="I1573" t="str">
        <f>VLOOKUP(A1573,'Medical Examinations'!A:I,9,0)</f>
        <v>No</v>
      </c>
      <c r="J1573" t="str">
        <f>VLOOKUP(A1573,'Medical Examinations'!A:L,12,0)</f>
        <v>Overweight</v>
      </c>
      <c r="K1573" t="str">
        <f>VLOOKUP(A1573,'Medical Examinations'!A:M,13,0)</f>
        <v>Normal</v>
      </c>
      <c r="L1573" t="str">
        <f>VLOOKUP(A1573,'Hospitalisation Details'!A:S,15,0)</f>
        <v>28-Oct-1982</v>
      </c>
      <c r="M1573" s="10">
        <f>VLOOKUP(A1573,'Hospitalisation Details'!A:Q,17,0)</f>
        <v>6393.6</v>
      </c>
      <c r="N1573" t="str">
        <f>VLOOKUP(A1573,'Hospitalisation Details'!A:L,12,0)</f>
        <v>tier - 2</v>
      </c>
      <c r="O1573" t="str">
        <f>VLOOKUP(A1573,'Hospitalisation Details'!A:AA,13,0)</f>
        <v>tier - 1</v>
      </c>
      <c r="P1573" t="str">
        <f>VLOOKUP(A1573,'Hospitalisation Details'!A:AA,14,0)</f>
        <v>R1012</v>
      </c>
      <c r="Q1573">
        <f>VLOOKUP(A1573,'Hospitalisation Details'!A:AA,16,0)</f>
        <v>40</v>
      </c>
    </row>
    <row r="1574" spans="1:17" ht="15.75" x14ac:dyDescent="0.25">
      <c r="A1574" s="1" t="s">
        <v>798</v>
      </c>
      <c r="B1574" t="str">
        <f>VLOOKUP(A1574,'Customer Names'!A:D,4,0)</f>
        <v>Maciej</v>
      </c>
      <c r="C1574">
        <f>VLOOKUP(A1574,'Medical Examinations'!A:B,2,0)</f>
        <v>35.49</v>
      </c>
      <c r="D1574">
        <f>VLOOKUP(A1574,'Medical Examinations'!A:C,3,0)</f>
        <v>5.21</v>
      </c>
      <c r="E1574" t="str">
        <f>VLOOKUP(A1574,'Medical Examinations'!A:K,11,0)</f>
        <v>Yes</v>
      </c>
      <c r="F1574" t="str">
        <f>VLOOKUP(A1574,'Medical Examinations'!A:N,14,0)</f>
        <v>No</v>
      </c>
      <c r="G1574" t="str">
        <f>VLOOKUP(A1574,'Medical Examinations'!A:F,6,0)</f>
        <v>Yes</v>
      </c>
      <c r="H1574" s="7">
        <f>VLOOKUP(A1574,'Medical Examinations'!A:J,10,0)</f>
        <v>1</v>
      </c>
      <c r="I1574" t="str">
        <f>VLOOKUP(A1574,'Medical Examinations'!A:I,9,0)</f>
        <v>No</v>
      </c>
      <c r="J1574" t="str">
        <f>VLOOKUP(A1574,'Medical Examinations'!A:L,12,0)</f>
        <v>Obesity</v>
      </c>
      <c r="K1574" t="str">
        <f>VLOOKUP(A1574,'Medical Examinations'!A:M,13,0)</f>
        <v>Normal</v>
      </c>
      <c r="L1574" t="str">
        <f>VLOOKUP(A1574,'Hospitalisation Details'!A:S,15,0)</f>
        <v>16-Aug-1997</v>
      </c>
      <c r="M1574" s="10">
        <f>VLOOKUP(A1574,'Hospitalisation Details'!A:Q,17,0)</f>
        <v>6389.53</v>
      </c>
      <c r="N1574" t="str">
        <f>VLOOKUP(A1574,'Hospitalisation Details'!A:L,12,0)</f>
        <v>tier - 2</v>
      </c>
      <c r="O1574" t="str">
        <f>VLOOKUP(A1574,'Hospitalisation Details'!A:AA,13,0)</f>
        <v>tier - 2</v>
      </c>
      <c r="P1574" t="str">
        <f>VLOOKUP(A1574,'Hospitalisation Details'!A:AA,14,0)</f>
        <v>R1021</v>
      </c>
      <c r="Q1574">
        <f>VLOOKUP(A1574,'Hospitalisation Details'!A:AA,16,0)</f>
        <v>25</v>
      </c>
    </row>
    <row r="1575" spans="1:17" ht="15.75" x14ac:dyDescent="0.25">
      <c r="A1575" s="1" t="s">
        <v>797</v>
      </c>
      <c r="B1575" t="str">
        <f>VLOOKUP(A1575,'Customer Names'!A:D,4,0)</f>
        <v>Jerry D.</v>
      </c>
      <c r="C1575">
        <f>VLOOKUP(A1575,'Medical Examinations'!A:B,2,0)</f>
        <v>26.315000000000001</v>
      </c>
      <c r="D1575">
        <f>VLOOKUP(A1575,'Medical Examinations'!A:C,3,0)</f>
        <v>5.89</v>
      </c>
      <c r="E1575" t="str">
        <f>VLOOKUP(A1575,'Medical Examinations'!A:K,11,0)</f>
        <v>No</v>
      </c>
      <c r="F1575" t="str">
        <f>VLOOKUP(A1575,'Medical Examinations'!A:N,14,0)</f>
        <v>No</v>
      </c>
      <c r="G1575" t="str">
        <f>VLOOKUP(A1575,'Medical Examinations'!A:F,6,0)</f>
        <v>No</v>
      </c>
      <c r="H1575" s="7" t="str">
        <f>VLOOKUP(A1575,'Medical Examinations'!A:J,10,0)</f>
        <v>0</v>
      </c>
      <c r="I1575" t="str">
        <f>VLOOKUP(A1575,'Medical Examinations'!A:I,9,0)</f>
        <v>No</v>
      </c>
      <c r="J1575" t="str">
        <f>VLOOKUP(A1575,'Medical Examinations'!A:L,12,0)</f>
        <v>Overweight</v>
      </c>
      <c r="K1575" t="str">
        <f>VLOOKUP(A1575,'Medical Examinations'!A:M,13,0)</f>
        <v>Prediabetes</v>
      </c>
      <c r="L1575" t="str">
        <f>VLOOKUP(A1575,'Hospitalisation Details'!A:S,15,0)</f>
        <v>6-Aug-1982</v>
      </c>
      <c r="M1575" s="10">
        <f>VLOOKUP(A1575,'Hospitalisation Details'!A:Q,17,0)</f>
        <v>6389.38</v>
      </c>
      <c r="N1575" t="str">
        <f>VLOOKUP(A1575,'Hospitalisation Details'!A:L,12,0)</f>
        <v>tier - 1</v>
      </c>
      <c r="O1575" t="str">
        <f>VLOOKUP(A1575,'Hospitalisation Details'!A:AA,13,0)</f>
        <v>tier - 2</v>
      </c>
      <c r="P1575" t="str">
        <f>VLOOKUP(A1575,'Hospitalisation Details'!A:AA,14,0)</f>
        <v>R1012</v>
      </c>
      <c r="Q1575">
        <f>VLOOKUP(A1575,'Hospitalisation Details'!A:AA,16,0)</f>
        <v>40</v>
      </c>
    </row>
    <row r="1576" spans="1:17" ht="15.75" x14ac:dyDescent="0.25">
      <c r="A1576" s="1" t="s">
        <v>796</v>
      </c>
      <c r="B1576" t="str">
        <f>VLOOKUP(A1576,'Customer Names'!A:D,4,0)</f>
        <v>Eric A.</v>
      </c>
      <c r="C1576">
        <f>VLOOKUP(A1576,'Medical Examinations'!A:B,2,0)</f>
        <v>19.79</v>
      </c>
      <c r="D1576">
        <f>VLOOKUP(A1576,'Medical Examinations'!A:C,3,0)</f>
        <v>4.8099999999999996</v>
      </c>
      <c r="E1576" t="str">
        <f>VLOOKUP(A1576,'Medical Examinations'!A:K,11,0)</f>
        <v>Yes</v>
      </c>
      <c r="F1576" t="str">
        <f>VLOOKUP(A1576,'Medical Examinations'!A:N,14,0)</f>
        <v>No</v>
      </c>
      <c r="G1576" t="str">
        <f>VLOOKUP(A1576,'Medical Examinations'!A:F,6,0)</f>
        <v>No</v>
      </c>
      <c r="H1576" s="7" t="str">
        <f>VLOOKUP(A1576,'Medical Examinations'!A:J,10,0)</f>
        <v>0</v>
      </c>
      <c r="I1576" t="str">
        <f>VLOOKUP(A1576,'Medical Examinations'!A:I,9,0)</f>
        <v>No</v>
      </c>
      <c r="J1576" t="str">
        <f>VLOOKUP(A1576,'Medical Examinations'!A:L,12,0)</f>
        <v>Normal Weight</v>
      </c>
      <c r="K1576" t="str">
        <f>VLOOKUP(A1576,'Medical Examinations'!A:M,13,0)</f>
        <v>Normal</v>
      </c>
      <c r="L1576" t="str">
        <f>VLOOKUP(A1576,'Hospitalisation Details'!A:S,15,0)</f>
        <v>18-Nov-1976</v>
      </c>
      <c r="M1576" s="10">
        <f>VLOOKUP(A1576,'Hospitalisation Details'!A:Q,17,0)</f>
        <v>6374.16</v>
      </c>
      <c r="N1576" t="str">
        <f>VLOOKUP(A1576,'Hospitalisation Details'!A:L,12,0)</f>
        <v>tier - 2</v>
      </c>
      <c r="O1576" t="str">
        <f>VLOOKUP(A1576,'Hospitalisation Details'!A:AA,13,0)</f>
        <v>tier - 2</v>
      </c>
      <c r="P1576" t="str">
        <f>VLOOKUP(A1576,'Hospitalisation Details'!A:AA,14,0)</f>
        <v>R1013</v>
      </c>
      <c r="Q1576">
        <f>VLOOKUP(A1576,'Hospitalisation Details'!A:AA,16,0)</f>
        <v>46</v>
      </c>
    </row>
    <row r="1577" spans="1:17" ht="15.75" x14ac:dyDescent="0.25">
      <c r="A1577" s="1" t="s">
        <v>795</v>
      </c>
      <c r="B1577" t="str">
        <f>VLOOKUP(A1577,'Customer Names'!A:D,4,0)</f>
        <v>Cathi</v>
      </c>
      <c r="C1577">
        <f>VLOOKUP(A1577,'Medical Examinations'!A:B,2,0)</f>
        <v>40.564999999999998</v>
      </c>
      <c r="D1577">
        <f>VLOOKUP(A1577,'Medical Examinations'!A:C,3,0)</f>
        <v>5.66</v>
      </c>
      <c r="E1577" t="str">
        <f>VLOOKUP(A1577,'Medical Examinations'!A:K,11,0)</f>
        <v>No</v>
      </c>
      <c r="F1577" t="str">
        <f>VLOOKUP(A1577,'Medical Examinations'!A:N,14,0)</f>
        <v>No</v>
      </c>
      <c r="G1577" t="str">
        <f>VLOOKUP(A1577,'Medical Examinations'!A:F,6,0)</f>
        <v>No</v>
      </c>
      <c r="H1577" s="7">
        <f>VLOOKUP(A1577,'Medical Examinations'!A:J,10,0)</f>
        <v>1</v>
      </c>
      <c r="I1577" t="str">
        <f>VLOOKUP(A1577,'Medical Examinations'!A:I,9,0)</f>
        <v>No</v>
      </c>
      <c r="J1577" t="str">
        <f>VLOOKUP(A1577,'Medical Examinations'!A:L,12,0)</f>
        <v>Obesity</v>
      </c>
      <c r="K1577" t="str">
        <f>VLOOKUP(A1577,'Medical Examinations'!A:M,13,0)</f>
        <v>Normal</v>
      </c>
      <c r="L1577" t="str">
        <f>VLOOKUP(A1577,'Hospitalisation Details'!A:S,15,0)</f>
        <v>13-Aug-1984</v>
      </c>
      <c r="M1577" s="10">
        <f>VLOOKUP(A1577,'Hospitalisation Details'!A:Q,17,0)</f>
        <v>6373.56</v>
      </c>
      <c r="N1577" t="str">
        <f>VLOOKUP(A1577,'Hospitalisation Details'!A:L,12,0)</f>
        <v>tier - 2</v>
      </c>
      <c r="O1577" t="str">
        <f>VLOOKUP(A1577,'Hospitalisation Details'!A:AA,13,0)</f>
        <v>tier - 1</v>
      </c>
      <c r="P1577" t="str">
        <f>VLOOKUP(A1577,'Hospitalisation Details'!A:AA,14,0)</f>
        <v>R1012</v>
      </c>
      <c r="Q1577">
        <f>VLOOKUP(A1577,'Hospitalisation Details'!A:AA,16,0)</f>
        <v>38</v>
      </c>
    </row>
    <row r="1578" spans="1:17" ht="15.75" x14ac:dyDescent="0.25">
      <c r="A1578" s="1" t="s">
        <v>794</v>
      </c>
      <c r="B1578" t="str">
        <f>VLOOKUP(A1578,'Customer Names'!A:D,4,0)</f>
        <v>Alex M</v>
      </c>
      <c r="C1578">
        <f>VLOOKUP(A1578,'Medical Examinations'!A:B,2,0)</f>
        <v>18.03</v>
      </c>
      <c r="D1578">
        <f>VLOOKUP(A1578,'Medical Examinations'!A:C,3,0)</f>
        <v>10.66</v>
      </c>
      <c r="E1578" t="str">
        <f>VLOOKUP(A1578,'Medical Examinations'!A:K,11,0)</f>
        <v>Yes</v>
      </c>
      <c r="F1578" t="str">
        <f>VLOOKUP(A1578,'Medical Examinations'!A:N,14,0)</f>
        <v>No</v>
      </c>
      <c r="G1578" t="str">
        <f>VLOOKUP(A1578,'Medical Examinations'!A:F,6,0)</f>
        <v>No</v>
      </c>
      <c r="H1578" s="7">
        <f>VLOOKUP(A1578,'Medical Examinations'!A:J,10,0)</f>
        <v>2</v>
      </c>
      <c r="I1578" t="str">
        <f>VLOOKUP(A1578,'Medical Examinations'!A:I,9,0)</f>
        <v>No</v>
      </c>
      <c r="J1578" t="str">
        <f>VLOOKUP(A1578,'Medical Examinations'!A:L,12,0)</f>
        <v>Underweight</v>
      </c>
      <c r="K1578" t="str">
        <f>VLOOKUP(A1578,'Medical Examinations'!A:M,13,0)</f>
        <v>Diabetes</v>
      </c>
      <c r="L1578" t="str">
        <f>VLOOKUP(A1578,'Hospitalisation Details'!A:S,15,0)</f>
        <v>9-Nov-1970</v>
      </c>
      <c r="M1578" s="10">
        <f>VLOOKUP(A1578,'Hospitalisation Details'!A:Q,17,0)</f>
        <v>6367.31</v>
      </c>
      <c r="N1578" t="str">
        <f>VLOOKUP(A1578,'Hospitalisation Details'!A:L,12,0)</f>
        <v>tier - 2</v>
      </c>
      <c r="O1578" t="str">
        <f>VLOOKUP(A1578,'Hospitalisation Details'!A:AA,13,0)</f>
        <v>tier - 1</v>
      </c>
      <c r="P1578" t="str">
        <f>VLOOKUP(A1578,'Hospitalisation Details'!A:AA,14,0)</f>
        <v>R1013</v>
      </c>
      <c r="Q1578">
        <f>VLOOKUP(A1578,'Hospitalisation Details'!A:AA,16,0)</f>
        <v>52</v>
      </c>
    </row>
    <row r="1579" spans="1:17" ht="15.75" x14ac:dyDescent="0.25">
      <c r="A1579" s="1" t="s">
        <v>793</v>
      </c>
      <c r="B1579" t="str">
        <f>VLOOKUP(A1579,'Customer Names'!A:D,4,0)</f>
        <v>Liang</v>
      </c>
      <c r="C1579">
        <f>VLOOKUP(A1579,'Medical Examinations'!A:B,2,0)</f>
        <v>34.65</v>
      </c>
      <c r="D1579">
        <f>VLOOKUP(A1579,'Medical Examinations'!A:C,3,0)</f>
        <v>5.98</v>
      </c>
      <c r="E1579" t="str">
        <f>VLOOKUP(A1579,'Medical Examinations'!A:K,11,0)</f>
        <v>Yes</v>
      </c>
      <c r="F1579" t="str">
        <f>VLOOKUP(A1579,'Medical Examinations'!A:N,14,0)</f>
        <v>No</v>
      </c>
      <c r="G1579" t="str">
        <f>VLOOKUP(A1579,'Medical Examinations'!A:F,6,0)</f>
        <v>No</v>
      </c>
      <c r="H1579" s="7" t="str">
        <f>VLOOKUP(A1579,'Medical Examinations'!A:J,10,0)</f>
        <v>0</v>
      </c>
      <c r="I1579" t="str">
        <f>VLOOKUP(A1579,'Medical Examinations'!A:I,9,0)</f>
        <v>No</v>
      </c>
      <c r="J1579" t="str">
        <f>VLOOKUP(A1579,'Medical Examinations'!A:L,12,0)</f>
        <v>Obesity</v>
      </c>
      <c r="K1579" t="str">
        <f>VLOOKUP(A1579,'Medical Examinations'!A:M,13,0)</f>
        <v>Prediabetes</v>
      </c>
      <c r="L1579" t="str">
        <f>VLOOKUP(A1579,'Hospitalisation Details'!A:S,15,0)</f>
        <v>7-Jul-1996</v>
      </c>
      <c r="M1579" s="10">
        <f>VLOOKUP(A1579,'Hospitalisation Details'!A:Q,17,0)</f>
        <v>6361.47</v>
      </c>
      <c r="N1579" t="str">
        <f>VLOOKUP(A1579,'Hospitalisation Details'!A:L,12,0)</f>
        <v>tier - 2</v>
      </c>
      <c r="O1579" t="str">
        <f>VLOOKUP(A1579,'Hospitalisation Details'!A:AA,13,0)</f>
        <v>tier - 3</v>
      </c>
      <c r="P1579" t="str">
        <f>VLOOKUP(A1579,'Hospitalisation Details'!A:AA,14,0)</f>
        <v>R1021</v>
      </c>
      <c r="Q1579">
        <f>VLOOKUP(A1579,'Hospitalisation Details'!A:AA,16,0)</f>
        <v>26</v>
      </c>
    </row>
    <row r="1580" spans="1:17" ht="15.75" x14ac:dyDescent="0.25">
      <c r="A1580" s="1" t="s">
        <v>792</v>
      </c>
      <c r="B1580" t="str">
        <f>VLOOKUP(A1580,'Customer Names'!A:D,4,0)</f>
        <v>Lexy</v>
      </c>
      <c r="C1580">
        <f>VLOOKUP(A1580,'Medical Examinations'!A:B,2,0)</f>
        <v>42.94</v>
      </c>
      <c r="D1580">
        <f>VLOOKUP(A1580,'Medical Examinations'!A:C,3,0)</f>
        <v>4.34</v>
      </c>
      <c r="E1580" t="str">
        <f>VLOOKUP(A1580,'Medical Examinations'!A:K,11,0)</f>
        <v>No</v>
      </c>
      <c r="F1580" t="str">
        <f>VLOOKUP(A1580,'Medical Examinations'!A:N,14,0)</f>
        <v>No</v>
      </c>
      <c r="G1580" t="str">
        <f>VLOOKUP(A1580,'Medical Examinations'!A:F,6,0)</f>
        <v>No</v>
      </c>
      <c r="H1580" s="7" t="str">
        <f>VLOOKUP(A1580,'Medical Examinations'!A:J,10,0)</f>
        <v>0</v>
      </c>
      <c r="I1580" t="str">
        <f>VLOOKUP(A1580,'Medical Examinations'!A:I,9,0)</f>
        <v>No</v>
      </c>
      <c r="J1580" t="str">
        <f>VLOOKUP(A1580,'Medical Examinations'!A:L,12,0)</f>
        <v>Obesity</v>
      </c>
      <c r="K1580" t="str">
        <f>VLOOKUP(A1580,'Medical Examinations'!A:M,13,0)</f>
        <v>Normal</v>
      </c>
      <c r="L1580" t="str">
        <f>VLOOKUP(A1580,'Hospitalisation Details'!A:S,15,0)</f>
        <v>24-Jun-1989</v>
      </c>
      <c r="M1580" s="10">
        <f>VLOOKUP(A1580,'Hospitalisation Details'!A:Q,17,0)</f>
        <v>6360.99</v>
      </c>
      <c r="N1580" t="str">
        <f>VLOOKUP(A1580,'Hospitalisation Details'!A:L,12,0)</f>
        <v>tier - 2</v>
      </c>
      <c r="O1580" t="str">
        <f>VLOOKUP(A1580,'Hospitalisation Details'!A:AA,13,0)</f>
        <v>tier - 2</v>
      </c>
      <c r="P1580" t="str">
        <f>VLOOKUP(A1580,'Hospitalisation Details'!A:AA,14,0)</f>
        <v>R1012</v>
      </c>
      <c r="Q1580">
        <f>VLOOKUP(A1580,'Hospitalisation Details'!A:AA,16,0)</f>
        <v>33</v>
      </c>
    </row>
    <row r="1581" spans="1:17" ht="15.75" x14ac:dyDescent="0.25">
      <c r="A1581" s="1" t="s">
        <v>791</v>
      </c>
      <c r="B1581" t="str">
        <f>VLOOKUP(A1581,'Customer Names'!A:D,4,0)</f>
        <v>Michael</v>
      </c>
      <c r="C1581">
        <f>VLOOKUP(A1581,'Medical Examinations'!A:B,2,0)</f>
        <v>31.254999999999999</v>
      </c>
      <c r="D1581">
        <f>VLOOKUP(A1581,'Medical Examinations'!A:C,3,0)</f>
        <v>5.17</v>
      </c>
      <c r="E1581" t="str">
        <f>VLOOKUP(A1581,'Medical Examinations'!A:K,11,0)</f>
        <v>No</v>
      </c>
      <c r="F1581" t="str">
        <f>VLOOKUP(A1581,'Medical Examinations'!A:N,14,0)</f>
        <v>No</v>
      </c>
      <c r="G1581" t="str">
        <f>VLOOKUP(A1581,'Medical Examinations'!A:F,6,0)</f>
        <v>No</v>
      </c>
      <c r="H1581" s="7" t="str">
        <f>VLOOKUP(A1581,'Medical Examinations'!A:J,10,0)</f>
        <v>0</v>
      </c>
      <c r="I1581" t="str">
        <f>VLOOKUP(A1581,'Medical Examinations'!A:I,9,0)</f>
        <v>No</v>
      </c>
      <c r="J1581" t="str">
        <f>VLOOKUP(A1581,'Medical Examinations'!A:L,12,0)</f>
        <v>Obesity</v>
      </c>
      <c r="K1581" t="str">
        <f>VLOOKUP(A1581,'Medical Examinations'!A:M,13,0)</f>
        <v>Normal</v>
      </c>
      <c r="L1581" t="str">
        <f>VLOOKUP(A1581,'Hospitalisation Details'!A:S,15,0)</f>
        <v>30-Oct-1980</v>
      </c>
      <c r="M1581" s="10">
        <f>VLOOKUP(A1581,'Hospitalisation Details'!A:Q,17,0)</f>
        <v>6358.78</v>
      </c>
      <c r="N1581" t="str">
        <f>VLOOKUP(A1581,'Hospitalisation Details'!A:L,12,0)</f>
        <v>tier - 2</v>
      </c>
      <c r="O1581" t="str">
        <f>VLOOKUP(A1581,'Hospitalisation Details'!A:AA,13,0)</f>
        <v>tier - 1</v>
      </c>
      <c r="P1581" t="str">
        <f>VLOOKUP(A1581,'Hospitalisation Details'!A:AA,14,0)</f>
        <v>R1012</v>
      </c>
      <c r="Q1581">
        <f>VLOOKUP(A1581,'Hospitalisation Details'!A:AA,16,0)</f>
        <v>42</v>
      </c>
    </row>
    <row r="1582" spans="1:17" ht="15.75" x14ac:dyDescent="0.25">
      <c r="A1582" s="1" t="s">
        <v>790</v>
      </c>
      <c r="B1582" t="str">
        <f>VLOOKUP(A1582,'Customer Names'!A:D,4,0)</f>
        <v>Samuel L</v>
      </c>
      <c r="C1582">
        <f>VLOOKUP(A1582,'Medical Examinations'!A:B,2,0)</f>
        <v>45.43</v>
      </c>
      <c r="D1582">
        <f>VLOOKUP(A1582,'Medical Examinations'!A:C,3,0)</f>
        <v>4.2300000000000004</v>
      </c>
      <c r="E1582" t="str">
        <f>VLOOKUP(A1582,'Medical Examinations'!A:K,11,0)</f>
        <v>Yes</v>
      </c>
      <c r="F1582" t="str">
        <f>VLOOKUP(A1582,'Medical Examinations'!A:N,14,0)</f>
        <v>No</v>
      </c>
      <c r="G1582" t="str">
        <f>VLOOKUP(A1582,'Medical Examinations'!A:F,6,0)</f>
        <v>Yes</v>
      </c>
      <c r="H1582" s="7">
        <f>VLOOKUP(A1582,'Medical Examinations'!A:J,10,0)</f>
        <v>1</v>
      </c>
      <c r="I1582" t="str">
        <f>VLOOKUP(A1582,'Medical Examinations'!A:I,9,0)</f>
        <v>No</v>
      </c>
      <c r="J1582" t="str">
        <f>VLOOKUP(A1582,'Medical Examinations'!A:L,12,0)</f>
        <v>Obesity</v>
      </c>
      <c r="K1582" t="str">
        <f>VLOOKUP(A1582,'Medical Examinations'!A:M,13,0)</f>
        <v>Normal</v>
      </c>
      <c r="L1582" t="str">
        <f>VLOOKUP(A1582,'Hospitalisation Details'!A:S,15,0)</f>
        <v>19-Aug-1983</v>
      </c>
      <c r="M1582" s="10">
        <f>VLOOKUP(A1582,'Hospitalisation Details'!A:Q,17,0)</f>
        <v>6356.27</v>
      </c>
      <c r="N1582" t="str">
        <f>VLOOKUP(A1582,'Hospitalisation Details'!A:L,12,0)</f>
        <v>tier - 3</v>
      </c>
      <c r="O1582" t="str">
        <f>VLOOKUP(A1582,'Hospitalisation Details'!A:AA,13,0)</f>
        <v>tier - 2</v>
      </c>
      <c r="P1582" t="str">
        <f>VLOOKUP(A1582,'Hospitalisation Details'!A:AA,14,0)</f>
        <v>R1013</v>
      </c>
      <c r="Q1582">
        <f>VLOOKUP(A1582,'Hospitalisation Details'!A:AA,16,0)</f>
        <v>39</v>
      </c>
    </row>
    <row r="1583" spans="1:17" ht="15.75" x14ac:dyDescent="0.25">
      <c r="A1583" s="1" t="s">
        <v>789</v>
      </c>
      <c r="B1583" t="str">
        <f>VLOOKUP(A1583,'Customer Names'!A:D,4,0)</f>
        <v>Spencer A.</v>
      </c>
      <c r="C1583">
        <f>VLOOKUP(A1583,'Medical Examinations'!A:B,2,0)</f>
        <v>32.340000000000003</v>
      </c>
      <c r="D1583">
        <f>VLOOKUP(A1583,'Medical Examinations'!A:C,3,0)</f>
        <v>4.88</v>
      </c>
      <c r="E1583" t="str">
        <f>VLOOKUP(A1583,'Medical Examinations'!A:K,11,0)</f>
        <v>Yes</v>
      </c>
      <c r="F1583" t="str">
        <f>VLOOKUP(A1583,'Medical Examinations'!A:N,14,0)</f>
        <v>No</v>
      </c>
      <c r="G1583" t="str">
        <f>VLOOKUP(A1583,'Medical Examinations'!A:F,6,0)</f>
        <v>Yes</v>
      </c>
      <c r="H1583" s="7">
        <f>VLOOKUP(A1583,'Medical Examinations'!A:J,10,0)</f>
        <v>1</v>
      </c>
      <c r="I1583" t="str">
        <f>VLOOKUP(A1583,'Medical Examinations'!A:I,9,0)</f>
        <v>No</v>
      </c>
      <c r="J1583" t="str">
        <f>VLOOKUP(A1583,'Medical Examinations'!A:L,12,0)</f>
        <v>Obesity</v>
      </c>
      <c r="K1583" t="str">
        <f>VLOOKUP(A1583,'Medical Examinations'!A:M,13,0)</f>
        <v>Normal</v>
      </c>
      <c r="L1583" t="str">
        <f>VLOOKUP(A1583,'Hospitalisation Details'!A:S,15,0)</f>
        <v>21-Oct-1983</v>
      </c>
      <c r="M1583" s="10">
        <f>VLOOKUP(A1583,'Hospitalisation Details'!A:Q,17,0)</f>
        <v>6338.08</v>
      </c>
      <c r="N1583" t="str">
        <f>VLOOKUP(A1583,'Hospitalisation Details'!A:L,12,0)</f>
        <v>tier - 2</v>
      </c>
      <c r="O1583" t="str">
        <f>VLOOKUP(A1583,'Hospitalisation Details'!A:AA,13,0)</f>
        <v>tier - 1</v>
      </c>
      <c r="P1583" t="str">
        <f>VLOOKUP(A1583,'Hospitalisation Details'!A:AA,14,0)</f>
        <v>R1013</v>
      </c>
      <c r="Q1583">
        <f>VLOOKUP(A1583,'Hospitalisation Details'!A:AA,16,0)</f>
        <v>39</v>
      </c>
    </row>
    <row r="1584" spans="1:17" ht="15.75" x14ac:dyDescent="0.25">
      <c r="A1584" s="1" t="s">
        <v>788</v>
      </c>
      <c r="B1584" t="str">
        <f>VLOOKUP(A1584,'Customer Names'!A:D,4,0)</f>
        <v>Rochelle</v>
      </c>
      <c r="C1584">
        <f>VLOOKUP(A1584,'Medical Examinations'!A:B,2,0)</f>
        <v>25.46</v>
      </c>
      <c r="D1584">
        <f>VLOOKUP(A1584,'Medical Examinations'!A:C,3,0)</f>
        <v>9.7100000000000009</v>
      </c>
      <c r="E1584" t="str">
        <f>VLOOKUP(A1584,'Medical Examinations'!A:K,11,0)</f>
        <v>Yes</v>
      </c>
      <c r="F1584" t="str">
        <f>VLOOKUP(A1584,'Medical Examinations'!A:N,14,0)</f>
        <v>No</v>
      </c>
      <c r="G1584" t="str">
        <f>VLOOKUP(A1584,'Medical Examinations'!A:F,6,0)</f>
        <v>No</v>
      </c>
      <c r="H1584" s="7">
        <f>VLOOKUP(A1584,'Medical Examinations'!A:J,10,0)</f>
        <v>1</v>
      </c>
      <c r="I1584" t="str">
        <f>VLOOKUP(A1584,'Medical Examinations'!A:I,9,0)</f>
        <v>No</v>
      </c>
      <c r="J1584" t="str">
        <f>VLOOKUP(A1584,'Medical Examinations'!A:L,12,0)</f>
        <v>Overweight</v>
      </c>
      <c r="K1584" t="str">
        <f>VLOOKUP(A1584,'Medical Examinations'!A:M,13,0)</f>
        <v>Diabetes</v>
      </c>
      <c r="L1584" t="str">
        <f>VLOOKUP(A1584,'Hospitalisation Details'!A:S,15,0)</f>
        <v>25-Sep-1986</v>
      </c>
      <c r="M1584" s="10">
        <f>VLOOKUP(A1584,'Hospitalisation Details'!A:Q,17,0)</f>
        <v>6335.64</v>
      </c>
      <c r="N1584" t="str">
        <f>VLOOKUP(A1584,'Hospitalisation Details'!A:L,12,0)</f>
        <v>tier - 2</v>
      </c>
      <c r="O1584" t="str">
        <f>VLOOKUP(A1584,'Hospitalisation Details'!A:AA,13,0)</f>
        <v>tier - 2</v>
      </c>
      <c r="P1584" t="str">
        <f>VLOOKUP(A1584,'Hospitalisation Details'!A:AA,14,0)</f>
        <v>R1013</v>
      </c>
      <c r="Q1584">
        <f>VLOOKUP(A1584,'Hospitalisation Details'!A:AA,16,0)</f>
        <v>36</v>
      </c>
    </row>
    <row r="1585" spans="1:17" ht="15.75" x14ac:dyDescent="0.25">
      <c r="A1585" s="1" t="s">
        <v>787</v>
      </c>
      <c r="B1585" t="str">
        <f>VLOOKUP(A1585,'Customer Names'!A:D,4,0)</f>
        <v>Paula</v>
      </c>
      <c r="C1585">
        <f>VLOOKUP(A1585,'Medical Examinations'!A:B,2,0)</f>
        <v>37.145000000000003</v>
      </c>
      <c r="D1585">
        <f>VLOOKUP(A1585,'Medical Examinations'!A:C,3,0)</f>
        <v>5.32</v>
      </c>
      <c r="E1585" t="str">
        <f>VLOOKUP(A1585,'Medical Examinations'!A:K,11,0)</f>
        <v>No</v>
      </c>
      <c r="F1585" t="str">
        <f>VLOOKUP(A1585,'Medical Examinations'!A:N,14,0)</f>
        <v>No</v>
      </c>
      <c r="G1585" t="str">
        <f>VLOOKUP(A1585,'Medical Examinations'!A:F,6,0)</f>
        <v>No</v>
      </c>
      <c r="H1585" s="7" t="str">
        <f>VLOOKUP(A1585,'Medical Examinations'!A:J,10,0)</f>
        <v>0</v>
      </c>
      <c r="I1585" t="str">
        <f>VLOOKUP(A1585,'Medical Examinations'!A:I,9,0)</f>
        <v>No</v>
      </c>
      <c r="J1585" t="str">
        <f>VLOOKUP(A1585,'Medical Examinations'!A:L,12,0)</f>
        <v>Obesity</v>
      </c>
      <c r="K1585" t="str">
        <f>VLOOKUP(A1585,'Medical Examinations'!A:M,13,0)</f>
        <v>Normal</v>
      </c>
      <c r="L1585" t="str">
        <f>VLOOKUP(A1585,'Hospitalisation Details'!A:S,15,0)</f>
        <v>13-Aug-1990</v>
      </c>
      <c r="M1585" s="10">
        <f>VLOOKUP(A1585,'Hospitalisation Details'!A:Q,17,0)</f>
        <v>6334.34</v>
      </c>
      <c r="N1585" t="str">
        <f>VLOOKUP(A1585,'Hospitalisation Details'!A:L,12,0)</f>
        <v>tier - 2</v>
      </c>
      <c r="O1585" t="str">
        <f>VLOOKUP(A1585,'Hospitalisation Details'!A:AA,13,0)</f>
        <v>tier - 2</v>
      </c>
      <c r="P1585" t="str">
        <f>VLOOKUP(A1585,'Hospitalisation Details'!A:AA,14,0)</f>
        <v>R1024</v>
      </c>
      <c r="Q1585">
        <f>VLOOKUP(A1585,'Hospitalisation Details'!A:AA,16,0)</f>
        <v>32</v>
      </c>
    </row>
    <row r="1586" spans="1:17" ht="15.75" x14ac:dyDescent="0.25">
      <c r="A1586" s="1" t="s">
        <v>786</v>
      </c>
      <c r="B1586" t="str">
        <f>VLOOKUP(A1586,'Customer Names'!A:D,4,0)</f>
        <v>Madeline E.</v>
      </c>
      <c r="C1586">
        <f>VLOOKUP(A1586,'Medical Examinations'!A:B,2,0)</f>
        <v>30.8</v>
      </c>
      <c r="D1586">
        <f>VLOOKUP(A1586,'Medical Examinations'!A:C,3,0)</f>
        <v>5.83</v>
      </c>
      <c r="E1586" t="str">
        <f>VLOOKUP(A1586,'Medical Examinations'!A:K,11,0)</f>
        <v>Yes</v>
      </c>
      <c r="F1586" t="str">
        <f>VLOOKUP(A1586,'Medical Examinations'!A:N,14,0)</f>
        <v>No</v>
      </c>
      <c r="G1586" t="str">
        <f>VLOOKUP(A1586,'Medical Examinations'!A:F,6,0)</f>
        <v>No</v>
      </c>
      <c r="H1586" s="7" t="str">
        <f>VLOOKUP(A1586,'Medical Examinations'!A:J,10,0)</f>
        <v>0</v>
      </c>
      <c r="I1586" t="str">
        <f>VLOOKUP(A1586,'Medical Examinations'!A:I,9,0)</f>
        <v>No</v>
      </c>
      <c r="J1586" t="str">
        <f>VLOOKUP(A1586,'Medical Examinations'!A:L,12,0)</f>
        <v>Obesity</v>
      </c>
      <c r="K1586" t="str">
        <f>VLOOKUP(A1586,'Medical Examinations'!A:M,13,0)</f>
        <v>Prediabetes</v>
      </c>
      <c r="L1586" t="str">
        <f>VLOOKUP(A1586,'Hospitalisation Details'!A:S,15,0)</f>
        <v>15-Dec-1985</v>
      </c>
      <c r="M1586" s="10">
        <f>VLOOKUP(A1586,'Hospitalisation Details'!A:Q,17,0)</f>
        <v>6313.76</v>
      </c>
      <c r="N1586" t="str">
        <f>VLOOKUP(A1586,'Hospitalisation Details'!A:L,12,0)</f>
        <v>tier - 2</v>
      </c>
      <c r="O1586" t="str">
        <f>VLOOKUP(A1586,'Hospitalisation Details'!A:AA,13,0)</f>
        <v>tier - 1</v>
      </c>
      <c r="P1586" t="str">
        <f>VLOOKUP(A1586,'Hospitalisation Details'!A:AA,14,0)</f>
        <v>R1013</v>
      </c>
      <c r="Q1586">
        <f>VLOOKUP(A1586,'Hospitalisation Details'!A:AA,16,0)</f>
        <v>37</v>
      </c>
    </row>
    <row r="1587" spans="1:17" ht="15.75" x14ac:dyDescent="0.25">
      <c r="A1587" s="1" t="s">
        <v>785</v>
      </c>
      <c r="B1587" t="str">
        <f>VLOOKUP(A1587,'Customer Names'!A:D,4,0)</f>
        <v>Maria Isabel</v>
      </c>
      <c r="C1587">
        <f>VLOOKUP(A1587,'Medical Examinations'!A:B,2,0)</f>
        <v>29.5</v>
      </c>
      <c r="D1587">
        <f>VLOOKUP(A1587,'Medical Examinations'!A:C,3,0)</f>
        <v>5.54</v>
      </c>
      <c r="E1587" t="str">
        <f>VLOOKUP(A1587,'Medical Examinations'!A:K,11,0)</f>
        <v>Yes</v>
      </c>
      <c r="F1587" t="str">
        <f>VLOOKUP(A1587,'Medical Examinations'!A:N,14,0)</f>
        <v>No</v>
      </c>
      <c r="G1587" t="str">
        <f>VLOOKUP(A1587,'Medical Examinations'!A:F,6,0)</f>
        <v>No</v>
      </c>
      <c r="H1587" s="7" t="str">
        <f>VLOOKUP(A1587,'Medical Examinations'!A:J,10,0)</f>
        <v>0</v>
      </c>
      <c r="I1587" t="str">
        <f>VLOOKUP(A1587,'Medical Examinations'!A:I,9,0)</f>
        <v>No</v>
      </c>
      <c r="J1587" t="str">
        <f>VLOOKUP(A1587,'Medical Examinations'!A:L,12,0)</f>
        <v>Overweight</v>
      </c>
      <c r="K1587" t="str">
        <f>VLOOKUP(A1587,'Medical Examinations'!A:M,13,0)</f>
        <v>Normal</v>
      </c>
      <c r="L1587" t="str">
        <f>VLOOKUP(A1587,'Hospitalisation Details'!A:S,15,0)</f>
        <v>19-Nov-1985</v>
      </c>
      <c r="M1587" s="10">
        <f>VLOOKUP(A1587,'Hospitalisation Details'!A:Q,17,0)</f>
        <v>6311.95</v>
      </c>
      <c r="N1587" t="str">
        <f>VLOOKUP(A1587,'Hospitalisation Details'!A:L,12,0)</f>
        <v>tier - 2</v>
      </c>
      <c r="O1587" t="str">
        <f>VLOOKUP(A1587,'Hospitalisation Details'!A:AA,13,0)</f>
        <v>tier - 1</v>
      </c>
      <c r="P1587" t="str">
        <f>VLOOKUP(A1587,'Hospitalisation Details'!A:AA,14,0)</f>
        <v>R1011</v>
      </c>
      <c r="Q1587">
        <f>VLOOKUP(A1587,'Hospitalisation Details'!A:AA,16,0)</f>
        <v>37</v>
      </c>
    </row>
    <row r="1588" spans="1:17" ht="15.75" x14ac:dyDescent="0.25">
      <c r="A1588" s="1" t="s">
        <v>784</v>
      </c>
      <c r="B1588" t="str">
        <f>VLOOKUP(A1588,'Customer Names'!A:D,4,0)</f>
        <v>Arthur M.</v>
      </c>
      <c r="C1588">
        <f>VLOOKUP(A1588,'Medical Examinations'!A:B,2,0)</f>
        <v>43.39</v>
      </c>
      <c r="D1588">
        <f>VLOOKUP(A1588,'Medical Examinations'!A:C,3,0)</f>
        <v>5.85</v>
      </c>
      <c r="E1588" t="str">
        <f>VLOOKUP(A1588,'Medical Examinations'!A:K,11,0)</f>
        <v>No</v>
      </c>
      <c r="F1588" t="str">
        <f>VLOOKUP(A1588,'Medical Examinations'!A:N,14,0)</f>
        <v>Yes</v>
      </c>
      <c r="G1588" t="str">
        <f>VLOOKUP(A1588,'Medical Examinations'!A:F,6,0)</f>
        <v>No</v>
      </c>
      <c r="H1588" s="7">
        <f>VLOOKUP(A1588,'Medical Examinations'!A:J,10,0)</f>
        <v>1</v>
      </c>
      <c r="I1588" t="str">
        <f>VLOOKUP(A1588,'Medical Examinations'!A:I,9,0)</f>
        <v>No</v>
      </c>
      <c r="J1588" t="str">
        <f>VLOOKUP(A1588,'Medical Examinations'!A:L,12,0)</f>
        <v>Obesity</v>
      </c>
      <c r="K1588" t="str">
        <f>VLOOKUP(A1588,'Medical Examinations'!A:M,13,0)</f>
        <v>Prediabetes</v>
      </c>
      <c r="L1588" t="str">
        <f>VLOOKUP(A1588,'Hospitalisation Details'!A:S,15,0)</f>
        <v>27-Jul-2004</v>
      </c>
      <c r="M1588" s="10">
        <f>VLOOKUP(A1588,'Hospitalisation Details'!A:Q,17,0)</f>
        <v>6311.11</v>
      </c>
      <c r="N1588" t="str">
        <f>VLOOKUP(A1588,'Hospitalisation Details'!A:L,12,0)</f>
        <v>tier - 2</v>
      </c>
      <c r="O1588" t="str">
        <f>VLOOKUP(A1588,'Hospitalisation Details'!A:AA,13,0)</f>
        <v>tier - 2</v>
      </c>
      <c r="P1588" t="str">
        <f>VLOOKUP(A1588,'Hospitalisation Details'!A:AA,14,0)</f>
        <v>R1011</v>
      </c>
      <c r="Q1588">
        <f>VLOOKUP(A1588,'Hospitalisation Details'!A:AA,16,0)</f>
        <v>18</v>
      </c>
    </row>
    <row r="1589" spans="1:17" ht="15.75" x14ac:dyDescent="0.25">
      <c r="A1589" s="1" t="s">
        <v>783</v>
      </c>
      <c r="B1589" t="str">
        <f>VLOOKUP(A1589,'Customer Names'!A:D,4,0)</f>
        <v>Joseph R.</v>
      </c>
      <c r="C1589">
        <f>VLOOKUP(A1589,'Medical Examinations'!A:B,2,0)</f>
        <v>15.08</v>
      </c>
      <c r="D1589">
        <f>VLOOKUP(A1589,'Medical Examinations'!A:C,3,0)</f>
        <v>4.8499999999999996</v>
      </c>
      <c r="E1589" t="str">
        <f>VLOOKUP(A1589,'Medical Examinations'!A:K,11,0)</f>
        <v>Yes</v>
      </c>
      <c r="F1589" t="str">
        <f>VLOOKUP(A1589,'Medical Examinations'!A:N,14,0)</f>
        <v>No</v>
      </c>
      <c r="G1589" t="str">
        <f>VLOOKUP(A1589,'Medical Examinations'!A:F,6,0)</f>
        <v>Yes</v>
      </c>
      <c r="H1589" s="7">
        <f>VLOOKUP(A1589,'Medical Examinations'!A:J,10,0)</f>
        <v>1</v>
      </c>
      <c r="I1589" t="str">
        <f>VLOOKUP(A1589,'Medical Examinations'!A:I,9,0)</f>
        <v>No</v>
      </c>
      <c r="J1589" t="str">
        <f>VLOOKUP(A1589,'Medical Examinations'!A:L,12,0)</f>
        <v>Underweight</v>
      </c>
      <c r="K1589" t="str">
        <f>VLOOKUP(A1589,'Medical Examinations'!A:M,13,0)</f>
        <v>Normal</v>
      </c>
      <c r="L1589" t="str">
        <f>VLOOKUP(A1589,'Hospitalisation Details'!A:S,15,0)</f>
        <v>4-Sep-1969</v>
      </c>
      <c r="M1589" s="10">
        <f>VLOOKUP(A1589,'Hospitalisation Details'!A:Q,17,0)</f>
        <v>6305.61</v>
      </c>
      <c r="N1589" t="str">
        <f>VLOOKUP(A1589,'Hospitalisation Details'!A:L,12,0)</f>
        <v>tier - 2</v>
      </c>
      <c r="O1589" t="str">
        <f>VLOOKUP(A1589,'Hospitalisation Details'!A:AA,13,0)</f>
        <v>tier - 2</v>
      </c>
      <c r="P1589" t="str">
        <f>VLOOKUP(A1589,'Hospitalisation Details'!A:AA,14,0)</f>
        <v>R1012</v>
      </c>
      <c r="Q1589">
        <f>VLOOKUP(A1589,'Hospitalisation Details'!A:AA,16,0)</f>
        <v>53</v>
      </c>
    </row>
    <row r="1590" spans="1:17" ht="15.75" x14ac:dyDescent="0.25">
      <c r="A1590" s="1" t="s">
        <v>782</v>
      </c>
      <c r="B1590" t="str">
        <f>VLOOKUP(A1590,'Customer Names'!A:D,4,0)</f>
        <v>Sachiko</v>
      </c>
      <c r="C1590">
        <f>VLOOKUP(A1590,'Medical Examinations'!A:B,2,0)</f>
        <v>20.48</v>
      </c>
      <c r="D1590">
        <f>VLOOKUP(A1590,'Medical Examinations'!A:C,3,0)</f>
        <v>11.09</v>
      </c>
      <c r="E1590" t="str">
        <f>VLOOKUP(A1590,'Medical Examinations'!A:K,11,0)</f>
        <v>No</v>
      </c>
      <c r="F1590" t="str">
        <f>VLOOKUP(A1590,'Medical Examinations'!A:N,14,0)</f>
        <v>No</v>
      </c>
      <c r="G1590" t="str">
        <f>VLOOKUP(A1590,'Medical Examinations'!A:F,6,0)</f>
        <v>No</v>
      </c>
      <c r="H1590" s="7" t="str">
        <f>VLOOKUP(A1590,'Medical Examinations'!A:J,10,0)</f>
        <v>0</v>
      </c>
      <c r="I1590" t="str">
        <f>VLOOKUP(A1590,'Medical Examinations'!A:I,9,0)</f>
        <v>No</v>
      </c>
      <c r="J1590" t="str">
        <f>VLOOKUP(A1590,'Medical Examinations'!A:L,12,0)</f>
        <v>Normal Weight</v>
      </c>
      <c r="K1590" t="str">
        <f>VLOOKUP(A1590,'Medical Examinations'!A:M,13,0)</f>
        <v>Diabetes</v>
      </c>
      <c r="L1590" t="str">
        <f>VLOOKUP(A1590,'Hospitalisation Details'!A:S,15,0)</f>
        <v>17-Sep-1974</v>
      </c>
      <c r="M1590" s="10">
        <f>VLOOKUP(A1590,'Hospitalisation Details'!A:Q,17,0)</f>
        <v>6302.23</v>
      </c>
      <c r="N1590" t="str">
        <f>VLOOKUP(A1590,'Hospitalisation Details'!A:L,12,0)</f>
        <v>tier - 2</v>
      </c>
      <c r="O1590" t="str">
        <f>VLOOKUP(A1590,'Hospitalisation Details'!A:AA,13,0)</f>
        <v>tier - 1</v>
      </c>
      <c r="P1590" t="str">
        <f>VLOOKUP(A1590,'Hospitalisation Details'!A:AA,14,0)</f>
        <v>R1013</v>
      </c>
      <c r="Q1590">
        <f>VLOOKUP(A1590,'Hospitalisation Details'!A:AA,16,0)</f>
        <v>48</v>
      </c>
    </row>
    <row r="1591" spans="1:17" ht="15.75" x14ac:dyDescent="0.25">
      <c r="A1591" s="1" t="s">
        <v>781</v>
      </c>
      <c r="B1591" t="str">
        <f>VLOOKUP(A1591,'Customer Names'!A:D,4,0)</f>
        <v>Christopher</v>
      </c>
      <c r="C1591">
        <f>VLOOKUP(A1591,'Medical Examinations'!A:B,2,0)</f>
        <v>34.450000000000003</v>
      </c>
      <c r="D1591">
        <f>VLOOKUP(A1591,'Medical Examinations'!A:C,3,0)</f>
        <v>5.58</v>
      </c>
      <c r="E1591" t="str">
        <f>VLOOKUP(A1591,'Medical Examinations'!A:K,11,0)</f>
        <v>Yes</v>
      </c>
      <c r="F1591" t="str">
        <f>VLOOKUP(A1591,'Medical Examinations'!A:N,14,0)</f>
        <v>No</v>
      </c>
      <c r="G1591" t="str">
        <f>VLOOKUP(A1591,'Medical Examinations'!A:F,6,0)</f>
        <v>No</v>
      </c>
      <c r="H1591" s="7" t="str">
        <f>VLOOKUP(A1591,'Medical Examinations'!A:J,10,0)</f>
        <v>0</v>
      </c>
      <c r="I1591" t="str">
        <f>VLOOKUP(A1591,'Medical Examinations'!A:I,9,0)</f>
        <v>No</v>
      </c>
      <c r="J1591" t="str">
        <f>VLOOKUP(A1591,'Medical Examinations'!A:L,12,0)</f>
        <v>Obesity</v>
      </c>
      <c r="K1591" t="str">
        <f>VLOOKUP(A1591,'Medical Examinations'!A:M,13,0)</f>
        <v>Normal</v>
      </c>
      <c r="L1591" t="str">
        <f>VLOOKUP(A1591,'Hospitalisation Details'!A:S,15,0)</f>
        <v>4-Jul-1996</v>
      </c>
      <c r="M1591" s="10">
        <f>VLOOKUP(A1591,'Hospitalisation Details'!A:Q,17,0)</f>
        <v>6293.63</v>
      </c>
      <c r="N1591" t="str">
        <f>VLOOKUP(A1591,'Hospitalisation Details'!A:L,12,0)</f>
        <v>tier - 2</v>
      </c>
      <c r="O1591" t="str">
        <f>VLOOKUP(A1591,'Hospitalisation Details'!A:AA,13,0)</f>
        <v>tier - 3</v>
      </c>
      <c r="P1591" t="str">
        <f>VLOOKUP(A1591,'Hospitalisation Details'!A:AA,14,0)</f>
        <v>R1021</v>
      </c>
      <c r="Q1591">
        <f>VLOOKUP(A1591,'Hospitalisation Details'!A:AA,16,0)</f>
        <v>26</v>
      </c>
    </row>
    <row r="1592" spans="1:17" ht="15.75" x14ac:dyDescent="0.25">
      <c r="A1592" s="1" t="s">
        <v>780</v>
      </c>
      <c r="B1592" t="str">
        <f>VLOOKUP(A1592,'Customer Names'!A:D,4,0)</f>
        <v>Joseph</v>
      </c>
      <c r="C1592">
        <f>VLOOKUP(A1592,'Medical Examinations'!A:B,2,0)</f>
        <v>34.21</v>
      </c>
      <c r="D1592">
        <f>VLOOKUP(A1592,'Medical Examinations'!A:C,3,0)</f>
        <v>9.7200000000000006</v>
      </c>
      <c r="E1592" t="str">
        <f>VLOOKUP(A1592,'Medical Examinations'!A:K,11,0)</f>
        <v>Yes</v>
      </c>
      <c r="F1592" t="str">
        <f>VLOOKUP(A1592,'Medical Examinations'!A:N,14,0)</f>
        <v>No</v>
      </c>
      <c r="G1592" t="str">
        <f>VLOOKUP(A1592,'Medical Examinations'!A:F,6,0)</f>
        <v>No</v>
      </c>
      <c r="H1592" s="7" t="str">
        <f>VLOOKUP(A1592,'Medical Examinations'!A:J,10,0)</f>
        <v>0</v>
      </c>
      <c r="I1592" t="str">
        <f>VLOOKUP(A1592,'Medical Examinations'!A:I,9,0)</f>
        <v>No</v>
      </c>
      <c r="J1592" t="str">
        <f>VLOOKUP(A1592,'Medical Examinations'!A:L,12,0)</f>
        <v>Obesity</v>
      </c>
      <c r="K1592" t="str">
        <f>VLOOKUP(A1592,'Medical Examinations'!A:M,13,0)</f>
        <v>Diabetes</v>
      </c>
      <c r="L1592" t="str">
        <f>VLOOKUP(A1592,'Hospitalisation Details'!A:S,15,0)</f>
        <v>26-Aug-1981</v>
      </c>
      <c r="M1592" s="10">
        <f>VLOOKUP(A1592,'Hospitalisation Details'!A:Q,17,0)</f>
        <v>6289.75</v>
      </c>
      <c r="N1592" t="str">
        <f>VLOOKUP(A1592,'Hospitalisation Details'!A:L,12,0)</f>
        <v>tier - 2</v>
      </c>
      <c r="O1592" t="str">
        <f>VLOOKUP(A1592,'Hospitalisation Details'!A:AA,13,0)</f>
        <v>tier - 3</v>
      </c>
      <c r="P1592" t="str">
        <f>VLOOKUP(A1592,'Hospitalisation Details'!A:AA,14,0)</f>
        <v>R1013</v>
      </c>
      <c r="Q1592">
        <f>VLOOKUP(A1592,'Hospitalisation Details'!A:AA,16,0)</f>
        <v>41</v>
      </c>
    </row>
    <row r="1593" spans="1:17" ht="15.75" x14ac:dyDescent="0.25">
      <c r="A1593" s="1" t="s">
        <v>779</v>
      </c>
      <c r="B1593" t="str">
        <f>VLOOKUP(A1593,'Customer Names'!A:D,4,0)</f>
        <v>Lawrence</v>
      </c>
      <c r="C1593">
        <f>VLOOKUP(A1593,'Medical Examinations'!A:B,2,0)</f>
        <v>28.8</v>
      </c>
      <c r="D1593">
        <f>VLOOKUP(A1593,'Medical Examinations'!A:C,3,0)</f>
        <v>11.41</v>
      </c>
      <c r="E1593" t="str">
        <f>VLOOKUP(A1593,'Medical Examinations'!A:K,11,0)</f>
        <v>Yes</v>
      </c>
      <c r="F1593" t="str">
        <f>VLOOKUP(A1593,'Medical Examinations'!A:N,14,0)</f>
        <v>No</v>
      </c>
      <c r="G1593" t="str">
        <f>VLOOKUP(A1593,'Medical Examinations'!A:F,6,0)</f>
        <v>No</v>
      </c>
      <c r="H1593" s="7" t="str">
        <f>VLOOKUP(A1593,'Medical Examinations'!A:J,10,0)</f>
        <v>0</v>
      </c>
      <c r="I1593" t="str">
        <f>VLOOKUP(A1593,'Medical Examinations'!A:I,9,0)</f>
        <v>No</v>
      </c>
      <c r="J1593" t="str">
        <f>VLOOKUP(A1593,'Medical Examinations'!A:L,12,0)</f>
        <v>Overweight</v>
      </c>
      <c r="K1593" t="str">
        <f>VLOOKUP(A1593,'Medical Examinations'!A:M,13,0)</f>
        <v>Diabetes</v>
      </c>
      <c r="L1593" t="str">
        <f>VLOOKUP(A1593,'Hospitalisation Details'!A:S,15,0)</f>
        <v>24-Nov-1981</v>
      </c>
      <c r="M1593" s="10">
        <f>VLOOKUP(A1593,'Hospitalisation Details'!A:Q,17,0)</f>
        <v>6282.24</v>
      </c>
      <c r="N1593" t="str">
        <f>VLOOKUP(A1593,'Hospitalisation Details'!A:L,12,0)</f>
        <v>tier - 2</v>
      </c>
      <c r="O1593" t="str">
        <f>VLOOKUP(A1593,'Hospitalisation Details'!A:AA,13,0)</f>
        <v>tier - 1</v>
      </c>
      <c r="P1593" t="str">
        <f>VLOOKUP(A1593,'Hospitalisation Details'!A:AA,14,0)</f>
        <v>R1011</v>
      </c>
      <c r="Q1593">
        <f>VLOOKUP(A1593,'Hospitalisation Details'!A:AA,16,0)</f>
        <v>41</v>
      </c>
    </row>
    <row r="1594" spans="1:17" ht="15.75" x14ac:dyDescent="0.25">
      <c r="A1594" s="1" t="s">
        <v>778</v>
      </c>
      <c r="B1594" t="str">
        <f>VLOOKUP(A1594,'Customer Names'!A:D,4,0)</f>
        <v>Katie</v>
      </c>
      <c r="C1594">
        <f>VLOOKUP(A1594,'Medical Examinations'!A:B,2,0)</f>
        <v>31.74</v>
      </c>
      <c r="D1594">
        <f>VLOOKUP(A1594,'Medical Examinations'!A:C,3,0)</f>
        <v>4.46</v>
      </c>
      <c r="E1594" t="str">
        <f>VLOOKUP(A1594,'Medical Examinations'!A:K,11,0)</f>
        <v>No</v>
      </c>
      <c r="F1594" t="str">
        <f>VLOOKUP(A1594,'Medical Examinations'!A:N,14,0)</f>
        <v>No</v>
      </c>
      <c r="G1594" t="str">
        <f>VLOOKUP(A1594,'Medical Examinations'!A:F,6,0)</f>
        <v>Yes</v>
      </c>
      <c r="H1594" s="7">
        <f>VLOOKUP(A1594,'Medical Examinations'!A:J,10,0)</f>
        <v>1</v>
      </c>
      <c r="I1594" t="str">
        <f>VLOOKUP(A1594,'Medical Examinations'!A:I,9,0)</f>
        <v>No</v>
      </c>
      <c r="J1594" t="str">
        <f>VLOOKUP(A1594,'Medical Examinations'!A:L,12,0)</f>
        <v>Obesity</v>
      </c>
      <c r="K1594" t="str">
        <f>VLOOKUP(A1594,'Medical Examinations'!A:M,13,0)</f>
        <v>Normal</v>
      </c>
      <c r="L1594" t="str">
        <f>VLOOKUP(A1594,'Hospitalisation Details'!A:S,15,0)</f>
        <v>16-Oct-1993</v>
      </c>
      <c r="M1594" s="10">
        <f>VLOOKUP(A1594,'Hospitalisation Details'!A:Q,17,0)</f>
        <v>6276.3</v>
      </c>
      <c r="N1594" t="str">
        <f>VLOOKUP(A1594,'Hospitalisation Details'!A:L,12,0)</f>
        <v>tier - 2</v>
      </c>
      <c r="O1594" t="str">
        <f>VLOOKUP(A1594,'Hospitalisation Details'!A:AA,13,0)</f>
        <v>tier - 1</v>
      </c>
      <c r="P1594" t="str">
        <f>VLOOKUP(A1594,'Hospitalisation Details'!A:AA,14,0)</f>
        <v>R1025</v>
      </c>
      <c r="Q1594">
        <f>VLOOKUP(A1594,'Hospitalisation Details'!A:AA,16,0)</f>
        <v>29</v>
      </c>
    </row>
    <row r="1595" spans="1:17" ht="15.75" x14ac:dyDescent="0.25">
      <c r="A1595" s="1" t="s">
        <v>777</v>
      </c>
      <c r="B1595" t="str">
        <f>VLOOKUP(A1595,'Customer Names'!A:D,4,0)</f>
        <v>Ruben</v>
      </c>
      <c r="C1595">
        <f>VLOOKUP(A1595,'Medical Examinations'!A:B,2,0)</f>
        <v>21.78</v>
      </c>
      <c r="D1595">
        <f>VLOOKUP(A1595,'Medical Examinations'!A:C,3,0)</f>
        <v>9.31</v>
      </c>
      <c r="E1595" t="str">
        <f>VLOOKUP(A1595,'Medical Examinations'!A:K,11,0)</f>
        <v>Yes</v>
      </c>
      <c r="F1595" t="str">
        <f>VLOOKUP(A1595,'Medical Examinations'!A:N,14,0)</f>
        <v>No</v>
      </c>
      <c r="G1595" t="str">
        <f>VLOOKUP(A1595,'Medical Examinations'!A:F,6,0)</f>
        <v>No</v>
      </c>
      <c r="H1595" s="7" t="str">
        <f>VLOOKUP(A1595,'Medical Examinations'!A:J,10,0)</f>
        <v>0</v>
      </c>
      <c r="I1595" t="str">
        <f>VLOOKUP(A1595,'Medical Examinations'!A:I,9,0)</f>
        <v>No</v>
      </c>
      <c r="J1595" t="str">
        <f>VLOOKUP(A1595,'Medical Examinations'!A:L,12,0)</f>
        <v>Normal Weight</v>
      </c>
      <c r="K1595" t="str">
        <f>VLOOKUP(A1595,'Medical Examinations'!A:M,13,0)</f>
        <v>Diabetes</v>
      </c>
      <c r="L1595" t="str">
        <f>VLOOKUP(A1595,'Hospitalisation Details'!A:S,15,0)</f>
        <v>30-Jun-1981</v>
      </c>
      <c r="M1595" s="10">
        <f>VLOOKUP(A1595,'Hospitalisation Details'!A:Q,17,0)</f>
        <v>6272.48</v>
      </c>
      <c r="N1595" t="str">
        <f>VLOOKUP(A1595,'Hospitalisation Details'!A:L,12,0)</f>
        <v>tier - 1</v>
      </c>
      <c r="O1595" t="str">
        <f>VLOOKUP(A1595,'Hospitalisation Details'!A:AA,13,0)</f>
        <v>tier - 3</v>
      </c>
      <c r="P1595" t="str">
        <f>VLOOKUP(A1595,'Hospitalisation Details'!A:AA,14,0)</f>
        <v>R1013</v>
      </c>
      <c r="Q1595">
        <f>VLOOKUP(A1595,'Hospitalisation Details'!A:AA,16,0)</f>
        <v>41</v>
      </c>
    </row>
    <row r="1596" spans="1:17" ht="15.75" x14ac:dyDescent="0.25">
      <c r="A1596" s="1" t="s">
        <v>776</v>
      </c>
      <c r="B1596" t="str">
        <f>VLOOKUP(A1596,'Customer Names'!A:D,4,0)</f>
        <v>Sarah</v>
      </c>
      <c r="C1596">
        <f>VLOOKUP(A1596,'Medical Examinations'!A:B,2,0)</f>
        <v>23.75</v>
      </c>
      <c r="D1596">
        <f>VLOOKUP(A1596,'Medical Examinations'!A:C,3,0)</f>
        <v>5.03</v>
      </c>
      <c r="E1596" t="str">
        <f>VLOOKUP(A1596,'Medical Examinations'!A:K,11,0)</f>
        <v>No</v>
      </c>
      <c r="F1596" t="str">
        <f>VLOOKUP(A1596,'Medical Examinations'!A:N,14,0)</f>
        <v>No</v>
      </c>
      <c r="G1596" t="str">
        <f>VLOOKUP(A1596,'Medical Examinations'!A:F,6,0)</f>
        <v>No</v>
      </c>
      <c r="H1596" s="7">
        <f>VLOOKUP(A1596,'Medical Examinations'!A:J,10,0)</f>
        <v>1</v>
      </c>
      <c r="I1596" t="str">
        <f>VLOOKUP(A1596,'Medical Examinations'!A:I,9,0)</f>
        <v>No</v>
      </c>
      <c r="J1596" t="str">
        <f>VLOOKUP(A1596,'Medical Examinations'!A:L,12,0)</f>
        <v>Normal Weight</v>
      </c>
      <c r="K1596" t="str">
        <f>VLOOKUP(A1596,'Medical Examinations'!A:M,13,0)</f>
        <v>Normal</v>
      </c>
      <c r="L1596" t="str">
        <f>VLOOKUP(A1596,'Hospitalisation Details'!A:S,15,0)</f>
        <v>25-Sep-1984</v>
      </c>
      <c r="M1596" s="10">
        <f>VLOOKUP(A1596,'Hospitalisation Details'!A:Q,17,0)</f>
        <v>6269.33</v>
      </c>
      <c r="N1596" t="str">
        <f>VLOOKUP(A1596,'Hospitalisation Details'!A:L,12,0)</f>
        <v>tier - 2</v>
      </c>
      <c r="O1596" t="str">
        <f>VLOOKUP(A1596,'Hospitalisation Details'!A:AA,13,0)</f>
        <v>tier - 1</v>
      </c>
      <c r="P1596" t="str">
        <f>VLOOKUP(A1596,'Hospitalisation Details'!A:AA,14,0)</f>
        <v>R1013</v>
      </c>
      <c r="Q1596">
        <f>VLOOKUP(A1596,'Hospitalisation Details'!A:AA,16,0)</f>
        <v>38</v>
      </c>
    </row>
    <row r="1597" spans="1:17" ht="15.75" x14ac:dyDescent="0.25">
      <c r="A1597" s="1" t="s">
        <v>775</v>
      </c>
      <c r="B1597" t="str">
        <f>VLOOKUP(A1597,'Customer Names'!A:D,4,0)</f>
        <v>Angela R.</v>
      </c>
      <c r="C1597">
        <f>VLOOKUP(A1597,'Medical Examinations'!A:B,2,0)</f>
        <v>33.21</v>
      </c>
      <c r="D1597">
        <f>VLOOKUP(A1597,'Medical Examinations'!A:C,3,0)</f>
        <v>5.07</v>
      </c>
      <c r="E1597" t="str">
        <f>VLOOKUP(A1597,'Medical Examinations'!A:K,11,0)</f>
        <v>Yes</v>
      </c>
      <c r="F1597" t="str">
        <f>VLOOKUP(A1597,'Medical Examinations'!A:N,14,0)</f>
        <v>No</v>
      </c>
      <c r="G1597" t="str">
        <f>VLOOKUP(A1597,'Medical Examinations'!A:F,6,0)</f>
        <v>No</v>
      </c>
      <c r="H1597" s="7">
        <f>VLOOKUP(A1597,'Medical Examinations'!A:J,10,0)</f>
        <v>1</v>
      </c>
      <c r="I1597" t="str">
        <f>VLOOKUP(A1597,'Medical Examinations'!A:I,9,0)</f>
        <v>No</v>
      </c>
      <c r="J1597" t="str">
        <f>VLOOKUP(A1597,'Medical Examinations'!A:L,12,0)</f>
        <v>Obesity</v>
      </c>
      <c r="K1597" t="str">
        <f>VLOOKUP(A1597,'Medical Examinations'!A:M,13,0)</f>
        <v>Normal</v>
      </c>
      <c r="L1597" t="str">
        <f>VLOOKUP(A1597,'Hospitalisation Details'!A:S,15,0)</f>
        <v>17-Oct-1995</v>
      </c>
      <c r="M1597" s="10">
        <f>VLOOKUP(A1597,'Hospitalisation Details'!A:Q,17,0)</f>
        <v>6261.2</v>
      </c>
      <c r="N1597" t="str">
        <f>VLOOKUP(A1597,'Hospitalisation Details'!A:L,12,0)</f>
        <v>tier - 2</v>
      </c>
      <c r="O1597" t="str">
        <f>VLOOKUP(A1597,'Hospitalisation Details'!A:AA,13,0)</f>
        <v>tier - 1</v>
      </c>
      <c r="P1597" t="str">
        <f>VLOOKUP(A1597,'Hospitalisation Details'!A:AA,14,0)</f>
        <v>R1026</v>
      </c>
      <c r="Q1597">
        <f>VLOOKUP(A1597,'Hospitalisation Details'!A:AA,16,0)</f>
        <v>27</v>
      </c>
    </row>
    <row r="1598" spans="1:17" ht="15.75" x14ac:dyDescent="0.25">
      <c r="A1598" s="1" t="s">
        <v>774</v>
      </c>
      <c r="B1598" t="str">
        <f>VLOOKUP(A1598,'Customer Names'!A:D,4,0)</f>
        <v>Chatham</v>
      </c>
      <c r="C1598">
        <f>VLOOKUP(A1598,'Medical Examinations'!A:B,2,0)</f>
        <v>17.7</v>
      </c>
      <c r="D1598">
        <f>VLOOKUP(A1598,'Medical Examinations'!A:C,3,0)</f>
        <v>10.42</v>
      </c>
      <c r="E1598" t="str">
        <f>VLOOKUP(A1598,'Medical Examinations'!A:K,11,0)</f>
        <v>Yes</v>
      </c>
      <c r="F1598" t="str">
        <f>VLOOKUP(A1598,'Medical Examinations'!A:N,14,0)</f>
        <v>No</v>
      </c>
      <c r="G1598" t="str">
        <f>VLOOKUP(A1598,'Medical Examinations'!A:F,6,0)</f>
        <v>No</v>
      </c>
      <c r="H1598" s="7">
        <f>VLOOKUP(A1598,'Medical Examinations'!A:J,10,0)</f>
        <v>2</v>
      </c>
      <c r="I1598" t="str">
        <f>VLOOKUP(A1598,'Medical Examinations'!A:I,9,0)</f>
        <v>No</v>
      </c>
      <c r="J1598" t="str">
        <f>VLOOKUP(A1598,'Medical Examinations'!A:L,12,0)</f>
        <v>Underweight</v>
      </c>
      <c r="K1598" t="str">
        <f>VLOOKUP(A1598,'Medical Examinations'!A:M,13,0)</f>
        <v>Diabetes</v>
      </c>
      <c r="L1598" t="str">
        <f>VLOOKUP(A1598,'Hospitalisation Details'!A:S,15,0)</f>
        <v>11-Oct-1970</v>
      </c>
      <c r="M1598" s="10">
        <f>VLOOKUP(A1598,'Hospitalisation Details'!A:Q,17,0)</f>
        <v>6255.38</v>
      </c>
      <c r="N1598" t="str">
        <f>VLOOKUP(A1598,'Hospitalisation Details'!A:L,12,0)</f>
        <v>tier - 2</v>
      </c>
      <c r="O1598" t="str">
        <f>VLOOKUP(A1598,'Hospitalisation Details'!A:AA,13,0)</f>
        <v>tier - 2</v>
      </c>
      <c r="P1598" t="str">
        <f>VLOOKUP(A1598,'Hospitalisation Details'!A:AA,14,0)</f>
        <v>R1013</v>
      </c>
      <c r="Q1598">
        <f>VLOOKUP(A1598,'Hospitalisation Details'!A:AA,16,0)</f>
        <v>52</v>
      </c>
    </row>
    <row r="1599" spans="1:17" ht="15.75" x14ac:dyDescent="0.25">
      <c r="A1599" s="1" t="s">
        <v>773</v>
      </c>
      <c r="B1599" t="str">
        <f>VLOOKUP(A1599,'Customer Names'!A:D,4,0)</f>
        <v>Derek</v>
      </c>
      <c r="C1599">
        <f>VLOOKUP(A1599,'Medical Examinations'!A:B,2,0)</f>
        <v>17.2</v>
      </c>
      <c r="D1599">
        <f>VLOOKUP(A1599,'Medical Examinations'!A:C,3,0)</f>
        <v>6.45</v>
      </c>
      <c r="E1599" t="str">
        <f>VLOOKUP(A1599,'Medical Examinations'!A:K,11,0)</f>
        <v>No</v>
      </c>
      <c r="F1599" t="str">
        <f>VLOOKUP(A1599,'Medical Examinations'!A:N,14,0)</f>
        <v>No</v>
      </c>
      <c r="G1599" t="str">
        <f>VLOOKUP(A1599,'Medical Examinations'!A:F,6,0)</f>
        <v>No</v>
      </c>
      <c r="H1599" s="7">
        <f>VLOOKUP(A1599,'Medical Examinations'!A:J,10,0)</f>
        <v>2</v>
      </c>
      <c r="I1599" t="str">
        <f>VLOOKUP(A1599,'Medical Examinations'!A:I,9,0)</f>
        <v>No</v>
      </c>
      <c r="J1599" t="str">
        <f>VLOOKUP(A1599,'Medical Examinations'!A:L,12,0)</f>
        <v>Underweight</v>
      </c>
      <c r="K1599" t="str">
        <f>VLOOKUP(A1599,'Medical Examinations'!A:M,13,0)</f>
        <v>Prediabetes</v>
      </c>
      <c r="L1599" t="str">
        <f>VLOOKUP(A1599,'Hospitalisation Details'!A:S,15,0)</f>
        <v>8-Sep-1972</v>
      </c>
      <c r="M1599" s="10">
        <f>VLOOKUP(A1599,'Hospitalisation Details'!A:Q,17,0)</f>
        <v>6254.13</v>
      </c>
      <c r="N1599" t="str">
        <f>VLOOKUP(A1599,'Hospitalisation Details'!A:L,12,0)</f>
        <v>tier - 2</v>
      </c>
      <c r="O1599" t="str">
        <f>VLOOKUP(A1599,'Hospitalisation Details'!A:AA,13,0)</f>
        <v>tier - 2</v>
      </c>
      <c r="P1599" t="str">
        <f>VLOOKUP(A1599,'Hospitalisation Details'!A:AA,14,0)</f>
        <v>R1012</v>
      </c>
      <c r="Q1599">
        <f>VLOOKUP(A1599,'Hospitalisation Details'!A:AA,16,0)</f>
        <v>50</v>
      </c>
    </row>
    <row r="1600" spans="1:17" ht="15.75" x14ac:dyDescent="0.25">
      <c r="A1600" s="1" t="s">
        <v>772</v>
      </c>
      <c r="B1600" t="str">
        <f>VLOOKUP(A1600,'Customer Names'!A:D,4,0)</f>
        <v>Kalvin J.</v>
      </c>
      <c r="C1600">
        <f>VLOOKUP(A1600,'Medical Examinations'!A:B,2,0)</f>
        <v>19.21</v>
      </c>
      <c r="D1600">
        <f>VLOOKUP(A1600,'Medical Examinations'!A:C,3,0)</f>
        <v>5.52</v>
      </c>
      <c r="E1600" t="str">
        <f>VLOOKUP(A1600,'Medical Examinations'!A:K,11,0)</f>
        <v>No</v>
      </c>
      <c r="F1600" t="str">
        <f>VLOOKUP(A1600,'Medical Examinations'!A:N,14,0)</f>
        <v>No</v>
      </c>
      <c r="G1600" t="str">
        <f>VLOOKUP(A1600,'Medical Examinations'!A:F,6,0)</f>
        <v>No</v>
      </c>
      <c r="H1600" s="7">
        <f>VLOOKUP(A1600,'Medical Examinations'!A:J,10,0)</f>
        <v>2</v>
      </c>
      <c r="I1600" t="str">
        <f>VLOOKUP(A1600,'Medical Examinations'!A:I,9,0)</f>
        <v>No</v>
      </c>
      <c r="J1600" t="str">
        <f>VLOOKUP(A1600,'Medical Examinations'!A:L,12,0)</f>
        <v>Normal Weight</v>
      </c>
      <c r="K1600" t="str">
        <f>VLOOKUP(A1600,'Medical Examinations'!A:M,13,0)</f>
        <v>Normal</v>
      </c>
      <c r="L1600" t="str">
        <f>VLOOKUP(A1600,'Hospitalisation Details'!A:S,15,0)</f>
        <v>11-Nov-1972</v>
      </c>
      <c r="M1600" s="10">
        <f>VLOOKUP(A1600,'Hospitalisation Details'!A:Q,17,0)</f>
        <v>6253.85</v>
      </c>
      <c r="N1600" t="str">
        <f>VLOOKUP(A1600,'Hospitalisation Details'!A:L,12,0)</f>
        <v>tier - 2</v>
      </c>
      <c r="O1600" t="str">
        <f>VLOOKUP(A1600,'Hospitalisation Details'!A:AA,13,0)</f>
        <v>tier - 2</v>
      </c>
      <c r="P1600" t="str">
        <f>VLOOKUP(A1600,'Hospitalisation Details'!A:AA,14,0)</f>
        <v>R1013</v>
      </c>
      <c r="Q1600">
        <f>VLOOKUP(A1600,'Hospitalisation Details'!A:AA,16,0)</f>
        <v>50</v>
      </c>
    </row>
    <row r="1601" spans="1:17" ht="15.75" x14ac:dyDescent="0.25">
      <c r="A1601" s="1" t="s">
        <v>771</v>
      </c>
      <c r="B1601" t="str">
        <f>VLOOKUP(A1601,'Customer Names'!A:D,4,0)</f>
        <v>Dave</v>
      </c>
      <c r="C1601">
        <f>VLOOKUP(A1601,'Medical Examinations'!A:B,2,0)</f>
        <v>23.2</v>
      </c>
      <c r="D1601">
        <f>VLOOKUP(A1601,'Medical Examinations'!A:C,3,0)</f>
        <v>4.41</v>
      </c>
      <c r="E1601" t="str">
        <f>VLOOKUP(A1601,'Medical Examinations'!A:K,11,0)</f>
        <v>No</v>
      </c>
      <c r="F1601" t="str">
        <f>VLOOKUP(A1601,'Medical Examinations'!A:N,14,0)</f>
        <v>No</v>
      </c>
      <c r="G1601" t="str">
        <f>VLOOKUP(A1601,'Medical Examinations'!A:F,6,0)</f>
        <v>Yes</v>
      </c>
      <c r="H1601" s="7">
        <f>VLOOKUP(A1601,'Medical Examinations'!A:J,10,0)</f>
        <v>1</v>
      </c>
      <c r="I1601" t="str">
        <f>VLOOKUP(A1601,'Medical Examinations'!A:I,9,0)</f>
        <v>No</v>
      </c>
      <c r="J1601" t="str">
        <f>VLOOKUP(A1601,'Medical Examinations'!A:L,12,0)</f>
        <v>Normal Weight</v>
      </c>
      <c r="K1601" t="str">
        <f>VLOOKUP(A1601,'Medical Examinations'!A:M,13,0)</f>
        <v>Normal</v>
      </c>
      <c r="L1601" t="str">
        <f>VLOOKUP(A1601,'Hospitalisation Details'!A:S,15,0)</f>
        <v>10-Oct-1979</v>
      </c>
      <c r="M1601" s="10">
        <f>VLOOKUP(A1601,'Hospitalisation Details'!A:Q,17,0)</f>
        <v>6250.44</v>
      </c>
      <c r="N1601" t="str">
        <f>VLOOKUP(A1601,'Hospitalisation Details'!A:L,12,0)</f>
        <v>tier - 2</v>
      </c>
      <c r="O1601" t="str">
        <f>VLOOKUP(A1601,'Hospitalisation Details'!A:AA,13,0)</f>
        <v>tier - 1</v>
      </c>
      <c r="P1601" t="str">
        <f>VLOOKUP(A1601,'Hospitalisation Details'!A:AA,14,0)</f>
        <v>R1011</v>
      </c>
      <c r="Q1601">
        <f>VLOOKUP(A1601,'Hospitalisation Details'!A:AA,16,0)</f>
        <v>43</v>
      </c>
    </row>
    <row r="1602" spans="1:17" ht="15.75" x14ac:dyDescent="0.25">
      <c r="A1602" s="1" t="s">
        <v>770</v>
      </c>
      <c r="B1602" t="str">
        <f>VLOOKUP(A1602,'Customer Names'!A:D,4,0)</f>
        <v>Barbara G.</v>
      </c>
      <c r="C1602">
        <f>VLOOKUP(A1602,'Medical Examinations'!A:B,2,0)</f>
        <v>32.5</v>
      </c>
      <c r="D1602">
        <f>VLOOKUP(A1602,'Medical Examinations'!A:C,3,0)</f>
        <v>4.6900000000000004</v>
      </c>
      <c r="E1602" t="str">
        <f>VLOOKUP(A1602,'Medical Examinations'!A:K,11,0)</f>
        <v>Yes</v>
      </c>
      <c r="F1602" t="str">
        <f>VLOOKUP(A1602,'Medical Examinations'!A:N,14,0)</f>
        <v>No</v>
      </c>
      <c r="G1602" t="str">
        <f>VLOOKUP(A1602,'Medical Examinations'!A:F,6,0)</f>
        <v>Yes</v>
      </c>
      <c r="H1602" s="7">
        <f>VLOOKUP(A1602,'Medical Examinations'!A:J,10,0)</f>
        <v>1</v>
      </c>
      <c r="I1602" t="str">
        <f>VLOOKUP(A1602,'Medical Examinations'!A:I,9,0)</f>
        <v>No</v>
      </c>
      <c r="J1602" t="str">
        <f>VLOOKUP(A1602,'Medical Examinations'!A:L,12,0)</f>
        <v>Obesity</v>
      </c>
      <c r="K1602" t="str">
        <f>VLOOKUP(A1602,'Medical Examinations'!A:M,13,0)</f>
        <v>Normal</v>
      </c>
      <c r="L1602" t="str">
        <f>VLOOKUP(A1602,'Hospitalisation Details'!A:S,15,0)</f>
        <v>11-Aug-1983</v>
      </c>
      <c r="M1602" s="10">
        <f>VLOOKUP(A1602,'Hospitalisation Details'!A:Q,17,0)</f>
        <v>6238.3</v>
      </c>
      <c r="N1602" t="str">
        <f>VLOOKUP(A1602,'Hospitalisation Details'!A:L,12,0)</f>
        <v>tier - 2</v>
      </c>
      <c r="O1602" t="str">
        <f>VLOOKUP(A1602,'Hospitalisation Details'!A:AA,13,0)</f>
        <v>tier - 1</v>
      </c>
      <c r="P1602" t="str">
        <f>VLOOKUP(A1602,'Hospitalisation Details'!A:AA,14,0)</f>
        <v>R1011</v>
      </c>
      <c r="Q1602">
        <f>VLOOKUP(A1602,'Hospitalisation Details'!A:AA,16,0)</f>
        <v>39</v>
      </c>
    </row>
    <row r="1603" spans="1:17" ht="15.75" x14ac:dyDescent="0.25">
      <c r="A1603" s="1" t="s">
        <v>769</v>
      </c>
      <c r="B1603" t="str">
        <f>VLOOKUP(A1603,'Customer Names'!A:D,4,0)</f>
        <v>Skylar</v>
      </c>
      <c r="C1603">
        <f>VLOOKUP(A1603,'Medical Examinations'!A:B,2,0)</f>
        <v>20.9</v>
      </c>
      <c r="D1603">
        <f>VLOOKUP(A1603,'Medical Examinations'!A:C,3,0)</f>
        <v>6.94</v>
      </c>
      <c r="E1603" t="str">
        <f>VLOOKUP(A1603,'Medical Examinations'!A:K,11,0)</f>
        <v>No</v>
      </c>
      <c r="F1603" t="str">
        <f>VLOOKUP(A1603,'Medical Examinations'!A:N,14,0)</f>
        <v>No</v>
      </c>
      <c r="G1603" t="str">
        <f>VLOOKUP(A1603,'Medical Examinations'!A:F,6,0)</f>
        <v>No</v>
      </c>
      <c r="H1603" s="7" t="str">
        <f>VLOOKUP(A1603,'Medical Examinations'!A:J,10,0)</f>
        <v>0</v>
      </c>
      <c r="I1603" t="str">
        <f>VLOOKUP(A1603,'Medical Examinations'!A:I,9,0)</f>
        <v>No</v>
      </c>
      <c r="J1603" t="str">
        <f>VLOOKUP(A1603,'Medical Examinations'!A:L,12,0)</f>
        <v>Normal Weight</v>
      </c>
      <c r="K1603" t="str">
        <f>VLOOKUP(A1603,'Medical Examinations'!A:M,13,0)</f>
        <v>Diabetes</v>
      </c>
      <c r="L1603" t="str">
        <f>VLOOKUP(A1603,'Hospitalisation Details'!A:S,15,0)</f>
        <v>19-Sep-1978</v>
      </c>
      <c r="M1603" s="10">
        <f>VLOOKUP(A1603,'Hospitalisation Details'!A:Q,17,0)</f>
        <v>6236.95</v>
      </c>
      <c r="N1603" t="str">
        <f>VLOOKUP(A1603,'Hospitalisation Details'!A:L,12,0)</f>
        <v>tier - 2</v>
      </c>
      <c r="O1603" t="str">
        <f>VLOOKUP(A1603,'Hospitalisation Details'!A:AA,13,0)</f>
        <v>tier - 2</v>
      </c>
      <c r="P1603" t="str">
        <f>VLOOKUP(A1603,'Hospitalisation Details'!A:AA,14,0)</f>
        <v>R1013</v>
      </c>
      <c r="Q1603">
        <f>VLOOKUP(A1603,'Hospitalisation Details'!A:AA,16,0)</f>
        <v>44</v>
      </c>
    </row>
    <row r="1604" spans="1:17" ht="15.75" x14ac:dyDescent="0.25">
      <c r="A1604" s="1" t="s">
        <v>768</v>
      </c>
      <c r="B1604" t="str">
        <f>VLOOKUP(A1604,'Customer Names'!A:D,4,0)</f>
        <v>Nick</v>
      </c>
      <c r="C1604">
        <f>VLOOKUP(A1604,'Medical Examinations'!A:B,2,0)</f>
        <v>19.11</v>
      </c>
      <c r="D1604">
        <f>VLOOKUP(A1604,'Medical Examinations'!A:C,3,0)</f>
        <v>4.3499999999999996</v>
      </c>
      <c r="E1604" t="str">
        <f>VLOOKUP(A1604,'Medical Examinations'!A:K,11,0)</f>
        <v>No</v>
      </c>
      <c r="F1604" t="str">
        <f>VLOOKUP(A1604,'Medical Examinations'!A:N,14,0)</f>
        <v>No</v>
      </c>
      <c r="G1604" t="str">
        <f>VLOOKUP(A1604,'Medical Examinations'!A:F,6,0)</f>
        <v>No</v>
      </c>
      <c r="H1604" s="7">
        <f>VLOOKUP(A1604,'Medical Examinations'!A:J,10,0)</f>
        <v>2</v>
      </c>
      <c r="I1604" t="str">
        <f>VLOOKUP(A1604,'Medical Examinations'!A:I,9,0)</f>
        <v>No</v>
      </c>
      <c r="J1604" t="str">
        <f>VLOOKUP(A1604,'Medical Examinations'!A:L,12,0)</f>
        <v>Normal Weight</v>
      </c>
      <c r="K1604" t="str">
        <f>VLOOKUP(A1604,'Medical Examinations'!A:M,13,0)</f>
        <v>Normal</v>
      </c>
      <c r="L1604" t="str">
        <f>VLOOKUP(A1604,'Hospitalisation Details'!A:S,15,0)</f>
        <v>29-Jun-1972</v>
      </c>
      <c r="M1604" s="10">
        <f>VLOOKUP(A1604,'Hospitalisation Details'!A:Q,17,0)</f>
        <v>6219.93</v>
      </c>
      <c r="N1604" t="str">
        <f>VLOOKUP(A1604,'Hospitalisation Details'!A:L,12,0)</f>
        <v>tier - 2</v>
      </c>
      <c r="O1604" t="str">
        <f>VLOOKUP(A1604,'Hospitalisation Details'!A:AA,13,0)</f>
        <v>tier - 2</v>
      </c>
      <c r="P1604" t="str">
        <f>VLOOKUP(A1604,'Hospitalisation Details'!A:AA,14,0)</f>
        <v>R1013</v>
      </c>
      <c r="Q1604">
        <f>VLOOKUP(A1604,'Hospitalisation Details'!A:AA,16,0)</f>
        <v>50</v>
      </c>
    </row>
    <row r="1605" spans="1:17" ht="15.75" x14ac:dyDescent="0.25">
      <c r="A1605" s="1" t="s">
        <v>767</v>
      </c>
      <c r="B1605" t="str">
        <f>VLOOKUP(A1605,'Customer Names'!A:D,4,0)</f>
        <v>Sunny S</v>
      </c>
      <c r="C1605">
        <f>VLOOKUP(A1605,'Medical Examinations'!A:B,2,0)</f>
        <v>31.17</v>
      </c>
      <c r="D1605">
        <f>VLOOKUP(A1605,'Medical Examinations'!A:C,3,0)</f>
        <v>5.28</v>
      </c>
      <c r="E1605" t="str">
        <f>VLOOKUP(A1605,'Medical Examinations'!A:K,11,0)</f>
        <v>No</v>
      </c>
      <c r="F1605" t="str">
        <f>VLOOKUP(A1605,'Medical Examinations'!A:N,14,0)</f>
        <v>No</v>
      </c>
      <c r="G1605" t="str">
        <f>VLOOKUP(A1605,'Medical Examinations'!A:F,6,0)</f>
        <v>No</v>
      </c>
      <c r="H1605" s="7">
        <f>VLOOKUP(A1605,'Medical Examinations'!A:J,10,0)</f>
        <v>1</v>
      </c>
      <c r="I1605" t="str">
        <f>VLOOKUP(A1605,'Medical Examinations'!A:I,9,0)</f>
        <v>No</v>
      </c>
      <c r="J1605" t="str">
        <f>VLOOKUP(A1605,'Medical Examinations'!A:L,12,0)</f>
        <v>Obesity</v>
      </c>
      <c r="K1605" t="str">
        <f>VLOOKUP(A1605,'Medical Examinations'!A:M,13,0)</f>
        <v>Normal</v>
      </c>
      <c r="L1605" t="str">
        <f>VLOOKUP(A1605,'Hospitalisation Details'!A:S,15,0)</f>
        <v>12-Aug-1992</v>
      </c>
      <c r="M1605" s="10">
        <f>VLOOKUP(A1605,'Hospitalisation Details'!A:Q,17,0)</f>
        <v>6208.5</v>
      </c>
      <c r="N1605" t="str">
        <f>VLOOKUP(A1605,'Hospitalisation Details'!A:L,12,0)</f>
        <v>tier - 2</v>
      </c>
      <c r="O1605" t="str">
        <f>VLOOKUP(A1605,'Hospitalisation Details'!A:AA,13,0)</f>
        <v>tier - 1</v>
      </c>
      <c r="P1605" t="str">
        <f>VLOOKUP(A1605,'Hospitalisation Details'!A:AA,14,0)</f>
        <v>R1021</v>
      </c>
      <c r="Q1605">
        <f>VLOOKUP(A1605,'Hospitalisation Details'!A:AA,16,0)</f>
        <v>30</v>
      </c>
    </row>
    <row r="1606" spans="1:17" ht="15.75" x14ac:dyDescent="0.25">
      <c r="A1606" s="1" t="s">
        <v>766</v>
      </c>
      <c r="B1606" t="str">
        <f>VLOOKUP(A1606,'Customer Names'!A:D,4,0)</f>
        <v>Anne-Marie</v>
      </c>
      <c r="C1606">
        <f>VLOOKUP(A1606,'Medical Examinations'!A:B,2,0)</f>
        <v>36.08</v>
      </c>
      <c r="D1606">
        <f>VLOOKUP(A1606,'Medical Examinations'!A:C,3,0)</f>
        <v>4.29</v>
      </c>
      <c r="E1606" t="str">
        <f>VLOOKUP(A1606,'Medical Examinations'!A:K,11,0)</f>
        <v>No</v>
      </c>
      <c r="F1606" t="str">
        <f>VLOOKUP(A1606,'Medical Examinations'!A:N,14,0)</f>
        <v>No</v>
      </c>
      <c r="G1606" t="str">
        <f>VLOOKUP(A1606,'Medical Examinations'!A:F,6,0)</f>
        <v>No</v>
      </c>
      <c r="H1606" s="7" t="str">
        <f>VLOOKUP(A1606,'Medical Examinations'!A:J,10,0)</f>
        <v>0</v>
      </c>
      <c r="I1606" t="str">
        <f>VLOOKUP(A1606,'Medical Examinations'!A:I,9,0)</f>
        <v>No</v>
      </c>
      <c r="J1606" t="str">
        <f>VLOOKUP(A1606,'Medical Examinations'!A:L,12,0)</f>
        <v>Obesity</v>
      </c>
      <c r="K1606" t="str">
        <f>VLOOKUP(A1606,'Medical Examinations'!A:M,13,0)</f>
        <v>Normal</v>
      </c>
      <c r="L1606" t="str">
        <f>VLOOKUP(A1606,'Hospitalisation Details'!A:S,15,0)</f>
        <v>10-Sep-1999</v>
      </c>
      <c r="M1606" s="10">
        <f>VLOOKUP(A1606,'Hospitalisation Details'!A:Q,17,0)</f>
        <v>6207.26</v>
      </c>
      <c r="N1606" t="str">
        <f>VLOOKUP(A1606,'Hospitalisation Details'!A:L,12,0)</f>
        <v>tier - 2</v>
      </c>
      <c r="O1606" t="str">
        <f>VLOOKUP(A1606,'Hospitalisation Details'!A:AA,13,0)</f>
        <v>tier - 2</v>
      </c>
      <c r="P1606" t="str">
        <f>VLOOKUP(A1606,'Hospitalisation Details'!A:AA,14,0)</f>
        <v>R1026</v>
      </c>
      <c r="Q1606">
        <f>VLOOKUP(A1606,'Hospitalisation Details'!A:AA,16,0)</f>
        <v>23</v>
      </c>
    </row>
    <row r="1607" spans="1:17" ht="15.75" x14ac:dyDescent="0.25">
      <c r="A1607" s="1" t="s">
        <v>765</v>
      </c>
      <c r="B1607" t="str">
        <f>VLOOKUP(A1607,'Customer Names'!A:D,4,0)</f>
        <v>Nicholas</v>
      </c>
      <c r="C1607">
        <f>VLOOKUP(A1607,'Medical Examinations'!A:B,2,0)</f>
        <v>28.024999999999999</v>
      </c>
      <c r="D1607">
        <f>VLOOKUP(A1607,'Medical Examinations'!A:C,3,0)</f>
        <v>5.69</v>
      </c>
      <c r="E1607" t="str">
        <f>VLOOKUP(A1607,'Medical Examinations'!A:K,11,0)</f>
        <v>Yes</v>
      </c>
      <c r="F1607" t="str">
        <f>VLOOKUP(A1607,'Medical Examinations'!A:N,14,0)</f>
        <v>No</v>
      </c>
      <c r="G1607" t="str">
        <f>VLOOKUP(A1607,'Medical Examinations'!A:F,6,0)</f>
        <v>No</v>
      </c>
      <c r="H1607" s="7" t="str">
        <f>VLOOKUP(A1607,'Medical Examinations'!A:J,10,0)</f>
        <v>0</v>
      </c>
      <c r="I1607" t="str">
        <f>VLOOKUP(A1607,'Medical Examinations'!A:I,9,0)</f>
        <v>No</v>
      </c>
      <c r="J1607" t="str">
        <f>VLOOKUP(A1607,'Medical Examinations'!A:L,12,0)</f>
        <v>Overweight</v>
      </c>
      <c r="K1607" t="str">
        <f>VLOOKUP(A1607,'Medical Examinations'!A:M,13,0)</f>
        <v>Normal</v>
      </c>
      <c r="L1607" t="str">
        <f>VLOOKUP(A1607,'Hospitalisation Details'!A:S,15,0)</f>
        <v>22-Sep-1985</v>
      </c>
      <c r="M1607" s="10">
        <f>VLOOKUP(A1607,'Hospitalisation Details'!A:Q,17,0)</f>
        <v>6203.9</v>
      </c>
      <c r="N1607" t="str">
        <f>VLOOKUP(A1607,'Hospitalisation Details'!A:L,12,0)</f>
        <v>tier - 2</v>
      </c>
      <c r="O1607" t="str">
        <f>VLOOKUP(A1607,'Hospitalisation Details'!A:AA,13,0)</f>
        <v>tier - 2</v>
      </c>
      <c r="P1607" t="str">
        <f>VLOOKUP(A1607,'Hospitalisation Details'!A:AA,14,0)</f>
        <v>R1012</v>
      </c>
      <c r="Q1607">
        <f>VLOOKUP(A1607,'Hospitalisation Details'!A:AA,16,0)</f>
        <v>37</v>
      </c>
    </row>
    <row r="1608" spans="1:17" ht="15.75" x14ac:dyDescent="0.25">
      <c r="A1608" s="1" t="s">
        <v>764</v>
      </c>
      <c r="B1608" t="str">
        <f>VLOOKUP(A1608,'Customer Names'!A:D,4,0)</f>
        <v>Scott M.</v>
      </c>
      <c r="C1608">
        <f>VLOOKUP(A1608,'Medical Examinations'!A:B,2,0)</f>
        <v>24.32</v>
      </c>
      <c r="D1608">
        <f>VLOOKUP(A1608,'Medical Examinations'!A:C,3,0)</f>
        <v>5.56</v>
      </c>
      <c r="E1608" t="str">
        <f>VLOOKUP(A1608,'Medical Examinations'!A:K,11,0)</f>
        <v>Yes</v>
      </c>
      <c r="F1608" t="str">
        <f>VLOOKUP(A1608,'Medical Examinations'!A:N,14,0)</f>
        <v>No</v>
      </c>
      <c r="G1608" t="str">
        <f>VLOOKUP(A1608,'Medical Examinations'!A:F,6,0)</f>
        <v>No</v>
      </c>
      <c r="H1608" s="7" t="str">
        <f>VLOOKUP(A1608,'Medical Examinations'!A:J,10,0)</f>
        <v>0</v>
      </c>
      <c r="I1608" t="str">
        <f>VLOOKUP(A1608,'Medical Examinations'!A:I,9,0)</f>
        <v>No</v>
      </c>
      <c r="J1608" t="str">
        <f>VLOOKUP(A1608,'Medical Examinations'!A:L,12,0)</f>
        <v>Normal Weight</v>
      </c>
      <c r="K1608" t="str">
        <f>VLOOKUP(A1608,'Medical Examinations'!A:M,13,0)</f>
        <v>Normal</v>
      </c>
      <c r="L1608" t="str">
        <f>VLOOKUP(A1608,'Hospitalisation Details'!A:S,15,0)</f>
        <v>22-Jul-1985</v>
      </c>
      <c r="M1608" s="10">
        <f>VLOOKUP(A1608,'Hospitalisation Details'!A:Q,17,0)</f>
        <v>6198.75</v>
      </c>
      <c r="N1608" t="str">
        <f>VLOOKUP(A1608,'Hospitalisation Details'!A:L,12,0)</f>
        <v>tier - 2</v>
      </c>
      <c r="O1608" t="str">
        <f>VLOOKUP(A1608,'Hospitalisation Details'!A:AA,13,0)</f>
        <v>tier - 1</v>
      </c>
      <c r="P1608" t="str">
        <f>VLOOKUP(A1608,'Hospitalisation Details'!A:AA,14,0)</f>
        <v>R1012</v>
      </c>
      <c r="Q1608">
        <f>VLOOKUP(A1608,'Hospitalisation Details'!A:AA,16,0)</f>
        <v>37</v>
      </c>
    </row>
    <row r="1609" spans="1:17" ht="15.75" x14ac:dyDescent="0.25">
      <c r="A1609" s="1" t="s">
        <v>763</v>
      </c>
      <c r="B1609" t="str">
        <f>VLOOKUP(A1609,'Customer Names'!A:D,4,0)</f>
        <v>Marisa A</v>
      </c>
      <c r="C1609">
        <f>VLOOKUP(A1609,'Medical Examinations'!A:B,2,0)</f>
        <v>38</v>
      </c>
      <c r="D1609">
        <f>VLOOKUP(A1609,'Medical Examinations'!A:C,3,0)</f>
        <v>5.41</v>
      </c>
      <c r="E1609" t="str">
        <f>VLOOKUP(A1609,'Medical Examinations'!A:K,11,0)</f>
        <v>Yes</v>
      </c>
      <c r="F1609" t="str">
        <f>VLOOKUP(A1609,'Medical Examinations'!A:N,14,0)</f>
        <v>No</v>
      </c>
      <c r="G1609" t="str">
        <f>VLOOKUP(A1609,'Medical Examinations'!A:F,6,0)</f>
        <v>No</v>
      </c>
      <c r="H1609" s="7">
        <f>VLOOKUP(A1609,'Medical Examinations'!A:J,10,0)</f>
        <v>1</v>
      </c>
      <c r="I1609" t="str">
        <f>VLOOKUP(A1609,'Medical Examinations'!A:I,9,0)</f>
        <v>No</v>
      </c>
      <c r="J1609" t="str">
        <f>VLOOKUP(A1609,'Medical Examinations'!A:L,12,0)</f>
        <v>Obesity</v>
      </c>
      <c r="K1609" t="str">
        <f>VLOOKUP(A1609,'Medical Examinations'!A:M,13,0)</f>
        <v>Normal</v>
      </c>
      <c r="L1609" t="str">
        <f>VLOOKUP(A1609,'Hospitalisation Details'!A:S,15,0)</f>
        <v>23-Oct-1988</v>
      </c>
      <c r="M1609" s="10">
        <f>VLOOKUP(A1609,'Hospitalisation Details'!A:Q,17,0)</f>
        <v>6196.45</v>
      </c>
      <c r="N1609" t="str">
        <f>VLOOKUP(A1609,'Hospitalisation Details'!A:L,12,0)</f>
        <v>tier - 2</v>
      </c>
      <c r="O1609" t="str">
        <f>VLOOKUP(A1609,'Hospitalisation Details'!A:AA,13,0)</f>
        <v>tier - 1</v>
      </c>
      <c r="P1609" t="str">
        <f>VLOOKUP(A1609,'Hospitalisation Details'!A:AA,14,0)</f>
        <v>R1011</v>
      </c>
      <c r="Q1609">
        <f>VLOOKUP(A1609,'Hospitalisation Details'!A:AA,16,0)</f>
        <v>34</v>
      </c>
    </row>
    <row r="1610" spans="1:17" ht="15.75" x14ac:dyDescent="0.25">
      <c r="A1610" s="1" t="s">
        <v>762</v>
      </c>
      <c r="B1610" t="str">
        <f>VLOOKUP(A1610,'Customer Names'!A:D,4,0)</f>
        <v>Katie</v>
      </c>
      <c r="C1610">
        <f>VLOOKUP(A1610,'Medical Examinations'!A:B,2,0)</f>
        <v>31.6</v>
      </c>
      <c r="D1610">
        <f>VLOOKUP(A1610,'Medical Examinations'!A:C,3,0)</f>
        <v>10.85</v>
      </c>
      <c r="E1610" t="str">
        <f>VLOOKUP(A1610,'Medical Examinations'!A:K,11,0)</f>
        <v>Yes</v>
      </c>
      <c r="F1610" t="str">
        <f>VLOOKUP(A1610,'Medical Examinations'!A:N,14,0)</f>
        <v>No</v>
      </c>
      <c r="G1610" t="str">
        <f>VLOOKUP(A1610,'Medical Examinations'!A:F,6,0)</f>
        <v>No</v>
      </c>
      <c r="H1610" s="7" t="str">
        <f>VLOOKUP(A1610,'Medical Examinations'!A:J,10,0)</f>
        <v>0</v>
      </c>
      <c r="I1610" t="str">
        <f>VLOOKUP(A1610,'Medical Examinations'!A:I,9,0)</f>
        <v>No</v>
      </c>
      <c r="J1610" t="str">
        <f>VLOOKUP(A1610,'Medical Examinations'!A:L,12,0)</f>
        <v>Obesity</v>
      </c>
      <c r="K1610" t="str">
        <f>VLOOKUP(A1610,'Medical Examinations'!A:M,13,0)</f>
        <v>Diabetes</v>
      </c>
      <c r="L1610" t="str">
        <f>VLOOKUP(A1610,'Hospitalisation Details'!A:S,15,0)</f>
        <v>1-Oct-1981</v>
      </c>
      <c r="M1610" s="10">
        <f>VLOOKUP(A1610,'Hospitalisation Details'!A:Q,17,0)</f>
        <v>6186.13</v>
      </c>
      <c r="N1610" t="str">
        <f>VLOOKUP(A1610,'Hospitalisation Details'!A:L,12,0)</f>
        <v>tier - 2</v>
      </c>
      <c r="O1610" t="str">
        <f>VLOOKUP(A1610,'Hospitalisation Details'!A:AA,13,0)</f>
        <v>tier - 3</v>
      </c>
      <c r="P1610" t="str">
        <f>VLOOKUP(A1610,'Hospitalisation Details'!A:AA,14,0)</f>
        <v>R1011</v>
      </c>
      <c r="Q1610">
        <f>VLOOKUP(A1610,'Hospitalisation Details'!A:AA,16,0)</f>
        <v>41</v>
      </c>
    </row>
    <row r="1611" spans="1:17" ht="15.75" x14ac:dyDescent="0.25">
      <c r="A1611" s="1" t="s">
        <v>761</v>
      </c>
      <c r="B1611" t="str">
        <f>VLOOKUP(A1611,'Customer Names'!A:D,4,0)</f>
        <v>Amy L</v>
      </c>
      <c r="C1611">
        <f>VLOOKUP(A1611,'Medical Examinations'!A:B,2,0)</f>
        <v>31.02</v>
      </c>
      <c r="D1611">
        <f>VLOOKUP(A1611,'Medical Examinations'!A:C,3,0)</f>
        <v>11.63</v>
      </c>
      <c r="E1611" t="str">
        <f>VLOOKUP(A1611,'Medical Examinations'!A:K,11,0)</f>
        <v>Yes</v>
      </c>
      <c r="F1611" t="str">
        <f>VLOOKUP(A1611,'Medical Examinations'!A:N,14,0)</f>
        <v>No</v>
      </c>
      <c r="G1611" t="str">
        <f>VLOOKUP(A1611,'Medical Examinations'!A:F,6,0)</f>
        <v>No</v>
      </c>
      <c r="H1611" s="7" t="str">
        <f>VLOOKUP(A1611,'Medical Examinations'!A:J,10,0)</f>
        <v>0</v>
      </c>
      <c r="I1611" t="str">
        <f>VLOOKUP(A1611,'Medical Examinations'!A:I,9,0)</f>
        <v>No</v>
      </c>
      <c r="J1611" t="str">
        <f>VLOOKUP(A1611,'Medical Examinations'!A:L,12,0)</f>
        <v>Obesity</v>
      </c>
      <c r="K1611" t="str">
        <f>VLOOKUP(A1611,'Medical Examinations'!A:M,13,0)</f>
        <v>Diabetes</v>
      </c>
      <c r="L1611" t="str">
        <f>VLOOKUP(A1611,'Hospitalisation Details'!A:S,15,0)</f>
        <v>22-Nov-1981</v>
      </c>
      <c r="M1611" s="10">
        <f>VLOOKUP(A1611,'Hospitalisation Details'!A:Q,17,0)</f>
        <v>6185.32</v>
      </c>
      <c r="N1611" t="str">
        <f>VLOOKUP(A1611,'Hospitalisation Details'!A:L,12,0)</f>
        <v>tier - 2</v>
      </c>
      <c r="O1611" t="str">
        <f>VLOOKUP(A1611,'Hospitalisation Details'!A:AA,13,0)</f>
        <v>tier - 1</v>
      </c>
      <c r="P1611" t="str">
        <f>VLOOKUP(A1611,'Hospitalisation Details'!A:AA,14,0)</f>
        <v>R1013</v>
      </c>
      <c r="Q1611">
        <f>VLOOKUP(A1611,'Hospitalisation Details'!A:AA,16,0)</f>
        <v>41</v>
      </c>
    </row>
    <row r="1612" spans="1:17" ht="15.75" x14ac:dyDescent="0.25">
      <c r="A1612" s="1" t="s">
        <v>760</v>
      </c>
      <c r="B1612" t="str">
        <f>VLOOKUP(A1612,'Customer Names'!A:D,4,0)</f>
        <v>Jenna M</v>
      </c>
      <c r="C1612">
        <f>VLOOKUP(A1612,'Medical Examinations'!A:B,2,0)</f>
        <v>29.26</v>
      </c>
      <c r="D1612">
        <f>VLOOKUP(A1612,'Medical Examinations'!A:C,3,0)</f>
        <v>5.68</v>
      </c>
      <c r="E1612" t="str">
        <f>VLOOKUP(A1612,'Medical Examinations'!A:K,11,0)</f>
        <v>Yes</v>
      </c>
      <c r="F1612" t="str">
        <f>VLOOKUP(A1612,'Medical Examinations'!A:N,14,0)</f>
        <v>No</v>
      </c>
      <c r="G1612" t="str">
        <f>VLOOKUP(A1612,'Medical Examinations'!A:F,6,0)</f>
        <v>No</v>
      </c>
      <c r="H1612" s="7">
        <f>VLOOKUP(A1612,'Medical Examinations'!A:J,10,0)</f>
        <v>1</v>
      </c>
      <c r="I1612" t="str">
        <f>VLOOKUP(A1612,'Medical Examinations'!A:I,9,0)</f>
        <v>No</v>
      </c>
      <c r="J1612" t="str">
        <f>VLOOKUP(A1612,'Medical Examinations'!A:L,12,0)</f>
        <v>Overweight</v>
      </c>
      <c r="K1612" t="str">
        <f>VLOOKUP(A1612,'Medical Examinations'!A:M,13,0)</f>
        <v>Normal</v>
      </c>
      <c r="L1612" t="str">
        <f>VLOOKUP(A1612,'Hospitalisation Details'!A:S,15,0)</f>
        <v>1-Nov-1988</v>
      </c>
      <c r="M1612" s="10">
        <f>VLOOKUP(A1612,'Hospitalisation Details'!A:Q,17,0)</f>
        <v>6184.3</v>
      </c>
      <c r="N1612" t="str">
        <f>VLOOKUP(A1612,'Hospitalisation Details'!A:L,12,0)</f>
        <v>tier - 2</v>
      </c>
      <c r="O1612" t="str">
        <f>VLOOKUP(A1612,'Hospitalisation Details'!A:AA,13,0)</f>
        <v>tier - 3</v>
      </c>
      <c r="P1612" t="str">
        <f>VLOOKUP(A1612,'Hospitalisation Details'!A:AA,14,0)</f>
        <v>R1013</v>
      </c>
      <c r="Q1612">
        <f>VLOOKUP(A1612,'Hospitalisation Details'!A:AA,16,0)</f>
        <v>34</v>
      </c>
    </row>
    <row r="1613" spans="1:17" ht="15.75" x14ac:dyDescent="0.25">
      <c r="A1613" s="1" t="s">
        <v>759</v>
      </c>
      <c r="B1613" t="str">
        <f>VLOOKUP(A1613,'Customer Names'!A:D,4,0)</f>
        <v>Elizabeth M.</v>
      </c>
      <c r="C1613">
        <f>VLOOKUP(A1613,'Medical Examinations'!A:B,2,0)</f>
        <v>15.09</v>
      </c>
      <c r="D1613">
        <f>VLOOKUP(A1613,'Medical Examinations'!A:C,3,0)</f>
        <v>7.59</v>
      </c>
      <c r="E1613" t="str">
        <f>VLOOKUP(A1613,'Medical Examinations'!A:K,11,0)</f>
        <v>Yes</v>
      </c>
      <c r="F1613" t="str">
        <f>VLOOKUP(A1613,'Medical Examinations'!A:N,14,0)</f>
        <v>No</v>
      </c>
      <c r="G1613" t="str">
        <f>VLOOKUP(A1613,'Medical Examinations'!A:F,6,0)</f>
        <v>No</v>
      </c>
      <c r="H1613" s="7">
        <f>VLOOKUP(A1613,'Medical Examinations'!A:J,10,0)</f>
        <v>2</v>
      </c>
      <c r="I1613" t="str">
        <f>VLOOKUP(A1613,'Medical Examinations'!A:I,9,0)</f>
        <v>No</v>
      </c>
      <c r="J1613" t="str">
        <f>VLOOKUP(A1613,'Medical Examinations'!A:L,12,0)</f>
        <v>Underweight</v>
      </c>
      <c r="K1613" t="str">
        <f>VLOOKUP(A1613,'Medical Examinations'!A:M,13,0)</f>
        <v>Diabetes</v>
      </c>
      <c r="L1613" t="str">
        <f>VLOOKUP(A1613,'Hospitalisation Details'!A:S,15,0)</f>
        <v>5-Oct-1970</v>
      </c>
      <c r="M1613" s="10">
        <f>VLOOKUP(A1613,'Hospitalisation Details'!A:Q,17,0)</f>
        <v>6183.46</v>
      </c>
      <c r="N1613" t="str">
        <f>VLOOKUP(A1613,'Hospitalisation Details'!A:L,12,0)</f>
        <v>tier - 2</v>
      </c>
      <c r="O1613" t="str">
        <f>VLOOKUP(A1613,'Hospitalisation Details'!A:AA,13,0)</f>
        <v>tier - 2</v>
      </c>
      <c r="P1613" t="str">
        <f>VLOOKUP(A1613,'Hospitalisation Details'!A:AA,14,0)</f>
        <v>R1012</v>
      </c>
      <c r="Q1613">
        <f>VLOOKUP(A1613,'Hospitalisation Details'!A:AA,16,0)</f>
        <v>52</v>
      </c>
    </row>
    <row r="1614" spans="1:17" ht="15.75" x14ac:dyDescent="0.25">
      <c r="A1614" s="1" t="s">
        <v>758</v>
      </c>
      <c r="B1614" t="str">
        <f>VLOOKUP(A1614,'Customer Names'!A:D,4,0)</f>
        <v>Lyazid</v>
      </c>
      <c r="C1614">
        <f>VLOOKUP(A1614,'Medical Examinations'!A:B,2,0)</f>
        <v>22.63</v>
      </c>
      <c r="D1614">
        <f>VLOOKUP(A1614,'Medical Examinations'!A:C,3,0)</f>
        <v>5.09</v>
      </c>
      <c r="E1614" t="str">
        <f>VLOOKUP(A1614,'Medical Examinations'!A:K,11,0)</f>
        <v>Yes</v>
      </c>
      <c r="F1614" t="str">
        <f>VLOOKUP(A1614,'Medical Examinations'!A:N,14,0)</f>
        <v>No</v>
      </c>
      <c r="G1614" t="str">
        <f>VLOOKUP(A1614,'Medical Examinations'!A:F,6,0)</f>
        <v>No</v>
      </c>
      <c r="H1614" s="7" t="str">
        <f>VLOOKUP(A1614,'Medical Examinations'!A:J,10,0)</f>
        <v>0</v>
      </c>
      <c r="I1614" t="str">
        <f>VLOOKUP(A1614,'Medical Examinations'!A:I,9,0)</f>
        <v>No</v>
      </c>
      <c r="J1614" t="str">
        <f>VLOOKUP(A1614,'Medical Examinations'!A:L,12,0)</f>
        <v>Normal Weight</v>
      </c>
      <c r="K1614" t="str">
        <f>VLOOKUP(A1614,'Medical Examinations'!A:M,13,0)</f>
        <v>Normal</v>
      </c>
      <c r="L1614" t="str">
        <f>VLOOKUP(A1614,'Hospitalisation Details'!A:S,15,0)</f>
        <v>9-Aug-1985</v>
      </c>
      <c r="M1614" s="10">
        <f>VLOOKUP(A1614,'Hospitalisation Details'!A:Q,17,0)</f>
        <v>6183.32</v>
      </c>
      <c r="N1614" t="str">
        <f>VLOOKUP(A1614,'Hospitalisation Details'!A:L,12,0)</f>
        <v>tier - 2</v>
      </c>
      <c r="O1614" t="str">
        <f>VLOOKUP(A1614,'Hospitalisation Details'!A:AA,13,0)</f>
        <v>tier - 2</v>
      </c>
      <c r="P1614" t="str">
        <f>VLOOKUP(A1614,'Hospitalisation Details'!A:AA,14,0)</f>
        <v>R1012</v>
      </c>
      <c r="Q1614">
        <f>VLOOKUP(A1614,'Hospitalisation Details'!A:AA,16,0)</f>
        <v>37</v>
      </c>
    </row>
    <row r="1615" spans="1:17" ht="15.75" x14ac:dyDescent="0.25">
      <c r="A1615" s="1" t="s">
        <v>757</v>
      </c>
      <c r="B1615" t="str">
        <f>VLOOKUP(A1615,'Customer Names'!A:D,4,0)</f>
        <v>Lindsey A.</v>
      </c>
      <c r="C1615">
        <f>VLOOKUP(A1615,'Medical Examinations'!A:B,2,0)</f>
        <v>23.46</v>
      </c>
      <c r="D1615">
        <f>VLOOKUP(A1615,'Medical Examinations'!A:C,3,0)</f>
        <v>4.21</v>
      </c>
      <c r="E1615" t="str">
        <f>VLOOKUP(A1615,'Medical Examinations'!A:K,11,0)</f>
        <v>No</v>
      </c>
      <c r="F1615" t="str">
        <f>VLOOKUP(A1615,'Medical Examinations'!A:N,14,0)</f>
        <v>No</v>
      </c>
      <c r="G1615" t="str">
        <f>VLOOKUP(A1615,'Medical Examinations'!A:F,6,0)</f>
        <v>No</v>
      </c>
      <c r="H1615" s="7">
        <f>VLOOKUP(A1615,'Medical Examinations'!A:J,10,0)</f>
        <v>1</v>
      </c>
      <c r="I1615" t="str">
        <f>VLOOKUP(A1615,'Medical Examinations'!A:I,9,0)</f>
        <v>No</v>
      </c>
      <c r="J1615" t="str">
        <f>VLOOKUP(A1615,'Medical Examinations'!A:L,12,0)</f>
        <v>Normal Weight</v>
      </c>
      <c r="K1615" t="str">
        <f>VLOOKUP(A1615,'Medical Examinations'!A:M,13,0)</f>
        <v>Normal</v>
      </c>
      <c r="L1615" t="str">
        <f>VLOOKUP(A1615,'Hospitalisation Details'!A:S,15,0)</f>
        <v>6-Oct-1984</v>
      </c>
      <c r="M1615" s="10">
        <f>VLOOKUP(A1615,'Hospitalisation Details'!A:Q,17,0)</f>
        <v>6170.96</v>
      </c>
      <c r="N1615" t="str">
        <f>VLOOKUP(A1615,'Hospitalisation Details'!A:L,12,0)</f>
        <v>tier - 2</v>
      </c>
      <c r="O1615" t="str">
        <f>VLOOKUP(A1615,'Hospitalisation Details'!A:AA,13,0)</f>
        <v>tier - 1</v>
      </c>
      <c r="P1615" t="str">
        <f>VLOOKUP(A1615,'Hospitalisation Details'!A:AA,14,0)</f>
        <v>R1013</v>
      </c>
      <c r="Q1615">
        <f>VLOOKUP(A1615,'Hospitalisation Details'!A:AA,16,0)</f>
        <v>38</v>
      </c>
    </row>
    <row r="1616" spans="1:17" ht="15.75" x14ac:dyDescent="0.25">
      <c r="A1616" s="1" t="s">
        <v>756</v>
      </c>
      <c r="B1616" t="str">
        <f>VLOOKUP(A1616,'Customer Names'!A:D,4,0)</f>
        <v>Chris</v>
      </c>
      <c r="C1616">
        <f>VLOOKUP(A1616,'Medical Examinations'!A:B,2,0)</f>
        <v>22.56</v>
      </c>
      <c r="D1616">
        <f>VLOOKUP(A1616,'Medical Examinations'!A:C,3,0)</f>
        <v>4.34</v>
      </c>
      <c r="E1616" t="str">
        <f>VLOOKUP(A1616,'Medical Examinations'!A:K,11,0)</f>
        <v>Yes</v>
      </c>
      <c r="F1616" t="str">
        <f>VLOOKUP(A1616,'Medical Examinations'!A:N,14,0)</f>
        <v>No</v>
      </c>
      <c r="G1616" t="str">
        <f>VLOOKUP(A1616,'Medical Examinations'!A:F,6,0)</f>
        <v>No</v>
      </c>
      <c r="H1616" s="7" t="str">
        <f>VLOOKUP(A1616,'Medical Examinations'!A:J,10,0)</f>
        <v>0</v>
      </c>
      <c r="I1616" t="str">
        <f>VLOOKUP(A1616,'Medical Examinations'!A:I,9,0)</f>
        <v>No</v>
      </c>
      <c r="J1616" t="str">
        <f>VLOOKUP(A1616,'Medical Examinations'!A:L,12,0)</f>
        <v>Normal Weight</v>
      </c>
      <c r="K1616" t="str">
        <f>VLOOKUP(A1616,'Medical Examinations'!A:M,13,0)</f>
        <v>Normal</v>
      </c>
      <c r="L1616" t="str">
        <f>VLOOKUP(A1616,'Hospitalisation Details'!A:S,15,0)</f>
        <v>15-Oct-1985</v>
      </c>
      <c r="M1616" s="10">
        <f>VLOOKUP(A1616,'Hospitalisation Details'!A:Q,17,0)</f>
        <v>6159.57</v>
      </c>
      <c r="N1616" t="str">
        <f>VLOOKUP(A1616,'Hospitalisation Details'!A:L,12,0)</f>
        <v>tier - 2</v>
      </c>
      <c r="O1616" t="str">
        <f>VLOOKUP(A1616,'Hospitalisation Details'!A:AA,13,0)</f>
        <v>tier - 1</v>
      </c>
      <c r="P1616" t="str">
        <f>VLOOKUP(A1616,'Hospitalisation Details'!A:AA,14,0)</f>
        <v>R1012</v>
      </c>
      <c r="Q1616">
        <f>VLOOKUP(A1616,'Hospitalisation Details'!A:AA,16,0)</f>
        <v>37</v>
      </c>
    </row>
    <row r="1617" spans="1:17" ht="15.75" x14ac:dyDescent="0.25">
      <c r="A1617" s="1" t="s">
        <v>755</v>
      </c>
      <c r="B1617" t="str">
        <f>VLOOKUP(A1617,'Customer Names'!A:D,4,0)</f>
        <v>Jennifer A</v>
      </c>
      <c r="C1617">
        <f>VLOOKUP(A1617,'Medical Examinations'!A:B,2,0)</f>
        <v>19.28</v>
      </c>
      <c r="D1617">
        <f>VLOOKUP(A1617,'Medical Examinations'!A:C,3,0)</f>
        <v>11.85</v>
      </c>
      <c r="E1617" t="str">
        <f>VLOOKUP(A1617,'Medical Examinations'!A:K,11,0)</f>
        <v>No</v>
      </c>
      <c r="F1617" t="str">
        <f>VLOOKUP(A1617,'Medical Examinations'!A:N,14,0)</f>
        <v>No</v>
      </c>
      <c r="G1617" t="str">
        <f>VLOOKUP(A1617,'Medical Examinations'!A:F,6,0)</f>
        <v>No</v>
      </c>
      <c r="H1617" s="7">
        <f>VLOOKUP(A1617,'Medical Examinations'!A:J,10,0)</f>
        <v>2</v>
      </c>
      <c r="I1617" t="str">
        <f>VLOOKUP(A1617,'Medical Examinations'!A:I,9,0)</f>
        <v>No</v>
      </c>
      <c r="J1617" t="str">
        <f>VLOOKUP(A1617,'Medical Examinations'!A:L,12,0)</f>
        <v>Normal Weight</v>
      </c>
      <c r="K1617" t="str">
        <f>VLOOKUP(A1617,'Medical Examinations'!A:M,13,0)</f>
        <v>Diabetes</v>
      </c>
      <c r="L1617" t="str">
        <f>VLOOKUP(A1617,'Hospitalisation Details'!A:S,15,0)</f>
        <v>6-Nov-1973</v>
      </c>
      <c r="M1617" s="10">
        <f>VLOOKUP(A1617,'Hospitalisation Details'!A:Q,17,0)</f>
        <v>6152.05</v>
      </c>
      <c r="N1617" t="str">
        <f>VLOOKUP(A1617,'Hospitalisation Details'!A:L,12,0)</f>
        <v>tier - 2</v>
      </c>
      <c r="O1617" t="str">
        <f>VLOOKUP(A1617,'Hospitalisation Details'!A:AA,13,0)</f>
        <v>tier - 3</v>
      </c>
      <c r="P1617" t="str">
        <f>VLOOKUP(A1617,'Hospitalisation Details'!A:AA,14,0)</f>
        <v>R1013</v>
      </c>
      <c r="Q1617">
        <f>VLOOKUP(A1617,'Hospitalisation Details'!A:AA,16,0)</f>
        <v>49</v>
      </c>
    </row>
    <row r="1618" spans="1:17" ht="15.75" x14ac:dyDescent="0.25">
      <c r="A1618" s="1" t="s">
        <v>754</v>
      </c>
      <c r="B1618" t="str">
        <f>VLOOKUP(A1618,'Customer Names'!A:D,4,0)</f>
        <v>Leif S.</v>
      </c>
      <c r="C1618">
        <f>VLOOKUP(A1618,'Medical Examinations'!A:B,2,0)</f>
        <v>15.37</v>
      </c>
      <c r="D1618">
        <f>VLOOKUP(A1618,'Medical Examinations'!A:C,3,0)</f>
        <v>9.61</v>
      </c>
      <c r="E1618" t="str">
        <f>VLOOKUP(A1618,'Medical Examinations'!A:K,11,0)</f>
        <v>Yes</v>
      </c>
      <c r="F1618" t="str">
        <f>VLOOKUP(A1618,'Medical Examinations'!A:N,14,0)</f>
        <v>No</v>
      </c>
      <c r="G1618" t="str">
        <f>VLOOKUP(A1618,'Medical Examinations'!A:F,6,0)</f>
        <v>No</v>
      </c>
      <c r="H1618" s="7">
        <f>VLOOKUP(A1618,'Medical Examinations'!A:J,10,0)</f>
        <v>2</v>
      </c>
      <c r="I1618" t="str">
        <f>VLOOKUP(A1618,'Medical Examinations'!A:I,9,0)</f>
        <v>No</v>
      </c>
      <c r="J1618" t="str">
        <f>VLOOKUP(A1618,'Medical Examinations'!A:L,12,0)</f>
        <v>Underweight</v>
      </c>
      <c r="K1618" t="str">
        <f>VLOOKUP(A1618,'Medical Examinations'!A:M,13,0)</f>
        <v>Diabetes</v>
      </c>
      <c r="L1618" t="str">
        <f>VLOOKUP(A1618,'Hospitalisation Details'!A:S,15,0)</f>
        <v>14-Oct-1970</v>
      </c>
      <c r="M1618" s="10">
        <f>VLOOKUP(A1618,'Hospitalisation Details'!A:Q,17,0)</f>
        <v>6147.12</v>
      </c>
      <c r="N1618" t="str">
        <f>VLOOKUP(A1618,'Hospitalisation Details'!A:L,12,0)</f>
        <v>tier - 2</v>
      </c>
      <c r="O1618" t="str">
        <f>VLOOKUP(A1618,'Hospitalisation Details'!A:AA,13,0)</f>
        <v>tier - 3</v>
      </c>
      <c r="P1618" t="str">
        <f>VLOOKUP(A1618,'Hospitalisation Details'!A:AA,14,0)</f>
        <v>R1012</v>
      </c>
      <c r="Q1618">
        <f>VLOOKUP(A1618,'Hospitalisation Details'!A:AA,16,0)</f>
        <v>52</v>
      </c>
    </row>
    <row r="1619" spans="1:17" ht="15.75" x14ac:dyDescent="0.25">
      <c r="A1619" s="1" t="s">
        <v>753</v>
      </c>
      <c r="B1619" t="str">
        <f>VLOOKUP(A1619,'Customer Names'!A:D,4,0)</f>
        <v>Stephanie A</v>
      </c>
      <c r="C1619">
        <f>VLOOKUP(A1619,'Medical Examinations'!A:B,2,0)</f>
        <v>18.71</v>
      </c>
      <c r="D1619">
        <f>VLOOKUP(A1619,'Medical Examinations'!A:C,3,0)</f>
        <v>5.29</v>
      </c>
      <c r="E1619" t="str">
        <f>VLOOKUP(A1619,'Medical Examinations'!A:K,11,0)</f>
        <v>Yes</v>
      </c>
      <c r="F1619" t="str">
        <f>VLOOKUP(A1619,'Medical Examinations'!A:N,14,0)</f>
        <v>No</v>
      </c>
      <c r="G1619" t="str">
        <f>VLOOKUP(A1619,'Medical Examinations'!A:F,6,0)</f>
        <v>No</v>
      </c>
      <c r="H1619" s="7" t="str">
        <f>VLOOKUP(A1619,'Medical Examinations'!A:J,10,0)</f>
        <v>0</v>
      </c>
      <c r="I1619" t="str">
        <f>VLOOKUP(A1619,'Medical Examinations'!A:I,9,0)</f>
        <v>No</v>
      </c>
      <c r="J1619" t="str">
        <f>VLOOKUP(A1619,'Medical Examinations'!A:L,12,0)</f>
        <v>Normal Weight</v>
      </c>
      <c r="K1619" t="str">
        <f>VLOOKUP(A1619,'Medical Examinations'!A:M,13,0)</f>
        <v>Normal</v>
      </c>
      <c r="L1619" t="str">
        <f>VLOOKUP(A1619,'Hospitalisation Details'!A:S,15,0)</f>
        <v>12-Dec-1976</v>
      </c>
      <c r="M1619" s="10">
        <f>VLOOKUP(A1619,'Hospitalisation Details'!A:Q,17,0)</f>
        <v>6139.14</v>
      </c>
      <c r="N1619" t="str">
        <f>VLOOKUP(A1619,'Hospitalisation Details'!A:L,12,0)</f>
        <v>tier - 2</v>
      </c>
      <c r="O1619" t="str">
        <f>VLOOKUP(A1619,'Hospitalisation Details'!A:AA,13,0)</f>
        <v>tier - 3</v>
      </c>
      <c r="P1619" t="str">
        <f>VLOOKUP(A1619,'Hospitalisation Details'!A:AA,14,0)</f>
        <v>R1013</v>
      </c>
      <c r="Q1619">
        <f>VLOOKUP(A1619,'Hospitalisation Details'!A:AA,16,0)</f>
        <v>46</v>
      </c>
    </row>
    <row r="1620" spans="1:17" ht="15.75" x14ac:dyDescent="0.25">
      <c r="A1620" s="1" t="s">
        <v>752</v>
      </c>
      <c r="B1620" t="str">
        <f>VLOOKUP(A1620,'Customer Names'!A:D,4,0)</f>
        <v>Bo</v>
      </c>
      <c r="C1620">
        <f>VLOOKUP(A1620,'Medical Examinations'!A:B,2,0)</f>
        <v>20.61</v>
      </c>
      <c r="D1620">
        <f>VLOOKUP(A1620,'Medical Examinations'!A:C,3,0)</f>
        <v>6.89</v>
      </c>
      <c r="E1620" t="str">
        <f>VLOOKUP(A1620,'Medical Examinations'!A:K,11,0)</f>
        <v>No</v>
      </c>
      <c r="F1620" t="str">
        <f>VLOOKUP(A1620,'Medical Examinations'!A:N,14,0)</f>
        <v>No</v>
      </c>
      <c r="G1620" t="str">
        <f>VLOOKUP(A1620,'Medical Examinations'!A:F,6,0)</f>
        <v>No</v>
      </c>
      <c r="H1620" s="7" t="str">
        <f>VLOOKUP(A1620,'Medical Examinations'!A:J,10,0)</f>
        <v>0</v>
      </c>
      <c r="I1620" t="str">
        <f>VLOOKUP(A1620,'Medical Examinations'!A:I,9,0)</f>
        <v>No</v>
      </c>
      <c r="J1620" t="str">
        <f>VLOOKUP(A1620,'Medical Examinations'!A:L,12,0)</f>
        <v>Normal Weight</v>
      </c>
      <c r="K1620" t="str">
        <f>VLOOKUP(A1620,'Medical Examinations'!A:M,13,0)</f>
        <v>Diabetes</v>
      </c>
      <c r="L1620" t="str">
        <f>VLOOKUP(A1620,'Hospitalisation Details'!A:S,15,0)</f>
        <v>5-Sep-1978</v>
      </c>
      <c r="M1620" s="10">
        <f>VLOOKUP(A1620,'Hospitalisation Details'!A:Q,17,0)</f>
        <v>6138.58</v>
      </c>
      <c r="N1620" t="str">
        <f>VLOOKUP(A1620,'Hospitalisation Details'!A:L,12,0)</f>
        <v>tier - 2</v>
      </c>
      <c r="O1620" t="str">
        <f>VLOOKUP(A1620,'Hospitalisation Details'!A:AA,13,0)</f>
        <v>tier - 1</v>
      </c>
      <c r="P1620" t="str">
        <f>VLOOKUP(A1620,'Hospitalisation Details'!A:AA,14,0)</f>
        <v>R1013</v>
      </c>
      <c r="Q1620">
        <f>VLOOKUP(A1620,'Hospitalisation Details'!A:AA,16,0)</f>
        <v>44</v>
      </c>
    </row>
    <row r="1621" spans="1:17" ht="15.75" x14ac:dyDescent="0.25">
      <c r="A1621" s="1" t="s">
        <v>751</v>
      </c>
      <c r="B1621" t="str">
        <f>VLOOKUP(A1621,'Customer Names'!A:D,4,0)</f>
        <v>Leah</v>
      </c>
      <c r="C1621">
        <f>VLOOKUP(A1621,'Medical Examinations'!A:B,2,0)</f>
        <v>15.99</v>
      </c>
      <c r="D1621">
        <f>VLOOKUP(A1621,'Medical Examinations'!A:C,3,0)</f>
        <v>4.57</v>
      </c>
      <c r="E1621" t="str">
        <f>VLOOKUP(A1621,'Medical Examinations'!A:K,11,0)</f>
        <v>Yes</v>
      </c>
      <c r="F1621" t="str">
        <f>VLOOKUP(A1621,'Medical Examinations'!A:N,14,0)</f>
        <v>No</v>
      </c>
      <c r="G1621" t="str">
        <f>VLOOKUP(A1621,'Medical Examinations'!A:F,6,0)</f>
        <v>Yes</v>
      </c>
      <c r="H1621" s="7">
        <f>VLOOKUP(A1621,'Medical Examinations'!A:J,10,0)</f>
        <v>1</v>
      </c>
      <c r="I1621" t="str">
        <f>VLOOKUP(A1621,'Medical Examinations'!A:I,9,0)</f>
        <v>No</v>
      </c>
      <c r="J1621" t="str">
        <f>VLOOKUP(A1621,'Medical Examinations'!A:L,12,0)</f>
        <v>Underweight</v>
      </c>
      <c r="K1621" t="str">
        <f>VLOOKUP(A1621,'Medical Examinations'!A:M,13,0)</f>
        <v>Normal</v>
      </c>
      <c r="L1621" t="str">
        <f>VLOOKUP(A1621,'Hospitalisation Details'!A:S,15,0)</f>
        <v>9-Nov-1969</v>
      </c>
      <c r="M1621" s="10">
        <f>VLOOKUP(A1621,'Hospitalisation Details'!A:Q,17,0)</f>
        <v>6138.5</v>
      </c>
      <c r="N1621" t="str">
        <f>VLOOKUP(A1621,'Hospitalisation Details'!A:L,12,0)</f>
        <v>tier - 2</v>
      </c>
      <c r="O1621" t="str">
        <f>VLOOKUP(A1621,'Hospitalisation Details'!A:AA,13,0)</f>
        <v>tier - 2</v>
      </c>
      <c r="P1621" t="str">
        <f>VLOOKUP(A1621,'Hospitalisation Details'!A:AA,14,0)</f>
        <v>R1011</v>
      </c>
      <c r="Q1621">
        <f>VLOOKUP(A1621,'Hospitalisation Details'!A:AA,16,0)</f>
        <v>53</v>
      </c>
    </row>
    <row r="1622" spans="1:17" ht="15.75" x14ac:dyDescent="0.25">
      <c r="A1622" s="1" t="s">
        <v>750</v>
      </c>
      <c r="B1622" t="str">
        <f>VLOOKUP(A1622,'Customer Names'!A:D,4,0)</f>
        <v>Kara Lynne</v>
      </c>
      <c r="C1622">
        <f>VLOOKUP(A1622,'Medical Examinations'!A:B,2,0)</f>
        <v>33.155000000000001</v>
      </c>
      <c r="D1622">
        <f>VLOOKUP(A1622,'Medical Examinations'!A:C,3,0)</f>
        <v>4.32</v>
      </c>
      <c r="E1622" t="str">
        <f>VLOOKUP(A1622,'Medical Examinations'!A:K,11,0)</f>
        <v>No</v>
      </c>
      <c r="F1622" t="str">
        <f>VLOOKUP(A1622,'Medical Examinations'!A:N,14,0)</f>
        <v>No</v>
      </c>
      <c r="G1622" t="str">
        <f>VLOOKUP(A1622,'Medical Examinations'!A:F,6,0)</f>
        <v>No</v>
      </c>
      <c r="H1622" s="7" t="str">
        <f>VLOOKUP(A1622,'Medical Examinations'!A:J,10,0)</f>
        <v>0</v>
      </c>
      <c r="I1622" t="str">
        <f>VLOOKUP(A1622,'Medical Examinations'!A:I,9,0)</f>
        <v>No</v>
      </c>
      <c r="J1622" t="str">
        <f>VLOOKUP(A1622,'Medical Examinations'!A:L,12,0)</f>
        <v>Obesity</v>
      </c>
      <c r="K1622" t="str">
        <f>VLOOKUP(A1622,'Medical Examinations'!A:M,13,0)</f>
        <v>Normal</v>
      </c>
      <c r="L1622" t="str">
        <f>VLOOKUP(A1622,'Hospitalisation Details'!A:S,15,0)</f>
        <v>18-Aug-1990</v>
      </c>
      <c r="M1622" s="10">
        <f>VLOOKUP(A1622,'Hospitalisation Details'!A:Q,17,0)</f>
        <v>6128.8</v>
      </c>
      <c r="N1622" t="str">
        <f>VLOOKUP(A1622,'Hospitalisation Details'!A:L,12,0)</f>
        <v>tier - 2</v>
      </c>
      <c r="O1622" t="str">
        <f>VLOOKUP(A1622,'Hospitalisation Details'!A:AA,13,0)</f>
        <v>tier - 3</v>
      </c>
      <c r="P1622" t="str">
        <f>VLOOKUP(A1622,'Hospitalisation Details'!A:AA,14,0)</f>
        <v>R1012</v>
      </c>
      <c r="Q1622">
        <f>VLOOKUP(A1622,'Hospitalisation Details'!A:AA,16,0)</f>
        <v>32</v>
      </c>
    </row>
    <row r="1623" spans="1:17" ht="15.75" x14ac:dyDescent="0.25">
      <c r="A1623" s="1" t="s">
        <v>749</v>
      </c>
      <c r="B1623" t="str">
        <f>VLOOKUP(A1623,'Customer Names'!A:D,4,0)</f>
        <v>Jeffrey</v>
      </c>
      <c r="C1623">
        <f>VLOOKUP(A1623,'Medical Examinations'!A:B,2,0)</f>
        <v>26.22</v>
      </c>
      <c r="D1623">
        <f>VLOOKUP(A1623,'Medical Examinations'!A:C,3,0)</f>
        <v>5.57</v>
      </c>
      <c r="E1623" t="str">
        <f>VLOOKUP(A1623,'Medical Examinations'!A:K,11,0)</f>
        <v>Yes</v>
      </c>
      <c r="F1623" t="str">
        <f>VLOOKUP(A1623,'Medical Examinations'!A:N,14,0)</f>
        <v>No</v>
      </c>
      <c r="G1623" t="str">
        <f>VLOOKUP(A1623,'Medical Examinations'!A:F,6,0)</f>
        <v>Yes</v>
      </c>
      <c r="H1623" s="7">
        <f>VLOOKUP(A1623,'Medical Examinations'!A:J,10,0)</f>
        <v>1</v>
      </c>
      <c r="I1623" t="str">
        <f>VLOOKUP(A1623,'Medical Examinations'!A:I,9,0)</f>
        <v>No</v>
      </c>
      <c r="J1623" t="str">
        <f>VLOOKUP(A1623,'Medical Examinations'!A:L,12,0)</f>
        <v>Overweight</v>
      </c>
      <c r="K1623" t="str">
        <f>VLOOKUP(A1623,'Medical Examinations'!A:M,13,0)</f>
        <v>Normal</v>
      </c>
      <c r="L1623" t="str">
        <f>VLOOKUP(A1623,'Hospitalisation Details'!A:S,15,0)</f>
        <v>16-Nov-1983</v>
      </c>
      <c r="M1623" s="10">
        <f>VLOOKUP(A1623,'Hospitalisation Details'!A:Q,17,0)</f>
        <v>6123.57</v>
      </c>
      <c r="N1623" t="str">
        <f>VLOOKUP(A1623,'Hospitalisation Details'!A:L,12,0)</f>
        <v>tier - 3</v>
      </c>
      <c r="O1623" t="str">
        <f>VLOOKUP(A1623,'Hospitalisation Details'!A:AA,13,0)</f>
        <v>tier - 2</v>
      </c>
      <c r="P1623" t="str">
        <f>VLOOKUP(A1623,'Hospitalisation Details'!A:AA,14,0)</f>
        <v>R1012</v>
      </c>
      <c r="Q1623">
        <f>VLOOKUP(A1623,'Hospitalisation Details'!A:AA,16,0)</f>
        <v>39</v>
      </c>
    </row>
    <row r="1624" spans="1:17" ht="15.75" x14ac:dyDescent="0.25">
      <c r="A1624" s="1" t="s">
        <v>748</v>
      </c>
      <c r="B1624" t="str">
        <f>VLOOKUP(A1624,'Customer Names'!A:D,4,0)</f>
        <v>Justin</v>
      </c>
      <c r="C1624">
        <f>VLOOKUP(A1624,'Medical Examinations'!A:B,2,0)</f>
        <v>21.85</v>
      </c>
      <c r="D1624">
        <f>VLOOKUP(A1624,'Medical Examinations'!A:C,3,0)</f>
        <v>5.26</v>
      </c>
      <c r="E1624" t="str">
        <f>VLOOKUP(A1624,'Medical Examinations'!A:K,11,0)</f>
        <v>Yes</v>
      </c>
      <c r="F1624" t="str">
        <f>VLOOKUP(A1624,'Medical Examinations'!A:N,14,0)</f>
        <v>No</v>
      </c>
      <c r="G1624" t="str">
        <f>VLOOKUP(A1624,'Medical Examinations'!A:F,6,0)</f>
        <v>Yes</v>
      </c>
      <c r="H1624" s="7">
        <f>VLOOKUP(A1624,'Medical Examinations'!A:J,10,0)</f>
        <v>1</v>
      </c>
      <c r="I1624" t="str">
        <f>VLOOKUP(A1624,'Medical Examinations'!A:I,9,0)</f>
        <v>No</v>
      </c>
      <c r="J1624" t="str">
        <f>VLOOKUP(A1624,'Medical Examinations'!A:L,12,0)</f>
        <v>Normal Weight</v>
      </c>
      <c r="K1624" t="str">
        <f>VLOOKUP(A1624,'Medical Examinations'!A:M,13,0)</f>
        <v>Normal</v>
      </c>
      <c r="L1624" t="str">
        <f>VLOOKUP(A1624,'Hospitalisation Details'!A:S,15,0)</f>
        <v>11-Aug-1983</v>
      </c>
      <c r="M1624" s="10">
        <f>VLOOKUP(A1624,'Hospitalisation Details'!A:Q,17,0)</f>
        <v>6117.49</v>
      </c>
      <c r="N1624" t="str">
        <f>VLOOKUP(A1624,'Hospitalisation Details'!A:L,12,0)</f>
        <v>tier - 2</v>
      </c>
      <c r="O1624" t="str">
        <f>VLOOKUP(A1624,'Hospitalisation Details'!A:AA,13,0)</f>
        <v>tier - 3</v>
      </c>
      <c r="P1624" t="str">
        <f>VLOOKUP(A1624,'Hospitalisation Details'!A:AA,14,0)</f>
        <v>R1012</v>
      </c>
      <c r="Q1624">
        <f>VLOOKUP(A1624,'Hospitalisation Details'!A:AA,16,0)</f>
        <v>39</v>
      </c>
    </row>
    <row r="1625" spans="1:17" ht="15.75" x14ac:dyDescent="0.25">
      <c r="A1625" s="1" t="s">
        <v>747</v>
      </c>
      <c r="B1625" t="str">
        <f>VLOOKUP(A1625,'Customer Names'!A:D,4,0)</f>
        <v>Emily</v>
      </c>
      <c r="C1625">
        <f>VLOOKUP(A1625,'Medical Examinations'!A:B,2,0)</f>
        <v>30.495000000000001</v>
      </c>
      <c r="D1625">
        <f>VLOOKUP(A1625,'Medical Examinations'!A:C,3,0)</f>
        <v>6.25</v>
      </c>
      <c r="E1625" t="str">
        <f>VLOOKUP(A1625,'Medical Examinations'!A:K,11,0)</f>
        <v>No</v>
      </c>
      <c r="F1625" t="str">
        <f>VLOOKUP(A1625,'Medical Examinations'!A:N,14,0)</f>
        <v>No</v>
      </c>
      <c r="G1625" t="str">
        <f>VLOOKUP(A1625,'Medical Examinations'!A:F,6,0)</f>
        <v>No</v>
      </c>
      <c r="H1625" s="7" t="str">
        <f>VLOOKUP(A1625,'Medical Examinations'!A:J,10,0)</f>
        <v>0</v>
      </c>
      <c r="I1625" t="str">
        <f>VLOOKUP(A1625,'Medical Examinations'!A:I,9,0)</f>
        <v>No</v>
      </c>
      <c r="J1625" t="str">
        <f>VLOOKUP(A1625,'Medical Examinations'!A:L,12,0)</f>
        <v>Obesity</v>
      </c>
      <c r="K1625" t="str">
        <f>VLOOKUP(A1625,'Medical Examinations'!A:M,13,0)</f>
        <v>Prediabetes</v>
      </c>
      <c r="L1625" t="str">
        <f>VLOOKUP(A1625,'Hospitalisation Details'!A:S,15,0)</f>
        <v>25-Jul-1991</v>
      </c>
      <c r="M1625" s="10">
        <f>VLOOKUP(A1625,'Hospitalisation Details'!A:Q,17,0)</f>
        <v>6113.23</v>
      </c>
      <c r="N1625" t="str">
        <f>VLOOKUP(A1625,'Hospitalisation Details'!A:L,12,0)</f>
        <v>tier - 2</v>
      </c>
      <c r="O1625" t="str">
        <f>VLOOKUP(A1625,'Hospitalisation Details'!A:AA,13,0)</f>
        <v>tier - 2</v>
      </c>
      <c r="P1625" t="str">
        <f>VLOOKUP(A1625,'Hospitalisation Details'!A:AA,14,0)</f>
        <v>R1024</v>
      </c>
      <c r="Q1625">
        <f>VLOOKUP(A1625,'Hospitalisation Details'!A:AA,16,0)</f>
        <v>31</v>
      </c>
    </row>
    <row r="1626" spans="1:17" ht="15.75" x14ac:dyDescent="0.25">
      <c r="A1626" s="1" t="s">
        <v>746</v>
      </c>
      <c r="B1626" t="str">
        <f>VLOOKUP(A1626,'Customer Names'!A:D,4,0)</f>
        <v>Rebecca</v>
      </c>
      <c r="C1626">
        <f>VLOOKUP(A1626,'Medical Examinations'!A:B,2,0)</f>
        <v>34.104999999999997</v>
      </c>
      <c r="D1626">
        <f>VLOOKUP(A1626,'Medical Examinations'!A:C,3,0)</f>
        <v>5.67</v>
      </c>
      <c r="E1626" t="str">
        <f>VLOOKUP(A1626,'Medical Examinations'!A:K,11,0)</f>
        <v>Yes</v>
      </c>
      <c r="F1626" t="str">
        <f>VLOOKUP(A1626,'Medical Examinations'!A:N,14,0)</f>
        <v>No</v>
      </c>
      <c r="G1626" t="str">
        <f>VLOOKUP(A1626,'Medical Examinations'!A:F,6,0)</f>
        <v>No</v>
      </c>
      <c r="H1626" s="7" t="str">
        <f>VLOOKUP(A1626,'Medical Examinations'!A:J,10,0)</f>
        <v>0</v>
      </c>
      <c r="I1626" t="str">
        <f>VLOOKUP(A1626,'Medical Examinations'!A:I,9,0)</f>
        <v>No</v>
      </c>
      <c r="J1626" t="str">
        <f>VLOOKUP(A1626,'Medical Examinations'!A:L,12,0)</f>
        <v>Obesity</v>
      </c>
      <c r="K1626" t="str">
        <f>VLOOKUP(A1626,'Medical Examinations'!A:M,13,0)</f>
        <v>Normal</v>
      </c>
      <c r="L1626" t="str">
        <f>VLOOKUP(A1626,'Hospitalisation Details'!A:S,15,0)</f>
        <v>21-Jul-1985</v>
      </c>
      <c r="M1626" s="10">
        <f>VLOOKUP(A1626,'Hospitalisation Details'!A:Q,17,0)</f>
        <v>6112.35</v>
      </c>
      <c r="N1626" t="str">
        <f>VLOOKUP(A1626,'Hospitalisation Details'!A:L,12,0)</f>
        <v>tier - 2</v>
      </c>
      <c r="O1626" t="str">
        <f>VLOOKUP(A1626,'Hospitalisation Details'!A:AA,13,0)</f>
        <v>tier - 1</v>
      </c>
      <c r="P1626" t="str">
        <f>VLOOKUP(A1626,'Hospitalisation Details'!A:AA,14,0)</f>
        <v>R1012</v>
      </c>
      <c r="Q1626">
        <f>VLOOKUP(A1626,'Hospitalisation Details'!A:AA,16,0)</f>
        <v>37</v>
      </c>
    </row>
    <row r="1627" spans="1:17" ht="15.75" x14ac:dyDescent="0.25">
      <c r="A1627" s="1" t="s">
        <v>745</v>
      </c>
      <c r="B1627" t="str">
        <f>VLOOKUP(A1627,'Customer Names'!A:D,4,0)</f>
        <v>Allie</v>
      </c>
      <c r="C1627">
        <f>VLOOKUP(A1627,'Medical Examinations'!A:B,2,0)</f>
        <v>32.770000000000003</v>
      </c>
      <c r="D1627">
        <f>VLOOKUP(A1627,'Medical Examinations'!A:C,3,0)</f>
        <v>4.42</v>
      </c>
      <c r="E1627" t="str">
        <f>VLOOKUP(A1627,'Medical Examinations'!A:K,11,0)</f>
        <v>Yes</v>
      </c>
      <c r="F1627" t="str">
        <f>VLOOKUP(A1627,'Medical Examinations'!A:N,14,0)</f>
        <v>No</v>
      </c>
      <c r="G1627" t="str">
        <f>VLOOKUP(A1627,'Medical Examinations'!A:F,6,0)</f>
        <v>No</v>
      </c>
      <c r="H1627" s="7">
        <f>VLOOKUP(A1627,'Medical Examinations'!A:J,10,0)</f>
        <v>1</v>
      </c>
      <c r="I1627" t="str">
        <f>VLOOKUP(A1627,'Medical Examinations'!A:I,9,0)</f>
        <v>No</v>
      </c>
      <c r="J1627" t="str">
        <f>VLOOKUP(A1627,'Medical Examinations'!A:L,12,0)</f>
        <v>Obesity</v>
      </c>
      <c r="K1627" t="str">
        <f>VLOOKUP(A1627,'Medical Examinations'!A:M,13,0)</f>
        <v>Normal</v>
      </c>
      <c r="L1627" t="str">
        <f>VLOOKUP(A1627,'Hospitalisation Details'!A:S,15,0)</f>
        <v>9-Sep-1995</v>
      </c>
      <c r="M1627" s="10">
        <f>VLOOKUP(A1627,'Hospitalisation Details'!A:Q,17,0)</f>
        <v>6111.95</v>
      </c>
      <c r="N1627" t="str">
        <f>VLOOKUP(A1627,'Hospitalisation Details'!A:L,12,0)</f>
        <v>tier - 2</v>
      </c>
      <c r="O1627" t="str">
        <f>VLOOKUP(A1627,'Hospitalisation Details'!A:AA,13,0)</f>
        <v>tier - 3</v>
      </c>
      <c r="P1627" t="str">
        <f>VLOOKUP(A1627,'Hospitalisation Details'!A:AA,14,0)</f>
        <v>R1026</v>
      </c>
      <c r="Q1627">
        <f>VLOOKUP(A1627,'Hospitalisation Details'!A:AA,16,0)</f>
        <v>27</v>
      </c>
    </row>
    <row r="1628" spans="1:17" ht="15.75" x14ac:dyDescent="0.25">
      <c r="A1628" s="1" t="s">
        <v>744</v>
      </c>
      <c r="B1628" t="str">
        <f>VLOOKUP(A1628,'Customer Names'!A:D,4,0)</f>
        <v>Trasi</v>
      </c>
      <c r="C1628">
        <f>VLOOKUP(A1628,'Medical Examinations'!A:B,2,0)</f>
        <v>16.850000000000001</v>
      </c>
      <c r="D1628">
        <f>VLOOKUP(A1628,'Medical Examinations'!A:C,3,0)</f>
        <v>11.75</v>
      </c>
      <c r="E1628" t="str">
        <f>VLOOKUP(A1628,'Medical Examinations'!A:K,11,0)</f>
        <v>Yes</v>
      </c>
      <c r="F1628" t="str">
        <f>VLOOKUP(A1628,'Medical Examinations'!A:N,14,0)</f>
        <v>No</v>
      </c>
      <c r="G1628" t="str">
        <f>VLOOKUP(A1628,'Medical Examinations'!A:F,6,0)</f>
        <v>No</v>
      </c>
      <c r="H1628" s="7">
        <f>VLOOKUP(A1628,'Medical Examinations'!A:J,10,0)</f>
        <v>2</v>
      </c>
      <c r="I1628" t="str">
        <f>VLOOKUP(A1628,'Medical Examinations'!A:I,9,0)</f>
        <v>No</v>
      </c>
      <c r="J1628" t="str">
        <f>VLOOKUP(A1628,'Medical Examinations'!A:L,12,0)</f>
        <v>Underweight</v>
      </c>
      <c r="K1628" t="str">
        <f>VLOOKUP(A1628,'Medical Examinations'!A:M,13,0)</f>
        <v>Diabetes</v>
      </c>
      <c r="L1628" t="str">
        <f>VLOOKUP(A1628,'Hospitalisation Details'!A:S,15,0)</f>
        <v>9-Jun-1970</v>
      </c>
      <c r="M1628" s="10">
        <f>VLOOKUP(A1628,'Hospitalisation Details'!A:Q,17,0)</f>
        <v>6098.38</v>
      </c>
      <c r="N1628" t="str">
        <f>VLOOKUP(A1628,'Hospitalisation Details'!A:L,12,0)</f>
        <v>tier - 2</v>
      </c>
      <c r="O1628" t="str">
        <f>VLOOKUP(A1628,'Hospitalisation Details'!A:AA,13,0)</f>
        <v>tier - 2</v>
      </c>
      <c r="P1628" t="str">
        <f>VLOOKUP(A1628,'Hospitalisation Details'!A:AA,14,0)</f>
        <v>R1013</v>
      </c>
      <c r="Q1628">
        <f>VLOOKUP(A1628,'Hospitalisation Details'!A:AA,16,0)</f>
        <v>52</v>
      </c>
    </row>
    <row r="1629" spans="1:17" ht="15.75" x14ac:dyDescent="0.25">
      <c r="A1629" s="1" t="s">
        <v>743</v>
      </c>
      <c r="B1629" t="str">
        <f>VLOOKUP(A1629,'Customer Names'!A:D,4,0)</f>
        <v>Kevin</v>
      </c>
      <c r="C1629">
        <f>VLOOKUP(A1629,'Medical Examinations'!A:B,2,0)</f>
        <v>34.700000000000003</v>
      </c>
      <c r="D1629">
        <f>VLOOKUP(A1629,'Medical Examinations'!A:C,3,0)</f>
        <v>6.06</v>
      </c>
      <c r="E1629" t="str">
        <f>VLOOKUP(A1629,'Medical Examinations'!A:K,11,0)</f>
        <v>No</v>
      </c>
      <c r="F1629" t="str">
        <f>VLOOKUP(A1629,'Medical Examinations'!A:N,14,0)</f>
        <v>No</v>
      </c>
      <c r="G1629" t="str">
        <f>VLOOKUP(A1629,'Medical Examinations'!A:F,6,0)</f>
        <v>No</v>
      </c>
      <c r="H1629" s="7">
        <f>VLOOKUP(A1629,'Medical Examinations'!A:J,10,0)</f>
        <v>1</v>
      </c>
      <c r="I1629" t="str">
        <f>VLOOKUP(A1629,'Medical Examinations'!A:I,9,0)</f>
        <v>No</v>
      </c>
      <c r="J1629" t="str">
        <f>VLOOKUP(A1629,'Medical Examinations'!A:L,12,0)</f>
        <v>Obesity</v>
      </c>
      <c r="K1629" t="str">
        <f>VLOOKUP(A1629,'Medical Examinations'!A:M,13,0)</f>
        <v>Prediabetes</v>
      </c>
      <c r="L1629" t="str">
        <f>VLOOKUP(A1629,'Hospitalisation Details'!A:S,15,0)</f>
        <v>25-Jul-1984</v>
      </c>
      <c r="M1629" s="10">
        <f>VLOOKUP(A1629,'Hospitalisation Details'!A:Q,17,0)</f>
        <v>6082.41</v>
      </c>
      <c r="N1629" t="str">
        <f>VLOOKUP(A1629,'Hospitalisation Details'!A:L,12,0)</f>
        <v>tier - 1</v>
      </c>
      <c r="O1629" t="str">
        <f>VLOOKUP(A1629,'Hospitalisation Details'!A:AA,13,0)</f>
        <v>tier - 2</v>
      </c>
      <c r="P1629" t="str">
        <f>VLOOKUP(A1629,'Hospitalisation Details'!A:AA,14,0)</f>
        <v>R1011</v>
      </c>
      <c r="Q1629">
        <f>VLOOKUP(A1629,'Hospitalisation Details'!A:AA,16,0)</f>
        <v>38</v>
      </c>
    </row>
    <row r="1630" spans="1:17" ht="15.75" x14ac:dyDescent="0.25">
      <c r="A1630" s="1" t="s">
        <v>742</v>
      </c>
      <c r="B1630" t="str">
        <f>VLOOKUP(A1630,'Customer Names'!A:D,4,0)</f>
        <v>Fernando</v>
      </c>
      <c r="C1630">
        <f>VLOOKUP(A1630,'Medical Examinations'!A:B,2,0)</f>
        <v>37.049999999999997</v>
      </c>
      <c r="D1630">
        <f>VLOOKUP(A1630,'Medical Examinations'!A:C,3,0)</f>
        <v>5.48</v>
      </c>
      <c r="E1630" t="str">
        <f>VLOOKUP(A1630,'Medical Examinations'!A:K,11,0)</f>
        <v>No</v>
      </c>
      <c r="F1630" t="str">
        <f>VLOOKUP(A1630,'Medical Examinations'!A:N,14,0)</f>
        <v>No</v>
      </c>
      <c r="G1630" t="str">
        <f>VLOOKUP(A1630,'Medical Examinations'!A:F,6,0)</f>
        <v>No</v>
      </c>
      <c r="H1630" s="7">
        <f>VLOOKUP(A1630,'Medical Examinations'!A:J,10,0)</f>
        <v>1</v>
      </c>
      <c r="I1630" t="str">
        <f>VLOOKUP(A1630,'Medical Examinations'!A:I,9,0)</f>
        <v>No</v>
      </c>
      <c r="J1630" t="str">
        <f>VLOOKUP(A1630,'Medical Examinations'!A:L,12,0)</f>
        <v>Obesity</v>
      </c>
      <c r="K1630" t="str">
        <f>VLOOKUP(A1630,'Medical Examinations'!A:M,13,0)</f>
        <v>Normal</v>
      </c>
      <c r="L1630" t="str">
        <f>VLOOKUP(A1630,'Hospitalisation Details'!A:S,15,0)</f>
        <v>14-Oct-1984</v>
      </c>
      <c r="M1630" s="10">
        <f>VLOOKUP(A1630,'Hospitalisation Details'!A:Q,17,0)</f>
        <v>6079.67</v>
      </c>
      <c r="N1630" t="str">
        <f>VLOOKUP(A1630,'Hospitalisation Details'!A:L,12,0)</f>
        <v>tier - 1</v>
      </c>
      <c r="O1630" t="str">
        <f>VLOOKUP(A1630,'Hospitalisation Details'!A:AA,13,0)</f>
        <v>tier - 1</v>
      </c>
      <c r="P1630" t="str">
        <f>VLOOKUP(A1630,'Hospitalisation Details'!A:AA,14,0)</f>
        <v>R1014</v>
      </c>
      <c r="Q1630">
        <f>VLOOKUP(A1630,'Hospitalisation Details'!A:AA,16,0)</f>
        <v>38</v>
      </c>
    </row>
    <row r="1631" spans="1:17" ht="15.75" x14ac:dyDescent="0.25">
      <c r="A1631" s="1" t="s">
        <v>741</v>
      </c>
      <c r="B1631" t="str">
        <f>VLOOKUP(A1631,'Customer Names'!A:D,4,0)</f>
        <v>Ieva</v>
      </c>
      <c r="C1631">
        <f>VLOOKUP(A1631,'Medical Examinations'!A:B,2,0)</f>
        <v>18.78</v>
      </c>
      <c r="D1631">
        <f>VLOOKUP(A1631,'Medical Examinations'!A:C,3,0)</f>
        <v>4.45</v>
      </c>
      <c r="E1631" t="str">
        <f>VLOOKUP(A1631,'Medical Examinations'!A:K,11,0)</f>
        <v>No</v>
      </c>
      <c r="F1631" t="str">
        <f>VLOOKUP(A1631,'Medical Examinations'!A:N,14,0)</f>
        <v>No</v>
      </c>
      <c r="G1631" t="str">
        <f>VLOOKUP(A1631,'Medical Examinations'!A:F,6,0)</f>
        <v>Yes</v>
      </c>
      <c r="H1631" s="7">
        <f>VLOOKUP(A1631,'Medical Examinations'!A:J,10,0)</f>
        <v>1</v>
      </c>
      <c r="I1631" t="str">
        <f>VLOOKUP(A1631,'Medical Examinations'!A:I,9,0)</f>
        <v>No</v>
      </c>
      <c r="J1631" t="str">
        <f>VLOOKUP(A1631,'Medical Examinations'!A:L,12,0)</f>
        <v>Normal Weight</v>
      </c>
      <c r="K1631" t="str">
        <f>VLOOKUP(A1631,'Medical Examinations'!A:M,13,0)</f>
        <v>Normal</v>
      </c>
      <c r="L1631" t="str">
        <f>VLOOKUP(A1631,'Hospitalisation Details'!A:S,15,0)</f>
        <v>8-Aug-1979</v>
      </c>
      <c r="M1631" s="10">
        <f>VLOOKUP(A1631,'Hospitalisation Details'!A:Q,17,0)</f>
        <v>6074.37</v>
      </c>
      <c r="N1631" t="str">
        <f>VLOOKUP(A1631,'Hospitalisation Details'!A:L,12,0)</f>
        <v>tier - 2</v>
      </c>
      <c r="O1631" t="str">
        <f>VLOOKUP(A1631,'Hospitalisation Details'!A:AA,13,0)</f>
        <v>tier - 2</v>
      </c>
      <c r="P1631" t="str">
        <f>VLOOKUP(A1631,'Hospitalisation Details'!A:AA,14,0)</f>
        <v>R1012</v>
      </c>
      <c r="Q1631">
        <f>VLOOKUP(A1631,'Hospitalisation Details'!A:AA,16,0)</f>
        <v>43</v>
      </c>
    </row>
    <row r="1632" spans="1:17" ht="15.75" x14ac:dyDescent="0.25">
      <c r="A1632" s="1" t="s">
        <v>740</v>
      </c>
      <c r="B1632" t="str">
        <f>VLOOKUP(A1632,'Customer Names'!A:D,4,0)</f>
        <v>Chris</v>
      </c>
      <c r="C1632">
        <f>VLOOKUP(A1632,'Medical Examinations'!A:B,2,0)</f>
        <v>28.024999999999999</v>
      </c>
      <c r="D1632">
        <f>VLOOKUP(A1632,'Medical Examinations'!A:C,3,0)</f>
        <v>5</v>
      </c>
      <c r="E1632" t="str">
        <f>VLOOKUP(A1632,'Medical Examinations'!A:K,11,0)</f>
        <v>No</v>
      </c>
      <c r="F1632" t="str">
        <f>VLOOKUP(A1632,'Medical Examinations'!A:N,14,0)</f>
        <v>No</v>
      </c>
      <c r="G1632" t="str">
        <f>VLOOKUP(A1632,'Medical Examinations'!A:F,6,0)</f>
        <v>No</v>
      </c>
      <c r="H1632" s="7">
        <f>VLOOKUP(A1632,'Medical Examinations'!A:J,10,0)</f>
        <v>1</v>
      </c>
      <c r="I1632" t="str">
        <f>VLOOKUP(A1632,'Medical Examinations'!A:I,9,0)</f>
        <v>No</v>
      </c>
      <c r="J1632" t="str">
        <f>VLOOKUP(A1632,'Medical Examinations'!A:L,12,0)</f>
        <v>Overweight</v>
      </c>
      <c r="K1632" t="str">
        <f>VLOOKUP(A1632,'Medical Examinations'!A:M,13,0)</f>
        <v>Normal</v>
      </c>
      <c r="L1632" t="str">
        <f>VLOOKUP(A1632,'Hospitalisation Details'!A:S,15,0)</f>
        <v>21-Sep-1984</v>
      </c>
      <c r="M1632" s="10">
        <f>VLOOKUP(A1632,'Hospitalisation Details'!A:Q,17,0)</f>
        <v>6067.13</v>
      </c>
      <c r="N1632" t="str">
        <f>VLOOKUP(A1632,'Hospitalisation Details'!A:L,12,0)</f>
        <v>tier - 3</v>
      </c>
      <c r="O1632" t="str">
        <f>VLOOKUP(A1632,'Hospitalisation Details'!A:AA,13,0)</f>
        <v>tier - 1</v>
      </c>
      <c r="P1632" t="str">
        <f>VLOOKUP(A1632,'Hospitalisation Details'!A:AA,14,0)</f>
        <v>R1016</v>
      </c>
      <c r="Q1632">
        <f>VLOOKUP(A1632,'Hospitalisation Details'!A:AA,16,0)</f>
        <v>38</v>
      </c>
    </row>
    <row r="1633" spans="1:17" ht="15.75" x14ac:dyDescent="0.25">
      <c r="A1633" s="1" t="s">
        <v>739</v>
      </c>
      <c r="B1633" t="str">
        <f>VLOOKUP(A1633,'Customer Names'!A:D,4,0)</f>
        <v>Drew L.</v>
      </c>
      <c r="C1633">
        <f>VLOOKUP(A1633,'Medical Examinations'!A:B,2,0)</f>
        <v>35.090000000000003</v>
      </c>
      <c r="D1633">
        <f>VLOOKUP(A1633,'Medical Examinations'!A:C,3,0)</f>
        <v>5.84</v>
      </c>
      <c r="E1633" t="str">
        <f>VLOOKUP(A1633,'Medical Examinations'!A:K,11,0)</f>
        <v>No</v>
      </c>
      <c r="F1633" t="str">
        <f>VLOOKUP(A1633,'Medical Examinations'!A:N,14,0)</f>
        <v>No</v>
      </c>
      <c r="G1633" t="str">
        <f>VLOOKUP(A1633,'Medical Examinations'!A:F,6,0)</f>
        <v>No</v>
      </c>
      <c r="H1633" s="7" t="str">
        <f>VLOOKUP(A1633,'Medical Examinations'!A:J,10,0)</f>
        <v>0</v>
      </c>
      <c r="I1633" t="str">
        <f>VLOOKUP(A1633,'Medical Examinations'!A:I,9,0)</f>
        <v>No</v>
      </c>
      <c r="J1633" t="str">
        <f>VLOOKUP(A1633,'Medical Examinations'!A:L,12,0)</f>
        <v>Obesity</v>
      </c>
      <c r="K1633" t="str">
        <f>VLOOKUP(A1633,'Medical Examinations'!A:M,13,0)</f>
        <v>Prediabetes</v>
      </c>
      <c r="L1633" t="str">
        <f>VLOOKUP(A1633,'Hospitalisation Details'!A:S,15,0)</f>
        <v>8-Nov-1994</v>
      </c>
      <c r="M1633" s="10">
        <f>VLOOKUP(A1633,'Hospitalisation Details'!A:Q,17,0)</f>
        <v>6064.37</v>
      </c>
      <c r="N1633" t="str">
        <f>VLOOKUP(A1633,'Hospitalisation Details'!A:L,12,0)</f>
        <v>tier - 2</v>
      </c>
      <c r="O1633" t="str">
        <f>VLOOKUP(A1633,'Hospitalisation Details'!A:AA,13,0)</f>
        <v>tier - 2</v>
      </c>
      <c r="P1633" t="str">
        <f>VLOOKUP(A1633,'Hospitalisation Details'!A:AA,14,0)</f>
        <v>R1011</v>
      </c>
      <c r="Q1633">
        <f>VLOOKUP(A1633,'Hospitalisation Details'!A:AA,16,0)</f>
        <v>28</v>
      </c>
    </row>
    <row r="1634" spans="1:17" ht="15.75" x14ac:dyDescent="0.25">
      <c r="A1634" s="1" t="s">
        <v>738</v>
      </c>
      <c r="B1634" t="str">
        <f>VLOOKUP(A1634,'Customer Names'!A:D,4,0)</f>
        <v>Christina</v>
      </c>
      <c r="C1634">
        <f>VLOOKUP(A1634,'Medical Examinations'!A:B,2,0)</f>
        <v>34.42</v>
      </c>
      <c r="D1634">
        <f>VLOOKUP(A1634,'Medical Examinations'!A:C,3,0)</f>
        <v>5.21</v>
      </c>
      <c r="E1634" t="str">
        <f>VLOOKUP(A1634,'Medical Examinations'!A:K,11,0)</f>
        <v>Yes</v>
      </c>
      <c r="F1634" t="str">
        <f>VLOOKUP(A1634,'Medical Examinations'!A:N,14,0)</f>
        <v>No</v>
      </c>
      <c r="G1634" t="str">
        <f>VLOOKUP(A1634,'Medical Examinations'!A:F,6,0)</f>
        <v>No</v>
      </c>
      <c r="H1634" s="7" t="str">
        <f>VLOOKUP(A1634,'Medical Examinations'!A:J,10,0)</f>
        <v>0</v>
      </c>
      <c r="I1634" t="str">
        <f>VLOOKUP(A1634,'Medical Examinations'!A:I,9,0)</f>
        <v>No</v>
      </c>
      <c r="J1634" t="str">
        <f>VLOOKUP(A1634,'Medical Examinations'!A:L,12,0)</f>
        <v>Obesity</v>
      </c>
      <c r="K1634" t="str">
        <f>VLOOKUP(A1634,'Medical Examinations'!A:M,13,0)</f>
        <v>Normal</v>
      </c>
      <c r="L1634" t="str">
        <f>VLOOKUP(A1634,'Hospitalisation Details'!A:S,15,0)</f>
        <v>28-Jul-1996</v>
      </c>
      <c r="M1634" s="10">
        <f>VLOOKUP(A1634,'Hospitalisation Details'!A:Q,17,0)</f>
        <v>6061.8</v>
      </c>
      <c r="N1634" t="str">
        <f>VLOOKUP(A1634,'Hospitalisation Details'!A:L,12,0)</f>
        <v>tier - 2</v>
      </c>
      <c r="O1634" t="str">
        <f>VLOOKUP(A1634,'Hospitalisation Details'!A:AA,13,0)</f>
        <v>tier - 3</v>
      </c>
      <c r="P1634" t="str">
        <f>VLOOKUP(A1634,'Hospitalisation Details'!A:AA,14,0)</f>
        <v>R1012</v>
      </c>
      <c r="Q1634">
        <f>VLOOKUP(A1634,'Hospitalisation Details'!A:AA,16,0)</f>
        <v>26</v>
      </c>
    </row>
    <row r="1635" spans="1:17" ht="15.75" x14ac:dyDescent="0.25">
      <c r="A1635" s="1" t="s">
        <v>737</v>
      </c>
      <c r="B1635" t="str">
        <f>VLOOKUP(A1635,'Customer Names'!A:D,4,0)</f>
        <v>Alexander G</v>
      </c>
      <c r="C1635">
        <f>VLOOKUP(A1635,'Medical Examinations'!A:B,2,0)</f>
        <v>29.4</v>
      </c>
      <c r="D1635">
        <f>VLOOKUP(A1635,'Medical Examinations'!A:C,3,0)</f>
        <v>4.26</v>
      </c>
      <c r="E1635" t="str">
        <f>VLOOKUP(A1635,'Medical Examinations'!A:K,11,0)</f>
        <v>No</v>
      </c>
      <c r="F1635" t="str">
        <f>VLOOKUP(A1635,'Medical Examinations'!A:N,14,0)</f>
        <v>No</v>
      </c>
      <c r="G1635" t="str">
        <f>VLOOKUP(A1635,'Medical Examinations'!A:F,6,0)</f>
        <v>No</v>
      </c>
      <c r="H1635" s="7" t="str">
        <f>VLOOKUP(A1635,'Medical Examinations'!A:J,10,0)</f>
        <v>0</v>
      </c>
      <c r="I1635" t="str">
        <f>VLOOKUP(A1635,'Medical Examinations'!A:I,9,0)</f>
        <v>No</v>
      </c>
      <c r="J1635" t="str">
        <f>VLOOKUP(A1635,'Medical Examinations'!A:L,12,0)</f>
        <v>Overweight</v>
      </c>
      <c r="K1635" t="str">
        <f>VLOOKUP(A1635,'Medical Examinations'!A:M,13,0)</f>
        <v>Normal</v>
      </c>
      <c r="L1635" t="str">
        <f>VLOOKUP(A1635,'Hospitalisation Details'!A:S,15,0)</f>
        <v>16-Aug-1989</v>
      </c>
      <c r="M1635" s="10">
        <f>VLOOKUP(A1635,'Hospitalisation Details'!A:Q,17,0)</f>
        <v>6059.17</v>
      </c>
      <c r="N1635" t="str">
        <f>VLOOKUP(A1635,'Hospitalisation Details'!A:L,12,0)</f>
        <v>tier - 2</v>
      </c>
      <c r="O1635" t="str">
        <f>VLOOKUP(A1635,'Hospitalisation Details'!A:AA,13,0)</f>
        <v>tier - 1</v>
      </c>
      <c r="P1635" t="str">
        <f>VLOOKUP(A1635,'Hospitalisation Details'!A:AA,14,0)</f>
        <v>R1011</v>
      </c>
      <c r="Q1635">
        <f>VLOOKUP(A1635,'Hospitalisation Details'!A:AA,16,0)</f>
        <v>33</v>
      </c>
    </row>
    <row r="1636" spans="1:17" ht="15.75" x14ac:dyDescent="0.25">
      <c r="A1636" s="1" t="s">
        <v>736</v>
      </c>
      <c r="B1636" t="str">
        <f>VLOOKUP(A1636,'Customer Names'!A:D,4,0)</f>
        <v>Meaghan</v>
      </c>
      <c r="C1636">
        <f>VLOOKUP(A1636,'Medical Examinations'!A:B,2,0)</f>
        <v>21.31</v>
      </c>
      <c r="D1636">
        <f>VLOOKUP(A1636,'Medical Examinations'!A:C,3,0)</f>
        <v>4.17</v>
      </c>
      <c r="E1636" t="str">
        <f>VLOOKUP(A1636,'Medical Examinations'!A:K,11,0)</f>
        <v>No</v>
      </c>
      <c r="F1636" t="str">
        <f>VLOOKUP(A1636,'Medical Examinations'!A:N,14,0)</f>
        <v>No</v>
      </c>
      <c r="G1636" t="str">
        <f>VLOOKUP(A1636,'Medical Examinations'!A:F,6,0)</f>
        <v>No</v>
      </c>
      <c r="H1636" s="7" t="str">
        <f>VLOOKUP(A1636,'Medical Examinations'!A:J,10,0)</f>
        <v>0</v>
      </c>
      <c r="I1636" t="str">
        <f>VLOOKUP(A1636,'Medical Examinations'!A:I,9,0)</f>
        <v>No</v>
      </c>
      <c r="J1636" t="str">
        <f>VLOOKUP(A1636,'Medical Examinations'!A:L,12,0)</f>
        <v>Normal Weight</v>
      </c>
      <c r="K1636" t="str">
        <f>VLOOKUP(A1636,'Medical Examinations'!A:M,13,0)</f>
        <v>Normal</v>
      </c>
      <c r="L1636" t="str">
        <f>VLOOKUP(A1636,'Hospitalisation Details'!A:S,15,0)</f>
        <v>8-Aug-1980</v>
      </c>
      <c r="M1636" s="10">
        <f>VLOOKUP(A1636,'Hospitalisation Details'!A:Q,17,0)</f>
        <v>5993.62</v>
      </c>
      <c r="N1636" t="str">
        <f>VLOOKUP(A1636,'Hospitalisation Details'!A:L,12,0)</f>
        <v>tier - 2</v>
      </c>
      <c r="O1636" t="str">
        <f>VLOOKUP(A1636,'Hospitalisation Details'!A:AA,13,0)</f>
        <v>tier - 3</v>
      </c>
      <c r="P1636" t="str">
        <f>VLOOKUP(A1636,'Hospitalisation Details'!A:AA,14,0)</f>
        <v>R1013</v>
      </c>
      <c r="Q1636">
        <f>VLOOKUP(A1636,'Hospitalisation Details'!A:AA,16,0)</f>
        <v>42</v>
      </c>
    </row>
    <row r="1637" spans="1:17" ht="15.75" x14ac:dyDescent="0.25">
      <c r="A1637" s="1" t="s">
        <v>735</v>
      </c>
      <c r="B1637" t="str">
        <f>VLOOKUP(A1637,'Customer Names'!A:D,4,0)</f>
        <v>Kristin</v>
      </c>
      <c r="C1637">
        <f>VLOOKUP(A1637,'Medical Examinations'!A:B,2,0)</f>
        <v>19.559999999999999</v>
      </c>
      <c r="D1637">
        <f>VLOOKUP(A1637,'Medical Examinations'!A:C,3,0)</f>
        <v>11.96</v>
      </c>
      <c r="E1637" t="str">
        <f>VLOOKUP(A1637,'Medical Examinations'!A:K,11,0)</f>
        <v>No</v>
      </c>
      <c r="F1637" t="str">
        <f>VLOOKUP(A1637,'Medical Examinations'!A:N,14,0)</f>
        <v>No</v>
      </c>
      <c r="G1637" t="str">
        <f>VLOOKUP(A1637,'Medical Examinations'!A:F,6,0)</f>
        <v>No</v>
      </c>
      <c r="H1637" s="7" t="str">
        <f>VLOOKUP(A1637,'Medical Examinations'!A:J,10,0)</f>
        <v>0</v>
      </c>
      <c r="I1637" t="str">
        <f>VLOOKUP(A1637,'Medical Examinations'!A:I,9,0)</f>
        <v>No</v>
      </c>
      <c r="J1637" t="str">
        <f>VLOOKUP(A1637,'Medical Examinations'!A:L,12,0)</f>
        <v>Normal Weight</v>
      </c>
      <c r="K1637" t="str">
        <f>VLOOKUP(A1637,'Medical Examinations'!A:M,13,0)</f>
        <v>Diabetes</v>
      </c>
      <c r="L1637" t="str">
        <f>VLOOKUP(A1637,'Hospitalisation Details'!A:S,15,0)</f>
        <v>17-Aug-1974</v>
      </c>
      <c r="M1637" s="10">
        <f>VLOOKUP(A1637,'Hospitalisation Details'!A:Q,17,0)</f>
        <v>5990.17</v>
      </c>
      <c r="N1637" t="str">
        <f>VLOOKUP(A1637,'Hospitalisation Details'!A:L,12,0)</f>
        <v>tier - 2</v>
      </c>
      <c r="O1637" t="str">
        <f>VLOOKUP(A1637,'Hospitalisation Details'!A:AA,13,0)</f>
        <v>tier - 2</v>
      </c>
      <c r="P1637" t="str">
        <f>VLOOKUP(A1637,'Hospitalisation Details'!A:AA,14,0)</f>
        <v>R1013</v>
      </c>
      <c r="Q1637">
        <f>VLOOKUP(A1637,'Hospitalisation Details'!A:AA,16,0)</f>
        <v>48</v>
      </c>
    </row>
    <row r="1638" spans="1:17" ht="15.75" x14ac:dyDescent="0.25">
      <c r="A1638" s="1" t="s">
        <v>734</v>
      </c>
      <c r="B1638" t="str">
        <f>VLOOKUP(A1638,'Customer Names'!A:D,4,0)</f>
        <v>Andrea K.</v>
      </c>
      <c r="C1638">
        <f>VLOOKUP(A1638,'Medical Examinations'!A:B,2,0)</f>
        <v>37.335000000000001</v>
      </c>
      <c r="D1638">
        <f>VLOOKUP(A1638,'Medical Examinations'!A:C,3,0)</f>
        <v>6.26</v>
      </c>
      <c r="E1638" t="str">
        <f>VLOOKUP(A1638,'Medical Examinations'!A:K,11,0)</f>
        <v>Yes</v>
      </c>
      <c r="F1638" t="str">
        <f>VLOOKUP(A1638,'Medical Examinations'!A:N,14,0)</f>
        <v>No</v>
      </c>
      <c r="G1638" t="str">
        <f>VLOOKUP(A1638,'Medical Examinations'!A:F,6,0)</f>
        <v>No</v>
      </c>
      <c r="H1638" s="7">
        <f>VLOOKUP(A1638,'Medical Examinations'!A:J,10,0)</f>
        <v>1</v>
      </c>
      <c r="I1638" t="str">
        <f>VLOOKUP(A1638,'Medical Examinations'!A:I,9,0)</f>
        <v>No</v>
      </c>
      <c r="J1638" t="str">
        <f>VLOOKUP(A1638,'Medical Examinations'!A:L,12,0)</f>
        <v>Obesity</v>
      </c>
      <c r="K1638" t="str">
        <f>VLOOKUP(A1638,'Medical Examinations'!A:M,13,0)</f>
        <v>Prediabetes</v>
      </c>
      <c r="L1638" t="str">
        <f>VLOOKUP(A1638,'Hospitalisation Details'!A:S,15,0)</f>
        <v>10-Jun-1988</v>
      </c>
      <c r="M1638" s="10">
        <f>VLOOKUP(A1638,'Hospitalisation Details'!A:Q,17,0)</f>
        <v>5989.52</v>
      </c>
      <c r="N1638" t="str">
        <f>VLOOKUP(A1638,'Hospitalisation Details'!A:L,12,0)</f>
        <v>tier - 2</v>
      </c>
      <c r="O1638" t="str">
        <f>VLOOKUP(A1638,'Hospitalisation Details'!A:AA,13,0)</f>
        <v>tier - 1</v>
      </c>
      <c r="P1638" t="str">
        <f>VLOOKUP(A1638,'Hospitalisation Details'!A:AA,14,0)</f>
        <v>R1012</v>
      </c>
      <c r="Q1638">
        <f>VLOOKUP(A1638,'Hospitalisation Details'!A:AA,16,0)</f>
        <v>34</v>
      </c>
    </row>
    <row r="1639" spans="1:17" ht="15.75" x14ac:dyDescent="0.25">
      <c r="A1639" s="1" t="s">
        <v>733</v>
      </c>
      <c r="B1639" t="str">
        <f>VLOOKUP(A1639,'Customer Names'!A:D,4,0)</f>
        <v>Kris</v>
      </c>
      <c r="C1639">
        <f>VLOOKUP(A1639,'Medical Examinations'!A:B,2,0)</f>
        <v>19.53</v>
      </c>
      <c r="D1639">
        <f>VLOOKUP(A1639,'Medical Examinations'!A:C,3,0)</f>
        <v>11.68</v>
      </c>
      <c r="E1639" t="str">
        <f>VLOOKUP(A1639,'Medical Examinations'!A:K,11,0)</f>
        <v>No</v>
      </c>
      <c r="F1639" t="str">
        <f>VLOOKUP(A1639,'Medical Examinations'!A:N,14,0)</f>
        <v>No</v>
      </c>
      <c r="G1639" t="str">
        <f>VLOOKUP(A1639,'Medical Examinations'!A:F,6,0)</f>
        <v>No</v>
      </c>
      <c r="H1639" s="7" t="str">
        <f>VLOOKUP(A1639,'Medical Examinations'!A:J,10,0)</f>
        <v>0</v>
      </c>
      <c r="I1639" t="str">
        <f>VLOOKUP(A1639,'Medical Examinations'!A:I,9,0)</f>
        <v>No</v>
      </c>
      <c r="J1639" t="str">
        <f>VLOOKUP(A1639,'Medical Examinations'!A:L,12,0)</f>
        <v>Normal Weight</v>
      </c>
      <c r="K1639" t="str">
        <f>VLOOKUP(A1639,'Medical Examinations'!A:M,13,0)</f>
        <v>Diabetes</v>
      </c>
      <c r="L1639" t="str">
        <f>VLOOKUP(A1639,'Hospitalisation Details'!A:S,15,0)</f>
        <v>11-Oct-1974</v>
      </c>
      <c r="M1639" s="10">
        <f>VLOOKUP(A1639,'Hospitalisation Details'!A:Q,17,0)</f>
        <v>5979.99</v>
      </c>
      <c r="N1639" t="str">
        <f>VLOOKUP(A1639,'Hospitalisation Details'!A:L,12,0)</f>
        <v>tier - 2</v>
      </c>
      <c r="O1639" t="str">
        <f>VLOOKUP(A1639,'Hospitalisation Details'!A:AA,13,0)</f>
        <v>tier - 3</v>
      </c>
      <c r="P1639" t="str">
        <f>VLOOKUP(A1639,'Hospitalisation Details'!A:AA,14,0)</f>
        <v>R1013</v>
      </c>
      <c r="Q1639">
        <f>VLOOKUP(A1639,'Hospitalisation Details'!A:AA,16,0)</f>
        <v>48</v>
      </c>
    </row>
    <row r="1640" spans="1:17" ht="15.75" x14ac:dyDescent="0.25">
      <c r="A1640" s="1" t="s">
        <v>732</v>
      </c>
      <c r="B1640" t="str">
        <f>VLOOKUP(A1640,'Customer Names'!A:D,4,0)</f>
        <v>Alden W</v>
      </c>
      <c r="C1640">
        <f>VLOOKUP(A1640,'Medical Examinations'!A:B,2,0)</f>
        <v>34.1</v>
      </c>
      <c r="D1640">
        <f>VLOOKUP(A1640,'Medical Examinations'!A:C,3,0)</f>
        <v>5.16</v>
      </c>
      <c r="E1640" t="str">
        <f>VLOOKUP(A1640,'Medical Examinations'!A:K,11,0)</f>
        <v>No</v>
      </c>
      <c r="F1640" t="str">
        <f>VLOOKUP(A1640,'Medical Examinations'!A:N,14,0)</f>
        <v>No</v>
      </c>
      <c r="G1640" t="str">
        <f>VLOOKUP(A1640,'Medical Examinations'!A:F,6,0)</f>
        <v>No</v>
      </c>
      <c r="H1640" s="7" t="str">
        <f>VLOOKUP(A1640,'Medical Examinations'!A:J,10,0)</f>
        <v>0</v>
      </c>
      <c r="I1640" t="str">
        <f>VLOOKUP(A1640,'Medical Examinations'!A:I,9,0)</f>
        <v>No</v>
      </c>
      <c r="J1640" t="str">
        <f>VLOOKUP(A1640,'Medical Examinations'!A:L,12,0)</f>
        <v>Obesity</v>
      </c>
      <c r="K1640" t="str">
        <f>VLOOKUP(A1640,'Medical Examinations'!A:M,13,0)</f>
        <v>Normal</v>
      </c>
      <c r="L1640" t="str">
        <f>VLOOKUP(A1640,'Hospitalisation Details'!A:S,15,0)</f>
        <v>10-Oct-1980</v>
      </c>
      <c r="M1640" s="10">
        <f>VLOOKUP(A1640,'Hospitalisation Details'!A:Q,17,0)</f>
        <v>5979.73</v>
      </c>
      <c r="N1640" t="str">
        <f>VLOOKUP(A1640,'Hospitalisation Details'!A:L,12,0)</f>
        <v>tier - 2</v>
      </c>
      <c r="O1640" t="str">
        <f>VLOOKUP(A1640,'Hospitalisation Details'!A:AA,13,0)</f>
        <v>tier - 2</v>
      </c>
      <c r="P1640" t="str">
        <f>VLOOKUP(A1640,'Hospitalisation Details'!A:AA,14,0)</f>
        <v>R1011</v>
      </c>
      <c r="Q1640">
        <f>VLOOKUP(A1640,'Hospitalisation Details'!A:AA,16,0)</f>
        <v>42</v>
      </c>
    </row>
    <row r="1641" spans="1:17" ht="15.75" x14ac:dyDescent="0.25">
      <c r="A1641" s="1" t="s">
        <v>731</v>
      </c>
      <c r="B1641" t="str">
        <f>VLOOKUP(A1641,'Customer Names'!A:D,4,0)</f>
        <v>Suzanne M</v>
      </c>
      <c r="C1641">
        <f>VLOOKUP(A1641,'Medical Examinations'!A:B,2,0)</f>
        <v>16.5</v>
      </c>
      <c r="D1641">
        <f>VLOOKUP(A1641,'Medical Examinations'!A:C,3,0)</f>
        <v>6.9</v>
      </c>
      <c r="E1641" t="str">
        <f>VLOOKUP(A1641,'Medical Examinations'!A:K,11,0)</f>
        <v>Yes</v>
      </c>
      <c r="F1641" t="str">
        <f>VLOOKUP(A1641,'Medical Examinations'!A:N,14,0)</f>
        <v>No</v>
      </c>
      <c r="G1641" t="str">
        <f>VLOOKUP(A1641,'Medical Examinations'!A:F,6,0)</f>
        <v>No</v>
      </c>
      <c r="H1641" s="7">
        <f>VLOOKUP(A1641,'Medical Examinations'!A:J,10,0)</f>
        <v>2</v>
      </c>
      <c r="I1641" t="str">
        <f>VLOOKUP(A1641,'Medical Examinations'!A:I,9,0)</f>
        <v>No</v>
      </c>
      <c r="J1641" t="str">
        <f>VLOOKUP(A1641,'Medical Examinations'!A:L,12,0)</f>
        <v>Underweight</v>
      </c>
      <c r="K1641" t="str">
        <f>VLOOKUP(A1641,'Medical Examinations'!A:M,13,0)</f>
        <v>Diabetes</v>
      </c>
      <c r="L1641" t="str">
        <f>VLOOKUP(A1641,'Hospitalisation Details'!A:S,15,0)</f>
        <v>25-Jun-1970</v>
      </c>
      <c r="M1641" s="10">
        <f>VLOOKUP(A1641,'Hospitalisation Details'!A:Q,17,0)</f>
        <v>5979.66</v>
      </c>
      <c r="N1641" t="str">
        <f>VLOOKUP(A1641,'Hospitalisation Details'!A:L,12,0)</f>
        <v>tier - 2</v>
      </c>
      <c r="O1641" t="str">
        <f>VLOOKUP(A1641,'Hospitalisation Details'!A:AA,13,0)</f>
        <v>tier - 3</v>
      </c>
      <c r="P1641" t="str">
        <f>VLOOKUP(A1641,'Hospitalisation Details'!A:AA,14,0)</f>
        <v>R1013</v>
      </c>
      <c r="Q1641">
        <f>VLOOKUP(A1641,'Hospitalisation Details'!A:AA,16,0)</f>
        <v>52</v>
      </c>
    </row>
    <row r="1642" spans="1:17" ht="15.75" x14ac:dyDescent="0.25">
      <c r="A1642" s="1" t="s">
        <v>730</v>
      </c>
      <c r="B1642" t="str">
        <f>VLOOKUP(A1642,'Customer Names'!A:D,4,0)</f>
        <v>Heidi Z.</v>
      </c>
      <c r="C1642">
        <f>VLOOKUP(A1642,'Medical Examinations'!A:B,2,0)</f>
        <v>30.69</v>
      </c>
      <c r="D1642">
        <f>VLOOKUP(A1642,'Medical Examinations'!A:C,3,0)</f>
        <v>4.83</v>
      </c>
      <c r="E1642" t="str">
        <f>VLOOKUP(A1642,'Medical Examinations'!A:K,11,0)</f>
        <v>No</v>
      </c>
      <c r="F1642" t="str">
        <f>VLOOKUP(A1642,'Medical Examinations'!A:N,14,0)</f>
        <v>No</v>
      </c>
      <c r="G1642" t="str">
        <f>VLOOKUP(A1642,'Medical Examinations'!A:F,6,0)</f>
        <v>No</v>
      </c>
      <c r="H1642" s="7">
        <f>VLOOKUP(A1642,'Medical Examinations'!A:J,10,0)</f>
        <v>1</v>
      </c>
      <c r="I1642" t="str">
        <f>VLOOKUP(A1642,'Medical Examinations'!A:I,9,0)</f>
        <v>No</v>
      </c>
      <c r="J1642" t="str">
        <f>VLOOKUP(A1642,'Medical Examinations'!A:L,12,0)</f>
        <v>Obesity</v>
      </c>
      <c r="K1642" t="str">
        <f>VLOOKUP(A1642,'Medical Examinations'!A:M,13,0)</f>
        <v>Normal</v>
      </c>
      <c r="L1642" t="str">
        <f>VLOOKUP(A1642,'Hospitalisation Details'!A:S,15,0)</f>
        <v>11-Nov-1984</v>
      </c>
      <c r="M1642" s="10">
        <f>VLOOKUP(A1642,'Hospitalisation Details'!A:Q,17,0)</f>
        <v>5976.83</v>
      </c>
      <c r="N1642" t="str">
        <f>VLOOKUP(A1642,'Hospitalisation Details'!A:L,12,0)</f>
        <v>tier - 2</v>
      </c>
      <c r="O1642" t="str">
        <f>VLOOKUP(A1642,'Hospitalisation Details'!A:AA,13,0)</f>
        <v>tier - 2</v>
      </c>
      <c r="P1642" t="str">
        <f>VLOOKUP(A1642,'Hospitalisation Details'!A:AA,14,0)</f>
        <v>R1013</v>
      </c>
      <c r="Q1642">
        <f>VLOOKUP(A1642,'Hospitalisation Details'!A:AA,16,0)</f>
        <v>38</v>
      </c>
    </row>
    <row r="1643" spans="1:17" ht="15.75" x14ac:dyDescent="0.25">
      <c r="A1643" s="1" t="s">
        <v>729</v>
      </c>
      <c r="B1643" t="str">
        <f>VLOOKUP(A1643,'Customer Names'!A:D,4,0)</f>
        <v>Carolyn</v>
      </c>
      <c r="C1643">
        <f>VLOOKUP(A1643,'Medical Examinations'!A:B,2,0)</f>
        <v>28.93</v>
      </c>
      <c r="D1643">
        <f>VLOOKUP(A1643,'Medical Examinations'!A:C,3,0)</f>
        <v>4.87</v>
      </c>
      <c r="E1643" t="str">
        <f>VLOOKUP(A1643,'Medical Examinations'!A:K,11,0)</f>
        <v>No</v>
      </c>
      <c r="F1643" t="str">
        <f>VLOOKUP(A1643,'Medical Examinations'!A:N,14,0)</f>
        <v>No</v>
      </c>
      <c r="G1643" t="str">
        <f>VLOOKUP(A1643,'Medical Examinations'!A:F,6,0)</f>
        <v>No</v>
      </c>
      <c r="H1643" s="7">
        <f>VLOOKUP(A1643,'Medical Examinations'!A:J,10,0)</f>
        <v>1</v>
      </c>
      <c r="I1643" t="str">
        <f>VLOOKUP(A1643,'Medical Examinations'!A:I,9,0)</f>
        <v>No</v>
      </c>
      <c r="J1643" t="str">
        <f>VLOOKUP(A1643,'Medical Examinations'!A:L,12,0)</f>
        <v>Overweight</v>
      </c>
      <c r="K1643" t="str">
        <f>VLOOKUP(A1643,'Medical Examinations'!A:M,13,0)</f>
        <v>Normal</v>
      </c>
      <c r="L1643" t="str">
        <f>VLOOKUP(A1643,'Hospitalisation Details'!A:S,15,0)</f>
        <v>19-Sep-1984</v>
      </c>
      <c r="M1643" s="10">
        <f>VLOOKUP(A1643,'Hospitalisation Details'!A:Q,17,0)</f>
        <v>5974.38</v>
      </c>
      <c r="N1643" t="str">
        <f>VLOOKUP(A1643,'Hospitalisation Details'!A:L,12,0)</f>
        <v>tier - 2</v>
      </c>
      <c r="O1643" t="str">
        <f>VLOOKUP(A1643,'Hospitalisation Details'!A:AA,13,0)</f>
        <v>tier - 3</v>
      </c>
      <c r="P1643" t="str">
        <f>VLOOKUP(A1643,'Hospitalisation Details'!A:AA,14,0)</f>
        <v>R1013</v>
      </c>
      <c r="Q1643">
        <f>VLOOKUP(A1643,'Hospitalisation Details'!A:AA,16,0)</f>
        <v>38</v>
      </c>
    </row>
    <row r="1644" spans="1:17" ht="15.75" x14ac:dyDescent="0.25">
      <c r="A1644" s="1" t="s">
        <v>728</v>
      </c>
      <c r="B1644" t="str">
        <f>VLOOKUP(A1644,'Customer Names'!A:D,4,0)</f>
        <v>Sabine</v>
      </c>
      <c r="C1644">
        <f>VLOOKUP(A1644,'Medical Examinations'!A:B,2,0)</f>
        <v>38.9</v>
      </c>
      <c r="D1644">
        <f>VLOOKUP(A1644,'Medical Examinations'!A:C,3,0)</f>
        <v>4.28</v>
      </c>
      <c r="E1644" t="str">
        <f>VLOOKUP(A1644,'Medical Examinations'!A:K,11,0)</f>
        <v>No</v>
      </c>
      <c r="F1644" t="str">
        <f>VLOOKUP(A1644,'Medical Examinations'!A:N,14,0)</f>
        <v>No</v>
      </c>
      <c r="G1644" t="str">
        <f>VLOOKUP(A1644,'Medical Examinations'!A:F,6,0)</f>
        <v>No</v>
      </c>
      <c r="H1644" s="7" t="str">
        <f>VLOOKUP(A1644,'Medical Examinations'!A:J,10,0)</f>
        <v>0</v>
      </c>
      <c r="I1644" t="str">
        <f>VLOOKUP(A1644,'Medical Examinations'!A:I,9,0)</f>
        <v>No</v>
      </c>
      <c r="J1644" t="str">
        <f>VLOOKUP(A1644,'Medical Examinations'!A:L,12,0)</f>
        <v>Obesity</v>
      </c>
      <c r="K1644" t="str">
        <f>VLOOKUP(A1644,'Medical Examinations'!A:M,13,0)</f>
        <v>Normal</v>
      </c>
      <c r="L1644" t="str">
        <f>VLOOKUP(A1644,'Hospitalisation Details'!A:S,15,0)</f>
        <v>22-Jul-1989</v>
      </c>
      <c r="M1644" s="10">
        <f>VLOOKUP(A1644,'Hospitalisation Details'!A:Q,17,0)</f>
        <v>5972.38</v>
      </c>
      <c r="N1644" t="str">
        <f>VLOOKUP(A1644,'Hospitalisation Details'!A:L,12,0)</f>
        <v>tier - 2</v>
      </c>
      <c r="O1644" t="str">
        <f>VLOOKUP(A1644,'Hospitalisation Details'!A:AA,13,0)</f>
        <v>tier - 2</v>
      </c>
      <c r="P1644" t="str">
        <f>VLOOKUP(A1644,'Hospitalisation Details'!A:AA,14,0)</f>
        <v>R1011</v>
      </c>
      <c r="Q1644">
        <f>VLOOKUP(A1644,'Hospitalisation Details'!A:AA,16,0)</f>
        <v>33</v>
      </c>
    </row>
    <row r="1645" spans="1:17" ht="15.75" x14ac:dyDescent="0.25">
      <c r="A1645" s="1" t="s">
        <v>727</v>
      </c>
      <c r="B1645" t="str">
        <f>VLOOKUP(A1645,'Customer Names'!A:D,4,0)</f>
        <v>Bobby</v>
      </c>
      <c r="C1645">
        <f>VLOOKUP(A1645,'Medical Examinations'!A:B,2,0)</f>
        <v>26.9</v>
      </c>
      <c r="D1645">
        <f>VLOOKUP(A1645,'Medical Examinations'!A:C,3,0)</f>
        <v>4.07</v>
      </c>
      <c r="E1645" t="str">
        <f>VLOOKUP(A1645,'Medical Examinations'!A:K,11,0)</f>
        <v>No</v>
      </c>
      <c r="F1645" t="str">
        <f>VLOOKUP(A1645,'Medical Examinations'!A:N,14,0)</f>
        <v>No</v>
      </c>
      <c r="G1645" t="str">
        <f>VLOOKUP(A1645,'Medical Examinations'!A:F,6,0)</f>
        <v>No</v>
      </c>
      <c r="H1645" s="7" t="str">
        <f>VLOOKUP(A1645,'Medical Examinations'!A:J,10,0)</f>
        <v>0</v>
      </c>
      <c r="I1645" t="str">
        <f>VLOOKUP(A1645,'Medical Examinations'!A:I,9,0)</f>
        <v>No</v>
      </c>
      <c r="J1645" t="str">
        <f>VLOOKUP(A1645,'Medical Examinations'!A:L,12,0)</f>
        <v>Overweight</v>
      </c>
      <c r="K1645" t="str">
        <f>VLOOKUP(A1645,'Medical Examinations'!A:M,13,0)</f>
        <v>Normal</v>
      </c>
      <c r="L1645" t="str">
        <f>VLOOKUP(A1645,'Hospitalisation Details'!A:S,15,0)</f>
        <v>21-Jul-1980</v>
      </c>
      <c r="M1645" s="10">
        <f>VLOOKUP(A1645,'Hospitalisation Details'!A:Q,17,0)</f>
        <v>5969.72</v>
      </c>
      <c r="N1645" t="str">
        <f>VLOOKUP(A1645,'Hospitalisation Details'!A:L,12,0)</f>
        <v>tier - 3</v>
      </c>
      <c r="O1645" t="str">
        <f>VLOOKUP(A1645,'Hospitalisation Details'!A:AA,13,0)</f>
        <v>tier - 3</v>
      </c>
      <c r="P1645" t="str">
        <f>VLOOKUP(A1645,'Hospitalisation Details'!A:AA,14,0)</f>
        <v>R1011</v>
      </c>
      <c r="Q1645">
        <f>VLOOKUP(A1645,'Hospitalisation Details'!A:AA,16,0)</f>
        <v>42</v>
      </c>
    </row>
    <row r="1646" spans="1:17" ht="15.75" x14ac:dyDescent="0.25">
      <c r="A1646" s="1" t="s">
        <v>726</v>
      </c>
      <c r="B1646" t="str">
        <f>VLOOKUP(A1646,'Customer Names'!A:D,4,0)</f>
        <v>Fan</v>
      </c>
      <c r="C1646">
        <f>VLOOKUP(A1646,'Medical Examinations'!A:B,2,0)</f>
        <v>24.86</v>
      </c>
      <c r="D1646">
        <f>VLOOKUP(A1646,'Medical Examinations'!A:C,3,0)</f>
        <v>6.23</v>
      </c>
      <c r="E1646" t="str">
        <f>VLOOKUP(A1646,'Medical Examinations'!A:K,11,0)</f>
        <v>No</v>
      </c>
      <c r="F1646" t="str">
        <f>VLOOKUP(A1646,'Medical Examinations'!A:N,14,0)</f>
        <v>No</v>
      </c>
      <c r="G1646" t="str">
        <f>VLOOKUP(A1646,'Medical Examinations'!A:F,6,0)</f>
        <v>No</v>
      </c>
      <c r="H1646" s="7" t="str">
        <f>VLOOKUP(A1646,'Medical Examinations'!A:J,10,0)</f>
        <v>0</v>
      </c>
      <c r="I1646" t="str">
        <f>VLOOKUP(A1646,'Medical Examinations'!A:I,9,0)</f>
        <v>No</v>
      </c>
      <c r="J1646" t="str">
        <f>VLOOKUP(A1646,'Medical Examinations'!A:L,12,0)</f>
        <v>Normal Weight</v>
      </c>
      <c r="K1646" t="str">
        <f>VLOOKUP(A1646,'Medical Examinations'!A:M,13,0)</f>
        <v>Prediabetes</v>
      </c>
      <c r="L1646" t="str">
        <f>VLOOKUP(A1646,'Hospitalisation Details'!A:S,15,0)</f>
        <v>5-Aug-1980</v>
      </c>
      <c r="M1646" s="10">
        <f>VLOOKUP(A1646,'Hospitalisation Details'!A:Q,17,0)</f>
        <v>5966.89</v>
      </c>
      <c r="N1646" t="str">
        <f>VLOOKUP(A1646,'Hospitalisation Details'!A:L,12,0)</f>
        <v>tier - 2</v>
      </c>
      <c r="O1646" t="str">
        <f>VLOOKUP(A1646,'Hospitalisation Details'!A:AA,13,0)</f>
        <v>tier - 3</v>
      </c>
      <c r="P1646" t="str">
        <f>VLOOKUP(A1646,'Hospitalisation Details'!A:AA,14,0)</f>
        <v>R1013</v>
      </c>
      <c r="Q1646">
        <f>VLOOKUP(A1646,'Hospitalisation Details'!A:AA,16,0)</f>
        <v>42</v>
      </c>
    </row>
    <row r="1647" spans="1:17" ht="15.75" x14ac:dyDescent="0.25">
      <c r="A1647" s="1" t="s">
        <v>725</v>
      </c>
      <c r="B1647" t="str">
        <f>VLOOKUP(A1647,'Customer Names'!A:D,4,0)</f>
        <v>Rachel M</v>
      </c>
      <c r="C1647">
        <f>VLOOKUP(A1647,'Medical Examinations'!A:B,2,0)</f>
        <v>39.14</v>
      </c>
      <c r="D1647">
        <f>VLOOKUP(A1647,'Medical Examinations'!A:C,3,0)</f>
        <v>6.24</v>
      </c>
      <c r="E1647" t="str">
        <f>VLOOKUP(A1647,'Medical Examinations'!A:K,11,0)</f>
        <v>No</v>
      </c>
      <c r="F1647" t="str">
        <f>VLOOKUP(A1647,'Medical Examinations'!A:N,14,0)</f>
        <v>Yes</v>
      </c>
      <c r="G1647" t="str">
        <f>VLOOKUP(A1647,'Medical Examinations'!A:F,6,0)</f>
        <v>No</v>
      </c>
      <c r="H1647" s="7">
        <f>VLOOKUP(A1647,'Medical Examinations'!A:J,10,0)</f>
        <v>1</v>
      </c>
      <c r="I1647" t="str">
        <f>VLOOKUP(A1647,'Medical Examinations'!A:I,9,0)</f>
        <v>No</v>
      </c>
      <c r="J1647" t="str">
        <f>VLOOKUP(A1647,'Medical Examinations'!A:L,12,0)</f>
        <v>Obesity</v>
      </c>
      <c r="K1647" t="str">
        <f>VLOOKUP(A1647,'Medical Examinations'!A:M,13,0)</f>
        <v>Prediabetes</v>
      </c>
      <c r="L1647" t="str">
        <f>VLOOKUP(A1647,'Hospitalisation Details'!A:S,15,0)</f>
        <v>15-Jul-2004</v>
      </c>
      <c r="M1647" s="10">
        <f>VLOOKUP(A1647,'Hospitalisation Details'!A:Q,17,0)</f>
        <v>5960.91</v>
      </c>
      <c r="N1647" t="str">
        <f>VLOOKUP(A1647,'Hospitalisation Details'!A:L,12,0)</f>
        <v>tier - 2</v>
      </c>
      <c r="O1647" t="str">
        <f>VLOOKUP(A1647,'Hospitalisation Details'!A:AA,13,0)</f>
        <v>tier - 1</v>
      </c>
      <c r="P1647" t="str">
        <f>VLOOKUP(A1647,'Hospitalisation Details'!A:AA,14,0)</f>
        <v>R1026</v>
      </c>
      <c r="Q1647">
        <f>VLOOKUP(A1647,'Hospitalisation Details'!A:AA,16,0)</f>
        <v>18</v>
      </c>
    </row>
    <row r="1648" spans="1:17" ht="15.75" x14ac:dyDescent="0.25">
      <c r="A1648" s="1" t="s">
        <v>724</v>
      </c>
      <c r="B1648" t="str">
        <f>VLOOKUP(A1648,'Customer Names'!A:D,4,0)</f>
        <v>Greg</v>
      </c>
      <c r="C1648">
        <f>VLOOKUP(A1648,'Medical Examinations'!A:B,2,0)</f>
        <v>39.799999999999997</v>
      </c>
      <c r="D1648">
        <f>VLOOKUP(A1648,'Medical Examinations'!A:C,3,0)</f>
        <v>6.17</v>
      </c>
      <c r="E1648" t="str">
        <f>VLOOKUP(A1648,'Medical Examinations'!A:K,11,0)</f>
        <v>No</v>
      </c>
      <c r="F1648" t="str">
        <f>VLOOKUP(A1648,'Medical Examinations'!A:N,14,0)</f>
        <v>No</v>
      </c>
      <c r="G1648" t="str">
        <f>VLOOKUP(A1648,'Medical Examinations'!A:F,6,0)</f>
        <v>Yes</v>
      </c>
      <c r="H1648" s="7">
        <f>VLOOKUP(A1648,'Medical Examinations'!A:J,10,0)</f>
        <v>1</v>
      </c>
      <c r="I1648" t="str">
        <f>VLOOKUP(A1648,'Medical Examinations'!A:I,9,0)</f>
        <v>No</v>
      </c>
      <c r="J1648" t="str">
        <f>VLOOKUP(A1648,'Medical Examinations'!A:L,12,0)</f>
        <v>Obesity</v>
      </c>
      <c r="K1648" t="str">
        <f>VLOOKUP(A1648,'Medical Examinations'!A:M,13,0)</f>
        <v>Prediabetes</v>
      </c>
      <c r="L1648" t="str">
        <f>VLOOKUP(A1648,'Hospitalisation Details'!A:S,15,0)</f>
        <v>13-Aug-2003</v>
      </c>
      <c r="M1648" s="10">
        <f>VLOOKUP(A1648,'Hospitalisation Details'!A:Q,17,0)</f>
        <v>5957.35</v>
      </c>
      <c r="N1648" t="str">
        <f>VLOOKUP(A1648,'Hospitalisation Details'!A:L,12,0)</f>
        <v>tier - 2</v>
      </c>
      <c r="O1648" t="str">
        <f>VLOOKUP(A1648,'Hospitalisation Details'!A:AA,13,0)</f>
        <v>tier - 2</v>
      </c>
      <c r="P1648" t="str">
        <f>VLOOKUP(A1648,'Hospitalisation Details'!A:AA,14,0)</f>
        <v>R1012</v>
      </c>
      <c r="Q1648">
        <f>VLOOKUP(A1648,'Hospitalisation Details'!A:AA,16,0)</f>
        <v>19</v>
      </c>
    </row>
    <row r="1649" spans="1:17" ht="15.75" x14ac:dyDescent="0.25">
      <c r="A1649" s="1" t="s">
        <v>723</v>
      </c>
      <c r="B1649" t="str">
        <f>VLOOKUP(A1649,'Customer Names'!A:D,4,0)</f>
        <v>Dan</v>
      </c>
      <c r="C1649">
        <f>VLOOKUP(A1649,'Medical Examinations'!A:B,2,0)</f>
        <v>34.32</v>
      </c>
      <c r="D1649">
        <f>VLOOKUP(A1649,'Medical Examinations'!A:C,3,0)</f>
        <v>5.16</v>
      </c>
      <c r="E1649" t="str">
        <f>VLOOKUP(A1649,'Medical Examinations'!A:K,11,0)</f>
        <v>No</v>
      </c>
      <c r="F1649" t="str">
        <f>VLOOKUP(A1649,'Medical Examinations'!A:N,14,0)</f>
        <v>No</v>
      </c>
      <c r="G1649" t="str">
        <f>VLOOKUP(A1649,'Medical Examinations'!A:F,6,0)</f>
        <v>No</v>
      </c>
      <c r="H1649" s="7">
        <f>VLOOKUP(A1649,'Medical Examinations'!A:J,10,0)</f>
        <v>1</v>
      </c>
      <c r="I1649" t="str">
        <f>VLOOKUP(A1649,'Medical Examinations'!A:I,9,0)</f>
        <v>No</v>
      </c>
      <c r="J1649" t="str">
        <f>VLOOKUP(A1649,'Medical Examinations'!A:L,12,0)</f>
        <v>Obesity</v>
      </c>
      <c r="K1649" t="str">
        <f>VLOOKUP(A1649,'Medical Examinations'!A:M,13,0)</f>
        <v>Normal</v>
      </c>
      <c r="L1649" t="str">
        <f>VLOOKUP(A1649,'Hospitalisation Details'!A:S,15,0)</f>
        <v>14-Jul-1987</v>
      </c>
      <c r="M1649" s="10">
        <f>VLOOKUP(A1649,'Hospitalisation Details'!A:Q,17,0)</f>
        <v>5934.38</v>
      </c>
      <c r="N1649" t="str">
        <f>VLOOKUP(A1649,'Hospitalisation Details'!A:L,12,0)</f>
        <v>tier - 3</v>
      </c>
      <c r="O1649" t="str">
        <f>VLOOKUP(A1649,'Hospitalisation Details'!A:AA,13,0)</f>
        <v>tier - 2</v>
      </c>
      <c r="P1649" t="str">
        <f>VLOOKUP(A1649,'Hospitalisation Details'!A:AA,14,0)</f>
        <v>R1013</v>
      </c>
      <c r="Q1649">
        <f>VLOOKUP(A1649,'Hospitalisation Details'!A:AA,16,0)</f>
        <v>35</v>
      </c>
    </row>
    <row r="1650" spans="1:17" ht="15.75" x14ac:dyDescent="0.25">
      <c r="A1650" s="1" t="s">
        <v>722</v>
      </c>
      <c r="B1650" t="str">
        <f>VLOOKUP(A1650,'Customer Names'!A:D,4,0)</f>
        <v>Jennifer A</v>
      </c>
      <c r="C1650">
        <f>VLOOKUP(A1650,'Medical Examinations'!A:B,2,0)</f>
        <v>32.51</v>
      </c>
      <c r="D1650">
        <f>VLOOKUP(A1650,'Medical Examinations'!A:C,3,0)</f>
        <v>4.3</v>
      </c>
      <c r="E1650" t="str">
        <f>VLOOKUP(A1650,'Medical Examinations'!A:K,11,0)</f>
        <v>No</v>
      </c>
      <c r="F1650" t="str">
        <f>VLOOKUP(A1650,'Medical Examinations'!A:N,14,0)</f>
        <v>No</v>
      </c>
      <c r="G1650" t="str">
        <f>VLOOKUP(A1650,'Medical Examinations'!A:F,6,0)</f>
        <v>No</v>
      </c>
      <c r="H1650" s="7" t="str">
        <f>VLOOKUP(A1650,'Medical Examinations'!A:J,10,0)</f>
        <v>0</v>
      </c>
      <c r="I1650" t="str">
        <f>VLOOKUP(A1650,'Medical Examinations'!A:I,9,0)</f>
        <v>No</v>
      </c>
      <c r="J1650" t="str">
        <f>VLOOKUP(A1650,'Medical Examinations'!A:L,12,0)</f>
        <v>Obesity</v>
      </c>
      <c r="K1650" t="str">
        <f>VLOOKUP(A1650,'Medical Examinations'!A:M,13,0)</f>
        <v>Normal</v>
      </c>
      <c r="L1650" t="str">
        <f>VLOOKUP(A1650,'Hospitalisation Details'!A:S,15,0)</f>
        <v>30-Jul-1994</v>
      </c>
      <c r="M1650" s="10">
        <f>VLOOKUP(A1650,'Hospitalisation Details'!A:Q,17,0)</f>
        <v>5927.65</v>
      </c>
      <c r="N1650" t="str">
        <f>VLOOKUP(A1650,'Hospitalisation Details'!A:L,12,0)</f>
        <v>tier - 2</v>
      </c>
      <c r="O1650" t="str">
        <f>VLOOKUP(A1650,'Hospitalisation Details'!A:AA,13,0)</f>
        <v>tier - 1</v>
      </c>
      <c r="P1650" t="str">
        <f>VLOOKUP(A1650,'Hospitalisation Details'!A:AA,14,0)</f>
        <v>R1012</v>
      </c>
      <c r="Q1650">
        <f>VLOOKUP(A1650,'Hospitalisation Details'!A:AA,16,0)</f>
        <v>28</v>
      </c>
    </row>
    <row r="1651" spans="1:17" ht="15.75" x14ac:dyDescent="0.25">
      <c r="A1651" s="1" t="s">
        <v>721</v>
      </c>
      <c r="B1651" t="str">
        <f>VLOOKUP(A1651,'Customer Names'!A:D,4,0)</f>
        <v>Jessica</v>
      </c>
      <c r="C1651">
        <f>VLOOKUP(A1651,'Medical Examinations'!A:B,2,0)</f>
        <v>30.71</v>
      </c>
      <c r="D1651">
        <f>VLOOKUP(A1651,'Medical Examinations'!A:C,3,0)</f>
        <v>6.14</v>
      </c>
      <c r="E1651" t="str">
        <f>VLOOKUP(A1651,'Medical Examinations'!A:K,11,0)</f>
        <v>No</v>
      </c>
      <c r="F1651" t="str">
        <f>VLOOKUP(A1651,'Medical Examinations'!A:N,14,0)</f>
        <v>No</v>
      </c>
      <c r="G1651" t="str">
        <f>VLOOKUP(A1651,'Medical Examinations'!A:F,6,0)</f>
        <v>Yes</v>
      </c>
      <c r="H1651" s="7">
        <f>VLOOKUP(A1651,'Medical Examinations'!A:J,10,0)</f>
        <v>1</v>
      </c>
      <c r="I1651" t="str">
        <f>VLOOKUP(A1651,'Medical Examinations'!A:I,9,0)</f>
        <v>No</v>
      </c>
      <c r="J1651" t="str">
        <f>VLOOKUP(A1651,'Medical Examinations'!A:L,12,0)</f>
        <v>Obesity</v>
      </c>
      <c r="K1651" t="str">
        <f>VLOOKUP(A1651,'Medical Examinations'!A:M,13,0)</f>
        <v>Prediabetes</v>
      </c>
      <c r="L1651" t="str">
        <f>VLOOKUP(A1651,'Hospitalisation Details'!A:S,15,0)</f>
        <v>13-Aug-1993</v>
      </c>
      <c r="M1651" s="10">
        <f>VLOOKUP(A1651,'Hospitalisation Details'!A:Q,17,0)</f>
        <v>5926.93</v>
      </c>
      <c r="N1651" t="str">
        <f>VLOOKUP(A1651,'Hospitalisation Details'!A:L,12,0)</f>
        <v>tier - 2</v>
      </c>
      <c r="O1651" t="str">
        <f>VLOOKUP(A1651,'Hospitalisation Details'!A:AA,13,0)</f>
        <v>tier - 2</v>
      </c>
      <c r="P1651" t="str">
        <f>VLOOKUP(A1651,'Hospitalisation Details'!A:AA,14,0)</f>
        <v>R1025</v>
      </c>
      <c r="Q1651">
        <f>VLOOKUP(A1651,'Hospitalisation Details'!A:AA,16,0)</f>
        <v>29</v>
      </c>
    </row>
    <row r="1652" spans="1:17" ht="15.75" x14ac:dyDescent="0.25">
      <c r="A1652" s="1" t="s">
        <v>720</v>
      </c>
      <c r="B1652" t="str">
        <f>VLOOKUP(A1652,'Customer Names'!A:D,4,0)</f>
        <v>Chaiwat</v>
      </c>
      <c r="C1652">
        <f>VLOOKUP(A1652,'Medical Examinations'!A:B,2,0)</f>
        <v>28.9</v>
      </c>
      <c r="D1652">
        <f>VLOOKUP(A1652,'Medical Examinations'!A:C,3,0)</f>
        <v>5.36</v>
      </c>
      <c r="E1652" t="str">
        <f>VLOOKUP(A1652,'Medical Examinations'!A:K,11,0)</f>
        <v>No</v>
      </c>
      <c r="F1652" t="str">
        <f>VLOOKUP(A1652,'Medical Examinations'!A:N,14,0)</f>
        <v>No</v>
      </c>
      <c r="G1652" t="str">
        <f>VLOOKUP(A1652,'Medical Examinations'!A:F,6,0)</f>
        <v>No</v>
      </c>
      <c r="H1652" s="7">
        <f>VLOOKUP(A1652,'Medical Examinations'!A:J,10,0)</f>
        <v>1</v>
      </c>
      <c r="I1652" t="str">
        <f>VLOOKUP(A1652,'Medical Examinations'!A:I,9,0)</f>
        <v>No</v>
      </c>
      <c r="J1652" t="str">
        <f>VLOOKUP(A1652,'Medical Examinations'!A:L,12,0)</f>
        <v>Overweight</v>
      </c>
      <c r="K1652" t="str">
        <f>VLOOKUP(A1652,'Medical Examinations'!A:M,13,0)</f>
        <v>Normal</v>
      </c>
      <c r="L1652" t="str">
        <f>VLOOKUP(A1652,'Hospitalisation Details'!A:S,15,0)</f>
        <v>29-Jul-1987</v>
      </c>
      <c r="M1652" s="10">
        <f>VLOOKUP(A1652,'Hospitalisation Details'!A:Q,17,0)</f>
        <v>5926.85</v>
      </c>
      <c r="N1652" t="str">
        <f>VLOOKUP(A1652,'Hospitalisation Details'!A:L,12,0)</f>
        <v>tier - 3</v>
      </c>
      <c r="O1652" t="str">
        <f>VLOOKUP(A1652,'Hospitalisation Details'!A:AA,13,0)</f>
        <v>tier - 3</v>
      </c>
      <c r="P1652" t="str">
        <f>VLOOKUP(A1652,'Hospitalisation Details'!A:AA,14,0)</f>
        <v>R1011</v>
      </c>
      <c r="Q1652">
        <f>VLOOKUP(A1652,'Hospitalisation Details'!A:AA,16,0)</f>
        <v>35</v>
      </c>
    </row>
    <row r="1653" spans="1:17" ht="15.75" x14ac:dyDescent="0.25">
      <c r="A1653" s="1" t="s">
        <v>719</v>
      </c>
      <c r="B1653" t="str">
        <f>VLOOKUP(A1653,'Customer Names'!A:D,4,0)</f>
        <v>Kerri</v>
      </c>
      <c r="C1653">
        <f>VLOOKUP(A1653,'Medical Examinations'!A:B,2,0)</f>
        <v>36.19</v>
      </c>
      <c r="D1653">
        <f>VLOOKUP(A1653,'Medical Examinations'!A:C,3,0)</f>
        <v>4.3</v>
      </c>
      <c r="E1653" t="str">
        <f>VLOOKUP(A1653,'Medical Examinations'!A:K,11,0)</f>
        <v>No</v>
      </c>
      <c r="F1653" t="str">
        <f>VLOOKUP(A1653,'Medical Examinations'!A:N,14,0)</f>
        <v>No</v>
      </c>
      <c r="G1653" t="str">
        <f>VLOOKUP(A1653,'Medical Examinations'!A:F,6,0)</f>
        <v>No</v>
      </c>
      <c r="H1653" s="7" t="str">
        <f>VLOOKUP(A1653,'Medical Examinations'!A:J,10,0)</f>
        <v>0</v>
      </c>
      <c r="I1653" t="str">
        <f>VLOOKUP(A1653,'Medical Examinations'!A:I,9,0)</f>
        <v>No</v>
      </c>
      <c r="J1653" t="str">
        <f>VLOOKUP(A1653,'Medical Examinations'!A:L,12,0)</f>
        <v>Obesity</v>
      </c>
      <c r="K1653" t="str">
        <f>VLOOKUP(A1653,'Medical Examinations'!A:M,13,0)</f>
        <v>Normal</v>
      </c>
      <c r="L1653" t="str">
        <f>VLOOKUP(A1653,'Hospitalisation Details'!A:S,15,0)</f>
        <v>21-Dec-1982</v>
      </c>
      <c r="M1653" s="10">
        <f>VLOOKUP(A1653,'Hospitalisation Details'!A:Q,17,0)</f>
        <v>5920.1</v>
      </c>
      <c r="N1653" t="str">
        <f>VLOOKUP(A1653,'Hospitalisation Details'!A:L,12,0)</f>
        <v>tier - 2</v>
      </c>
      <c r="O1653" t="str">
        <f>VLOOKUP(A1653,'Hospitalisation Details'!A:AA,13,0)</f>
        <v>tier - 1</v>
      </c>
      <c r="P1653" t="str">
        <f>VLOOKUP(A1653,'Hospitalisation Details'!A:AA,14,0)</f>
        <v>R1013</v>
      </c>
      <c r="Q1653">
        <f>VLOOKUP(A1653,'Hospitalisation Details'!A:AA,16,0)</f>
        <v>40</v>
      </c>
    </row>
    <row r="1654" spans="1:17" ht="15.75" x14ac:dyDescent="0.25">
      <c r="A1654" s="1" t="s">
        <v>718</v>
      </c>
      <c r="B1654" t="str">
        <f>VLOOKUP(A1654,'Customer Names'!A:D,4,0)</f>
        <v>Lisa</v>
      </c>
      <c r="C1654">
        <f>VLOOKUP(A1654,'Medical Examinations'!A:B,2,0)</f>
        <v>29.6</v>
      </c>
      <c r="D1654">
        <f>VLOOKUP(A1654,'Medical Examinations'!A:C,3,0)</f>
        <v>4.09</v>
      </c>
      <c r="E1654" t="str">
        <f>VLOOKUP(A1654,'Medical Examinations'!A:K,11,0)</f>
        <v>No</v>
      </c>
      <c r="F1654" t="str">
        <f>VLOOKUP(A1654,'Medical Examinations'!A:N,14,0)</f>
        <v>No</v>
      </c>
      <c r="G1654" t="str">
        <f>VLOOKUP(A1654,'Medical Examinations'!A:F,6,0)</f>
        <v>No</v>
      </c>
      <c r="H1654" s="7" t="str">
        <f>VLOOKUP(A1654,'Medical Examinations'!A:J,10,0)</f>
        <v>0</v>
      </c>
      <c r="I1654" t="str">
        <f>VLOOKUP(A1654,'Medical Examinations'!A:I,9,0)</f>
        <v>No</v>
      </c>
      <c r="J1654" t="str">
        <f>VLOOKUP(A1654,'Medical Examinations'!A:L,12,0)</f>
        <v>Overweight</v>
      </c>
      <c r="K1654" t="str">
        <f>VLOOKUP(A1654,'Medical Examinations'!A:M,13,0)</f>
        <v>Normal</v>
      </c>
      <c r="L1654" t="str">
        <f>VLOOKUP(A1654,'Hospitalisation Details'!A:S,15,0)</f>
        <v>8-Jul-1982</v>
      </c>
      <c r="M1654" s="10">
        <f>VLOOKUP(A1654,'Hospitalisation Details'!A:Q,17,0)</f>
        <v>5910.94</v>
      </c>
      <c r="N1654" t="str">
        <f>VLOOKUP(A1654,'Hospitalisation Details'!A:L,12,0)</f>
        <v>tier - 2</v>
      </c>
      <c r="O1654" t="str">
        <f>VLOOKUP(A1654,'Hospitalisation Details'!A:AA,13,0)</f>
        <v>tier - 1</v>
      </c>
      <c r="P1654" t="str">
        <f>VLOOKUP(A1654,'Hospitalisation Details'!A:AA,14,0)</f>
        <v>R1011</v>
      </c>
      <c r="Q1654">
        <f>VLOOKUP(A1654,'Hospitalisation Details'!A:AA,16,0)</f>
        <v>40</v>
      </c>
    </row>
    <row r="1655" spans="1:17" ht="15.75" x14ac:dyDescent="0.25">
      <c r="A1655" s="1" t="s">
        <v>717</v>
      </c>
      <c r="B1655" t="str">
        <f>VLOOKUP(A1655,'Customer Names'!A:D,4,0)</f>
        <v>Nicholas G</v>
      </c>
      <c r="C1655">
        <f>VLOOKUP(A1655,'Medical Examinations'!A:B,2,0)</f>
        <v>30.95</v>
      </c>
      <c r="D1655">
        <f>VLOOKUP(A1655,'Medical Examinations'!A:C,3,0)</f>
        <v>6.27</v>
      </c>
      <c r="E1655" t="str">
        <f>VLOOKUP(A1655,'Medical Examinations'!A:K,11,0)</f>
        <v>No</v>
      </c>
      <c r="F1655" t="str">
        <f>VLOOKUP(A1655,'Medical Examinations'!A:N,14,0)</f>
        <v>No</v>
      </c>
      <c r="G1655" t="str">
        <f>VLOOKUP(A1655,'Medical Examinations'!A:F,6,0)</f>
        <v>Yes</v>
      </c>
      <c r="H1655" s="7">
        <f>VLOOKUP(A1655,'Medical Examinations'!A:J,10,0)</f>
        <v>1</v>
      </c>
      <c r="I1655" t="str">
        <f>VLOOKUP(A1655,'Medical Examinations'!A:I,9,0)</f>
        <v>No</v>
      </c>
      <c r="J1655" t="str">
        <f>VLOOKUP(A1655,'Medical Examinations'!A:L,12,0)</f>
        <v>Obesity</v>
      </c>
      <c r="K1655" t="str">
        <f>VLOOKUP(A1655,'Medical Examinations'!A:M,13,0)</f>
        <v>Prediabetes</v>
      </c>
      <c r="L1655" t="str">
        <f>VLOOKUP(A1655,'Hospitalisation Details'!A:S,15,0)</f>
        <v>19-Oct-1993</v>
      </c>
      <c r="M1655" s="10">
        <f>VLOOKUP(A1655,'Hospitalisation Details'!A:Q,17,0)</f>
        <v>5877.02</v>
      </c>
      <c r="N1655" t="str">
        <f>VLOOKUP(A1655,'Hospitalisation Details'!A:L,12,0)</f>
        <v>tier - 2</v>
      </c>
      <c r="O1655" t="str">
        <f>VLOOKUP(A1655,'Hospitalisation Details'!A:AA,13,0)</f>
        <v>tier - 2</v>
      </c>
      <c r="P1655" t="str">
        <f>VLOOKUP(A1655,'Hospitalisation Details'!A:AA,14,0)</f>
        <v>R1021</v>
      </c>
      <c r="Q1655">
        <f>VLOOKUP(A1655,'Hospitalisation Details'!A:AA,16,0)</f>
        <v>29</v>
      </c>
    </row>
    <row r="1656" spans="1:17" ht="15.75" x14ac:dyDescent="0.25">
      <c r="A1656" s="1" t="s">
        <v>716</v>
      </c>
      <c r="B1656" t="str">
        <f>VLOOKUP(A1656,'Customer Names'!A:D,4,0)</f>
        <v>Vasilis S</v>
      </c>
      <c r="C1656">
        <f>VLOOKUP(A1656,'Medical Examinations'!A:B,2,0)</f>
        <v>19.95</v>
      </c>
      <c r="D1656">
        <f>VLOOKUP(A1656,'Medical Examinations'!A:C,3,0)</f>
        <v>5.39</v>
      </c>
      <c r="E1656" t="str">
        <f>VLOOKUP(A1656,'Medical Examinations'!A:K,11,0)</f>
        <v>No</v>
      </c>
      <c r="F1656" t="str">
        <f>VLOOKUP(A1656,'Medical Examinations'!A:N,14,0)</f>
        <v>No</v>
      </c>
      <c r="G1656" t="str">
        <f>VLOOKUP(A1656,'Medical Examinations'!A:F,6,0)</f>
        <v>No</v>
      </c>
      <c r="H1656" s="7">
        <f>VLOOKUP(A1656,'Medical Examinations'!A:J,10,0)</f>
        <v>1</v>
      </c>
      <c r="I1656" t="str">
        <f>VLOOKUP(A1656,'Medical Examinations'!A:I,9,0)</f>
        <v>No</v>
      </c>
      <c r="J1656" t="str">
        <f>VLOOKUP(A1656,'Medical Examinations'!A:L,12,0)</f>
        <v>Normal Weight</v>
      </c>
      <c r="K1656" t="str">
        <f>VLOOKUP(A1656,'Medical Examinations'!A:M,13,0)</f>
        <v>Normal</v>
      </c>
      <c r="L1656" t="str">
        <f>VLOOKUP(A1656,'Hospitalisation Details'!A:S,15,0)</f>
        <v>22-Nov-1984</v>
      </c>
      <c r="M1656" s="10">
        <f>VLOOKUP(A1656,'Hospitalisation Details'!A:Q,17,0)</f>
        <v>5855.9</v>
      </c>
      <c r="N1656" t="str">
        <f>VLOOKUP(A1656,'Hospitalisation Details'!A:L,12,0)</f>
        <v>tier - 2</v>
      </c>
      <c r="O1656" t="str">
        <f>VLOOKUP(A1656,'Hospitalisation Details'!A:AA,13,0)</f>
        <v>tier - 3</v>
      </c>
      <c r="P1656" t="str">
        <f>VLOOKUP(A1656,'Hospitalisation Details'!A:AA,14,0)</f>
        <v>R1012</v>
      </c>
      <c r="Q1656">
        <f>VLOOKUP(A1656,'Hospitalisation Details'!A:AA,16,0)</f>
        <v>38</v>
      </c>
    </row>
    <row r="1657" spans="1:17" ht="15.75" x14ac:dyDescent="0.25">
      <c r="A1657" s="1" t="s">
        <v>715</v>
      </c>
      <c r="B1657" t="str">
        <f>VLOOKUP(A1657,'Customer Names'!A:D,4,0)</f>
        <v>Michael P</v>
      </c>
      <c r="C1657">
        <f>VLOOKUP(A1657,'Medical Examinations'!A:B,2,0)</f>
        <v>23.65</v>
      </c>
      <c r="D1657">
        <f>VLOOKUP(A1657,'Medical Examinations'!A:C,3,0)</f>
        <v>5.75</v>
      </c>
      <c r="E1657" t="str">
        <f>VLOOKUP(A1657,'Medical Examinations'!A:K,11,0)</f>
        <v>Yes</v>
      </c>
      <c r="F1657" t="str">
        <f>VLOOKUP(A1657,'Medical Examinations'!A:N,14,0)</f>
        <v>No</v>
      </c>
      <c r="G1657" t="str">
        <f>VLOOKUP(A1657,'Medical Examinations'!A:F,6,0)</f>
        <v>No</v>
      </c>
      <c r="H1657" s="7" t="str">
        <f>VLOOKUP(A1657,'Medical Examinations'!A:J,10,0)</f>
        <v>0</v>
      </c>
      <c r="I1657" t="str">
        <f>VLOOKUP(A1657,'Medical Examinations'!A:I,9,0)</f>
        <v>No</v>
      </c>
      <c r="J1657" t="str">
        <f>VLOOKUP(A1657,'Medical Examinations'!A:L,12,0)</f>
        <v>Normal Weight</v>
      </c>
      <c r="K1657" t="str">
        <f>VLOOKUP(A1657,'Medical Examinations'!A:M,13,0)</f>
        <v>Prediabetes</v>
      </c>
      <c r="L1657" t="str">
        <f>VLOOKUP(A1657,'Hospitalisation Details'!A:S,15,0)</f>
        <v>18-Jun-1985</v>
      </c>
      <c r="M1657" s="10">
        <f>VLOOKUP(A1657,'Hospitalisation Details'!A:Q,17,0)</f>
        <v>5847.24</v>
      </c>
      <c r="N1657" t="str">
        <f>VLOOKUP(A1657,'Hospitalisation Details'!A:L,12,0)</f>
        <v>tier - 2</v>
      </c>
      <c r="O1657" t="str">
        <f>VLOOKUP(A1657,'Hospitalisation Details'!A:AA,13,0)</f>
        <v>tier - 1</v>
      </c>
      <c r="P1657" t="str">
        <f>VLOOKUP(A1657,'Hospitalisation Details'!A:AA,14,0)</f>
        <v>R1013</v>
      </c>
      <c r="Q1657">
        <f>VLOOKUP(A1657,'Hospitalisation Details'!A:AA,16,0)</f>
        <v>37</v>
      </c>
    </row>
    <row r="1658" spans="1:17" ht="15.75" x14ac:dyDescent="0.25">
      <c r="A1658" s="1" t="s">
        <v>714</v>
      </c>
      <c r="B1658" t="str">
        <f>VLOOKUP(A1658,'Customer Names'!A:D,4,0)</f>
        <v>Colleen C.</v>
      </c>
      <c r="C1658">
        <f>VLOOKUP(A1658,'Medical Examinations'!A:B,2,0)</f>
        <v>43.34</v>
      </c>
      <c r="D1658">
        <f>VLOOKUP(A1658,'Medical Examinations'!A:C,3,0)</f>
        <v>4.91</v>
      </c>
      <c r="E1658" t="str">
        <f>VLOOKUP(A1658,'Medical Examinations'!A:K,11,0)</f>
        <v>No</v>
      </c>
      <c r="F1658" t="str">
        <f>VLOOKUP(A1658,'Medical Examinations'!A:N,14,0)</f>
        <v>No</v>
      </c>
      <c r="G1658" t="str">
        <f>VLOOKUP(A1658,'Medical Examinations'!A:F,6,0)</f>
        <v>No</v>
      </c>
      <c r="H1658" s="7">
        <f>VLOOKUP(A1658,'Medical Examinations'!A:J,10,0)</f>
        <v>1</v>
      </c>
      <c r="I1658" t="str">
        <f>VLOOKUP(A1658,'Medical Examinations'!A:I,9,0)</f>
        <v>No</v>
      </c>
      <c r="J1658" t="str">
        <f>VLOOKUP(A1658,'Medical Examinations'!A:L,12,0)</f>
        <v>Obesity</v>
      </c>
      <c r="K1658" t="str">
        <f>VLOOKUP(A1658,'Medical Examinations'!A:M,13,0)</f>
        <v>Normal</v>
      </c>
      <c r="L1658" t="str">
        <f>VLOOKUP(A1658,'Hospitalisation Details'!A:S,15,0)</f>
        <v>30-Sep-1987</v>
      </c>
      <c r="M1658" s="10">
        <f>VLOOKUP(A1658,'Hospitalisation Details'!A:Q,17,0)</f>
        <v>5846.92</v>
      </c>
      <c r="N1658" t="str">
        <f>VLOOKUP(A1658,'Hospitalisation Details'!A:L,12,0)</f>
        <v>tier - 2</v>
      </c>
      <c r="O1658" t="str">
        <f>VLOOKUP(A1658,'Hospitalisation Details'!A:AA,13,0)</f>
        <v>tier - 2</v>
      </c>
      <c r="P1658" t="str">
        <f>VLOOKUP(A1658,'Hospitalisation Details'!A:AA,14,0)</f>
        <v>R1013</v>
      </c>
      <c r="Q1658">
        <f>VLOOKUP(A1658,'Hospitalisation Details'!A:AA,16,0)</f>
        <v>35</v>
      </c>
    </row>
    <row r="1659" spans="1:17" ht="15.75" x14ac:dyDescent="0.25">
      <c r="A1659" s="1" t="s">
        <v>713</v>
      </c>
      <c r="B1659" t="str">
        <f>VLOOKUP(A1659,'Customer Names'!A:D,4,0)</f>
        <v>Annika</v>
      </c>
      <c r="C1659">
        <f>VLOOKUP(A1659,'Medical Examinations'!A:B,2,0)</f>
        <v>31.98</v>
      </c>
      <c r="D1659">
        <f>VLOOKUP(A1659,'Medical Examinations'!A:C,3,0)</f>
        <v>4.46</v>
      </c>
      <c r="E1659" t="str">
        <f>VLOOKUP(A1659,'Medical Examinations'!A:K,11,0)</f>
        <v>Yes</v>
      </c>
      <c r="F1659" t="str">
        <f>VLOOKUP(A1659,'Medical Examinations'!A:N,14,0)</f>
        <v>No</v>
      </c>
      <c r="G1659" t="str">
        <f>VLOOKUP(A1659,'Medical Examinations'!A:F,6,0)</f>
        <v>No</v>
      </c>
      <c r="H1659" s="7">
        <f>VLOOKUP(A1659,'Medical Examinations'!A:J,10,0)</f>
        <v>1</v>
      </c>
      <c r="I1659" t="str">
        <f>VLOOKUP(A1659,'Medical Examinations'!A:I,9,0)</f>
        <v>No</v>
      </c>
      <c r="J1659" t="str">
        <f>VLOOKUP(A1659,'Medical Examinations'!A:L,12,0)</f>
        <v>Obesity</v>
      </c>
      <c r="K1659" t="str">
        <f>VLOOKUP(A1659,'Medical Examinations'!A:M,13,0)</f>
        <v>Normal</v>
      </c>
      <c r="L1659" t="str">
        <f>VLOOKUP(A1659,'Hospitalisation Details'!A:S,15,0)</f>
        <v>20-Aug-1995</v>
      </c>
      <c r="M1659" s="10">
        <f>VLOOKUP(A1659,'Hospitalisation Details'!A:Q,17,0)</f>
        <v>5843.99</v>
      </c>
      <c r="N1659" t="str">
        <f>VLOOKUP(A1659,'Hospitalisation Details'!A:L,12,0)</f>
        <v>tier - 2</v>
      </c>
      <c r="O1659" t="str">
        <f>VLOOKUP(A1659,'Hospitalisation Details'!A:AA,13,0)</f>
        <v>tier - 2</v>
      </c>
      <c r="P1659" t="str">
        <f>VLOOKUP(A1659,'Hospitalisation Details'!A:AA,14,0)</f>
        <v>R1025</v>
      </c>
      <c r="Q1659">
        <f>VLOOKUP(A1659,'Hospitalisation Details'!A:AA,16,0)</f>
        <v>27</v>
      </c>
    </row>
    <row r="1660" spans="1:17" ht="15.75" x14ac:dyDescent="0.25">
      <c r="A1660" s="1" t="s">
        <v>712</v>
      </c>
      <c r="B1660" t="str">
        <f>VLOOKUP(A1660,'Customer Names'!A:D,4,0)</f>
        <v>Kelly</v>
      </c>
      <c r="C1660">
        <f>VLOOKUP(A1660,'Medical Examinations'!A:B,2,0)</f>
        <v>35.86</v>
      </c>
      <c r="D1660">
        <f>VLOOKUP(A1660,'Medical Examinations'!A:C,3,0)</f>
        <v>6.22</v>
      </c>
      <c r="E1660" t="str">
        <f>VLOOKUP(A1660,'Medical Examinations'!A:K,11,0)</f>
        <v>No</v>
      </c>
      <c r="F1660" t="str">
        <f>VLOOKUP(A1660,'Medical Examinations'!A:N,14,0)</f>
        <v>No</v>
      </c>
      <c r="G1660" t="str">
        <f>VLOOKUP(A1660,'Medical Examinations'!A:F,6,0)</f>
        <v>No</v>
      </c>
      <c r="H1660" s="7">
        <f>VLOOKUP(A1660,'Medical Examinations'!A:J,10,0)</f>
        <v>1</v>
      </c>
      <c r="I1660" t="str">
        <f>VLOOKUP(A1660,'Medical Examinations'!A:I,9,0)</f>
        <v>No</v>
      </c>
      <c r="J1660" t="str">
        <f>VLOOKUP(A1660,'Medical Examinations'!A:L,12,0)</f>
        <v>Obesity</v>
      </c>
      <c r="K1660" t="str">
        <f>VLOOKUP(A1660,'Medical Examinations'!A:M,13,0)</f>
        <v>Prediabetes</v>
      </c>
      <c r="L1660" t="str">
        <f>VLOOKUP(A1660,'Hospitalisation Details'!A:S,15,0)</f>
        <v>27-Jul-1987</v>
      </c>
      <c r="M1660" s="10">
        <f>VLOOKUP(A1660,'Hospitalisation Details'!A:Q,17,0)</f>
        <v>5836.52</v>
      </c>
      <c r="N1660" t="str">
        <f>VLOOKUP(A1660,'Hospitalisation Details'!A:L,12,0)</f>
        <v>tier - 2</v>
      </c>
      <c r="O1660" t="str">
        <f>VLOOKUP(A1660,'Hospitalisation Details'!A:AA,13,0)</f>
        <v>tier - 3</v>
      </c>
      <c r="P1660" t="str">
        <f>VLOOKUP(A1660,'Hospitalisation Details'!A:AA,14,0)</f>
        <v>R1013</v>
      </c>
      <c r="Q1660">
        <f>VLOOKUP(A1660,'Hospitalisation Details'!A:AA,16,0)</f>
        <v>35</v>
      </c>
    </row>
    <row r="1661" spans="1:17" ht="15.75" x14ac:dyDescent="0.25">
      <c r="A1661" s="1" t="s">
        <v>711</v>
      </c>
      <c r="B1661" t="str">
        <f>VLOOKUP(A1661,'Customer Names'!A:D,4,0)</f>
        <v>Nicholas C.</v>
      </c>
      <c r="C1661">
        <f>VLOOKUP(A1661,'Medical Examinations'!A:B,2,0)</f>
        <v>15.2</v>
      </c>
      <c r="D1661">
        <f>VLOOKUP(A1661,'Medical Examinations'!A:C,3,0)</f>
        <v>8.82</v>
      </c>
      <c r="E1661" t="str">
        <f>VLOOKUP(A1661,'Medical Examinations'!A:K,11,0)</f>
        <v>No</v>
      </c>
      <c r="F1661" t="str">
        <f>VLOOKUP(A1661,'Medical Examinations'!A:N,14,0)</f>
        <v>No</v>
      </c>
      <c r="G1661" t="str">
        <f>VLOOKUP(A1661,'Medical Examinations'!A:F,6,0)</f>
        <v>No</v>
      </c>
      <c r="H1661" s="7" t="str">
        <f>VLOOKUP(A1661,'Medical Examinations'!A:J,10,0)</f>
        <v>0</v>
      </c>
      <c r="I1661" t="str">
        <f>VLOOKUP(A1661,'Medical Examinations'!A:I,9,0)</f>
        <v>No</v>
      </c>
      <c r="J1661" t="str">
        <f>VLOOKUP(A1661,'Medical Examinations'!A:L,12,0)</f>
        <v>Underweight</v>
      </c>
      <c r="K1661" t="str">
        <f>VLOOKUP(A1661,'Medical Examinations'!A:M,13,0)</f>
        <v>Diabetes</v>
      </c>
      <c r="L1661" t="str">
        <f>VLOOKUP(A1661,'Hospitalisation Details'!A:S,15,0)</f>
        <v>27-Sep-1971</v>
      </c>
      <c r="M1661" s="10">
        <f>VLOOKUP(A1661,'Hospitalisation Details'!A:Q,17,0)</f>
        <v>5832.6</v>
      </c>
      <c r="N1661" t="str">
        <f>VLOOKUP(A1661,'Hospitalisation Details'!A:L,12,0)</f>
        <v>tier - 2</v>
      </c>
      <c r="O1661" t="str">
        <f>VLOOKUP(A1661,'Hospitalisation Details'!A:AA,13,0)</f>
        <v>tier - 3</v>
      </c>
      <c r="P1661" t="str">
        <f>VLOOKUP(A1661,'Hospitalisation Details'!A:AA,14,0)</f>
        <v>R1012</v>
      </c>
      <c r="Q1661">
        <f>VLOOKUP(A1661,'Hospitalisation Details'!A:AA,16,0)</f>
        <v>51</v>
      </c>
    </row>
    <row r="1662" spans="1:17" ht="15.75" x14ac:dyDescent="0.25">
      <c r="A1662" s="1" t="s">
        <v>710</v>
      </c>
      <c r="B1662" t="str">
        <f>VLOOKUP(A1662,'Customer Names'!A:D,4,0)</f>
        <v>Kelly K</v>
      </c>
      <c r="C1662">
        <f>VLOOKUP(A1662,'Medical Examinations'!A:B,2,0)</f>
        <v>37.200000000000003</v>
      </c>
      <c r="D1662">
        <f>VLOOKUP(A1662,'Medical Examinations'!A:C,3,0)</f>
        <v>10.14</v>
      </c>
      <c r="E1662" t="str">
        <f>VLOOKUP(A1662,'Medical Examinations'!A:K,11,0)</f>
        <v>No</v>
      </c>
      <c r="F1662" t="str">
        <f>VLOOKUP(A1662,'Medical Examinations'!A:N,14,0)</f>
        <v>No</v>
      </c>
      <c r="G1662" t="str">
        <f>VLOOKUP(A1662,'Medical Examinations'!A:F,6,0)</f>
        <v>No</v>
      </c>
      <c r="H1662" s="7" t="str">
        <f>VLOOKUP(A1662,'Medical Examinations'!A:J,10,0)</f>
        <v>0</v>
      </c>
      <c r="I1662" t="str">
        <f>VLOOKUP(A1662,'Medical Examinations'!A:I,9,0)</f>
        <v>No</v>
      </c>
      <c r="J1662" t="str">
        <f>VLOOKUP(A1662,'Medical Examinations'!A:L,12,0)</f>
        <v>Obesity</v>
      </c>
      <c r="K1662" t="str">
        <f>VLOOKUP(A1662,'Medical Examinations'!A:M,13,0)</f>
        <v>Diabetes</v>
      </c>
      <c r="L1662" t="str">
        <f>VLOOKUP(A1662,'Hospitalisation Details'!A:S,15,0)</f>
        <v>22-Jul-2002</v>
      </c>
      <c r="M1662" s="10">
        <f>VLOOKUP(A1662,'Hospitalisation Details'!A:Q,17,0)</f>
        <v>5816.58</v>
      </c>
      <c r="N1662" t="str">
        <f>VLOOKUP(A1662,'Hospitalisation Details'!A:L,12,0)</f>
        <v>tier - 2</v>
      </c>
      <c r="O1662" t="str">
        <f>VLOOKUP(A1662,'Hospitalisation Details'!A:AA,13,0)</f>
        <v>tier - 2</v>
      </c>
      <c r="P1662" t="str">
        <f>VLOOKUP(A1662,'Hospitalisation Details'!A:AA,14,0)</f>
        <v>R1026</v>
      </c>
      <c r="Q1662">
        <f>VLOOKUP(A1662,'Hospitalisation Details'!A:AA,16,0)</f>
        <v>20</v>
      </c>
    </row>
    <row r="1663" spans="1:17" ht="15.75" x14ac:dyDescent="0.25">
      <c r="A1663" s="1" t="s">
        <v>709</v>
      </c>
      <c r="B1663" t="str">
        <f>VLOOKUP(A1663,'Customer Names'!A:D,4,0)</f>
        <v>Andrew</v>
      </c>
      <c r="C1663">
        <f>VLOOKUP(A1663,'Medical Examinations'!A:B,2,0)</f>
        <v>17.91</v>
      </c>
      <c r="D1663">
        <f>VLOOKUP(A1663,'Medical Examinations'!A:C,3,0)</f>
        <v>4.66</v>
      </c>
      <c r="E1663" t="str">
        <f>VLOOKUP(A1663,'Medical Examinations'!A:K,11,0)</f>
        <v>No</v>
      </c>
      <c r="F1663" t="str">
        <f>VLOOKUP(A1663,'Medical Examinations'!A:N,14,0)</f>
        <v>No</v>
      </c>
      <c r="G1663" t="str">
        <f>VLOOKUP(A1663,'Medical Examinations'!A:F,6,0)</f>
        <v>No</v>
      </c>
      <c r="H1663" s="7">
        <f>VLOOKUP(A1663,'Medical Examinations'!A:J,10,0)</f>
        <v>2</v>
      </c>
      <c r="I1663" t="str">
        <f>VLOOKUP(A1663,'Medical Examinations'!A:I,9,0)</f>
        <v>No</v>
      </c>
      <c r="J1663" t="str">
        <f>VLOOKUP(A1663,'Medical Examinations'!A:L,12,0)</f>
        <v>Underweight</v>
      </c>
      <c r="K1663" t="str">
        <f>VLOOKUP(A1663,'Medical Examinations'!A:M,13,0)</f>
        <v>Normal</v>
      </c>
      <c r="L1663" t="str">
        <f>VLOOKUP(A1663,'Hospitalisation Details'!A:S,15,0)</f>
        <v>2-Nov-1972</v>
      </c>
      <c r="M1663" s="10">
        <f>VLOOKUP(A1663,'Hospitalisation Details'!A:Q,17,0)</f>
        <v>5812.9</v>
      </c>
      <c r="N1663" t="str">
        <f>VLOOKUP(A1663,'Hospitalisation Details'!A:L,12,0)</f>
        <v>tier - 2</v>
      </c>
      <c r="O1663" t="str">
        <f>VLOOKUP(A1663,'Hospitalisation Details'!A:AA,13,0)</f>
        <v>tier - 2</v>
      </c>
      <c r="P1663" t="str">
        <f>VLOOKUP(A1663,'Hospitalisation Details'!A:AA,14,0)</f>
        <v>R1013</v>
      </c>
      <c r="Q1663">
        <f>VLOOKUP(A1663,'Hospitalisation Details'!A:AA,16,0)</f>
        <v>50</v>
      </c>
    </row>
    <row r="1664" spans="1:17" ht="15.75" x14ac:dyDescent="0.25">
      <c r="A1664" s="1" t="s">
        <v>708</v>
      </c>
      <c r="B1664" t="str">
        <f>VLOOKUP(A1664,'Customer Names'!A:D,4,0)</f>
        <v>Hannah</v>
      </c>
      <c r="C1664">
        <f>VLOOKUP(A1664,'Medical Examinations'!A:B,2,0)</f>
        <v>20.76</v>
      </c>
      <c r="D1664">
        <f>VLOOKUP(A1664,'Medical Examinations'!A:C,3,0)</f>
        <v>6.26</v>
      </c>
      <c r="E1664" t="str">
        <f>VLOOKUP(A1664,'Medical Examinations'!A:K,11,0)</f>
        <v>No</v>
      </c>
      <c r="F1664" t="str">
        <f>VLOOKUP(A1664,'Medical Examinations'!A:N,14,0)</f>
        <v>No</v>
      </c>
      <c r="G1664" t="str">
        <f>VLOOKUP(A1664,'Medical Examinations'!A:F,6,0)</f>
        <v>No</v>
      </c>
      <c r="H1664" s="7" t="str">
        <f>VLOOKUP(A1664,'Medical Examinations'!A:J,10,0)</f>
        <v>0</v>
      </c>
      <c r="I1664" t="str">
        <f>VLOOKUP(A1664,'Medical Examinations'!A:I,9,0)</f>
        <v>No</v>
      </c>
      <c r="J1664" t="str">
        <f>VLOOKUP(A1664,'Medical Examinations'!A:L,12,0)</f>
        <v>Normal Weight</v>
      </c>
      <c r="K1664" t="str">
        <f>VLOOKUP(A1664,'Medical Examinations'!A:M,13,0)</f>
        <v>Prediabetes</v>
      </c>
      <c r="L1664" t="str">
        <f>VLOOKUP(A1664,'Hospitalisation Details'!A:S,15,0)</f>
        <v>18-Sep-1980</v>
      </c>
      <c r="M1664" s="10">
        <f>VLOOKUP(A1664,'Hospitalisation Details'!A:Q,17,0)</f>
        <v>5807.06</v>
      </c>
      <c r="N1664" t="str">
        <f>VLOOKUP(A1664,'Hospitalisation Details'!A:L,12,0)</f>
        <v>tier - 2</v>
      </c>
      <c r="O1664" t="str">
        <f>VLOOKUP(A1664,'Hospitalisation Details'!A:AA,13,0)</f>
        <v>tier - 3</v>
      </c>
      <c r="P1664" t="str">
        <f>VLOOKUP(A1664,'Hospitalisation Details'!A:AA,14,0)</f>
        <v>R1013</v>
      </c>
      <c r="Q1664">
        <f>VLOOKUP(A1664,'Hospitalisation Details'!A:AA,16,0)</f>
        <v>42</v>
      </c>
    </row>
    <row r="1665" spans="1:17" ht="15.75" x14ac:dyDescent="0.25">
      <c r="A1665" s="1" t="s">
        <v>707</v>
      </c>
      <c r="B1665" t="str">
        <f>VLOOKUP(A1665,'Customer Names'!A:D,4,0)</f>
        <v>Patricio Sr.</v>
      </c>
      <c r="C1665">
        <f>VLOOKUP(A1665,'Medical Examinations'!A:B,2,0)</f>
        <v>38.99</v>
      </c>
      <c r="D1665">
        <f>VLOOKUP(A1665,'Medical Examinations'!A:C,3,0)</f>
        <v>5.21</v>
      </c>
      <c r="E1665" t="str">
        <f>VLOOKUP(A1665,'Medical Examinations'!A:K,11,0)</f>
        <v>No</v>
      </c>
      <c r="F1665" t="str">
        <f>VLOOKUP(A1665,'Medical Examinations'!A:N,14,0)</f>
        <v>Yes</v>
      </c>
      <c r="G1665" t="str">
        <f>VLOOKUP(A1665,'Medical Examinations'!A:F,6,0)</f>
        <v>No</v>
      </c>
      <c r="H1665" s="7">
        <f>VLOOKUP(A1665,'Medical Examinations'!A:J,10,0)</f>
        <v>1</v>
      </c>
      <c r="I1665" t="str">
        <f>VLOOKUP(A1665,'Medical Examinations'!A:I,9,0)</f>
        <v>No</v>
      </c>
      <c r="J1665" t="str">
        <f>VLOOKUP(A1665,'Medical Examinations'!A:L,12,0)</f>
        <v>Obesity</v>
      </c>
      <c r="K1665" t="str">
        <f>VLOOKUP(A1665,'Medical Examinations'!A:M,13,0)</f>
        <v>Normal</v>
      </c>
      <c r="L1665" t="str">
        <f>VLOOKUP(A1665,'Hospitalisation Details'!A:S,15,0)</f>
        <v>1-Nov-2004</v>
      </c>
      <c r="M1665" s="10">
        <f>VLOOKUP(A1665,'Hospitalisation Details'!A:Q,17,0)</f>
        <v>5778.71</v>
      </c>
      <c r="N1665" t="str">
        <f>VLOOKUP(A1665,'Hospitalisation Details'!A:L,12,0)</f>
        <v>tier - 2</v>
      </c>
      <c r="O1665" t="str">
        <f>VLOOKUP(A1665,'Hospitalisation Details'!A:AA,13,0)</f>
        <v>tier - 3</v>
      </c>
      <c r="P1665" t="str">
        <f>VLOOKUP(A1665,'Hospitalisation Details'!A:AA,14,0)</f>
        <v>R1022</v>
      </c>
      <c r="Q1665">
        <f>VLOOKUP(A1665,'Hospitalisation Details'!A:AA,16,0)</f>
        <v>18</v>
      </c>
    </row>
    <row r="1666" spans="1:17" ht="15.75" x14ac:dyDescent="0.25">
      <c r="A1666" s="1" t="s">
        <v>706</v>
      </c>
      <c r="B1666" t="str">
        <f>VLOOKUP(A1666,'Customer Names'!A:D,4,0)</f>
        <v>Robert B</v>
      </c>
      <c r="C1666">
        <f>VLOOKUP(A1666,'Medical Examinations'!A:B,2,0)</f>
        <v>42.655000000000001</v>
      </c>
      <c r="D1666">
        <f>VLOOKUP(A1666,'Medical Examinations'!A:C,3,0)</f>
        <v>5.94</v>
      </c>
      <c r="E1666" t="str">
        <f>VLOOKUP(A1666,'Medical Examinations'!A:K,11,0)</f>
        <v>Yes</v>
      </c>
      <c r="F1666" t="str">
        <f>VLOOKUP(A1666,'Medical Examinations'!A:N,14,0)</f>
        <v>No</v>
      </c>
      <c r="G1666" t="str">
        <f>VLOOKUP(A1666,'Medical Examinations'!A:F,6,0)</f>
        <v>Yes</v>
      </c>
      <c r="H1666" s="7">
        <f>VLOOKUP(A1666,'Medical Examinations'!A:J,10,0)</f>
        <v>1</v>
      </c>
      <c r="I1666" t="str">
        <f>VLOOKUP(A1666,'Medical Examinations'!A:I,9,0)</f>
        <v>No</v>
      </c>
      <c r="J1666" t="str">
        <f>VLOOKUP(A1666,'Medical Examinations'!A:L,12,0)</f>
        <v>Obesity</v>
      </c>
      <c r="K1666" t="str">
        <f>VLOOKUP(A1666,'Medical Examinations'!A:M,13,0)</f>
        <v>Prediabetes</v>
      </c>
      <c r="L1666" t="str">
        <f>VLOOKUP(A1666,'Hospitalisation Details'!A:S,15,0)</f>
        <v>30-Aug-1983</v>
      </c>
      <c r="M1666" s="10">
        <f>VLOOKUP(A1666,'Hospitalisation Details'!A:Q,17,0)</f>
        <v>5757.41</v>
      </c>
      <c r="N1666" t="str">
        <f>VLOOKUP(A1666,'Hospitalisation Details'!A:L,12,0)</f>
        <v>tier - 2</v>
      </c>
      <c r="O1666" t="str">
        <f>VLOOKUP(A1666,'Hospitalisation Details'!A:AA,13,0)</f>
        <v>tier - 3</v>
      </c>
      <c r="P1666" t="str">
        <f>VLOOKUP(A1666,'Hospitalisation Details'!A:AA,14,0)</f>
        <v>R1019</v>
      </c>
      <c r="Q1666">
        <f>VLOOKUP(A1666,'Hospitalisation Details'!A:AA,16,0)</f>
        <v>39</v>
      </c>
    </row>
    <row r="1667" spans="1:17" ht="15.75" x14ac:dyDescent="0.25">
      <c r="A1667" s="1" t="s">
        <v>705</v>
      </c>
      <c r="B1667" t="str">
        <f>VLOOKUP(A1667,'Customer Names'!A:D,4,0)</f>
        <v>Benjamin M</v>
      </c>
      <c r="C1667">
        <f>VLOOKUP(A1667,'Medical Examinations'!A:B,2,0)</f>
        <v>30.57</v>
      </c>
      <c r="D1667">
        <f>VLOOKUP(A1667,'Medical Examinations'!A:C,3,0)</f>
        <v>5.34</v>
      </c>
      <c r="E1667" t="str">
        <f>VLOOKUP(A1667,'Medical Examinations'!A:K,11,0)</f>
        <v>No</v>
      </c>
      <c r="F1667" t="str">
        <f>VLOOKUP(A1667,'Medical Examinations'!A:N,14,0)</f>
        <v>No</v>
      </c>
      <c r="G1667" t="str">
        <f>VLOOKUP(A1667,'Medical Examinations'!A:F,6,0)</f>
        <v>Yes</v>
      </c>
      <c r="H1667" s="7">
        <f>VLOOKUP(A1667,'Medical Examinations'!A:J,10,0)</f>
        <v>1</v>
      </c>
      <c r="I1667" t="str">
        <f>VLOOKUP(A1667,'Medical Examinations'!A:I,9,0)</f>
        <v>No</v>
      </c>
      <c r="J1667" t="str">
        <f>VLOOKUP(A1667,'Medical Examinations'!A:L,12,0)</f>
        <v>Obesity</v>
      </c>
      <c r="K1667" t="str">
        <f>VLOOKUP(A1667,'Medical Examinations'!A:M,13,0)</f>
        <v>Normal</v>
      </c>
      <c r="L1667" t="str">
        <f>VLOOKUP(A1667,'Hospitalisation Details'!A:S,15,0)</f>
        <v>10-Jun-1993</v>
      </c>
      <c r="M1667" s="10">
        <f>VLOOKUP(A1667,'Hospitalisation Details'!A:Q,17,0)</f>
        <v>5748.13</v>
      </c>
      <c r="N1667" t="str">
        <f>VLOOKUP(A1667,'Hospitalisation Details'!A:L,12,0)</f>
        <v>tier - 2</v>
      </c>
      <c r="O1667" t="str">
        <f>VLOOKUP(A1667,'Hospitalisation Details'!A:AA,13,0)</f>
        <v>tier - 1</v>
      </c>
      <c r="P1667" t="str">
        <f>VLOOKUP(A1667,'Hospitalisation Details'!A:AA,14,0)</f>
        <v>R1021</v>
      </c>
      <c r="Q1667">
        <f>VLOOKUP(A1667,'Hospitalisation Details'!A:AA,16,0)</f>
        <v>29</v>
      </c>
    </row>
    <row r="1668" spans="1:17" ht="15.75" x14ac:dyDescent="0.25">
      <c r="A1668" s="1" t="s">
        <v>704</v>
      </c>
      <c r="B1668" t="str">
        <f>VLOOKUP(A1668,'Customer Names'!A:D,4,0)</f>
        <v>Robert</v>
      </c>
      <c r="C1668">
        <f>VLOOKUP(A1668,'Medical Examinations'!A:B,2,0)</f>
        <v>17.7</v>
      </c>
      <c r="D1668">
        <f>VLOOKUP(A1668,'Medical Examinations'!A:C,3,0)</f>
        <v>6.38</v>
      </c>
      <c r="E1668" t="str">
        <f>VLOOKUP(A1668,'Medical Examinations'!A:K,11,0)</f>
        <v>No</v>
      </c>
      <c r="F1668" t="str">
        <f>VLOOKUP(A1668,'Medical Examinations'!A:N,14,0)</f>
        <v>No</v>
      </c>
      <c r="G1668" t="str">
        <f>VLOOKUP(A1668,'Medical Examinations'!A:F,6,0)</f>
        <v>No</v>
      </c>
      <c r="H1668" s="7">
        <f>VLOOKUP(A1668,'Medical Examinations'!A:J,10,0)</f>
        <v>2</v>
      </c>
      <c r="I1668" t="str">
        <f>VLOOKUP(A1668,'Medical Examinations'!A:I,9,0)</f>
        <v>No</v>
      </c>
      <c r="J1668" t="str">
        <f>VLOOKUP(A1668,'Medical Examinations'!A:L,12,0)</f>
        <v>Underweight</v>
      </c>
      <c r="K1668" t="str">
        <f>VLOOKUP(A1668,'Medical Examinations'!A:M,13,0)</f>
        <v>Prediabetes</v>
      </c>
      <c r="L1668" t="str">
        <f>VLOOKUP(A1668,'Hospitalisation Details'!A:S,15,0)</f>
        <v>21-Aug-1972</v>
      </c>
      <c r="M1668" s="10">
        <f>VLOOKUP(A1668,'Hospitalisation Details'!A:Q,17,0)</f>
        <v>5741.67</v>
      </c>
      <c r="N1668" t="str">
        <f>VLOOKUP(A1668,'Hospitalisation Details'!A:L,12,0)</f>
        <v>tier - 2</v>
      </c>
      <c r="O1668" t="str">
        <f>VLOOKUP(A1668,'Hospitalisation Details'!A:AA,13,0)</f>
        <v>tier - 3</v>
      </c>
      <c r="P1668" t="str">
        <f>VLOOKUP(A1668,'Hospitalisation Details'!A:AA,14,0)</f>
        <v>R1013</v>
      </c>
      <c r="Q1668">
        <f>VLOOKUP(A1668,'Hospitalisation Details'!A:AA,16,0)</f>
        <v>50</v>
      </c>
    </row>
    <row r="1669" spans="1:17" ht="15.75" x14ac:dyDescent="0.25">
      <c r="A1669" s="1" t="s">
        <v>703</v>
      </c>
      <c r="B1669" t="str">
        <f>VLOOKUP(A1669,'Customer Names'!A:D,4,0)</f>
        <v>Eric R.</v>
      </c>
      <c r="C1669">
        <f>VLOOKUP(A1669,'Medical Examinations'!A:B,2,0)</f>
        <v>34.770000000000003</v>
      </c>
      <c r="D1669">
        <f>VLOOKUP(A1669,'Medical Examinations'!A:C,3,0)</f>
        <v>4.47</v>
      </c>
      <c r="E1669" t="str">
        <f>VLOOKUP(A1669,'Medical Examinations'!A:K,11,0)</f>
        <v>No</v>
      </c>
      <c r="F1669" t="str">
        <f>VLOOKUP(A1669,'Medical Examinations'!A:N,14,0)</f>
        <v>No</v>
      </c>
      <c r="G1669" t="str">
        <f>VLOOKUP(A1669,'Medical Examinations'!A:F,6,0)</f>
        <v>No</v>
      </c>
      <c r="H1669" s="7">
        <f>VLOOKUP(A1669,'Medical Examinations'!A:J,10,0)</f>
        <v>1</v>
      </c>
      <c r="I1669" t="str">
        <f>VLOOKUP(A1669,'Medical Examinations'!A:I,9,0)</f>
        <v>No</v>
      </c>
      <c r="J1669" t="str">
        <f>VLOOKUP(A1669,'Medical Examinations'!A:L,12,0)</f>
        <v>Obesity</v>
      </c>
      <c r="K1669" t="str">
        <f>VLOOKUP(A1669,'Medical Examinations'!A:M,13,0)</f>
        <v>Normal</v>
      </c>
      <c r="L1669" t="str">
        <f>VLOOKUP(A1669,'Hospitalisation Details'!A:S,15,0)</f>
        <v>19-Oct-1987</v>
      </c>
      <c r="M1669" s="10">
        <f>VLOOKUP(A1669,'Hospitalisation Details'!A:Q,17,0)</f>
        <v>5729.01</v>
      </c>
      <c r="N1669" t="str">
        <f>VLOOKUP(A1669,'Hospitalisation Details'!A:L,12,0)</f>
        <v>tier - 1</v>
      </c>
      <c r="O1669" t="str">
        <f>VLOOKUP(A1669,'Hospitalisation Details'!A:AA,13,0)</f>
        <v>tier - 2</v>
      </c>
      <c r="P1669" t="str">
        <f>VLOOKUP(A1669,'Hospitalisation Details'!A:AA,14,0)</f>
        <v>R1012</v>
      </c>
      <c r="Q1669">
        <f>VLOOKUP(A1669,'Hospitalisation Details'!A:AA,16,0)</f>
        <v>35</v>
      </c>
    </row>
    <row r="1670" spans="1:17" ht="15.75" x14ac:dyDescent="0.25">
      <c r="A1670" s="1" t="s">
        <v>702</v>
      </c>
      <c r="B1670" t="str">
        <f>VLOOKUP(A1670,'Customer Names'!A:D,4,0)</f>
        <v>Matthew</v>
      </c>
      <c r="C1670">
        <f>VLOOKUP(A1670,'Medical Examinations'!A:B,2,0)</f>
        <v>16.88</v>
      </c>
      <c r="D1670">
        <f>VLOOKUP(A1670,'Medical Examinations'!A:C,3,0)</f>
        <v>9.9600000000000009</v>
      </c>
      <c r="E1670" t="str">
        <f>VLOOKUP(A1670,'Medical Examinations'!A:K,11,0)</f>
        <v>No</v>
      </c>
      <c r="F1670" t="str">
        <f>VLOOKUP(A1670,'Medical Examinations'!A:N,14,0)</f>
        <v>No</v>
      </c>
      <c r="G1670" t="str">
        <f>VLOOKUP(A1670,'Medical Examinations'!A:F,6,0)</f>
        <v>No</v>
      </c>
      <c r="H1670" s="7" t="str">
        <f>VLOOKUP(A1670,'Medical Examinations'!A:J,10,0)</f>
        <v>0</v>
      </c>
      <c r="I1670" t="str">
        <f>VLOOKUP(A1670,'Medical Examinations'!A:I,9,0)</f>
        <v>No</v>
      </c>
      <c r="J1670" t="str">
        <f>VLOOKUP(A1670,'Medical Examinations'!A:L,12,0)</f>
        <v>Underweight</v>
      </c>
      <c r="K1670" t="str">
        <f>VLOOKUP(A1670,'Medical Examinations'!A:M,13,0)</f>
        <v>Diabetes</v>
      </c>
      <c r="L1670" t="str">
        <f>VLOOKUP(A1670,'Hospitalisation Details'!A:S,15,0)</f>
        <v>18-Dec-1971</v>
      </c>
      <c r="M1670" s="10">
        <f>VLOOKUP(A1670,'Hospitalisation Details'!A:Q,17,0)</f>
        <v>5720.38</v>
      </c>
      <c r="N1670" t="str">
        <f>VLOOKUP(A1670,'Hospitalisation Details'!A:L,12,0)</f>
        <v>tier - 2</v>
      </c>
      <c r="O1670" t="str">
        <f>VLOOKUP(A1670,'Hospitalisation Details'!A:AA,13,0)</f>
        <v>tier - 1</v>
      </c>
      <c r="P1670" t="str">
        <f>VLOOKUP(A1670,'Hospitalisation Details'!A:AA,14,0)</f>
        <v>R1013</v>
      </c>
      <c r="Q1670">
        <f>VLOOKUP(A1670,'Hospitalisation Details'!A:AA,16,0)</f>
        <v>51</v>
      </c>
    </row>
    <row r="1671" spans="1:17" ht="15.75" x14ac:dyDescent="0.25">
      <c r="A1671" s="1" t="s">
        <v>701</v>
      </c>
      <c r="B1671" t="str">
        <f>VLOOKUP(A1671,'Customer Names'!A:D,4,0)</f>
        <v>Bob R</v>
      </c>
      <c r="C1671">
        <f>VLOOKUP(A1671,'Medical Examinations'!A:B,2,0)</f>
        <v>40.26</v>
      </c>
      <c r="D1671">
        <f>VLOOKUP(A1671,'Medical Examinations'!A:C,3,0)</f>
        <v>9.92</v>
      </c>
      <c r="E1671" t="str">
        <f>VLOOKUP(A1671,'Medical Examinations'!A:K,11,0)</f>
        <v>Yes</v>
      </c>
      <c r="F1671" t="str">
        <f>VLOOKUP(A1671,'Medical Examinations'!A:N,14,0)</f>
        <v>No</v>
      </c>
      <c r="G1671" t="str">
        <f>VLOOKUP(A1671,'Medical Examinations'!A:F,6,0)</f>
        <v>No</v>
      </c>
      <c r="H1671" s="7" t="str">
        <f>VLOOKUP(A1671,'Medical Examinations'!A:J,10,0)</f>
        <v>0</v>
      </c>
      <c r="I1671" t="str">
        <f>VLOOKUP(A1671,'Medical Examinations'!A:I,9,0)</f>
        <v>No</v>
      </c>
      <c r="J1671" t="str">
        <f>VLOOKUP(A1671,'Medical Examinations'!A:L,12,0)</f>
        <v>Obesity</v>
      </c>
      <c r="K1671" t="str">
        <f>VLOOKUP(A1671,'Medical Examinations'!A:M,13,0)</f>
        <v>Diabetes</v>
      </c>
      <c r="L1671" t="str">
        <f>VLOOKUP(A1671,'Hospitalisation Details'!A:S,15,0)</f>
        <v>30-Aug-1981</v>
      </c>
      <c r="M1671" s="10">
        <f>VLOOKUP(A1671,'Hospitalisation Details'!A:Q,17,0)</f>
        <v>5709.16</v>
      </c>
      <c r="N1671" t="str">
        <f>VLOOKUP(A1671,'Hospitalisation Details'!A:L,12,0)</f>
        <v>tier - 3</v>
      </c>
      <c r="O1671" t="str">
        <f>VLOOKUP(A1671,'Hospitalisation Details'!A:AA,13,0)</f>
        <v>tier - 3</v>
      </c>
      <c r="P1671" t="str">
        <f>VLOOKUP(A1671,'Hospitalisation Details'!A:AA,14,0)</f>
        <v>R1013</v>
      </c>
      <c r="Q1671">
        <f>VLOOKUP(A1671,'Hospitalisation Details'!A:AA,16,0)</f>
        <v>41</v>
      </c>
    </row>
    <row r="1672" spans="1:17" ht="15.75" x14ac:dyDescent="0.25">
      <c r="A1672" s="1" t="s">
        <v>700</v>
      </c>
      <c r="B1672" t="str">
        <f>VLOOKUP(A1672,'Customer Names'!A:D,4,0)</f>
        <v>Stephanie J.</v>
      </c>
      <c r="C1672">
        <f>VLOOKUP(A1672,'Medical Examinations'!A:B,2,0)</f>
        <v>25.6</v>
      </c>
      <c r="D1672">
        <f>VLOOKUP(A1672,'Medical Examinations'!A:C,3,0)</f>
        <v>6.03</v>
      </c>
      <c r="E1672" t="str">
        <f>VLOOKUP(A1672,'Medical Examinations'!A:K,11,0)</f>
        <v>No</v>
      </c>
      <c r="F1672" t="str">
        <f>VLOOKUP(A1672,'Medical Examinations'!A:N,14,0)</f>
        <v>No</v>
      </c>
      <c r="G1672" t="str">
        <f>VLOOKUP(A1672,'Medical Examinations'!A:F,6,0)</f>
        <v>Yes</v>
      </c>
      <c r="H1672" s="7">
        <f>VLOOKUP(A1672,'Medical Examinations'!A:J,10,0)</f>
        <v>1</v>
      </c>
      <c r="I1672" t="str">
        <f>VLOOKUP(A1672,'Medical Examinations'!A:I,9,0)</f>
        <v>No</v>
      </c>
      <c r="J1672" t="str">
        <f>VLOOKUP(A1672,'Medical Examinations'!A:L,12,0)</f>
        <v>Overweight</v>
      </c>
      <c r="K1672" t="str">
        <f>VLOOKUP(A1672,'Medical Examinations'!A:M,13,0)</f>
        <v>Prediabetes</v>
      </c>
      <c r="L1672" t="str">
        <f>VLOOKUP(A1672,'Hospitalisation Details'!A:S,15,0)</f>
        <v>3-Nov-1993</v>
      </c>
      <c r="M1672" s="10">
        <f>VLOOKUP(A1672,'Hospitalisation Details'!A:Q,17,0)</f>
        <v>5708.87</v>
      </c>
      <c r="N1672" t="str">
        <f>VLOOKUP(A1672,'Hospitalisation Details'!A:L,12,0)</f>
        <v>tier - 2</v>
      </c>
      <c r="O1672" t="str">
        <f>VLOOKUP(A1672,'Hospitalisation Details'!A:AA,13,0)</f>
        <v>tier - 1</v>
      </c>
      <c r="P1672" t="str">
        <f>VLOOKUP(A1672,'Hospitalisation Details'!A:AA,14,0)</f>
        <v>R1011</v>
      </c>
      <c r="Q1672">
        <f>VLOOKUP(A1672,'Hospitalisation Details'!A:AA,16,0)</f>
        <v>29</v>
      </c>
    </row>
    <row r="1673" spans="1:17" ht="15.75" x14ac:dyDescent="0.25">
      <c r="A1673" s="1" t="s">
        <v>699</v>
      </c>
      <c r="B1673" t="str">
        <f>VLOOKUP(A1673,'Customer Names'!A:D,4,0)</f>
        <v>Jake</v>
      </c>
      <c r="C1673">
        <f>VLOOKUP(A1673,'Medical Examinations'!A:B,2,0)</f>
        <v>33.549999999999997</v>
      </c>
      <c r="D1673">
        <f>VLOOKUP(A1673,'Medical Examinations'!A:C,3,0)</f>
        <v>10.9</v>
      </c>
      <c r="E1673" t="str">
        <f>VLOOKUP(A1673,'Medical Examinations'!A:K,11,0)</f>
        <v>Yes</v>
      </c>
      <c r="F1673" t="str">
        <f>VLOOKUP(A1673,'Medical Examinations'!A:N,14,0)</f>
        <v>No</v>
      </c>
      <c r="G1673" t="str">
        <f>VLOOKUP(A1673,'Medical Examinations'!A:F,6,0)</f>
        <v>No</v>
      </c>
      <c r="H1673" s="7" t="str">
        <f>VLOOKUP(A1673,'Medical Examinations'!A:J,10,0)</f>
        <v>0</v>
      </c>
      <c r="I1673" t="str">
        <f>VLOOKUP(A1673,'Medical Examinations'!A:I,9,0)</f>
        <v>No</v>
      </c>
      <c r="J1673" t="str">
        <f>VLOOKUP(A1673,'Medical Examinations'!A:L,12,0)</f>
        <v>Obesity</v>
      </c>
      <c r="K1673" t="str">
        <f>VLOOKUP(A1673,'Medical Examinations'!A:M,13,0)</f>
        <v>Diabetes</v>
      </c>
      <c r="L1673" t="str">
        <f>VLOOKUP(A1673,'Hospitalisation Details'!A:S,15,0)</f>
        <v>15-Jun-1981</v>
      </c>
      <c r="M1673" s="10">
        <f>VLOOKUP(A1673,'Hospitalisation Details'!A:Q,17,0)</f>
        <v>5699.84</v>
      </c>
      <c r="N1673" t="str">
        <f>VLOOKUP(A1673,'Hospitalisation Details'!A:L,12,0)</f>
        <v>tier - 2</v>
      </c>
      <c r="O1673" t="str">
        <f>VLOOKUP(A1673,'Hospitalisation Details'!A:AA,13,0)</f>
        <v>tier - 3</v>
      </c>
      <c r="P1673" t="str">
        <f>VLOOKUP(A1673,'Hospitalisation Details'!A:AA,14,0)</f>
        <v>R1013</v>
      </c>
      <c r="Q1673">
        <f>VLOOKUP(A1673,'Hospitalisation Details'!A:AA,16,0)</f>
        <v>41</v>
      </c>
    </row>
    <row r="1674" spans="1:17" ht="15.75" x14ac:dyDescent="0.25">
      <c r="A1674" s="1" t="s">
        <v>698</v>
      </c>
      <c r="B1674" t="str">
        <f>VLOOKUP(A1674,'Customer Names'!A:D,4,0)</f>
        <v>Alison L.</v>
      </c>
      <c r="C1674">
        <f>VLOOKUP(A1674,'Medical Examinations'!A:B,2,0)</f>
        <v>16.690000000000001</v>
      </c>
      <c r="D1674">
        <f>VLOOKUP(A1674,'Medical Examinations'!A:C,3,0)</f>
        <v>10.66</v>
      </c>
      <c r="E1674" t="str">
        <f>VLOOKUP(A1674,'Medical Examinations'!A:K,11,0)</f>
        <v>No</v>
      </c>
      <c r="F1674" t="str">
        <f>VLOOKUP(A1674,'Medical Examinations'!A:N,14,0)</f>
        <v>No</v>
      </c>
      <c r="G1674" t="str">
        <f>VLOOKUP(A1674,'Medical Examinations'!A:F,6,0)</f>
        <v>No</v>
      </c>
      <c r="H1674" s="7" t="str">
        <f>VLOOKUP(A1674,'Medical Examinations'!A:J,10,0)</f>
        <v>0</v>
      </c>
      <c r="I1674" t="str">
        <f>VLOOKUP(A1674,'Medical Examinations'!A:I,9,0)</f>
        <v>No</v>
      </c>
      <c r="J1674" t="str">
        <f>VLOOKUP(A1674,'Medical Examinations'!A:L,12,0)</f>
        <v>Underweight</v>
      </c>
      <c r="K1674" t="str">
        <f>VLOOKUP(A1674,'Medical Examinations'!A:M,13,0)</f>
        <v>Diabetes</v>
      </c>
      <c r="L1674" t="str">
        <f>VLOOKUP(A1674,'Hospitalisation Details'!A:S,15,0)</f>
        <v>6-Jul-1974</v>
      </c>
      <c r="M1674" s="10">
        <f>VLOOKUP(A1674,'Hospitalisation Details'!A:Q,17,0)</f>
        <v>5698.74</v>
      </c>
      <c r="N1674" t="str">
        <f>VLOOKUP(A1674,'Hospitalisation Details'!A:L,12,0)</f>
        <v>tier - 2</v>
      </c>
      <c r="O1674" t="str">
        <f>VLOOKUP(A1674,'Hospitalisation Details'!A:AA,13,0)</f>
        <v>tier - 2</v>
      </c>
      <c r="P1674" t="str">
        <f>VLOOKUP(A1674,'Hospitalisation Details'!A:AA,14,0)</f>
        <v>R1012</v>
      </c>
      <c r="Q1674">
        <f>VLOOKUP(A1674,'Hospitalisation Details'!A:AA,16,0)</f>
        <v>48</v>
      </c>
    </row>
    <row r="1675" spans="1:17" ht="15.75" x14ac:dyDescent="0.25">
      <c r="A1675" s="1" t="s">
        <v>697</v>
      </c>
      <c r="B1675" t="str">
        <f>VLOOKUP(A1675,'Customer Names'!A:D,4,0)</f>
        <v>Lindsay M</v>
      </c>
      <c r="C1675">
        <f>VLOOKUP(A1675,'Medical Examinations'!A:B,2,0)</f>
        <v>19.95</v>
      </c>
      <c r="D1675">
        <f>VLOOKUP(A1675,'Medical Examinations'!A:C,3,0)</f>
        <v>4.05</v>
      </c>
      <c r="E1675" t="str">
        <f>VLOOKUP(A1675,'Medical Examinations'!A:K,11,0)</f>
        <v>No</v>
      </c>
      <c r="F1675" t="str">
        <f>VLOOKUP(A1675,'Medical Examinations'!A:N,14,0)</f>
        <v>No</v>
      </c>
      <c r="G1675" t="str">
        <f>VLOOKUP(A1675,'Medical Examinations'!A:F,6,0)</f>
        <v>No</v>
      </c>
      <c r="H1675" s="7">
        <f>VLOOKUP(A1675,'Medical Examinations'!A:J,10,0)</f>
        <v>1</v>
      </c>
      <c r="I1675" t="str">
        <f>VLOOKUP(A1675,'Medical Examinations'!A:I,9,0)</f>
        <v>No</v>
      </c>
      <c r="J1675" t="str">
        <f>VLOOKUP(A1675,'Medical Examinations'!A:L,12,0)</f>
        <v>Normal Weight</v>
      </c>
      <c r="K1675" t="str">
        <f>VLOOKUP(A1675,'Medical Examinations'!A:M,13,0)</f>
        <v>Normal</v>
      </c>
      <c r="L1675" t="str">
        <f>VLOOKUP(A1675,'Hospitalisation Details'!A:S,15,0)</f>
        <v>3-Nov-1992</v>
      </c>
      <c r="M1675" s="10">
        <f>VLOOKUP(A1675,'Hospitalisation Details'!A:Q,17,0)</f>
        <v>5693.43</v>
      </c>
      <c r="N1675" t="str">
        <f>VLOOKUP(A1675,'Hospitalisation Details'!A:L,12,0)</f>
        <v>tier - 2</v>
      </c>
      <c r="O1675" t="str">
        <f>VLOOKUP(A1675,'Hospitalisation Details'!A:AA,13,0)</f>
        <v>tier - 3</v>
      </c>
      <c r="P1675" t="str">
        <f>VLOOKUP(A1675,'Hospitalisation Details'!A:AA,14,0)</f>
        <v>R1012</v>
      </c>
      <c r="Q1675">
        <f>VLOOKUP(A1675,'Hospitalisation Details'!A:AA,16,0)</f>
        <v>30</v>
      </c>
    </row>
    <row r="1676" spans="1:17" ht="15.75" x14ac:dyDescent="0.25">
      <c r="A1676" s="1" t="s">
        <v>696</v>
      </c>
      <c r="B1676" t="str">
        <f>VLOOKUP(A1676,'Customer Names'!A:D,4,0)</f>
        <v>Guillaume</v>
      </c>
      <c r="C1676">
        <f>VLOOKUP(A1676,'Medical Examinations'!A:B,2,0)</f>
        <v>17.55</v>
      </c>
      <c r="D1676">
        <f>VLOOKUP(A1676,'Medical Examinations'!A:C,3,0)</f>
        <v>4.2300000000000004</v>
      </c>
      <c r="E1676" t="str">
        <f>VLOOKUP(A1676,'Medical Examinations'!A:K,11,0)</f>
        <v>No</v>
      </c>
      <c r="F1676" t="str">
        <f>VLOOKUP(A1676,'Medical Examinations'!A:N,14,0)</f>
        <v>No</v>
      </c>
      <c r="G1676" t="str">
        <f>VLOOKUP(A1676,'Medical Examinations'!A:F,6,0)</f>
        <v>No</v>
      </c>
      <c r="H1676" s="7">
        <f>VLOOKUP(A1676,'Medical Examinations'!A:J,10,0)</f>
        <v>2</v>
      </c>
      <c r="I1676" t="str">
        <f>VLOOKUP(A1676,'Medical Examinations'!A:I,9,0)</f>
        <v>No</v>
      </c>
      <c r="J1676" t="str">
        <f>VLOOKUP(A1676,'Medical Examinations'!A:L,12,0)</f>
        <v>Underweight</v>
      </c>
      <c r="K1676" t="str">
        <f>VLOOKUP(A1676,'Medical Examinations'!A:M,13,0)</f>
        <v>Normal</v>
      </c>
      <c r="L1676" t="str">
        <f>VLOOKUP(A1676,'Hospitalisation Details'!A:S,15,0)</f>
        <v>28-Oct-1972</v>
      </c>
      <c r="M1676" s="10">
        <f>VLOOKUP(A1676,'Hospitalisation Details'!A:Q,17,0)</f>
        <v>5690.79</v>
      </c>
      <c r="N1676" t="str">
        <f>VLOOKUP(A1676,'Hospitalisation Details'!A:L,12,0)</f>
        <v>tier - 2</v>
      </c>
      <c r="O1676" t="str">
        <f>VLOOKUP(A1676,'Hospitalisation Details'!A:AA,13,0)</f>
        <v>tier - 1</v>
      </c>
      <c r="P1676" t="str">
        <f>VLOOKUP(A1676,'Hospitalisation Details'!A:AA,14,0)</f>
        <v>R1013</v>
      </c>
      <c r="Q1676">
        <f>VLOOKUP(A1676,'Hospitalisation Details'!A:AA,16,0)</f>
        <v>50</v>
      </c>
    </row>
    <row r="1677" spans="1:17" ht="15.75" x14ac:dyDescent="0.25">
      <c r="A1677" s="1" t="s">
        <v>695</v>
      </c>
      <c r="B1677" t="str">
        <f>VLOOKUP(A1677,'Customer Names'!A:D,4,0)</f>
        <v>Kaylee</v>
      </c>
      <c r="C1677">
        <f>VLOOKUP(A1677,'Medical Examinations'!A:B,2,0)</f>
        <v>22.01</v>
      </c>
      <c r="D1677">
        <f>VLOOKUP(A1677,'Medical Examinations'!A:C,3,0)</f>
        <v>5.01</v>
      </c>
      <c r="E1677" t="str">
        <f>VLOOKUP(A1677,'Medical Examinations'!A:K,11,0)</f>
        <v>No</v>
      </c>
      <c r="F1677" t="str">
        <f>VLOOKUP(A1677,'Medical Examinations'!A:N,14,0)</f>
        <v>No</v>
      </c>
      <c r="G1677" t="str">
        <f>VLOOKUP(A1677,'Medical Examinations'!A:F,6,0)</f>
        <v>No</v>
      </c>
      <c r="H1677" s="7">
        <f>VLOOKUP(A1677,'Medical Examinations'!A:J,10,0)</f>
        <v>1</v>
      </c>
      <c r="I1677" t="str">
        <f>VLOOKUP(A1677,'Medical Examinations'!A:I,9,0)</f>
        <v>No</v>
      </c>
      <c r="J1677" t="str">
        <f>VLOOKUP(A1677,'Medical Examinations'!A:L,12,0)</f>
        <v>Normal Weight</v>
      </c>
      <c r="K1677" t="str">
        <f>VLOOKUP(A1677,'Medical Examinations'!A:M,13,0)</f>
        <v>Normal</v>
      </c>
      <c r="L1677" t="str">
        <f>VLOOKUP(A1677,'Hospitalisation Details'!A:S,15,0)</f>
        <v>12-Aug-1984</v>
      </c>
      <c r="M1677" s="10">
        <f>VLOOKUP(A1677,'Hospitalisation Details'!A:Q,17,0)</f>
        <v>5679.13</v>
      </c>
      <c r="N1677" t="str">
        <f>VLOOKUP(A1677,'Hospitalisation Details'!A:L,12,0)</f>
        <v>tier - 2</v>
      </c>
      <c r="O1677" t="str">
        <f>VLOOKUP(A1677,'Hospitalisation Details'!A:AA,13,0)</f>
        <v>tier - 2</v>
      </c>
      <c r="P1677" t="str">
        <f>VLOOKUP(A1677,'Hospitalisation Details'!A:AA,14,0)</f>
        <v>R1013</v>
      </c>
      <c r="Q1677">
        <f>VLOOKUP(A1677,'Hospitalisation Details'!A:AA,16,0)</f>
        <v>38</v>
      </c>
    </row>
    <row r="1678" spans="1:17" ht="15.75" x14ac:dyDescent="0.25">
      <c r="A1678" s="1" t="s">
        <v>694</v>
      </c>
      <c r="B1678" t="str">
        <f>VLOOKUP(A1678,'Customer Names'!A:D,4,0)</f>
        <v>Theresa</v>
      </c>
      <c r="C1678">
        <f>VLOOKUP(A1678,'Medical Examinations'!A:B,2,0)</f>
        <v>41.8</v>
      </c>
      <c r="D1678">
        <f>VLOOKUP(A1678,'Medical Examinations'!A:C,3,0)</f>
        <v>5.82</v>
      </c>
      <c r="E1678" t="str">
        <f>VLOOKUP(A1678,'Medical Examinations'!A:K,11,0)</f>
        <v>Yes</v>
      </c>
      <c r="F1678" t="str">
        <f>VLOOKUP(A1678,'Medical Examinations'!A:N,14,0)</f>
        <v>No</v>
      </c>
      <c r="G1678" t="str">
        <f>VLOOKUP(A1678,'Medical Examinations'!A:F,6,0)</f>
        <v>Yes</v>
      </c>
      <c r="H1678" s="7">
        <f>VLOOKUP(A1678,'Medical Examinations'!A:J,10,0)</f>
        <v>1</v>
      </c>
      <c r="I1678" t="str">
        <f>VLOOKUP(A1678,'Medical Examinations'!A:I,9,0)</f>
        <v>No</v>
      </c>
      <c r="J1678" t="str">
        <f>VLOOKUP(A1678,'Medical Examinations'!A:L,12,0)</f>
        <v>Obesity</v>
      </c>
      <c r="K1678" t="str">
        <f>VLOOKUP(A1678,'Medical Examinations'!A:M,13,0)</f>
        <v>Prediabetes</v>
      </c>
      <c r="L1678" t="str">
        <f>VLOOKUP(A1678,'Hospitalisation Details'!A:S,15,0)</f>
        <v>3-Sep-1983</v>
      </c>
      <c r="M1678" s="10">
        <f>VLOOKUP(A1678,'Hospitalisation Details'!A:Q,17,0)</f>
        <v>5662.23</v>
      </c>
      <c r="N1678" t="str">
        <f>VLOOKUP(A1678,'Hospitalisation Details'!A:L,12,0)</f>
        <v>tier - 2</v>
      </c>
      <c r="O1678" t="str">
        <f>VLOOKUP(A1678,'Hospitalisation Details'!A:AA,13,0)</f>
        <v>tier - 1</v>
      </c>
      <c r="P1678" t="str">
        <f>VLOOKUP(A1678,'Hospitalisation Details'!A:AA,14,0)</f>
        <v>R1013</v>
      </c>
      <c r="Q1678">
        <f>VLOOKUP(A1678,'Hospitalisation Details'!A:AA,16,0)</f>
        <v>39</v>
      </c>
    </row>
    <row r="1679" spans="1:17" ht="15.75" x14ac:dyDescent="0.25">
      <c r="A1679" s="1" t="s">
        <v>693</v>
      </c>
      <c r="B1679" t="str">
        <f>VLOOKUP(A1679,'Customer Names'!A:D,4,0)</f>
        <v>Travis G.</v>
      </c>
      <c r="C1679">
        <f>VLOOKUP(A1679,'Medical Examinations'!A:B,2,0)</f>
        <v>19.170000000000002</v>
      </c>
      <c r="D1679">
        <f>VLOOKUP(A1679,'Medical Examinations'!A:C,3,0)</f>
        <v>7.94</v>
      </c>
      <c r="E1679" t="str">
        <f>VLOOKUP(A1679,'Medical Examinations'!A:K,11,0)</f>
        <v>No</v>
      </c>
      <c r="F1679" t="str">
        <f>VLOOKUP(A1679,'Medical Examinations'!A:N,14,0)</f>
        <v>No</v>
      </c>
      <c r="G1679" t="str">
        <f>VLOOKUP(A1679,'Medical Examinations'!A:F,6,0)</f>
        <v>No</v>
      </c>
      <c r="H1679" s="7" t="str">
        <f>VLOOKUP(A1679,'Medical Examinations'!A:J,10,0)</f>
        <v>0</v>
      </c>
      <c r="I1679" t="str">
        <f>VLOOKUP(A1679,'Medical Examinations'!A:I,9,0)</f>
        <v>No</v>
      </c>
      <c r="J1679" t="str">
        <f>VLOOKUP(A1679,'Medical Examinations'!A:L,12,0)</f>
        <v>Normal Weight</v>
      </c>
      <c r="K1679" t="str">
        <f>VLOOKUP(A1679,'Medical Examinations'!A:M,13,0)</f>
        <v>Diabetes</v>
      </c>
      <c r="L1679" t="str">
        <f>VLOOKUP(A1679,'Hospitalisation Details'!A:S,15,0)</f>
        <v>27-Sep-1978</v>
      </c>
      <c r="M1679" s="10">
        <f>VLOOKUP(A1679,'Hospitalisation Details'!A:Q,17,0)</f>
        <v>5650.14</v>
      </c>
      <c r="N1679" t="str">
        <f>VLOOKUP(A1679,'Hospitalisation Details'!A:L,12,0)</f>
        <v>tier - 2</v>
      </c>
      <c r="O1679" t="str">
        <f>VLOOKUP(A1679,'Hospitalisation Details'!A:AA,13,0)</f>
        <v>tier - 1</v>
      </c>
      <c r="P1679" t="str">
        <f>VLOOKUP(A1679,'Hospitalisation Details'!A:AA,14,0)</f>
        <v>R1013</v>
      </c>
      <c r="Q1679">
        <f>VLOOKUP(A1679,'Hospitalisation Details'!A:AA,16,0)</f>
        <v>44</v>
      </c>
    </row>
    <row r="1680" spans="1:17" ht="15.75" x14ac:dyDescent="0.25">
      <c r="A1680" s="1" t="s">
        <v>692</v>
      </c>
      <c r="B1680" t="str">
        <f>VLOOKUP(A1680,'Customer Names'!A:D,4,0)</f>
        <v>Emma L.</v>
      </c>
      <c r="C1680">
        <f>VLOOKUP(A1680,'Medical Examinations'!A:B,2,0)</f>
        <v>32.799999999999997</v>
      </c>
      <c r="D1680">
        <f>VLOOKUP(A1680,'Medical Examinations'!A:C,3,0)</f>
        <v>6.16</v>
      </c>
      <c r="E1680" t="str">
        <f>VLOOKUP(A1680,'Medical Examinations'!A:K,11,0)</f>
        <v>Yes</v>
      </c>
      <c r="F1680" t="str">
        <f>VLOOKUP(A1680,'Medical Examinations'!A:N,14,0)</f>
        <v>No</v>
      </c>
      <c r="G1680" t="str">
        <f>VLOOKUP(A1680,'Medical Examinations'!A:F,6,0)</f>
        <v>Yes</v>
      </c>
      <c r="H1680" s="7">
        <f>VLOOKUP(A1680,'Medical Examinations'!A:J,10,0)</f>
        <v>1</v>
      </c>
      <c r="I1680" t="str">
        <f>VLOOKUP(A1680,'Medical Examinations'!A:I,9,0)</f>
        <v>No</v>
      </c>
      <c r="J1680" t="str">
        <f>VLOOKUP(A1680,'Medical Examinations'!A:L,12,0)</f>
        <v>Obesity</v>
      </c>
      <c r="K1680" t="str">
        <f>VLOOKUP(A1680,'Medical Examinations'!A:M,13,0)</f>
        <v>Prediabetes</v>
      </c>
      <c r="L1680" t="str">
        <f>VLOOKUP(A1680,'Hospitalisation Details'!A:S,15,0)</f>
        <v>8-Jun-1983</v>
      </c>
      <c r="M1680" s="10">
        <f>VLOOKUP(A1680,'Hospitalisation Details'!A:Q,17,0)</f>
        <v>5649.72</v>
      </c>
      <c r="N1680" t="str">
        <f>VLOOKUP(A1680,'Hospitalisation Details'!A:L,12,0)</f>
        <v>tier - 2</v>
      </c>
      <c r="O1680" t="str">
        <f>VLOOKUP(A1680,'Hospitalisation Details'!A:AA,13,0)</f>
        <v>tier - 3</v>
      </c>
      <c r="P1680" t="str">
        <f>VLOOKUP(A1680,'Hospitalisation Details'!A:AA,14,0)</f>
        <v>R1011</v>
      </c>
      <c r="Q1680">
        <f>VLOOKUP(A1680,'Hospitalisation Details'!A:AA,16,0)</f>
        <v>40</v>
      </c>
    </row>
    <row r="1681" spans="1:17" ht="15.75" x14ac:dyDescent="0.25">
      <c r="A1681" s="1" t="s">
        <v>691</v>
      </c>
      <c r="B1681" t="str">
        <f>VLOOKUP(A1681,'Customer Names'!A:D,4,0)</f>
        <v>Linda</v>
      </c>
      <c r="C1681">
        <f>VLOOKUP(A1681,'Medical Examinations'!A:B,2,0)</f>
        <v>35.814999999999998</v>
      </c>
      <c r="D1681">
        <f>VLOOKUP(A1681,'Medical Examinations'!A:C,3,0)</f>
        <v>4.1500000000000004</v>
      </c>
      <c r="E1681" t="str">
        <f>VLOOKUP(A1681,'Medical Examinations'!A:K,11,0)</f>
        <v>No</v>
      </c>
      <c r="F1681" t="str">
        <f>VLOOKUP(A1681,'Medical Examinations'!A:N,14,0)</f>
        <v>No</v>
      </c>
      <c r="G1681" t="str">
        <f>VLOOKUP(A1681,'Medical Examinations'!A:F,6,0)</f>
        <v>No</v>
      </c>
      <c r="H1681" s="7">
        <f>VLOOKUP(A1681,'Medical Examinations'!A:J,10,0)</f>
        <v>1</v>
      </c>
      <c r="I1681" t="str">
        <f>VLOOKUP(A1681,'Medical Examinations'!A:I,9,0)</f>
        <v>No</v>
      </c>
      <c r="J1681" t="str">
        <f>VLOOKUP(A1681,'Medical Examinations'!A:L,12,0)</f>
        <v>Obesity</v>
      </c>
      <c r="K1681" t="str">
        <f>VLOOKUP(A1681,'Medical Examinations'!A:M,13,0)</f>
        <v>Normal</v>
      </c>
      <c r="L1681" t="str">
        <f>VLOOKUP(A1681,'Hospitalisation Details'!A:S,15,0)</f>
        <v>9-Dec-1987</v>
      </c>
      <c r="M1681" s="10">
        <f>VLOOKUP(A1681,'Hospitalisation Details'!A:Q,17,0)</f>
        <v>5630.46</v>
      </c>
      <c r="N1681" t="str">
        <f>VLOOKUP(A1681,'Hospitalisation Details'!A:L,12,0)</f>
        <v>tier - 2</v>
      </c>
      <c r="O1681" t="str">
        <f>VLOOKUP(A1681,'Hospitalisation Details'!A:AA,13,0)</f>
        <v>tier - 3</v>
      </c>
      <c r="P1681" t="str">
        <f>VLOOKUP(A1681,'Hospitalisation Details'!A:AA,14,0)</f>
        <v>R1012</v>
      </c>
      <c r="Q1681">
        <f>VLOOKUP(A1681,'Hospitalisation Details'!A:AA,16,0)</f>
        <v>35</v>
      </c>
    </row>
    <row r="1682" spans="1:17" ht="15.75" x14ac:dyDescent="0.25">
      <c r="A1682" s="1" t="s">
        <v>690</v>
      </c>
      <c r="B1682" t="str">
        <f>VLOOKUP(A1682,'Customer Names'!A:D,4,0)</f>
        <v>Owen R</v>
      </c>
      <c r="C1682">
        <f>VLOOKUP(A1682,'Medical Examinations'!A:B,2,0)</f>
        <v>24.3</v>
      </c>
      <c r="D1682">
        <f>VLOOKUP(A1682,'Medical Examinations'!A:C,3,0)</f>
        <v>6.23</v>
      </c>
      <c r="E1682" t="str">
        <f>VLOOKUP(A1682,'Medical Examinations'!A:K,11,0)</f>
        <v>No</v>
      </c>
      <c r="F1682" t="str">
        <f>VLOOKUP(A1682,'Medical Examinations'!A:N,14,0)</f>
        <v>No</v>
      </c>
      <c r="G1682" t="str">
        <f>VLOOKUP(A1682,'Medical Examinations'!A:F,6,0)</f>
        <v>No</v>
      </c>
      <c r="H1682" s="7" t="str">
        <f>VLOOKUP(A1682,'Medical Examinations'!A:J,10,0)</f>
        <v>0</v>
      </c>
      <c r="I1682" t="str">
        <f>VLOOKUP(A1682,'Medical Examinations'!A:I,9,0)</f>
        <v>No</v>
      </c>
      <c r="J1682" t="str">
        <f>VLOOKUP(A1682,'Medical Examinations'!A:L,12,0)</f>
        <v>Normal Weight</v>
      </c>
      <c r="K1682" t="str">
        <f>VLOOKUP(A1682,'Medical Examinations'!A:M,13,0)</f>
        <v>Prediabetes</v>
      </c>
      <c r="L1682" t="str">
        <f>VLOOKUP(A1682,'Hospitalisation Details'!A:S,15,0)</f>
        <v>15-Nov-1994</v>
      </c>
      <c r="M1682" s="10">
        <f>VLOOKUP(A1682,'Hospitalisation Details'!A:Q,17,0)</f>
        <v>5615.37</v>
      </c>
      <c r="N1682" t="str">
        <f>VLOOKUP(A1682,'Hospitalisation Details'!A:L,12,0)</f>
        <v>tier - 2</v>
      </c>
      <c r="O1682" t="str">
        <f>VLOOKUP(A1682,'Hospitalisation Details'!A:AA,13,0)</f>
        <v>tier - 3</v>
      </c>
      <c r="P1682" t="str">
        <f>VLOOKUP(A1682,'Hospitalisation Details'!A:AA,14,0)</f>
        <v>R1011</v>
      </c>
      <c r="Q1682">
        <f>VLOOKUP(A1682,'Hospitalisation Details'!A:AA,16,0)</f>
        <v>28</v>
      </c>
    </row>
    <row r="1683" spans="1:17" ht="15.75" x14ac:dyDescent="0.25">
      <c r="A1683" s="1" t="s">
        <v>689</v>
      </c>
      <c r="B1683" t="str">
        <f>VLOOKUP(A1683,'Customer Names'!A:D,4,0)</f>
        <v>Jacob</v>
      </c>
      <c r="C1683">
        <f>VLOOKUP(A1683,'Medical Examinations'!A:B,2,0)</f>
        <v>19.059999999999999</v>
      </c>
      <c r="D1683">
        <f>VLOOKUP(A1683,'Medical Examinations'!A:C,3,0)</f>
        <v>7.41</v>
      </c>
      <c r="E1683" t="str">
        <f>VLOOKUP(A1683,'Medical Examinations'!A:K,11,0)</f>
        <v>No</v>
      </c>
      <c r="F1683" t="str">
        <f>VLOOKUP(A1683,'Medical Examinations'!A:N,14,0)</f>
        <v>No</v>
      </c>
      <c r="G1683" t="str">
        <f>VLOOKUP(A1683,'Medical Examinations'!A:F,6,0)</f>
        <v>No</v>
      </c>
      <c r="H1683" s="7" t="str">
        <f>VLOOKUP(A1683,'Medical Examinations'!A:J,10,0)</f>
        <v>0</v>
      </c>
      <c r="I1683" t="str">
        <f>VLOOKUP(A1683,'Medical Examinations'!A:I,9,0)</f>
        <v>No</v>
      </c>
      <c r="J1683" t="str">
        <f>VLOOKUP(A1683,'Medical Examinations'!A:L,12,0)</f>
        <v>Normal Weight</v>
      </c>
      <c r="K1683" t="str">
        <f>VLOOKUP(A1683,'Medical Examinations'!A:M,13,0)</f>
        <v>Diabetes</v>
      </c>
      <c r="L1683" t="str">
        <f>VLOOKUP(A1683,'Hospitalisation Details'!A:S,15,0)</f>
        <v>11-Sep-1978</v>
      </c>
      <c r="M1683" s="10">
        <f>VLOOKUP(A1683,'Hospitalisation Details'!A:Q,17,0)</f>
        <v>5612.83</v>
      </c>
      <c r="N1683" t="str">
        <f>VLOOKUP(A1683,'Hospitalisation Details'!A:L,12,0)</f>
        <v>tier - 2</v>
      </c>
      <c r="O1683" t="str">
        <f>VLOOKUP(A1683,'Hospitalisation Details'!A:AA,13,0)</f>
        <v>tier - 3</v>
      </c>
      <c r="P1683" t="str">
        <f>VLOOKUP(A1683,'Hospitalisation Details'!A:AA,14,0)</f>
        <v>R1013</v>
      </c>
      <c r="Q1683">
        <f>VLOOKUP(A1683,'Hospitalisation Details'!A:AA,16,0)</f>
        <v>44</v>
      </c>
    </row>
    <row r="1684" spans="1:17" ht="15.75" x14ac:dyDescent="0.25">
      <c r="A1684" s="1" t="s">
        <v>688</v>
      </c>
      <c r="B1684" t="str">
        <f>VLOOKUP(A1684,'Customer Names'!A:D,4,0)</f>
        <v>Jacqueline</v>
      </c>
      <c r="C1684">
        <f>VLOOKUP(A1684,'Medical Examinations'!A:B,2,0)</f>
        <v>33.25</v>
      </c>
      <c r="D1684">
        <f>VLOOKUP(A1684,'Medical Examinations'!A:C,3,0)</f>
        <v>5.62</v>
      </c>
      <c r="E1684" t="str">
        <f>VLOOKUP(A1684,'Medical Examinations'!A:K,11,0)</f>
        <v>Yes</v>
      </c>
      <c r="F1684" t="str">
        <f>VLOOKUP(A1684,'Medical Examinations'!A:N,14,0)</f>
        <v>No</v>
      </c>
      <c r="G1684" t="str">
        <f>VLOOKUP(A1684,'Medical Examinations'!A:F,6,0)</f>
        <v>No</v>
      </c>
      <c r="H1684" s="7">
        <f>VLOOKUP(A1684,'Medical Examinations'!A:J,10,0)</f>
        <v>1</v>
      </c>
      <c r="I1684" t="str">
        <f>VLOOKUP(A1684,'Medical Examinations'!A:I,9,0)</f>
        <v>No</v>
      </c>
      <c r="J1684" t="str">
        <f>VLOOKUP(A1684,'Medical Examinations'!A:L,12,0)</f>
        <v>Obesity</v>
      </c>
      <c r="K1684" t="str">
        <f>VLOOKUP(A1684,'Medical Examinations'!A:M,13,0)</f>
        <v>Normal</v>
      </c>
      <c r="L1684" t="str">
        <f>VLOOKUP(A1684,'Hospitalisation Details'!A:S,15,0)</f>
        <v>18-Nov-1988</v>
      </c>
      <c r="M1684" s="10">
        <f>VLOOKUP(A1684,'Hospitalisation Details'!A:Q,17,0)</f>
        <v>5594.85</v>
      </c>
      <c r="N1684" t="str">
        <f>VLOOKUP(A1684,'Hospitalisation Details'!A:L,12,0)</f>
        <v>tier - 2</v>
      </c>
      <c r="O1684" t="str">
        <f>VLOOKUP(A1684,'Hospitalisation Details'!A:AA,13,0)</f>
        <v>tier - 3</v>
      </c>
      <c r="P1684" t="str">
        <f>VLOOKUP(A1684,'Hospitalisation Details'!A:AA,14,0)</f>
        <v>R1024</v>
      </c>
      <c r="Q1684">
        <f>VLOOKUP(A1684,'Hospitalisation Details'!A:AA,16,0)</f>
        <v>34</v>
      </c>
    </row>
    <row r="1685" spans="1:17" ht="15.75" x14ac:dyDescent="0.25">
      <c r="A1685" s="1" t="s">
        <v>687</v>
      </c>
      <c r="B1685" t="str">
        <f>VLOOKUP(A1685,'Customer Names'!A:D,4,0)</f>
        <v>Yefeng</v>
      </c>
      <c r="C1685">
        <f>VLOOKUP(A1685,'Medical Examinations'!A:B,2,0)</f>
        <v>21.37</v>
      </c>
      <c r="D1685">
        <f>VLOOKUP(A1685,'Medical Examinations'!A:C,3,0)</f>
        <v>4.54</v>
      </c>
      <c r="E1685" t="str">
        <f>VLOOKUP(A1685,'Medical Examinations'!A:K,11,0)</f>
        <v>Yes</v>
      </c>
      <c r="F1685" t="str">
        <f>VLOOKUP(A1685,'Medical Examinations'!A:N,14,0)</f>
        <v>No</v>
      </c>
      <c r="G1685" t="str">
        <f>VLOOKUP(A1685,'Medical Examinations'!A:F,6,0)</f>
        <v>Yes</v>
      </c>
      <c r="H1685" s="7">
        <f>VLOOKUP(A1685,'Medical Examinations'!A:J,10,0)</f>
        <v>1</v>
      </c>
      <c r="I1685" t="str">
        <f>VLOOKUP(A1685,'Medical Examinations'!A:I,9,0)</f>
        <v>No</v>
      </c>
      <c r="J1685" t="str">
        <f>VLOOKUP(A1685,'Medical Examinations'!A:L,12,0)</f>
        <v>Normal Weight</v>
      </c>
      <c r="K1685" t="str">
        <f>VLOOKUP(A1685,'Medical Examinations'!A:M,13,0)</f>
        <v>Normal</v>
      </c>
      <c r="L1685" t="str">
        <f>VLOOKUP(A1685,'Hospitalisation Details'!A:S,15,0)</f>
        <v>3-Oct-1983</v>
      </c>
      <c r="M1685" s="10">
        <f>VLOOKUP(A1685,'Hospitalisation Details'!A:Q,17,0)</f>
        <v>5587.59</v>
      </c>
      <c r="N1685" t="str">
        <f>VLOOKUP(A1685,'Hospitalisation Details'!A:L,12,0)</f>
        <v>tier - 2</v>
      </c>
      <c r="O1685" t="str">
        <f>VLOOKUP(A1685,'Hospitalisation Details'!A:AA,13,0)</f>
        <v>tier - 1</v>
      </c>
      <c r="P1685" t="str">
        <f>VLOOKUP(A1685,'Hospitalisation Details'!A:AA,14,0)</f>
        <v>R1013</v>
      </c>
      <c r="Q1685">
        <f>VLOOKUP(A1685,'Hospitalisation Details'!A:AA,16,0)</f>
        <v>39</v>
      </c>
    </row>
    <row r="1686" spans="1:17" ht="15.75" x14ac:dyDescent="0.25">
      <c r="A1686" s="1" t="s">
        <v>686</v>
      </c>
      <c r="B1686" t="str">
        <f>VLOOKUP(A1686,'Customer Names'!A:D,4,0)</f>
        <v>Thomas J</v>
      </c>
      <c r="C1686">
        <f>VLOOKUP(A1686,'Medical Examinations'!A:B,2,0)</f>
        <v>34.43</v>
      </c>
      <c r="D1686">
        <f>VLOOKUP(A1686,'Medical Examinations'!A:C,3,0)</f>
        <v>8.6199999999999992</v>
      </c>
      <c r="E1686" t="str">
        <f>VLOOKUP(A1686,'Medical Examinations'!A:K,11,0)</f>
        <v>Yes</v>
      </c>
      <c r="F1686" t="str">
        <f>VLOOKUP(A1686,'Medical Examinations'!A:N,14,0)</f>
        <v>No</v>
      </c>
      <c r="G1686" t="str">
        <f>VLOOKUP(A1686,'Medical Examinations'!A:F,6,0)</f>
        <v>No</v>
      </c>
      <c r="H1686" s="7">
        <f>VLOOKUP(A1686,'Medical Examinations'!A:J,10,0)</f>
        <v>1</v>
      </c>
      <c r="I1686" t="str">
        <f>VLOOKUP(A1686,'Medical Examinations'!A:I,9,0)</f>
        <v>No</v>
      </c>
      <c r="J1686" t="str">
        <f>VLOOKUP(A1686,'Medical Examinations'!A:L,12,0)</f>
        <v>Obesity</v>
      </c>
      <c r="K1686" t="str">
        <f>VLOOKUP(A1686,'Medical Examinations'!A:M,13,0)</f>
        <v>Diabetes</v>
      </c>
      <c r="L1686" t="str">
        <f>VLOOKUP(A1686,'Hospitalisation Details'!A:S,15,0)</f>
        <v>21-Nov-1986</v>
      </c>
      <c r="M1686" s="10">
        <f>VLOOKUP(A1686,'Hospitalisation Details'!A:Q,17,0)</f>
        <v>5584.31</v>
      </c>
      <c r="N1686" t="str">
        <f>VLOOKUP(A1686,'Hospitalisation Details'!A:L,12,0)</f>
        <v>tier - 3</v>
      </c>
      <c r="O1686" t="str">
        <f>VLOOKUP(A1686,'Hospitalisation Details'!A:AA,13,0)</f>
        <v>tier - 1</v>
      </c>
      <c r="P1686" t="str">
        <f>VLOOKUP(A1686,'Hospitalisation Details'!A:AA,14,0)</f>
        <v>R1013</v>
      </c>
      <c r="Q1686">
        <f>VLOOKUP(A1686,'Hospitalisation Details'!A:AA,16,0)</f>
        <v>36</v>
      </c>
    </row>
    <row r="1687" spans="1:17" ht="15.75" x14ac:dyDescent="0.25">
      <c r="A1687" s="1" t="s">
        <v>685</v>
      </c>
      <c r="B1687" t="str">
        <f>VLOOKUP(A1687,'Customer Names'!A:D,4,0)</f>
        <v>Ken</v>
      </c>
      <c r="C1687">
        <f>VLOOKUP(A1687,'Medical Examinations'!A:B,2,0)</f>
        <v>20.86</v>
      </c>
      <c r="D1687">
        <f>VLOOKUP(A1687,'Medical Examinations'!A:C,3,0)</f>
        <v>4.3600000000000003</v>
      </c>
      <c r="E1687" t="str">
        <f>VLOOKUP(A1687,'Medical Examinations'!A:K,11,0)</f>
        <v>Yes</v>
      </c>
      <c r="F1687" t="str">
        <f>VLOOKUP(A1687,'Medical Examinations'!A:N,14,0)</f>
        <v>No</v>
      </c>
      <c r="G1687" t="str">
        <f>VLOOKUP(A1687,'Medical Examinations'!A:F,6,0)</f>
        <v>No</v>
      </c>
      <c r="H1687" s="7" t="str">
        <f>VLOOKUP(A1687,'Medical Examinations'!A:J,10,0)</f>
        <v>0</v>
      </c>
      <c r="I1687" t="str">
        <f>VLOOKUP(A1687,'Medical Examinations'!A:I,9,0)</f>
        <v>No</v>
      </c>
      <c r="J1687" t="str">
        <f>VLOOKUP(A1687,'Medical Examinations'!A:L,12,0)</f>
        <v>Normal Weight</v>
      </c>
      <c r="K1687" t="str">
        <f>VLOOKUP(A1687,'Medical Examinations'!A:M,13,0)</f>
        <v>Normal</v>
      </c>
      <c r="L1687" t="str">
        <f>VLOOKUP(A1687,'Hospitalisation Details'!A:S,15,0)</f>
        <v>5-Sep-1985</v>
      </c>
      <c r="M1687" s="10">
        <f>VLOOKUP(A1687,'Hospitalisation Details'!A:Q,17,0)</f>
        <v>5582.95</v>
      </c>
      <c r="N1687" t="str">
        <f>VLOOKUP(A1687,'Hospitalisation Details'!A:L,12,0)</f>
        <v>tier - 2</v>
      </c>
      <c r="O1687" t="str">
        <f>VLOOKUP(A1687,'Hospitalisation Details'!A:AA,13,0)</f>
        <v>tier - 1</v>
      </c>
      <c r="P1687" t="str">
        <f>VLOOKUP(A1687,'Hospitalisation Details'!A:AA,14,0)</f>
        <v>R1012</v>
      </c>
      <c r="Q1687">
        <f>VLOOKUP(A1687,'Hospitalisation Details'!A:AA,16,0)</f>
        <v>37</v>
      </c>
    </row>
    <row r="1688" spans="1:17" ht="15.75" x14ac:dyDescent="0.25">
      <c r="A1688" s="1" t="s">
        <v>684</v>
      </c>
      <c r="B1688" t="str">
        <f>VLOOKUP(A1688,'Customer Names'!A:D,4,0)</f>
        <v>Annie E</v>
      </c>
      <c r="C1688">
        <f>VLOOKUP(A1688,'Medical Examinations'!A:B,2,0)</f>
        <v>18.34</v>
      </c>
      <c r="D1688">
        <f>VLOOKUP(A1688,'Medical Examinations'!A:C,3,0)</f>
        <v>10.01</v>
      </c>
      <c r="E1688" t="str">
        <f>VLOOKUP(A1688,'Medical Examinations'!A:K,11,0)</f>
        <v>No</v>
      </c>
      <c r="F1688" t="str">
        <f>VLOOKUP(A1688,'Medical Examinations'!A:N,14,0)</f>
        <v>No</v>
      </c>
      <c r="G1688" t="str">
        <f>VLOOKUP(A1688,'Medical Examinations'!A:F,6,0)</f>
        <v>No</v>
      </c>
      <c r="H1688" s="7" t="str">
        <f>VLOOKUP(A1688,'Medical Examinations'!A:J,10,0)</f>
        <v>0</v>
      </c>
      <c r="I1688" t="str">
        <f>VLOOKUP(A1688,'Medical Examinations'!A:I,9,0)</f>
        <v>No</v>
      </c>
      <c r="J1688" t="str">
        <f>VLOOKUP(A1688,'Medical Examinations'!A:L,12,0)</f>
        <v>Underweight</v>
      </c>
      <c r="K1688" t="str">
        <f>VLOOKUP(A1688,'Medical Examinations'!A:M,13,0)</f>
        <v>Diabetes</v>
      </c>
      <c r="L1688" t="str">
        <f>VLOOKUP(A1688,'Hospitalisation Details'!A:S,15,0)</f>
        <v>18-Sep-1974</v>
      </c>
      <c r="M1688" s="10">
        <f>VLOOKUP(A1688,'Hospitalisation Details'!A:Q,17,0)</f>
        <v>5576.35</v>
      </c>
      <c r="N1688" t="str">
        <f>VLOOKUP(A1688,'Hospitalisation Details'!A:L,12,0)</f>
        <v>tier - 2</v>
      </c>
      <c r="O1688" t="str">
        <f>VLOOKUP(A1688,'Hospitalisation Details'!A:AA,13,0)</f>
        <v>tier - 3</v>
      </c>
      <c r="P1688" t="str">
        <f>VLOOKUP(A1688,'Hospitalisation Details'!A:AA,14,0)</f>
        <v>R1013</v>
      </c>
      <c r="Q1688">
        <f>VLOOKUP(A1688,'Hospitalisation Details'!A:AA,16,0)</f>
        <v>48</v>
      </c>
    </row>
    <row r="1689" spans="1:17" ht="15.75" x14ac:dyDescent="0.25">
      <c r="A1689" s="1" t="s">
        <v>683</v>
      </c>
      <c r="B1689" t="str">
        <f>VLOOKUP(A1689,'Customer Names'!A:D,4,0)</f>
        <v>Noel K.</v>
      </c>
      <c r="C1689">
        <f>VLOOKUP(A1689,'Medical Examinations'!A:B,2,0)</f>
        <v>34.15</v>
      </c>
      <c r="D1689">
        <f>VLOOKUP(A1689,'Medical Examinations'!A:C,3,0)</f>
        <v>5.42</v>
      </c>
      <c r="E1689" t="str">
        <f>VLOOKUP(A1689,'Medical Examinations'!A:K,11,0)</f>
        <v>No</v>
      </c>
      <c r="F1689" t="str">
        <f>VLOOKUP(A1689,'Medical Examinations'!A:N,14,0)</f>
        <v>No</v>
      </c>
      <c r="G1689" t="str">
        <f>VLOOKUP(A1689,'Medical Examinations'!A:F,6,0)</f>
        <v>No</v>
      </c>
      <c r="H1689" s="7" t="str">
        <f>VLOOKUP(A1689,'Medical Examinations'!A:J,10,0)</f>
        <v>0</v>
      </c>
      <c r="I1689" t="str">
        <f>VLOOKUP(A1689,'Medical Examinations'!A:I,9,0)</f>
        <v>No</v>
      </c>
      <c r="J1689" t="str">
        <f>VLOOKUP(A1689,'Medical Examinations'!A:L,12,0)</f>
        <v>Obesity</v>
      </c>
      <c r="K1689" t="str">
        <f>VLOOKUP(A1689,'Medical Examinations'!A:M,13,0)</f>
        <v>Normal</v>
      </c>
      <c r="L1689" t="str">
        <f>VLOOKUP(A1689,'Hospitalisation Details'!A:S,15,0)</f>
        <v>22-Sep-1999</v>
      </c>
      <c r="M1689" s="10">
        <f>VLOOKUP(A1689,'Hospitalisation Details'!A:Q,17,0)</f>
        <v>5552.61</v>
      </c>
      <c r="N1689" t="str">
        <f>VLOOKUP(A1689,'Hospitalisation Details'!A:L,12,0)</f>
        <v>tier - 2</v>
      </c>
      <c r="O1689" t="str">
        <f>VLOOKUP(A1689,'Hospitalisation Details'!A:AA,13,0)</f>
        <v>tier - 3</v>
      </c>
      <c r="P1689" t="str">
        <f>VLOOKUP(A1689,'Hospitalisation Details'!A:AA,14,0)</f>
        <v>R1026</v>
      </c>
      <c r="Q1689">
        <f>VLOOKUP(A1689,'Hospitalisation Details'!A:AA,16,0)</f>
        <v>23</v>
      </c>
    </row>
    <row r="1690" spans="1:17" ht="15.75" x14ac:dyDescent="0.25">
      <c r="A1690" s="1" t="s">
        <v>682</v>
      </c>
      <c r="B1690" t="str">
        <f>VLOOKUP(A1690,'Customer Names'!A:D,4,0)</f>
        <v>Mark S</v>
      </c>
      <c r="C1690">
        <f>VLOOKUP(A1690,'Medical Examinations'!A:B,2,0)</f>
        <v>18.350000000000001</v>
      </c>
      <c r="D1690">
        <f>VLOOKUP(A1690,'Medical Examinations'!A:C,3,0)</f>
        <v>5.12</v>
      </c>
      <c r="E1690" t="str">
        <f>VLOOKUP(A1690,'Medical Examinations'!A:K,11,0)</f>
        <v>No</v>
      </c>
      <c r="F1690" t="str">
        <f>VLOOKUP(A1690,'Medical Examinations'!A:N,14,0)</f>
        <v>No</v>
      </c>
      <c r="G1690" t="str">
        <f>VLOOKUP(A1690,'Medical Examinations'!A:F,6,0)</f>
        <v>No</v>
      </c>
      <c r="H1690" s="7" t="str">
        <f>VLOOKUP(A1690,'Medical Examinations'!A:J,10,0)</f>
        <v>0</v>
      </c>
      <c r="I1690" t="str">
        <f>VLOOKUP(A1690,'Medical Examinations'!A:I,9,0)</f>
        <v>No</v>
      </c>
      <c r="J1690" t="str">
        <f>VLOOKUP(A1690,'Medical Examinations'!A:L,12,0)</f>
        <v>Underweight</v>
      </c>
      <c r="K1690" t="str">
        <f>VLOOKUP(A1690,'Medical Examinations'!A:M,13,0)</f>
        <v>Normal</v>
      </c>
      <c r="L1690" t="str">
        <f>VLOOKUP(A1690,'Hospitalisation Details'!A:S,15,0)</f>
        <v>7-Dec-1980</v>
      </c>
      <c r="M1690" s="10">
        <f>VLOOKUP(A1690,'Hospitalisation Details'!A:Q,17,0)</f>
        <v>5540.35</v>
      </c>
      <c r="N1690" t="str">
        <f>VLOOKUP(A1690,'Hospitalisation Details'!A:L,12,0)</f>
        <v>tier - 2</v>
      </c>
      <c r="O1690" t="str">
        <f>VLOOKUP(A1690,'Hospitalisation Details'!A:AA,13,0)</f>
        <v>tier - 2</v>
      </c>
      <c r="P1690" t="str">
        <f>VLOOKUP(A1690,'Hospitalisation Details'!A:AA,14,0)</f>
        <v>R1012</v>
      </c>
      <c r="Q1690">
        <f>VLOOKUP(A1690,'Hospitalisation Details'!A:AA,16,0)</f>
        <v>42</v>
      </c>
    </row>
    <row r="1691" spans="1:17" ht="15.75" x14ac:dyDescent="0.25">
      <c r="A1691" s="1" t="s">
        <v>681</v>
      </c>
      <c r="B1691" t="str">
        <f>VLOOKUP(A1691,'Customer Names'!A:D,4,0)</f>
        <v>Federica</v>
      </c>
      <c r="C1691">
        <f>VLOOKUP(A1691,'Medical Examinations'!A:B,2,0)</f>
        <v>22.13</v>
      </c>
      <c r="D1691">
        <f>VLOOKUP(A1691,'Medical Examinations'!A:C,3,0)</f>
        <v>9.1999999999999993</v>
      </c>
      <c r="E1691" t="str">
        <f>VLOOKUP(A1691,'Medical Examinations'!A:K,11,0)</f>
        <v>Yes</v>
      </c>
      <c r="F1691" t="str">
        <f>VLOOKUP(A1691,'Medical Examinations'!A:N,14,0)</f>
        <v>No</v>
      </c>
      <c r="G1691" t="str">
        <f>VLOOKUP(A1691,'Medical Examinations'!A:F,6,0)</f>
        <v>No</v>
      </c>
      <c r="H1691" s="7" t="str">
        <f>VLOOKUP(A1691,'Medical Examinations'!A:J,10,0)</f>
        <v>0</v>
      </c>
      <c r="I1691" t="str">
        <f>VLOOKUP(A1691,'Medical Examinations'!A:I,9,0)</f>
        <v>No</v>
      </c>
      <c r="J1691" t="str">
        <f>VLOOKUP(A1691,'Medical Examinations'!A:L,12,0)</f>
        <v>Normal Weight</v>
      </c>
      <c r="K1691" t="str">
        <f>VLOOKUP(A1691,'Medical Examinations'!A:M,13,0)</f>
        <v>Diabetes</v>
      </c>
      <c r="L1691" t="str">
        <f>VLOOKUP(A1691,'Hospitalisation Details'!A:S,15,0)</f>
        <v>7-Nov-1981</v>
      </c>
      <c r="M1691" s="10">
        <f>VLOOKUP(A1691,'Hospitalisation Details'!A:Q,17,0)</f>
        <v>5539.4</v>
      </c>
      <c r="N1691" t="str">
        <f>VLOOKUP(A1691,'Hospitalisation Details'!A:L,12,0)</f>
        <v>tier - 2</v>
      </c>
      <c r="O1691" t="str">
        <f>VLOOKUP(A1691,'Hospitalisation Details'!A:AA,13,0)</f>
        <v>tier - 2</v>
      </c>
      <c r="P1691" t="str">
        <f>VLOOKUP(A1691,'Hospitalisation Details'!A:AA,14,0)</f>
        <v>R1013</v>
      </c>
      <c r="Q1691">
        <f>VLOOKUP(A1691,'Hospitalisation Details'!A:AA,16,0)</f>
        <v>41</v>
      </c>
    </row>
    <row r="1692" spans="1:17" ht="15.75" x14ac:dyDescent="0.25">
      <c r="A1692" s="1" t="s">
        <v>680</v>
      </c>
      <c r="B1692" t="str">
        <f>VLOOKUP(A1692,'Customer Names'!A:D,4,0)</f>
        <v>Pamela L</v>
      </c>
      <c r="C1692">
        <f>VLOOKUP(A1692,'Medical Examinations'!A:B,2,0)</f>
        <v>22.51</v>
      </c>
      <c r="D1692">
        <f>VLOOKUP(A1692,'Medical Examinations'!A:C,3,0)</f>
        <v>6.08</v>
      </c>
      <c r="E1692" t="str">
        <f>VLOOKUP(A1692,'Medical Examinations'!A:K,11,0)</f>
        <v>Yes</v>
      </c>
      <c r="F1692" t="str">
        <f>VLOOKUP(A1692,'Medical Examinations'!A:N,14,0)</f>
        <v>No</v>
      </c>
      <c r="G1692" t="str">
        <f>VLOOKUP(A1692,'Medical Examinations'!A:F,6,0)</f>
        <v>No</v>
      </c>
      <c r="H1692" s="7">
        <f>VLOOKUP(A1692,'Medical Examinations'!A:J,10,0)</f>
        <v>1</v>
      </c>
      <c r="I1692" t="str">
        <f>VLOOKUP(A1692,'Medical Examinations'!A:I,9,0)</f>
        <v>No</v>
      </c>
      <c r="J1692" t="str">
        <f>VLOOKUP(A1692,'Medical Examinations'!A:L,12,0)</f>
        <v>Normal Weight</v>
      </c>
      <c r="K1692" t="str">
        <f>VLOOKUP(A1692,'Medical Examinations'!A:M,13,0)</f>
        <v>Prediabetes</v>
      </c>
      <c r="L1692" t="str">
        <f>VLOOKUP(A1692,'Hospitalisation Details'!A:S,15,0)</f>
        <v>29-Jul-1988</v>
      </c>
      <c r="M1692" s="10">
        <f>VLOOKUP(A1692,'Hospitalisation Details'!A:Q,17,0)</f>
        <v>5503.36</v>
      </c>
      <c r="N1692" t="str">
        <f>VLOOKUP(A1692,'Hospitalisation Details'!A:L,12,0)</f>
        <v>tier - 2</v>
      </c>
      <c r="O1692" t="str">
        <f>VLOOKUP(A1692,'Hospitalisation Details'!A:AA,13,0)</f>
        <v>tier - 2</v>
      </c>
      <c r="P1692" t="str">
        <f>VLOOKUP(A1692,'Hospitalisation Details'!A:AA,14,0)</f>
        <v>R1012</v>
      </c>
      <c r="Q1692">
        <f>VLOOKUP(A1692,'Hospitalisation Details'!A:AA,16,0)</f>
        <v>34</v>
      </c>
    </row>
    <row r="1693" spans="1:17" ht="15.75" x14ac:dyDescent="0.25">
      <c r="A1693" s="1" t="s">
        <v>679</v>
      </c>
      <c r="B1693" t="str">
        <f>VLOOKUP(A1693,'Customer Names'!A:D,4,0)</f>
        <v>Andrew W.</v>
      </c>
      <c r="C1693">
        <f>VLOOKUP(A1693,'Medical Examinations'!A:B,2,0)</f>
        <v>31</v>
      </c>
      <c r="D1693">
        <f>VLOOKUP(A1693,'Medical Examinations'!A:C,3,0)</f>
        <v>4.7699999999999996</v>
      </c>
      <c r="E1693" t="str">
        <f>VLOOKUP(A1693,'Medical Examinations'!A:K,11,0)</f>
        <v>No</v>
      </c>
      <c r="F1693" t="str">
        <f>VLOOKUP(A1693,'Medical Examinations'!A:N,14,0)</f>
        <v>No</v>
      </c>
      <c r="G1693" t="str">
        <f>VLOOKUP(A1693,'Medical Examinations'!A:F,6,0)</f>
        <v>No</v>
      </c>
      <c r="H1693" s="7">
        <f>VLOOKUP(A1693,'Medical Examinations'!A:J,10,0)</f>
        <v>1</v>
      </c>
      <c r="I1693" t="str">
        <f>VLOOKUP(A1693,'Medical Examinations'!A:I,9,0)</f>
        <v>No</v>
      </c>
      <c r="J1693" t="str">
        <f>VLOOKUP(A1693,'Medical Examinations'!A:L,12,0)</f>
        <v>Obesity</v>
      </c>
      <c r="K1693" t="str">
        <f>VLOOKUP(A1693,'Medical Examinations'!A:M,13,0)</f>
        <v>Normal</v>
      </c>
      <c r="L1693" t="str">
        <f>VLOOKUP(A1693,'Hospitalisation Details'!A:S,15,0)</f>
        <v>17-Aug-1984</v>
      </c>
      <c r="M1693" s="10">
        <f>VLOOKUP(A1693,'Hospitalisation Details'!A:Q,17,0)</f>
        <v>5488.26</v>
      </c>
      <c r="N1693" t="str">
        <f>VLOOKUP(A1693,'Hospitalisation Details'!A:L,12,0)</f>
        <v>tier - 2</v>
      </c>
      <c r="O1693" t="str">
        <f>VLOOKUP(A1693,'Hospitalisation Details'!A:AA,13,0)</f>
        <v>tier - 3</v>
      </c>
      <c r="P1693" t="str">
        <f>VLOOKUP(A1693,'Hospitalisation Details'!A:AA,14,0)</f>
        <v>R1011</v>
      </c>
      <c r="Q1693">
        <f>VLOOKUP(A1693,'Hospitalisation Details'!A:AA,16,0)</f>
        <v>38</v>
      </c>
    </row>
    <row r="1694" spans="1:17" ht="15.75" x14ac:dyDescent="0.25">
      <c r="A1694" s="1" t="s">
        <v>678</v>
      </c>
      <c r="B1694" t="str">
        <f>VLOOKUP(A1694,'Customer Names'!A:D,4,0)</f>
        <v>Randall</v>
      </c>
      <c r="C1694">
        <f>VLOOKUP(A1694,'Medical Examinations'!A:B,2,0)</f>
        <v>28.27</v>
      </c>
      <c r="D1694">
        <f>VLOOKUP(A1694,'Medical Examinations'!A:C,3,0)</f>
        <v>4.62</v>
      </c>
      <c r="E1694" t="str">
        <f>VLOOKUP(A1694,'Medical Examinations'!A:K,11,0)</f>
        <v>No</v>
      </c>
      <c r="F1694" t="str">
        <f>VLOOKUP(A1694,'Medical Examinations'!A:N,14,0)</f>
        <v>No</v>
      </c>
      <c r="G1694" t="str">
        <f>VLOOKUP(A1694,'Medical Examinations'!A:F,6,0)</f>
        <v>No</v>
      </c>
      <c r="H1694" s="7">
        <f>VLOOKUP(A1694,'Medical Examinations'!A:J,10,0)</f>
        <v>1</v>
      </c>
      <c r="I1694" t="str">
        <f>VLOOKUP(A1694,'Medical Examinations'!A:I,9,0)</f>
        <v>No</v>
      </c>
      <c r="J1694" t="str">
        <f>VLOOKUP(A1694,'Medical Examinations'!A:L,12,0)</f>
        <v>Overweight</v>
      </c>
      <c r="K1694" t="str">
        <f>VLOOKUP(A1694,'Medical Examinations'!A:M,13,0)</f>
        <v>Normal</v>
      </c>
      <c r="L1694" t="str">
        <f>VLOOKUP(A1694,'Hospitalisation Details'!A:S,15,0)</f>
        <v>26-Aug-1984</v>
      </c>
      <c r="M1694" s="10">
        <f>VLOOKUP(A1694,'Hospitalisation Details'!A:Q,17,0)</f>
        <v>5484.47</v>
      </c>
      <c r="N1694" t="str">
        <f>VLOOKUP(A1694,'Hospitalisation Details'!A:L,12,0)</f>
        <v>tier - 2</v>
      </c>
      <c r="O1694" t="str">
        <f>VLOOKUP(A1694,'Hospitalisation Details'!A:AA,13,0)</f>
        <v>tier - 2</v>
      </c>
      <c r="P1694" t="str">
        <f>VLOOKUP(A1694,'Hospitalisation Details'!A:AA,14,0)</f>
        <v>R1013</v>
      </c>
      <c r="Q1694">
        <f>VLOOKUP(A1694,'Hospitalisation Details'!A:AA,16,0)</f>
        <v>38</v>
      </c>
    </row>
    <row r="1695" spans="1:17" ht="15.75" x14ac:dyDescent="0.25">
      <c r="A1695" s="1" t="s">
        <v>677</v>
      </c>
      <c r="B1695" t="str">
        <f>VLOOKUP(A1695,'Customer Names'!A:D,4,0)</f>
        <v>Tracy L</v>
      </c>
      <c r="C1695">
        <f>VLOOKUP(A1695,'Medical Examinations'!A:B,2,0)</f>
        <v>29.92</v>
      </c>
      <c r="D1695">
        <f>VLOOKUP(A1695,'Medical Examinations'!A:C,3,0)</f>
        <v>9.07</v>
      </c>
      <c r="E1695" t="str">
        <f>VLOOKUP(A1695,'Medical Examinations'!A:K,11,0)</f>
        <v>Yes</v>
      </c>
      <c r="F1695" t="str">
        <f>VLOOKUP(A1695,'Medical Examinations'!A:N,14,0)</f>
        <v>No</v>
      </c>
      <c r="G1695" t="str">
        <f>VLOOKUP(A1695,'Medical Examinations'!A:F,6,0)</f>
        <v>No</v>
      </c>
      <c r="H1695" s="7">
        <f>VLOOKUP(A1695,'Medical Examinations'!A:J,10,0)</f>
        <v>1</v>
      </c>
      <c r="I1695" t="str">
        <f>VLOOKUP(A1695,'Medical Examinations'!A:I,9,0)</f>
        <v>No</v>
      </c>
      <c r="J1695" t="str">
        <f>VLOOKUP(A1695,'Medical Examinations'!A:L,12,0)</f>
        <v>Overweight</v>
      </c>
      <c r="K1695" t="str">
        <f>VLOOKUP(A1695,'Medical Examinations'!A:M,13,0)</f>
        <v>Diabetes</v>
      </c>
      <c r="L1695" t="str">
        <f>VLOOKUP(A1695,'Hospitalisation Details'!A:S,15,0)</f>
        <v>30-Sep-1986</v>
      </c>
      <c r="M1695" s="10">
        <f>VLOOKUP(A1695,'Hospitalisation Details'!A:Q,17,0)</f>
        <v>5478.04</v>
      </c>
      <c r="N1695" t="str">
        <f>VLOOKUP(A1695,'Hospitalisation Details'!A:L,12,0)</f>
        <v>tier - 2</v>
      </c>
      <c r="O1695" t="str">
        <f>VLOOKUP(A1695,'Hospitalisation Details'!A:AA,13,0)</f>
        <v>tier - 3</v>
      </c>
      <c r="P1695" t="str">
        <f>VLOOKUP(A1695,'Hospitalisation Details'!A:AA,14,0)</f>
        <v>R1013</v>
      </c>
      <c r="Q1695">
        <f>VLOOKUP(A1695,'Hospitalisation Details'!A:AA,16,0)</f>
        <v>36</v>
      </c>
    </row>
    <row r="1696" spans="1:17" ht="15.75" x14ac:dyDescent="0.25">
      <c r="A1696" s="1" t="s">
        <v>676</v>
      </c>
      <c r="B1696" t="str">
        <f>VLOOKUP(A1696,'Customer Names'!A:D,4,0)</f>
        <v>Azelie</v>
      </c>
      <c r="C1696">
        <f>VLOOKUP(A1696,'Medical Examinations'!A:B,2,0)</f>
        <v>25.9</v>
      </c>
      <c r="D1696">
        <f>VLOOKUP(A1696,'Medical Examinations'!A:C,3,0)</f>
        <v>9.1199999999999992</v>
      </c>
      <c r="E1696" t="str">
        <f>VLOOKUP(A1696,'Medical Examinations'!A:K,11,0)</f>
        <v>Yes</v>
      </c>
      <c r="F1696" t="str">
        <f>VLOOKUP(A1696,'Medical Examinations'!A:N,14,0)</f>
        <v>No</v>
      </c>
      <c r="G1696" t="str">
        <f>VLOOKUP(A1696,'Medical Examinations'!A:F,6,0)</f>
        <v>No</v>
      </c>
      <c r="H1696" s="7">
        <f>VLOOKUP(A1696,'Medical Examinations'!A:J,10,0)</f>
        <v>1</v>
      </c>
      <c r="I1696" t="str">
        <f>VLOOKUP(A1696,'Medical Examinations'!A:I,9,0)</f>
        <v>No</v>
      </c>
      <c r="J1696" t="str">
        <f>VLOOKUP(A1696,'Medical Examinations'!A:L,12,0)</f>
        <v>Overweight</v>
      </c>
      <c r="K1696" t="str">
        <f>VLOOKUP(A1696,'Medical Examinations'!A:M,13,0)</f>
        <v>Diabetes</v>
      </c>
      <c r="L1696" t="str">
        <f>VLOOKUP(A1696,'Hospitalisation Details'!A:S,15,0)</f>
        <v>12-Jul-1986</v>
      </c>
      <c r="M1696" s="10">
        <f>VLOOKUP(A1696,'Hospitalisation Details'!A:Q,17,0)</f>
        <v>5472.45</v>
      </c>
      <c r="N1696" t="str">
        <f>VLOOKUP(A1696,'Hospitalisation Details'!A:L,12,0)</f>
        <v>tier - 2</v>
      </c>
      <c r="O1696" t="str">
        <f>VLOOKUP(A1696,'Hospitalisation Details'!A:AA,13,0)</f>
        <v>tier - 3</v>
      </c>
      <c r="P1696" t="str">
        <f>VLOOKUP(A1696,'Hospitalisation Details'!A:AA,14,0)</f>
        <v>R1011</v>
      </c>
      <c r="Q1696">
        <f>VLOOKUP(A1696,'Hospitalisation Details'!A:AA,16,0)</f>
        <v>36</v>
      </c>
    </row>
    <row r="1697" spans="1:17" ht="15.75" x14ac:dyDescent="0.25">
      <c r="A1697" s="1" t="s">
        <v>675</v>
      </c>
      <c r="B1697" t="str">
        <f>VLOOKUP(A1697,'Customer Names'!A:D,4,0)</f>
        <v>Monica M.</v>
      </c>
      <c r="C1697">
        <f>VLOOKUP(A1697,'Medical Examinations'!A:B,2,0)</f>
        <v>27.74</v>
      </c>
      <c r="D1697">
        <f>VLOOKUP(A1697,'Medical Examinations'!A:C,3,0)</f>
        <v>7.32</v>
      </c>
      <c r="E1697" t="str">
        <f>VLOOKUP(A1697,'Medical Examinations'!A:K,11,0)</f>
        <v>Yes</v>
      </c>
      <c r="F1697" t="str">
        <f>VLOOKUP(A1697,'Medical Examinations'!A:N,14,0)</f>
        <v>No</v>
      </c>
      <c r="G1697" t="str">
        <f>VLOOKUP(A1697,'Medical Examinations'!A:F,6,0)</f>
        <v>No</v>
      </c>
      <c r="H1697" s="7">
        <f>VLOOKUP(A1697,'Medical Examinations'!A:J,10,0)</f>
        <v>1</v>
      </c>
      <c r="I1697" t="str">
        <f>VLOOKUP(A1697,'Medical Examinations'!A:I,9,0)</f>
        <v>No</v>
      </c>
      <c r="J1697" t="str">
        <f>VLOOKUP(A1697,'Medical Examinations'!A:L,12,0)</f>
        <v>Overweight</v>
      </c>
      <c r="K1697" t="str">
        <f>VLOOKUP(A1697,'Medical Examinations'!A:M,13,0)</f>
        <v>Diabetes</v>
      </c>
      <c r="L1697" t="str">
        <f>VLOOKUP(A1697,'Hospitalisation Details'!A:S,15,0)</f>
        <v>2-Dec-1986</v>
      </c>
      <c r="M1697" s="10">
        <f>VLOOKUP(A1697,'Hospitalisation Details'!A:Q,17,0)</f>
        <v>5469.01</v>
      </c>
      <c r="N1697" t="str">
        <f>VLOOKUP(A1697,'Hospitalisation Details'!A:L,12,0)</f>
        <v>tier - 2</v>
      </c>
      <c r="O1697" t="str">
        <f>VLOOKUP(A1697,'Hospitalisation Details'!A:AA,13,0)</f>
        <v>tier - 2</v>
      </c>
      <c r="P1697" t="str">
        <f>VLOOKUP(A1697,'Hospitalisation Details'!A:AA,14,0)</f>
        <v>R1024</v>
      </c>
      <c r="Q1697">
        <f>VLOOKUP(A1697,'Hospitalisation Details'!A:AA,16,0)</f>
        <v>36</v>
      </c>
    </row>
    <row r="1698" spans="1:17" ht="15.75" x14ac:dyDescent="0.25">
      <c r="A1698" s="1" t="s">
        <v>674</v>
      </c>
      <c r="B1698" t="str">
        <f>VLOOKUP(A1698,'Customer Names'!A:D,4,0)</f>
        <v>Katarina K.</v>
      </c>
      <c r="C1698">
        <f>VLOOKUP(A1698,'Medical Examinations'!A:B,2,0)</f>
        <v>17.260000000000002</v>
      </c>
      <c r="D1698">
        <f>VLOOKUP(A1698,'Medical Examinations'!A:C,3,0)</f>
        <v>11.73</v>
      </c>
      <c r="E1698" t="str">
        <f>VLOOKUP(A1698,'Medical Examinations'!A:K,11,0)</f>
        <v>No</v>
      </c>
      <c r="F1698" t="str">
        <f>VLOOKUP(A1698,'Medical Examinations'!A:N,14,0)</f>
        <v>No</v>
      </c>
      <c r="G1698" t="str">
        <f>VLOOKUP(A1698,'Medical Examinations'!A:F,6,0)</f>
        <v>No</v>
      </c>
      <c r="H1698" s="7">
        <f>VLOOKUP(A1698,'Medical Examinations'!A:J,10,0)</f>
        <v>2</v>
      </c>
      <c r="I1698" t="str">
        <f>VLOOKUP(A1698,'Medical Examinations'!A:I,9,0)</f>
        <v>No</v>
      </c>
      <c r="J1698" t="str">
        <f>VLOOKUP(A1698,'Medical Examinations'!A:L,12,0)</f>
        <v>Underweight</v>
      </c>
      <c r="K1698" t="str">
        <f>VLOOKUP(A1698,'Medical Examinations'!A:M,13,0)</f>
        <v>Diabetes</v>
      </c>
      <c r="L1698" t="str">
        <f>VLOOKUP(A1698,'Hospitalisation Details'!A:S,15,0)</f>
        <v>24-Oct-1973</v>
      </c>
      <c r="M1698" s="10">
        <f>VLOOKUP(A1698,'Hospitalisation Details'!A:Q,17,0)</f>
        <v>5466.88</v>
      </c>
      <c r="N1698" t="str">
        <f>VLOOKUP(A1698,'Hospitalisation Details'!A:L,12,0)</f>
        <v>tier - 2</v>
      </c>
      <c r="O1698" t="str">
        <f>VLOOKUP(A1698,'Hospitalisation Details'!A:AA,13,0)</f>
        <v>tier - 2</v>
      </c>
      <c r="P1698" t="str">
        <f>VLOOKUP(A1698,'Hospitalisation Details'!A:AA,14,0)</f>
        <v>R1013</v>
      </c>
      <c r="Q1698">
        <f>VLOOKUP(A1698,'Hospitalisation Details'!A:AA,16,0)</f>
        <v>49</v>
      </c>
    </row>
    <row r="1699" spans="1:17" ht="15.75" x14ac:dyDescent="0.25">
      <c r="A1699" s="1" t="s">
        <v>673</v>
      </c>
      <c r="B1699" t="str">
        <f>VLOOKUP(A1699,'Customer Names'!A:D,4,0)</f>
        <v>Jamie L.</v>
      </c>
      <c r="C1699">
        <f>VLOOKUP(A1699,'Medical Examinations'!A:B,2,0)</f>
        <v>19.855</v>
      </c>
      <c r="D1699">
        <f>VLOOKUP(A1699,'Medical Examinations'!A:C,3,0)</f>
        <v>6.64</v>
      </c>
      <c r="E1699" t="str">
        <f>VLOOKUP(A1699,'Medical Examinations'!A:K,11,0)</f>
        <v>Yes</v>
      </c>
      <c r="F1699" t="str">
        <f>VLOOKUP(A1699,'Medical Examinations'!A:N,14,0)</f>
        <v>No</v>
      </c>
      <c r="G1699" t="str">
        <f>VLOOKUP(A1699,'Medical Examinations'!A:F,6,0)</f>
        <v>No</v>
      </c>
      <c r="H1699" s="7">
        <f>VLOOKUP(A1699,'Medical Examinations'!A:J,10,0)</f>
        <v>1</v>
      </c>
      <c r="I1699" t="str">
        <f>VLOOKUP(A1699,'Medical Examinations'!A:I,9,0)</f>
        <v>No</v>
      </c>
      <c r="J1699" t="str">
        <f>VLOOKUP(A1699,'Medical Examinations'!A:L,12,0)</f>
        <v>Normal Weight</v>
      </c>
      <c r="K1699" t="str">
        <f>VLOOKUP(A1699,'Medical Examinations'!A:M,13,0)</f>
        <v>Diabetes</v>
      </c>
      <c r="L1699" t="str">
        <f>VLOOKUP(A1699,'Hospitalisation Details'!A:S,15,0)</f>
        <v>25-Dec-1986</v>
      </c>
      <c r="M1699" s="10">
        <f>VLOOKUP(A1699,'Hospitalisation Details'!A:Q,17,0)</f>
        <v>5458.05</v>
      </c>
      <c r="N1699" t="str">
        <f>VLOOKUP(A1699,'Hospitalisation Details'!A:L,12,0)</f>
        <v>tier - 2</v>
      </c>
      <c r="O1699" t="str">
        <f>VLOOKUP(A1699,'Hospitalisation Details'!A:AA,13,0)</f>
        <v>tier - 2</v>
      </c>
      <c r="P1699" t="str">
        <f>VLOOKUP(A1699,'Hospitalisation Details'!A:AA,14,0)</f>
        <v>R1024</v>
      </c>
      <c r="Q1699">
        <f>VLOOKUP(A1699,'Hospitalisation Details'!A:AA,16,0)</f>
        <v>36</v>
      </c>
    </row>
    <row r="1700" spans="1:17" ht="15.75" x14ac:dyDescent="0.25">
      <c r="A1700" s="1" t="s">
        <v>672</v>
      </c>
      <c r="B1700" t="str">
        <f>VLOOKUP(A1700,'Customer Names'!A:D,4,0)</f>
        <v>Brian</v>
      </c>
      <c r="C1700">
        <f>VLOOKUP(A1700,'Medical Examinations'!A:B,2,0)</f>
        <v>41.69</v>
      </c>
      <c r="D1700">
        <f>VLOOKUP(A1700,'Medical Examinations'!A:C,3,0)</f>
        <v>5.78</v>
      </c>
      <c r="E1700" t="str">
        <f>VLOOKUP(A1700,'Medical Examinations'!A:K,11,0)</f>
        <v>No</v>
      </c>
      <c r="F1700" t="str">
        <f>VLOOKUP(A1700,'Medical Examinations'!A:N,14,0)</f>
        <v>No</v>
      </c>
      <c r="G1700" t="str">
        <f>VLOOKUP(A1700,'Medical Examinations'!A:F,6,0)</f>
        <v>No</v>
      </c>
      <c r="H1700" s="7" t="str">
        <f>VLOOKUP(A1700,'Medical Examinations'!A:J,10,0)</f>
        <v>0</v>
      </c>
      <c r="I1700" t="str">
        <f>VLOOKUP(A1700,'Medical Examinations'!A:I,9,0)</f>
        <v>No</v>
      </c>
      <c r="J1700" t="str">
        <f>VLOOKUP(A1700,'Medical Examinations'!A:L,12,0)</f>
        <v>Obesity</v>
      </c>
      <c r="K1700" t="str">
        <f>VLOOKUP(A1700,'Medical Examinations'!A:M,13,0)</f>
        <v>Prediabetes</v>
      </c>
      <c r="L1700" t="str">
        <f>VLOOKUP(A1700,'Hospitalisation Details'!A:S,15,0)</f>
        <v>25-Aug-1982</v>
      </c>
      <c r="M1700" s="10">
        <f>VLOOKUP(A1700,'Hospitalisation Details'!A:Q,17,0)</f>
        <v>5438.75</v>
      </c>
      <c r="N1700" t="str">
        <f>VLOOKUP(A1700,'Hospitalisation Details'!A:L,12,0)</f>
        <v>tier - 3</v>
      </c>
      <c r="O1700" t="str">
        <f>VLOOKUP(A1700,'Hospitalisation Details'!A:AA,13,0)</f>
        <v>tier - 2</v>
      </c>
      <c r="P1700" t="str">
        <f>VLOOKUP(A1700,'Hospitalisation Details'!A:AA,14,0)</f>
        <v>R1013</v>
      </c>
      <c r="Q1700">
        <f>VLOOKUP(A1700,'Hospitalisation Details'!A:AA,16,0)</f>
        <v>40</v>
      </c>
    </row>
    <row r="1701" spans="1:17" ht="15.75" x14ac:dyDescent="0.25">
      <c r="A1701" s="1" t="s">
        <v>671</v>
      </c>
      <c r="B1701" t="str">
        <f>VLOOKUP(A1701,'Customer Names'!A:D,4,0)</f>
        <v>Stacey L.</v>
      </c>
      <c r="C1701">
        <f>VLOOKUP(A1701,'Medical Examinations'!A:B,2,0)</f>
        <v>16.12</v>
      </c>
      <c r="D1701">
        <f>VLOOKUP(A1701,'Medical Examinations'!A:C,3,0)</f>
        <v>10.45</v>
      </c>
      <c r="E1701" t="str">
        <f>VLOOKUP(A1701,'Medical Examinations'!A:K,11,0)</f>
        <v>No</v>
      </c>
      <c r="F1701" t="str">
        <f>VLOOKUP(A1701,'Medical Examinations'!A:N,14,0)</f>
        <v>No</v>
      </c>
      <c r="G1701" t="str">
        <f>VLOOKUP(A1701,'Medical Examinations'!A:F,6,0)</f>
        <v>No</v>
      </c>
      <c r="H1701" s="7" t="str">
        <f>VLOOKUP(A1701,'Medical Examinations'!A:J,10,0)</f>
        <v>0</v>
      </c>
      <c r="I1701" t="str">
        <f>VLOOKUP(A1701,'Medical Examinations'!A:I,9,0)</f>
        <v>No</v>
      </c>
      <c r="J1701" t="str">
        <f>VLOOKUP(A1701,'Medical Examinations'!A:L,12,0)</f>
        <v>Underweight</v>
      </c>
      <c r="K1701" t="str">
        <f>VLOOKUP(A1701,'Medical Examinations'!A:M,13,0)</f>
        <v>Diabetes</v>
      </c>
      <c r="L1701" t="str">
        <f>VLOOKUP(A1701,'Hospitalisation Details'!A:S,15,0)</f>
        <v>8-Jun-1978</v>
      </c>
      <c r="M1701" s="10">
        <f>VLOOKUP(A1701,'Hospitalisation Details'!A:Q,17,0)</f>
        <v>5428.98</v>
      </c>
      <c r="N1701" t="str">
        <f>VLOOKUP(A1701,'Hospitalisation Details'!A:L,12,0)</f>
        <v>tier - 2</v>
      </c>
      <c r="O1701" t="str">
        <f>VLOOKUP(A1701,'Hospitalisation Details'!A:AA,13,0)</f>
        <v>tier - 2</v>
      </c>
      <c r="P1701" t="str">
        <f>VLOOKUP(A1701,'Hospitalisation Details'!A:AA,14,0)</f>
        <v>R1012</v>
      </c>
      <c r="Q1701">
        <f>VLOOKUP(A1701,'Hospitalisation Details'!A:AA,16,0)</f>
        <v>45</v>
      </c>
    </row>
    <row r="1702" spans="1:17" ht="15.75" x14ac:dyDescent="0.25">
      <c r="A1702" s="1" t="s">
        <v>670</v>
      </c>
      <c r="B1702" t="str">
        <f>VLOOKUP(A1702,'Customer Names'!A:D,4,0)</f>
        <v>Stephen</v>
      </c>
      <c r="C1702">
        <f>VLOOKUP(A1702,'Medical Examinations'!A:B,2,0)</f>
        <v>37.43</v>
      </c>
      <c r="D1702">
        <f>VLOOKUP(A1702,'Medical Examinations'!A:C,3,0)</f>
        <v>4.5199999999999996</v>
      </c>
      <c r="E1702" t="str">
        <f>VLOOKUP(A1702,'Medical Examinations'!A:K,11,0)</f>
        <v>No</v>
      </c>
      <c r="F1702" t="str">
        <f>VLOOKUP(A1702,'Medical Examinations'!A:N,14,0)</f>
        <v>No</v>
      </c>
      <c r="G1702" t="str">
        <f>VLOOKUP(A1702,'Medical Examinations'!A:F,6,0)</f>
        <v>No</v>
      </c>
      <c r="H1702" s="7">
        <f>VLOOKUP(A1702,'Medical Examinations'!A:J,10,0)</f>
        <v>1</v>
      </c>
      <c r="I1702" t="str">
        <f>VLOOKUP(A1702,'Medical Examinations'!A:I,9,0)</f>
        <v>No</v>
      </c>
      <c r="J1702" t="str">
        <f>VLOOKUP(A1702,'Medical Examinations'!A:L,12,0)</f>
        <v>Obesity</v>
      </c>
      <c r="K1702" t="str">
        <f>VLOOKUP(A1702,'Medical Examinations'!A:M,13,0)</f>
        <v>Normal</v>
      </c>
      <c r="L1702" t="str">
        <f>VLOOKUP(A1702,'Hospitalisation Details'!A:S,15,0)</f>
        <v>17-Sep-1992</v>
      </c>
      <c r="M1702" s="10">
        <f>VLOOKUP(A1702,'Hospitalisation Details'!A:Q,17,0)</f>
        <v>5428.73</v>
      </c>
      <c r="N1702" t="str">
        <f>VLOOKUP(A1702,'Hospitalisation Details'!A:L,12,0)</f>
        <v>tier - 3</v>
      </c>
      <c r="O1702" t="str">
        <f>VLOOKUP(A1702,'Hospitalisation Details'!A:AA,13,0)</f>
        <v>tier - 1</v>
      </c>
      <c r="P1702" t="str">
        <f>VLOOKUP(A1702,'Hospitalisation Details'!A:AA,14,0)</f>
        <v>R1017</v>
      </c>
      <c r="Q1702">
        <f>VLOOKUP(A1702,'Hospitalisation Details'!A:AA,16,0)</f>
        <v>30</v>
      </c>
    </row>
    <row r="1703" spans="1:17" ht="15.75" x14ac:dyDescent="0.25">
      <c r="A1703" s="1" t="s">
        <v>669</v>
      </c>
      <c r="B1703" t="str">
        <f>VLOOKUP(A1703,'Customer Names'!A:D,4,0)</f>
        <v>Joshua</v>
      </c>
      <c r="C1703">
        <f>VLOOKUP(A1703,'Medical Examinations'!A:B,2,0)</f>
        <v>31.065000000000001</v>
      </c>
      <c r="D1703">
        <f>VLOOKUP(A1703,'Medical Examinations'!A:C,3,0)</f>
        <v>5.71</v>
      </c>
      <c r="E1703" t="str">
        <f>VLOOKUP(A1703,'Medical Examinations'!A:K,11,0)</f>
        <v>No</v>
      </c>
      <c r="F1703" t="str">
        <f>VLOOKUP(A1703,'Medical Examinations'!A:N,14,0)</f>
        <v>No</v>
      </c>
      <c r="G1703" t="str">
        <f>VLOOKUP(A1703,'Medical Examinations'!A:F,6,0)</f>
        <v>No</v>
      </c>
      <c r="H1703" s="7" t="str">
        <f>VLOOKUP(A1703,'Medical Examinations'!A:J,10,0)</f>
        <v>0</v>
      </c>
      <c r="I1703" t="str">
        <f>VLOOKUP(A1703,'Medical Examinations'!A:I,9,0)</f>
        <v>No</v>
      </c>
      <c r="J1703" t="str">
        <f>VLOOKUP(A1703,'Medical Examinations'!A:L,12,0)</f>
        <v>Obesity</v>
      </c>
      <c r="K1703" t="str">
        <f>VLOOKUP(A1703,'Medical Examinations'!A:M,13,0)</f>
        <v>Prediabetes</v>
      </c>
      <c r="L1703" t="str">
        <f>VLOOKUP(A1703,'Hospitalisation Details'!A:S,15,0)</f>
        <v>6-Jul-1991</v>
      </c>
      <c r="M1703" s="10">
        <f>VLOOKUP(A1703,'Hospitalisation Details'!A:Q,17,0)</f>
        <v>5425.02</v>
      </c>
      <c r="N1703" t="str">
        <f>VLOOKUP(A1703,'Hospitalisation Details'!A:L,12,0)</f>
        <v>tier - 2</v>
      </c>
      <c r="O1703" t="str">
        <f>VLOOKUP(A1703,'Hospitalisation Details'!A:AA,13,0)</f>
        <v>tier - 1</v>
      </c>
      <c r="P1703" t="str">
        <f>VLOOKUP(A1703,'Hospitalisation Details'!A:AA,14,0)</f>
        <v>R1012</v>
      </c>
      <c r="Q1703">
        <f>VLOOKUP(A1703,'Hospitalisation Details'!A:AA,16,0)</f>
        <v>31</v>
      </c>
    </row>
    <row r="1704" spans="1:17" ht="15.75" x14ac:dyDescent="0.25">
      <c r="A1704" s="1" t="s">
        <v>668</v>
      </c>
      <c r="B1704" t="str">
        <f>VLOOKUP(A1704,'Customer Names'!A:D,4,0)</f>
        <v>Josh</v>
      </c>
      <c r="C1704">
        <f>VLOOKUP(A1704,'Medical Examinations'!A:B,2,0)</f>
        <v>25.08</v>
      </c>
      <c r="D1704">
        <f>VLOOKUP(A1704,'Medical Examinations'!A:C,3,0)</f>
        <v>4.7699999999999996</v>
      </c>
      <c r="E1704" t="str">
        <f>VLOOKUP(A1704,'Medical Examinations'!A:K,11,0)</f>
        <v>No</v>
      </c>
      <c r="F1704" t="str">
        <f>VLOOKUP(A1704,'Medical Examinations'!A:N,14,0)</f>
        <v>No</v>
      </c>
      <c r="G1704" t="str">
        <f>VLOOKUP(A1704,'Medical Examinations'!A:F,6,0)</f>
        <v>No</v>
      </c>
      <c r="H1704" s="7" t="str">
        <f>VLOOKUP(A1704,'Medical Examinations'!A:J,10,0)</f>
        <v>0</v>
      </c>
      <c r="I1704" t="str">
        <f>VLOOKUP(A1704,'Medical Examinations'!A:I,9,0)</f>
        <v>No</v>
      </c>
      <c r="J1704" t="str">
        <f>VLOOKUP(A1704,'Medical Examinations'!A:L,12,0)</f>
        <v>Overweight</v>
      </c>
      <c r="K1704" t="str">
        <f>VLOOKUP(A1704,'Medical Examinations'!A:M,13,0)</f>
        <v>Normal</v>
      </c>
      <c r="L1704" t="str">
        <f>VLOOKUP(A1704,'Hospitalisation Details'!A:S,15,0)</f>
        <v>27-Sep-1982</v>
      </c>
      <c r="M1704" s="10">
        <f>VLOOKUP(A1704,'Hospitalisation Details'!A:Q,17,0)</f>
        <v>5415.66</v>
      </c>
      <c r="N1704" t="str">
        <f>VLOOKUP(A1704,'Hospitalisation Details'!A:L,12,0)</f>
        <v>tier - 2</v>
      </c>
      <c r="O1704" t="str">
        <f>VLOOKUP(A1704,'Hospitalisation Details'!A:AA,13,0)</f>
        <v>tier - 3</v>
      </c>
      <c r="P1704" t="str">
        <f>VLOOKUP(A1704,'Hospitalisation Details'!A:AA,14,0)</f>
        <v>R1013</v>
      </c>
      <c r="Q1704">
        <f>VLOOKUP(A1704,'Hospitalisation Details'!A:AA,16,0)</f>
        <v>40</v>
      </c>
    </row>
    <row r="1705" spans="1:17" ht="15.75" x14ac:dyDescent="0.25">
      <c r="A1705" s="1" t="s">
        <v>667</v>
      </c>
      <c r="B1705" t="str">
        <f>VLOOKUP(A1705,'Customer Names'!A:D,4,0)</f>
        <v>Heather</v>
      </c>
      <c r="C1705">
        <f>VLOOKUP(A1705,'Medical Examinations'!A:B,2,0)</f>
        <v>15.2</v>
      </c>
      <c r="D1705">
        <f>VLOOKUP(A1705,'Medical Examinations'!A:C,3,0)</f>
        <v>7.81</v>
      </c>
      <c r="E1705" t="str">
        <f>VLOOKUP(A1705,'Medical Examinations'!A:K,11,0)</f>
        <v>Yes</v>
      </c>
      <c r="F1705" t="str">
        <f>VLOOKUP(A1705,'Medical Examinations'!A:N,14,0)</f>
        <v>No</v>
      </c>
      <c r="G1705" t="str">
        <f>VLOOKUP(A1705,'Medical Examinations'!A:F,6,0)</f>
        <v>No</v>
      </c>
      <c r="H1705" s="7">
        <f>VLOOKUP(A1705,'Medical Examinations'!A:J,10,0)</f>
        <v>1</v>
      </c>
      <c r="I1705" t="str">
        <f>VLOOKUP(A1705,'Medical Examinations'!A:I,9,0)</f>
        <v>No</v>
      </c>
      <c r="J1705" t="str">
        <f>VLOOKUP(A1705,'Medical Examinations'!A:L,12,0)</f>
        <v>Underweight</v>
      </c>
      <c r="K1705" t="str">
        <f>VLOOKUP(A1705,'Medical Examinations'!A:M,13,0)</f>
        <v>Diabetes</v>
      </c>
      <c r="L1705" t="str">
        <f>VLOOKUP(A1705,'Hospitalisation Details'!A:S,15,0)</f>
        <v>27-Sep-1975</v>
      </c>
      <c r="M1705" s="10">
        <f>VLOOKUP(A1705,'Hospitalisation Details'!A:Q,17,0)</f>
        <v>5411.99</v>
      </c>
      <c r="N1705" t="str">
        <f>VLOOKUP(A1705,'Hospitalisation Details'!A:L,12,0)</f>
        <v>tier - 2</v>
      </c>
      <c r="O1705" t="str">
        <f>VLOOKUP(A1705,'Hospitalisation Details'!A:AA,13,0)</f>
        <v>tier - 3</v>
      </c>
      <c r="P1705" t="str">
        <f>VLOOKUP(A1705,'Hospitalisation Details'!A:AA,14,0)</f>
        <v>R1012</v>
      </c>
      <c r="Q1705">
        <f>VLOOKUP(A1705,'Hospitalisation Details'!A:AA,16,0)</f>
        <v>47</v>
      </c>
    </row>
    <row r="1706" spans="1:17" ht="15.75" x14ac:dyDescent="0.25">
      <c r="A1706" s="1" t="s">
        <v>666</v>
      </c>
      <c r="B1706" t="str">
        <f>VLOOKUP(A1706,'Customer Names'!A:D,4,0)</f>
        <v>James C.</v>
      </c>
      <c r="C1706">
        <f>VLOOKUP(A1706,'Medical Examinations'!A:B,2,0)</f>
        <v>22.34</v>
      </c>
      <c r="D1706">
        <f>VLOOKUP(A1706,'Medical Examinations'!A:C,3,0)</f>
        <v>5.19</v>
      </c>
      <c r="E1706" t="str">
        <f>VLOOKUP(A1706,'Medical Examinations'!A:K,11,0)</f>
        <v>Yes</v>
      </c>
      <c r="F1706" t="str">
        <f>VLOOKUP(A1706,'Medical Examinations'!A:N,14,0)</f>
        <v>No</v>
      </c>
      <c r="G1706" t="str">
        <f>VLOOKUP(A1706,'Medical Examinations'!A:F,6,0)</f>
        <v>No</v>
      </c>
      <c r="H1706" s="7" t="str">
        <f>VLOOKUP(A1706,'Medical Examinations'!A:J,10,0)</f>
        <v>0</v>
      </c>
      <c r="I1706" t="str">
        <f>VLOOKUP(A1706,'Medical Examinations'!A:I,9,0)</f>
        <v>No</v>
      </c>
      <c r="J1706" t="str">
        <f>VLOOKUP(A1706,'Medical Examinations'!A:L,12,0)</f>
        <v>Normal Weight</v>
      </c>
      <c r="K1706" t="str">
        <f>VLOOKUP(A1706,'Medical Examinations'!A:M,13,0)</f>
        <v>Normal</v>
      </c>
      <c r="L1706" t="str">
        <f>VLOOKUP(A1706,'Hospitalisation Details'!A:S,15,0)</f>
        <v>23-Dec-1985</v>
      </c>
      <c r="M1706" s="10">
        <f>VLOOKUP(A1706,'Hospitalisation Details'!A:Q,17,0)</f>
        <v>5402.89</v>
      </c>
      <c r="N1706" t="str">
        <f>VLOOKUP(A1706,'Hospitalisation Details'!A:L,12,0)</f>
        <v>tier - 2</v>
      </c>
      <c r="O1706" t="str">
        <f>VLOOKUP(A1706,'Hospitalisation Details'!A:AA,13,0)</f>
        <v>tier - 1</v>
      </c>
      <c r="P1706" t="str">
        <f>VLOOKUP(A1706,'Hospitalisation Details'!A:AA,14,0)</f>
        <v>R1013</v>
      </c>
      <c r="Q1706">
        <f>VLOOKUP(A1706,'Hospitalisation Details'!A:AA,16,0)</f>
        <v>37</v>
      </c>
    </row>
    <row r="1707" spans="1:17" ht="15.75" x14ac:dyDescent="0.25">
      <c r="A1707" s="1" t="s">
        <v>665</v>
      </c>
      <c r="B1707" t="str">
        <f>VLOOKUP(A1707,'Customer Names'!A:D,4,0)</f>
        <v>Kim</v>
      </c>
      <c r="C1707">
        <f>VLOOKUP(A1707,'Medical Examinations'!A:B,2,0)</f>
        <v>40.15</v>
      </c>
      <c r="D1707">
        <f>VLOOKUP(A1707,'Medical Examinations'!A:C,3,0)</f>
        <v>5.93</v>
      </c>
      <c r="E1707" t="str">
        <f>VLOOKUP(A1707,'Medical Examinations'!A:K,11,0)</f>
        <v>No</v>
      </c>
      <c r="F1707" t="str">
        <f>VLOOKUP(A1707,'Medical Examinations'!A:N,14,0)</f>
        <v>No</v>
      </c>
      <c r="G1707" t="str">
        <f>VLOOKUP(A1707,'Medical Examinations'!A:F,6,0)</f>
        <v>No</v>
      </c>
      <c r="H1707" s="7">
        <f>VLOOKUP(A1707,'Medical Examinations'!A:J,10,0)</f>
        <v>1</v>
      </c>
      <c r="I1707" t="str">
        <f>VLOOKUP(A1707,'Medical Examinations'!A:I,9,0)</f>
        <v>No</v>
      </c>
      <c r="J1707" t="str">
        <f>VLOOKUP(A1707,'Medical Examinations'!A:L,12,0)</f>
        <v>Obesity</v>
      </c>
      <c r="K1707" t="str">
        <f>VLOOKUP(A1707,'Medical Examinations'!A:M,13,0)</f>
        <v>Prediabetes</v>
      </c>
      <c r="L1707" t="str">
        <f>VLOOKUP(A1707,'Hospitalisation Details'!A:S,15,0)</f>
        <v>1-Aug-1984</v>
      </c>
      <c r="M1707" s="10">
        <f>VLOOKUP(A1707,'Hospitalisation Details'!A:Q,17,0)</f>
        <v>5400.98</v>
      </c>
      <c r="N1707" t="str">
        <f>VLOOKUP(A1707,'Hospitalisation Details'!A:L,12,0)</f>
        <v>tier - 2</v>
      </c>
      <c r="O1707" t="str">
        <f>VLOOKUP(A1707,'Hospitalisation Details'!A:AA,13,0)</f>
        <v>tier - 2</v>
      </c>
      <c r="P1707" t="str">
        <f>VLOOKUP(A1707,'Hospitalisation Details'!A:AA,14,0)</f>
        <v>R1013</v>
      </c>
      <c r="Q1707">
        <f>VLOOKUP(A1707,'Hospitalisation Details'!A:AA,16,0)</f>
        <v>38</v>
      </c>
    </row>
    <row r="1708" spans="1:17" ht="15.75" x14ac:dyDescent="0.25">
      <c r="A1708" s="1" t="s">
        <v>664</v>
      </c>
      <c r="B1708" t="str">
        <f>VLOOKUP(A1708,'Customer Names'!A:D,4,0)</f>
        <v>Marie E.</v>
      </c>
      <c r="C1708">
        <f>VLOOKUP(A1708,'Medical Examinations'!A:B,2,0)</f>
        <v>37.729999999999997</v>
      </c>
      <c r="D1708">
        <f>VLOOKUP(A1708,'Medical Examinations'!A:C,3,0)</f>
        <v>6.29</v>
      </c>
      <c r="E1708" t="str">
        <f>VLOOKUP(A1708,'Medical Examinations'!A:K,11,0)</f>
        <v>No</v>
      </c>
      <c r="F1708" t="str">
        <f>VLOOKUP(A1708,'Medical Examinations'!A:N,14,0)</f>
        <v>No</v>
      </c>
      <c r="G1708" t="str">
        <f>VLOOKUP(A1708,'Medical Examinations'!A:F,6,0)</f>
        <v>No</v>
      </c>
      <c r="H1708" s="7">
        <f>VLOOKUP(A1708,'Medical Examinations'!A:J,10,0)</f>
        <v>1</v>
      </c>
      <c r="I1708" t="str">
        <f>VLOOKUP(A1708,'Medical Examinations'!A:I,9,0)</f>
        <v>No</v>
      </c>
      <c r="J1708" t="str">
        <f>VLOOKUP(A1708,'Medical Examinations'!A:L,12,0)</f>
        <v>Obesity</v>
      </c>
      <c r="K1708" t="str">
        <f>VLOOKUP(A1708,'Medical Examinations'!A:M,13,0)</f>
        <v>Prediabetes</v>
      </c>
      <c r="L1708" t="str">
        <f>VLOOKUP(A1708,'Hospitalisation Details'!A:S,15,0)</f>
        <v>3-Sep-1984</v>
      </c>
      <c r="M1708" s="10">
        <f>VLOOKUP(A1708,'Hospitalisation Details'!A:Q,17,0)</f>
        <v>5397.62</v>
      </c>
      <c r="N1708" t="str">
        <f>VLOOKUP(A1708,'Hospitalisation Details'!A:L,12,0)</f>
        <v>tier - 2</v>
      </c>
      <c r="O1708" t="str">
        <f>VLOOKUP(A1708,'Hospitalisation Details'!A:AA,13,0)</f>
        <v>tier - 2</v>
      </c>
      <c r="P1708" t="str">
        <f>VLOOKUP(A1708,'Hospitalisation Details'!A:AA,14,0)</f>
        <v>R1013</v>
      </c>
      <c r="Q1708">
        <f>VLOOKUP(A1708,'Hospitalisation Details'!A:AA,16,0)</f>
        <v>38</v>
      </c>
    </row>
    <row r="1709" spans="1:17" ht="15.75" x14ac:dyDescent="0.25">
      <c r="A1709" s="1" t="s">
        <v>663</v>
      </c>
      <c r="B1709" t="str">
        <f>VLOOKUP(A1709,'Customer Names'!A:D,4,0)</f>
        <v>Dariusz</v>
      </c>
      <c r="C1709">
        <f>VLOOKUP(A1709,'Medical Examinations'!A:B,2,0)</f>
        <v>25.35</v>
      </c>
      <c r="D1709">
        <f>VLOOKUP(A1709,'Medical Examinations'!A:C,3,0)</f>
        <v>4.9000000000000004</v>
      </c>
      <c r="E1709" t="str">
        <f>VLOOKUP(A1709,'Medical Examinations'!A:K,11,0)</f>
        <v>No</v>
      </c>
      <c r="F1709" t="str">
        <f>VLOOKUP(A1709,'Medical Examinations'!A:N,14,0)</f>
        <v>No</v>
      </c>
      <c r="G1709" t="str">
        <f>VLOOKUP(A1709,'Medical Examinations'!A:F,6,0)</f>
        <v>No</v>
      </c>
      <c r="H1709" s="7" t="str">
        <f>VLOOKUP(A1709,'Medical Examinations'!A:J,10,0)</f>
        <v>0</v>
      </c>
      <c r="I1709" t="str">
        <f>VLOOKUP(A1709,'Medical Examinations'!A:I,9,0)</f>
        <v>No</v>
      </c>
      <c r="J1709" t="str">
        <f>VLOOKUP(A1709,'Medical Examinations'!A:L,12,0)</f>
        <v>Overweight</v>
      </c>
      <c r="K1709" t="str">
        <f>VLOOKUP(A1709,'Medical Examinations'!A:M,13,0)</f>
        <v>Normal</v>
      </c>
      <c r="L1709" t="str">
        <f>VLOOKUP(A1709,'Hospitalisation Details'!A:S,15,0)</f>
        <v>6-Nov-1989</v>
      </c>
      <c r="M1709" s="10">
        <f>VLOOKUP(A1709,'Hospitalisation Details'!A:Q,17,0)</f>
        <v>5396.44</v>
      </c>
      <c r="N1709" t="str">
        <f>VLOOKUP(A1709,'Hospitalisation Details'!A:L,12,0)</f>
        <v>tier - 2</v>
      </c>
      <c r="O1709" t="str">
        <f>VLOOKUP(A1709,'Hospitalisation Details'!A:AA,13,0)</f>
        <v>tier - 3</v>
      </c>
      <c r="P1709" t="str">
        <f>VLOOKUP(A1709,'Hospitalisation Details'!A:AA,14,0)</f>
        <v>R1013</v>
      </c>
      <c r="Q1709">
        <f>VLOOKUP(A1709,'Hospitalisation Details'!A:AA,16,0)</f>
        <v>33</v>
      </c>
    </row>
    <row r="1710" spans="1:17" ht="15.75" x14ac:dyDescent="0.25">
      <c r="A1710" s="1" t="s">
        <v>662</v>
      </c>
      <c r="B1710" t="str">
        <f>VLOOKUP(A1710,'Customer Names'!A:D,4,0)</f>
        <v>Jessica E.</v>
      </c>
      <c r="C1710">
        <f>VLOOKUP(A1710,'Medical Examinations'!A:B,2,0)</f>
        <v>26.41</v>
      </c>
      <c r="D1710">
        <f>VLOOKUP(A1710,'Medical Examinations'!A:C,3,0)</f>
        <v>5.07</v>
      </c>
      <c r="E1710" t="str">
        <f>VLOOKUP(A1710,'Medical Examinations'!A:K,11,0)</f>
        <v>Yes</v>
      </c>
      <c r="F1710" t="str">
        <f>VLOOKUP(A1710,'Medical Examinations'!A:N,14,0)</f>
        <v>No</v>
      </c>
      <c r="G1710" t="str">
        <f>VLOOKUP(A1710,'Medical Examinations'!A:F,6,0)</f>
        <v>No</v>
      </c>
      <c r="H1710" s="7">
        <f>VLOOKUP(A1710,'Medical Examinations'!A:J,10,0)</f>
        <v>1</v>
      </c>
      <c r="I1710" t="str">
        <f>VLOOKUP(A1710,'Medical Examinations'!A:I,9,0)</f>
        <v>No</v>
      </c>
      <c r="J1710" t="str">
        <f>VLOOKUP(A1710,'Medical Examinations'!A:L,12,0)</f>
        <v>Overweight</v>
      </c>
      <c r="K1710" t="str">
        <f>VLOOKUP(A1710,'Medical Examinations'!A:M,13,0)</f>
        <v>Normal</v>
      </c>
      <c r="L1710" t="str">
        <f>VLOOKUP(A1710,'Hospitalisation Details'!A:S,15,0)</f>
        <v>8-Aug-1988</v>
      </c>
      <c r="M1710" s="10">
        <f>VLOOKUP(A1710,'Hospitalisation Details'!A:Q,17,0)</f>
        <v>5385.34</v>
      </c>
      <c r="N1710" t="str">
        <f>VLOOKUP(A1710,'Hospitalisation Details'!A:L,12,0)</f>
        <v>tier - 2</v>
      </c>
      <c r="O1710" t="str">
        <f>VLOOKUP(A1710,'Hospitalisation Details'!A:AA,13,0)</f>
        <v>tier - 3</v>
      </c>
      <c r="P1710" t="str">
        <f>VLOOKUP(A1710,'Hospitalisation Details'!A:AA,14,0)</f>
        <v>R1012</v>
      </c>
      <c r="Q1710">
        <f>VLOOKUP(A1710,'Hospitalisation Details'!A:AA,16,0)</f>
        <v>34</v>
      </c>
    </row>
    <row r="1711" spans="1:17" ht="15.75" x14ac:dyDescent="0.25">
      <c r="A1711" s="1" t="s">
        <v>661</v>
      </c>
      <c r="B1711" t="str">
        <f>VLOOKUP(A1711,'Customer Names'!A:D,4,0)</f>
        <v>Kristen</v>
      </c>
      <c r="C1711">
        <f>VLOOKUP(A1711,'Medical Examinations'!A:B,2,0)</f>
        <v>27.6</v>
      </c>
      <c r="D1711">
        <f>VLOOKUP(A1711,'Medical Examinations'!A:C,3,0)</f>
        <v>5.33</v>
      </c>
      <c r="E1711" t="str">
        <f>VLOOKUP(A1711,'Medical Examinations'!A:K,11,0)</f>
        <v>No</v>
      </c>
      <c r="F1711" t="str">
        <f>VLOOKUP(A1711,'Medical Examinations'!A:N,14,0)</f>
        <v>No</v>
      </c>
      <c r="G1711" t="str">
        <f>VLOOKUP(A1711,'Medical Examinations'!A:F,6,0)</f>
        <v>No</v>
      </c>
      <c r="H1711" s="7">
        <f>VLOOKUP(A1711,'Medical Examinations'!A:J,10,0)</f>
        <v>1</v>
      </c>
      <c r="I1711" t="str">
        <f>VLOOKUP(A1711,'Medical Examinations'!A:I,9,0)</f>
        <v>No</v>
      </c>
      <c r="J1711" t="str">
        <f>VLOOKUP(A1711,'Medical Examinations'!A:L,12,0)</f>
        <v>Overweight</v>
      </c>
      <c r="K1711" t="str">
        <f>VLOOKUP(A1711,'Medical Examinations'!A:M,13,0)</f>
        <v>Normal</v>
      </c>
      <c r="L1711" t="str">
        <f>VLOOKUP(A1711,'Hospitalisation Details'!A:S,15,0)</f>
        <v>1-Jun-1984</v>
      </c>
      <c r="M1711" s="10">
        <f>VLOOKUP(A1711,'Hospitalisation Details'!A:Q,17,0)</f>
        <v>5383.54</v>
      </c>
      <c r="N1711" t="str">
        <f>VLOOKUP(A1711,'Hospitalisation Details'!A:L,12,0)</f>
        <v>tier - 2</v>
      </c>
      <c r="O1711" t="str">
        <f>VLOOKUP(A1711,'Hospitalisation Details'!A:AA,13,0)</f>
        <v>tier - 3</v>
      </c>
      <c r="P1711" t="str">
        <f>VLOOKUP(A1711,'Hospitalisation Details'!A:AA,14,0)</f>
        <v>R1011</v>
      </c>
      <c r="Q1711">
        <f>VLOOKUP(A1711,'Hospitalisation Details'!A:AA,16,0)</f>
        <v>39</v>
      </c>
    </row>
    <row r="1712" spans="1:17" ht="15.75" x14ac:dyDescent="0.25">
      <c r="A1712" s="1" t="s">
        <v>660</v>
      </c>
      <c r="B1712" t="str">
        <f>VLOOKUP(A1712,'Customer Names'!A:D,4,0)</f>
        <v>Jose Guadalupe P. Sr.</v>
      </c>
      <c r="C1712">
        <f>VLOOKUP(A1712,'Medical Examinations'!A:B,2,0)</f>
        <v>33.82</v>
      </c>
      <c r="D1712">
        <f>VLOOKUP(A1712,'Medical Examinations'!A:C,3,0)</f>
        <v>8.93</v>
      </c>
      <c r="E1712" t="str">
        <f>VLOOKUP(A1712,'Medical Examinations'!A:K,11,0)</f>
        <v>Yes</v>
      </c>
      <c r="F1712" t="str">
        <f>VLOOKUP(A1712,'Medical Examinations'!A:N,14,0)</f>
        <v>No</v>
      </c>
      <c r="G1712" t="str">
        <f>VLOOKUP(A1712,'Medical Examinations'!A:F,6,0)</f>
        <v>No</v>
      </c>
      <c r="H1712" s="7">
        <f>VLOOKUP(A1712,'Medical Examinations'!A:J,10,0)</f>
        <v>1</v>
      </c>
      <c r="I1712" t="str">
        <f>VLOOKUP(A1712,'Medical Examinations'!A:I,9,0)</f>
        <v>No</v>
      </c>
      <c r="J1712" t="str">
        <f>VLOOKUP(A1712,'Medical Examinations'!A:L,12,0)</f>
        <v>Obesity</v>
      </c>
      <c r="K1712" t="str">
        <f>VLOOKUP(A1712,'Medical Examinations'!A:M,13,0)</f>
        <v>Diabetes</v>
      </c>
      <c r="L1712" t="str">
        <f>VLOOKUP(A1712,'Hospitalisation Details'!A:S,15,0)</f>
        <v>22-Jul-1986</v>
      </c>
      <c r="M1712" s="10">
        <f>VLOOKUP(A1712,'Hospitalisation Details'!A:Q,17,0)</f>
        <v>5377.46</v>
      </c>
      <c r="N1712" t="str">
        <f>VLOOKUP(A1712,'Hospitalisation Details'!A:L,12,0)</f>
        <v>tier - 2</v>
      </c>
      <c r="O1712" t="str">
        <f>VLOOKUP(A1712,'Hospitalisation Details'!A:AA,13,0)</f>
        <v>tier - 3</v>
      </c>
      <c r="P1712" t="str">
        <f>VLOOKUP(A1712,'Hospitalisation Details'!A:AA,14,0)</f>
        <v>R1012</v>
      </c>
      <c r="Q1712">
        <f>VLOOKUP(A1712,'Hospitalisation Details'!A:AA,16,0)</f>
        <v>36</v>
      </c>
    </row>
    <row r="1713" spans="1:17" ht="15.75" x14ac:dyDescent="0.25">
      <c r="A1713" s="1" t="s">
        <v>659</v>
      </c>
      <c r="B1713" t="str">
        <f>VLOOKUP(A1713,'Customer Names'!A:D,4,0)</f>
        <v>Cynthia</v>
      </c>
      <c r="C1713">
        <f>VLOOKUP(A1713,'Medical Examinations'!A:B,2,0)</f>
        <v>32.9</v>
      </c>
      <c r="D1713">
        <f>VLOOKUP(A1713,'Medical Examinations'!A:C,3,0)</f>
        <v>4.3499999999999996</v>
      </c>
      <c r="E1713" t="str">
        <f>VLOOKUP(A1713,'Medical Examinations'!A:K,11,0)</f>
        <v>No</v>
      </c>
      <c r="F1713" t="str">
        <f>VLOOKUP(A1713,'Medical Examinations'!A:N,14,0)</f>
        <v>No</v>
      </c>
      <c r="G1713" t="str">
        <f>VLOOKUP(A1713,'Medical Examinations'!A:F,6,0)</f>
        <v>No</v>
      </c>
      <c r="H1713" s="7" t="str">
        <f>VLOOKUP(A1713,'Medical Examinations'!A:J,10,0)</f>
        <v>0</v>
      </c>
      <c r="I1713" t="str">
        <f>VLOOKUP(A1713,'Medical Examinations'!A:I,9,0)</f>
        <v>No</v>
      </c>
      <c r="J1713" t="str">
        <f>VLOOKUP(A1713,'Medical Examinations'!A:L,12,0)</f>
        <v>Obesity</v>
      </c>
      <c r="K1713" t="str">
        <f>VLOOKUP(A1713,'Medical Examinations'!A:M,13,0)</f>
        <v>Normal</v>
      </c>
      <c r="L1713" t="str">
        <f>VLOOKUP(A1713,'Hospitalisation Details'!A:S,15,0)</f>
        <v>18-Nov-1989</v>
      </c>
      <c r="M1713" s="10">
        <f>VLOOKUP(A1713,'Hospitalisation Details'!A:Q,17,0)</f>
        <v>5375.04</v>
      </c>
      <c r="N1713" t="str">
        <f>VLOOKUP(A1713,'Hospitalisation Details'!A:L,12,0)</f>
        <v>tier - 2</v>
      </c>
      <c r="O1713" t="str">
        <f>VLOOKUP(A1713,'Hospitalisation Details'!A:AA,13,0)</f>
        <v>tier - 1</v>
      </c>
      <c r="P1713" t="str">
        <f>VLOOKUP(A1713,'Hospitalisation Details'!A:AA,14,0)</f>
        <v>R1011</v>
      </c>
      <c r="Q1713">
        <f>VLOOKUP(A1713,'Hospitalisation Details'!A:AA,16,0)</f>
        <v>33</v>
      </c>
    </row>
    <row r="1714" spans="1:17" ht="15.75" x14ac:dyDescent="0.25">
      <c r="A1714" s="1" t="s">
        <v>658</v>
      </c>
      <c r="B1714" t="str">
        <f>VLOOKUP(A1714,'Customer Names'!A:D,4,0)</f>
        <v>Tyler</v>
      </c>
      <c r="C1714">
        <f>VLOOKUP(A1714,'Medical Examinations'!A:B,2,0)</f>
        <v>30.875</v>
      </c>
      <c r="D1714">
        <f>VLOOKUP(A1714,'Medical Examinations'!A:C,3,0)</f>
        <v>9.5399999999999991</v>
      </c>
      <c r="E1714" t="str">
        <f>VLOOKUP(A1714,'Medical Examinations'!A:K,11,0)</f>
        <v>Yes</v>
      </c>
      <c r="F1714" t="str">
        <f>VLOOKUP(A1714,'Medical Examinations'!A:N,14,0)</f>
        <v>No</v>
      </c>
      <c r="G1714" t="str">
        <f>VLOOKUP(A1714,'Medical Examinations'!A:F,6,0)</f>
        <v>No</v>
      </c>
      <c r="H1714" s="7">
        <f>VLOOKUP(A1714,'Medical Examinations'!A:J,10,0)</f>
        <v>1</v>
      </c>
      <c r="I1714" t="str">
        <f>VLOOKUP(A1714,'Medical Examinations'!A:I,9,0)</f>
        <v>No</v>
      </c>
      <c r="J1714" t="str">
        <f>VLOOKUP(A1714,'Medical Examinations'!A:L,12,0)</f>
        <v>Obesity</v>
      </c>
      <c r="K1714" t="str">
        <f>VLOOKUP(A1714,'Medical Examinations'!A:M,13,0)</f>
        <v>Diabetes</v>
      </c>
      <c r="L1714" t="str">
        <f>VLOOKUP(A1714,'Hospitalisation Details'!A:S,15,0)</f>
        <v>1-Jun-1986</v>
      </c>
      <c r="M1714" s="10">
        <f>VLOOKUP(A1714,'Hospitalisation Details'!A:Q,17,0)</f>
        <v>5373.36</v>
      </c>
      <c r="N1714" t="str">
        <f>VLOOKUP(A1714,'Hospitalisation Details'!A:L,12,0)</f>
        <v>tier - 2</v>
      </c>
      <c r="O1714" t="str">
        <f>VLOOKUP(A1714,'Hospitalisation Details'!A:AA,13,0)</f>
        <v>tier - 2</v>
      </c>
      <c r="P1714" t="str">
        <f>VLOOKUP(A1714,'Hospitalisation Details'!A:AA,14,0)</f>
        <v>R1012</v>
      </c>
      <c r="Q1714">
        <f>VLOOKUP(A1714,'Hospitalisation Details'!A:AA,16,0)</f>
        <v>37</v>
      </c>
    </row>
    <row r="1715" spans="1:17" ht="15.75" x14ac:dyDescent="0.25">
      <c r="A1715" s="1" t="s">
        <v>657</v>
      </c>
      <c r="B1715" t="str">
        <f>VLOOKUP(A1715,'Customer Names'!A:D,4,0)</f>
        <v>Holly J</v>
      </c>
      <c r="C1715">
        <f>VLOOKUP(A1715,'Medical Examinations'!A:B,2,0)</f>
        <v>32.64</v>
      </c>
      <c r="D1715">
        <f>VLOOKUP(A1715,'Medical Examinations'!A:C,3,0)</f>
        <v>5.91</v>
      </c>
      <c r="E1715" t="str">
        <f>VLOOKUP(A1715,'Medical Examinations'!A:K,11,0)</f>
        <v>No</v>
      </c>
      <c r="F1715" t="str">
        <f>VLOOKUP(A1715,'Medical Examinations'!A:N,14,0)</f>
        <v>No</v>
      </c>
      <c r="G1715" t="str">
        <f>VLOOKUP(A1715,'Medical Examinations'!A:F,6,0)</f>
        <v>No</v>
      </c>
      <c r="H1715" s="7" t="str">
        <f>VLOOKUP(A1715,'Medical Examinations'!A:J,10,0)</f>
        <v>0</v>
      </c>
      <c r="I1715" t="str">
        <f>VLOOKUP(A1715,'Medical Examinations'!A:I,9,0)</f>
        <v>No</v>
      </c>
      <c r="J1715" t="str">
        <f>VLOOKUP(A1715,'Medical Examinations'!A:L,12,0)</f>
        <v>Obesity</v>
      </c>
      <c r="K1715" t="str">
        <f>VLOOKUP(A1715,'Medical Examinations'!A:M,13,0)</f>
        <v>Prediabetes</v>
      </c>
      <c r="L1715" t="str">
        <f>VLOOKUP(A1715,'Hospitalisation Details'!A:S,15,0)</f>
        <v>7-Dec-1994</v>
      </c>
      <c r="M1715" s="10">
        <f>VLOOKUP(A1715,'Hospitalisation Details'!A:Q,17,0)</f>
        <v>5364.66</v>
      </c>
      <c r="N1715" t="str">
        <f>VLOOKUP(A1715,'Hospitalisation Details'!A:L,12,0)</f>
        <v>tier - 2</v>
      </c>
      <c r="O1715" t="str">
        <f>VLOOKUP(A1715,'Hospitalisation Details'!A:AA,13,0)</f>
        <v>tier - 1</v>
      </c>
      <c r="P1715" t="str">
        <f>VLOOKUP(A1715,'Hospitalisation Details'!A:AA,14,0)</f>
        <v>R1011</v>
      </c>
      <c r="Q1715">
        <f>VLOOKUP(A1715,'Hospitalisation Details'!A:AA,16,0)</f>
        <v>28</v>
      </c>
    </row>
    <row r="1716" spans="1:17" ht="15.75" x14ac:dyDescent="0.25">
      <c r="A1716" s="1" t="s">
        <v>656</v>
      </c>
      <c r="B1716" t="str">
        <f>VLOOKUP(A1716,'Customer Names'!A:D,4,0)</f>
        <v>Kristen</v>
      </c>
      <c r="C1716">
        <f>VLOOKUP(A1716,'Medical Examinations'!A:B,2,0)</f>
        <v>22.135000000000002</v>
      </c>
      <c r="D1716">
        <f>VLOOKUP(A1716,'Medical Examinations'!A:C,3,0)</f>
        <v>5.0999999999999996</v>
      </c>
      <c r="E1716" t="str">
        <f>VLOOKUP(A1716,'Medical Examinations'!A:K,11,0)</f>
        <v>No</v>
      </c>
      <c r="F1716" t="str">
        <f>VLOOKUP(A1716,'Medical Examinations'!A:N,14,0)</f>
        <v>No</v>
      </c>
      <c r="G1716" t="str">
        <f>VLOOKUP(A1716,'Medical Examinations'!A:F,6,0)</f>
        <v>No</v>
      </c>
      <c r="H1716" s="7" t="str">
        <f>VLOOKUP(A1716,'Medical Examinations'!A:J,10,0)</f>
        <v>0</v>
      </c>
      <c r="I1716" t="str">
        <f>VLOOKUP(A1716,'Medical Examinations'!A:I,9,0)</f>
        <v>No</v>
      </c>
      <c r="J1716" t="str">
        <f>VLOOKUP(A1716,'Medical Examinations'!A:L,12,0)</f>
        <v>Normal Weight</v>
      </c>
      <c r="K1716" t="str">
        <f>VLOOKUP(A1716,'Medical Examinations'!A:M,13,0)</f>
        <v>Normal</v>
      </c>
      <c r="L1716" t="str">
        <f>VLOOKUP(A1716,'Hospitalisation Details'!A:S,15,0)</f>
        <v>7-Nov-1989</v>
      </c>
      <c r="M1716" s="10">
        <f>VLOOKUP(A1716,'Hospitalisation Details'!A:Q,17,0)</f>
        <v>5354.07</v>
      </c>
      <c r="N1716" t="str">
        <f>VLOOKUP(A1716,'Hospitalisation Details'!A:L,12,0)</f>
        <v>tier - 2</v>
      </c>
      <c r="O1716" t="str">
        <f>VLOOKUP(A1716,'Hospitalisation Details'!A:AA,13,0)</f>
        <v>tier - 3</v>
      </c>
      <c r="P1716" t="str">
        <f>VLOOKUP(A1716,'Hospitalisation Details'!A:AA,14,0)</f>
        <v>R1024</v>
      </c>
      <c r="Q1716">
        <f>VLOOKUP(A1716,'Hospitalisation Details'!A:AA,16,0)</f>
        <v>33</v>
      </c>
    </row>
    <row r="1717" spans="1:17" ht="15.75" x14ac:dyDescent="0.25">
      <c r="A1717" s="1" t="s">
        <v>655</v>
      </c>
      <c r="B1717" t="str">
        <f>VLOOKUP(A1717,'Customer Names'!A:D,4,0)</f>
        <v>Thomas</v>
      </c>
      <c r="C1717">
        <f>VLOOKUP(A1717,'Medical Examinations'!A:B,2,0)</f>
        <v>16.53</v>
      </c>
      <c r="D1717">
        <f>VLOOKUP(A1717,'Medical Examinations'!A:C,3,0)</f>
        <v>5.08</v>
      </c>
      <c r="E1717" t="str">
        <f>VLOOKUP(A1717,'Medical Examinations'!A:K,11,0)</f>
        <v>No</v>
      </c>
      <c r="F1717" t="str">
        <f>VLOOKUP(A1717,'Medical Examinations'!A:N,14,0)</f>
        <v>No</v>
      </c>
      <c r="G1717" t="str">
        <f>VLOOKUP(A1717,'Medical Examinations'!A:F,6,0)</f>
        <v>No</v>
      </c>
      <c r="H1717" s="7">
        <f>VLOOKUP(A1717,'Medical Examinations'!A:J,10,0)</f>
        <v>2</v>
      </c>
      <c r="I1717" t="str">
        <f>VLOOKUP(A1717,'Medical Examinations'!A:I,9,0)</f>
        <v>No</v>
      </c>
      <c r="J1717" t="str">
        <f>VLOOKUP(A1717,'Medical Examinations'!A:L,12,0)</f>
        <v>Underweight</v>
      </c>
      <c r="K1717" t="str">
        <f>VLOOKUP(A1717,'Medical Examinations'!A:M,13,0)</f>
        <v>Normal</v>
      </c>
      <c r="L1717" t="str">
        <f>VLOOKUP(A1717,'Hospitalisation Details'!A:S,15,0)</f>
        <v>15-Dec-1972</v>
      </c>
      <c r="M1717" s="10">
        <f>VLOOKUP(A1717,'Hospitalisation Details'!A:Q,17,0)</f>
        <v>5344.81</v>
      </c>
      <c r="N1717" t="str">
        <f>VLOOKUP(A1717,'Hospitalisation Details'!A:L,12,0)</f>
        <v>tier - 2</v>
      </c>
      <c r="O1717" t="str">
        <f>VLOOKUP(A1717,'Hospitalisation Details'!A:AA,13,0)</f>
        <v>tier - 3</v>
      </c>
      <c r="P1717" t="str">
        <f>VLOOKUP(A1717,'Hospitalisation Details'!A:AA,14,0)</f>
        <v>R1013</v>
      </c>
      <c r="Q1717">
        <f>VLOOKUP(A1717,'Hospitalisation Details'!A:AA,16,0)</f>
        <v>50</v>
      </c>
    </row>
    <row r="1718" spans="1:17" ht="15.75" x14ac:dyDescent="0.25">
      <c r="A1718" s="1" t="s">
        <v>654</v>
      </c>
      <c r="B1718" t="str">
        <f>VLOOKUP(A1718,'Customer Names'!A:D,4,0)</f>
        <v>Tricity M</v>
      </c>
      <c r="C1718">
        <f>VLOOKUP(A1718,'Medical Examinations'!A:B,2,0)</f>
        <v>32.774999999999999</v>
      </c>
      <c r="D1718">
        <f>VLOOKUP(A1718,'Medical Examinations'!A:C,3,0)</f>
        <v>4.75</v>
      </c>
      <c r="E1718" t="str">
        <f>VLOOKUP(A1718,'Medical Examinations'!A:K,11,0)</f>
        <v>No</v>
      </c>
      <c r="F1718" t="str">
        <f>VLOOKUP(A1718,'Medical Examinations'!A:N,14,0)</f>
        <v>No</v>
      </c>
      <c r="G1718" t="str">
        <f>VLOOKUP(A1718,'Medical Examinations'!A:F,6,0)</f>
        <v>No</v>
      </c>
      <c r="H1718" s="7" t="str">
        <f>VLOOKUP(A1718,'Medical Examinations'!A:J,10,0)</f>
        <v>0</v>
      </c>
      <c r="I1718" t="str">
        <f>VLOOKUP(A1718,'Medical Examinations'!A:I,9,0)</f>
        <v>No</v>
      </c>
      <c r="J1718" t="str">
        <f>VLOOKUP(A1718,'Medical Examinations'!A:L,12,0)</f>
        <v>Obesity</v>
      </c>
      <c r="K1718" t="str">
        <f>VLOOKUP(A1718,'Medical Examinations'!A:M,13,0)</f>
        <v>Normal</v>
      </c>
      <c r="L1718" t="str">
        <f>VLOOKUP(A1718,'Hospitalisation Details'!A:S,15,0)</f>
        <v>28-Aug-1991</v>
      </c>
      <c r="M1718" s="10">
        <f>VLOOKUP(A1718,'Hospitalisation Details'!A:Q,17,0)</f>
        <v>5327.4</v>
      </c>
      <c r="N1718" t="str">
        <f>VLOOKUP(A1718,'Hospitalisation Details'!A:L,12,0)</f>
        <v>tier - 2</v>
      </c>
      <c r="O1718" t="str">
        <f>VLOOKUP(A1718,'Hospitalisation Details'!A:AA,13,0)</f>
        <v>tier - 1</v>
      </c>
      <c r="P1718" t="str">
        <f>VLOOKUP(A1718,'Hospitalisation Details'!A:AA,14,0)</f>
        <v>R1012</v>
      </c>
      <c r="Q1718">
        <f>VLOOKUP(A1718,'Hospitalisation Details'!A:AA,16,0)</f>
        <v>31</v>
      </c>
    </row>
    <row r="1719" spans="1:17" ht="15.75" x14ac:dyDescent="0.25">
      <c r="A1719" s="1" t="s">
        <v>653</v>
      </c>
      <c r="B1719" t="str">
        <f>VLOOKUP(A1719,'Customer Names'!A:D,4,0)</f>
        <v>Sarah A</v>
      </c>
      <c r="C1719">
        <f>VLOOKUP(A1719,'Medical Examinations'!A:B,2,0)</f>
        <v>30.9</v>
      </c>
      <c r="D1719">
        <f>VLOOKUP(A1719,'Medical Examinations'!A:C,3,0)</f>
        <v>6.05</v>
      </c>
      <c r="E1719" t="str">
        <f>VLOOKUP(A1719,'Medical Examinations'!A:K,11,0)</f>
        <v>No</v>
      </c>
      <c r="F1719" t="str">
        <f>VLOOKUP(A1719,'Medical Examinations'!A:N,14,0)</f>
        <v>No</v>
      </c>
      <c r="G1719" t="str">
        <f>VLOOKUP(A1719,'Medical Examinations'!A:F,6,0)</f>
        <v>No</v>
      </c>
      <c r="H1719" s="7">
        <f>VLOOKUP(A1719,'Medical Examinations'!A:J,10,0)</f>
        <v>1</v>
      </c>
      <c r="I1719" t="str">
        <f>VLOOKUP(A1719,'Medical Examinations'!A:I,9,0)</f>
        <v>No</v>
      </c>
      <c r="J1719" t="str">
        <f>VLOOKUP(A1719,'Medical Examinations'!A:L,12,0)</f>
        <v>Obesity</v>
      </c>
      <c r="K1719" t="str">
        <f>VLOOKUP(A1719,'Medical Examinations'!A:M,13,0)</f>
        <v>Prediabetes</v>
      </c>
      <c r="L1719" t="str">
        <f>VLOOKUP(A1719,'Hospitalisation Details'!A:S,15,0)</f>
        <v>18-Jun-1992</v>
      </c>
      <c r="M1719" s="10">
        <f>VLOOKUP(A1719,'Hospitalisation Details'!A:Q,17,0)</f>
        <v>5325.65</v>
      </c>
      <c r="N1719" t="str">
        <f>VLOOKUP(A1719,'Hospitalisation Details'!A:L,12,0)</f>
        <v>tier - 2</v>
      </c>
      <c r="O1719" t="str">
        <f>VLOOKUP(A1719,'Hospitalisation Details'!A:AA,13,0)</f>
        <v>tier - 1</v>
      </c>
      <c r="P1719" t="str">
        <f>VLOOKUP(A1719,'Hospitalisation Details'!A:AA,14,0)</f>
        <v>R1011</v>
      </c>
      <c r="Q1719">
        <f>VLOOKUP(A1719,'Hospitalisation Details'!A:AA,16,0)</f>
        <v>30</v>
      </c>
    </row>
    <row r="1720" spans="1:17" ht="15.75" x14ac:dyDescent="0.25">
      <c r="A1720" s="1" t="s">
        <v>652</v>
      </c>
      <c r="B1720" t="str">
        <f>VLOOKUP(A1720,'Customer Names'!A:D,4,0)</f>
        <v>Lisa M.</v>
      </c>
      <c r="C1720">
        <f>VLOOKUP(A1720,'Medical Examinations'!A:B,2,0)</f>
        <v>15.58</v>
      </c>
      <c r="D1720">
        <f>VLOOKUP(A1720,'Medical Examinations'!A:C,3,0)</f>
        <v>11.56</v>
      </c>
      <c r="E1720" t="str">
        <f>VLOOKUP(A1720,'Medical Examinations'!A:K,11,0)</f>
        <v>No</v>
      </c>
      <c r="F1720" t="str">
        <f>VLOOKUP(A1720,'Medical Examinations'!A:N,14,0)</f>
        <v>No</v>
      </c>
      <c r="G1720" t="str">
        <f>VLOOKUP(A1720,'Medical Examinations'!A:F,6,0)</f>
        <v>No</v>
      </c>
      <c r="H1720" s="7" t="str">
        <f>VLOOKUP(A1720,'Medical Examinations'!A:J,10,0)</f>
        <v>0</v>
      </c>
      <c r="I1720" t="str">
        <f>VLOOKUP(A1720,'Medical Examinations'!A:I,9,0)</f>
        <v>No</v>
      </c>
      <c r="J1720" t="str">
        <f>VLOOKUP(A1720,'Medical Examinations'!A:L,12,0)</f>
        <v>Underweight</v>
      </c>
      <c r="K1720" t="str">
        <f>VLOOKUP(A1720,'Medical Examinations'!A:M,13,0)</f>
        <v>Diabetes</v>
      </c>
      <c r="L1720" t="str">
        <f>VLOOKUP(A1720,'Hospitalisation Details'!A:S,15,0)</f>
        <v>2-Sep-1974</v>
      </c>
      <c r="M1720" s="10">
        <f>VLOOKUP(A1720,'Hospitalisation Details'!A:Q,17,0)</f>
        <v>5322.24</v>
      </c>
      <c r="N1720" t="str">
        <f>VLOOKUP(A1720,'Hospitalisation Details'!A:L,12,0)</f>
        <v>tier - 2</v>
      </c>
      <c r="O1720" t="str">
        <f>VLOOKUP(A1720,'Hospitalisation Details'!A:AA,13,0)</f>
        <v>tier - 1</v>
      </c>
      <c r="P1720" t="str">
        <f>VLOOKUP(A1720,'Hospitalisation Details'!A:AA,14,0)</f>
        <v>R1012</v>
      </c>
      <c r="Q1720">
        <f>VLOOKUP(A1720,'Hospitalisation Details'!A:AA,16,0)</f>
        <v>48</v>
      </c>
    </row>
    <row r="1721" spans="1:17" ht="15.75" x14ac:dyDescent="0.25">
      <c r="A1721" s="1" t="s">
        <v>651</v>
      </c>
      <c r="B1721" t="str">
        <f>VLOOKUP(A1721,'Customer Names'!A:D,4,0)</f>
        <v>Tracy A.</v>
      </c>
      <c r="C1721">
        <f>VLOOKUP(A1721,'Medical Examinations'!A:B,2,0)</f>
        <v>26.315000000000001</v>
      </c>
      <c r="D1721">
        <f>VLOOKUP(A1721,'Medical Examinations'!A:C,3,0)</f>
        <v>5.76</v>
      </c>
      <c r="E1721" t="str">
        <f>VLOOKUP(A1721,'Medical Examinations'!A:K,11,0)</f>
        <v>No</v>
      </c>
      <c r="F1721" t="str">
        <f>VLOOKUP(A1721,'Medical Examinations'!A:N,14,0)</f>
        <v>No</v>
      </c>
      <c r="G1721" t="str">
        <f>VLOOKUP(A1721,'Medical Examinations'!A:F,6,0)</f>
        <v>No</v>
      </c>
      <c r="H1721" s="7" t="str">
        <f>VLOOKUP(A1721,'Medical Examinations'!A:J,10,0)</f>
        <v>0</v>
      </c>
      <c r="I1721" t="str">
        <f>VLOOKUP(A1721,'Medical Examinations'!A:I,9,0)</f>
        <v>No</v>
      </c>
      <c r="J1721" t="str">
        <f>VLOOKUP(A1721,'Medical Examinations'!A:L,12,0)</f>
        <v>Overweight</v>
      </c>
      <c r="K1721" t="str">
        <f>VLOOKUP(A1721,'Medical Examinations'!A:M,13,0)</f>
        <v>Prediabetes</v>
      </c>
      <c r="L1721" t="str">
        <f>VLOOKUP(A1721,'Hospitalisation Details'!A:S,15,0)</f>
        <v>13-Nov-1994</v>
      </c>
      <c r="M1721" s="10">
        <f>VLOOKUP(A1721,'Hospitalisation Details'!A:Q,17,0)</f>
        <v>5312.17</v>
      </c>
      <c r="N1721" t="str">
        <f>VLOOKUP(A1721,'Hospitalisation Details'!A:L,12,0)</f>
        <v>tier - 2</v>
      </c>
      <c r="O1721" t="str">
        <f>VLOOKUP(A1721,'Hospitalisation Details'!A:AA,13,0)</f>
        <v>tier - 2</v>
      </c>
      <c r="P1721" t="str">
        <f>VLOOKUP(A1721,'Hospitalisation Details'!A:AA,14,0)</f>
        <v>R1012</v>
      </c>
      <c r="Q1721">
        <f>VLOOKUP(A1721,'Hospitalisation Details'!A:AA,16,0)</f>
        <v>28</v>
      </c>
    </row>
    <row r="1722" spans="1:17" ht="15.75" x14ac:dyDescent="0.25">
      <c r="A1722" s="1" t="s">
        <v>650</v>
      </c>
      <c r="B1722" t="str">
        <f>VLOOKUP(A1722,'Customer Names'!A:D,4,0)</f>
        <v>Patrick</v>
      </c>
      <c r="C1722">
        <f>VLOOKUP(A1722,'Medical Examinations'!A:B,2,0)</f>
        <v>35.61</v>
      </c>
      <c r="D1722">
        <f>VLOOKUP(A1722,'Medical Examinations'!A:C,3,0)</f>
        <v>5.65</v>
      </c>
      <c r="E1722" t="str">
        <f>VLOOKUP(A1722,'Medical Examinations'!A:K,11,0)</f>
        <v>No</v>
      </c>
      <c r="F1722" t="str">
        <f>VLOOKUP(A1722,'Medical Examinations'!A:N,14,0)</f>
        <v>Yes</v>
      </c>
      <c r="G1722" t="str">
        <f>VLOOKUP(A1722,'Medical Examinations'!A:F,6,0)</f>
        <v>No</v>
      </c>
      <c r="H1722" s="7">
        <f>VLOOKUP(A1722,'Medical Examinations'!A:J,10,0)</f>
        <v>1</v>
      </c>
      <c r="I1722" t="str">
        <f>VLOOKUP(A1722,'Medical Examinations'!A:I,9,0)</f>
        <v>No</v>
      </c>
      <c r="J1722" t="str">
        <f>VLOOKUP(A1722,'Medical Examinations'!A:L,12,0)</f>
        <v>Obesity</v>
      </c>
      <c r="K1722" t="str">
        <f>VLOOKUP(A1722,'Medical Examinations'!A:M,13,0)</f>
        <v>Normal</v>
      </c>
      <c r="L1722" t="str">
        <f>VLOOKUP(A1722,'Hospitalisation Details'!A:S,15,0)</f>
        <v>9-Sep-2000</v>
      </c>
      <c r="M1722" s="10">
        <f>VLOOKUP(A1722,'Hospitalisation Details'!A:Q,17,0)</f>
        <v>5306.7</v>
      </c>
      <c r="N1722" t="str">
        <f>VLOOKUP(A1722,'Hospitalisation Details'!A:L,12,0)</f>
        <v>tier - 2</v>
      </c>
      <c r="O1722" t="str">
        <f>VLOOKUP(A1722,'Hospitalisation Details'!A:AA,13,0)</f>
        <v>tier - 3</v>
      </c>
      <c r="P1722" t="str">
        <f>VLOOKUP(A1722,'Hospitalisation Details'!A:AA,14,0)</f>
        <v>R1012</v>
      </c>
      <c r="Q1722">
        <f>VLOOKUP(A1722,'Hospitalisation Details'!A:AA,16,0)</f>
        <v>22</v>
      </c>
    </row>
    <row r="1723" spans="1:17" ht="15.75" x14ac:dyDescent="0.25">
      <c r="A1723" s="1" t="s">
        <v>649</v>
      </c>
      <c r="B1723" t="str">
        <f>VLOOKUP(A1723,'Customer Names'!A:D,4,0)</f>
        <v>Trent</v>
      </c>
      <c r="C1723">
        <f>VLOOKUP(A1723,'Medical Examinations'!A:B,2,0)</f>
        <v>37.56</v>
      </c>
      <c r="D1723">
        <f>VLOOKUP(A1723,'Medical Examinations'!A:C,3,0)</f>
        <v>5.88</v>
      </c>
      <c r="E1723" t="str">
        <f>VLOOKUP(A1723,'Medical Examinations'!A:K,11,0)</f>
        <v>No</v>
      </c>
      <c r="F1723" t="str">
        <f>VLOOKUP(A1723,'Medical Examinations'!A:N,14,0)</f>
        <v>Yes</v>
      </c>
      <c r="G1723" t="str">
        <f>VLOOKUP(A1723,'Medical Examinations'!A:F,6,0)</f>
        <v>No</v>
      </c>
      <c r="H1723" s="7">
        <f>VLOOKUP(A1723,'Medical Examinations'!A:J,10,0)</f>
        <v>1</v>
      </c>
      <c r="I1723" t="str">
        <f>VLOOKUP(A1723,'Medical Examinations'!A:I,9,0)</f>
        <v>No</v>
      </c>
      <c r="J1723" t="str">
        <f>VLOOKUP(A1723,'Medical Examinations'!A:L,12,0)</f>
        <v>Obesity</v>
      </c>
      <c r="K1723" t="str">
        <f>VLOOKUP(A1723,'Medical Examinations'!A:M,13,0)</f>
        <v>Prediabetes</v>
      </c>
      <c r="L1723" t="str">
        <f>VLOOKUP(A1723,'Hospitalisation Details'!A:S,15,0)</f>
        <v>22-Aug-2004</v>
      </c>
      <c r="M1723" s="10">
        <f>VLOOKUP(A1723,'Hospitalisation Details'!A:Q,17,0)</f>
        <v>5293.67</v>
      </c>
      <c r="N1723" t="str">
        <f>VLOOKUP(A1723,'Hospitalisation Details'!A:L,12,0)</f>
        <v>tier - 2</v>
      </c>
      <c r="O1723" t="str">
        <f>VLOOKUP(A1723,'Hospitalisation Details'!A:AA,13,0)</f>
        <v>tier - 2</v>
      </c>
      <c r="P1723" t="str">
        <f>VLOOKUP(A1723,'Hospitalisation Details'!A:AA,14,0)</f>
        <v>R1022</v>
      </c>
      <c r="Q1723">
        <f>VLOOKUP(A1723,'Hospitalisation Details'!A:AA,16,0)</f>
        <v>18</v>
      </c>
    </row>
    <row r="1724" spans="1:17" ht="15.75" x14ac:dyDescent="0.25">
      <c r="A1724" s="1" t="s">
        <v>648</v>
      </c>
      <c r="B1724" t="str">
        <f>VLOOKUP(A1724,'Customer Names'!A:D,4,0)</f>
        <v>Julie</v>
      </c>
      <c r="C1724">
        <f>VLOOKUP(A1724,'Medical Examinations'!A:B,2,0)</f>
        <v>15.49</v>
      </c>
      <c r="D1724">
        <f>VLOOKUP(A1724,'Medical Examinations'!A:C,3,0)</f>
        <v>9.6</v>
      </c>
      <c r="E1724" t="str">
        <f>VLOOKUP(A1724,'Medical Examinations'!A:K,11,0)</f>
        <v>No</v>
      </c>
      <c r="F1724" t="str">
        <f>VLOOKUP(A1724,'Medical Examinations'!A:N,14,0)</f>
        <v>No</v>
      </c>
      <c r="G1724" t="str">
        <f>VLOOKUP(A1724,'Medical Examinations'!A:F,6,0)</f>
        <v>No</v>
      </c>
      <c r="H1724" s="7" t="str">
        <f>VLOOKUP(A1724,'Medical Examinations'!A:J,10,0)</f>
        <v>0</v>
      </c>
      <c r="I1724" t="str">
        <f>VLOOKUP(A1724,'Medical Examinations'!A:I,9,0)</f>
        <v>No</v>
      </c>
      <c r="J1724" t="str">
        <f>VLOOKUP(A1724,'Medical Examinations'!A:L,12,0)</f>
        <v>Underweight</v>
      </c>
      <c r="K1724" t="str">
        <f>VLOOKUP(A1724,'Medical Examinations'!A:M,13,0)</f>
        <v>Diabetes</v>
      </c>
      <c r="L1724" t="str">
        <f>VLOOKUP(A1724,'Hospitalisation Details'!A:S,15,0)</f>
        <v>12-Nov-1974</v>
      </c>
      <c r="M1724" s="10">
        <f>VLOOKUP(A1724,'Hospitalisation Details'!A:Q,17,0)</f>
        <v>5291.71</v>
      </c>
      <c r="N1724" t="str">
        <f>VLOOKUP(A1724,'Hospitalisation Details'!A:L,12,0)</f>
        <v>tier - 2</v>
      </c>
      <c r="O1724" t="str">
        <f>VLOOKUP(A1724,'Hospitalisation Details'!A:AA,13,0)</f>
        <v>tier - 2</v>
      </c>
      <c r="P1724" t="str">
        <f>VLOOKUP(A1724,'Hospitalisation Details'!A:AA,14,0)</f>
        <v>R1012</v>
      </c>
      <c r="Q1724">
        <f>VLOOKUP(A1724,'Hospitalisation Details'!A:AA,16,0)</f>
        <v>48</v>
      </c>
    </row>
    <row r="1725" spans="1:17" ht="15.75" x14ac:dyDescent="0.25">
      <c r="A1725" s="1" t="s">
        <v>647</v>
      </c>
      <c r="B1725" t="str">
        <f>VLOOKUP(A1725,'Customer Names'!A:D,4,0)</f>
        <v>Sawomir</v>
      </c>
      <c r="C1725">
        <f>VLOOKUP(A1725,'Medical Examinations'!A:B,2,0)</f>
        <v>23.48</v>
      </c>
      <c r="D1725">
        <f>VLOOKUP(A1725,'Medical Examinations'!A:C,3,0)</f>
        <v>6.24</v>
      </c>
      <c r="E1725" t="str">
        <f>VLOOKUP(A1725,'Medical Examinations'!A:K,11,0)</f>
        <v>No</v>
      </c>
      <c r="F1725" t="str">
        <f>VLOOKUP(A1725,'Medical Examinations'!A:N,14,0)</f>
        <v>No</v>
      </c>
      <c r="G1725" t="str">
        <f>VLOOKUP(A1725,'Medical Examinations'!A:F,6,0)</f>
        <v>No</v>
      </c>
      <c r="H1725" s="7">
        <f>VLOOKUP(A1725,'Medical Examinations'!A:J,10,0)</f>
        <v>1</v>
      </c>
      <c r="I1725" t="str">
        <f>VLOOKUP(A1725,'Medical Examinations'!A:I,9,0)</f>
        <v>No</v>
      </c>
      <c r="J1725" t="str">
        <f>VLOOKUP(A1725,'Medical Examinations'!A:L,12,0)</f>
        <v>Normal Weight</v>
      </c>
      <c r="K1725" t="str">
        <f>VLOOKUP(A1725,'Medical Examinations'!A:M,13,0)</f>
        <v>Prediabetes</v>
      </c>
      <c r="L1725" t="str">
        <f>VLOOKUP(A1725,'Hospitalisation Details'!A:S,15,0)</f>
        <v>1-Sep-1987</v>
      </c>
      <c r="M1725" s="10">
        <f>VLOOKUP(A1725,'Hospitalisation Details'!A:Q,17,0)</f>
        <v>5275.86</v>
      </c>
      <c r="N1725" t="str">
        <f>VLOOKUP(A1725,'Hospitalisation Details'!A:L,12,0)</f>
        <v>tier - 2</v>
      </c>
      <c r="O1725" t="str">
        <f>VLOOKUP(A1725,'Hospitalisation Details'!A:AA,13,0)</f>
        <v>tier - 2</v>
      </c>
      <c r="P1725" t="str">
        <f>VLOOKUP(A1725,'Hospitalisation Details'!A:AA,14,0)</f>
        <v>R1013</v>
      </c>
      <c r="Q1725">
        <f>VLOOKUP(A1725,'Hospitalisation Details'!A:AA,16,0)</f>
        <v>35</v>
      </c>
    </row>
    <row r="1726" spans="1:17" ht="15.75" x14ac:dyDescent="0.25">
      <c r="A1726" s="1" t="s">
        <v>646</v>
      </c>
      <c r="B1726" t="str">
        <f>VLOOKUP(A1726,'Customer Names'!A:D,4,0)</f>
        <v>Micah</v>
      </c>
      <c r="C1726">
        <f>VLOOKUP(A1726,'Medical Examinations'!A:B,2,0)</f>
        <v>30.02</v>
      </c>
      <c r="D1726">
        <f>VLOOKUP(A1726,'Medical Examinations'!A:C,3,0)</f>
        <v>7.63</v>
      </c>
      <c r="E1726" t="str">
        <f>VLOOKUP(A1726,'Medical Examinations'!A:K,11,0)</f>
        <v>Yes</v>
      </c>
      <c r="F1726" t="str">
        <f>VLOOKUP(A1726,'Medical Examinations'!A:N,14,0)</f>
        <v>No</v>
      </c>
      <c r="G1726" t="str">
        <f>VLOOKUP(A1726,'Medical Examinations'!A:F,6,0)</f>
        <v>No</v>
      </c>
      <c r="H1726" s="7">
        <f>VLOOKUP(A1726,'Medical Examinations'!A:J,10,0)</f>
        <v>1</v>
      </c>
      <c r="I1726" t="str">
        <f>VLOOKUP(A1726,'Medical Examinations'!A:I,9,0)</f>
        <v>No</v>
      </c>
      <c r="J1726" t="str">
        <f>VLOOKUP(A1726,'Medical Examinations'!A:L,12,0)</f>
        <v>Obesity</v>
      </c>
      <c r="K1726" t="str">
        <f>VLOOKUP(A1726,'Medical Examinations'!A:M,13,0)</f>
        <v>Diabetes</v>
      </c>
      <c r="L1726" t="str">
        <f>VLOOKUP(A1726,'Hospitalisation Details'!A:S,15,0)</f>
        <v>20-Oct-1986</v>
      </c>
      <c r="M1726" s="10">
        <f>VLOOKUP(A1726,'Hospitalisation Details'!A:Q,17,0)</f>
        <v>5272.18</v>
      </c>
      <c r="N1726" t="str">
        <f>VLOOKUP(A1726,'Hospitalisation Details'!A:L,12,0)</f>
        <v>tier - 2</v>
      </c>
      <c r="O1726" t="str">
        <f>VLOOKUP(A1726,'Hospitalisation Details'!A:AA,13,0)</f>
        <v>tier - 3</v>
      </c>
      <c r="P1726" t="str">
        <f>VLOOKUP(A1726,'Hospitalisation Details'!A:AA,14,0)</f>
        <v>R1012</v>
      </c>
      <c r="Q1726">
        <f>VLOOKUP(A1726,'Hospitalisation Details'!A:AA,16,0)</f>
        <v>36</v>
      </c>
    </row>
    <row r="1727" spans="1:17" ht="15.75" x14ac:dyDescent="0.25">
      <c r="A1727" s="1" t="s">
        <v>645</v>
      </c>
      <c r="B1727" t="str">
        <f>VLOOKUP(A1727,'Customer Names'!A:D,4,0)</f>
        <v>Kelly H.</v>
      </c>
      <c r="C1727">
        <f>VLOOKUP(A1727,'Medical Examinations'!A:B,2,0)</f>
        <v>26.885000000000002</v>
      </c>
      <c r="D1727">
        <f>VLOOKUP(A1727,'Medical Examinations'!A:C,3,0)</f>
        <v>8.66</v>
      </c>
      <c r="E1727" t="str">
        <f>VLOOKUP(A1727,'Medical Examinations'!A:K,11,0)</f>
        <v>Yes</v>
      </c>
      <c r="F1727" t="str">
        <f>VLOOKUP(A1727,'Medical Examinations'!A:N,14,0)</f>
        <v>No</v>
      </c>
      <c r="G1727" t="str">
        <f>VLOOKUP(A1727,'Medical Examinations'!A:F,6,0)</f>
        <v>No</v>
      </c>
      <c r="H1727" s="7">
        <f>VLOOKUP(A1727,'Medical Examinations'!A:J,10,0)</f>
        <v>1</v>
      </c>
      <c r="I1727" t="str">
        <f>VLOOKUP(A1727,'Medical Examinations'!A:I,9,0)</f>
        <v>No</v>
      </c>
      <c r="J1727" t="str">
        <f>VLOOKUP(A1727,'Medical Examinations'!A:L,12,0)</f>
        <v>Overweight</v>
      </c>
      <c r="K1727" t="str">
        <f>VLOOKUP(A1727,'Medical Examinations'!A:M,13,0)</f>
        <v>Diabetes</v>
      </c>
      <c r="L1727" t="str">
        <f>VLOOKUP(A1727,'Hospitalisation Details'!A:S,15,0)</f>
        <v>20-Sep-1986</v>
      </c>
      <c r="M1727" s="10">
        <f>VLOOKUP(A1727,'Hospitalisation Details'!A:Q,17,0)</f>
        <v>5267.82</v>
      </c>
      <c r="N1727" t="str">
        <f>VLOOKUP(A1727,'Hospitalisation Details'!A:L,12,0)</f>
        <v>tier - 2</v>
      </c>
      <c r="O1727" t="str">
        <f>VLOOKUP(A1727,'Hospitalisation Details'!A:AA,13,0)</f>
        <v>tier - 2</v>
      </c>
      <c r="P1727" t="str">
        <f>VLOOKUP(A1727,'Hospitalisation Details'!A:AA,14,0)</f>
        <v>R1012</v>
      </c>
      <c r="Q1727">
        <f>VLOOKUP(A1727,'Hospitalisation Details'!A:AA,16,0)</f>
        <v>36</v>
      </c>
    </row>
    <row r="1728" spans="1:17" ht="15.75" x14ac:dyDescent="0.25">
      <c r="A1728" s="1" t="s">
        <v>644</v>
      </c>
      <c r="B1728" t="str">
        <f>VLOOKUP(A1728,'Customer Names'!A:D,4,0)</f>
        <v>Lindsay M.</v>
      </c>
      <c r="C1728">
        <f>VLOOKUP(A1728,'Medical Examinations'!A:B,2,0)</f>
        <v>25.84</v>
      </c>
      <c r="D1728">
        <f>VLOOKUP(A1728,'Medical Examinations'!A:C,3,0)</f>
        <v>8.5500000000000007</v>
      </c>
      <c r="E1728" t="str">
        <f>VLOOKUP(A1728,'Medical Examinations'!A:K,11,0)</f>
        <v>Yes</v>
      </c>
      <c r="F1728" t="str">
        <f>VLOOKUP(A1728,'Medical Examinations'!A:N,14,0)</f>
        <v>No</v>
      </c>
      <c r="G1728" t="str">
        <f>VLOOKUP(A1728,'Medical Examinations'!A:F,6,0)</f>
        <v>No</v>
      </c>
      <c r="H1728" s="7">
        <f>VLOOKUP(A1728,'Medical Examinations'!A:J,10,0)</f>
        <v>1</v>
      </c>
      <c r="I1728" t="str">
        <f>VLOOKUP(A1728,'Medical Examinations'!A:I,9,0)</f>
        <v>No</v>
      </c>
      <c r="J1728" t="str">
        <f>VLOOKUP(A1728,'Medical Examinations'!A:L,12,0)</f>
        <v>Overweight</v>
      </c>
      <c r="K1728" t="str">
        <f>VLOOKUP(A1728,'Medical Examinations'!A:M,13,0)</f>
        <v>Diabetes</v>
      </c>
      <c r="L1728" t="str">
        <f>VLOOKUP(A1728,'Hospitalisation Details'!A:S,15,0)</f>
        <v>25-Oct-1986</v>
      </c>
      <c r="M1728" s="10">
        <f>VLOOKUP(A1728,'Hospitalisation Details'!A:Q,17,0)</f>
        <v>5266.37</v>
      </c>
      <c r="N1728" t="str">
        <f>VLOOKUP(A1728,'Hospitalisation Details'!A:L,12,0)</f>
        <v>tier - 2</v>
      </c>
      <c r="O1728" t="str">
        <f>VLOOKUP(A1728,'Hospitalisation Details'!A:AA,13,0)</f>
        <v>tier - 2</v>
      </c>
      <c r="P1728" t="str">
        <f>VLOOKUP(A1728,'Hospitalisation Details'!A:AA,14,0)</f>
        <v>R1012</v>
      </c>
      <c r="Q1728">
        <f>VLOOKUP(A1728,'Hospitalisation Details'!A:AA,16,0)</f>
        <v>36</v>
      </c>
    </row>
    <row r="1729" spans="1:17" ht="15.75" x14ac:dyDescent="0.25">
      <c r="A1729" s="1" t="s">
        <v>643</v>
      </c>
      <c r="B1729" t="str">
        <f>VLOOKUP(A1729,'Customer Names'!A:D,4,0)</f>
        <v>Austen G</v>
      </c>
      <c r="C1729">
        <f>VLOOKUP(A1729,'Medical Examinations'!A:B,2,0)</f>
        <v>27.454999999999998</v>
      </c>
      <c r="D1729">
        <f>VLOOKUP(A1729,'Medical Examinations'!A:C,3,0)</f>
        <v>4.54</v>
      </c>
      <c r="E1729" t="str">
        <f>VLOOKUP(A1729,'Medical Examinations'!A:K,11,0)</f>
        <v>No</v>
      </c>
      <c r="F1729" t="str">
        <f>VLOOKUP(A1729,'Medical Examinations'!A:N,14,0)</f>
        <v>No</v>
      </c>
      <c r="G1729" t="str">
        <f>VLOOKUP(A1729,'Medical Examinations'!A:F,6,0)</f>
        <v>No</v>
      </c>
      <c r="H1729" s="7" t="str">
        <f>VLOOKUP(A1729,'Medical Examinations'!A:J,10,0)</f>
        <v>0</v>
      </c>
      <c r="I1729" t="str">
        <f>VLOOKUP(A1729,'Medical Examinations'!A:I,9,0)</f>
        <v>No</v>
      </c>
      <c r="J1729" t="str">
        <f>VLOOKUP(A1729,'Medical Examinations'!A:L,12,0)</f>
        <v>Overweight</v>
      </c>
      <c r="K1729" t="str">
        <f>VLOOKUP(A1729,'Medical Examinations'!A:M,13,0)</f>
        <v>Normal</v>
      </c>
      <c r="L1729" t="str">
        <f>VLOOKUP(A1729,'Hospitalisation Details'!A:S,15,0)</f>
        <v>19-Jul-1989</v>
      </c>
      <c r="M1729" s="10">
        <f>VLOOKUP(A1729,'Hospitalisation Details'!A:Q,17,0)</f>
        <v>5261.47</v>
      </c>
      <c r="N1729" t="str">
        <f>VLOOKUP(A1729,'Hospitalisation Details'!A:L,12,0)</f>
        <v>tier - 2</v>
      </c>
      <c r="O1729" t="str">
        <f>VLOOKUP(A1729,'Hospitalisation Details'!A:AA,13,0)</f>
        <v>tier - 2</v>
      </c>
      <c r="P1729" t="str">
        <f>VLOOKUP(A1729,'Hospitalisation Details'!A:AA,14,0)</f>
        <v>R1012</v>
      </c>
      <c r="Q1729">
        <f>VLOOKUP(A1729,'Hospitalisation Details'!A:AA,16,0)</f>
        <v>33</v>
      </c>
    </row>
    <row r="1730" spans="1:17" ht="15.75" x14ac:dyDescent="0.25">
      <c r="A1730" s="1" t="s">
        <v>642</v>
      </c>
      <c r="B1730" t="str">
        <f>VLOOKUP(A1730,'Customer Names'!A:D,4,0)</f>
        <v>Tory J.</v>
      </c>
      <c r="C1730">
        <f>VLOOKUP(A1730,'Medical Examinations'!A:B,2,0)</f>
        <v>24.605</v>
      </c>
      <c r="D1730">
        <f>VLOOKUP(A1730,'Medical Examinations'!A:C,3,0)</f>
        <v>5.7</v>
      </c>
      <c r="E1730" t="str">
        <f>VLOOKUP(A1730,'Medical Examinations'!A:K,11,0)</f>
        <v>No</v>
      </c>
      <c r="F1730" t="str">
        <f>VLOOKUP(A1730,'Medical Examinations'!A:N,14,0)</f>
        <v>No</v>
      </c>
      <c r="G1730" t="str">
        <f>VLOOKUP(A1730,'Medical Examinations'!A:F,6,0)</f>
        <v>No</v>
      </c>
      <c r="H1730" s="7" t="str">
        <f>VLOOKUP(A1730,'Medical Examinations'!A:J,10,0)</f>
        <v>0</v>
      </c>
      <c r="I1730" t="str">
        <f>VLOOKUP(A1730,'Medical Examinations'!A:I,9,0)</f>
        <v>No</v>
      </c>
      <c r="J1730" t="str">
        <f>VLOOKUP(A1730,'Medical Examinations'!A:L,12,0)</f>
        <v>Normal Weight</v>
      </c>
      <c r="K1730" t="str">
        <f>VLOOKUP(A1730,'Medical Examinations'!A:M,13,0)</f>
        <v>Prediabetes</v>
      </c>
      <c r="L1730" t="str">
        <f>VLOOKUP(A1730,'Hospitalisation Details'!A:S,15,0)</f>
        <v>25-Nov-1989</v>
      </c>
      <c r="M1730" s="10">
        <f>VLOOKUP(A1730,'Hospitalisation Details'!A:Q,17,0)</f>
        <v>5257.51</v>
      </c>
      <c r="N1730" t="str">
        <f>VLOOKUP(A1730,'Hospitalisation Details'!A:L,12,0)</f>
        <v>tier - 2</v>
      </c>
      <c r="O1730" t="str">
        <f>VLOOKUP(A1730,'Hospitalisation Details'!A:AA,13,0)</f>
        <v>tier - 2</v>
      </c>
      <c r="P1730" t="str">
        <f>VLOOKUP(A1730,'Hospitalisation Details'!A:AA,14,0)</f>
        <v>R1012</v>
      </c>
      <c r="Q1730">
        <f>VLOOKUP(A1730,'Hospitalisation Details'!A:AA,16,0)</f>
        <v>33</v>
      </c>
    </row>
    <row r="1731" spans="1:17" ht="15.75" x14ac:dyDescent="0.25">
      <c r="A1731" s="1" t="s">
        <v>641</v>
      </c>
      <c r="B1731" t="str">
        <f>VLOOKUP(A1731,'Customer Names'!A:D,4,0)</f>
        <v>Robert J.</v>
      </c>
      <c r="C1731">
        <f>VLOOKUP(A1731,'Medical Examinations'!A:B,2,0)</f>
        <v>30.8</v>
      </c>
      <c r="D1731">
        <f>VLOOKUP(A1731,'Medical Examinations'!A:C,3,0)</f>
        <v>5.07</v>
      </c>
      <c r="E1731" t="str">
        <f>VLOOKUP(A1731,'Medical Examinations'!A:K,11,0)</f>
        <v>No</v>
      </c>
      <c r="F1731" t="str">
        <f>VLOOKUP(A1731,'Medical Examinations'!A:N,14,0)</f>
        <v>No</v>
      </c>
      <c r="G1731" t="str">
        <f>VLOOKUP(A1731,'Medical Examinations'!A:F,6,0)</f>
        <v>No</v>
      </c>
      <c r="H1731" s="7" t="str">
        <f>VLOOKUP(A1731,'Medical Examinations'!A:J,10,0)</f>
        <v>0</v>
      </c>
      <c r="I1731" t="str">
        <f>VLOOKUP(A1731,'Medical Examinations'!A:I,9,0)</f>
        <v>No</v>
      </c>
      <c r="J1731" t="str">
        <f>VLOOKUP(A1731,'Medical Examinations'!A:L,12,0)</f>
        <v>Obesity</v>
      </c>
      <c r="K1731" t="str">
        <f>VLOOKUP(A1731,'Medical Examinations'!A:M,13,0)</f>
        <v>Normal</v>
      </c>
      <c r="L1731" t="str">
        <f>VLOOKUP(A1731,'Hospitalisation Details'!A:S,15,0)</f>
        <v>6-Jul-1990</v>
      </c>
      <c r="M1731" s="10">
        <f>VLOOKUP(A1731,'Hospitalisation Details'!A:Q,17,0)</f>
        <v>5253.52</v>
      </c>
      <c r="N1731" t="str">
        <f>VLOOKUP(A1731,'Hospitalisation Details'!A:L,12,0)</f>
        <v>tier - 3</v>
      </c>
      <c r="O1731" t="str">
        <f>VLOOKUP(A1731,'Hospitalisation Details'!A:AA,13,0)</f>
        <v>tier - 3</v>
      </c>
      <c r="P1731" t="str">
        <f>VLOOKUP(A1731,'Hospitalisation Details'!A:AA,14,0)</f>
        <v>R1011</v>
      </c>
      <c r="Q1731">
        <f>VLOOKUP(A1731,'Hospitalisation Details'!A:AA,16,0)</f>
        <v>32</v>
      </c>
    </row>
    <row r="1732" spans="1:17" ht="15.75" x14ac:dyDescent="0.25">
      <c r="A1732" s="1" t="s">
        <v>640</v>
      </c>
      <c r="B1732" t="str">
        <f>VLOOKUP(A1732,'Customer Names'!A:D,4,0)</f>
        <v>Steph</v>
      </c>
      <c r="C1732">
        <f>VLOOKUP(A1732,'Medical Examinations'!A:B,2,0)</f>
        <v>34.799999999999997</v>
      </c>
      <c r="D1732">
        <f>VLOOKUP(A1732,'Medical Examinations'!A:C,3,0)</f>
        <v>4.38</v>
      </c>
      <c r="E1732" t="str">
        <f>VLOOKUP(A1732,'Medical Examinations'!A:K,11,0)</f>
        <v>No</v>
      </c>
      <c r="F1732" t="str">
        <f>VLOOKUP(A1732,'Medical Examinations'!A:N,14,0)</f>
        <v>No</v>
      </c>
      <c r="G1732" t="str">
        <f>VLOOKUP(A1732,'Medical Examinations'!A:F,6,0)</f>
        <v>No</v>
      </c>
      <c r="H1732" s="7">
        <f>VLOOKUP(A1732,'Medical Examinations'!A:J,10,0)</f>
        <v>1</v>
      </c>
      <c r="I1732" t="str">
        <f>VLOOKUP(A1732,'Medical Examinations'!A:I,9,0)</f>
        <v>No</v>
      </c>
      <c r="J1732" t="str">
        <f>VLOOKUP(A1732,'Medical Examinations'!A:L,12,0)</f>
        <v>Obesity</v>
      </c>
      <c r="K1732" t="str">
        <f>VLOOKUP(A1732,'Medical Examinations'!A:M,13,0)</f>
        <v>Normal</v>
      </c>
      <c r="L1732" t="str">
        <f>VLOOKUP(A1732,'Hospitalisation Details'!A:S,15,0)</f>
        <v>9-Sep-1987</v>
      </c>
      <c r="M1732" s="10">
        <f>VLOOKUP(A1732,'Hospitalisation Details'!A:Q,17,0)</f>
        <v>5246.05</v>
      </c>
      <c r="N1732" t="str">
        <f>VLOOKUP(A1732,'Hospitalisation Details'!A:L,12,0)</f>
        <v>tier - 2</v>
      </c>
      <c r="O1732" t="str">
        <f>VLOOKUP(A1732,'Hospitalisation Details'!A:AA,13,0)</f>
        <v>tier - 3</v>
      </c>
      <c r="P1732" t="str">
        <f>VLOOKUP(A1732,'Hospitalisation Details'!A:AA,14,0)</f>
        <v>R1011</v>
      </c>
      <c r="Q1732">
        <f>VLOOKUP(A1732,'Hospitalisation Details'!A:AA,16,0)</f>
        <v>35</v>
      </c>
    </row>
    <row r="1733" spans="1:17" ht="15.75" x14ac:dyDescent="0.25">
      <c r="A1733" s="1" t="s">
        <v>639</v>
      </c>
      <c r="B1733" t="str">
        <f>VLOOKUP(A1733,'Customer Names'!A:D,4,0)</f>
        <v>Kate</v>
      </c>
      <c r="C1733">
        <f>VLOOKUP(A1733,'Medical Examinations'!A:B,2,0)</f>
        <v>34.21</v>
      </c>
      <c r="D1733">
        <f>VLOOKUP(A1733,'Medical Examinations'!A:C,3,0)</f>
        <v>4.54</v>
      </c>
      <c r="E1733" t="str">
        <f>VLOOKUP(A1733,'Medical Examinations'!A:K,11,0)</f>
        <v>No</v>
      </c>
      <c r="F1733" t="str">
        <f>VLOOKUP(A1733,'Medical Examinations'!A:N,14,0)</f>
        <v>No</v>
      </c>
      <c r="G1733" t="str">
        <f>VLOOKUP(A1733,'Medical Examinations'!A:F,6,0)</f>
        <v>No</v>
      </c>
      <c r="H1733" s="7">
        <f>VLOOKUP(A1733,'Medical Examinations'!A:J,10,0)</f>
        <v>1</v>
      </c>
      <c r="I1733" t="str">
        <f>VLOOKUP(A1733,'Medical Examinations'!A:I,9,0)</f>
        <v>No</v>
      </c>
      <c r="J1733" t="str">
        <f>VLOOKUP(A1733,'Medical Examinations'!A:L,12,0)</f>
        <v>Obesity</v>
      </c>
      <c r="K1733" t="str">
        <f>VLOOKUP(A1733,'Medical Examinations'!A:M,13,0)</f>
        <v>Normal</v>
      </c>
      <c r="L1733" t="str">
        <f>VLOOKUP(A1733,'Hospitalisation Details'!A:S,15,0)</f>
        <v>5-Jul-1987</v>
      </c>
      <c r="M1733" s="10">
        <f>VLOOKUP(A1733,'Hospitalisation Details'!A:Q,17,0)</f>
        <v>5245.23</v>
      </c>
      <c r="N1733" t="str">
        <f>VLOOKUP(A1733,'Hospitalisation Details'!A:L,12,0)</f>
        <v>tier - 2</v>
      </c>
      <c r="O1733" t="str">
        <f>VLOOKUP(A1733,'Hospitalisation Details'!A:AA,13,0)</f>
        <v>tier - 2</v>
      </c>
      <c r="P1733" t="str">
        <f>VLOOKUP(A1733,'Hospitalisation Details'!A:AA,14,0)</f>
        <v>R1013</v>
      </c>
      <c r="Q1733">
        <f>VLOOKUP(A1733,'Hospitalisation Details'!A:AA,16,0)</f>
        <v>35</v>
      </c>
    </row>
    <row r="1734" spans="1:17" ht="15.75" x14ac:dyDescent="0.25">
      <c r="A1734" s="1" t="s">
        <v>638</v>
      </c>
      <c r="B1734" t="str">
        <f>VLOOKUP(A1734,'Customer Names'!A:D,4,0)</f>
        <v>Kristina</v>
      </c>
      <c r="C1734">
        <f>VLOOKUP(A1734,'Medical Examinations'!A:B,2,0)</f>
        <v>31</v>
      </c>
      <c r="D1734">
        <f>VLOOKUP(A1734,'Medical Examinations'!A:C,3,0)</f>
        <v>5.38</v>
      </c>
      <c r="E1734" t="str">
        <f>VLOOKUP(A1734,'Medical Examinations'!A:K,11,0)</f>
        <v>No</v>
      </c>
      <c r="F1734" t="str">
        <f>VLOOKUP(A1734,'Medical Examinations'!A:N,14,0)</f>
        <v>No</v>
      </c>
      <c r="G1734" t="str">
        <f>VLOOKUP(A1734,'Medical Examinations'!A:F,6,0)</f>
        <v>No</v>
      </c>
      <c r="H1734" s="7">
        <f>VLOOKUP(A1734,'Medical Examinations'!A:J,10,0)</f>
        <v>1</v>
      </c>
      <c r="I1734" t="str">
        <f>VLOOKUP(A1734,'Medical Examinations'!A:I,9,0)</f>
        <v>No</v>
      </c>
      <c r="J1734" t="str">
        <f>VLOOKUP(A1734,'Medical Examinations'!A:L,12,0)</f>
        <v>Obesity</v>
      </c>
      <c r="K1734" t="str">
        <f>VLOOKUP(A1734,'Medical Examinations'!A:M,13,0)</f>
        <v>Normal</v>
      </c>
      <c r="L1734" t="str">
        <f>VLOOKUP(A1734,'Hospitalisation Details'!A:S,15,0)</f>
        <v>26-Dec-1987</v>
      </c>
      <c r="M1734" s="10">
        <f>VLOOKUP(A1734,'Hospitalisation Details'!A:Q,17,0)</f>
        <v>5240.7700000000004</v>
      </c>
      <c r="N1734" t="str">
        <f>VLOOKUP(A1734,'Hospitalisation Details'!A:L,12,0)</f>
        <v>tier - 2</v>
      </c>
      <c r="O1734" t="str">
        <f>VLOOKUP(A1734,'Hospitalisation Details'!A:AA,13,0)</f>
        <v>tier - 2</v>
      </c>
      <c r="P1734" t="str">
        <f>VLOOKUP(A1734,'Hospitalisation Details'!A:AA,14,0)</f>
        <v>R1011</v>
      </c>
      <c r="Q1734">
        <f>VLOOKUP(A1734,'Hospitalisation Details'!A:AA,16,0)</f>
        <v>35</v>
      </c>
    </row>
    <row r="1735" spans="1:17" ht="15.75" x14ac:dyDescent="0.25">
      <c r="A1735" s="1" t="s">
        <v>637</v>
      </c>
      <c r="B1735" t="str">
        <f>VLOOKUP(A1735,'Customer Names'!A:D,4,0)</f>
        <v>Flo</v>
      </c>
      <c r="C1735">
        <f>VLOOKUP(A1735,'Medical Examinations'!A:B,2,0)</f>
        <v>26.125</v>
      </c>
      <c r="D1735">
        <f>VLOOKUP(A1735,'Medical Examinations'!A:C,3,0)</f>
        <v>5.55</v>
      </c>
      <c r="E1735" t="str">
        <f>VLOOKUP(A1735,'Medical Examinations'!A:K,11,0)</f>
        <v>No</v>
      </c>
      <c r="F1735" t="str">
        <f>VLOOKUP(A1735,'Medical Examinations'!A:N,14,0)</f>
        <v>No</v>
      </c>
      <c r="G1735" t="str">
        <f>VLOOKUP(A1735,'Medical Examinations'!A:F,6,0)</f>
        <v>No</v>
      </c>
      <c r="H1735" s="7">
        <f>VLOOKUP(A1735,'Medical Examinations'!A:J,10,0)</f>
        <v>1</v>
      </c>
      <c r="I1735" t="str">
        <f>VLOOKUP(A1735,'Medical Examinations'!A:I,9,0)</f>
        <v>No</v>
      </c>
      <c r="J1735" t="str">
        <f>VLOOKUP(A1735,'Medical Examinations'!A:L,12,0)</f>
        <v>Overweight</v>
      </c>
      <c r="K1735" t="str">
        <f>VLOOKUP(A1735,'Medical Examinations'!A:M,13,0)</f>
        <v>Normal</v>
      </c>
      <c r="L1735" t="str">
        <f>VLOOKUP(A1735,'Hospitalisation Details'!A:S,15,0)</f>
        <v>29-Jun-1987</v>
      </c>
      <c r="M1735" s="10">
        <f>VLOOKUP(A1735,'Hospitalisation Details'!A:Q,17,0)</f>
        <v>5227.99</v>
      </c>
      <c r="N1735" t="str">
        <f>VLOOKUP(A1735,'Hospitalisation Details'!A:L,12,0)</f>
        <v>tier - 2</v>
      </c>
      <c r="O1735" t="str">
        <f>VLOOKUP(A1735,'Hospitalisation Details'!A:AA,13,0)</f>
        <v>tier - 1</v>
      </c>
      <c r="P1735" t="str">
        <f>VLOOKUP(A1735,'Hospitalisation Details'!A:AA,14,0)</f>
        <v>R1024</v>
      </c>
      <c r="Q1735">
        <f>VLOOKUP(A1735,'Hospitalisation Details'!A:AA,16,0)</f>
        <v>35</v>
      </c>
    </row>
    <row r="1736" spans="1:17" ht="15.75" x14ac:dyDescent="0.25">
      <c r="A1736" s="1" t="s">
        <v>636</v>
      </c>
      <c r="B1736" t="str">
        <f>VLOOKUP(A1736,'Customer Names'!A:D,4,0)</f>
        <v>Sarah P.</v>
      </c>
      <c r="C1736">
        <f>VLOOKUP(A1736,'Medical Examinations'!A:B,2,0)</f>
        <v>30.13</v>
      </c>
      <c r="D1736">
        <f>VLOOKUP(A1736,'Medical Examinations'!A:C,3,0)</f>
        <v>4.03</v>
      </c>
      <c r="E1736" t="str">
        <f>VLOOKUP(A1736,'Medical Examinations'!A:K,11,0)</f>
        <v>Yes</v>
      </c>
      <c r="F1736" t="str">
        <f>VLOOKUP(A1736,'Medical Examinations'!A:N,14,0)</f>
        <v>No</v>
      </c>
      <c r="G1736" t="str">
        <f>VLOOKUP(A1736,'Medical Examinations'!A:F,6,0)</f>
        <v>No</v>
      </c>
      <c r="H1736" s="7">
        <f>VLOOKUP(A1736,'Medical Examinations'!A:J,10,0)</f>
        <v>1</v>
      </c>
      <c r="I1736" t="str">
        <f>VLOOKUP(A1736,'Medical Examinations'!A:I,9,0)</f>
        <v>No</v>
      </c>
      <c r="J1736" t="str">
        <f>VLOOKUP(A1736,'Medical Examinations'!A:L,12,0)</f>
        <v>Obesity</v>
      </c>
      <c r="K1736" t="str">
        <f>VLOOKUP(A1736,'Medical Examinations'!A:M,13,0)</f>
        <v>Normal</v>
      </c>
      <c r="L1736" t="str">
        <f>VLOOKUP(A1736,'Hospitalisation Details'!A:S,15,0)</f>
        <v>6-Jun-1995</v>
      </c>
      <c r="M1736" s="10">
        <f>VLOOKUP(A1736,'Hospitalisation Details'!A:Q,17,0)</f>
        <v>5216.4799999999996</v>
      </c>
      <c r="N1736" t="str">
        <f>VLOOKUP(A1736,'Hospitalisation Details'!A:L,12,0)</f>
        <v>tier - 2</v>
      </c>
      <c r="O1736" t="str">
        <f>VLOOKUP(A1736,'Hospitalisation Details'!A:AA,13,0)</f>
        <v>tier - 2</v>
      </c>
      <c r="P1736" t="str">
        <f>VLOOKUP(A1736,'Hospitalisation Details'!A:AA,14,0)</f>
        <v>R1025</v>
      </c>
      <c r="Q1736">
        <f>VLOOKUP(A1736,'Hospitalisation Details'!A:AA,16,0)</f>
        <v>28</v>
      </c>
    </row>
    <row r="1737" spans="1:17" ht="15.75" x14ac:dyDescent="0.25">
      <c r="A1737" s="1" t="s">
        <v>635</v>
      </c>
      <c r="B1737" t="str">
        <f>VLOOKUP(A1737,'Customer Names'!A:D,4,0)</f>
        <v>Anabel</v>
      </c>
      <c r="C1737">
        <f>VLOOKUP(A1737,'Medical Examinations'!A:B,2,0)</f>
        <v>34.19</v>
      </c>
      <c r="D1737">
        <f>VLOOKUP(A1737,'Medical Examinations'!A:C,3,0)</f>
        <v>4.1900000000000004</v>
      </c>
      <c r="E1737" t="str">
        <f>VLOOKUP(A1737,'Medical Examinations'!A:K,11,0)</f>
        <v>No</v>
      </c>
      <c r="F1737" t="str">
        <f>VLOOKUP(A1737,'Medical Examinations'!A:N,14,0)</f>
        <v>No</v>
      </c>
      <c r="G1737" t="str">
        <f>VLOOKUP(A1737,'Medical Examinations'!A:F,6,0)</f>
        <v>No</v>
      </c>
      <c r="H1737" s="7" t="str">
        <f>VLOOKUP(A1737,'Medical Examinations'!A:J,10,0)</f>
        <v>0</v>
      </c>
      <c r="I1737" t="str">
        <f>VLOOKUP(A1737,'Medical Examinations'!A:I,9,0)</f>
        <v>No</v>
      </c>
      <c r="J1737" t="str">
        <f>VLOOKUP(A1737,'Medical Examinations'!A:L,12,0)</f>
        <v>Obesity</v>
      </c>
      <c r="K1737" t="str">
        <f>VLOOKUP(A1737,'Medical Examinations'!A:M,13,0)</f>
        <v>Normal</v>
      </c>
      <c r="L1737" t="str">
        <f>VLOOKUP(A1737,'Hospitalisation Details'!A:S,15,0)</f>
        <v>1-Dec-1999</v>
      </c>
      <c r="M1737" s="10">
        <f>VLOOKUP(A1737,'Hospitalisation Details'!A:Q,17,0)</f>
        <v>5213.22</v>
      </c>
      <c r="N1737" t="str">
        <f>VLOOKUP(A1737,'Hospitalisation Details'!A:L,12,0)</f>
        <v>tier - 2</v>
      </c>
      <c r="O1737" t="str">
        <f>VLOOKUP(A1737,'Hospitalisation Details'!A:AA,13,0)</f>
        <v>tier - 1</v>
      </c>
      <c r="P1737" t="str">
        <f>VLOOKUP(A1737,'Hospitalisation Details'!A:AA,14,0)</f>
        <v>R1012</v>
      </c>
      <c r="Q1737">
        <f>VLOOKUP(A1737,'Hospitalisation Details'!A:AA,16,0)</f>
        <v>23</v>
      </c>
    </row>
    <row r="1738" spans="1:17" ht="15.75" x14ac:dyDescent="0.25">
      <c r="A1738" s="1" t="s">
        <v>634</v>
      </c>
      <c r="B1738" t="str">
        <f>VLOOKUP(A1738,'Customer Names'!A:D,4,0)</f>
        <v>Ian</v>
      </c>
      <c r="C1738">
        <f>VLOOKUP(A1738,'Medical Examinations'!A:B,2,0)</f>
        <v>22.515000000000001</v>
      </c>
      <c r="D1738">
        <f>VLOOKUP(A1738,'Medical Examinations'!A:C,3,0)</f>
        <v>4.37</v>
      </c>
      <c r="E1738" t="str">
        <f>VLOOKUP(A1738,'Medical Examinations'!A:K,11,0)</f>
        <v>No</v>
      </c>
      <c r="F1738" t="str">
        <f>VLOOKUP(A1738,'Medical Examinations'!A:N,14,0)</f>
        <v>No</v>
      </c>
      <c r="G1738" t="str">
        <f>VLOOKUP(A1738,'Medical Examinations'!A:F,6,0)</f>
        <v>Yes</v>
      </c>
      <c r="H1738" s="7">
        <f>VLOOKUP(A1738,'Medical Examinations'!A:J,10,0)</f>
        <v>1</v>
      </c>
      <c r="I1738" t="str">
        <f>VLOOKUP(A1738,'Medical Examinations'!A:I,9,0)</f>
        <v>No</v>
      </c>
      <c r="J1738" t="str">
        <f>VLOOKUP(A1738,'Medical Examinations'!A:L,12,0)</f>
        <v>Normal Weight</v>
      </c>
      <c r="K1738" t="str">
        <f>VLOOKUP(A1738,'Medical Examinations'!A:M,13,0)</f>
        <v>Normal</v>
      </c>
      <c r="L1738" t="str">
        <f>VLOOKUP(A1738,'Hospitalisation Details'!A:S,15,0)</f>
        <v>17-Jun-1993</v>
      </c>
      <c r="M1738" s="10">
        <f>VLOOKUP(A1738,'Hospitalisation Details'!A:Q,17,0)</f>
        <v>5209.58</v>
      </c>
      <c r="N1738" t="str">
        <f>VLOOKUP(A1738,'Hospitalisation Details'!A:L,12,0)</f>
        <v>tier - 3</v>
      </c>
      <c r="O1738" t="str">
        <f>VLOOKUP(A1738,'Hospitalisation Details'!A:AA,13,0)</f>
        <v>tier - 3</v>
      </c>
      <c r="P1738" t="str">
        <f>VLOOKUP(A1738,'Hospitalisation Details'!A:AA,14,0)</f>
        <v>R1017</v>
      </c>
      <c r="Q1738">
        <f>VLOOKUP(A1738,'Hospitalisation Details'!A:AA,16,0)</f>
        <v>29</v>
      </c>
    </row>
    <row r="1739" spans="1:17" ht="15.75" x14ac:dyDescent="0.25">
      <c r="A1739" s="1" t="s">
        <v>633</v>
      </c>
      <c r="B1739" t="str">
        <f>VLOOKUP(A1739,'Customer Names'!A:D,4,0)</f>
        <v>Alex</v>
      </c>
      <c r="C1739">
        <f>VLOOKUP(A1739,'Medical Examinations'!A:B,2,0)</f>
        <v>18.239999999999998</v>
      </c>
      <c r="D1739">
        <f>VLOOKUP(A1739,'Medical Examinations'!A:C,3,0)</f>
        <v>5.31</v>
      </c>
      <c r="E1739" t="str">
        <f>VLOOKUP(A1739,'Medical Examinations'!A:K,11,0)</f>
        <v>Yes</v>
      </c>
      <c r="F1739" t="str">
        <f>VLOOKUP(A1739,'Medical Examinations'!A:N,14,0)</f>
        <v>No</v>
      </c>
      <c r="G1739" t="str">
        <f>VLOOKUP(A1739,'Medical Examinations'!A:F,6,0)</f>
        <v>Yes</v>
      </c>
      <c r="H1739" s="7">
        <f>VLOOKUP(A1739,'Medical Examinations'!A:J,10,0)</f>
        <v>1</v>
      </c>
      <c r="I1739" t="str">
        <f>VLOOKUP(A1739,'Medical Examinations'!A:I,9,0)</f>
        <v>No</v>
      </c>
      <c r="J1739" t="str">
        <f>VLOOKUP(A1739,'Medical Examinations'!A:L,12,0)</f>
        <v>Underweight</v>
      </c>
      <c r="K1739" t="str">
        <f>VLOOKUP(A1739,'Medical Examinations'!A:M,13,0)</f>
        <v>Normal</v>
      </c>
      <c r="L1739" t="str">
        <f>VLOOKUP(A1739,'Hospitalisation Details'!A:S,15,0)</f>
        <v>24-Oct-1983</v>
      </c>
      <c r="M1739" s="10">
        <f>VLOOKUP(A1739,'Hospitalisation Details'!A:Q,17,0)</f>
        <v>5207.97</v>
      </c>
      <c r="N1739" t="str">
        <f>VLOOKUP(A1739,'Hospitalisation Details'!A:L,12,0)</f>
        <v>tier - 2</v>
      </c>
      <c r="O1739" t="str">
        <f>VLOOKUP(A1739,'Hospitalisation Details'!A:AA,13,0)</f>
        <v>tier - 2</v>
      </c>
      <c r="P1739" t="str">
        <f>VLOOKUP(A1739,'Hospitalisation Details'!A:AA,14,0)</f>
        <v>R1012</v>
      </c>
      <c r="Q1739">
        <f>VLOOKUP(A1739,'Hospitalisation Details'!A:AA,16,0)</f>
        <v>39</v>
      </c>
    </row>
    <row r="1740" spans="1:17" ht="15.75" x14ac:dyDescent="0.25">
      <c r="A1740" s="1" t="s">
        <v>631</v>
      </c>
      <c r="B1740" t="str">
        <f>VLOOKUP(A1740,'Customer Names'!A:D,4,0)</f>
        <v>Richard J</v>
      </c>
      <c r="C1740">
        <f>VLOOKUP(A1740,'Medical Examinations'!A:B,2,0)</f>
        <v>37.28</v>
      </c>
      <c r="D1740">
        <f>VLOOKUP(A1740,'Medical Examinations'!A:C,3,0)</f>
        <v>4.66</v>
      </c>
      <c r="E1740" t="str">
        <f>VLOOKUP(A1740,'Medical Examinations'!A:K,11,0)</f>
        <v>No</v>
      </c>
      <c r="F1740" t="str">
        <f>VLOOKUP(A1740,'Medical Examinations'!A:N,14,0)</f>
        <v>Yes</v>
      </c>
      <c r="G1740" t="str">
        <f>VLOOKUP(A1740,'Medical Examinations'!A:F,6,0)</f>
        <v>No</v>
      </c>
      <c r="H1740" s="7">
        <f>VLOOKUP(A1740,'Medical Examinations'!A:J,10,0)</f>
        <v>1</v>
      </c>
      <c r="I1740" t="str">
        <f>VLOOKUP(A1740,'Medical Examinations'!A:I,9,0)</f>
        <v>No</v>
      </c>
      <c r="J1740" t="str">
        <f>VLOOKUP(A1740,'Medical Examinations'!A:L,12,0)</f>
        <v>Obesity</v>
      </c>
      <c r="K1740" t="str">
        <f>VLOOKUP(A1740,'Medical Examinations'!A:M,13,0)</f>
        <v>Normal</v>
      </c>
      <c r="L1740" t="str">
        <f>VLOOKUP(A1740,'Hospitalisation Details'!A:S,15,0)</f>
        <v>6-Jun-2004</v>
      </c>
      <c r="M1740" s="10">
        <f>VLOOKUP(A1740,'Hospitalisation Details'!A:Q,17,0)</f>
        <v>5198.6899999999996</v>
      </c>
      <c r="N1740" t="str">
        <f>VLOOKUP(A1740,'Hospitalisation Details'!A:L,12,0)</f>
        <v>tier - 2</v>
      </c>
      <c r="O1740" t="str">
        <f>VLOOKUP(A1740,'Hospitalisation Details'!A:AA,13,0)</f>
        <v>tier - 2</v>
      </c>
      <c r="P1740" t="str">
        <f>VLOOKUP(A1740,'Hospitalisation Details'!A:AA,14,0)</f>
        <v>R1022</v>
      </c>
      <c r="Q1740">
        <f>VLOOKUP(A1740,'Hospitalisation Details'!A:AA,16,0)</f>
        <v>19</v>
      </c>
    </row>
    <row r="1741" spans="1:17" ht="15.75" x14ac:dyDescent="0.25">
      <c r="A1741" s="1" t="s">
        <v>630</v>
      </c>
      <c r="B1741" t="str">
        <f>VLOOKUP(A1741,'Customer Names'!A:D,4,0)</f>
        <v>Jacqueline N.</v>
      </c>
      <c r="C1741">
        <f>VLOOKUP(A1741,'Medical Examinations'!A:B,2,0)</f>
        <v>18.2</v>
      </c>
      <c r="D1741">
        <f>VLOOKUP(A1741,'Medical Examinations'!A:C,3,0)</f>
        <v>6.19</v>
      </c>
      <c r="E1741" t="str">
        <f>VLOOKUP(A1741,'Medical Examinations'!A:K,11,0)</f>
        <v>No</v>
      </c>
      <c r="F1741" t="str">
        <f>VLOOKUP(A1741,'Medical Examinations'!A:N,14,0)</f>
        <v>No</v>
      </c>
      <c r="G1741" t="str">
        <f>VLOOKUP(A1741,'Medical Examinations'!A:F,6,0)</f>
        <v>Yes</v>
      </c>
      <c r="H1741" s="7">
        <f>VLOOKUP(A1741,'Medical Examinations'!A:J,10,0)</f>
        <v>1</v>
      </c>
      <c r="I1741" t="str">
        <f>VLOOKUP(A1741,'Medical Examinations'!A:I,9,0)</f>
        <v>No</v>
      </c>
      <c r="J1741" t="str">
        <f>VLOOKUP(A1741,'Medical Examinations'!A:L,12,0)</f>
        <v>Underweight</v>
      </c>
      <c r="K1741" t="str">
        <f>VLOOKUP(A1741,'Medical Examinations'!A:M,13,0)</f>
        <v>Prediabetes</v>
      </c>
      <c r="L1741" t="str">
        <f>VLOOKUP(A1741,'Hospitalisation Details'!A:S,15,0)</f>
        <v>12-Sep-1979</v>
      </c>
      <c r="M1741" s="10">
        <f>VLOOKUP(A1741,'Hospitalisation Details'!A:Q,17,0)</f>
        <v>5195.58</v>
      </c>
      <c r="N1741" t="str">
        <f>VLOOKUP(A1741,'Hospitalisation Details'!A:L,12,0)</f>
        <v>tier - 2</v>
      </c>
      <c r="O1741" t="str">
        <f>VLOOKUP(A1741,'Hospitalisation Details'!A:AA,13,0)</f>
        <v>tier - 2</v>
      </c>
      <c r="P1741" t="str">
        <f>VLOOKUP(A1741,'Hospitalisation Details'!A:AA,14,0)</f>
        <v>R1013</v>
      </c>
      <c r="Q1741">
        <f>VLOOKUP(A1741,'Hospitalisation Details'!A:AA,16,0)</f>
        <v>43</v>
      </c>
    </row>
    <row r="1742" spans="1:17" ht="15.75" x14ac:dyDescent="0.25">
      <c r="A1742" s="1" t="s">
        <v>629</v>
      </c>
      <c r="B1742" t="str">
        <f>VLOOKUP(A1742,'Customer Names'!A:D,4,0)</f>
        <v>Cindy</v>
      </c>
      <c r="C1742">
        <f>VLOOKUP(A1742,'Medical Examinations'!A:B,2,0)</f>
        <v>20.53</v>
      </c>
      <c r="D1742">
        <f>VLOOKUP(A1742,'Medical Examinations'!A:C,3,0)</f>
        <v>4.8600000000000003</v>
      </c>
      <c r="E1742" t="str">
        <f>VLOOKUP(A1742,'Medical Examinations'!A:K,11,0)</f>
        <v>No</v>
      </c>
      <c r="F1742" t="str">
        <f>VLOOKUP(A1742,'Medical Examinations'!A:N,14,0)</f>
        <v>No</v>
      </c>
      <c r="G1742" t="str">
        <f>VLOOKUP(A1742,'Medical Examinations'!A:F,6,0)</f>
        <v>No</v>
      </c>
      <c r="H1742" s="7">
        <f>VLOOKUP(A1742,'Medical Examinations'!A:J,10,0)</f>
        <v>1</v>
      </c>
      <c r="I1742" t="str">
        <f>VLOOKUP(A1742,'Medical Examinations'!A:I,9,0)</f>
        <v>No</v>
      </c>
      <c r="J1742" t="str">
        <f>VLOOKUP(A1742,'Medical Examinations'!A:L,12,0)</f>
        <v>Normal Weight</v>
      </c>
      <c r="K1742" t="str">
        <f>VLOOKUP(A1742,'Medical Examinations'!A:M,13,0)</f>
        <v>Normal</v>
      </c>
      <c r="L1742" t="str">
        <f>VLOOKUP(A1742,'Hospitalisation Details'!A:S,15,0)</f>
        <v>16-Oct-1984</v>
      </c>
      <c r="M1742" s="10">
        <f>VLOOKUP(A1742,'Hospitalisation Details'!A:Q,17,0)</f>
        <v>5177.12</v>
      </c>
      <c r="N1742" t="str">
        <f>VLOOKUP(A1742,'Hospitalisation Details'!A:L,12,0)</f>
        <v>tier - 2</v>
      </c>
      <c r="O1742" t="str">
        <f>VLOOKUP(A1742,'Hospitalisation Details'!A:AA,13,0)</f>
        <v>tier - 1</v>
      </c>
      <c r="P1742" t="str">
        <f>VLOOKUP(A1742,'Hospitalisation Details'!A:AA,14,0)</f>
        <v>R1013</v>
      </c>
      <c r="Q1742">
        <f>VLOOKUP(A1742,'Hospitalisation Details'!A:AA,16,0)</f>
        <v>38</v>
      </c>
    </row>
    <row r="1743" spans="1:17" ht="15.75" x14ac:dyDescent="0.25">
      <c r="A1743" s="1" t="s">
        <v>628</v>
      </c>
      <c r="B1743" t="str">
        <f>VLOOKUP(A1743,'Customer Names'!A:D,4,0)</f>
        <v>Marcia</v>
      </c>
      <c r="C1743">
        <f>VLOOKUP(A1743,'Medical Examinations'!A:B,2,0)</f>
        <v>23.79</v>
      </c>
      <c r="D1743">
        <f>VLOOKUP(A1743,'Medical Examinations'!A:C,3,0)</f>
        <v>4.74</v>
      </c>
      <c r="E1743" t="str">
        <f>VLOOKUP(A1743,'Medical Examinations'!A:K,11,0)</f>
        <v>No</v>
      </c>
      <c r="F1743" t="str">
        <f>VLOOKUP(A1743,'Medical Examinations'!A:N,14,0)</f>
        <v>No</v>
      </c>
      <c r="G1743" t="str">
        <f>VLOOKUP(A1743,'Medical Examinations'!A:F,6,0)</f>
        <v>No</v>
      </c>
      <c r="H1743" s="7" t="str">
        <f>VLOOKUP(A1743,'Medical Examinations'!A:J,10,0)</f>
        <v>0</v>
      </c>
      <c r="I1743" t="str">
        <f>VLOOKUP(A1743,'Medical Examinations'!A:I,9,0)</f>
        <v>No</v>
      </c>
      <c r="J1743" t="str">
        <f>VLOOKUP(A1743,'Medical Examinations'!A:L,12,0)</f>
        <v>Normal Weight</v>
      </c>
      <c r="K1743" t="str">
        <f>VLOOKUP(A1743,'Medical Examinations'!A:M,13,0)</f>
        <v>Normal</v>
      </c>
      <c r="L1743" t="str">
        <f>VLOOKUP(A1743,'Hospitalisation Details'!A:S,15,0)</f>
        <v>29-Aug-1991</v>
      </c>
      <c r="M1743" s="10">
        <f>VLOOKUP(A1743,'Hospitalisation Details'!A:Q,17,0)</f>
        <v>5166.96</v>
      </c>
      <c r="N1743" t="str">
        <f>VLOOKUP(A1743,'Hospitalisation Details'!A:L,12,0)</f>
        <v>tier - 2</v>
      </c>
      <c r="O1743" t="str">
        <f>VLOOKUP(A1743,'Hospitalisation Details'!A:AA,13,0)</f>
        <v>tier - 2</v>
      </c>
      <c r="P1743" t="str">
        <f>VLOOKUP(A1743,'Hospitalisation Details'!A:AA,14,0)</f>
        <v>R1012</v>
      </c>
      <c r="Q1743">
        <f>VLOOKUP(A1743,'Hospitalisation Details'!A:AA,16,0)</f>
        <v>31</v>
      </c>
    </row>
    <row r="1744" spans="1:17" ht="15.75" x14ac:dyDescent="0.25">
      <c r="A1744" s="1" t="s">
        <v>627</v>
      </c>
      <c r="B1744" t="str">
        <f>VLOOKUP(A1744,'Customer Names'!A:D,4,0)</f>
        <v>Samantha R.</v>
      </c>
      <c r="C1744">
        <f>VLOOKUP(A1744,'Medical Examinations'!A:B,2,0)</f>
        <v>29.8</v>
      </c>
      <c r="D1744">
        <f>VLOOKUP(A1744,'Medical Examinations'!A:C,3,0)</f>
        <v>6.03</v>
      </c>
      <c r="E1744" t="str">
        <f>VLOOKUP(A1744,'Medical Examinations'!A:K,11,0)</f>
        <v>No</v>
      </c>
      <c r="F1744" t="str">
        <f>VLOOKUP(A1744,'Medical Examinations'!A:N,14,0)</f>
        <v>No</v>
      </c>
      <c r="G1744" t="str">
        <f>VLOOKUP(A1744,'Medical Examinations'!A:F,6,0)</f>
        <v>No</v>
      </c>
      <c r="H1744" s="7" t="str">
        <f>VLOOKUP(A1744,'Medical Examinations'!A:J,10,0)</f>
        <v>0</v>
      </c>
      <c r="I1744" t="str">
        <f>VLOOKUP(A1744,'Medical Examinations'!A:I,9,0)</f>
        <v>No</v>
      </c>
      <c r="J1744" t="str">
        <f>VLOOKUP(A1744,'Medical Examinations'!A:L,12,0)</f>
        <v>Overweight</v>
      </c>
      <c r="K1744" t="str">
        <f>VLOOKUP(A1744,'Medical Examinations'!A:M,13,0)</f>
        <v>Prediabetes</v>
      </c>
      <c r="L1744" t="str">
        <f>VLOOKUP(A1744,'Hospitalisation Details'!A:S,15,0)</f>
        <v>9-Oct-1990</v>
      </c>
      <c r="M1744" s="10">
        <f>VLOOKUP(A1744,'Hospitalisation Details'!A:Q,17,0)</f>
        <v>5152.13</v>
      </c>
      <c r="N1744" t="str">
        <f>VLOOKUP(A1744,'Hospitalisation Details'!A:L,12,0)</f>
        <v>tier - 2</v>
      </c>
      <c r="O1744" t="str">
        <f>VLOOKUP(A1744,'Hospitalisation Details'!A:AA,13,0)</f>
        <v>tier - 2</v>
      </c>
      <c r="P1744" t="str">
        <f>VLOOKUP(A1744,'Hospitalisation Details'!A:AA,14,0)</f>
        <v>R1011</v>
      </c>
      <c r="Q1744">
        <f>VLOOKUP(A1744,'Hospitalisation Details'!A:AA,16,0)</f>
        <v>32</v>
      </c>
    </row>
    <row r="1745" spans="1:17" ht="15.75" x14ac:dyDescent="0.25">
      <c r="A1745" s="1" t="s">
        <v>626</v>
      </c>
      <c r="B1745" t="str">
        <f>VLOOKUP(A1745,'Customer Names'!A:D,4,0)</f>
        <v>Katie</v>
      </c>
      <c r="C1745">
        <f>VLOOKUP(A1745,'Medical Examinations'!A:B,2,0)</f>
        <v>31.54</v>
      </c>
      <c r="D1745">
        <f>VLOOKUP(A1745,'Medical Examinations'!A:C,3,0)</f>
        <v>4.71</v>
      </c>
      <c r="E1745" t="str">
        <f>VLOOKUP(A1745,'Medical Examinations'!A:K,11,0)</f>
        <v>No</v>
      </c>
      <c r="F1745" t="str">
        <f>VLOOKUP(A1745,'Medical Examinations'!A:N,14,0)</f>
        <v>No</v>
      </c>
      <c r="G1745" t="str">
        <f>VLOOKUP(A1745,'Medical Examinations'!A:F,6,0)</f>
        <v>No</v>
      </c>
      <c r="H1745" s="7" t="str">
        <f>VLOOKUP(A1745,'Medical Examinations'!A:J,10,0)</f>
        <v>0</v>
      </c>
      <c r="I1745" t="str">
        <f>VLOOKUP(A1745,'Medical Examinations'!A:I,9,0)</f>
        <v>No</v>
      </c>
      <c r="J1745" t="str">
        <f>VLOOKUP(A1745,'Medical Examinations'!A:L,12,0)</f>
        <v>Obesity</v>
      </c>
      <c r="K1745" t="str">
        <f>VLOOKUP(A1745,'Medical Examinations'!A:M,13,0)</f>
        <v>Normal</v>
      </c>
      <c r="L1745" t="str">
        <f>VLOOKUP(A1745,'Hospitalisation Details'!A:S,15,0)</f>
        <v>22-Aug-1990</v>
      </c>
      <c r="M1745" s="10">
        <f>VLOOKUP(A1745,'Hospitalisation Details'!A:Q,17,0)</f>
        <v>5148.55</v>
      </c>
      <c r="N1745" t="str">
        <f>VLOOKUP(A1745,'Hospitalisation Details'!A:L,12,0)</f>
        <v>tier - 2</v>
      </c>
      <c r="O1745" t="str">
        <f>VLOOKUP(A1745,'Hospitalisation Details'!A:AA,13,0)</f>
        <v>tier - 2</v>
      </c>
      <c r="P1745" t="str">
        <f>VLOOKUP(A1745,'Hospitalisation Details'!A:AA,14,0)</f>
        <v>R1024</v>
      </c>
      <c r="Q1745">
        <f>VLOOKUP(A1745,'Hospitalisation Details'!A:AA,16,0)</f>
        <v>32</v>
      </c>
    </row>
    <row r="1746" spans="1:17" ht="15.75" x14ac:dyDescent="0.25">
      <c r="A1746" s="1" t="s">
        <v>625</v>
      </c>
      <c r="B1746" t="str">
        <f>VLOOKUP(A1746,'Customer Names'!A:D,4,0)</f>
        <v>John P</v>
      </c>
      <c r="C1746">
        <f>VLOOKUP(A1746,'Medical Examinations'!A:B,2,0)</f>
        <v>20.82</v>
      </c>
      <c r="D1746">
        <f>VLOOKUP(A1746,'Medical Examinations'!A:C,3,0)</f>
        <v>5.55</v>
      </c>
      <c r="E1746" t="str">
        <f>VLOOKUP(A1746,'Medical Examinations'!A:K,11,0)</f>
        <v>No</v>
      </c>
      <c r="F1746" t="str">
        <f>VLOOKUP(A1746,'Medical Examinations'!A:N,14,0)</f>
        <v>No</v>
      </c>
      <c r="G1746" t="str">
        <f>VLOOKUP(A1746,'Medical Examinations'!A:F,6,0)</f>
        <v>No</v>
      </c>
      <c r="H1746" s="7">
        <f>VLOOKUP(A1746,'Medical Examinations'!A:J,10,0)</f>
        <v>1</v>
      </c>
      <c r="I1746" t="str">
        <f>VLOOKUP(A1746,'Medical Examinations'!A:I,9,0)</f>
        <v>No</v>
      </c>
      <c r="J1746" t="str">
        <f>VLOOKUP(A1746,'Medical Examinations'!A:L,12,0)</f>
        <v>Normal Weight</v>
      </c>
      <c r="K1746" t="str">
        <f>VLOOKUP(A1746,'Medical Examinations'!A:M,13,0)</f>
        <v>Normal</v>
      </c>
      <c r="L1746" t="str">
        <f>VLOOKUP(A1746,'Hospitalisation Details'!A:S,15,0)</f>
        <v>22-Aug-1984</v>
      </c>
      <c r="M1746" s="10">
        <f>VLOOKUP(A1746,'Hospitalisation Details'!A:Q,17,0)</f>
        <v>5144.18</v>
      </c>
      <c r="N1746" t="str">
        <f>VLOOKUP(A1746,'Hospitalisation Details'!A:L,12,0)</f>
        <v>tier - 2</v>
      </c>
      <c r="O1746" t="str">
        <f>VLOOKUP(A1746,'Hospitalisation Details'!A:AA,13,0)</f>
        <v>tier - 1</v>
      </c>
      <c r="P1746" t="str">
        <f>VLOOKUP(A1746,'Hospitalisation Details'!A:AA,14,0)</f>
        <v>R1013</v>
      </c>
      <c r="Q1746">
        <f>VLOOKUP(A1746,'Hospitalisation Details'!A:AA,16,0)</f>
        <v>38</v>
      </c>
    </row>
    <row r="1747" spans="1:17" ht="15.75" x14ac:dyDescent="0.25">
      <c r="A1747" s="1" t="s">
        <v>624</v>
      </c>
      <c r="B1747" t="str">
        <f>VLOOKUP(A1747,'Customer Names'!A:D,4,0)</f>
        <v>Rachel</v>
      </c>
      <c r="C1747">
        <f>VLOOKUP(A1747,'Medical Examinations'!A:B,2,0)</f>
        <v>38.83</v>
      </c>
      <c r="D1747">
        <f>VLOOKUP(A1747,'Medical Examinations'!A:C,3,0)</f>
        <v>4.78</v>
      </c>
      <c r="E1747" t="str">
        <f>VLOOKUP(A1747,'Medical Examinations'!A:K,11,0)</f>
        <v>No</v>
      </c>
      <c r="F1747" t="str">
        <f>VLOOKUP(A1747,'Medical Examinations'!A:N,14,0)</f>
        <v>No</v>
      </c>
      <c r="G1747" t="str">
        <f>VLOOKUP(A1747,'Medical Examinations'!A:F,6,0)</f>
        <v>Yes</v>
      </c>
      <c r="H1747" s="7">
        <f>VLOOKUP(A1747,'Medical Examinations'!A:J,10,0)</f>
        <v>1</v>
      </c>
      <c r="I1747" t="str">
        <f>VLOOKUP(A1747,'Medical Examinations'!A:I,9,0)</f>
        <v>No</v>
      </c>
      <c r="J1747" t="str">
        <f>VLOOKUP(A1747,'Medical Examinations'!A:L,12,0)</f>
        <v>Obesity</v>
      </c>
      <c r="K1747" t="str">
        <f>VLOOKUP(A1747,'Medical Examinations'!A:M,13,0)</f>
        <v>Normal</v>
      </c>
      <c r="L1747" t="str">
        <f>VLOOKUP(A1747,'Hospitalisation Details'!A:S,15,0)</f>
        <v>10-Dec-1993</v>
      </c>
      <c r="M1747" s="10">
        <f>VLOOKUP(A1747,'Hospitalisation Details'!A:Q,17,0)</f>
        <v>5138.26</v>
      </c>
      <c r="N1747" t="str">
        <f>VLOOKUP(A1747,'Hospitalisation Details'!A:L,12,0)</f>
        <v>tier - 2</v>
      </c>
      <c r="O1747" t="str">
        <f>VLOOKUP(A1747,'Hospitalisation Details'!A:AA,13,0)</f>
        <v>tier - 2</v>
      </c>
      <c r="P1747" t="str">
        <f>VLOOKUP(A1747,'Hospitalisation Details'!A:AA,14,0)</f>
        <v>R1013</v>
      </c>
      <c r="Q1747">
        <f>VLOOKUP(A1747,'Hospitalisation Details'!A:AA,16,0)</f>
        <v>29</v>
      </c>
    </row>
    <row r="1748" spans="1:17" ht="15.75" x14ac:dyDescent="0.25">
      <c r="A1748" s="1" t="s">
        <v>623</v>
      </c>
      <c r="B1748" t="str">
        <f>VLOOKUP(A1748,'Customer Names'!A:D,4,0)</f>
        <v>Isabelle</v>
      </c>
      <c r="C1748">
        <f>VLOOKUP(A1748,'Medical Examinations'!A:B,2,0)</f>
        <v>23.44</v>
      </c>
      <c r="D1748">
        <f>VLOOKUP(A1748,'Medical Examinations'!A:C,3,0)</f>
        <v>4.6500000000000004</v>
      </c>
      <c r="E1748" t="str">
        <f>VLOOKUP(A1748,'Medical Examinations'!A:K,11,0)</f>
        <v>Yes</v>
      </c>
      <c r="F1748" t="str">
        <f>VLOOKUP(A1748,'Medical Examinations'!A:N,14,0)</f>
        <v>No</v>
      </c>
      <c r="G1748" t="str">
        <f>VLOOKUP(A1748,'Medical Examinations'!A:F,6,0)</f>
        <v>No</v>
      </c>
      <c r="H1748" s="7">
        <f>VLOOKUP(A1748,'Medical Examinations'!A:J,10,0)</f>
        <v>1</v>
      </c>
      <c r="I1748" t="str">
        <f>VLOOKUP(A1748,'Medical Examinations'!A:I,9,0)</f>
        <v>No</v>
      </c>
      <c r="J1748" t="str">
        <f>VLOOKUP(A1748,'Medical Examinations'!A:L,12,0)</f>
        <v>Normal Weight</v>
      </c>
      <c r="K1748" t="str">
        <f>VLOOKUP(A1748,'Medical Examinations'!A:M,13,0)</f>
        <v>Normal</v>
      </c>
      <c r="L1748" t="str">
        <f>VLOOKUP(A1748,'Hospitalisation Details'!A:S,15,0)</f>
        <v>15-Sep-1988</v>
      </c>
      <c r="M1748" s="10">
        <f>VLOOKUP(A1748,'Hospitalisation Details'!A:Q,17,0)</f>
        <v>5136.75</v>
      </c>
      <c r="N1748" t="str">
        <f>VLOOKUP(A1748,'Hospitalisation Details'!A:L,12,0)</f>
        <v>tier - 2</v>
      </c>
      <c r="O1748" t="str">
        <f>VLOOKUP(A1748,'Hospitalisation Details'!A:AA,13,0)</f>
        <v>tier - 1</v>
      </c>
      <c r="P1748" t="str">
        <f>VLOOKUP(A1748,'Hospitalisation Details'!A:AA,14,0)</f>
        <v>R1013</v>
      </c>
      <c r="Q1748">
        <f>VLOOKUP(A1748,'Hospitalisation Details'!A:AA,16,0)</f>
        <v>34</v>
      </c>
    </row>
    <row r="1749" spans="1:17" ht="15.75" x14ac:dyDescent="0.25">
      <c r="A1749" s="1" t="s">
        <v>622</v>
      </c>
      <c r="B1749" t="str">
        <f>VLOOKUP(A1749,'Customer Names'!A:D,4,0)</f>
        <v>Neil</v>
      </c>
      <c r="C1749">
        <f>VLOOKUP(A1749,'Medical Examinations'!A:B,2,0)</f>
        <v>24.13</v>
      </c>
      <c r="D1749">
        <f>VLOOKUP(A1749,'Medical Examinations'!A:C,3,0)</f>
        <v>5.2</v>
      </c>
      <c r="E1749" t="str">
        <f>VLOOKUP(A1749,'Medical Examinations'!A:K,11,0)</f>
        <v>No</v>
      </c>
      <c r="F1749" t="str">
        <f>VLOOKUP(A1749,'Medical Examinations'!A:N,14,0)</f>
        <v>No</v>
      </c>
      <c r="G1749" t="str">
        <f>VLOOKUP(A1749,'Medical Examinations'!A:F,6,0)</f>
        <v>No</v>
      </c>
      <c r="H1749" s="7">
        <f>VLOOKUP(A1749,'Medical Examinations'!A:J,10,0)</f>
        <v>1</v>
      </c>
      <c r="I1749" t="str">
        <f>VLOOKUP(A1749,'Medical Examinations'!A:I,9,0)</f>
        <v>No</v>
      </c>
      <c r="J1749" t="str">
        <f>VLOOKUP(A1749,'Medical Examinations'!A:L,12,0)</f>
        <v>Normal Weight</v>
      </c>
      <c r="K1749" t="str">
        <f>VLOOKUP(A1749,'Medical Examinations'!A:M,13,0)</f>
        <v>Normal</v>
      </c>
      <c r="L1749" t="str">
        <f>VLOOKUP(A1749,'Hospitalisation Details'!A:S,15,0)</f>
        <v>13-Sep-1987</v>
      </c>
      <c r="M1749" s="10">
        <f>VLOOKUP(A1749,'Hospitalisation Details'!A:Q,17,0)</f>
        <v>5125.22</v>
      </c>
      <c r="N1749" t="str">
        <f>VLOOKUP(A1749,'Hospitalisation Details'!A:L,12,0)</f>
        <v>tier - 1</v>
      </c>
      <c r="O1749" t="str">
        <f>VLOOKUP(A1749,'Hospitalisation Details'!A:AA,13,0)</f>
        <v>tier - 2</v>
      </c>
      <c r="P1749" t="str">
        <f>VLOOKUP(A1749,'Hospitalisation Details'!A:AA,14,0)</f>
        <v>R1012</v>
      </c>
      <c r="Q1749">
        <f>VLOOKUP(A1749,'Hospitalisation Details'!A:AA,16,0)</f>
        <v>35</v>
      </c>
    </row>
    <row r="1750" spans="1:17" ht="15.75" x14ac:dyDescent="0.25">
      <c r="A1750" s="1" t="s">
        <v>621</v>
      </c>
      <c r="B1750" t="str">
        <f>VLOOKUP(A1750,'Customer Names'!A:D,4,0)</f>
        <v>Tom</v>
      </c>
      <c r="C1750">
        <f>VLOOKUP(A1750,'Medical Examinations'!A:B,2,0)</f>
        <v>42.13</v>
      </c>
      <c r="D1750">
        <f>VLOOKUP(A1750,'Medical Examinations'!A:C,3,0)</f>
        <v>4.54</v>
      </c>
      <c r="E1750" t="str">
        <f>VLOOKUP(A1750,'Medical Examinations'!A:K,11,0)</f>
        <v>Yes</v>
      </c>
      <c r="F1750" t="str">
        <f>VLOOKUP(A1750,'Medical Examinations'!A:N,14,0)</f>
        <v>No</v>
      </c>
      <c r="G1750" t="str">
        <f>VLOOKUP(A1750,'Medical Examinations'!A:F,6,0)</f>
        <v>No</v>
      </c>
      <c r="H1750" s="7">
        <f>VLOOKUP(A1750,'Medical Examinations'!A:J,10,0)</f>
        <v>1</v>
      </c>
      <c r="I1750" t="str">
        <f>VLOOKUP(A1750,'Medical Examinations'!A:I,9,0)</f>
        <v>No</v>
      </c>
      <c r="J1750" t="str">
        <f>VLOOKUP(A1750,'Medical Examinations'!A:L,12,0)</f>
        <v>Obesity</v>
      </c>
      <c r="K1750" t="str">
        <f>VLOOKUP(A1750,'Medical Examinations'!A:M,13,0)</f>
        <v>Normal</v>
      </c>
      <c r="L1750" t="str">
        <f>VLOOKUP(A1750,'Hospitalisation Details'!A:S,15,0)</f>
        <v>1-Nov-1988</v>
      </c>
      <c r="M1750" s="10">
        <f>VLOOKUP(A1750,'Hospitalisation Details'!A:Q,17,0)</f>
        <v>5124.1899999999996</v>
      </c>
      <c r="N1750" t="str">
        <f>VLOOKUP(A1750,'Hospitalisation Details'!A:L,12,0)</f>
        <v>tier - 2</v>
      </c>
      <c r="O1750" t="str">
        <f>VLOOKUP(A1750,'Hospitalisation Details'!A:AA,13,0)</f>
        <v>tier - 3</v>
      </c>
      <c r="P1750" t="str">
        <f>VLOOKUP(A1750,'Hospitalisation Details'!A:AA,14,0)</f>
        <v>R1013</v>
      </c>
      <c r="Q1750">
        <f>VLOOKUP(A1750,'Hospitalisation Details'!A:AA,16,0)</f>
        <v>34</v>
      </c>
    </row>
    <row r="1751" spans="1:17" ht="15.75" x14ac:dyDescent="0.25">
      <c r="A1751" s="1" t="s">
        <v>620</v>
      </c>
      <c r="B1751" t="str">
        <f>VLOOKUP(A1751,'Customer Names'!A:D,4,0)</f>
        <v>Nathan</v>
      </c>
      <c r="C1751">
        <f>VLOOKUP(A1751,'Medical Examinations'!A:B,2,0)</f>
        <v>17.86</v>
      </c>
      <c r="D1751">
        <f>VLOOKUP(A1751,'Medical Examinations'!A:C,3,0)</f>
        <v>4.1100000000000003</v>
      </c>
      <c r="E1751" t="str">
        <f>VLOOKUP(A1751,'Medical Examinations'!A:K,11,0)</f>
        <v>No</v>
      </c>
      <c r="F1751" t="str">
        <f>VLOOKUP(A1751,'Medical Examinations'!A:N,14,0)</f>
        <v>No</v>
      </c>
      <c r="G1751" t="str">
        <f>VLOOKUP(A1751,'Medical Examinations'!A:F,6,0)</f>
        <v>No</v>
      </c>
      <c r="H1751" s="7">
        <f>VLOOKUP(A1751,'Medical Examinations'!A:J,10,0)</f>
        <v>1</v>
      </c>
      <c r="I1751" t="str">
        <f>VLOOKUP(A1751,'Medical Examinations'!A:I,9,0)</f>
        <v>No</v>
      </c>
      <c r="J1751" t="str">
        <f>VLOOKUP(A1751,'Medical Examinations'!A:L,12,0)</f>
        <v>Underweight</v>
      </c>
      <c r="K1751" t="str">
        <f>VLOOKUP(A1751,'Medical Examinations'!A:M,13,0)</f>
        <v>Normal</v>
      </c>
      <c r="L1751" t="str">
        <f>VLOOKUP(A1751,'Hospitalisation Details'!A:S,15,0)</f>
        <v>18-Nov-1987</v>
      </c>
      <c r="M1751" s="10">
        <f>VLOOKUP(A1751,'Hospitalisation Details'!A:Q,17,0)</f>
        <v>5116.5</v>
      </c>
      <c r="N1751" t="str">
        <f>VLOOKUP(A1751,'Hospitalisation Details'!A:L,12,0)</f>
        <v>tier - 2</v>
      </c>
      <c r="O1751" t="str">
        <f>VLOOKUP(A1751,'Hospitalisation Details'!A:AA,13,0)</f>
        <v>tier - 2</v>
      </c>
      <c r="P1751" t="str">
        <f>VLOOKUP(A1751,'Hospitalisation Details'!A:AA,14,0)</f>
        <v>R1012</v>
      </c>
      <c r="Q1751">
        <f>VLOOKUP(A1751,'Hospitalisation Details'!A:AA,16,0)</f>
        <v>35</v>
      </c>
    </row>
    <row r="1752" spans="1:17" ht="15.75" x14ac:dyDescent="0.25">
      <c r="A1752" s="1" t="s">
        <v>619</v>
      </c>
      <c r="B1752" t="str">
        <f>VLOOKUP(A1752,'Customer Names'!A:D,4,0)</f>
        <v>Kelli N</v>
      </c>
      <c r="C1752">
        <f>VLOOKUP(A1752,'Medical Examinations'!A:B,2,0)</f>
        <v>32.78</v>
      </c>
      <c r="D1752">
        <f>VLOOKUP(A1752,'Medical Examinations'!A:C,3,0)</f>
        <v>4.63</v>
      </c>
      <c r="E1752" t="str">
        <f>VLOOKUP(A1752,'Medical Examinations'!A:K,11,0)</f>
        <v>No</v>
      </c>
      <c r="F1752" t="str">
        <f>VLOOKUP(A1752,'Medical Examinations'!A:N,14,0)</f>
        <v>No</v>
      </c>
      <c r="G1752" t="str">
        <f>VLOOKUP(A1752,'Medical Examinations'!A:F,6,0)</f>
        <v>No</v>
      </c>
      <c r="H1752" s="7" t="str">
        <f>VLOOKUP(A1752,'Medical Examinations'!A:J,10,0)</f>
        <v>0</v>
      </c>
      <c r="I1752" t="str">
        <f>VLOOKUP(A1752,'Medical Examinations'!A:I,9,0)</f>
        <v>No</v>
      </c>
      <c r="J1752" t="str">
        <f>VLOOKUP(A1752,'Medical Examinations'!A:L,12,0)</f>
        <v>Obesity</v>
      </c>
      <c r="K1752" t="str">
        <f>VLOOKUP(A1752,'Medical Examinations'!A:M,13,0)</f>
        <v>Normal</v>
      </c>
      <c r="L1752" t="str">
        <f>VLOOKUP(A1752,'Hospitalisation Details'!A:S,15,0)</f>
        <v>19-Jun-1999</v>
      </c>
      <c r="M1752" s="10">
        <f>VLOOKUP(A1752,'Hospitalisation Details'!A:Q,17,0)</f>
        <v>5087.92</v>
      </c>
      <c r="N1752" t="str">
        <f>VLOOKUP(A1752,'Hospitalisation Details'!A:L,12,0)</f>
        <v>tier - 2</v>
      </c>
      <c r="O1752" t="str">
        <f>VLOOKUP(A1752,'Hospitalisation Details'!A:AA,13,0)</f>
        <v>tier - 2</v>
      </c>
      <c r="P1752" t="str">
        <f>VLOOKUP(A1752,'Hospitalisation Details'!A:AA,14,0)</f>
        <v>R1026</v>
      </c>
      <c r="Q1752">
        <f>VLOOKUP(A1752,'Hospitalisation Details'!A:AA,16,0)</f>
        <v>23</v>
      </c>
    </row>
    <row r="1753" spans="1:17" ht="15.75" x14ac:dyDescent="0.25">
      <c r="A1753" s="1" t="s">
        <v>618</v>
      </c>
      <c r="B1753" t="str">
        <f>VLOOKUP(A1753,'Customer Names'!A:D,4,0)</f>
        <v>Scott M.</v>
      </c>
      <c r="C1753">
        <f>VLOOKUP(A1753,'Medical Examinations'!A:B,2,0)</f>
        <v>23.9</v>
      </c>
      <c r="D1753">
        <f>VLOOKUP(A1753,'Medical Examinations'!A:C,3,0)</f>
        <v>6.06</v>
      </c>
      <c r="E1753" t="str">
        <f>VLOOKUP(A1753,'Medical Examinations'!A:K,11,0)</f>
        <v>Yes</v>
      </c>
      <c r="F1753" t="str">
        <f>VLOOKUP(A1753,'Medical Examinations'!A:N,14,0)</f>
        <v>No</v>
      </c>
      <c r="G1753" t="str">
        <f>VLOOKUP(A1753,'Medical Examinations'!A:F,6,0)</f>
        <v>Yes</v>
      </c>
      <c r="H1753" s="7">
        <f>VLOOKUP(A1753,'Medical Examinations'!A:J,10,0)</f>
        <v>1</v>
      </c>
      <c r="I1753" t="str">
        <f>VLOOKUP(A1753,'Medical Examinations'!A:I,9,0)</f>
        <v>No</v>
      </c>
      <c r="J1753" t="str">
        <f>VLOOKUP(A1753,'Medical Examinations'!A:L,12,0)</f>
        <v>Normal Weight</v>
      </c>
      <c r="K1753" t="str">
        <f>VLOOKUP(A1753,'Medical Examinations'!A:M,13,0)</f>
        <v>Prediabetes</v>
      </c>
      <c r="L1753" t="str">
        <f>VLOOKUP(A1753,'Hospitalisation Details'!A:S,15,0)</f>
        <v>14-Jul-1997</v>
      </c>
      <c r="M1753" s="10">
        <f>VLOOKUP(A1753,'Hospitalisation Details'!A:Q,17,0)</f>
        <v>5080.1000000000004</v>
      </c>
      <c r="N1753" t="str">
        <f>VLOOKUP(A1753,'Hospitalisation Details'!A:L,12,0)</f>
        <v>tier - 3</v>
      </c>
      <c r="O1753" t="str">
        <f>VLOOKUP(A1753,'Hospitalisation Details'!A:AA,13,0)</f>
        <v>tier - 2</v>
      </c>
      <c r="P1753" t="str">
        <f>VLOOKUP(A1753,'Hospitalisation Details'!A:AA,14,0)</f>
        <v>R1011</v>
      </c>
      <c r="Q1753">
        <f>VLOOKUP(A1753,'Hospitalisation Details'!A:AA,16,0)</f>
        <v>25</v>
      </c>
    </row>
    <row r="1754" spans="1:17" ht="15.75" x14ac:dyDescent="0.25">
      <c r="A1754" s="1" t="s">
        <v>617</v>
      </c>
      <c r="B1754" t="str">
        <f>VLOOKUP(A1754,'Customer Names'!A:D,4,0)</f>
        <v>Grant A</v>
      </c>
      <c r="C1754">
        <f>VLOOKUP(A1754,'Medical Examinations'!A:B,2,0)</f>
        <v>15.47</v>
      </c>
      <c r="D1754">
        <f>VLOOKUP(A1754,'Medical Examinations'!A:C,3,0)</f>
        <v>8.43</v>
      </c>
      <c r="E1754" t="str">
        <f>VLOOKUP(A1754,'Medical Examinations'!A:K,11,0)</f>
        <v>No</v>
      </c>
      <c r="F1754" t="str">
        <f>VLOOKUP(A1754,'Medical Examinations'!A:N,14,0)</f>
        <v>No</v>
      </c>
      <c r="G1754" t="str">
        <f>VLOOKUP(A1754,'Medical Examinations'!A:F,6,0)</f>
        <v>No</v>
      </c>
      <c r="H1754" s="7" t="str">
        <f>VLOOKUP(A1754,'Medical Examinations'!A:J,10,0)</f>
        <v>0</v>
      </c>
      <c r="I1754" t="str">
        <f>VLOOKUP(A1754,'Medical Examinations'!A:I,9,0)</f>
        <v>No</v>
      </c>
      <c r="J1754" t="str">
        <f>VLOOKUP(A1754,'Medical Examinations'!A:L,12,0)</f>
        <v>Underweight</v>
      </c>
      <c r="K1754" t="str">
        <f>VLOOKUP(A1754,'Medical Examinations'!A:M,13,0)</f>
        <v>Diabetes</v>
      </c>
      <c r="L1754" t="str">
        <f>VLOOKUP(A1754,'Hospitalisation Details'!A:S,15,0)</f>
        <v>22-Nov-1978</v>
      </c>
      <c r="M1754" s="10">
        <f>VLOOKUP(A1754,'Hospitalisation Details'!A:Q,17,0)</f>
        <v>5077.1899999999996</v>
      </c>
      <c r="N1754" t="str">
        <f>VLOOKUP(A1754,'Hospitalisation Details'!A:L,12,0)</f>
        <v>tier - 2</v>
      </c>
      <c r="O1754" t="str">
        <f>VLOOKUP(A1754,'Hospitalisation Details'!A:AA,13,0)</f>
        <v>tier - 3</v>
      </c>
      <c r="P1754" t="str">
        <f>VLOOKUP(A1754,'Hospitalisation Details'!A:AA,14,0)</f>
        <v>R1012</v>
      </c>
      <c r="Q1754">
        <f>VLOOKUP(A1754,'Hospitalisation Details'!A:AA,16,0)</f>
        <v>44</v>
      </c>
    </row>
    <row r="1755" spans="1:17" ht="15.75" x14ac:dyDescent="0.25">
      <c r="A1755" s="1" t="s">
        <v>616</v>
      </c>
      <c r="B1755" t="str">
        <f>VLOOKUP(A1755,'Customer Names'!A:D,4,0)</f>
        <v>Jonathan C</v>
      </c>
      <c r="C1755">
        <f>VLOOKUP(A1755,'Medical Examinations'!A:B,2,0)</f>
        <v>28.54</v>
      </c>
      <c r="D1755">
        <f>VLOOKUP(A1755,'Medical Examinations'!A:C,3,0)</f>
        <v>5.51</v>
      </c>
      <c r="E1755" t="str">
        <f>VLOOKUP(A1755,'Medical Examinations'!A:K,11,0)</f>
        <v>No</v>
      </c>
      <c r="F1755" t="str">
        <f>VLOOKUP(A1755,'Medical Examinations'!A:N,14,0)</f>
        <v>No</v>
      </c>
      <c r="G1755" t="str">
        <f>VLOOKUP(A1755,'Medical Examinations'!A:F,6,0)</f>
        <v>Yes</v>
      </c>
      <c r="H1755" s="7">
        <f>VLOOKUP(A1755,'Medical Examinations'!A:J,10,0)</f>
        <v>1</v>
      </c>
      <c r="I1755" t="str">
        <f>VLOOKUP(A1755,'Medical Examinations'!A:I,9,0)</f>
        <v>No</v>
      </c>
      <c r="J1755" t="str">
        <f>VLOOKUP(A1755,'Medical Examinations'!A:L,12,0)</f>
        <v>Overweight</v>
      </c>
      <c r="K1755" t="str">
        <f>VLOOKUP(A1755,'Medical Examinations'!A:M,13,0)</f>
        <v>Normal</v>
      </c>
      <c r="L1755" t="str">
        <f>VLOOKUP(A1755,'Hospitalisation Details'!A:S,15,0)</f>
        <v>11-Jun-1993</v>
      </c>
      <c r="M1755" s="10">
        <f>VLOOKUP(A1755,'Hospitalisation Details'!A:Q,17,0)</f>
        <v>5059.5600000000004</v>
      </c>
      <c r="N1755" t="str">
        <f>VLOOKUP(A1755,'Hospitalisation Details'!A:L,12,0)</f>
        <v>tier - 2</v>
      </c>
      <c r="O1755" t="str">
        <f>VLOOKUP(A1755,'Hospitalisation Details'!A:AA,13,0)</f>
        <v>tier - 1</v>
      </c>
      <c r="P1755" t="str">
        <f>VLOOKUP(A1755,'Hospitalisation Details'!A:AA,14,0)</f>
        <v>R1021</v>
      </c>
      <c r="Q1755">
        <f>VLOOKUP(A1755,'Hospitalisation Details'!A:AA,16,0)</f>
        <v>29</v>
      </c>
    </row>
    <row r="1756" spans="1:17" ht="15.75" x14ac:dyDescent="0.25">
      <c r="A1756" s="1" t="s">
        <v>615</v>
      </c>
      <c r="B1756" t="str">
        <f>VLOOKUP(A1756,'Customer Names'!A:D,4,0)</f>
        <v>Rachael M.</v>
      </c>
      <c r="C1756">
        <f>VLOOKUP(A1756,'Medical Examinations'!A:B,2,0)</f>
        <v>18.54</v>
      </c>
      <c r="D1756">
        <f>VLOOKUP(A1756,'Medical Examinations'!A:C,3,0)</f>
        <v>4.95</v>
      </c>
      <c r="E1756" t="str">
        <f>VLOOKUP(A1756,'Medical Examinations'!A:K,11,0)</f>
        <v>No</v>
      </c>
      <c r="F1756" t="str">
        <f>VLOOKUP(A1756,'Medical Examinations'!A:N,14,0)</f>
        <v>No</v>
      </c>
      <c r="G1756" t="str">
        <f>VLOOKUP(A1756,'Medical Examinations'!A:F,6,0)</f>
        <v>No</v>
      </c>
      <c r="H1756" s="7" t="str">
        <f>VLOOKUP(A1756,'Medical Examinations'!A:J,10,0)</f>
        <v>0</v>
      </c>
      <c r="I1756" t="str">
        <f>VLOOKUP(A1756,'Medical Examinations'!A:I,9,0)</f>
        <v>No</v>
      </c>
      <c r="J1756" t="str">
        <f>VLOOKUP(A1756,'Medical Examinations'!A:L,12,0)</f>
        <v>Normal Weight</v>
      </c>
      <c r="K1756" t="str">
        <f>VLOOKUP(A1756,'Medical Examinations'!A:M,13,0)</f>
        <v>Normal</v>
      </c>
      <c r="L1756" t="str">
        <f>VLOOKUP(A1756,'Hospitalisation Details'!A:S,15,0)</f>
        <v>7-Sep-1980</v>
      </c>
      <c r="M1756" s="10">
        <f>VLOOKUP(A1756,'Hospitalisation Details'!A:Q,17,0)</f>
        <v>5054.05</v>
      </c>
      <c r="N1756" t="str">
        <f>VLOOKUP(A1756,'Hospitalisation Details'!A:L,12,0)</f>
        <v>tier - 2</v>
      </c>
      <c r="O1756" t="str">
        <f>VLOOKUP(A1756,'Hospitalisation Details'!A:AA,13,0)</f>
        <v>tier - 2</v>
      </c>
      <c r="P1756" t="str">
        <f>VLOOKUP(A1756,'Hospitalisation Details'!A:AA,14,0)</f>
        <v>R1013</v>
      </c>
      <c r="Q1756">
        <f>VLOOKUP(A1756,'Hospitalisation Details'!A:AA,16,0)</f>
        <v>42</v>
      </c>
    </row>
    <row r="1757" spans="1:17" ht="15.75" x14ac:dyDescent="0.25">
      <c r="A1757" s="1" t="s">
        <v>614</v>
      </c>
      <c r="B1757" t="str">
        <f>VLOOKUP(A1757,'Customer Names'!A:D,4,0)</f>
        <v>Pilar</v>
      </c>
      <c r="C1757">
        <f>VLOOKUP(A1757,'Medical Examinations'!A:B,2,0)</f>
        <v>32.18</v>
      </c>
      <c r="D1757">
        <f>VLOOKUP(A1757,'Medical Examinations'!A:C,3,0)</f>
        <v>6.44</v>
      </c>
      <c r="E1757" t="str">
        <f>VLOOKUP(A1757,'Medical Examinations'!A:K,11,0)</f>
        <v>Yes</v>
      </c>
      <c r="F1757" t="str">
        <f>VLOOKUP(A1757,'Medical Examinations'!A:N,14,0)</f>
        <v>No</v>
      </c>
      <c r="G1757" t="str">
        <f>VLOOKUP(A1757,'Medical Examinations'!A:F,6,0)</f>
        <v>Yes</v>
      </c>
      <c r="H1757" s="7">
        <f>VLOOKUP(A1757,'Medical Examinations'!A:J,10,0)</f>
        <v>1</v>
      </c>
      <c r="I1757" t="str">
        <f>VLOOKUP(A1757,'Medical Examinations'!A:I,9,0)</f>
        <v>No</v>
      </c>
      <c r="J1757" t="str">
        <f>VLOOKUP(A1757,'Medical Examinations'!A:L,12,0)</f>
        <v>Obesity</v>
      </c>
      <c r="K1757" t="str">
        <f>VLOOKUP(A1757,'Medical Examinations'!A:M,13,0)</f>
        <v>Prediabetes</v>
      </c>
      <c r="L1757" t="str">
        <f>VLOOKUP(A1757,'Hospitalisation Details'!A:S,15,0)</f>
        <v>29-Jul-1997</v>
      </c>
      <c r="M1757" s="10">
        <f>VLOOKUP(A1757,'Hospitalisation Details'!A:Q,17,0)</f>
        <v>5045.1499999999996</v>
      </c>
      <c r="N1757" t="str">
        <f>VLOOKUP(A1757,'Hospitalisation Details'!A:L,12,0)</f>
        <v>tier - 2</v>
      </c>
      <c r="O1757" t="str">
        <f>VLOOKUP(A1757,'Hospitalisation Details'!A:AA,13,0)</f>
        <v>tier - 2</v>
      </c>
      <c r="P1757" t="str">
        <f>VLOOKUP(A1757,'Hospitalisation Details'!A:AA,14,0)</f>
        <v>R1012</v>
      </c>
      <c r="Q1757">
        <f>VLOOKUP(A1757,'Hospitalisation Details'!A:AA,16,0)</f>
        <v>25</v>
      </c>
    </row>
    <row r="1758" spans="1:17" ht="15.75" x14ac:dyDescent="0.25">
      <c r="A1758" s="1" t="s">
        <v>613</v>
      </c>
      <c r="B1758" t="str">
        <f>VLOOKUP(A1758,'Customer Names'!A:D,4,0)</f>
        <v>Kyle M</v>
      </c>
      <c r="C1758">
        <f>VLOOKUP(A1758,'Medical Examinations'!A:B,2,0)</f>
        <v>37.380000000000003</v>
      </c>
      <c r="D1758">
        <f>VLOOKUP(A1758,'Medical Examinations'!A:C,3,0)</f>
        <v>6.05</v>
      </c>
      <c r="E1758" t="str">
        <f>VLOOKUP(A1758,'Medical Examinations'!A:K,11,0)</f>
        <v>Yes</v>
      </c>
      <c r="F1758" t="str">
        <f>VLOOKUP(A1758,'Medical Examinations'!A:N,14,0)</f>
        <v>No</v>
      </c>
      <c r="G1758" t="str">
        <f>VLOOKUP(A1758,'Medical Examinations'!A:F,6,0)</f>
        <v>No</v>
      </c>
      <c r="H1758" s="7" t="str">
        <f>VLOOKUP(A1758,'Medical Examinations'!A:J,10,0)</f>
        <v>0</v>
      </c>
      <c r="I1758" t="str">
        <f>VLOOKUP(A1758,'Medical Examinations'!A:I,9,0)</f>
        <v>No</v>
      </c>
      <c r="J1758" t="str">
        <f>VLOOKUP(A1758,'Medical Examinations'!A:L,12,0)</f>
        <v>Obesity</v>
      </c>
      <c r="K1758" t="str">
        <f>VLOOKUP(A1758,'Medical Examinations'!A:M,13,0)</f>
        <v>Prediabetes</v>
      </c>
      <c r="L1758" t="str">
        <f>VLOOKUP(A1758,'Hospitalisation Details'!A:S,15,0)</f>
        <v>16-Oct-2001</v>
      </c>
      <c r="M1758" s="10">
        <f>VLOOKUP(A1758,'Hospitalisation Details'!A:Q,17,0)</f>
        <v>5043.13</v>
      </c>
      <c r="N1758" t="str">
        <f>VLOOKUP(A1758,'Hospitalisation Details'!A:L,12,0)</f>
        <v>tier - 2</v>
      </c>
      <c r="O1758" t="str">
        <f>VLOOKUP(A1758,'Hospitalisation Details'!A:AA,13,0)</f>
        <v>tier - 3</v>
      </c>
      <c r="P1758" t="str">
        <f>VLOOKUP(A1758,'Hospitalisation Details'!A:AA,14,0)</f>
        <v>R1011</v>
      </c>
      <c r="Q1758">
        <f>VLOOKUP(A1758,'Hospitalisation Details'!A:AA,16,0)</f>
        <v>21</v>
      </c>
    </row>
    <row r="1759" spans="1:17" ht="15.75" x14ac:dyDescent="0.25">
      <c r="A1759" s="1" t="s">
        <v>612</v>
      </c>
      <c r="B1759" t="str">
        <f>VLOOKUP(A1759,'Customer Names'!A:D,4,0)</f>
        <v>Christie</v>
      </c>
      <c r="C1759">
        <f>VLOOKUP(A1759,'Medical Examinations'!A:B,2,0)</f>
        <v>31.12</v>
      </c>
      <c r="D1759">
        <f>VLOOKUP(A1759,'Medical Examinations'!A:C,3,0)</f>
        <v>4.76</v>
      </c>
      <c r="E1759" t="str">
        <f>VLOOKUP(A1759,'Medical Examinations'!A:K,11,0)</f>
        <v>Yes</v>
      </c>
      <c r="F1759" t="str">
        <f>VLOOKUP(A1759,'Medical Examinations'!A:N,14,0)</f>
        <v>No</v>
      </c>
      <c r="G1759" t="str">
        <f>VLOOKUP(A1759,'Medical Examinations'!A:F,6,0)</f>
        <v>Yes</v>
      </c>
      <c r="H1759" s="7">
        <f>VLOOKUP(A1759,'Medical Examinations'!A:J,10,0)</f>
        <v>1</v>
      </c>
      <c r="I1759" t="str">
        <f>VLOOKUP(A1759,'Medical Examinations'!A:I,9,0)</f>
        <v>No</v>
      </c>
      <c r="J1759" t="str">
        <f>VLOOKUP(A1759,'Medical Examinations'!A:L,12,0)</f>
        <v>Obesity</v>
      </c>
      <c r="K1759" t="str">
        <f>VLOOKUP(A1759,'Medical Examinations'!A:M,13,0)</f>
        <v>Normal</v>
      </c>
      <c r="L1759" t="str">
        <f>VLOOKUP(A1759,'Hospitalisation Details'!A:S,15,0)</f>
        <v>4-Dec-1997</v>
      </c>
      <c r="M1759" s="10">
        <f>VLOOKUP(A1759,'Hospitalisation Details'!A:Q,17,0)</f>
        <v>5038.57</v>
      </c>
      <c r="N1759" t="str">
        <f>VLOOKUP(A1759,'Hospitalisation Details'!A:L,12,0)</f>
        <v>tier - 2</v>
      </c>
      <c r="O1759" t="str">
        <f>VLOOKUP(A1759,'Hospitalisation Details'!A:AA,13,0)</f>
        <v>tier - 2</v>
      </c>
      <c r="P1759" t="str">
        <f>VLOOKUP(A1759,'Hospitalisation Details'!A:AA,14,0)</f>
        <v>R1025</v>
      </c>
      <c r="Q1759">
        <f>VLOOKUP(A1759,'Hospitalisation Details'!A:AA,16,0)</f>
        <v>25</v>
      </c>
    </row>
    <row r="1760" spans="1:17" ht="15.75" x14ac:dyDescent="0.25">
      <c r="A1760" s="1" t="s">
        <v>611</v>
      </c>
      <c r="B1760" t="str">
        <f>VLOOKUP(A1760,'Customer Names'!A:D,4,0)</f>
        <v>David A.</v>
      </c>
      <c r="C1760">
        <f>VLOOKUP(A1760,'Medical Examinations'!A:B,2,0)</f>
        <v>22.01</v>
      </c>
      <c r="D1760">
        <f>VLOOKUP(A1760,'Medical Examinations'!A:C,3,0)</f>
        <v>6.72</v>
      </c>
      <c r="E1760" t="str">
        <f>VLOOKUP(A1760,'Medical Examinations'!A:K,11,0)</f>
        <v>Yes</v>
      </c>
      <c r="F1760" t="str">
        <f>VLOOKUP(A1760,'Medical Examinations'!A:N,14,0)</f>
        <v>No</v>
      </c>
      <c r="G1760" t="str">
        <f>VLOOKUP(A1760,'Medical Examinations'!A:F,6,0)</f>
        <v>No</v>
      </c>
      <c r="H1760" s="7">
        <f>VLOOKUP(A1760,'Medical Examinations'!A:J,10,0)</f>
        <v>1</v>
      </c>
      <c r="I1760" t="str">
        <f>VLOOKUP(A1760,'Medical Examinations'!A:I,9,0)</f>
        <v>No</v>
      </c>
      <c r="J1760" t="str">
        <f>VLOOKUP(A1760,'Medical Examinations'!A:L,12,0)</f>
        <v>Normal Weight</v>
      </c>
      <c r="K1760" t="str">
        <f>VLOOKUP(A1760,'Medical Examinations'!A:M,13,0)</f>
        <v>Diabetes</v>
      </c>
      <c r="L1760" t="str">
        <f>VLOOKUP(A1760,'Hospitalisation Details'!A:S,15,0)</f>
        <v>29-Jun-1986</v>
      </c>
      <c r="M1760" s="10">
        <f>VLOOKUP(A1760,'Hospitalisation Details'!A:Q,17,0)</f>
        <v>5034.1000000000004</v>
      </c>
      <c r="N1760" t="str">
        <f>VLOOKUP(A1760,'Hospitalisation Details'!A:L,12,0)</f>
        <v>tier - 2</v>
      </c>
      <c r="O1760" t="str">
        <f>VLOOKUP(A1760,'Hospitalisation Details'!A:AA,13,0)</f>
        <v>tier - 2</v>
      </c>
      <c r="P1760" t="str">
        <f>VLOOKUP(A1760,'Hospitalisation Details'!A:AA,14,0)</f>
        <v>R1013</v>
      </c>
      <c r="Q1760">
        <f>VLOOKUP(A1760,'Hospitalisation Details'!A:AA,16,0)</f>
        <v>36</v>
      </c>
    </row>
    <row r="1761" spans="1:17" ht="15.75" x14ac:dyDescent="0.25">
      <c r="A1761" s="1" t="s">
        <v>610</v>
      </c>
      <c r="B1761" t="str">
        <f>VLOOKUP(A1761,'Customer Names'!A:D,4,0)</f>
        <v>Masahiro</v>
      </c>
      <c r="C1761">
        <f>VLOOKUP(A1761,'Medical Examinations'!A:B,2,0)</f>
        <v>27.645</v>
      </c>
      <c r="D1761">
        <f>VLOOKUP(A1761,'Medical Examinations'!A:C,3,0)</f>
        <v>5.7</v>
      </c>
      <c r="E1761" t="str">
        <f>VLOOKUP(A1761,'Medical Examinations'!A:K,11,0)</f>
        <v>No</v>
      </c>
      <c r="F1761" t="str">
        <f>VLOOKUP(A1761,'Medical Examinations'!A:N,14,0)</f>
        <v>No</v>
      </c>
      <c r="G1761" t="str">
        <f>VLOOKUP(A1761,'Medical Examinations'!A:F,6,0)</f>
        <v>No</v>
      </c>
      <c r="H1761" s="7" t="str">
        <f>VLOOKUP(A1761,'Medical Examinations'!A:J,10,0)</f>
        <v>0</v>
      </c>
      <c r="I1761" t="str">
        <f>VLOOKUP(A1761,'Medical Examinations'!A:I,9,0)</f>
        <v>No</v>
      </c>
      <c r="J1761" t="str">
        <f>VLOOKUP(A1761,'Medical Examinations'!A:L,12,0)</f>
        <v>Overweight</v>
      </c>
      <c r="K1761" t="str">
        <f>VLOOKUP(A1761,'Medical Examinations'!A:M,13,0)</f>
        <v>Prediabetes</v>
      </c>
      <c r="L1761" t="str">
        <f>VLOOKUP(A1761,'Hospitalisation Details'!A:S,15,0)</f>
        <v>10-Sep-1991</v>
      </c>
      <c r="M1761" s="10">
        <f>VLOOKUP(A1761,'Hospitalisation Details'!A:Q,17,0)</f>
        <v>5031.2700000000004</v>
      </c>
      <c r="N1761" t="str">
        <f>VLOOKUP(A1761,'Hospitalisation Details'!A:L,12,0)</f>
        <v>tier - 3</v>
      </c>
      <c r="O1761" t="str">
        <f>VLOOKUP(A1761,'Hospitalisation Details'!A:AA,13,0)</f>
        <v>tier - 1</v>
      </c>
      <c r="P1761" t="str">
        <f>VLOOKUP(A1761,'Hospitalisation Details'!A:AA,14,0)</f>
        <v>R1016</v>
      </c>
      <c r="Q1761">
        <f>VLOOKUP(A1761,'Hospitalisation Details'!A:AA,16,0)</f>
        <v>31</v>
      </c>
    </row>
    <row r="1762" spans="1:17" ht="15.75" x14ac:dyDescent="0.25">
      <c r="A1762" s="1" t="s">
        <v>609</v>
      </c>
      <c r="B1762" t="str">
        <f>VLOOKUP(A1762,'Customer Names'!A:D,4,0)</f>
        <v>Logan B.</v>
      </c>
      <c r="C1762">
        <f>VLOOKUP(A1762,'Medical Examinations'!A:B,2,0)</f>
        <v>29.64</v>
      </c>
      <c r="D1762">
        <f>VLOOKUP(A1762,'Medical Examinations'!A:C,3,0)</f>
        <v>5.31</v>
      </c>
      <c r="E1762" t="str">
        <f>VLOOKUP(A1762,'Medical Examinations'!A:K,11,0)</f>
        <v>Yes</v>
      </c>
      <c r="F1762" t="str">
        <f>VLOOKUP(A1762,'Medical Examinations'!A:N,14,0)</f>
        <v>No</v>
      </c>
      <c r="G1762" t="str">
        <f>VLOOKUP(A1762,'Medical Examinations'!A:F,6,0)</f>
        <v>No</v>
      </c>
      <c r="H1762" s="7" t="str">
        <f>VLOOKUP(A1762,'Medical Examinations'!A:J,10,0)</f>
        <v>0</v>
      </c>
      <c r="I1762" t="str">
        <f>VLOOKUP(A1762,'Medical Examinations'!A:I,9,0)</f>
        <v>No</v>
      </c>
      <c r="J1762" t="str">
        <f>VLOOKUP(A1762,'Medical Examinations'!A:L,12,0)</f>
        <v>Overweight</v>
      </c>
      <c r="K1762" t="str">
        <f>VLOOKUP(A1762,'Medical Examinations'!A:M,13,0)</f>
        <v>Normal</v>
      </c>
      <c r="L1762" t="str">
        <f>VLOOKUP(A1762,'Hospitalisation Details'!A:S,15,0)</f>
        <v>28-Dec-1985</v>
      </c>
      <c r="M1762" s="10">
        <f>VLOOKUP(A1762,'Hospitalisation Details'!A:Q,17,0)</f>
        <v>5028.1499999999996</v>
      </c>
      <c r="N1762" t="str">
        <f>VLOOKUP(A1762,'Hospitalisation Details'!A:L,12,0)</f>
        <v>tier - 1</v>
      </c>
      <c r="O1762" t="str">
        <f>VLOOKUP(A1762,'Hospitalisation Details'!A:AA,13,0)</f>
        <v>tier - 2</v>
      </c>
      <c r="P1762" t="str">
        <f>VLOOKUP(A1762,'Hospitalisation Details'!A:AA,14,0)</f>
        <v>R1012</v>
      </c>
      <c r="Q1762">
        <f>VLOOKUP(A1762,'Hospitalisation Details'!A:AA,16,0)</f>
        <v>37</v>
      </c>
    </row>
    <row r="1763" spans="1:17" ht="15.75" x14ac:dyDescent="0.25">
      <c r="A1763" s="1" t="s">
        <v>608</v>
      </c>
      <c r="B1763" t="str">
        <f>VLOOKUP(A1763,'Customer Names'!A:D,4,0)</f>
        <v>Stephanie L.</v>
      </c>
      <c r="C1763">
        <f>VLOOKUP(A1763,'Medical Examinations'!A:B,2,0)</f>
        <v>33.700000000000003</v>
      </c>
      <c r="D1763">
        <f>VLOOKUP(A1763,'Medical Examinations'!A:C,3,0)</f>
        <v>4.32</v>
      </c>
      <c r="E1763" t="str">
        <f>VLOOKUP(A1763,'Medical Examinations'!A:K,11,0)</f>
        <v>Yes</v>
      </c>
      <c r="F1763" t="str">
        <f>VLOOKUP(A1763,'Medical Examinations'!A:N,14,0)</f>
        <v>No</v>
      </c>
      <c r="G1763" t="str">
        <f>VLOOKUP(A1763,'Medical Examinations'!A:F,6,0)</f>
        <v>No</v>
      </c>
      <c r="H1763" s="7">
        <f>VLOOKUP(A1763,'Medical Examinations'!A:J,10,0)</f>
        <v>1</v>
      </c>
      <c r="I1763" t="str">
        <f>VLOOKUP(A1763,'Medical Examinations'!A:I,9,0)</f>
        <v>No</v>
      </c>
      <c r="J1763" t="str">
        <f>VLOOKUP(A1763,'Medical Examinations'!A:L,12,0)</f>
        <v>Obesity</v>
      </c>
      <c r="K1763" t="str">
        <f>VLOOKUP(A1763,'Medical Examinations'!A:M,13,0)</f>
        <v>Normal</v>
      </c>
      <c r="L1763" t="str">
        <f>VLOOKUP(A1763,'Hospitalisation Details'!A:S,15,0)</f>
        <v>9-Nov-1988</v>
      </c>
      <c r="M1763" s="10">
        <f>VLOOKUP(A1763,'Hospitalisation Details'!A:Q,17,0)</f>
        <v>5012.47</v>
      </c>
      <c r="N1763" t="str">
        <f>VLOOKUP(A1763,'Hospitalisation Details'!A:L,12,0)</f>
        <v>tier - 2</v>
      </c>
      <c r="O1763" t="str">
        <f>VLOOKUP(A1763,'Hospitalisation Details'!A:AA,13,0)</f>
        <v>tier - 3</v>
      </c>
      <c r="P1763" t="str">
        <f>VLOOKUP(A1763,'Hospitalisation Details'!A:AA,14,0)</f>
        <v>R1011</v>
      </c>
      <c r="Q1763">
        <f>VLOOKUP(A1763,'Hospitalisation Details'!A:AA,16,0)</f>
        <v>34</v>
      </c>
    </row>
    <row r="1764" spans="1:17" ht="15.75" x14ac:dyDescent="0.25">
      <c r="A1764" s="1" t="s">
        <v>607</v>
      </c>
      <c r="B1764" t="str">
        <f>VLOOKUP(A1764,'Customer Names'!A:D,4,0)</f>
        <v>Angela H</v>
      </c>
      <c r="C1764">
        <f>VLOOKUP(A1764,'Medical Examinations'!A:B,2,0)</f>
        <v>27.5</v>
      </c>
      <c r="D1764">
        <f>VLOOKUP(A1764,'Medical Examinations'!A:C,3,0)</f>
        <v>4.2300000000000004</v>
      </c>
      <c r="E1764" t="str">
        <f>VLOOKUP(A1764,'Medical Examinations'!A:K,11,0)</f>
        <v>Yes</v>
      </c>
      <c r="F1764" t="str">
        <f>VLOOKUP(A1764,'Medical Examinations'!A:N,14,0)</f>
        <v>No</v>
      </c>
      <c r="G1764" t="str">
        <f>VLOOKUP(A1764,'Medical Examinations'!A:F,6,0)</f>
        <v>No</v>
      </c>
      <c r="H1764" s="7">
        <f>VLOOKUP(A1764,'Medical Examinations'!A:J,10,0)</f>
        <v>1</v>
      </c>
      <c r="I1764" t="str">
        <f>VLOOKUP(A1764,'Medical Examinations'!A:I,9,0)</f>
        <v>No</v>
      </c>
      <c r="J1764" t="str">
        <f>VLOOKUP(A1764,'Medical Examinations'!A:L,12,0)</f>
        <v>Overweight</v>
      </c>
      <c r="K1764" t="str">
        <f>VLOOKUP(A1764,'Medical Examinations'!A:M,13,0)</f>
        <v>Normal</v>
      </c>
      <c r="L1764" t="str">
        <f>VLOOKUP(A1764,'Hospitalisation Details'!A:S,15,0)</f>
        <v>8-Jul-1988</v>
      </c>
      <c r="M1764" s="10">
        <f>VLOOKUP(A1764,'Hospitalisation Details'!A:Q,17,0)</f>
        <v>5003.8500000000004</v>
      </c>
      <c r="N1764" t="str">
        <f>VLOOKUP(A1764,'Hospitalisation Details'!A:L,12,0)</f>
        <v>tier - 2</v>
      </c>
      <c r="O1764" t="str">
        <f>VLOOKUP(A1764,'Hospitalisation Details'!A:AA,13,0)</f>
        <v>tier - 3</v>
      </c>
      <c r="P1764" t="str">
        <f>VLOOKUP(A1764,'Hospitalisation Details'!A:AA,14,0)</f>
        <v>R1011</v>
      </c>
      <c r="Q1764">
        <f>VLOOKUP(A1764,'Hospitalisation Details'!A:AA,16,0)</f>
        <v>34</v>
      </c>
    </row>
    <row r="1765" spans="1:17" ht="15.75" x14ac:dyDescent="0.25">
      <c r="A1765" s="1" t="s">
        <v>606</v>
      </c>
      <c r="B1765" t="str">
        <f>VLOOKUP(A1765,'Customer Names'!A:D,4,0)</f>
        <v>Britt K</v>
      </c>
      <c r="C1765">
        <f>VLOOKUP(A1765,'Medical Examinations'!A:B,2,0)</f>
        <v>16.12</v>
      </c>
      <c r="D1765">
        <f>VLOOKUP(A1765,'Medical Examinations'!A:C,3,0)</f>
        <v>6.09</v>
      </c>
      <c r="E1765" t="str">
        <f>VLOOKUP(A1765,'Medical Examinations'!A:K,11,0)</f>
        <v>No</v>
      </c>
      <c r="F1765" t="str">
        <f>VLOOKUP(A1765,'Medical Examinations'!A:N,14,0)</f>
        <v>No</v>
      </c>
      <c r="G1765" t="str">
        <f>VLOOKUP(A1765,'Medical Examinations'!A:F,6,0)</f>
        <v>No</v>
      </c>
      <c r="H1765" s="7" t="str">
        <f>VLOOKUP(A1765,'Medical Examinations'!A:J,10,0)</f>
        <v>0</v>
      </c>
      <c r="I1765" t="str">
        <f>VLOOKUP(A1765,'Medical Examinations'!A:I,9,0)</f>
        <v>No</v>
      </c>
      <c r="J1765" t="str">
        <f>VLOOKUP(A1765,'Medical Examinations'!A:L,12,0)</f>
        <v>Underweight</v>
      </c>
      <c r="K1765" t="str">
        <f>VLOOKUP(A1765,'Medical Examinations'!A:M,13,0)</f>
        <v>Prediabetes</v>
      </c>
      <c r="L1765" t="str">
        <f>VLOOKUP(A1765,'Hospitalisation Details'!A:S,15,0)</f>
        <v>9-Jun-1977</v>
      </c>
      <c r="M1765" s="10">
        <f>VLOOKUP(A1765,'Hospitalisation Details'!A:Q,17,0)</f>
        <v>5003.7700000000004</v>
      </c>
      <c r="N1765" t="str">
        <f>VLOOKUP(A1765,'Hospitalisation Details'!A:L,12,0)</f>
        <v>tier - 2</v>
      </c>
      <c r="O1765" t="str">
        <f>VLOOKUP(A1765,'Hospitalisation Details'!A:AA,13,0)</f>
        <v>tier - 3</v>
      </c>
      <c r="P1765" t="str">
        <f>VLOOKUP(A1765,'Hospitalisation Details'!A:AA,14,0)</f>
        <v>R1013</v>
      </c>
      <c r="Q1765">
        <f>VLOOKUP(A1765,'Hospitalisation Details'!A:AA,16,0)</f>
        <v>45</v>
      </c>
    </row>
    <row r="1766" spans="1:17" ht="15.75" x14ac:dyDescent="0.25">
      <c r="A1766" s="1" t="s">
        <v>605</v>
      </c>
      <c r="B1766" t="str">
        <f>VLOOKUP(A1766,'Customer Names'!A:D,4,0)</f>
        <v>Joyce R.</v>
      </c>
      <c r="C1766">
        <f>VLOOKUP(A1766,'Medical Examinations'!A:B,2,0)</f>
        <v>26.73</v>
      </c>
      <c r="D1766">
        <f>VLOOKUP(A1766,'Medical Examinations'!A:C,3,0)</f>
        <v>4.74</v>
      </c>
      <c r="E1766" t="str">
        <f>VLOOKUP(A1766,'Medical Examinations'!A:K,11,0)</f>
        <v>Yes</v>
      </c>
      <c r="F1766" t="str">
        <f>VLOOKUP(A1766,'Medical Examinations'!A:N,14,0)</f>
        <v>No</v>
      </c>
      <c r="G1766" t="str">
        <f>VLOOKUP(A1766,'Medical Examinations'!A:F,6,0)</f>
        <v>No</v>
      </c>
      <c r="H1766" s="7">
        <f>VLOOKUP(A1766,'Medical Examinations'!A:J,10,0)</f>
        <v>1</v>
      </c>
      <c r="I1766" t="str">
        <f>VLOOKUP(A1766,'Medical Examinations'!A:I,9,0)</f>
        <v>No</v>
      </c>
      <c r="J1766" t="str">
        <f>VLOOKUP(A1766,'Medical Examinations'!A:L,12,0)</f>
        <v>Overweight</v>
      </c>
      <c r="K1766" t="str">
        <f>VLOOKUP(A1766,'Medical Examinations'!A:M,13,0)</f>
        <v>Normal</v>
      </c>
      <c r="L1766" t="str">
        <f>VLOOKUP(A1766,'Hospitalisation Details'!A:S,15,0)</f>
        <v>4-Sep-1988</v>
      </c>
      <c r="M1766" s="10">
        <f>VLOOKUP(A1766,'Hospitalisation Details'!A:Q,17,0)</f>
        <v>5002.78</v>
      </c>
      <c r="N1766" t="str">
        <f>VLOOKUP(A1766,'Hospitalisation Details'!A:L,12,0)</f>
        <v>tier - 2</v>
      </c>
      <c r="O1766" t="str">
        <f>VLOOKUP(A1766,'Hospitalisation Details'!A:AA,13,0)</f>
        <v>tier - 2</v>
      </c>
      <c r="P1766" t="str">
        <f>VLOOKUP(A1766,'Hospitalisation Details'!A:AA,14,0)</f>
        <v>R1013</v>
      </c>
      <c r="Q1766">
        <f>VLOOKUP(A1766,'Hospitalisation Details'!A:AA,16,0)</f>
        <v>34</v>
      </c>
    </row>
    <row r="1767" spans="1:17" ht="15.75" x14ac:dyDescent="0.25">
      <c r="A1767" s="1" t="s">
        <v>604</v>
      </c>
      <c r="B1767" t="str">
        <f>VLOOKUP(A1767,'Customer Names'!A:D,4,0)</f>
        <v>Ben</v>
      </c>
      <c r="C1767">
        <f>VLOOKUP(A1767,'Medical Examinations'!A:B,2,0)</f>
        <v>37.25</v>
      </c>
      <c r="D1767">
        <f>VLOOKUP(A1767,'Medical Examinations'!A:C,3,0)</f>
        <v>6.23</v>
      </c>
      <c r="E1767" t="str">
        <f>VLOOKUP(A1767,'Medical Examinations'!A:K,11,0)</f>
        <v>Yes</v>
      </c>
      <c r="F1767" t="str">
        <f>VLOOKUP(A1767,'Medical Examinations'!A:N,14,0)</f>
        <v>No</v>
      </c>
      <c r="G1767" t="str">
        <f>VLOOKUP(A1767,'Medical Examinations'!A:F,6,0)</f>
        <v>No</v>
      </c>
      <c r="H1767" s="7" t="str">
        <f>VLOOKUP(A1767,'Medical Examinations'!A:J,10,0)</f>
        <v>0</v>
      </c>
      <c r="I1767" t="str">
        <f>VLOOKUP(A1767,'Medical Examinations'!A:I,9,0)</f>
        <v>No</v>
      </c>
      <c r="J1767" t="str">
        <f>VLOOKUP(A1767,'Medical Examinations'!A:L,12,0)</f>
        <v>Obesity</v>
      </c>
      <c r="K1767" t="str">
        <f>VLOOKUP(A1767,'Medical Examinations'!A:M,13,0)</f>
        <v>Prediabetes</v>
      </c>
      <c r="L1767" t="str">
        <f>VLOOKUP(A1767,'Hospitalisation Details'!A:S,15,0)</f>
        <v>5-Oct-2001</v>
      </c>
      <c r="M1767" s="10">
        <f>VLOOKUP(A1767,'Hospitalisation Details'!A:Q,17,0)</f>
        <v>4999.04</v>
      </c>
      <c r="N1767" t="str">
        <f>VLOOKUP(A1767,'Hospitalisation Details'!A:L,12,0)</f>
        <v>tier - 2</v>
      </c>
      <c r="O1767" t="str">
        <f>VLOOKUP(A1767,'Hospitalisation Details'!A:AA,13,0)</f>
        <v>tier - 2</v>
      </c>
      <c r="P1767" t="str">
        <f>VLOOKUP(A1767,'Hospitalisation Details'!A:AA,14,0)</f>
        <v>R1011</v>
      </c>
      <c r="Q1767">
        <f>VLOOKUP(A1767,'Hospitalisation Details'!A:AA,16,0)</f>
        <v>21</v>
      </c>
    </row>
    <row r="1768" spans="1:17" ht="15.75" x14ac:dyDescent="0.25">
      <c r="A1768" s="1" t="s">
        <v>603</v>
      </c>
      <c r="B1768" t="str">
        <f>VLOOKUP(A1768,'Customer Names'!A:D,4,0)</f>
        <v>Sarah M.</v>
      </c>
      <c r="C1768">
        <f>VLOOKUP(A1768,'Medical Examinations'!A:B,2,0)</f>
        <v>23.56</v>
      </c>
      <c r="D1768">
        <f>VLOOKUP(A1768,'Medical Examinations'!A:C,3,0)</f>
        <v>5.45</v>
      </c>
      <c r="E1768" t="str">
        <f>VLOOKUP(A1768,'Medical Examinations'!A:K,11,0)</f>
        <v>Yes</v>
      </c>
      <c r="F1768" t="str">
        <f>VLOOKUP(A1768,'Medical Examinations'!A:N,14,0)</f>
        <v>No</v>
      </c>
      <c r="G1768" t="str">
        <f>VLOOKUP(A1768,'Medical Examinations'!A:F,6,0)</f>
        <v>No</v>
      </c>
      <c r="H1768" s="7">
        <f>VLOOKUP(A1768,'Medical Examinations'!A:J,10,0)</f>
        <v>1</v>
      </c>
      <c r="I1768" t="str">
        <f>VLOOKUP(A1768,'Medical Examinations'!A:I,9,0)</f>
        <v>No</v>
      </c>
      <c r="J1768" t="str">
        <f>VLOOKUP(A1768,'Medical Examinations'!A:L,12,0)</f>
        <v>Normal Weight</v>
      </c>
      <c r="K1768" t="str">
        <f>VLOOKUP(A1768,'Medical Examinations'!A:M,13,0)</f>
        <v>Normal</v>
      </c>
      <c r="L1768" t="str">
        <f>VLOOKUP(A1768,'Hospitalisation Details'!A:S,15,0)</f>
        <v>24-Jun-1988</v>
      </c>
      <c r="M1768" s="10">
        <f>VLOOKUP(A1768,'Hospitalisation Details'!A:Q,17,0)</f>
        <v>4992.38</v>
      </c>
      <c r="N1768" t="str">
        <f>VLOOKUP(A1768,'Hospitalisation Details'!A:L,12,0)</f>
        <v>tier - 2</v>
      </c>
      <c r="O1768" t="str">
        <f>VLOOKUP(A1768,'Hospitalisation Details'!A:AA,13,0)</f>
        <v>tier - 3</v>
      </c>
      <c r="P1768" t="str">
        <f>VLOOKUP(A1768,'Hospitalisation Details'!A:AA,14,0)</f>
        <v>R1024</v>
      </c>
      <c r="Q1768">
        <f>VLOOKUP(A1768,'Hospitalisation Details'!A:AA,16,0)</f>
        <v>34</v>
      </c>
    </row>
    <row r="1769" spans="1:17" ht="15.75" x14ac:dyDescent="0.25">
      <c r="A1769" s="1" t="s">
        <v>602</v>
      </c>
      <c r="B1769" t="str">
        <f>VLOOKUP(A1769,'Customer Names'!A:D,4,0)</f>
        <v>Sarah</v>
      </c>
      <c r="C1769">
        <f>VLOOKUP(A1769,'Medical Examinations'!A:B,2,0)</f>
        <v>15.84</v>
      </c>
      <c r="D1769">
        <f>VLOOKUP(A1769,'Medical Examinations'!A:C,3,0)</f>
        <v>10.34</v>
      </c>
      <c r="E1769" t="str">
        <f>VLOOKUP(A1769,'Medical Examinations'!A:K,11,0)</f>
        <v>No</v>
      </c>
      <c r="F1769" t="str">
        <f>VLOOKUP(A1769,'Medical Examinations'!A:N,14,0)</f>
        <v>No</v>
      </c>
      <c r="G1769" t="str">
        <f>VLOOKUP(A1769,'Medical Examinations'!A:F,6,0)</f>
        <v>No</v>
      </c>
      <c r="H1769" s="7">
        <f>VLOOKUP(A1769,'Medical Examinations'!A:J,10,0)</f>
        <v>2</v>
      </c>
      <c r="I1769" t="str">
        <f>VLOOKUP(A1769,'Medical Examinations'!A:I,9,0)</f>
        <v>No</v>
      </c>
      <c r="J1769" t="str">
        <f>VLOOKUP(A1769,'Medical Examinations'!A:L,12,0)</f>
        <v>Underweight</v>
      </c>
      <c r="K1769" t="str">
        <f>VLOOKUP(A1769,'Medical Examinations'!A:M,13,0)</f>
        <v>Diabetes</v>
      </c>
      <c r="L1769" t="str">
        <f>VLOOKUP(A1769,'Hospitalisation Details'!A:S,15,0)</f>
        <v>7-Nov-1973</v>
      </c>
      <c r="M1769" s="10">
        <f>VLOOKUP(A1769,'Hospitalisation Details'!A:Q,17,0)</f>
        <v>4985.22</v>
      </c>
      <c r="N1769" t="str">
        <f>VLOOKUP(A1769,'Hospitalisation Details'!A:L,12,0)</f>
        <v>tier - 2</v>
      </c>
      <c r="O1769" t="str">
        <f>VLOOKUP(A1769,'Hospitalisation Details'!A:AA,13,0)</f>
        <v>tier - 3</v>
      </c>
      <c r="P1769" t="str">
        <f>VLOOKUP(A1769,'Hospitalisation Details'!A:AA,14,0)</f>
        <v>R1013</v>
      </c>
      <c r="Q1769">
        <f>VLOOKUP(A1769,'Hospitalisation Details'!A:AA,16,0)</f>
        <v>49</v>
      </c>
    </row>
    <row r="1770" spans="1:17" ht="15.75" x14ac:dyDescent="0.25">
      <c r="A1770" s="1" t="s">
        <v>601</v>
      </c>
      <c r="B1770" t="str">
        <f>VLOOKUP(A1770,'Customer Names'!A:D,4,0)</f>
        <v>Katie</v>
      </c>
      <c r="C1770">
        <f>VLOOKUP(A1770,'Medical Examinations'!A:B,2,0)</f>
        <v>36.630000000000003</v>
      </c>
      <c r="D1770">
        <f>VLOOKUP(A1770,'Medical Examinations'!A:C,3,0)</f>
        <v>5.15</v>
      </c>
      <c r="E1770" t="str">
        <f>VLOOKUP(A1770,'Medical Examinations'!A:K,11,0)</f>
        <v>No</v>
      </c>
      <c r="F1770" t="str">
        <f>VLOOKUP(A1770,'Medical Examinations'!A:N,14,0)</f>
        <v>No</v>
      </c>
      <c r="G1770" t="str">
        <f>VLOOKUP(A1770,'Medical Examinations'!A:F,6,0)</f>
        <v>No</v>
      </c>
      <c r="H1770" s="7" t="str">
        <f>VLOOKUP(A1770,'Medical Examinations'!A:J,10,0)</f>
        <v>0</v>
      </c>
      <c r="I1770" t="str">
        <f>VLOOKUP(A1770,'Medical Examinations'!A:I,9,0)</f>
        <v>No</v>
      </c>
      <c r="J1770" t="str">
        <f>VLOOKUP(A1770,'Medical Examinations'!A:L,12,0)</f>
        <v>Obesity</v>
      </c>
      <c r="K1770" t="str">
        <f>VLOOKUP(A1770,'Medical Examinations'!A:M,13,0)</f>
        <v>Normal</v>
      </c>
      <c r="L1770" t="str">
        <f>VLOOKUP(A1770,'Hospitalisation Details'!A:S,15,0)</f>
        <v>30-Aug-1991</v>
      </c>
      <c r="M1770" s="10">
        <f>VLOOKUP(A1770,'Hospitalisation Details'!A:Q,17,0)</f>
        <v>4949.76</v>
      </c>
      <c r="N1770" t="str">
        <f>VLOOKUP(A1770,'Hospitalisation Details'!A:L,12,0)</f>
        <v>tier - 2</v>
      </c>
      <c r="O1770" t="str">
        <f>VLOOKUP(A1770,'Hospitalisation Details'!A:AA,13,0)</f>
        <v>tier - 1</v>
      </c>
      <c r="P1770" t="str">
        <f>VLOOKUP(A1770,'Hospitalisation Details'!A:AA,14,0)</f>
        <v>R1013</v>
      </c>
      <c r="Q1770">
        <f>VLOOKUP(A1770,'Hospitalisation Details'!A:AA,16,0)</f>
        <v>31</v>
      </c>
    </row>
    <row r="1771" spans="1:17" ht="15.75" x14ac:dyDescent="0.25">
      <c r="A1771" s="1" t="s">
        <v>600</v>
      </c>
      <c r="B1771" t="str">
        <f>VLOOKUP(A1771,'Customer Names'!A:D,4,0)</f>
        <v>Michaela L</v>
      </c>
      <c r="C1771">
        <f>VLOOKUP(A1771,'Medical Examinations'!A:B,2,0)</f>
        <v>16.47</v>
      </c>
      <c r="D1771">
        <f>VLOOKUP(A1771,'Medical Examinations'!A:C,3,0)</f>
        <v>11.72</v>
      </c>
      <c r="E1771" t="str">
        <f>VLOOKUP(A1771,'Medical Examinations'!A:K,11,0)</f>
        <v>No</v>
      </c>
      <c r="F1771" t="str">
        <f>VLOOKUP(A1771,'Medical Examinations'!A:N,14,0)</f>
        <v>No</v>
      </c>
      <c r="G1771" t="str">
        <f>VLOOKUP(A1771,'Medical Examinations'!A:F,6,0)</f>
        <v>No</v>
      </c>
      <c r="H1771" s="7" t="str">
        <f>VLOOKUP(A1771,'Medical Examinations'!A:J,10,0)</f>
        <v>0</v>
      </c>
      <c r="I1771" t="str">
        <f>VLOOKUP(A1771,'Medical Examinations'!A:I,9,0)</f>
        <v>No</v>
      </c>
      <c r="J1771" t="str">
        <f>VLOOKUP(A1771,'Medical Examinations'!A:L,12,0)</f>
        <v>Underweight</v>
      </c>
      <c r="K1771" t="str">
        <f>VLOOKUP(A1771,'Medical Examinations'!A:M,13,0)</f>
        <v>Diabetes</v>
      </c>
      <c r="L1771" t="str">
        <f>VLOOKUP(A1771,'Hospitalisation Details'!A:S,15,0)</f>
        <v>26-Jun-1974</v>
      </c>
      <c r="M1771" s="10">
        <f>VLOOKUP(A1771,'Hospitalisation Details'!A:Q,17,0)</f>
        <v>4942.0600000000004</v>
      </c>
      <c r="N1771" t="str">
        <f>VLOOKUP(A1771,'Hospitalisation Details'!A:L,12,0)</f>
        <v>tier - 2</v>
      </c>
      <c r="O1771" t="str">
        <f>VLOOKUP(A1771,'Hospitalisation Details'!A:AA,13,0)</f>
        <v>tier - 2</v>
      </c>
      <c r="P1771" t="str">
        <f>VLOOKUP(A1771,'Hospitalisation Details'!A:AA,14,0)</f>
        <v>R1013</v>
      </c>
      <c r="Q1771">
        <f>VLOOKUP(A1771,'Hospitalisation Details'!A:AA,16,0)</f>
        <v>48</v>
      </c>
    </row>
    <row r="1772" spans="1:17" ht="15.75" x14ac:dyDescent="0.25">
      <c r="A1772" s="1" t="s">
        <v>599</v>
      </c>
      <c r="B1772" t="str">
        <f>VLOOKUP(A1772,'Customer Names'!A:D,4,0)</f>
        <v>Shalaleh</v>
      </c>
      <c r="C1772">
        <f>VLOOKUP(A1772,'Medical Examinations'!A:B,2,0)</f>
        <v>25.8</v>
      </c>
      <c r="D1772">
        <f>VLOOKUP(A1772,'Medical Examinations'!A:C,3,0)</f>
        <v>5.29</v>
      </c>
      <c r="E1772" t="str">
        <f>VLOOKUP(A1772,'Medical Examinations'!A:K,11,0)</f>
        <v>No</v>
      </c>
      <c r="F1772" t="str">
        <f>VLOOKUP(A1772,'Medical Examinations'!A:N,14,0)</f>
        <v>No</v>
      </c>
      <c r="G1772" t="str">
        <f>VLOOKUP(A1772,'Medical Examinations'!A:F,6,0)</f>
        <v>No</v>
      </c>
      <c r="H1772" s="7" t="str">
        <f>VLOOKUP(A1772,'Medical Examinations'!A:J,10,0)</f>
        <v>0</v>
      </c>
      <c r="I1772" t="str">
        <f>VLOOKUP(A1772,'Medical Examinations'!A:I,9,0)</f>
        <v>No</v>
      </c>
      <c r="J1772" t="str">
        <f>VLOOKUP(A1772,'Medical Examinations'!A:L,12,0)</f>
        <v>Overweight</v>
      </c>
      <c r="K1772" t="str">
        <f>VLOOKUP(A1772,'Medical Examinations'!A:M,13,0)</f>
        <v>Normal</v>
      </c>
      <c r="L1772" t="str">
        <f>VLOOKUP(A1772,'Hospitalisation Details'!A:S,15,0)</f>
        <v>27-Nov-1991</v>
      </c>
      <c r="M1772" s="10">
        <f>VLOOKUP(A1772,'Hospitalisation Details'!A:Q,17,0)</f>
        <v>4934.71</v>
      </c>
      <c r="N1772" t="str">
        <f>VLOOKUP(A1772,'Hospitalisation Details'!A:L,12,0)</f>
        <v>tier - 2</v>
      </c>
      <c r="O1772" t="str">
        <f>VLOOKUP(A1772,'Hospitalisation Details'!A:AA,13,0)</f>
        <v>tier - 3</v>
      </c>
      <c r="P1772" t="str">
        <f>VLOOKUP(A1772,'Hospitalisation Details'!A:AA,14,0)</f>
        <v>R1011</v>
      </c>
      <c r="Q1772">
        <f>VLOOKUP(A1772,'Hospitalisation Details'!A:AA,16,0)</f>
        <v>31</v>
      </c>
    </row>
    <row r="1773" spans="1:17" ht="15.75" x14ac:dyDescent="0.25">
      <c r="A1773" s="1" t="s">
        <v>598</v>
      </c>
      <c r="B1773" t="str">
        <f>VLOOKUP(A1773,'Customer Names'!A:D,4,0)</f>
        <v>Karen</v>
      </c>
      <c r="C1773">
        <f>VLOOKUP(A1773,'Medical Examinations'!A:B,2,0)</f>
        <v>23.6</v>
      </c>
      <c r="D1773">
        <f>VLOOKUP(A1773,'Medical Examinations'!A:C,3,0)</f>
        <v>4.33</v>
      </c>
      <c r="E1773" t="str">
        <f>VLOOKUP(A1773,'Medical Examinations'!A:K,11,0)</f>
        <v>No</v>
      </c>
      <c r="F1773" t="str">
        <f>VLOOKUP(A1773,'Medical Examinations'!A:N,14,0)</f>
        <v>No</v>
      </c>
      <c r="G1773" t="str">
        <f>VLOOKUP(A1773,'Medical Examinations'!A:F,6,0)</f>
        <v>No</v>
      </c>
      <c r="H1773" s="7" t="str">
        <f>VLOOKUP(A1773,'Medical Examinations'!A:J,10,0)</f>
        <v>0</v>
      </c>
      <c r="I1773" t="str">
        <f>VLOOKUP(A1773,'Medical Examinations'!A:I,9,0)</f>
        <v>No</v>
      </c>
      <c r="J1773" t="str">
        <f>VLOOKUP(A1773,'Medical Examinations'!A:L,12,0)</f>
        <v>Normal Weight</v>
      </c>
      <c r="K1773" t="str">
        <f>VLOOKUP(A1773,'Medical Examinations'!A:M,13,0)</f>
        <v>Normal</v>
      </c>
      <c r="L1773" t="str">
        <f>VLOOKUP(A1773,'Hospitalisation Details'!A:S,15,0)</f>
        <v>23-Aug-1991</v>
      </c>
      <c r="M1773" s="10">
        <f>VLOOKUP(A1773,'Hospitalisation Details'!A:Q,17,0)</f>
        <v>4931.6499999999996</v>
      </c>
      <c r="N1773" t="str">
        <f>VLOOKUP(A1773,'Hospitalisation Details'!A:L,12,0)</f>
        <v>tier - 2</v>
      </c>
      <c r="O1773" t="str">
        <f>VLOOKUP(A1773,'Hospitalisation Details'!A:AA,13,0)</f>
        <v>tier - 3</v>
      </c>
      <c r="P1773" t="str">
        <f>VLOOKUP(A1773,'Hospitalisation Details'!A:AA,14,0)</f>
        <v>R1011</v>
      </c>
      <c r="Q1773">
        <f>VLOOKUP(A1773,'Hospitalisation Details'!A:AA,16,0)</f>
        <v>31</v>
      </c>
    </row>
    <row r="1774" spans="1:17" ht="15.75" x14ac:dyDescent="0.25">
      <c r="A1774" s="1" t="s">
        <v>597</v>
      </c>
      <c r="B1774" t="str">
        <f>VLOOKUP(A1774,'Customer Names'!A:D,4,0)</f>
        <v>Zuzana</v>
      </c>
      <c r="C1774">
        <f>VLOOKUP(A1774,'Medical Examinations'!A:B,2,0)</f>
        <v>32.11</v>
      </c>
      <c r="D1774">
        <f>VLOOKUP(A1774,'Medical Examinations'!A:C,3,0)</f>
        <v>6.24</v>
      </c>
      <c r="E1774" t="str">
        <f>VLOOKUP(A1774,'Medical Examinations'!A:K,11,0)</f>
        <v>No</v>
      </c>
      <c r="F1774" t="str">
        <f>VLOOKUP(A1774,'Medical Examinations'!A:N,14,0)</f>
        <v>No</v>
      </c>
      <c r="G1774" t="str">
        <f>VLOOKUP(A1774,'Medical Examinations'!A:F,6,0)</f>
        <v>Yes</v>
      </c>
      <c r="H1774" s="7">
        <f>VLOOKUP(A1774,'Medical Examinations'!A:J,10,0)</f>
        <v>1</v>
      </c>
      <c r="I1774" t="str">
        <f>VLOOKUP(A1774,'Medical Examinations'!A:I,9,0)</f>
        <v>No</v>
      </c>
      <c r="J1774" t="str">
        <f>VLOOKUP(A1774,'Medical Examinations'!A:L,12,0)</f>
        <v>Obesity</v>
      </c>
      <c r="K1774" t="str">
        <f>VLOOKUP(A1774,'Medical Examinations'!A:M,13,0)</f>
        <v>Prediabetes</v>
      </c>
      <c r="L1774" t="str">
        <f>VLOOKUP(A1774,'Hospitalisation Details'!A:S,15,0)</f>
        <v>10-Aug-1993</v>
      </c>
      <c r="M1774" s="10">
        <f>VLOOKUP(A1774,'Hospitalisation Details'!A:Q,17,0)</f>
        <v>4922.92</v>
      </c>
      <c r="N1774" t="str">
        <f>VLOOKUP(A1774,'Hospitalisation Details'!A:L,12,0)</f>
        <v>tier - 2</v>
      </c>
      <c r="O1774" t="str">
        <f>VLOOKUP(A1774,'Hospitalisation Details'!A:AA,13,0)</f>
        <v>tier - 2</v>
      </c>
      <c r="P1774" t="str">
        <f>VLOOKUP(A1774,'Hospitalisation Details'!A:AA,14,0)</f>
        <v>R1012</v>
      </c>
      <c r="Q1774">
        <f>VLOOKUP(A1774,'Hospitalisation Details'!A:AA,16,0)</f>
        <v>29</v>
      </c>
    </row>
    <row r="1775" spans="1:17" ht="15.75" x14ac:dyDescent="0.25">
      <c r="A1775" s="1" t="s">
        <v>596</v>
      </c>
      <c r="B1775" t="str">
        <f>VLOOKUP(A1775,'Customer Names'!A:D,4,0)</f>
        <v>Daniel J.</v>
      </c>
      <c r="C1775">
        <f>VLOOKUP(A1775,'Medical Examinations'!A:B,2,0)</f>
        <v>30.114999999999998</v>
      </c>
      <c r="D1775">
        <f>VLOOKUP(A1775,'Medical Examinations'!A:C,3,0)</f>
        <v>11.61</v>
      </c>
      <c r="E1775" t="str">
        <f>VLOOKUP(A1775,'Medical Examinations'!A:K,11,0)</f>
        <v>No</v>
      </c>
      <c r="F1775" t="str">
        <f>VLOOKUP(A1775,'Medical Examinations'!A:N,14,0)</f>
        <v>No</v>
      </c>
      <c r="G1775" t="str">
        <f>VLOOKUP(A1775,'Medical Examinations'!A:F,6,0)</f>
        <v>No</v>
      </c>
      <c r="H1775" s="7" t="str">
        <f>VLOOKUP(A1775,'Medical Examinations'!A:J,10,0)</f>
        <v>0</v>
      </c>
      <c r="I1775" t="str">
        <f>VLOOKUP(A1775,'Medical Examinations'!A:I,9,0)</f>
        <v>No</v>
      </c>
      <c r="J1775" t="str">
        <f>VLOOKUP(A1775,'Medical Examinations'!A:L,12,0)</f>
        <v>Obesity</v>
      </c>
      <c r="K1775" t="str">
        <f>VLOOKUP(A1775,'Medical Examinations'!A:M,13,0)</f>
        <v>Diabetes</v>
      </c>
      <c r="L1775" t="str">
        <f>VLOOKUP(A1775,'Hospitalisation Details'!A:S,15,0)</f>
        <v>21-Aug-2002</v>
      </c>
      <c r="M1775" s="10">
        <f>VLOOKUP(A1775,'Hospitalisation Details'!A:Q,17,0)</f>
        <v>4915.0600000000004</v>
      </c>
      <c r="N1775" t="str">
        <f>VLOOKUP(A1775,'Hospitalisation Details'!A:L,12,0)</f>
        <v>tier - 2</v>
      </c>
      <c r="O1775" t="str">
        <f>VLOOKUP(A1775,'Hospitalisation Details'!A:AA,13,0)</f>
        <v>tier - 1</v>
      </c>
      <c r="P1775" t="str">
        <f>VLOOKUP(A1775,'Hospitalisation Details'!A:AA,14,0)</f>
        <v>R1017</v>
      </c>
      <c r="Q1775">
        <f>VLOOKUP(A1775,'Hospitalisation Details'!A:AA,16,0)</f>
        <v>20</v>
      </c>
    </row>
    <row r="1776" spans="1:17" ht="15.75" x14ac:dyDescent="0.25">
      <c r="A1776" s="1" t="s">
        <v>595</v>
      </c>
      <c r="B1776" t="str">
        <f>VLOOKUP(A1776,'Customer Names'!A:D,4,0)</f>
        <v>Alexandra</v>
      </c>
      <c r="C1776">
        <f>VLOOKUP(A1776,'Medical Examinations'!A:B,2,0)</f>
        <v>20.28</v>
      </c>
      <c r="D1776">
        <f>VLOOKUP(A1776,'Medical Examinations'!A:C,3,0)</f>
        <v>11.07</v>
      </c>
      <c r="E1776" t="str">
        <f>VLOOKUP(A1776,'Medical Examinations'!A:K,11,0)</f>
        <v>Yes</v>
      </c>
      <c r="F1776" t="str">
        <f>VLOOKUP(A1776,'Medical Examinations'!A:N,14,0)</f>
        <v>No</v>
      </c>
      <c r="G1776" t="str">
        <f>VLOOKUP(A1776,'Medical Examinations'!A:F,6,0)</f>
        <v>No</v>
      </c>
      <c r="H1776" s="7" t="str">
        <f>VLOOKUP(A1776,'Medical Examinations'!A:J,10,0)</f>
        <v>0</v>
      </c>
      <c r="I1776" t="str">
        <f>VLOOKUP(A1776,'Medical Examinations'!A:I,9,0)</f>
        <v>No</v>
      </c>
      <c r="J1776" t="str">
        <f>VLOOKUP(A1776,'Medical Examinations'!A:L,12,0)</f>
        <v>Normal Weight</v>
      </c>
      <c r="K1776" t="str">
        <f>VLOOKUP(A1776,'Medical Examinations'!A:M,13,0)</f>
        <v>Diabetes</v>
      </c>
      <c r="L1776" t="str">
        <f>VLOOKUP(A1776,'Hospitalisation Details'!A:S,15,0)</f>
        <v>18-Oct-1981</v>
      </c>
      <c r="M1776" s="10">
        <f>VLOOKUP(A1776,'Hospitalisation Details'!A:Q,17,0)</f>
        <v>4911.8900000000003</v>
      </c>
      <c r="N1776" t="str">
        <f>VLOOKUP(A1776,'Hospitalisation Details'!A:L,12,0)</f>
        <v>tier - 2</v>
      </c>
      <c r="O1776" t="str">
        <f>VLOOKUP(A1776,'Hospitalisation Details'!A:AA,13,0)</f>
        <v>tier - 3</v>
      </c>
      <c r="P1776" t="str">
        <f>VLOOKUP(A1776,'Hospitalisation Details'!A:AA,14,0)</f>
        <v>R1013</v>
      </c>
      <c r="Q1776">
        <f>VLOOKUP(A1776,'Hospitalisation Details'!A:AA,16,0)</f>
        <v>41</v>
      </c>
    </row>
    <row r="1777" spans="1:17" ht="15.75" x14ac:dyDescent="0.25">
      <c r="A1777" s="1" t="s">
        <v>594</v>
      </c>
      <c r="B1777" t="str">
        <f>VLOOKUP(A1777,'Customer Names'!A:D,4,0)</f>
        <v>Jessica</v>
      </c>
      <c r="C1777">
        <f>VLOOKUP(A1777,'Medical Examinations'!A:B,2,0)</f>
        <v>20.234999999999999</v>
      </c>
      <c r="D1777">
        <f>VLOOKUP(A1777,'Medical Examinations'!A:C,3,0)</f>
        <v>5.19</v>
      </c>
      <c r="E1777" t="str">
        <f>VLOOKUP(A1777,'Medical Examinations'!A:K,11,0)</f>
        <v>No</v>
      </c>
      <c r="F1777" t="str">
        <f>VLOOKUP(A1777,'Medical Examinations'!A:N,14,0)</f>
        <v>No</v>
      </c>
      <c r="G1777" t="str">
        <f>VLOOKUP(A1777,'Medical Examinations'!A:F,6,0)</f>
        <v>Yes</v>
      </c>
      <c r="H1777" s="7">
        <f>VLOOKUP(A1777,'Medical Examinations'!A:J,10,0)</f>
        <v>1</v>
      </c>
      <c r="I1777" t="str">
        <f>VLOOKUP(A1777,'Medical Examinations'!A:I,9,0)</f>
        <v>No</v>
      </c>
      <c r="J1777" t="str">
        <f>VLOOKUP(A1777,'Medical Examinations'!A:L,12,0)</f>
        <v>Normal Weight</v>
      </c>
      <c r="K1777" t="str">
        <f>VLOOKUP(A1777,'Medical Examinations'!A:M,13,0)</f>
        <v>Normal</v>
      </c>
      <c r="L1777" t="str">
        <f>VLOOKUP(A1777,'Hospitalisation Details'!A:S,15,0)</f>
        <v>10-Jul-1993</v>
      </c>
      <c r="M1777" s="10">
        <f>VLOOKUP(A1777,'Hospitalisation Details'!A:Q,17,0)</f>
        <v>4906.41</v>
      </c>
      <c r="N1777" t="str">
        <f>VLOOKUP(A1777,'Hospitalisation Details'!A:L,12,0)</f>
        <v>tier - 2</v>
      </c>
      <c r="O1777" t="str">
        <f>VLOOKUP(A1777,'Hospitalisation Details'!A:AA,13,0)</f>
        <v>tier - 1</v>
      </c>
      <c r="P1777" t="str">
        <f>VLOOKUP(A1777,'Hospitalisation Details'!A:AA,14,0)</f>
        <v>R1012</v>
      </c>
      <c r="Q1777">
        <f>VLOOKUP(A1777,'Hospitalisation Details'!A:AA,16,0)</f>
        <v>29</v>
      </c>
    </row>
    <row r="1778" spans="1:17" ht="15.75" x14ac:dyDescent="0.25">
      <c r="A1778" s="1" t="s">
        <v>593</v>
      </c>
      <c r="B1778" t="str">
        <f>VLOOKUP(A1778,'Customer Names'!A:D,4,0)</f>
        <v>Matthew M</v>
      </c>
      <c r="C1778">
        <f>VLOOKUP(A1778,'Medical Examinations'!A:B,2,0)</f>
        <v>25.27</v>
      </c>
      <c r="D1778">
        <f>VLOOKUP(A1778,'Medical Examinations'!A:C,3,0)</f>
        <v>5.7</v>
      </c>
      <c r="E1778" t="str">
        <f>VLOOKUP(A1778,'Medical Examinations'!A:K,11,0)</f>
        <v>Yes</v>
      </c>
      <c r="F1778" t="str">
        <f>VLOOKUP(A1778,'Medical Examinations'!A:N,14,0)</f>
        <v>No</v>
      </c>
      <c r="G1778" t="str">
        <f>VLOOKUP(A1778,'Medical Examinations'!A:F,6,0)</f>
        <v>No</v>
      </c>
      <c r="H1778" s="7">
        <f>VLOOKUP(A1778,'Medical Examinations'!A:J,10,0)</f>
        <v>1</v>
      </c>
      <c r="I1778" t="str">
        <f>VLOOKUP(A1778,'Medical Examinations'!A:I,9,0)</f>
        <v>No</v>
      </c>
      <c r="J1778" t="str">
        <f>VLOOKUP(A1778,'Medical Examinations'!A:L,12,0)</f>
        <v>Overweight</v>
      </c>
      <c r="K1778" t="str">
        <f>VLOOKUP(A1778,'Medical Examinations'!A:M,13,0)</f>
        <v>Prediabetes</v>
      </c>
      <c r="L1778" t="str">
        <f>VLOOKUP(A1778,'Hospitalisation Details'!A:S,15,0)</f>
        <v>23-Sep-1988</v>
      </c>
      <c r="M1778" s="10">
        <f>VLOOKUP(A1778,'Hospitalisation Details'!A:Q,17,0)</f>
        <v>4894.75</v>
      </c>
      <c r="N1778" t="str">
        <f>VLOOKUP(A1778,'Hospitalisation Details'!A:L,12,0)</f>
        <v>tier - 3</v>
      </c>
      <c r="O1778" t="str">
        <f>VLOOKUP(A1778,'Hospitalisation Details'!A:AA,13,0)</f>
        <v>tier - 3</v>
      </c>
      <c r="P1778" t="str">
        <f>VLOOKUP(A1778,'Hospitalisation Details'!A:AA,14,0)</f>
        <v>R1012</v>
      </c>
      <c r="Q1778">
        <f>VLOOKUP(A1778,'Hospitalisation Details'!A:AA,16,0)</f>
        <v>34</v>
      </c>
    </row>
    <row r="1779" spans="1:17" ht="15.75" x14ac:dyDescent="0.25">
      <c r="A1779" s="1" t="s">
        <v>592</v>
      </c>
      <c r="B1779" t="str">
        <f>VLOOKUP(A1779,'Customer Names'!A:D,4,0)</f>
        <v>Nadine A.</v>
      </c>
      <c r="C1779">
        <f>VLOOKUP(A1779,'Medical Examinations'!A:B,2,0)</f>
        <v>24.24</v>
      </c>
      <c r="D1779">
        <f>VLOOKUP(A1779,'Medical Examinations'!A:C,3,0)</f>
        <v>6.15</v>
      </c>
      <c r="E1779" t="str">
        <f>VLOOKUP(A1779,'Medical Examinations'!A:K,11,0)</f>
        <v>No</v>
      </c>
      <c r="F1779" t="str">
        <f>VLOOKUP(A1779,'Medical Examinations'!A:N,14,0)</f>
        <v>No</v>
      </c>
      <c r="G1779" t="str">
        <f>VLOOKUP(A1779,'Medical Examinations'!A:F,6,0)</f>
        <v>No</v>
      </c>
      <c r="H1779" s="7" t="str">
        <f>VLOOKUP(A1779,'Medical Examinations'!A:J,10,0)</f>
        <v>0</v>
      </c>
      <c r="I1779" t="str">
        <f>VLOOKUP(A1779,'Medical Examinations'!A:I,9,0)</f>
        <v>No</v>
      </c>
      <c r="J1779" t="str">
        <f>VLOOKUP(A1779,'Medical Examinations'!A:L,12,0)</f>
        <v>Normal Weight</v>
      </c>
      <c r="K1779" t="str">
        <f>VLOOKUP(A1779,'Medical Examinations'!A:M,13,0)</f>
        <v>Prediabetes</v>
      </c>
      <c r="L1779" t="str">
        <f>VLOOKUP(A1779,'Hospitalisation Details'!A:S,15,0)</f>
        <v>28-Nov-1990</v>
      </c>
      <c r="M1779" s="10">
        <f>VLOOKUP(A1779,'Hospitalisation Details'!A:Q,17,0)</f>
        <v>4894.3900000000003</v>
      </c>
      <c r="N1779" t="str">
        <f>VLOOKUP(A1779,'Hospitalisation Details'!A:L,12,0)</f>
        <v>tier - 2</v>
      </c>
      <c r="O1779" t="str">
        <f>VLOOKUP(A1779,'Hospitalisation Details'!A:AA,13,0)</f>
        <v>tier - 3</v>
      </c>
      <c r="P1779" t="str">
        <f>VLOOKUP(A1779,'Hospitalisation Details'!A:AA,14,0)</f>
        <v>R1013</v>
      </c>
      <c r="Q1779">
        <f>VLOOKUP(A1779,'Hospitalisation Details'!A:AA,16,0)</f>
        <v>32</v>
      </c>
    </row>
    <row r="1780" spans="1:17" ht="15.75" x14ac:dyDescent="0.25">
      <c r="A1780" s="1" t="s">
        <v>591</v>
      </c>
      <c r="B1780" t="str">
        <f>VLOOKUP(A1780,'Customer Names'!A:D,4,0)</f>
        <v>Peter J. Jr.</v>
      </c>
      <c r="C1780">
        <f>VLOOKUP(A1780,'Medical Examinations'!A:B,2,0)</f>
        <v>35.75</v>
      </c>
      <c r="D1780">
        <f>VLOOKUP(A1780,'Medical Examinations'!A:C,3,0)</f>
        <v>5.07</v>
      </c>
      <c r="E1780" t="str">
        <f>VLOOKUP(A1780,'Medical Examinations'!A:K,11,0)</f>
        <v>No</v>
      </c>
      <c r="F1780" t="str">
        <f>VLOOKUP(A1780,'Medical Examinations'!A:N,14,0)</f>
        <v>No</v>
      </c>
      <c r="G1780" t="str">
        <f>VLOOKUP(A1780,'Medical Examinations'!A:F,6,0)</f>
        <v>No</v>
      </c>
      <c r="H1780" s="7" t="str">
        <f>VLOOKUP(A1780,'Medical Examinations'!A:J,10,0)</f>
        <v>0</v>
      </c>
      <c r="I1780" t="str">
        <f>VLOOKUP(A1780,'Medical Examinations'!A:I,9,0)</f>
        <v>No</v>
      </c>
      <c r="J1780" t="str">
        <f>VLOOKUP(A1780,'Medical Examinations'!A:L,12,0)</f>
        <v>Obesity</v>
      </c>
      <c r="K1780" t="str">
        <f>VLOOKUP(A1780,'Medical Examinations'!A:M,13,0)</f>
        <v>Normal</v>
      </c>
      <c r="L1780" t="str">
        <f>VLOOKUP(A1780,'Hospitalisation Details'!A:S,15,0)</f>
        <v>10-Jul-1989</v>
      </c>
      <c r="M1780" s="10">
        <f>VLOOKUP(A1780,'Hospitalisation Details'!A:Q,17,0)</f>
        <v>4890</v>
      </c>
      <c r="N1780" t="str">
        <f>VLOOKUP(A1780,'Hospitalisation Details'!A:L,12,0)</f>
        <v>tier - 3</v>
      </c>
      <c r="O1780" t="str">
        <f>VLOOKUP(A1780,'Hospitalisation Details'!A:AA,13,0)</f>
        <v>tier - 2</v>
      </c>
      <c r="P1780" t="str">
        <f>VLOOKUP(A1780,'Hospitalisation Details'!A:AA,14,0)</f>
        <v>R1013</v>
      </c>
      <c r="Q1780">
        <f>VLOOKUP(A1780,'Hospitalisation Details'!A:AA,16,0)</f>
        <v>33</v>
      </c>
    </row>
    <row r="1781" spans="1:17" ht="15.75" x14ac:dyDescent="0.25">
      <c r="A1781" s="1" t="s">
        <v>590</v>
      </c>
      <c r="B1781" t="str">
        <f>VLOOKUP(A1781,'Customer Names'!A:D,4,0)</f>
        <v>Colleen M</v>
      </c>
      <c r="C1781">
        <f>VLOOKUP(A1781,'Medical Examinations'!A:B,2,0)</f>
        <v>29.92</v>
      </c>
      <c r="D1781">
        <f>VLOOKUP(A1781,'Medical Examinations'!A:C,3,0)</f>
        <v>10.97</v>
      </c>
      <c r="E1781" t="str">
        <f>VLOOKUP(A1781,'Medical Examinations'!A:K,11,0)</f>
        <v>Yes</v>
      </c>
      <c r="F1781" t="str">
        <f>VLOOKUP(A1781,'Medical Examinations'!A:N,14,0)</f>
        <v>No</v>
      </c>
      <c r="G1781" t="str">
        <f>VLOOKUP(A1781,'Medical Examinations'!A:F,6,0)</f>
        <v>No</v>
      </c>
      <c r="H1781" s="7">
        <f>VLOOKUP(A1781,'Medical Examinations'!A:J,10,0)</f>
        <v>1</v>
      </c>
      <c r="I1781" t="str">
        <f>VLOOKUP(A1781,'Medical Examinations'!A:I,9,0)</f>
        <v>No</v>
      </c>
      <c r="J1781" t="str">
        <f>VLOOKUP(A1781,'Medical Examinations'!A:L,12,0)</f>
        <v>Overweight</v>
      </c>
      <c r="K1781" t="str">
        <f>VLOOKUP(A1781,'Medical Examinations'!A:M,13,0)</f>
        <v>Diabetes</v>
      </c>
      <c r="L1781" t="str">
        <f>VLOOKUP(A1781,'Hospitalisation Details'!A:S,15,0)</f>
        <v>27-Oct-1986</v>
      </c>
      <c r="M1781" s="10">
        <f>VLOOKUP(A1781,'Hospitalisation Details'!A:Q,17,0)</f>
        <v>4889.04</v>
      </c>
      <c r="N1781" t="str">
        <f>VLOOKUP(A1781,'Hospitalisation Details'!A:L,12,0)</f>
        <v>tier - 2</v>
      </c>
      <c r="O1781" t="str">
        <f>VLOOKUP(A1781,'Hospitalisation Details'!A:AA,13,0)</f>
        <v>tier - 1</v>
      </c>
      <c r="P1781" t="str">
        <f>VLOOKUP(A1781,'Hospitalisation Details'!A:AA,14,0)</f>
        <v>R1013</v>
      </c>
      <c r="Q1781">
        <f>VLOOKUP(A1781,'Hospitalisation Details'!A:AA,16,0)</f>
        <v>36</v>
      </c>
    </row>
    <row r="1782" spans="1:17" ht="15.75" x14ac:dyDescent="0.25">
      <c r="A1782" s="1" t="s">
        <v>589</v>
      </c>
      <c r="B1782" t="str">
        <f>VLOOKUP(A1782,'Customer Names'!A:D,4,0)</f>
        <v>Julie A.</v>
      </c>
      <c r="C1782">
        <f>VLOOKUP(A1782,'Medical Examinations'!A:B,2,0)</f>
        <v>26.2</v>
      </c>
      <c r="D1782">
        <f>VLOOKUP(A1782,'Medical Examinations'!A:C,3,0)</f>
        <v>10.93</v>
      </c>
      <c r="E1782" t="str">
        <f>VLOOKUP(A1782,'Medical Examinations'!A:K,11,0)</f>
        <v>Yes</v>
      </c>
      <c r="F1782" t="str">
        <f>VLOOKUP(A1782,'Medical Examinations'!A:N,14,0)</f>
        <v>No</v>
      </c>
      <c r="G1782" t="str">
        <f>VLOOKUP(A1782,'Medical Examinations'!A:F,6,0)</f>
        <v>No</v>
      </c>
      <c r="H1782" s="7">
        <f>VLOOKUP(A1782,'Medical Examinations'!A:J,10,0)</f>
        <v>1</v>
      </c>
      <c r="I1782" t="str">
        <f>VLOOKUP(A1782,'Medical Examinations'!A:I,9,0)</f>
        <v>No</v>
      </c>
      <c r="J1782" t="str">
        <f>VLOOKUP(A1782,'Medical Examinations'!A:L,12,0)</f>
        <v>Overweight</v>
      </c>
      <c r="K1782" t="str">
        <f>VLOOKUP(A1782,'Medical Examinations'!A:M,13,0)</f>
        <v>Diabetes</v>
      </c>
      <c r="L1782" t="str">
        <f>VLOOKUP(A1782,'Hospitalisation Details'!A:S,15,0)</f>
        <v>23-Dec-1986</v>
      </c>
      <c r="M1782" s="10">
        <f>VLOOKUP(A1782,'Hospitalisation Details'!A:Q,17,0)</f>
        <v>4883.87</v>
      </c>
      <c r="N1782" t="str">
        <f>VLOOKUP(A1782,'Hospitalisation Details'!A:L,12,0)</f>
        <v>tier - 2</v>
      </c>
      <c r="O1782" t="str">
        <f>VLOOKUP(A1782,'Hospitalisation Details'!A:AA,13,0)</f>
        <v>tier - 1</v>
      </c>
      <c r="P1782" t="str">
        <f>VLOOKUP(A1782,'Hospitalisation Details'!A:AA,14,0)</f>
        <v>R1011</v>
      </c>
      <c r="Q1782">
        <f>VLOOKUP(A1782,'Hospitalisation Details'!A:AA,16,0)</f>
        <v>36</v>
      </c>
    </row>
    <row r="1783" spans="1:17" ht="15.75" x14ac:dyDescent="0.25">
      <c r="A1783" s="1" t="s">
        <v>588</v>
      </c>
      <c r="B1783" t="str">
        <f>VLOOKUP(A1783,'Customer Names'!A:D,4,0)</f>
        <v>Douglas W</v>
      </c>
      <c r="C1783">
        <f>VLOOKUP(A1783,'Medical Examinations'!A:B,2,0)</f>
        <v>26.695</v>
      </c>
      <c r="D1783">
        <f>VLOOKUP(A1783,'Medical Examinations'!A:C,3,0)</f>
        <v>4.21</v>
      </c>
      <c r="E1783" t="str">
        <f>VLOOKUP(A1783,'Medical Examinations'!A:K,11,0)</f>
        <v>Yes</v>
      </c>
      <c r="F1783" t="str">
        <f>VLOOKUP(A1783,'Medical Examinations'!A:N,14,0)</f>
        <v>No</v>
      </c>
      <c r="G1783" t="str">
        <f>VLOOKUP(A1783,'Medical Examinations'!A:F,6,0)</f>
        <v>Yes</v>
      </c>
      <c r="H1783" s="7">
        <f>VLOOKUP(A1783,'Medical Examinations'!A:J,10,0)</f>
        <v>1</v>
      </c>
      <c r="I1783" t="str">
        <f>VLOOKUP(A1783,'Medical Examinations'!A:I,9,0)</f>
        <v>No</v>
      </c>
      <c r="J1783" t="str">
        <f>VLOOKUP(A1783,'Medical Examinations'!A:L,12,0)</f>
        <v>Overweight</v>
      </c>
      <c r="K1783" t="str">
        <f>VLOOKUP(A1783,'Medical Examinations'!A:M,13,0)</f>
        <v>Normal</v>
      </c>
      <c r="L1783" t="str">
        <f>VLOOKUP(A1783,'Hospitalisation Details'!A:S,15,0)</f>
        <v>29-Sep-1997</v>
      </c>
      <c r="M1783" s="10">
        <f>VLOOKUP(A1783,'Hospitalisation Details'!A:Q,17,0)</f>
        <v>4877.9799999999996</v>
      </c>
      <c r="N1783" t="str">
        <f>VLOOKUP(A1783,'Hospitalisation Details'!A:L,12,0)</f>
        <v>tier - 2</v>
      </c>
      <c r="O1783" t="str">
        <f>VLOOKUP(A1783,'Hospitalisation Details'!A:AA,13,0)</f>
        <v>tier - 3</v>
      </c>
      <c r="P1783" t="str">
        <f>VLOOKUP(A1783,'Hospitalisation Details'!A:AA,14,0)</f>
        <v>R1012</v>
      </c>
      <c r="Q1783">
        <f>VLOOKUP(A1783,'Hospitalisation Details'!A:AA,16,0)</f>
        <v>25</v>
      </c>
    </row>
    <row r="1784" spans="1:17" ht="15.75" x14ac:dyDescent="0.25">
      <c r="A1784" s="1" t="s">
        <v>587</v>
      </c>
      <c r="B1784" t="str">
        <f>VLOOKUP(A1784,'Customer Names'!A:D,4,0)</f>
        <v>Catherine</v>
      </c>
      <c r="C1784">
        <f>VLOOKUP(A1784,'Medical Examinations'!A:B,2,0)</f>
        <v>23.16</v>
      </c>
      <c r="D1784">
        <f>VLOOKUP(A1784,'Medical Examinations'!A:C,3,0)</f>
        <v>5.5</v>
      </c>
      <c r="E1784" t="str">
        <f>VLOOKUP(A1784,'Medical Examinations'!A:K,11,0)</f>
        <v>No</v>
      </c>
      <c r="F1784" t="str">
        <f>VLOOKUP(A1784,'Medical Examinations'!A:N,14,0)</f>
        <v>No</v>
      </c>
      <c r="G1784" t="str">
        <f>VLOOKUP(A1784,'Medical Examinations'!A:F,6,0)</f>
        <v>No</v>
      </c>
      <c r="H1784" s="7" t="str">
        <f>VLOOKUP(A1784,'Medical Examinations'!A:J,10,0)</f>
        <v>0</v>
      </c>
      <c r="I1784" t="str">
        <f>VLOOKUP(A1784,'Medical Examinations'!A:I,9,0)</f>
        <v>No</v>
      </c>
      <c r="J1784" t="str">
        <f>VLOOKUP(A1784,'Medical Examinations'!A:L,12,0)</f>
        <v>Normal Weight</v>
      </c>
      <c r="K1784" t="str">
        <f>VLOOKUP(A1784,'Medical Examinations'!A:M,13,0)</f>
        <v>Normal</v>
      </c>
      <c r="L1784" t="str">
        <f>VLOOKUP(A1784,'Hospitalisation Details'!A:S,15,0)</f>
        <v>1-Sep-1989</v>
      </c>
      <c r="M1784" s="10">
        <f>VLOOKUP(A1784,'Hospitalisation Details'!A:Q,17,0)</f>
        <v>4859.8900000000003</v>
      </c>
      <c r="N1784" t="str">
        <f>VLOOKUP(A1784,'Hospitalisation Details'!A:L,12,0)</f>
        <v>tier - 2</v>
      </c>
      <c r="O1784" t="str">
        <f>VLOOKUP(A1784,'Hospitalisation Details'!A:AA,13,0)</f>
        <v>tier - 3</v>
      </c>
      <c r="P1784" t="str">
        <f>VLOOKUP(A1784,'Hospitalisation Details'!A:AA,14,0)</f>
        <v>R1011</v>
      </c>
      <c r="Q1784">
        <f>VLOOKUP(A1784,'Hospitalisation Details'!A:AA,16,0)</f>
        <v>33</v>
      </c>
    </row>
    <row r="1785" spans="1:17" ht="15.75" x14ac:dyDescent="0.25">
      <c r="A1785" s="1" t="s">
        <v>586</v>
      </c>
      <c r="B1785" t="str">
        <f>VLOOKUP(A1785,'Customer Names'!A:D,4,0)</f>
        <v>James A</v>
      </c>
      <c r="C1785">
        <f>VLOOKUP(A1785,'Medical Examinations'!A:B,2,0)</f>
        <v>32.585000000000001</v>
      </c>
      <c r="D1785">
        <f>VLOOKUP(A1785,'Medical Examinations'!A:C,3,0)</f>
        <v>4.93</v>
      </c>
      <c r="E1785" t="str">
        <f>VLOOKUP(A1785,'Medical Examinations'!A:K,11,0)</f>
        <v>Yes</v>
      </c>
      <c r="F1785" t="str">
        <f>VLOOKUP(A1785,'Medical Examinations'!A:N,14,0)</f>
        <v>No</v>
      </c>
      <c r="G1785" t="str">
        <f>VLOOKUP(A1785,'Medical Examinations'!A:F,6,0)</f>
        <v>No</v>
      </c>
      <c r="H1785" s="7">
        <f>VLOOKUP(A1785,'Medical Examinations'!A:J,10,0)</f>
        <v>1</v>
      </c>
      <c r="I1785" t="str">
        <f>VLOOKUP(A1785,'Medical Examinations'!A:I,9,0)</f>
        <v>No</v>
      </c>
      <c r="J1785" t="str">
        <f>VLOOKUP(A1785,'Medical Examinations'!A:L,12,0)</f>
        <v>Obesity</v>
      </c>
      <c r="K1785" t="str">
        <f>VLOOKUP(A1785,'Medical Examinations'!A:M,13,0)</f>
        <v>Normal</v>
      </c>
      <c r="L1785" t="str">
        <f>VLOOKUP(A1785,'Hospitalisation Details'!A:S,15,0)</f>
        <v>27-Dec-1995</v>
      </c>
      <c r="M1785" s="10">
        <f>VLOOKUP(A1785,'Hospitalisation Details'!A:Q,17,0)</f>
        <v>4846.92</v>
      </c>
      <c r="N1785" t="str">
        <f>VLOOKUP(A1785,'Hospitalisation Details'!A:L,12,0)</f>
        <v>tier - 2</v>
      </c>
      <c r="O1785" t="str">
        <f>VLOOKUP(A1785,'Hospitalisation Details'!A:AA,13,0)</f>
        <v>tier - 3</v>
      </c>
      <c r="P1785" t="str">
        <f>VLOOKUP(A1785,'Hospitalisation Details'!A:AA,14,0)</f>
        <v>R1017</v>
      </c>
      <c r="Q1785">
        <f>VLOOKUP(A1785,'Hospitalisation Details'!A:AA,16,0)</f>
        <v>27</v>
      </c>
    </row>
    <row r="1786" spans="1:17" ht="15.75" x14ac:dyDescent="0.25">
      <c r="A1786" s="1" t="s">
        <v>585</v>
      </c>
      <c r="B1786" t="str">
        <f>VLOOKUP(A1786,'Customer Names'!A:D,4,0)</f>
        <v>Youngseong</v>
      </c>
      <c r="C1786">
        <f>VLOOKUP(A1786,'Medical Examinations'!A:B,2,0)</f>
        <v>33.97</v>
      </c>
      <c r="D1786">
        <f>VLOOKUP(A1786,'Medical Examinations'!A:C,3,0)</f>
        <v>5.6</v>
      </c>
      <c r="E1786" t="str">
        <f>VLOOKUP(A1786,'Medical Examinations'!A:K,11,0)</f>
        <v>Yes</v>
      </c>
      <c r="F1786" t="str">
        <f>VLOOKUP(A1786,'Medical Examinations'!A:N,14,0)</f>
        <v>No</v>
      </c>
      <c r="G1786" t="str">
        <f>VLOOKUP(A1786,'Medical Examinations'!A:F,6,0)</f>
        <v>No</v>
      </c>
      <c r="H1786" s="7" t="str">
        <f>VLOOKUP(A1786,'Medical Examinations'!A:J,10,0)</f>
        <v>0</v>
      </c>
      <c r="I1786" t="str">
        <f>VLOOKUP(A1786,'Medical Examinations'!A:I,9,0)</f>
        <v>No</v>
      </c>
      <c r="J1786" t="str">
        <f>VLOOKUP(A1786,'Medical Examinations'!A:L,12,0)</f>
        <v>Obesity</v>
      </c>
      <c r="K1786" t="str">
        <f>VLOOKUP(A1786,'Medical Examinations'!A:M,13,0)</f>
        <v>Normal</v>
      </c>
      <c r="L1786" t="str">
        <f>VLOOKUP(A1786,'Hospitalisation Details'!A:S,15,0)</f>
        <v>7-Jun-2001</v>
      </c>
      <c r="M1786" s="10">
        <f>VLOOKUP(A1786,'Hospitalisation Details'!A:Q,17,0)</f>
        <v>4846.53</v>
      </c>
      <c r="N1786" t="str">
        <f>VLOOKUP(A1786,'Hospitalisation Details'!A:L,12,0)</f>
        <v>tier - 2</v>
      </c>
      <c r="O1786" t="str">
        <f>VLOOKUP(A1786,'Hospitalisation Details'!A:AA,13,0)</f>
        <v>tier - 3</v>
      </c>
      <c r="P1786" t="str">
        <f>VLOOKUP(A1786,'Hospitalisation Details'!A:AA,14,0)</f>
        <v>R1021</v>
      </c>
      <c r="Q1786">
        <f>VLOOKUP(A1786,'Hospitalisation Details'!A:AA,16,0)</f>
        <v>22</v>
      </c>
    </row>
    <row r="1787" spans="1:17" ht="15.75" x14ac:dyDescent="0.25">
      <c r="A1787" s="1" t="s">
        <v>584</v>
      </c>
      <c r="B1787" t="str">
        <f>VLOOKUP(A1787,'Customer Names'!A:D,4,0)</f>
        <v>John</v>
      </c>
      <c r="C1787">
        <f>VLOOKUP(A1787,'Medical Examinations'!A:B,2,0)</f>
        <v>16.57</v>
      </c>
      <c r="D1787">
        <f>VLOOKUP(A1787,'Medical Examinations'!A:C,3,0)</f>
        <v>9.99</v>
      </c>
      <c r="E1787" t="str">
        <f>VLOOKUP(A1787,'Medical Examinations'!A:K,11,0)</f>
        <v>No</v>
      </c>
      <c r="F1787" t="str">
        <f>VLOOKUP(A1787,'Medical Examinations'!A:N,14,0)</f>
        <v>No</v>
      </c>
      <c r="G1787" t="str">
        <f>VLOOKUP(A1787,'Medical Examinations'!A:F,6,0)</f>
        <v>No</v>
      </c>
      <c r="H1787" s="7" t="str">
        <f>VLOOKUP(A1787,'Medical Examinations'!A:J,10,0)</f>
        <v>0</v>
      </c>
      <c r="I1787" t="str">
        <f>VLOOKUP(A1787,'Medical Examinations'!A:I,9,0)</f>
        <v>No</v>
      </c>
      <c r="J1787" t="str">
        <f>VLOOKUP(A1787,'Medical Examinations'!A:L,12,0)</f>
        <v>Underweight</v>
      </c>
      <c r="K1787" t="str">
        <f>VLOOKUP(A1787,'Medical Examinations'!A:M,13,0)</f>
        <v>Diabetes</v>
      </c>
      <c r="L1787" t="str">
        <f>VLOOKUP(A1787,'Hospitalisation Details'!A:S,15,0)</f>
        <v>11-Sep-1974</v>
      </c>
      <c r="M1787" s="10">
        <f>VLOOKUP(A1787,'Hospitalisation Details'!A:Q,17,0)</f>
        <v>4844.67</v>
      </c>
      <c r="N1787" t="str">
        <f>VLOOKUP(A1787,'Hospitalisation Details'!A:L,12,0)</f>
        <v>tier - 2</v>
      </c>
      <c r="O1787" t="str">
        <f>VLOOKUP(A1787,'Hospitalisation Details'!A:AA,13,0)</f>
        <v>tier - 2</v>
      </c>
      <c r="P1787" t="str">
        <f>VLOOKUP(A1787,'Hospitalisation Details'!A:AA,14,0)</f>
        <v>R1013</v>
      </c>
      <c r="Q1787">
        <f>VLOOKUP(A1787,'Hospitalisation Details'!A:AA,16,0)</f>
        <v>48</v>
      </c>
    </row>
    <row r="1788" spans="1:17" ht="15.75" x14ac:dyDescent="0.25">
      <c r="A1788" s="1" t="s">
        <v>583</v>
      </c>
      <c r="B1788" t="str">
        <f>VLOOKUP(A1788,'Customer Names'!A:D,4,0)</f>
        <v>Brandon S.</v>
      </c>
      <c r="C1788">
        <f>VLOOKUP(A1788,'Medical Examinations'!A:B,2,0)</f>
        <v>17.55</v>
      </c>
      <c r="D1788">
        <f>VLOOKUP(A1788,'Medical Examinations'!A:C,3,0)</f>
        <v>5.93</v>
      </c>
      <c r="E1788" t="str">
        <f>VLOOKUP(A1788,'Medical Examinations'!A:K,11,0)</f>
        <v>No</v>
      </c>
      <c r="F1788" t="str">
        <f>VLOOKUP(A1788,'Medical Examinations'!A:N,14,0)</f>
        <v>No</v>
      </c>
      <c r="G1788" t="str">
        <f>VLOOKUP(A1788,'Medical Examinations'!A:F,6,0)</f>
        <v>Yes</v>
      </c>
      <c r="H1788" s="7">
        <f>VLOOKUP(A1788,'Medical Examinations'!A:J,10,0)</f>
        <v>1</v>
      </c>
      <c r="I1788" t="str">
        <f>VLOOKUP(A1788,'Medical Examinations'!A:I,9,0)</f>
        <v>No</v>
      </c>
      <c r="J1788" t="str">
        <f>VLOOKUP(A1788,'Medical Examinations'!A:L,12,0)</f>
        <v>Underweight</v>
      </c>
      <c r="K1788" t="str">
        <f>VLOOKUP(A1788,'Medical Examinations'!A:M,13,0)</f>
        <v>Prediabetes</v>
      </c>
      <c r="L1788" t="str">
        <f>VLOOKUP(A1788,'Hospitalisation Details'!A:S,15,0)</f>
        <v>13-Dec-1979</v>
      </c>
      <c r="M1788" s="10">
        <f>VLOOKUP(A1788,'Hospitalisation Details'!A:Q,17,0)</f>
        <v>4843.79</v>
      </c>
      <c r="N1788" t="str">
        <f>VLOOKUP(A1788,'Hospitalisation Details'!A:L,12,0)</f>
        <v>tier - 2</v>
      </c>
      <c r="O1788" t="str">
        <f>VLOOKUP(A1788,'Hospitalisation Details'!A:AA,13,0)</f>
        <v>tier - 3</v>
      </c>
      <c r="P1788" t="str">
        <f>VLOOKUP(A1788,'Hospitalisation Details'!A:AA,14,0)</f>
        <v>R1013</v>
      </c>
      <c r="Q1788">
        <f>VLOOKUP(A1788,'Hospitalisation Details'!A:AA,16,0)</f>
        <v>43</v>
      </c>
    </row>
    <row r="1789" spans="1:17" ht="15.75" x14ac:dyDescent="0.25">
      <c r="A1789" s="1" t="s">
        <v>582</v>
      </c>
      <c r="B1789" t="str">
        <f>VLOOKUP(A1789,'Customer Names'!A:D,4,0)</f>
        <v>Sean P</v>
      </c>
      <c r="C1789">
        <f>VLOOKUP(A1789,'Medical Examinations'!A:B,2,0)</f>
        <v>29.41</v>
      </c>
      <c r="D1789">
        <f>VLOOKUP(A1789,'Medical Examinations'!A:C,3,0)</f>
        <v>6.29</v>
      </c>
      <c r="E1789" t="str">
        <f>VLOOKUP(A1789,'Medical Examinations'!A:K,11,0)</f>
        <v>Yes</v>
      </c>
      <c r="F1789" t="str">
        <f>VLOOKUP(A1789,'Medical Examinations'!A:N,14,0)</f>
        <v>No</v>
      </c>
      <c r="G1789" t="str">
        <f>VLOOKUP(A1789,'Medical Examinations'!A:F,6,0)</f>
        <v>No</v>
      </c>
      <c r="H1789" s="7">
        <f>VLOOKUP(A1789,'Medical Examinations'!A:J,10,0)</f>
        <v>1</v>
      </c>
      <c r="I1789" t="str">
        <f>VLOOKUP(A1789,'Medical Examinations'!A:I,9,0)</f>
        <v>No</v>
      </c>
      <c r="J1789" t="str">
        <f>VLOOKUP(A1789,'Medical Examinations'!A:L,12,0)</f>
        <v>Overweight</v>
      </c>
      <c r="K1789" t="str">
        <f>VLOOKUP(A1789,'Medical Examinations'!A:M,13,0)</f>
        <v>Prediabetes</v>
      </c>
      <c r="L1789" t="str">
        <f>VLOOKUP(A1789,'Hospitalisation Details'!A:S,15,0)</f>
        <v>29-Sep-1995</v>
      </c>
      <c r="M1789" s="10">
        <f>VLOOKUP(A1789,'Hospitalisation Details'!A:Q,17,0)</f>
        <v>4840.95</v>
      </c>
      <c r="N1789" t="str">
        <f>VLOOKUP(A1789,'Hospitalisation Details'!A:L,12,0)</f>
        <v>tier - 2</v>
      </c>
      <c r="O1789" t="str">
        <f>VLOOKUP(A1789,'Hospitalisation Details'!A:AA,13,0)</f>
        <v>tier - 1</v>
      </c>
      <c r="P1789" t="str">
        <f>VLOOKUP(A1789,'Hospitalisation Details'!A:AA,14,0)</f>
        <v>R1021</v>
      </c>
      <c r="Q1789">
        <f>VLOOKUP(A1789,'Hospitalisation Details'!A:AA,16,0)</f>
        <v>27</v>
      </c>
    </row>
    <row r="1790" spans="1:17" ht="15.75" x14ac:dyDescent="0.25">
      <c r="A1790" s="1" t="s">
        <v>581</v>
      </c>
      <c r="B1790" t="str">
        <f>VLOOKUP(A1790,'Customer Names'!A:D,4,0)</f>
        <v>Scott</v>
      </c>
      <c r="C1790">
        <f>VLOOKUP(A1790,'Medical Examinations'!A:B,2,0)</f>
        <v>17.91</v>
      </c>
      <c r="D1790">
        <f>VLOOKUP(A1790,'Medical Examinations'!A:C,3,0)</f>
        <v>5.65</v>
      </c>
      <c r="E1790" t="str">
        <f>VLOOKUP(A1790,'Medical Examinations'!A:K,11,0)</f>
        <v>No</v>
      </c>
      <c r="F1790" t="str">
        <f>VLOOKUP(A1790,'Medical Examinations'!A:N,14,0)</f>
        <v>No</v>
      </c>
      <c r="G1790" t="str">
        <f>VLOOKUP(A1790,'Medical Examinations'!A:F,6,0)</f>
        <v>No</v>
      </c>
      <c r="H1790" s="7">
        <f>VLOOKUP(A1790,'Medical Examinations'!A:J,10,0)</f>
        <v>1</v>
      </c>
      <c r="I1790" t="str">
        <f>VLOOKUP(A1790,'Medical Examinations'!A:I,9,0)</f>
        <v>No</v>
      </c>
      <c r="J1790" t="str">
        <f>VLOOKUP(A1790,'Medical Examinations'!A:L,12,0)</f>
        <v>Underweight</v>
      </c>
      <c r="K1790" t="str">
        <f>VLOOKUP(A1790,'Medical Examinations'!A:M,13,0)</f>
        <v>Normal</v>
      </c>
      <c r="L1790" t="str">
        <f>VLOOKUP(A1790,'Hospitalisation Details'!A:S,15,0)</f>
        <v>15-Oct-1984</v>
      </c>
      <c r="M1790" s="10">
        <f>VLOOKUP(A1790,'Hospitalisation Details'!A:Q,17,0)</f>
        <v>4839.18</v>
      </c>
      <c r="N1790" t="str">
        <f>VLOOKUP(A1790,'Hospitalisation Details'!A:L,12,0)</f>
        <v>tier - 2</v>
      </c>
      <c r="O1790" t="str">
        <f>VLOOKUP(A1790,'Hospitalisation Details'!A:AA,13,0)</f>
        <v>tier - 1</v>
      </c>
      <c r="P1790" t="str">
        <f>VLOOKUP(A1790,'Hospitalisation Details'!A:AA,14,0)</f>
        <v>R1012</v>
      </c>
      <c r="Q1790">
        <f>VLOOKUP(A1790,'Hospitalisation Details'!A:AA,16,0)</f>
        <v>38</v>
      </c>
    </row>
    <row r="1791" spans="1:17" ht="15.75" x14ac:dyDescent="0.25">
      <c r="A1791" s="1" t="s">
        <v>580</v>
      </c>
      <c r="B1791" t="str">
        <f>VLOOKUP(A1791,'Customer Names'!A:D,4,0)</f>
        <v>Janez</v>
      </c>
      <c r="C1791">
        <f>VLOOKUP(A1791,'Medical Examinations'!A:B,2,0)</f>
        <v>31.57</v>
      </c>
      <c r="D1791">
        <f>VLOOKUP(A1791,'Medical Examinations'!A:C,3,0)</f>
        <v>6.15</v>
      </c>
      <c r="E1791" t="str">
        <f>VLOOKUP(A1791,'Medical Examinations'!A:K,11,0)</f>
        <v>No</v>
      </c>
      <c r="F1791" t="str">
        <f>VLOOKUP(A1791,'Medical Examinations'!A:N,14,0)</f>
        <v>No</v>
      </c>
      <c r="G1791" t="str">
        <f>VLOOKUP(A1791,'Medical Examinations'!A:F,6,0)</f>
        <v>No</v>
      </c>
      <c r="H1791" s="7">
        <f>VLOOKUP(A1791,'Medical Examinations'!A:J,10,0)</f>
        <v>1</v>
      </c>
      <c r="I1791" t="str">
        <f>VLOOKUP(A1791,'Medical Examinations'!A:I,9,0)</f>
        <v>No</v>
      </c>
      <c r="J1791" t="str">
        <f>VLOOKUP(A1791,'Medical Examinations'!A:L,12,0)</f>
        <v>Obesity</v>
      </c>
      <c r="K1791" t="str">
        <f>VLOOKUP(A1791,'Medical Examinations'!A:M,13,0)</f>
        <v>Prediabetes</v>
      </c>
      <c r="L1791" t="str">
        <f>VLOOKUP(A1791,'Hospitalisation Details'!A:S,15,0)</f>
        <v>10-Sep-1992</v>
      </c>
      <c r="M1791" s="10">
        <f>VLOOKUP(A1791,'Hospitalisation Details'!A:Q,17,0)</f>
        <v>4837.58</v>
      </c>
      <c r="N1791" t="str">
        <f>VLOOKUP(A1791,'Hospitalisation Details'!A:L,12,0)</f>
        <v>tier - 3</v>
      </c>
      <c r="O1791" t="str">
        <f>VLOOKUP(A1791,'Hospitalisation Details'!A:AA,13,0)</f>
        <v>tier - 2</v>
      </c>
      <c r="P1791" t="str">
        <f>VLOOKUP(A1791,'Hospitalisation Details'!A:AA,14,0)</f>
        <v>R1013</v>
      </c>
      <c r="Q1791">
        <f>VLOOKUP(A1791,'Hospitalisation Details'!A:AA,16,0)</f>
        <v>30</v>
      </c>
    </row>
    <row r="1792" spans="1:17" ht="15.75" x14ac:dyDescent="0.25">
      <c r="A1792" s="1" t="s">
        <v>579</v>
      </c>
      <c r="B1792" t="str">
        <f>VLOOKUP(A1792,'Customer Names'!A:D,4,0)</f>
        <v>John I. Jr.</v>
      </c>
      <c r="C1792">
        <f>VLOOKUP(A1792,'Medical Examinations'!A:B,2,0)</f>
        <v>33.18</v>
      </c>
      <c r="D1792">
        <f>VLOOKUP(A1792,'Medical Examinations'!A:C,3,0)</f>
        <v>5.22</v>
      </c>
      <c r="E1792" t="str">
        <f>VLOOKUP(A1792,'Medical Examinations'!A:K,11,0)</f>
        <v>No</v>
      </c>
      <c r="F1792" t="str">
        <f>VLOOKUP(A1792,'Medical Examinations'!A:N,14,0)</f>
        <v>Yes</v>
      </c>
      <c r="G1792" t="str">
        <f>VLOOKUP(A1792,'Medical Examinations'!A:F,6,0)</f>
        <v>No</v>
      </c>
      <c r="H1792" s="7">
        <f>VLOOKUP(A1792,'Medical Examinations'!A:J,10,0)</f>
        <v>1</v>
      </c>
      <c r="I1792" t="str">
        <f>VLOOKUP(A1792,'Medical Examinations'!A:I,9,0)</f>
        <v>No</v>
      </c>
      <c r="J1792" t="str">
        <f>VLOOKUP(A1792,'Medical Examinations'!A:L,12,0)</f>
        <v>Obesity</v>
      </c>
      <c r="K1792" t="str">
        <f>VLOOKUP(A1792,'Medical Examinations'!A:M,13,0)</f>
        <v>Normal</v>
      </c>
      <c r="L1792" t="str">
        <f>VLOOKUP(A1792,'Hospitalisation Details'!A:S,15,0)</f>
        <v>11-Dec-2000</v>
      </c>
      <c r="M1792" s="10">
        <f>VLOOKUP(A1792,'Hospitalisation Details'!A:Q,17,0)</f>
        <v>4835.43</v>
      </c>
      <c r="N1792" t="str">
        <f>VLOOKUP(A1792,'Hospitalisation Details'!A:L,12,0)</f>
        <v>tier - 2</v>
      </c>
      <c r="O1792" t="str">
        <f>VLOOKUP(A1792,'Hospitalisation Details'!A:AA,13,0)</f>
        <v>tier - 2</v>
      </c>
      <c r="P1792" t="str">
        <f>VLOOKUP(A1792,'Hospitalisation Details'!A:AA,14,0)</f>
        <v>R1021</v>
      </c>
      <c r="Q1792">
        <f>VLOOKUP(A1792,'Hospitalisation Details'!A:AA,16,0)</f>
        <v>22</v>
      </c>
    </row>
    <row r="1793" spans="1:17" ht="15.75" x14ac:dyDescent="0.25">
      <c r="A1793" s="1" t="s">
        <v>578</v>
      </c>
      <c r="B1793" t="str">
        <f>VLOOKUP(A1793,'Customer Names'!A:D,4,0)</f>
        <v>Heather</v>
      </c>
      <c r="C1793">
        <f>VLOOKUP(A1793,'Medical Examinations'!A:B,2,0)</f>
        <v>37</v>
      </c>
      <c r="D1793">
        <f>VLOOKUP(A1793,'Medical Examinations'!A:C,3,0)</f>
        <v>11.66</v>
      </c>
      <c r="E1793" t="str">
        <f>VLOOKUP(A1793,'Medical Examinations'!A:K,11,0)</f>
        <v>No</v>
      </c>
      <c r="F1793" t="str">
        <f>VLOOKUP(A1793,'Medical Examinations'!A:N,14,0)</f>
        <v>No</v>
      </c>
      <c r="G1793" t="str">
        <f>VLOOKUP(A1793,'Medical Examinations'!A:F,6,0)</f>
        <v>No</v>
      </c>
      <c r="H1793" s="7" t="str">
        <f>VLOOKUP(A1793,'Medical Examinations'!A:J,10,0)</f>
        <v>0</v>
      </c>
      <c r="I1793" t="str">
        <f>VLOOKUP(A1793,'Medical Examinations'!A:I,9,0)</f>
        <v>No</v>
      </c>
      <c r="J1793" t="str">
        <f>VLOOKUP(A1793,'Medical Examinations'!A:L,12,0)</f>
        <v>Obesity</v>
      </c>
      <c r="K1793" t="str">
        <f>VLOOKUP(A1793,'Medical Examinations'!A:M,13,0)</f>
        <v>Diabetes</v>
      </c>
      <c r="L1793" t="str">
        <f>VLOOKUP(A1793,'Hospitalisation Details'!A:S,15,0)</f>
        <v>27-Jun-2002</v>
      </c>
      <c r="M1793" s="10">
        <f>VLOOKUP(A1793,'Hospitalisation Details'!A:Q,17,0)</f>
        <v>4830.63</v>
      </c>
      <c r="N1793" t="str">
        <f>VLOOKUP(A1793,'Hospitalisation Details'!A:L,12,0)</f>
        <v>tier - 2</v>
      </c>
      <c r="O1793" t="str">
        <f>VLOOKUP(A1793,'Hospitalisation Details'!A:AA,13,0)</f>
        <v>tier - 1</v>
      </c>
      <c r="P1793" t="str">
        <f>VLOOKUP(A1793,'Hospitalisation Details'!A:AA,14,0)</f>
        <v>R1011</v>
      </c>
      <c r="Q1793">
        <f>VLOOKUP(A1793,'Hospitalisation Details'!A:AA,16,0)</f>
        <v>20</v>
      </c>
    </row>
    <row r="1794" spans="1:17" ht="15.75" x14ac:dyDescent="0.25">
      <c r="A1794" s="1" t="s">
        <v>577</v>
      </c>
      <c r="B1794" t="str">
        <f>VLOOKUP(A1794,'Customer Names'!A:D,4,0)</f>
        <v>Michael</v>
      </c>
      <c r="C1794">
        <f>VLOOKUP(A1794,'Medical Examinations'!A:B,2,0)</f>
        <v>18.905000000000001</v>
      </c>
      <c r="D1794">
        <f>VLOOKUP(A1794,'Medical Examinations'!A:C,3,0)</f>
        <v>4.91</v>
      </c>
      <c r="E1794" t="str">
        <f>VLOOKUP(A1794,'Medical Examinations'!A:K,11,0)</f>
        <v>Yes</v>
      </c>
      <c r="F1794" t="str">
        <f>VLOOKUP(A1794,'Medical Examinations'!A:N,14,0)</f>
        <v>No</v>
      </c>
      <c r="G1794" t="str">
        <f>VLOOKUP(A1794,'Medical Examinations'!A:F,6,0)</f>
        <v>No</v>
      </c>
      <c r="H1794" s="7">
        <f>VLOOKUP(A1794,'Medical Examinations'!A:J,10,0)</f>
        <v>1</v>
      </c>
      <c r="I1794" t="str">
        <f>VLOOKUP(A1794,'Medical Examinations'!A:I,9,0)</f>
        <v>No</v>
      </c>
      <c r="J1794" t="str">
        <f>VLOOKUP(A1794,'Medical Examinations'!A:L,12,0)</f>
        <v>Normal Weight</v>
      </c>
      <c r="K1794" t="str">
        <f>VLOOKUP(A1794,'Medical Examinations'!A:M,13,0)</f>
        <v>Normal</v>
      </c>
      <c r="L1794" t="str">
        <f>VLOOKUP(A1794,'Hospitalisation Details'!A:S,15,0)</f>
        <v>1-Dec-1995</v>
      </c>
      <c r="M1794" s="10">
        <f>VLOOKUP(A1794,'Hospitalisation Details'!A:Q,17,0)</f>
        <v>4827.8999999999996</v>
      </c>
      <c r="N1794" t="str">
        <f>VLOOKUP(A1794,'Hospitalisation Details'!A:L,12,0)</f>
        <v>tier - 1</v>
      </c>
      <c r="O1794" t="str">
        <f>VLOOKUP(A1794,'Hospitalisation Details'!A:AA,13,0)</f>
        <v>tier - 2</v>
      </c>
      <c r="P1794" t="str">
        <f>VLOOKUP(A1794,'Hospitalisation Details'!A:AA,14,0)</f>
        <v>Unknown</v>
      </c>
      <c r="Q1794">
        <f>VLOOKUP(A1794,'Hospitalisation Details'!A:AA,16,0)</f>
        <v>27</v>
      </c>
    </row>
    <row r="1795" spans="1:17" ht="15.75" x14ac:dyDescent="0.25">
      <c r="A1795" s="1" t="s">
        <v>576</v>
      </c>
      <c r="B1795" t="str">
        <f>VLOOKUP(A1795,'Customer Names'!A:D,4,0)</f>
        <v>Kathleen</v>
      </c>
      <c r="C1795">
        <f>VLOOKUP(A1795,'Medical Examinations'!A:B,2,0)</f>
        <v>20.03</v>
      </c>
      <c r="D1795">
        <f>VLOOKUP(A1795,'Medical Examinations'!A:C,3,0)</f>
        <v>9.25</v>
      </c>
      <c r="E1795" t="str">
        <f>VLOOKUP(A1795,'Medical Examinations'!A:K,11,0)</f>
        <v>Yes</v>
      </c>
      <c r="F1795" t="str">
        <f>VLOOKUP(A1795,'Medical Examinations'!A:N,14,0)</f>
        <v>No</v>
      </c>
      <c r="G1795" t="str">
        <f>VLOOKUP(A1795,'Medical Examinations'!A:F,6,0)</f>
        <v>No</v>
      </c>
      <c r="H1795" s="7" t="str">
        <f>VLOOKUP(A1795,'Medical Examinations'!A:J,10,0)</f>
        <v>0</v>
      </c>
      <c r="I1795" t="str">
        <f>VLOOKUP(A1795,'Medical Examinations'!A:I,9,0)</f>
        <v>No</v>
      </c>
      <c r="J1795" t="str">
        <f>VLOOKUP(A1795,'Medical Examinations'!A:L,12,0)</f>
        <v>Normal Weight</v>
      </c>
      <c r="K1795" t="str">
        <f>VLOOKUP(A1795,'Medical Examinations'!A:M,13,0)</f>
        <v>Diabetes</v>
      </c>
      <c r="L1795" t="str">
        <f>VLOOKUP(A1795,'Hospitalisation Details'!A:S,15,0)</f>
        <v>3-Jul-1981</v>
      </c>
      <c r="M1795" s="10">
        <f>VLOOKUP(A1795,'Hospitalisation Details'!A:Q,17,0)</f>
        <v>4827.1000000000004</v>
      </c>
      <c r="N1795" t="str">
        <f>VLOOKUP(A1795,'Hospitalisation Details'!A:L,12,0)</f>
        <v>tier - 2</v>
      </c>
      <c r="O1795" t="str">
        <f>VLOOKUP(A1795,'Hospitalisation Details'!A:AA,13,0)</f>
        <v>tier - 1</v>
      </c>
      <c r="P1795" t="str">
        <f>VLOOKUP(A1795,'Hospitalisation Details'!A:AA,14,0)</f>
        <v>R1013</v>
      </c>
      <c r="Q1795">
        <f>VLOOKUP(A1795,'Hospitalisation Details'!A:AA,16,0)</f>
        <v>41</v>
      </c>
    </row>
    <row r="1796" spans="1:17" ht="15.75" x14ac:dyDescent="0.25">
      <c r="A1796" s="1" t="s">
        <v>575</v>
      </c>
      <c r="B1796" t="str">
        <f>VLOOKUP(A1796,'Customer Names'!A:D,4,0)</f>
        <v>Ryan M</v>
      </c>
      <c r="C1796">
        <f>VLOOKUP(A1796,'Medical Examinations'!A:B,2,0)</f>
        <v>16.7</v>
      </c>
      <c r="D1796">
        <f>VLOOKUP(A1796,'Medical Examinations'!A:C,3,0)</f>
        <v>11.48</v>
      </c>
      <c r="E1796" t="str">
        <f>VLOOKUP(A1796,'Medical Examinations'!A:K,11,0)</f>
        <v>No</v>
      </c>
      <c r="F1796" t="str">
        <f>VLOOKUP(A1796,'Medical Examinations'!A:N,14,0)</f>
        <v>No</v>
      </c>
      <c r="G1796" t="str">
        <f>VLOOKUP(A1796,'Medical Examinations'!A:F,6,0)</f>
        <v>No</v>
      </c>
      <c r="H1796" s="7" t="str">
        <f>VLOOKUP(A1796,'Medical Examinations'!A:J,10,0)</f>
        <v>0</v>
      </c>
      <c r="I1796" t="str">
        <f>VLOOKUP(A1796,'Medical Examinations'!A:I,9,0)</f>
        <v>No</v>
      </c>
      <c r="J1796" t="str">
        <f>VLOOKUP(A1796,'Medical Examinations'!A:L,12,0)</f>
        <v>Underweight</v>
      </c>
      <c r="K1796" t="str">
        <f>VLOOKUP(A1796,'Medical Examinations'!A:M,13,0)</f>
        <v>Diabetes</v>
      </c>
      <c r="L1796" t="str">
        <f>VLOOKUP(A1796,'Hospitalisation Details'!A:S,15,0)</f>
        <v>3-Oct-1978</v>
      </c>
      <c r="M1796" s="10">
        <f>VLOOKUP(A1796,'Hospitalisation Details'!A:Q,17,0)</f>
        <v>4812.34</v>
      </c>
      <c r="N1796" t="str">
        <f>VLOOKUP(A1796,'Hospitalisation Details'!A:L,12,0)</f>
        <v>tier - 2</v>
      </c>
      <c r="O1796" t="str">
        <f>VLOOKUP(A1796,'Hospitalisation Details'!A:AA,13,0)</f>
        <v>tier - 3</v>
      </c>
      <c r="P1796" t="str">
        <f>VLOOKUP(A1796,'Hospitalisation Details'!A:AA,14,0)</f>
        <v>R1013</v>
      </c>
      <c r="Q1796">
        <f>VLOOKUP(A1796,'Hospitalisation Details'!A:AA,16,0)</f>
        <v>44</v>
      </c>
    </row>
    <row r="1797" spans="1:17" ht="15.75" x14ac:dyDescent="0.25">
      <c r="A1797" s="1" t="s">
        <v>574</v>
      </c>
      <c r="B1797" t="str">
        <f>VLOOKUP(A1797,'Customer Names'!A:D,4,0)</f>
        <v>Sara</v>
      </c>
      <c r="C1797">
        <f>VLOOKUP(A1797,'Medical Examinations'!A:B,2,0)</f>
        <v>39.82</v>
      </c>
      <c r="D1797">
        <f>VLOOKUP(A1797,'Medical Examinations'!A:C,3,0)</f>
        <v>6.06</v>
      </c>
      <c r="E1797" t="str">
        <f>VLOOKUP(A1797,'Medical Examinations'!A:K,11,0)</f>
        <v>No</v>
      </c>
      <c r="F1797" t="str">
        <f>VLOOKUP(A1797,'Medical Examinations'!A:N,14,0)</f>
        <v>No</v>
      </c>
      <c r="G1797" t="str">
        <f>VLOOKUP(A1797,'Medical Examinations'!A:F,6,0)</f>
        <v>No</v>
      </c>
      <c r="H1797" s="7" t="str">
        <f>VLOOKUP(A1797,'Medical Examinations'!A:J,10,0)</f>
        <v>0</v>
      </c>
      <c r="I1797" t="str">
        <f>VLOOKUP(A1797,'Medical Examinations'!A:I,9,0)</f>
        <v>No</v>
      </c>
      <c r="J1797" t="str">
        <f>VLOOKUP(A1797,'Medical Examinations'!A:L,12,0)</f>
        <v>Obesity</v>
      </c>
      <c r="K1797" t="str">
        <f>VLOOKUP(A1797,'Medical Examinations'!A:M,13,0)</f>
        <v>Prediabetes</v>
      </c>
      <c r="L1797" t="str">
        <f>VLOOKUP(A1797,'Hospitalisation Details'!A:S,15,0)</f>
        <v>16-Dec-1989</v>
      </c>
      <c r="M1797" s="10">
        <f>VLOOKUP(A1797,'Hospitalisation Details'!A:Q,17,0)</f>
        <v>4795.66</v>
      </c>
      <c r="N1797" t="str">
        <f>VLOOKUP(A1797,'Hospitalisation Details'!A:L,12,0)</f>
        <v>tier - 2</v>
      </c>
      <c r="O1797" t="str">
        <f>VLOOKUP(A1797,'Hospitalisation Details'!A:AA,13,0)</f>
        <v>tier - 1</v>
      </c>
      <c r="P1797" t="str">
        <f>VLOOKUP(A1797,'Hospitalisation Details'!A:AA,14,0)</f>
        <v>R1013</v>
      </c>
      <c r="Q1797">
        <f>VLOOKUP(A1797,'Hospitalisation Details'!A:AA,16,0)</f>
        <v>33</v>
      </c>
    </row>
    <row r="1798" spans="1:17" ht="15.75" x14ac:dyDescent="0.25">
      <c r="A1798" s="1" t="s">
        <v>573</v>
      </c>
      <c r="B1798" t="str">
        <f>VLOOKUP(A1798,'Customer Names'!A:D,4,0)</f>
        <v>Deniz</v>
      </c>
      <c r="C1798">
        <f>VLOOKUP(A1798,'Medical Examinations'!A:B,2,0)</f>
        <v>22.04</v>
      </c>
      <c r="D1798">
        <f>VLOOKUP(A1798,'Medical Examinations'!A:C,3,0)</f>
        <v>5.86</v>
      </c>
      <c r="E1798" t="str">
        <f>VLOOKUP(A1798,'Medical Examinations'!A:K,11,0)</f>
        <v>No</v>
      </c>
      <c r="F1798" t="str">
        <f>VLOOKUP(A1798,'Medical Examinations'!A:N,14,0)</f>
        <v>No</v>
      </c>
      <c r="G1798" t="str">
        <f>VLOOKUP(A1798,'Medical Examinations'!A:F,6,0)</f>
        <v>No</v>
      </c>
      <c r="H1798" s="7">
        <f>VLOOKUP(A1798,'Medical Examinations'!A:J,10,0)</f>
        <v>1</v>
      </c>
      <c r="I1798" t="str">
        <f>VLOOKUP(A1798,'Medical Examinations'!A:I,9,0)</f>
        <v>No</v>
      </c>
      <c r="J1798" t="str">
        <f>VLOOKUP(A1798,'Medical Examinations'!A:L,12,0)</f>
        <v>Normal Weight</v>
      </c>
      <c r="K1798" t="str">
        <f>VLOOKUP(A1798,'Medical Examinations'!A:M,13,0)</f>
        <v>Prediabetes</v>
      </c>
      <c r="L1798" t="str">
        <f>VLOOKUP(A1798,'Hospitalisation Details'!A:S,15,0)</f>
        <v>22-Jun-1987</v>
      </c>
      <c r="M1798" s="10">
        <f>VLOOKUP(A1798,'Hospitalisation Details'!A:Q,17,0)</f>
        <v>4787.42</v>
      </c>
      <c r="N1798" t="str">
        <f>VLOOKUP(A1798,'Hospitalisation Details'!A:L,12,0)</f>
        <v>tier - 2</v>
      </c>
      <c r="O1798" t="str">
        <f>VLOOKUP(A1798,'Hospitalisation Details'!A:AA,13,0)</f>
        <v>tier - 3</v>
      </c>
      <c r="P1798" t="str">
        <f>VLOOKUP(A1798,'Hospitalisation Details'!A:AA,14,0)</f>
        <v>R1013</v>
      </c>
      <c r="Q1798">
        <f>VLOOKUP(A1798,'Hospitalisation Details'!A:AA,16,0)</f>
        <v>35</v>
      </c>
    </row>
    <row r="1799" spans="1:17" ht="15.75" x14ac:dyDescent="0.25">
      <c r="A1799" s="1" t="s">
        <v>572</v>
      </c>
      <c r="B1799" t="str">
        <f>VLOOKUP(A1799,'Customer Names'!A:D,4,0)</f>
        <v>Shannon L.</v>
      </c>
      <c r="C1799">
        <f>VLOOKUP(A1799,'Medical Examinations'!A:B,2,0)</f>
        <v>28.27</v>
      </c>
      <c r="D1799">
        <f>VLOOKUP(A1799,'Medical Examinations'!A:C,3,0)</f>
        <v>5.33</v>
      </c>
      <c r="E1799" t="str">
        <f>VLOOKUP(A1799,'Medical Examinations'!A:K,11,0)</f>
        <v>No</v>
      </c>
      <c r="F1799" t="str">
        <f>VLOOKUP(A1799,'Medical Examinations'!A:N,14,0)</f>
        <v>No</v>
      </c>
      <c r="G1799" t="str">
        <f>VLOOKUP(A1799,'Medical Examinations'!A:F,6,0)</f>
        <v>No</v>
      </c>
      <c r="H1799" s="7" t="str">
        <f>VLOOKUP(A1799,'Medical Examinations'!A:J,10,0)</f>
        <v>0</v>
      </c>
      <c r="I1799" t="str">
        <f>VLOOKUP(A1799,'Medical Examinations'!A:I,9,0)</f>
        <v>No</v>
      </c>
      <c r="J1799" t="str">
        <f>VLOOKUP(A1799,'Medical Examinations'!A:L,12,0)</f>
        <v>Overweight</v>
      </c>
      <c r="K1799" t="str">
        <f>VLOOKUP(A1799,'Medical Examinations'!A:M,13,0)</f>
        <v>Normal</v>
      </c>
      <c r="L1799" t="str">
        <f>VLOOKUP(A1799,'Hospitalisation Details'!A:S,15,0)</f>
        <v>9-Dec-1989</v>
      </c>
      <c r="M1799" s="10">
        <f>VLOOKUP(A1799,'Hospitalisation Details'!A:Q,17,0)</f>
        <v>4779.6000000000004</v>
      </c>
      <c r="N1799" t="str">
        <f>VLOOKUP(A1799,'Hospitalisation Details'!A:L,12,0)</f>
        <v>tier - 2</v>
      </c>
      <c r="O1799" t="str">
        <f>VLOOKUP(A1799,'Hospitalisation Details'!A:AA,13,0)</f>
        <v>tier - 3</v>
      </c>
      <c r="P1799" t="str">
        <f>VLOOKUP(A1799,'Hospitalisation Details'!A:AA,14,0)</f>
        <v>R1013</v>
      </c>
      <c r="Q1799">
        <f>VLOOKUP(A1799,'Hospitalisation Details'!A:AA,16,0)</f>
        <v>33</v>
      </c>
    </row>
    <row r="1800" spans="1:17" ht="15.75" x14ac:dyDescent="0.25">
      <c r="A1800" s="1" t="s">
        <v>571</v>
      </c>
      <c r="B1800" t="str">
        <f>VLOOKUP(A1800,'Customer Names'!A:D,4,0)</f>
        <v>Kaitlin M.</v>
      </c>
      <c r="C1800">
        <f>VLOOKUP(A1800,'Medical Examinations'!A:B,2,0)</f>
        <v>18.5</v>
      </c>
      <c r="D1800">
        <f>VLOOKUP(A1800,'Medical Examinations'!A:C,3,0)</f>
        <v>5.33</v>
      </c>
      <c r="E1800" t="str">
        <f>VLOOKUP(A1800,'Medical Examinations'!A:K,11,0)</f>
        <v>No</v>
      </c>
      <c r="F1800" t="str">
        <f>VLOOKUP(A1800,'Medical Examinations'!A:N,14,0)</f>
        <v>No</v>
      </c>
      <c r="G1800" t="str">
        <f>VLOOKUP(A1800,'Medical Examinations'!A:F,6,0)</f>
        <v>No</v>
      </c>
      <c r="H1800" s="7" t="str">
        <f>VLOOKUP(A1800,'Medical Examinations'!A:J,10,0)</f>
        <v>0</v>
      </c>
      <c r="I1800" t="str">
        <f>VLOOKUP(A1800,'Medical Examinations'!A:I,9,0)</f>
        <v>No</v>
      </c>
      <c r="J1800" t="str">
        <f>VLOOKUP(A1800,'Medical Examinations'!A:L,12,0)</f>
        <v>Normal Weight</v>
      </c>
      <c r="K1800" t="str">
        <f>VLOOKUP(A1800,'Medical Examinations'!A:M,13,0)</f>
        <v>Normal</v>
      </c>
      <c r="L1800" t="str">
        <f>VLOOKUP(A1800,'Hospitalisation Details'!A:S,15,0)</f>
        <v>1-Aug-1989</v>
      </c>
      <c r="M1800" s="10">
        <f>VLOOKUP(A1800,'Hospitalisation Details'!A:Q,17,0)</f>
        <v>4766.0200000000004</v>
      </c>
      <c r="N1800" t="str">
        <f>VLOOKUP(A1800,'Hospitalisation Details'!A:L,12,0)</f>
        <v>tier - 2</v>
      </c>
      <c r="O1800" t="str">
        <f>VLOOKUP(A1800,'Hospitalisation Details'!A:AA,13,0)</f>
        <v>tier - 3</v>
      </c>
      <c r="P1800" t="str">
        <f>VLOOKUP(A1800,'Hospitalisation Details'!A:AA,14,0)</f>
        <v>R1011</v>
      </c>
      <c r="Q1800">
        <f>VLOOKUP(A1800,'Hospitalisation Details'!A:AA,16,0)</f>
        <v>33</v>
      </c>
    </row>
    <row r="1801" spans="1:17" ht="15.75" x14ac:dyDescent="0.25">
      <c r="A1801" s="1" t="s">
        <v>570</v>
      </c>
      <c r="B1801" t="str">
        <f>VLOOKUP(A1801,'Customer Names'!A:D,4,0)</f>
        <v>Alfredo</v>
      </c>
      <c r="C1801">
        <f>VLOOKUP(A1801,'Medical Examinations'!A:B,2,0)</f>
        <v>38.6</v>
      </c>
      <c r="D1801">
        <f>VLOOKUP(A1801,'Medical Examinations'!A:C,3,0)</f>
        <v>6.02</v>
      </c>
      <c r="E1801" t="str">
        <f>VLOOKUP(A1801,'Medical Examinations'!A:K,11,0)</f>
        <v>No</v>
      </c>
      <c r="F1801" t="str">
        <f>VLOOKUP(A1801,'Medical Examinations'!A:N,14,0)</f>
        <v>No</v>
      </c>
      <c r="G1801" t="str">
        <f>VLOOKUP(A1801,'Medical Examinations'!A:F,6,0)</f>
        <v>No</v>
      </c>
      <c r="H1801" s="7">
        <f>VLOOKUP(A1801,'Medical Examinations'!A:J,10,0)</f>
        <v>1</v>
      </c>
      <c r="I1801" t="str">
        <f>VLOOKUP(A1801,'Medical Examinations'!A:I,9,0)</f>
        <v>No</v>
      </c>
      <c r="J1801" t="str">
        <f>VLOOKUP(A1801,'Medical Examinations'!A:L,12,0)</f>
        <v>Obesity</v>
      </c>
      <c r="K1801" t="str">
        <f>VLOOKUP(A1801,'Medical Examinations'!A:M,13,0)</f>
        <v>Prediabetes</v>
      </c>
      <c r="L1801" t="str">
        <f>VLOOKUP(A1801,'Hospitalisation Details'!A:S,15,0)</f>
        <v>27-Sep-1987</v>
      </c>
      <c r="M1801" s="10">
        <f>VLOOKUP(A1801,'Hospitalisation Details'!A:Q,17,0)</f>
        <v>4762.33</v>
      </c>
      <c r="N1801" t="str">
        <f>VLOOKUP(A1801,'Hospitalisation Details'!A:L,12,0)</f>
        <v>tier - 3</v>
      </c>
      <c r="O1801" t="str">
        <f>VLOOKUP(A1801,'Hospitalisation Details'!A:AA,13,0)</f>
        <v>tier - 3</v>
      </c>
      <c r="P1801" t="str">
        <f>VLOOKUP(A1801,'Hospitalisation Details'!A:AA,14,0)</f>
        <v>R1011</v>
      </c>
      <c r="Q1801">
        <f>VLOOKUP(A1801,'Hospitalisation Details'!A:AA,16,0)</f>
        <v>35</v>
      </c>
    </row>
    <row r="1802" spans="1:17" ht="15.75" x14ac:dyDescent="0.25">
      <c r="A1802" s="1" t="s">
        <v>569</v>
      </c>
      <c r="B1802" t="str">
        <f>VLOOKUP(A1802,'Customer Names'!A:D,4,0)</f>
        <v>Kristen</v>
      </c>
      <c r="C1802">
        <f>VLOOKUP(A1802,'Medical Examinations'!A:B,2,0)</f>
        <v>43.12</v>
      </c>
      <c r="D1802">
        <f>VLOOKUP(A1802,'Medical Examinations'!A:C,3,0)</f>
        <v>6.25</v>
      </c>
      <c r="E1802" t="str">
        <f>VLOOKUP(A1802,'Medical Examinations'!A:K,11,0)</f>
        <v>No</v>
      </c>
      <c r="F1802" t="str">
        <f>VLOOKUP(A1802,'Medical Examinations'!A:N,14,0)</f>
        <v>No</v>
      </c>
      <c r="G1802" t="str">
        <f>VLOOKUP(A1802,'Medical Examinations'!A:F,6,0)</f>
        <v>No</v>
      </c>
      <c r="H1802" s="7">
        <f>VLOOKUP(A1802,'Medical Examinations'!A:J,10,0)</f>
        <v>1</v>
      </c>
      <c r="I1802" t="str">
        <f>VLOOKUP(A1802,'Medical Examinations'!A:I,9,0)</f>
        <v>No</v>
      </c>
      <c r="J1802" t="str">
        <f>VLOOKUP(A1802,'Medical Examinations'!A:L,12,0)</f>
        <v>Obesity</v>
      </c>
      <c r="K1802" t="str">
        <f>VLOOKUP(A1802,'Medical Examinations'!A:M,13,0)</f>
        <v>Prediabetes</v>
      </c>
      <c r="L1802" t="str">
        <f>VLOOKUP(A1802,'Hospitalisation Details'!A:S,15,0)</f>
        <v>16-Aug-1992</v>
      </c>
      <c r="M1802" s="10">
        <f>VLOOKUP(A1802,'Hospitalisation Details'!A:Q,17,0)</f>
        <v>4753.6400000000003</v>
      </c>
      <c r="N1802" t="str">
        <f>VLOOKUP(A1802,'Hospitalisation Details'!A:L,12,0)</f>
        <v>tier - 2</v>
      </c>
      <c r="O1802" t="str">
        <f>VLOOKUP(A1802,'Hospitalisation Details'!A:AA,13,0)</f>
        <v>tier - 3</v>
      </c>
      <c r="P1802" t="str">
        <f>VLOOKUP(A1802,'Hospitalisation Details'!A:AA,14,0)</f>
        <v>R1013</v>
      </c>
      <c r="Q1802">
        <f>VLOOKUP(A1802,'Hospitalisation Details'!A:AA,16,0)</f>
        <v>30</v>
      </c>
    </row>
    <row r="1803" spans="1:17" ht="15.75" x14ac:dyDescent="0.25">
      <c r="A1803" s="1" t="s">
        <v>568</v>
      </c>
      <c r="B1803" t="str">
        <f>VLOOKUP(A1803,'Customer Names'!A:D,4,0)</f>
        <v>Daniel</v>
      </c>
      <c r="C1803">
        <f>VLOOKUP(A1803,'Medical Examinations'!A:B,2,0)</f>
        <v>30.5</v>
      </c>
      <c r="D1803">
        <f>VLOOKUP(A1803,'Medical Examinations'!A:C,3,0)</f>
        <v>4.8099999999999996</v>
      </c>
      <c r="E1803" t="str">
        <f>VLOOKUP(A1803,'Medical Examinations'!A:K,11,0)</f>
        <v>No</v>
      </c>
      <c r="F1803" t="str">
        <f>VLOOKUP(A1803,'Medical Examinations'!A:N,14,0)</f>
        <v>No</v>
      </c>
      <c r="G1803" t="str">
        <f>VLOOKUP(A1803,'Medical Examinations'!A:F,6,0)</f>
        <v>No</v>
      </c>
      <c r="H1803" s="7">
        <f>VLOOKUP(A1803,'Medical Examinations'!A:J,10,0)</f>
        <v>1</v>
      </c>
      <c r="I1803" t="str">
        <f>VLOOKUP(A1803,'Medical Examinations'!A:I,9,0)</f>
        <v>No</v>
      </c>
      <c r="J1803" t="str">
        <f>VLOOKUP(A1803,'Medical Examinations'!A:L,12,0)</f>
        <v>Obesity</v>
      </c>
      <c r="K1803" t="str">
        <f>VLOOKUP(A1803,'Medical Examinations'!A:M,13,0)</f>
        <v>Normal</v>
      </c>
      <c r="L1803" t="str">
        <f>VLOOKUP(A1803,'Hospitalisation Details'!A:S,15,0)</f>
        <v>22-Nov-1987</v>
      </c>
      <c r="M1803" s="10">
        <f>VLOOKUP(A1803,'Hospitalisation Details'!A:Q,17,0)</f>
        <v>4751.07</v>
      </c>
      <c r="N1803" t="str">
        <f>VLOOKUP(A1803,'Hospitalisation Details'!A:L,12,0)</f>
        <v>tier - 3</v>
      </c>
      <c r="O1803" t="str">
        <f>VLOOKUP(A1803,'Hospitalisation Details'!A:AA,13,0)</f>
        <v>tier - 1</v>
      </c>
      <c r="P1803" t="str">
        <f>VLOOKUP(A1803,'Hospitalisation Details'!A:AA,14,0)</f>
        <v>R1011</v>
      </c>
      <c r="Q1803">
        <f>VLOOKUP(A1803,'Hospitalisation Details'!A:AA,16,0)</f>
        <v>35</v>
      </c>
    </row>
    <row r="1804" spans="1:17" ht="15.75" x14ac:dyDescent="0.25">
      <c r="A1804" s="1" t="s">
        <v>567</v>
      </c>
      <c r="B1804" t="str">
        <f>VLOOKUP(A1804,'Customer Names'!A:D,4,0)</f>
        <v>Jonathan</v>
      </c>
      <c r="C1804">
        <f>VLOOKUP(A1804,'Medical Examinations'!A:B,2,0)</f>
        <v>27.61</v>
      </c>
      <c r="D1804">
        <f>VLOOKUP(A1804,'Medical Examinations'!A:C,3,0)</f>
        <v>4.5999999999999996</v>
      </c>
      <c r="E1804" t="str">
        <f>VLOOKUP(A1804,'Medical Examinations'!A:K,11,0)</f>
        <v>No</v>
      </c>
      <c r="F1804" t="str">
        <f>VLOOKUP(A1804,'Medical Examinations'!A:N,14,0)</f>
        <v>No</v>
      </c>
      <c r="G1804" t="str">
        <f>VLOOKUP(A1804,'Medical Examinations'!A:F,6,0)</f>
        <v>No</v>
      </c>
      <c r="H1804" s="7">
        <f>VLOOKUP(A1804,'Medical Examinations'!A:J,10,0)</f>
        <v>1</v>
      </c>
      <c r="I1804" t="str">
        <f>VLOOKUP(A1804,'Medical Examinations'!A:I,9,0)</f>
        <v>No</v>
      </c>
      <c r="J1804" t="str">
        <f>VLOOKUP(A1804,'Medical Examinations'!A:L,12,0)</f>
        <v>Overweight</v>
      </c>
      <c r="K1804" t="str">
        <f>VLOOKUP(A1804,'Medical Examinations'!A:M,13,0)</f>
        <v>Normal</v>
      </c>
      <c r="L1804" t="str">
        <f>VLOOKUP(A1804,'Hospitalisation Details'!A:S,15,0)</f>
        <v>2-Sep-1987</v>
      </c>
      <c r="M1804" s="10">
        <f>VLOOKUP(A1804,'Hospitalisation Details'!A:Q,17,0)</f>
        <v>4747.05</v>
      </c>
      <c r="N1804" t="str">
        <f>VLOOKUP(A1804,'Hospitalisation Details'!A:L,12,0)</f>
        <v>tier - 2</v>
      </c>
      <c r="O1804" t="str">
        <f>VLOOKUP(A1804,'Hospitalisation Details'!A:AA,13,0)</f>
        <v>tier - 2</v>
      </c>
      <c r="P1804" t="str">
        <f>VLOOKUP(A1804,'Hospitalisation Details'!A:AA,14,0)</f>
        <v>R1013</v>
      </c>
      <c r="Q1804">
        <f>VLOOKUP(A1804,'Hospitalisation Details'!A:AA,16,0)</f>
        <v>35</v>
      </c>
    </row>
    <row r="1805" spans="1:17" ht="15.75" x14ac:dyDescent="0.25">
      <c r="A1805" s="1" t="s">
        <v>566</v>
      </c>
      <c r="B1805" t="str">
        <f>VLOOKUP(A1805,'Customer Names'!A:D,4,0)</f>
        <v>Troy</v>
      </c>
      <c r="C1805">
        <f>VLOOKUP(A1805,'Medical Examinations'!A:B,2,0)</f>
        <v>27.1</v>
      </c>
      <c r="D1805">
        <f>VLOOKUP(A1805,'Medical Examinations'!A:C,3,0)</f>
        <v>5.08</v>
      </c>
      <c r="E1805" t="str">
        <f>VLOOKUP(A1805,'Medical Examinations'!A:K,11,0)</f>
        <v>No</v>
      </c>
      <c r="F1805" t="str">
        <f>VLOOKUP(A1805,'Medical Examinations'!A:N,14,0)</f>
        <v>No</v>
      </c>
      <c r="G1805" t="str">
        <f>VLOOKUP(A1805,'Medical Examinations'!A:F,6,0)</f>
        <v>No</v>
      </c>
      <c r="H1805" s="7">
        <f>VLOOKUP(A1805,'Medical Examinations'!A:J,10,0)</f>
        <v>1</v>
      </c>
      <c r="I1805" t="str">
        <f>VLOOKUP(A1805,'Medical Examinations'!A:I,9,0)</f>
        <v>No</v>
      </c>
      <c r="J1805" t="str">
        <f>VLOOKUP(A1805,'Medical Examinations'!A:L,12,0)</f>
        <v>Overweight</v>
      </c>
      <c r="K1805" t="str">
        <f>VLOOKUP(A1805,'Medical Examinations'!A:M,13,0)</f>
        <v>Normal</v>
      </c>
      <c r="L1805" t="str">
        <f>VLOOKUP(A1805,'Hospitalisation Details'!A:S,15,0)</f>
        <v>5-Jun-1987</v>
      </c>
      <c r="M1805" s="10">
        <f>VLOOKUP(A1805,'Hospitalisation Details'!A:Q,17,0)</f>
        <v>4746.34</v>
      </c>
      <c r="N1805" t="str">
        <f>VLOOKUP(A1805,'Hospitalisation Details'!A:L,12,0)</f>
        <v>tier - 2</v>
      </c>
      <c r="O1805" t="str">
        <f>VLOOKUP(A1805,'Hospitalisation Details'!A:AA,13,0)</f>
        <v>tier - 2</v>
      </c>
      <c r="P1805" t="str">
        <f>VLOOKUP(A1805,'Hospitalisation Details'!A:AA,14,0)</f>
        <v>R1011</v>
      </c>
      <c r="Q1805">
        <f>VLOOKUP(A1805,'Hospitalisation Details'!A:AA,16,0)</f>
        <v>36</v>
      </c>
    </row>
    <row r="1806" spans="1:17" ht="15.75" x14ac:dyDescent="0.25">
      <c r="A1806" s="1" t="s">
        <v>565</v>
      </c>
      <c r="B1806" t="str">
        <f>VLOOKUP(A1806,'Customer Names'!A:D,4,0)</f>
        <v>Daniel C</v>
      </c>
      <c r="C1806">
        <f>VLOOKUP(A1806,'Medical Examinations'!A:B,2,0)</f>
        <v>35.93</v>
      </c>
      <c r="D1806">
        <f>VLOOKUP(A1806,'Medical Examinations'!A:C,3,0)</f>
        <v>5.43</v>
      </c>
      <c r="E1806" t="str">
        <f>VLOOKUP(A1806,'Medical Examinations'!A:K,11,0)</f>
        <v>No</v>
      </c>
      <c r="F1806" t="str">
        <f>VLOOKUP(A1806,'Medical Examinations'!A:N,14,0)</f>
        <v>Yes</v>
      </c>
      <c r="G1806" t="str">
        <f>VLOOKUP(A1806,'Medical Examinations'!A:F,6,0)</f>
        <v>No</v>
      </c>
      <c r="H1806" s="7">
        <f>VLOOKUP(A1806,'Medical Examinations'!A:J,10,0)</f>
        <v>1</v>
      </c>
      <c r="I1806" t="str">
        <f>VLOOKUP(A1806,'Medical Examinations'!A:I,9,0)</f>
        <v>No</v>
      </c>
      <c r="J1806" t="str">
        <f>VLOOKUP(A1806,'Medical Examinations'!A:L,12,0)</f>
        <v>Obesity</v>
      </c>
      <c r="K1806" t="str">
        <f>VLOOKUP(A1806,'Medical Examinations'!A:M,13,0)</f>
        <v>Normal</v>
      </c>
      <c r="L1806" t="str">
        <f>VLOOKUP(A1806,'Hospitalisation Details'!A:S,15,0)</f>
        <v>24-Nov-2004</v>
      </c>
      <c r="M1806" s="10">
        <f>VLOOKUP(A1806,'Hospitalisation Details'!A:Q,17,0)</f>
        <v>4740.78</v>
      </c>
      <c r="N1806" t="str">
        <f>VLOOKUP(A1806,'Hospitalisation Details'!A:L,12,0)</f>
        <v>tier - 2</v>
      </c>
      <c r="O1806" t="str">
        <f>VLOOKUP(A1806,'Hospitalisation Details'!A:AA,13,0)</f>
        <v>tier - 3</v>
      </c>
      <c r="P1806" t="str">
        <f>VLOOKUP(A1806,'Hospitalisation Details'!A:AA,14,0)</f>
        <v>R1021</v>
      </c>
      <c r="Q1806">
        <f>VLOOKUP(A1806,'Hospitalisation Details'!A:AA,16,0)</f>
        <v>18</v>
      </c>
    </row>
    <row r="1807" spans="1:17" ht="15.75" x14ac:dyDescent="0.25">
      <c r="A1807" s="1" t="s">
        <v>564</v>
      </c>
      <c r="B1807" t="str">
        <f>VLOOKUP(A1807,'Customer Names'!A:D,4,0)</f>
        <v>Lauren</v>
      </c>
      <c r="C1807">
        <f>VLOOKUP(A1807,'Medical Examinations'!A:B,2,0)</f>
        <v>32.68</v>
      </c>
      <c r="D1807">
        <f>VLOOKUP(A1807,'Medical Examinations'!A:C,3,0)</f>
        <v>5.44</v>
      </c>
      <c r="E1807" t="str">
        <f>VLOOKUP(A1807,'Medical Examinations'!A:K,11,0)</f>
        <v>No</v>
      </c>
      <c r="F1807" t="str">
        <f>VLOOKUP(A1807,'Medical Examinations'!A:N,14,0)</f>
        <v>No</v>
      </c>
      <c r="G1807" t="str">
        <f>VLOOKUP(A1807,'Medical Examinations'!A:F,6,0)</f>
        <v>No</v>
      </c>
      <c r="H1807" s="7" t="str">
        <f>VLOOKUP(A1807,'Medical Examinations'!A:J,10,0)</f>
        <v>0</v>
      </c>
      <c r="I1807" t="str">
        <f>VLOOKUP(A1807,'Medical Examinations'!A:I,9,0)</f>
        <v>No</v>
      </c>
      <c r="J1807" t="str">
        <f>VLOOKUP(A1807,'Medical Examinations'!A:L,12,0)</f>
        <v>Obesity</v>
      </c>
      <c r="K1807" t="str">
        <f>VLOOKUP(A1807,'Medical Examinations'!A:M,13,0)</f>
        <v>Normal</v>
      </c>
      <c r="L1807" t="str">
        <f>VLOOKUP(A1807,'Hospitalisation Details'!A:S,15,0)</f>
        <v>12-Oct-1991</v>
      </c>
      <c r="M1807" s="10">
        <f>VLOOKUP(A1807,'Hospitalisation Details'!A:Q,17,0)</f>
        <v>4738.2700000000004</v>
      </c>
      <c r="N1807" t="str">
        <f>VLOOKUP(A1807,'Hospitalisation Details'!A:L,12,0)</f>
        <v>tier - 2</v>
      </c>
      <c r="O1807" t="str">
        <f>VLOOKUP(A1807,'Hospitalisation Details'!A:AA,13,0)</f>
        <v>tier - 3</v>
      </c>
      <c r="P1807" t="str">
        <f>VLOOKUP(A1807,'Hospitalisation Details'!A:AA,14,0)</f>
        <v>R1012</v>
      </c>
      <c r="Q1807">
        <f>VLOOKUP(A1807,'Hospitalisation Details'!A:AA,16,0)</f>
        <v>31</v>
      </c>
    </row>
    <row r="1808" spans="1:17" ht="15.75" x14ac:dyDescent="0.25">
      <c r="A1808" s="1" t="s">
        <v>563</v>
      </c>
      <c r="B1808" t="str">
        <f>VLOOKUP(A1808,'Customer Names'!A:D,4,0)</f>
        <v>Jennefer</v>
      </c>
      <c r="C1808">
        <f>VLOOKUP(A1808,'Medical Examinations'!A:B,2,0)</f>
        <v>20.74</v>
      </c>
      <c r="D1808">
        <f>VLOOKUP(A1808,'Medical Examinations'!A:C,3,0)</f>
        <v>11.69</v>
      </c>
      <c r="E1808" t="str">
        <f>VLOOKUP(A1808,'Medical Examinations'!A:K,11,0)</f>
        <v>Yes</v>
      </c>
      <c r="F1808" t="str">
        <f>VLOOKUP(A1808,'Medical Examinations'!A:N,14,0)</f>
        <v>No</v>
      </c>
      <c r="G1808" t="str">
        <f>VLOOKUP(A1808,'Medical Examinations'!A:F,6,0)</f>
        <v>No</v>
      </c>
      <c r="H1808" s="7">
        <f>VLOOKUP(A1808,'Medical Examinations'!A:J,10,0)</f>
        <v>1</v>
      </c>
      <c r="I1808" t="str">
        <f>VLOOKUP(A1808,'Medical Examinations'!A:I,9,0)</f>
        <v>No</v>
      </c>
      <c r="J1808" t="str">
        <f>VLOOKUP(A1808,'Medical Examinations'!A:L,12,0)</f>
        <v>Normal Weight</v>
      </c>
      <c r="K1808" t="str">
        <f>VLOOKUP(A1808,'Medical Examinations'!A:M,13,0)</f>
        <v>Diabetes</v>
      </c>
      <c r="L1808" t="str">
        <f>VLOOKUP(A1808,'Hospitalisation Details'!A:S,15,0)</f>
        <v>5-Sep-1986</v>
      </c>
      <c r="M1808" s="10">
        <f>VLOOKUP(A1808,'Hospitalisation Details'!A:Q,17,0)</f>
        <v>4734.6400000000003</v>
      </c>
      <c r="N1808" t="str">
        <f>VLOOKUP(A1808,'Hospitalisation Details'!A:L,12,0)</f>
        <v>tier - 2</v>
      </c>
      <c r="O1808" t="str">
        <f>VLOOKUP(A1808,'Hospitalisation Details'!A:AA,13,0)</f>
        <v>tier - 1</v>
      </c>
      <c r="P1808" t="str">
        <f>VLOOKUP(A1808,'Hospitalisation Details'!A:AA,14,0)</f>
        <v>R1013</v>
      </c>
      <c r="Q1808">
        <f>VLOOKUP(A1808,'Hospitalisation Details'!A:AA,16,0)</f>
        <v>36</v>
      </c>
    </row>
    <row r="1809" spans="1:17" ht="15.75" x14ac:dyDescent="0.25">
      <c r="A1809" s="1" t="s">
        <v>562</v>
      </c>
      <c r="B1809" t="str">
        <f>VLOOKUP(A1809,'Customer Names'!A:D,4,0)</f>
        <v>Tracey L.</v>
      </c>
      <c r="C1809">
        <f>VLOOKUP(A1809,'Medical Examinations'!A:B,2,0)</f>
        <v>15.57</v>
      </c>
      <c r="D1809">
        <f>VLOOKUP(A1809,'Medical Examinations'!A:C,3,0)</f>
        <v>6.07</v>
      </c>
      <c r="E1809" t="str">
        <f>VLOOKUP(A1809,'Medical Examinations'!A:K,11,0)</f>
        <v>No</v>
      </c>
      <c r="F1809" t="str">
        <f>VLOOKUP(A1809,'Medical Examinations'!A:N,14,0)</f>
        <v>No</v>
      </c>
      <c r="G1809" t="str">
        <f>VLOOKUP(A1809,'Medical Examinations'!A:F,6,0)</f>
        <v>No</v>
      </c>
      <c r="H1809" s="7" t="str">
        <f>VLOOKUP(A1809,'Medical Examinations'!A:J,10,0)</f>
        <v>0</v>
      </c>
      <c r="I1809" t="str">
        <f>VLOOKUP(A1809,'Medical Examinations'!A:I,9,0)</f>
        <v>No</v>
      </c>
      <c r="J1809" t="str">
        <f>VLOOKUP(A1809,'Medical Examinations'!A:L,12,0)</f>
        <v>Underweight</v>
      </c>
      <c r="K1809" t="str">
        <f>VLOOKUP(A1809,'Medical Examinations'!A:M,13,0)</f>
        <v>Prediabetes</v>
      </c>
      <c r="L1809" t="str">
        <f>VLOOKUP(A1809,'Hospitalisation Details'!A:S,15,0)</f>
        <v>2-Jul-1980</v>
      </c>
      <c r="M1809" s="10">
        <f>VLOOKUP(A1809,'Hospitalisation Details'!A:Q,17,0)</f>
        <v>4728.71</v>
      </c>
      <c r="N1809" t="str">
        <f>VLOOKUP(A1809,'Hospitalisation Details'!A:L,12,0)</f>
        <v>tier - 2</v>
      </c>
      <c r="O1809" t="str">
        <f>VLOOKUP(A1809,'Hospitalisation Details'!A:AA,13,0)</f>
        <v>tier - 3</v>
      </c>
      <c r="P1809" t="str">
        <f>VLOOKUP(A1809,'Hospitalisation Details'!A:AA,14,0)</f>
        <v>R1012</v>
      </c>
      <c r="Q1809">
        <f>VLOOKUP(A1809,'Hospitalisation Details'!A:AA,16,0)</f>
        <v>42</v>
      </c>
    </row>
    <row r="1810" spans="1:17" ht="15.75" x14ac:dyDescent="0.25">
      <c r="A1810" s="1" t="s">
        <v>561</v>
      </c>
      <c r="B1810" t="str">
        <f>VLOOKUP(A1810,'Customer Names'!A:D,4,0)</f>
        <v>Ashley</v>
      </c>
      <c r="C1810">
        <f>VLOOKUP(A1810,'Medical Examinations'!A:B,2,0)</f>
        <v>23.844999999999999</v>
      </c>
      <c r="D1810">
        <f>VLOOKUP(A1810,'Medical Examinations'!A:C,3,0)</f>
        <v>4.3600000000000003</v>
      </c>
      <c r="E1810" t="str">
        <f>VLOOKUP(A1810,'Medical Examinations'!A:K,11,0)</f>
        <v>No</v>
      </c>
      <c r="F1810" t="str">
        <f>VLOOKUP(A1810,'Medical Examinations'!A:N,14,0)</f>
        <v>No</v>
      </c>
      <c r="G1810" t="str">
        <f>VLOOKUP(A1810,'Medical Examinations'!A:F,6,0)</f>
        <v>No</v>
      </c>
      <c r="H1810" s="7" t="str">
        <f>VLOOKUP(A1810,'Medical Examinations'!A:J,10,0)</f>
        <v>0</v>
      </c>
      <c r="I1810" t="str">
        <f>VLOOKUP(A1810,'Medical Examinations'!A:I,9,0)</f>
        <v>No</v>
      </c>
      <c r="J1810" t="str">
        <f>VLOOKUP(A1810,'Medical Examinations'!A:L,12,0)</f>
        <v>Normal Weight</v>
      </c>
      <c r="K1810" t="str">
        <f>VLOOKUP(A1810,'Medical Examinations'!A:M,13,0)</f>
        <v>Normal</v>
      </c>
      <c r="L1810" t="str">
        <f>VLOOKUP(A1810,'Hospitalisation Details'!A:S,15,0)</f>
        <v>12-Aug-1994</v>
      </c>
      <c r="M1810" s="10">
        <f>VLOOKUP(A1810,'Hospitalisation Details'!A:Q,17,0)</f>
        <v>4719.74</v>
      </c>
      <c r="N1810" t="str">
        <f>VLOOKUP(A1810,'Hospitalisation Details'!A:L,12,0)</f>
        <v>tier - 2</v>
      </c>
      <c r="O1810" t="str">
        <f>VLOOKUP(A1810,'Hospitalisation Details'!A:AA,13,0)</f>
        <v>tier - 1</v>
      </c>
      <c r="P1810" t="str">
        <f>VLOOKUP(A1810,'Hospitalisation Details'!A:AA,14,0)</f>
        <v>R1012</v>
      </c>
      <c r="Q1810">
        <f>VLOOKUP(A1810,'Hospitalisation Details'!A:AA,16,0)</f>
        <v>28</v>
      </c>
    </row>
    <row r="1811" spans="1:17" ht="15.75" x14ac:dyDescent="0.25">
      <c r="A1811" s="1" t="s">
        <v>560</v>
      </c>
      <c r="B1811" t="str">
        <f>VLOOKUP(A1811,'Customer Names'!A:D,4,0)</f>
        <v>Cindy</v>
      </c>
      <c r="C1811">
        <f>VLOOKUP(A1811,'Medical Examinations'!A:B,2,0)</f>
        <v>22.895</v>
      </c>
      <c r="D1811">
        <f>VLOOKUP(A1811,'Medical Examinations'!A:C,3,0)</f>
        <v>5.24</v>
      </c>
      <c r="E1811" t="str">
        <f>VLOOKUP(A1811,'Medical Examinations'!A:K,11,0)</f>
        <v>No</v>
      </c>
      <c r="F1811" t="str">
        <f>VLOOKUP(A1811,'Medical Examinations'!A:N,14,0)</f>
        <v>No</v>
      </c>
      <c r="G1811" t="str">
        <f>VLOOKUP(A1811,'Medical Examinations'!A:F,6,0)</f>
        <v>No</v>
      </c>
      <c r="H1811" s="7">
        <f>VLOOKUP(A1811,'Medical Examinations'!A:J,10,0)</f>
        <v>1</v>
      </c>
      <c r="I1811" t="str">
        <f>VLOOKUP(A1811,'Medical Examinations'!A:I,9,0)</f>
        <v>No</v>
      </c>
      <c r="J1811" t="str">
        <f>VLOOKUP(A1811,'Medical Examinations'!A:L,12,0)</f>
        <v>Normal Weight</v>
      </c>
      <c r="K1811" t="str">
        <f>VLOOKUP(A1811,'Medical Examinations'!A:M,13,0)</f>
        <v>Normal</v>
      </c>
      <c r="L1811" t="str">
        <f>VLOOKUP(A1811,'Hospitalisation Details'!A:S,15,0)</f>
        <v>28-Sep-1992</v>
      </c>
      <c r="M1811" s="10">
        <f>VLOOKUP(A1811,'Hospitalisation Details'!A:Q,17,0)</f>
        <v>4719.5200000000004</v>
      </c>
      <c r="N1811" t="str">
        <f>VLOOKUP(A1811,'Hospitalisation Details'!A:L,12,0)</f>
        <v>tier - 2</v>
      </c>
      <c r="O1811" t="str">
        <f>VLOOKUP(A1811,'Hospitalisation Details'!A:AA,13,0)</f>
        <v>tier - 2</v>
      </c>
      <c r="P1811" t="str">
        <f>VLOOKUP(A1811,'Hospitalisation Details'!A:AA,14,0)</f>
        <v>R1024</v>
      </c>
      <c r="Q1811">
        <f>VLOOKUP(A1811,'Hospitalisation Details'!A:AA,16,0)</f>
        <v>30</v>
      </c>
    </row>
    <row r="1812" spans="1:17" ht="15.75" x14ac:dyDescent="0.25">
      <c r="A1812" s="1" t="s">
        <v>559</v>
      </c>
      <c r="B1812" t="str">
        <f>VLOOKUP(A1812,'Customer Names'!A:D,4,0)</f>
        <v>Esther</v>
      </c>
      <c r="C1812">
        <f>VLOOKUP(A1812,'Medical Examinations'!A:B,2,0)</f>
        <v>21.945</v>
      </c>
      <c r="D1812">
        <f>VLOOKUP(A1812,'Medical Examinations'!A:C,3,0)</f>
        <v>5.37</v>
      </c>
      <c r="E1812" t="str">
        <f>VLOOKUP(A1812,'Medical Examinations'!A:K,11,0)</f>
        <v>No</v>
      </c>
      <c r="F1812" t="str">
        <f>VLOOKUP(A1812,'Medical Examinations'!A:N,14,0)</f>
        <v>No</v>
      </c>
      <c r="G1812" t="str">
        <f>VLOOKUP(A1812,'Medical Examinations'!A:F,6,0)</f>
        <v>No</v>
      </c>
      <c r="H1812" s="7">
        <f>VLOOKUP(A1812,'Medical Examinations'!A:J,10,0)</f>
        <v>1</v>
      </c>
      <c r="I1812" t="str">
        <f>VLOOKUP(A1812,'Medical Examinations'!A:I,9,0)</f>
        <v>No</v>
      </c>
      <c r="J1812" t="str">
        <f>VLOOKUP(A1812,'Medical Examinations'!A:L,12,0)</f>
        <v>Normal Weight</v>
      </c>
      <c r="K1812" t="str">
        <f>VLOOKUP(A1812,'Medical Examinations'!A:M,13,0)</f>
        <v>Normal</v>
      </c>
      <c r="L1812" t="str">
        <f>VLOOKUP(A1812,'Hospitalisation Details'!A:S,15,0)</f>
        <v>9-Oct-1992</v>
      </c>
      <c r="M1812" s="10">
        <f>VLOOKUP(A1812,'Hospitalisation Details'!A:Q,17,0)</f>
        <v>4718.2</v>
      </c>
      <c r="N1812" t="str">
        <f>VLOOKUP(A1812,'Hospitalisation Details'!A:L,12,0)</f>
        <v>tier - 2</v>
      </c>
      <c r="O1812" t="str">
        <f>VLOOKUP(A1812,'Hospitalisation Details'!A:AA,13,0)</f>
        <v>tier - 3</v>
      </c>
      <c r="P1812" t="str">
        <f>VLOOKUP(A1812,'Hospitalisation Details'!A:AA,14,0)</f>
        <v>R1024</v>
      </c>
      <c r="Q1812">
        <f>VLOOKUP(A1812,'Hospitalisation Details'!A:AA,16,0)</f>
        <v>30</v>
      </c>
    </row>
    <row r="1813" spans="1:17" ht="15.75" x14ac:dyDescent="0.25">
      <c r="A1813" s="1" t="s">
        <v>558</v>
      </c>
      <c r="B1813" t="str">
        <f>VLOOKUP(A1813,'Customer Names'!A:D,4,0)</f>
        <v>Jackie</v>
      </c>
      <c r="C1813">
        <f>VLOOKUP(A1813,'Medical Examinations'!A:B,2,0)</f>
        <v>19.47</v>
      </c>
      <c r="D1813">
        <f>VLOOKUP(A1813,'Medical Examinations'!A:C,3,0)</f>
        <v>6.6</v>
      </c>
      <c r="E1813" t="str">
        <f>VLOOKUP(A1813,'Medical Examinations'!A:K,11,0)</f>
        <v>Yes</v>
      </c>
      <c r="F1813" t="str">
        <f>VLOOKUP(A1813,'Medical Examinations'!A:N,14,0)</f>
        <v>No</v>
      </c>
      <c r="G1813" t="str">
        <f>VLOOKUP(A1813,'Medical Examinations'!A:F,6,0)</f>
        <v>No</v>
      </c>
      <c r="H1813" s="7" t="str">
        <f>VLOOKUP(A1813,'Medical Examinations'!A:J,10,0)</f>
        <v>0</v>
      </c>
      <c r="I1813" t="str">
        <f>VLOOKUP(A1813,'Medical Examinations'!A:I,9,0)</f>
        <v>No</v>
      </c>
      <c r="J1813" t="str">
        <f>VLOOKUP(A1813,'Medical Examinations'!A:L,12,0)</f>
        <v>Normal Weight</v>
      </c>
      <c r="K1813" t="str">
        <f>VLOOKUP(A1813,'Medical Examinations'!A:M,13,0)</f>
        <v>Diabetes</v>
      </c>
      <c r="L1813" t="str">
        <f>VLOOKUP(A1813,'Hospitalisation Details'!A:S,15,0)</f>
        <v>12-Aug-1981</v>
      </c>
      <c r="M1813" s="10">
        <f>VLOOKUP(A1813,'Hospitalisation Details'!A:Q,17,0)</f>
        <v>4712.12</v>
      </c>
      <c r="N1813" t="str">
        <f>VLOOKUP(A1813,'Hospitalisation Details'!A:L,12,0)</f>
        <v>tier - 2</v>
      </c>
      <c r="O1813" t="str">
        <f>VLOOKUP(A1813,'Hospitalisation Details'!A:AA,13,0)</f>
        <v>tier - 3</v>
      </c>
      <c r="P1813" t="str">
        <f>VLOOKUP(A1813,'Hospitalisation Details'!A:AA,14,0)</f>
        <v>R1011</v>
      </c>
      <c r="Q1813">
        <f>VLOOKUP(A1813,'Hospitalisation Details'!A:AA,16,0)</f>
        <v>41</v>
      </c>
    </row>
    <row r="1814" spans="1:17" ht="15.75" x14ac:dyDescent="0.25">
      <c r="A1814" s="1" t="s">
        <v>557</v>
      </c>
      <c r="B1814" t="str">
        <f>VLOOKUP(A1814,'Customer Names'!A:D,4,0)</f>
        <v>Timothy P.</v>
      </c>
      <c r="C1814">
        <f>VLOOKUP(A1814,'Medical Examinations'!A:B,2,0)</f>
        <v>15.61</v>
      </c>
      <c r="D1814">
        <f>VLOOKUP(A1814,'Medical Examinations'!A:C,3,0)</f>
        <v>5.77</v>
      </c>
      <c r="E1814" t="str">
        <f>VLOOKUP(A1814,'Medical Examinations'!A:K,11,0)</f>
        <v>No</v>
      </c>
      <c r="F1814" t="str">
        <f>VLOOKUP(A1814,'Medical Examinations'!A:N,14,0)</f>
        <v>No</v>
      </c>
      <c r="G1814" t="str">
        <f>VLOOKUP(A1814,'Medical Examinations'!A:F,6,0)</f>
        <v>No</v>
      </c>
      <c r="H1814" s="7" t="str">
        <f>VLOOKUP(A1814,'Medical Examinations'!A:J,10,0)</f>
        <v>0</v>
      </c>
      <c r="I1814" t="str">
        <f>VLOOKUP(A1814,'Medical Examinations'!A:I,9,0)</f>
        <v>No</v>
      </c>
      <c r="J1814" t="str">
        <f>VLOOKUP(A1814,'Medical Examinations'!A:L,12,0)</f>
        <v>Underweight</v>
      </c>
      <c r="K1814" t="str">
        <f>VLOOKUP(A1814,'Medical Examinations'!A:M,13,0)</f>
        <v>Prediabetes</v>
      </c>
      <c r="L1814" t="str">
        <f>VLOOKUP(A1814,'Hospitalisation Details'!A:S,15,0)</f>
        <v>4-Dec-1977</v>
      </c>
      <c r="M1814" s="10">
        <f>VLOOKUP(A1814,'Hospitalisation Details'!A:Q,17,0)</f>
        <v>4699.47</v>
      </c>
      <c r="N1814" t="str">
        <f>VLOOKUP(A1814,'Hospitalisation Details'!A:L,12,0)</f>
        <v>tier - 2</v>
      </c>
      <c r="O1814" t="str">
        <f>VLOOKUP(A1814,'Hospitalisation Details'!A:AA,13,0)</f>
        <v>tier - 3</v>
      </c>
      <c r="P1814" t="str">
        <f>VLOOKUP(A1814,'Hospitalisation Details'!A:AA,14,0)</f>
        <v>R1013</v>
      </c>
      <c r="Q1814">
        <f>VLOOKUP(A1814,'Hospitalisation Details'!A:AA,16,0)</f>
        <v>45</v>
      </c>
    </row>
    <row r="1815" spans="1:17" ht="15.75" x14ac:dyDescent="0.25">
      <c r="A1815" s="1" t="s">
        <v>556</v>
      </c>
      <c r="B1815" t="str">
        <f>VLOOKUP(A1815,'Customer Names'!A:D,4,0)</f>
        <v>Lauren</v>
      </c>
      <c r="C1815">
        <f>VLOOKUP(A1815,'Medical Examinations'!A:B,2,0)</f>
        <v>28.6</v>
      </c>
      <c r="D1815">
        <f>VLOOKUP(A1815,'Medical Examinations'!A:C,3,0)</f>
        <v>6.08</v>
      </c>
      <c r="E1815" t="str">
        <f>VLOOKUP(A1815,'Medical Examinations'!A:K,11,0)</f>
        <v>No</v>
      </c>
      <c r="F1815" t="str">
        <f>VLOOKUP(A1815,'Medical Examinations'!A:N,14,0)</f>
        <v>No</v>
      </c>
      <c r="G1815" t="str">
        <f>VLOOKUP(A1815,'Medical Examinations'!A:F,6,0)</f>
        <v>Yes</v>
      </c>
      <c r="H1815" s="7">
        <f>VLOOKUP(A1815,'Medical Examinations'!A:J,10,0)</f>
        <v>1</v>
      </c>
      <c r="I1815" t="str">
        <f>VLOOKUP(A1815,'Medical Examinations'!A:I,9,0)</f>
        <v>No</v>
      </c>
      <c r="J1815" t="str">
        <f>VLOOKUP(A1815,'Medical Examinations'!A:L,12,0)</f>
        <v>Overweight</v>
      </c>
      <c r="K1815" t="str">
        <f>VLOOKUP(A1815,'Medical Examinations'!A:M,13,0)</f>
        <v>Prediabetes</v>
      </c>
      <c r="L1815" t="str">
        <f>VLOOKUP(A1815,'Hospitalisation Details'!A:S,15,0)</f>
        <v>22-Jun-2003</v>
      </c>
      <c r="M1815" s="10">
        <f>VLOOKUP(A1815,'Hospitalisation Details'!A:Q,17,0)</f>
        <v>4687.8</v>
      </c>
      <c r="N1815" t="str">
        <f>VLOOKUP(A1815,'Hospitalisation Details'!A:L,12,0)</f>
        <v>tier - 2</v>
      </c>
      <c r="O1815" t="str">
        <f>VLOOKUP(A1815,'Hospitalisation Details'!A:AA,13,0)</f>
        <v>tier - 3</v>
      </c>
      <c r="P1815" t="str">
        <f>VLOOKUP(A1815,'Hospitalisation Details'!A:AA,14,0)</f>
        <v>R1011</v>
      </c>
      <c r="Q1815">
        <f>VLOOKUP(A1815,'Hospitalisation Details'!A:AA,16,0)</f>
        <v>19</v>
      </c>
    </row>
    <row r="1816" spans="1:17" ht="15.75" x14ac:dyDescent="0.25">
      <c r="A1816" s="1" t="s">
        <v>555</v>
      </c>
      <c r="B1816" t="str">
        <f>VLOOKUP(A1816,'Customer Names'!A:D,4,0)</f>
        <v>Benjamin</v>
      </c>
      <c r="C1816">
        <f>VLOOKUP(A1816,'Medical Examinations'!A:B,2,0)</f>
        <v>46.53</v>
      </c>
      <c r="D1816">
        <f>VLOOKUP(A1816,'Medical Examinations'!A:C,3,0)</f>
        <v>4.16</v>
      </c>
      <c r="E1816" t="str">
        <f>VLOOKUP(A1816,'Medical Examinations'!A:K,11,0)</f>
        <v>No</v>
      </c>
      <c r="F1816" t="str">
        <f>VLOOKUP(A1816,'Medical Examinations'!A:N,14,0)</f>
        <v>No</v>
      </c>
      <c r="G1816" t="str">
        <f>VLOOKUP(A1816,'Medical Examinations'!A:F,6,0)</f>
        <v>No</v>
      </c>
      <c r="H1816" s="7" t="str">
        <f>VLOOKUP(A1816,'Medical Examinations'!A:J,10,0)</f>
        <v>0</v>
      </c>
      <c r="I1816" t="str">
        <f>VLOOKUP(A1816,'Medical Examinations'!A:I,9,0)</f>
        <v>No</v>
      </c>
      <c r="J1816" t="str">
        <f>VLOOKUP(A1816,'Medical Examinations'!A:L,12,0)</f>
        <v>Obesity</v>
      </c>
      <c r="K1816" t="str">
        <f>VLOOKUP(A1816,'Medical Examinations'!A:M,13,0)</f>
        <v>Normal</v>
      </c>
      <c r="L1816" t="str">
        <f>VLOOKUP(A1816,'Hospitalisation Details'!A:S,15,0)</f>
        <v>4-Sep-1990</v>
      </c>
      <c r="M1816" s="10">
        <f>VLOOKUP(A1816,'Hospitalisation Details'!A:Q,17,0)</f>
        <v>4686.3900000000003</v>
      </c>
      <c r="N1816" t="str">
        <f>VLOOKUP(A1816,'Hospitalisation Details'!A:L,12,0)</f>
        <v>tier - 3</v>
      </c>
      <c r="O1816" t="str">
        <f>VLOOKUP(A1816,'Hospitalisation Details'!A:AA,13,0)</f>
        <v>tier - 3</v>
      </c>
      <c r="P1816" t="str">
        <f>VLOOKUP(A1816,'Hospitalisation Details'!A:AA,14,0)</f>
        <v>R1013</v>
      </c>
      <c r="Q1816">
        <f>VLOOKUP(A1816,'Hospitalisation Details'!A:AA,16,0)</f>
        <v>32</v>
      </c>
    </row>
    <row r="1817" spans="1:17" ht="15.75" x14ac:dyDescent="0.25">
      <c r="A1817" s="1" t="s">
        <v>554</v>
      </c>
      <c r="B1817" t="str">
        <f>VLOOKUP(A1817,'Customer Names'!A:D,4,0)</f>
        <v>Hugo M</v>
      </c>
      <c r="C1817">
        <f>VLOOKUP(A1817,'Medical Examinations'!A:B,2,0)</f>
        <v>34.99</v>
      </c>
      <c r="D1817">
        <f>VLOOKUP(A1817,'Medical Examinations'!A:C,3,0)</f>
        <v>5.0999999999999996</v>
      </c>
      <c r="E1817" t="str">
        <f>VLOOKUP(A1817,'Medical Examinations'!A:K,11,0)</f>
        <v>No</v>
      </c>
      <c r="F1817" t="str">
        <f>VLOOKUP(A1817,'Medical Examinations'!A:N,14,0)</f>
        <v>No</v>
      </c>
      <c r="G1817" t="str">
        <f>VLOOKUP(A1817,'Medical Examinations'!A:F,6,0)</f>
        <v>Yes</v>
      </c>
      <c r="H1817" s="7">
        <f>VLOOKUP(A1817,'Medical Examinations'!A:J,10,0)</f>
        <v>1</v>
      </c>
      <c r="I1817" t="str">
        <f>VLOOKUP(A1817,'Medical Examinations'!A:I,9,0)</f>
        <v>No</v>
      </c>
      <c r="J1817" t="str">
        <f>VLOOKUP(A1817,'Medical Examinations'!A:L,12,0)</f>
        <v>Obesity</v>
      </c>
      <c r="K1817" t="str">
        <f>VLOOKUP(A1817,'Medical Examinations'!A:M,13,0)</f>
        <v>Normal</v>
      </c>
      <c r="L1817" t="str">
        <f>VLOOKUP(A1817,'Hospitalisation Details'!A:S,15,0)</f>
        <v>4-Oct-2003</v>
      </c>
      <c r="M1817" s="10">
        <f>VLOOKUP(A1817,'Hospitalisation Details'!A:Q,17,0)</f>
        <v>4678.8</v>
      </c>
      <c r="N1817" t="str">
        <f>VLOOKUP(A1817,'Hospitalisation Details'!A:L,12,0)</f>
        <v>tier - 2</v>
      </c>
      <c r="O1817" t="str">
        <f>VLOOKUP(A1817,'Hospitalisation Details'!A:AA,13,0)</f>
        <v>tier - 1</v>
      </c>
      <c r="P1817" t="str">
        <f>VLOOKUP(A1817,'Hospitalisation Details'!A:AA,14,0)</f>
        <v>R1021</v>
      </c>
      <c r="Q1817">
        <f>VLOOKUP(A1817,'Hospitalisation Details'!A:AA,16,0)</f>
        <v>19</v>
      </c>
    </row>
    <row r="1818" spans="1:17" ht="15.75" x14ac:dyDescent="0.25">
      <c r="A1818" s="1" t="s">
        <v>553</v>
      </c>
      <c r="B1818" t="str">
        <f>VLOOKUP(A1818,'Customer Names'!A:D,4,0)</f>
        <v>Daniel J. Jr.</v>
      </c>
      <c r="C1818">
        <f>VLOOKUP(A1818,'Medical Examinations'!A:B,2,0)</f>
        <v>17.05</v>
      </c>
      <c r="D1818">
        <f>VLOOKUP(A1818,'Medical Examinations'!A:C,3,0)</f>
        <v>5.3</v>
      </c>
      <c r="E1818" t="str">
        <f>VLOOKUP(A1818,'Medical Examinations'!A:K,11,0)</f>
        <v>No</v>
      </c>
      <c r="F1818" t="str">
        <f>VLOOKUP(A1818,'Medical Examinations'!A:N,14,0)</f>
        <v>No</v>
      </c>
      <c r="G1818" t="str">
        <f>VLOOKUP(A1818,'Medical Examinations'!A:F,6,0)</f>
        <v>Yes</v>
      </c>
      <c r="H1818" s="7">
        <f>VLOOKUP(A1818,'Medical Examinations'!A:J,10,0)</f>
        <v>1</v>
      </c>
      <c r="I1818" t="str">
        <f>VLOOKUP(A1818,'Medical Examinations'!A:I,9,0)</f>
        <v>No</v>
      </c>
      <c r="J1818" t="str">
        <f>VLOOKUP(A1818,'Medical Examinations'!A:L,12,0)</f>
        <v>Underweight</v>
      </c>
      <c r="K1818" t="str">
        <f>VLOOKUP(A1818,'Medical Examinations'!A:M,13,0)</f>
        <v>Normal</v>
      </c>
      <c r="L1818" t="str">
        <f>VLOOKUP(A1818,'Hospitalisation Details'!A:S,15,0)</f>
        <v>18-Oct-1979</v>
      </c>
      <c r="M1818" s="10">
        <f>VLOOKUP(A1818,'Hospitalisation Details'!A:Q,17,0)</f>
        <v>4674.2</v>
      </c>
      <c r="N1818" t="str">
        <f>VLOOKUP(A1818,'Hospitalisation Details'!A:L,12,0)</f>
        <v>tier - 2</v>
      </c>
      <c r="O1818" t="str">
        <f>VLOOKUP(A1818,'Hospitalisation Details'!A:AA,13,0)</f>
        <v>tier - 1</v>
      </c>
      <c r="P1818" t="str">
        <f>VLOOKUP(A1818,'Hospitalisation Details'!A:AA,14,0)</f>
        <v>R1013</v>
      </c>
      <c r="Q1818">
        <f>VLOOKUP(A1818,'Hospitalisation Details'!A:AA,16,0)</f>
        <v>43</v>
      </c>
    </row>
    <row r="1819" spans="1:17" ht="15.75" x14ac:dyDescent="0.25">
      <c r="A1819" s="1" t="s">
        <v>552</v>
      </c>
      <c r="B1819" t="str">
        <f>VLOOKUP(A1819,'Customer Names'!A:D,4,0)</f>
        <v>Justin R</v>
      </c>
      <c r="C1819">
        <f>VLOOKUP(A1819,'Medical Examinations'!A:B,2,0)</f>
        <v>37.18</v>
      </c>
      <c r="D1819">
        <f>VLOOKUP(A1819,'Medical Examinations'!A:C,3,0)</f>
        <v>4.9000000000000004</v>
      </c>
      <c r="E1819" t="str">
        <f>VLOOKUP(A1819,'Medical Examinations'!A:K,11,0)</f>
        <v>No</v>
      </c>
      <c r="F1819" t="str">
        <f>VLOOKUP(A1819,'Medical Examinations'!A:N,14,0)</f>
        <v>No</v>
      </c>
      <c r="G1819" t="str">
        <f>VLOOKUP(A1819,'Medical Examinations'!A:F,6,0)</f>
        <v>No</v>
      </c>
      <c r="H1819" s="7" t="str">
        <f>VLOOKUP(A1819,'Medical Examinations'!A:J,10,0)</f>
        <v>0</v>
      </c>
      <c r="I1819" t="str">
        <f>VLOOKUP(A1819,'Medical Examinations'!A:I,9,0)</f>
        <v>No</v>
      </c>
      <c r="J1819" t="str">
        <f>VLOOKUP(A1819,'Medical Examinations'!A:L,12,0)</f>
        <v>Obesity</v>
      </c>
      <c r="K1819" t="str">
        <f>VLOOKUP(A1819,'Medical Examinations'!A:M,13,0)</f>
        <v>Normal</v>
      </c>
      <c r="L1819" t="str">
        <f>VLOOKUP(A1819,'Hospitalisation Details'!A:S,15,0)</f>
        <v>13-Jul-1990</v>
      </c>
      <c r="M1819" s="10">
        <f>VLOOKUP(A1819,'Hospitalisation Details'!A:Q,17,0)</f>
        <v>4673.3900000000003</v>
      </c>
      <c r="N1819" t="str">
        <f>VLOOKUP(A1819,'Hospitalisation Details'!A:L,12,0)</f>
        <v>tier - 2</v>
      </c>
      <c r="O1819" t="str">
        <f>VLOOKUP(A1819,'Hospitalisation Details'!A:AA,13,0)</f>
        <v>tier - 1</v>
      </c>
      <c r="P1819" t="str">
        <f>VLOOKUP(A1819,'Hospitalisation Details'!A:AA,14,0)</f>
        <v>R1013</v>
      </c>
      <c r="Q1819">
        <f>VLOOKUP(A1819,'Hospitalisation Details'!A:AA,16,0)</f>
        <v>32</v>
      </c>
    </row>
    <row r="1820" spans="1:17" ht="15.75" x14ac:dyDescent="0.25">
      <c r="A1820" s="1" t="s">
        <v>551</v>
      </c>
      <c r="B1820" t="str">
        <f>VLOOKUP(A1820,'Customer Names'!A:D,4,0)</f>
        <v>Colin</v>
      </c>
      <c r="C1820">
        <f>VLOOKUP(A1820,'Medical Examinations'!A:B,2,0)</f>
        <v>35.200000000000003</v>
      </c>
      <c r="D1820">
        <f>VLOOKUP(A1820,'Medical Examinations'!A:C,3,0)</f>
        <v>5.55</v>
      </c>
      <c r="E1820" t="str">
        <f>VLOOKUP(A1820,'Medical Examinations'!A:K,11,0)</f>
        <v>No</v>
      </c>
      <c r="F1820" t="str">
        <f>VLOOKUP(A1820,'Medical Examinations'!A:N,14,0)</f>
        <v>No</v>
      </c>
      <c r="G1820" t="str">
        <f>VLOOKUP(A1820,'Medical Examinations'!A:F,6,0)</f>
        <v>No</v>
      </c>
      <c r="H1820" s="7" t="str">
        <f>VLOOKUP(A1820,'Medical Examinations'!A:J,10,0)</f>
        <v>0</v>
      </c>
      <c r="I1820" t="str">
        <f>VLOOKUP(A1820,'Medical Examinations'!A:I,9,0)</f>
        <v>No</v>
      </c>
      <c r="J1820" t="str">
        <f>VLOOKUP(A1820,'Medical Examinations'!A:L,12,0)</f>
        <v>Obesity</v>
      </c>
      <c r="K1820" t="str">
        <f>VLOOKUP(A1820,'Medical Examinations'!A:M,13,0)</f>
        <v>Normal</v>
      </c>
      <c r="L1820" t="str">
        <f>VLOOKUP(A1820,'Hospitalisation Details'!A:S,15,0)</f>
        <v>26-Sep-1990</v>
      </c>
      <c r="M1820" s="10">
        <f>VLOOKUP(A1820,'Hospitalisation Details'!A:Q,17,0)</f>
        <v>4670.6400000000003</v>
      </c>
      <c r="N1820" t="str">
        <f>VLOOKUP(A1820,'Hospitalisation Details'!A:L,12,0)</f>
        <v>tier - 2</v>
      </c>
      <c r="O1820" t="str">
        <f>VLOOKUP(A1820,'Hospitalisation Details'!A:AA,13,0)</f>
        <v>tier - 2</v>
      </c>
      <c r="P1820" t="str">
        <f>VLOOKUP(A1820,'Hospitalisation Details'!A:AA,14,0)</f>
        <v>R1011</v>
      </c>
      <c r="Q1820">
        <f>VLOOKUP(A1820,'Hospitalisation Details'!A:AA,16,0)</f>
        <v>32</v>
      </c>
    </row>
    <row r="1821" spans="1:17" ht="15.75" x14ac:dyDescent="0.25">
      <c r="A1821" s="1" t="s">
        <v>550</v>
      </c>
      <c r="B1821" t="str">
        <f>VLOOKUP(A1821,'Customer Names'!A:D,4,0)</f>
        <v>Rob</v>
      </c>
      <c r="C1821">
        <f>VLOOKUP(A1821,'Medical Examinations'!A:B,2,0)</f>
        <v>37.335000000000001</v>
      </c>
      <c r="D1821">
        <f>VLOOKUP(A1821,'Medical Examinations'!A:C,3,0)</f>
        <v>4.95</v>
      </c>
      <c r="E1821" t="str">
        <f>VLOOKUP(A1821,'Medical Examinations'!A:K,11,0)</f>
        <v>No</v>
      </c>
      <c r="F1821" t="str">
        <f>VLOOKUP(A1821,'Medical Examinations'!A:N,14,0)</f>
        <v>No</v>
      </c>
      <c r="G1821" t="str">
        <f>VLOOKUP(A1821,'Medical Examinations'!A:F,6,0)</f>
        <v>No</v>
      </c>
      <c r="H1821" s="7" t="str">
        <f>VLOOKUP(A1821,'Medical Examinations'!A:J,10,0)</f>
        <v>0</v>
      </c>
      <c r="I1821" t="str">
        <f>VLOOKUP(A1821,'Medical Examinations'!A:I,9,0)</f>
        <v>No</v>
      </c>
      <c r="J1821" t="str">
        <f>VLOOKUP(A1821,'Medical Examinations'!A:L,12,0)</f>
        <v>Obesity</v>
      </c>
      <c r="K1821" t="str">
        <f>VLOOKUP(A1821,'Medical Examinations'!A:M,13,0)</f>
        <v>Normal</v>
      </c>
      <c r="L1821" t="str">
        <f>VLOOKUP(A1821,'Hospitalisation Details'!A:S,15,0)</f>
        <v>5-Aug-1990</v>
      </c>
      <c r="M1821" s="10">
        <f>VLOOKUP(A1821,'Hospitalisation Details'!A:Q,17,0)</f>
        <v>4667.6099999999997</v>
      </c>
      <c r="N1821" t="str">
        <f>VLOOKUP(A1821,'Hospitalisation Details'!A:L,12,0)</f>
        <v>tier - 3</v>
      </c>
      <c r="O1821" t="str">
        <f>VLOOKUP(A1821,'Hospitalisation Details'!A:AA,13,0)</f>
        <v>tier - 3</v>
      </c>
      <c r="P1821" t="str">
        <f>VLOOKUP(A1821,'Hospitalisation Details'!A:AA,14,0)</f>
        <v>R1016</v>
      </c>
      <c r="Q1821">
        <f>VLOOKUP(A1821,'Hospitalisation Details'!A:AA,16,0)</f>
        <v>32</v>
      </c>
    </row>
    <row r="1822" spans="1:17" ht="15.75" x14ac:dyDescent="0.25">
      <c r="A1822" s="1" t="s">
        <v>549</v>
      </c>
      <c r="B1822" t="str">
        <f>VLOOKUP(A1822,'Customer Names'!A:D,4,0)</f>
        <v>Patrick</v>
      </c>
      <c r="C1822">
        <f>VLOOKUP(A1822,'Medical Examinations'!A:B,2,0)</f>
        <v>27.265000000000001</v>
      </c>
      <c r="D1822">
        <f>VLOOKUP(A1822,'Medical Examinations'!A:C,3,0)</f>
        <v>6.46</v>
      </c>
      <c r="E1822" t="str">
        <f>VLOOKUP(A1822,'Medical Examinations'!A:K,11,0)</f>
        <v>Yes</v>
      </c>
      <c r="F1822" t="str">
        <f>VLOOKUP(A1822,'Medical Examinations'!A:N,14,0)</f>
        <v>No</v>
      </c>
      <c r="G1822" t="str">
        <f>VLOOKUP(A1822,'Medical Examinations'!A:F,6,0)</f>
        <v>No</v>
      </c>
      <c r="H1822" s="7" t="str">
        <f>VLOOKUP(A1822,'Medical Examinations'!A:J,10,0)</f>
        <v>0</v>
      </c>
      <c r="I1822" t="str">
        <f>VLOOKUP(A1822,'Medical Examinations'!A:I,9,0)</f>
        <v>No</v>
      </c>
      <c r="J1822" t="str">
        <f>VLOOKUP(A1822,'Medical Examinations'!A:L,12,0)</f>
        <v>Overweight</v>
      </c>
      <c r="K1822" t="str">
        <f>VLOOKUP(A1822,'Medical Examinations'!A:M,13,0)</f>
        <v>Prediabetes</v>
      </c>
      <c r="L1822" t="str">
        <f>VLOOKUP(A1822,'Hospitalisation Details'!A:S,15,0)</f>
        <v>25-Oct-1996</v>
      </c>
      <c r="M1822" s="10">
        <f>VLOOKUP(A1822,'Hospitalisation Details'!A:Q,17,0)</f>
        <v>4661.29</v>
      </c>
      <c r="N1822" t="str">
        <f>VLOOKUP(A1822,'Hospitalisation Details'!A:L,12,0)</f>
        <v>tier - 2</v>
      </c>
      <c r="O1822" t="str">
        <f>VLOOKUP(A1822,'Hospitalisation Details'!A:AA,13,0)</f>
        <v>tier - 1</v>
      </c>
      <c r="P1822" t="str">
        <f>VLOOKUP(A1822,'Hospitalisation Details'!A:AA,14,0)</f>
        <v>R1017</v>
      </c>
      <c r="Q1822">
        <f>VLOOKUP(A1822,'Hospitalisation Details'!A:AA,16,0)</f>
        <v>26</v>
      </c>
    </row>
    <row r="1823" spans="1:17" ht="15.75" x14ac:dyDescent="0.25">
      <c r="A1823" s="1" t="s">
        <v>548</v>
      </c>
      <c r="B1823" t="str">
        <f>VLOOKUP(A1823,'Customer Names'!A:D,4,0)</f>
        <v>Austin D</v>
      </c>
      <c r="C1823">
        <f>VLOOKUP(A1823,'Medical Examinations'!A:B,2,0)</f>
        <v>30.8</v>
      </c>
      <c r="D1823">
        <f>VLOOKUP(A1823,'Medical Examinations'!A:C,3,0)</f>
        <v>4.9000000000000004</v>
      </c>
      <c r="E1823" t="str">
        <f>VLOOKUP(A1823,'Medical Examinations'!A:K,11,0)</f>
        <v>Yes</v>
      </c>
      <c r="F1823" t="str">
        <f>VLOOKUP(A1823,'Medical Examinations'!A:N,14,0)</f>
        <v>No</v>
      </c>
      <c r="G1823" t="str">
        <f>VLOOKUP(A1823,'Medical Examinations'!A:F,6,0)</f>
        <v>No</v>
      </c>
      <c r="H1823" s="7" t="str">
        <f>VLOOKUP(A1823,'Medical Examinations'!A:J,10,0)</f>
        <v>0</v>
      </c>
      <c r="I1823" t="str">
        <f>VLOOKUP(A1823,'Medical Examinations'!A:I,9,0)</f>
        <v>No</v>
      </c>
      <c r="J1823" t="str">
        <f>VLOOKUP(A1823,'Medical Examinations'!A:L,12,0)</f>
        <v>Obesity</v>
      </c>
      <c r="K1823" t="str">
        <f>VLOOKUP(A1823,'Medical Examinations'!A:M,13,0)</f>
        <v>Normal</v>
      </c>
      <c r="L1823" t="str">
        <f>VLOOKUP(A1823,'Hospitalisation Details'!A:S,15,0)</f>
        <v>22-Jun-1985</v>
      </c>
      <c r="M1823" s="10">
        <f>VLOOKUP(A1823,'Hospitalisation Details'!A:Q,17,0)</f>
        <v>4646.76</v>
      </c>
      <c r="N1823" t="str">
        <f>VLOOKUP(A1823,'Hospitalisation Details'!A:L,12,0)</f>
        <v>tier - 1</v>
      </c>
      <c r="O1823" t="str">
        <f>VLOOKUP(A1823,'Hospitalisation Details'!A:AA,13,0)</f>
        <v>tier - 1</v>
      </c>
      <c r="P1823" t="str">
        <f>VLOOKUP(A1823,'Hospitalisation Details'!A:AA,14,0)</f>
        <v>R1011</v>
      </c>
      <c r="Q1823">
        <f>VLOOKUP(A1823,'Hospitalisation Details'!A:AA,16,0)</f>
        <v>37</v>
      </c>
    </row>
    <row r="1824" spans="1:17" ht="15.75" x14ac:dyDescent="0.25">
      <c r="A1824" s="1" t="s">
        <v>547</v>
      </c>
      <c r="B1824" t="str">
        <f>VLOOKUP(A1824,'Customer Names'!A:D,4,0)</f>
        <v>Brittany</v>
      </c>
      <c r="C1824">
        <f>VLOOKUP(A1824,'Medical Examinations'!A:B,2,0)</f>
        <v>30.21</v>
      </c>
      <c r="D1824">
        <f>VLOOKUP(A1824,'Medical Examinations'!A:C,3,0)</f>
        <v>5.21</v>
      </c>
      <c r="E1824" t="str">
        <f>VLOOKUP(A1824,'Medical Examinations'!A:K,11,0)</f>
        <v>No</v>
      </c>
      <c r="F1824" t="str">
        <f>VLOOKUP(A1824,'Medical Examinations'!A:N,14,0)</f>
        <v>No</v>
      </c>
      <c r="G1824" t="str">
        <f>VLOOKUP(A1824,'Medical Examinations'!A:F,6,0)</f>
        <v>No</v>
      </c>
      <c r="H1824" s="7">
        <f>VLOOKUP(A1824,'Medical Examinations'!A:J,10,0)</f>
        <v>1</v>
      </c>
      <c r="I1824" t="str">
        <f>VLOOKUP(A1824,'Medical Examinations'!A:I,9,0)</f>
        <v>No</v>
      </c>
      <c r="J1824" t="str">
        <f>VLOOKUP(A1824,'Medical Examinations'!A:L,12,0)</f>
        <v>Obesity</v>
      </c>
      <c r="K1824" t="str">
        <f>VLOOKUP(A1824,'Medical Examinations'!A:M,13,0)</f>
        <v>Normal</v>
      </c>
      <c r="L1824" t="str">
        <f>VLOOKUP(A1824,'Hospitalisation Details'!A:S,15,0)</f>
        <v>29-Jun-1998</v>
      </c>
      <c r="M1824" s="10">
        <f>VLOOKUP(A1824,'Hospitalisation Details'!A:Q,17,0)</f>
        <v>4618.08</v>
      </c>
      <c r="N1824" t="str">
        <f>VLOOKUP(A1824,'Hospitalisation Details'!A:L,12,0)</f>
        <v>tier - 2</v>
      </c>
      <c r="O1824" t="str">
        <f>VLOOKUP(A1824,'Hospitalisation Details'!A:AA,13,0)</f>
        <v>tier - 1</v>
      </c>
      <c r="P1824" t="str">
        <f>VLOOKUP(A1824,'Hospitalisation Details'!A:AA,14,0)</f>
        <v>R1012</v>
      </c>
      <c r="Q1824">
        <f>VLOOKUP(A1824,'Hospitalisation Details'!A:AA,16,0)</f>
        <v>24</v>
      </c>
    </row>
    <row r="1825" spans="1:17" ht="15.75" x14ac:dyDescent="0.25">
      <c r="A1825" s="1" t="s">
        <v>546</v>
      </c>
      <c r="B1825" t="str">
        <f>VLOOKUP(A1825,'Customer Names'!A:D,4,0)</f>
        <v>Matthew T</v>
      </c>
      <c r="C1825">
        <f>VLOOKUP(A1825,'Medical Examinations'!A:B,2,0)</f>
        <v>35.340000000000003</v>
      </c>
      <c r="D1825">
        <f>VLOOKUP(A1825,'Medical Examinations'!A:C,3,0)</f>
        <v>4.13</v>
      </c>
      <c r="E1825" t="str">
        <f>VLOOKUP(A1825,'Medical Examinations'!A:K,11,0)</f>
        <v>No</v>
      </c>
      <c r="F1825" t="str">
        <f>VLOOKUP(A1825,'Medical Examinations'!A:N,14,0)</f>
        <v>Yes</v>
      </c>
      <c r="G1825" t="str">
        <f>VLOOKUP(A1825,'Medical Examinations'!A:F,6,0)</f>
        <v>No</v>
      </c>
      <c r="H1825" s="7">
        <f>VLOOKUP(A1825,'Medical Examinations'!A:J,10,0)</f>
        <v>1</v>
      </c>
      <c r="I1825" t="str">
        <f>VLOOKUP(A1825,'Medical Examinations'!A:I,9,0)</f>
        <v>No</v>
      </c>
      <c r="J1825" t="str">
        <f>VLOOKUP(A1825,'Medical Examinations'!A:L,12,0)</f>
        <v>Obesity</v>
      </c>
      <c r="K1825" t="str">
        <f>VLOOKUP(A1825,'Medical Examinations'!A:M,13,0)</f>
        <v>Normal</v>
      </c>
      <c r="L1825" t="str">
        <f>VLOOKUP(A1825,'Hospitalisation Details'!A:S,15,0)</f>
        <v>2-Jul-2000</v>
      </c>
      <c r="M1825" s="10">
        <f>VLOOKUP(A1825,'Hospitalisation Details'!A:Q,17,0)</f>
        <v>4608.03</v>
      </c>
      <c r="N1825" t="str">
        <f>VLOOKUP(A1825,'Hospitalisation Details'!A:L,12,0)</f>
        <v>tier - 2</v>
      </c>
      <c r="O1825" t="str">
        <f>VLOOKUP(A1825,'Hospitalisation Details'!A:AA,13,0)</f>
        <v>tier - 3</v>
      </c>
      <c r="P1825" t="str">
        <f>VLOOKUP(A1825,'Hospitalisation Details'!A:AA,14,0)</f>
        <v>R1011</v>
      </c>
      <c r="Q1825">
        <f>VLOOKUP(A1825,'Hospitalisation Details'!A:AA,16,0)</f>
        <v>22</v>
      </c>
    </row>
    <row r="1826" spans="1:17" ht="15.75" x14ac:dyDescent="0.25">
      <c r="A1826" s="1" t="s">
        <v>545</v>
      </c>
      <c r="B1826" t="str">
        <f>VLOOKUP(A1826,'Customer Names'!A:D,4,0)</f>
        <v>Becky G.</v>
      </c>
      <c r="C1826">
        <f>VLOOKUP(A1826,'Medical Examinations'!A:B,2,0)</f>
        <v>26.695</v>
      </c>
      <c r="D1826">
        <f>VLOOKUP(A1826,'Medical Examinations'!A:C,3,0)</f>
        <v>5.28</v>
      </c>
      <c r="E1826" t="str">
        <f>VLOOKUP(A1826,'Medical Examinations'!A:K,11,0)</f>
        <v>No</v>
      </c>
      <c r="F1826" t="str">
        <f>VLOOKUP(A1826,'Medical Examinations'!A:N,14,0)</f>
        <v>No</v>
      </c>
      <c r="G1826" t="str">
        <f>VLOOKUP(A1826,'Medical Examinations'!A:F,6,0)</f>
        <v>No</v>
      </c>
      <c r="H1826" s="7" t="str">
        <f>VLOOKUP(A1826,'Medical Examinations'!A:J,10,0)</f>
        <v>0</v>
      </c>
      <c r="I1826" t="str">
        <f>VLOOKUP(A1826,'Medical Examinations'!A:I,9,0)</f>
        <v>No</v>
      </c>
      <c r="J1826" t="str">
        <f>VLOOKUP(A1826,'Medical Examinations'!A:L,12,0)</f>
        <v>Overweight</v>
      </c>
      <c r="K1826" t="str">
        <f>VLOOKUP(A1826,'Medical Examinations'!A:M,13,0)</f>
        <v>Normal</v>
      </c>
      <c r="L1826" t="str">
        <f>VLOOKUP(A1826,'Hospitalisation Details'!A:S,15,0)</f>
        <v>18-Sep-1989</v>
      </c>
      <c r="M1826" s="10">
        <f>VLOOKUP(A1826,'Hospitalisation Details'!A:Q,17,0)</f>
        <v>4571.41</v>
      </c>
      <c r="N1826" t="str">
        <f>VLOOKUP(A1826,'Hospitalisation Details'!A:L,12,0)</f>
        <v>tier - 2</v>
      </c>
      <c r="O1826" t="str">
        <f>VLOOKUP(A1826,'Hospitalisation Details'!A:AA,13,0)</f>
        <v>tier - 2</v>
      </c>
      <c r="P1826" t="str">
        <f>VLOOKUP(A1826,'Hospitalisation Details'!A:AA,14,0)</f>
        <v>R1012</v>
      </c>
      <c r="Q1826">
        <f>VLOOKUP(A1826,'Hospitalisation Details'!A:AA,16,0)</f>
        <v>33</v>
      </c>
    </row>
    <row r="1827" spans="1:17" ht="15.75" x14ac:dyDescent="0.25">
      <c r="A1827" s="1" t="s">
        <v>544</v>
      </c>
      <c r="B1827" t="str">
        <f>VLOOKUP(A1827,'Customer Names'!A:D,4,0)</f>
        <v>Virginie</v>
      </c>
      <c r="C1827">
        <f>VLOOKUP(A1827,'Medical Examinations'!A:B,2,0)</f>
        <v>29.355</v>
      </c>
      <c r="D1827">
        <f>VLOOKUP(A1827,'Medical Examinations'!A:C,3,0)</f>
        <v>4.68</v>
      </c>
      <c r="E1827" t="str">
        <f>VLOOKUP(A1827,'Medical Examinations'!A:K,11,0)</f>
        <v>Yes</v>
      </c>
      <c r="F1827" t="str">
        <f>VLOOKUP(A1827,'Medical Examinations'!A:N,14,0)</f>
        <v>No</v>
      </c>
      <c r="G1827" t="str">
        <f>VLOOKUP(A1827,'Medical Examinations'!A:F,6,0)</f>
        <v>No</v>
      </c>
      <c r="H1827" s="7" t="str">
        <f>VLOOKUP(A1827,'Medical Examinations'!A:J,10,0)</f>
        <v>0</v>
      </c>
      <c r="I1827" t="str">
        <f>VLOOKUP(A1827,'Medical Examinations'!A:I,9,0)</f>
        <v>No</v>
      </c>
      <c r="J1827" t="str">
        <f>VLOOKUP(A1827,'Medical Examinations'!A:L,12,0)</f>
        <v>Overweight</v>
      </c>
      <c r="K1827" t="str">
        <f>VLOOKUP(A1827,'Medical Examinations'!A:M,13,0)</f>
        <v>Normal</v>
      </c>
      <c r="L1827" t="str">
        <f>VLOOKUP(A1827,'Hospitalisation Details'!A:S,15,0)</f>
        <v>25-Dec-1996</v>
      </c>
      <c r="M1827" s="10">
        <f>VLOOKUP(A1827,'Hospitalisation Details'!A:Q,17,0)</f>
        <v>4564.1899999999996</v>
      </c>
      <c r="N1827" t="str">
        <f>VLOOKUP(A1827,'Hospitalisation Details'!A:L,12,0)</f>
        <v>tier - 2</v>
      </c>
      <c r="O1827" t="str">
        <f>VLOOKUP(A1827,'Hospitalisation Details'!A:AA,13,0)</f>
        <v>tier - 2</v>
      </c>
      <c r="P1827" t="str">
        <f>VLOOKUP(A1827,'Hospitalisation Details'!A:AA,14,0)</f>
        <v>R1024</v>
      </c>
      <c r="Q1827">
        <f>VLOOKUP(A1827,'Hospitalisation Details'!A:AA,16,0)</f>
        <v>26</v>
      </c>
    </row>
    <row r="1828" spans="1:17" ht="15.75" x14ac:dyDescent="0.25">
      <c r="A1828" s="1" t="s">
        <v>543</v>
      </c>
      <c r="B1828" t="str">
        <f>VLOOKUP(A1828,'Customer Names'!A:D,4,0)</f>
        <v>Allison A</v>
      </c>
      <c r="C1828">
        <f>VLOOKUP(A1828,'Medical Examinations'!A:B,2,0)</f>
        <v>29.59</v>
      </c>
      <c r="D1828">
        <f>VLOOKUP(A1828,'Medical Examinations'!A:C,3,0)</f>
        <v>4.0599999999999996</v>
      </c>
      <c r="E1828" t="str">
        <f>VLOOKUP(A1828,'Medical Examinations'!A:K,11,0)</f>
        <v>No</v>
      </c>
      <c r="F1828" t="str">
        <f>VLOOKUP(A1828,'Medical Examinations'!A:N,14,0)</f>
        <v>No</v>
      </c>
      <c r="G1828" t="str">
        <f>VLOOKUP(A1828,'Medical Examinations'!A:F,6,0)</f>
        <v>No</v>
      </c>
      <c r="H1828" s="7" t="str">
        <f>VLOOKUP(A1828,'Medical Examinations'!A:J,10,0)</f>
        <v>0</v>
      </c>
      <c r="I1828" t="str">
        <f>VLOOKUP(A1828,'Medical Examinations'!A:I,9,0)</f>
        <v>No</v>
      </c>
      <c r="J1828" t="str">
        <f>VLOOKUP(A1828,'Medical Examinations'!A:L,12,0)</f>
        <v>Overweight</v>
      </c>
      <c r="K1828" t="str">
        <f>VLOOKUP(A1828,'Medical Examinations'!A:M,13,0)</f>
        <v>Normal</v>
      </c>
      <c r="L1828" t="str">
        <f>VLOOKUP(A1828,'Hospitalisation Details'!A:S,15,0)</f>
        <v>20-Sep-1990</v>
      </c>
      <c r="M1828" s="10">
        <f>VLOOKUP(A1828,'Hospitalisation Details'!A:Q,17,0)</f>
        <v>4562.84</v>
      </c>
      <c r="N1828" t="str">
        <f>VLOOKUP(A1828,'Hospitalisation Details'!A:L,12,0)</f>
        <v>tier - 2</v>
      </c>
      <c r="O1828" t="str">
        <f>VLOOKUP(A1828,'Hospitalisation Details'!A:AA,13,0)</f>
        <v>tier - 2</v>
      </c>
      <c r="P1828" t="str">
        <f>VLOOKUP(A1828,'Hospitalisation Details'!A:AA,14,0)</f>
        <v>R1013</v>
      </c>
      <c r="Q1828">
        <f>VLOOKUP(A1828,'Hospitalisation Details'!A:AA,16,0)</f>
        <v>32</v>
      </c>
    </row>
    <row r="1829" spans="1:17" ht="15.75" x14ac:dyDescent="0.25">
      <c r="A1829" s="1" t="s">
        <v>542</v>
      </c>
      <c r="B1829" t="str">
        <f>VLOOKUP(A1829,'Customer Names'!A:D,4,0)</f>
        <v>Julie</v>
      </c>
      <c r="C1829">
        <f>VLOOKUP(A1829,'Medical Examinations'!A:B,2,0)</f>
        <v>31.35</v>
      </c>
      <c r="D1829">
        <f>VLOOKUP(A1829,'Medical Examinations'!A:C,3,0)</f>
        <v>4.2</v>
      </c>
      <c r="E1829" t="str">
        <f>VLOOKUP(A1829,'Medical Examinations'!A:K,11,0)</f>
        <v>No</v>
      </c>
      <c r="F1829" t="str">
        <f>VLOOKUP(A1829,'Medical Examinations'!A:N,14,0)</f>
        <v>Yes</v>
      </c>
      <c r="G1829" t="str">
        <f>VLOOKUP(A1829,'Medical Examinations'!A:F,6,0)</f>
        <v>No</v>
      </c>
      <c r="H1829" s="7">
        <f>VLOOKUP(A1829,'Medical Examinations'!A:J,10,0)</f>
        <v>1</v>
      </c>
      <c r="I1829" t="str">
        <f>VLOOKUP(A1829,'Medical Examinations'!A:I,9,0)</f>
        <v>No</v>
      </c>
      <c r="J1829" t="str">
        <f>VLOOKUP(A1829,'Medical Examinations'!A:L,12,0)</f>
        <v>Obesity</v>
      </c>
      <c r="K1829" t="str">
        <f>VLOOKUP(A1829,'Medical Examinations'!A:M,13,0)</f>
        <v>Normal</v>
      </c>
      <c r="L1829" t="str">
        <f>VLOOKUP(A1829,'Hospitalisation Details'!A:S,15,0)</f>
        <v>22-Dec-2004</v>
      </c>
      <c r="M1829" s="10">
        <f>VLOOKUP(A1829,'Hospitalisation Details'!A:Q,17,0)</f>
        <v>4561.1899999999996</v>
      </c>
      <c r="N1829" t="str">
        <f>VLOOKUP(A1829,'Hospitalisation Details'!A:L,12,0)</f>
        <v>tier - 2</v>
      </c>
      <c r="O1829" t="str">
        <f>VLOOKUP(A1829,'Hospitalisation Details'!A:AA,13,0)</f>
        <v>tier - 2</v>
      </c>
      <c r="P1829" t="str">
        <f>VLOOKUP(A1829,'Hospitalisation Details'!A:AA,14,0)</f>
        <v>R1024</v>
      </c>
      <c r="Q1829">
        <f>VLOOKUP(A1829,'Hospitalisation Details'!A:AA,16,0)</f>
        <v>18</v>
      </c>
    </row>
    <row r="1830" spans="1:17" ht="15.75" x14ac:dyDescent="0.25">
      <c r="A1830" s="1" t="s">
        <v>541</v>
      </c>
      <c r="B1830" t="str">
        <f>VLOOKUP(A1830,'Customer Names'!A:D,4,0)</f>
        <v>Katherine</v>
      </c>
      <c r="C1830">
        <f>VLOOKUP(A1830,'Medical Examinations'!A:B,2,0)</f>
        <v>20.52</v>
      </c>
      <c r="D1830">
        <f>VLOOKUP(A1830,'Medical Examinations'!A:C,3,0)</f>
        <v>4.83</v>
      </c>
      <c r="E1830" t="str">
        <f>VLOOKUP(A1830,'Medical Examinations'!A:K,11,0)</f>
        <v>No</v>
      </c>
      <c r="F1830" t="str">
        <f>VLOOKUP(A1830,'Medical Examinations'!A:N,14,0)</f>
        <v>No</v>
      </c>
      <c r="G1830" t="str">
        <f>VLOOKUP(A1830,'Medical Examinations'!A:F,6,0)</f>
        <v>No</v>
      </c>
      <c r="H1830" s="7" t="str">
        <f>VLOOKUP(A1830,'Medical Examinations'!A:J,10,0)</f>
        <v>0</v>
      </c>
      <c r="I1830" t="str">
        <f>VLOOKUP(A1830,'Medical Examinations'!A:I,9,0)</f>
        <v>No</v>
      </c>
      <c r="J1830" t="str">
        <f>VLOOKUP(A1830,'Medical Examinations'!A:L,12,0)</f>
        <v>Normal Weight</v>
      </c>
      <c r="K1830" t="str">
        <f>VLOOKUP(A1830,'Medical Examinations'!A:M,13,0)</f>
        <v>Normal</v>
      </c>
      <c r="L1830" t="str">
        <f>VLOOKUP(A1830,'Hospitalisation Details'!A:S,15,0)</f>
        <v>17-Nov-1990</v>
      </c>
      <c r="M1830" s="10">
        <f>VLOOKUP(A1830,'Hospitalisation Details'!A:Q,17,0)</f>
        <v>4544.2299999999996</v>
      </c>
      <c r="N1830" t="str">
        <f>VLOOKUP(A1830,'Hospitalisation Details'!A:L,12,0)</f>
        <v>tier - 2</v>
      </c>
      <c r="O1830" t="str">
        <f>VLOOKUP(A1830,'Hospitalisation Details'!A:AA,13,0)</f>
        <v>tier - 1</v>
      </c>
      <c r="P1830" t="str">
        <f>VLOOKUP(A1830,'Hospitalisation Details'!A:AA,14,0)</f>
        <v>R1024</v>
      </c>
      <c r="Q1830">
        <f>VLOOKUP(A1830,'Hospitalisation Details'!A:AA,16,0)</f>
        <v>32</v>
      </c>
    </row>
    <row r="1831" spans="1:17" ht="15.75" x14ac:dyDescent="0.25">
      <c r="A1831" s="1" t="s">
        <v>540</v>
      </c>
      <c r="B1831" t="str">
        <f>VLOOKUP(A1831,'Customer Names'!A:D,4,0)</f>
        <v>Caleb</v>
      </c>
      <c r="C1831">
        <f>VLOOKUP(A1831,'Medical Examinations'!A:B,2,0)</f>
        <v>42.9</v>
      </c>
      <c r="D1831">
        <f>VLOOKUP(A1831,'Medical Examinations'!A:C,3,0)</f>
        <v>4.87</v>
      </c>
      <c r="E1831" t="str">
        <f>VLOOKUP(A1831,'Medical Examinations'!A:K,11,0)</f>
        <v>Yes</v>
      </c>
      <c r="F1831" t="str">
        <f>VLOOKUP(A1831,'Medical Examinations'!A:N,14,0)</f>
        <v>No</v>
      </c>
      <c r="G1831" t="str">
        <f>VLOOKUP(A1831,'Medical Examinations'!A:F,6,0)</f>
        <v>No</v>
      </c>
      <c r="H1831" s="7">
        <f>VLOOKUP(A1831,'Medical Examinations'!A:J,10,0)</f>
        <v>1</v>
      </c>
      <c r="I1831" t="str">
        <f>VLOOKUP(A1831,'Medical Examinations'!A:I,9,0)</f>
        <v>No</v>
      </c>
      <c r="J1831" t="str">
        <f>VLOOKUP(A1831,'Medical Examinations'!A:L,12,0)</f>
        <v>Obesity</v>
      </c>
      <c r="K1831" t="str">
        <f>VLOOKUP(A1831,'Medical Examinations'!A:M,13,0)</f>
        <v>Normal</v>
      </c>
      <c r="L1831" t="str">
        <f>VLOOKUP(A1831,'Hospitalisation Details'!A:S,15,0)</f>
        <v>13-Jun-1988</v>
      </c>
      <c r="M1831" s="10">
        <f>VLOOKUP(A1831,'Hospitalisation Details'!A:Q,17,0)</f>
        <v>4536.26</v>
      </c>
      <c r="N1831" t="str">
        <f>VLOOKUP(A1831,'Hospitalisation Details'!A:L,12,0)</f>
        <v>tier - 2</v>
      </c>
      <c r="O1831" t="str">
        <f>VLOOKUP(A1831,'Hospitalisation Details'!A:AA,13,0)</f>
        <v>tier - 2</v>
      </c>
      <c r="P1831" t="str">
        <f>VLOOKUP(A1831,'Hospitalisation Details'!A:AA,14,0)</f>
        <v>R1011</v>
      </c>
      <c r="Q1831">
        <f>VLOOKUP(A1831,'Hospitalisation Details'!A:AA,16,0)</f>
        <v>34</v>
      </c>
    </row>
    <row r="1832" spans="1:17" ht="15.75" x14ac:dyDescent="0.25">
      <c r="A1832" s="1" t="s">
        <v>539</v>
      </c>
      <c r="B1832" t="str">
        <f>VLOOKUP(A1832,'Customer Names'!A:D,4,0)</f>
        <v>Jaime</v>
      </c>
      <c r="C1832">
        <f>VLOOKUP(A1832,'Medical Examinations'!A:B,2,0)</f>
        <v>24.6</v>
      </c>
      <c r="D1832">
        <f>VLOOKUP(A1832,'Medical Examinations'!A:C,3,0)</f>
        <v>5.86</v>
      </c>
      <c r="E1832" t="str">
        <f>VLOOKUP(A1832,'Medical Examinations'!A:K,11,0)</f>
        <v>No</v>
      </c>
      <c r="F1832" t="str">
        <f>VLOOKUP(A1832,'Medical Examinations'!A:N,14,0)</f>
        <v>No</v>
      </c>
      <c r="G1832" t="str">
        <f>VLOOKUP(A1832,'Medical Examinations'!A:F,6,0)</f>
        <v>Yes</v>
      </c>
      <c r="H1832" s="7">
        <f>VLOOKUP(A1832,'Medical Examinations'!A:J,10,0)</f>
        <v>1</v>
      </c>
      <c r="I1832" t="str">
        <f>VLOOKUP(A1832,'Medical Examinations'!A:I,9,0)</f>
        <v>No</v>
      </c>
      <c r="J1832" t="str">
        <f>VLOOKUP(A1832,'Medical Examinations'!A:L,12,0)</f>
        <v>Normal Weight</v>
      </c>
      <c r="K1832" t="str">
        <f>VLOOKUP(A1832,'Medical Examinations'!A:M,13,0)</f>
        <v>Prediabetes</v>
      </c>
      <c r="L1832" t="str">
        <f>VLOOKUP(A1832,'Hospitalisation Details'!A:S,15,0)</f>
        <v>29-Jun-1993</v>
      </c>
      <c r="M1832" s="10">
        <f>VLOOKUP(A1832,'Hospitalisation Details'!A:Q,17,0)</f>
        <v>4529.4799999999996</v>
      </c>
      <c r="N1832" t="str">
        <f>VLOOKUP(A1832,'Hospitalisation Details'!A:L,12,0)</f>
        <v>tier - 2</v>
      </c>
      <c r="O1832" t="str">
        <f>VLOOKUP(A1832,'Hospitalisation Details'!A:AA,13,0)</f>
        <v>tier - 1</v>
      </c>
      <c r="P1832" t="str">
        <f>VLOOKUP(A1832,'Hospitalisation Details'!A:AA,14,0)</f>
        <v>R1011</v>
      </c>
      <c r="Q1832">
        <f>VLOOKUP(A1832,'Hospitalisation Details'!A:AA,16,0)</f>
        <v>29</v>
      </c>
    </row>
    <row r="1833" spans="1:17" ht="15.75" x14ac:dyDescent="0.25">
      <c r="A1833" s="1" t="s">
        <v>538</v>
      </c>
      <c r="B1833" t="str">
        <f>VLOOKUP(A1833,'Customer Names'!A:D,4,0)</f>
        <v>Hannah</v>
      </c>
      <c r="C1833">
        <f>VLOOKUP(A1833,'Medical Examinations'!A:B,2,0)</f>
        <v>28.405000000000001</v>
      </c>
      <c r="D1833">
        <f>VLOOKUP(A1833,'Medical Examinations'!A:C,3,0)</f>
        <v>4.12</v>
      </c>
      <c r="E1833" t="str">
        <f>VLOOKUP(A1833,'Medical Examinations'!A:K,11,0)</f>
        <v>No</v>
      </c>
      <c r="F1833" t="str">
        <f>VLOOKUP(A1833,'Medical Examinations'!A:N,14,0)</f>
        <v>No</v>
      </c>
      <c r="G1833" t="str">
        <f>VLOOKUP(A1833,'Medical Examinations'!A:F,6,0)</f>
        <v>No</v>
      </c>
      <c r="H1833" s="7">
        <f>VLOOKUP(A1833,'Medical Examinations'!A:J,10,0)</f>
        <v>1</v>
      </c>
      <c r="I1833" t="str">
        <f>VLOOKUP(A1833,'Medical Examinations'!A:I,9,0)</f>
        <v>No</v>
      </c>
      <c r="J1833" t="str">
        <f>VLOOKUP(A1833,'Medical Examinations'!A:L,12,0)</f>
        <v>Overweight</v>
      </c>
      <c r="K1833" t="str">
        <f>VLOOKUP(A1833,'Medical Examinations'!A:M,13,0)</f>
        <v>Normal</v>
      </c>
      <c r="L1833" t="str">
        <f>VLOOKUP(A1833,'Hospitalisation Details'!A:S,15,0)</f>
        <v>13-Aug-1992</v>
      </c>
      <c r="M1833" s="10">
        <f>VLOOKUP(A1833,'Hospitalisation Details'!A:Q,17,0)</f>
        <v>4527.18</v>
      </c>
      <c r="N1833" t="str">
        <f>VLOOKUP(A1833,'Hospitalisation Details'!A:L,12,0)</f>
        <v>tier - 2</v>
      </c>
      <c r="O1833" t="str">
        <f>VLOOKUP(A1833,'Hospitalisation Details'!A:AA,13,0)</f>
        <v>tier - 2</v>
      </c>
      <c r="P1833" t="str">
        <f>VLOOKUP(A1833,'Hospitalisation Details'!A:AA,14,0)</f>
        <v>R1012</v>
      </c>
      <c r="Q1833">
        <f>VLOOKUP(A1833,'Hospitalisation Details'!A:AA,16,0)</f>
        <v>30</v>
      </c>
    </row>
    <row r="1834" spans="1:17" ht="15.75" x14ac:dyDescent="0.25">
      <c r="A1834" s="1" t="s">
        <v>537</v>
      </c>
      <c r="B1834" t="str">
        <f>VLOOKUP(A1834,'Customer Names'!A:D,4,0)</f>
        <v>Zachariah</v>
      </c>
      <c r="C1834">
        <f>VLOOKUP(A1834,'Medical Examinations'!A:B,2,0)</f>
        <v>34.674999999999997</v>
      </c>
      <c r="D1834">
        <f>VLOOKUP(A1834,'Medical Examinations'!A:C,3,0)</f>
        <v>5.71</v>
      </c>
      <c r="E1834" t="str">
        <f>VLOOKUP(A1834,'Medical Examinations'!A:K,11,0)</f>
        <v>Yes</v>
      </c>
      <c r="F1834" t="str">
        <f>VLOOKUP(A1834,'Medical Examinations'!A:N,14,0)</f>
        <v>No</v>
      </c>
      <c r="G1834" t="str">
        <f>VLOOKUP(A1834,'Medical Examinations'!A:F,6,0)</f>
        <v>No</v>
      </c>
      <c r="H1834" s="7">
        <f>VLOOKUP(A1834,'Medical Examinations'!A:J,10,0)</f>
        <v>1</v>
      </c>
      <c r="I1834" t="str">
        <f>VLOOKUP(A1834,'Medical Examinations'!A:I,9,0)</f>
        <v>No</v>
      </c>
      <c r="J1834" t="str">
        <f>VLOOKUP(A1834,'Medical Examinations'!A:L,12,0)</f>
        <v>Obesity</v>
      </c>
      <c r="K1834" t="str">
        <f>VLOOKUP(A1834,'Medical Examinations'!A:M,13,0)</f>
        <v>Prediabetes</v>
      </c>
      <c r="L1834" t="str">
        <f>VLOOKUP(A1834,'Hospitalisation Details'!A:S,15,0)</f>
        <v>21-Dec-1988</v>
      </c>
      <c r="M1834" s="10">
        <f>VLOOKUP(A1834,'Hospitalisation Details'!A:Q,17,0)</f>
        <v>4518.83</v>
      </c>
      <c r="N1834" t="str">
        <f>VLOOKUP(A1834,'Hospitalisation Details'!A:L,12,0)</f>
        <v>tier - 2</v>
      </c>
      <c r="O1834" t="str">
        <f>VLOOKUP(A1834,'Hospitalisation Details'!A:AA,13,0)</f>
        <v>tier - 2</v>
      </c>
      <c r="P1834" t="str">
        <f>VLOOKUP(A1834,'Hospitalisation Details'!A:AA,14,0)</f>
        <v>R1017</v>
      </c>
      <c r="Q1834">
        <f>VLOOKUP(A1834,'Hospitalisation Details'!A:AA,16,0)</f>
        <v>34</v>
      </c>
    </row>
    <row r="1835" spans="1:17" ht="15.75" x14ac:dyDescent="0.25">
      <c r="A1835" s="1" t="s">
        <v>536</v>
      </c>
      <c r="B1835" t="str">
        <f>VLOOKUP(A1835,'Customer Names'!A:D,4,0)</f>
        <v>Patricia A</v>
      </c>
      <c r="C1835">
        <f>VLOOKUP(A1835,'Medical Examinations'!A:B,2,0)</f>
        <v>18.850000000000001</v>
      </c>
      <c r="D1835">
        <f>VLOOKUP(A1835,'Medical Examinations'!A:C,3,0)</f>
        <v>6.03</v>
      </c>
      <c r="E1835" t="str">
        <f>VLOOKUP(A1835,'Medical Examinations'!A:K,11,0)</f>
        <v>No</v>
      </c>
      <c r="F1835" t="str">
        <f>VLOOKUP(A1835,'Medical Examinations'!A:N,14,0)</f>
        <v>No</v>
      </c>
      <c r="G1835" t="str">
        <f>VLOOKUP(A1835,'Medical Examinations'!A:F,6,0)</f>
        <v>No</v>
      </c>
      <c r="H1835" s="7">
        <f>VLOOKUP(A1835,'Medical Examinations'!A:J,10,0)</f>
        <v>1</v>
      </c>
      <c r="I1835" t="str">
        <f>VLOOKUP(A1835,'Medical Examinations'!A:I,9,0)</f>
        <v>No</v>
      </c>
      <c r="J1835" t="str">
        <f>VLOOKUP(A1835,'Medical Examinations'!A:L,12,0)</f>
        <v>Normal Weight</v>
      </c>
      <c r="K1835" t="str">
        <f>VLOOKUP(A1835,'Medical Examinations'!A:M,13,0)</f>
        <v>Prediabetes</v>
      </c>
      <c r="L1835" t="str">
        <f>VLOOKUP(A1835,'Hospitalisation Details'!A:S,15,0)</f>
        <v>5-Dec-1987</v>
      </c>
      <c r="M1835" s="10">
        <f>VLOOKUP(A1835,'Hospitalisation Details'!A:Q,17,0)</f>
        <v>4518.7700000000004</v>
      </c>
      <c r="N1835" t="str">
        <f>VLOOKUP(A1835,'Hospitalisation Details'!A:L,12,0)</f>
        <v>tier - 2</v>
      </c>
      <c r="O1835" t="str">
        <f>VLOOKUP(A1835,'Hospitalisation Details'!A:AA,13,0)</f>
        <v>tier - 3</v>
      </c>
      <c r="P1835" t="str">
        <f>VLOOKUP(A1835,'Hospitalisation Details'!A:AA,14,0)</f>
        <v>R1012</v>
      </c>
      <c r="Q1835">
        <f>VLOOKUP(A1835,'Hospitalisation Details'!A:AA,16,0)</f>
        <v>35</v>
      </c>
    </row>
    <row r="1836" spans="1:17" ht="15.75" x14ac:dyDescent="0.25">
      <c r="A1836" s="1" t="s">
        <v>534</v>
      </c>
      <c r="B1836" t="str">
        <f>VLOOKUP(A1836,'Customer Names'!A:D,4,0)</f>
        <v>Elizabeth A.</v>
      </c>
      <c r="C1836">
        <f>VLOOKUP(A1836,'Medical Examinations'!A:B,2,0)</f>
        <v>34.130000000000003</v>
      </c>
      <c r="D1836">
        <f>VLOOKUP(A1836,'Medical Examinations'!A:C,3,0)</f>
        <v>5.65</v>
      </c>
      <c r="E1836" t="str">
        <f>VLOOKUP(A1836,'Medical Examinations'!A:K,11,0)</f>
        <v>No</v>
      </c>
      <c r="F1836" t="str">
        <f>VLOOKUP(A1836,'Medical Examinations'!A:N,14,0)</f>
        <v>No</v>
      </c>
      <c r="G1836" t="str">
        <f>VLOOKUP(A1836,'Medical Examinations'!A:F,6,0)</f>
        <v>Yes</v>
      </c>
      <c r="H1836" s="7">
        <f>VLOOKUP(A1836,'Medical Examinations'!A:J,10,0)</f>
        <v>1</v>
      </c>
      <c r="I1836" t="str">
        <f>VLOOKUP(A1836,'Medical Examinations'!A:I,9,0)</f>
        <v>No</v>
      </c>
      <c r="J1836" t="str">
        <f>VLOOKUP(A1836,'Medical Examinations'!A:L,12,0)</f>
        <v>Obesity</v>
      </c>
      <c r="K1836" t="str">
        <f>VLOOKUP(A1836,'Medical Examinations'!A:M,13,0)</f>
        <v>Normal</v>
      </c>
      <c r="L1836" t="str">
        <f>VLOOKUP(A1836,'Hospitalisation Details'!A:S,15,0)</f>
        <v>2-Oct-2003</v>
      </c>
      <c r="M1836" s="10">
        <f>VLOOKUP(A1836,'Hospitalisation Details'!A:Q,17,0)</f>
        <v>4518.3999999999996</v>
      </c>
      <c r="N1836" t="str">
        <f>VLOOKUP(A1836,'Hospitalisation Details'!A:L,12,0)</f>
        <v>tier - 2</v>
      </c>
      <c r="O1836" t="str">
        <f>VLOOKUP(A1836,'Hospitalisation Details'!A:AA,13,0)</f>
        <v>tier - 3</v>
      </c>
      <c r="P1836" t="str">
        <f>VLOOKUP(A1836,'Hospitalisation Details'!A:AA,14,0)</f>
        <v>R1026</v>
      </c>
      <c r="Q1836">
        <f>VLOOKUP(A1836,'Hospitalisation Details'!A:AA,16,0)</f>
        <v>19</v>
      </c>
    </row>
    <row r="1837" spans="1:17" ht="15.75" x14ac:dyDescent="0.25">
      <c r="A1837" s="1" t="s">
        <v>533</v>
      </c>
      <c r="B1837" t="str">
        <f>VLOOKUP(A1837,'Customer Names'!A:D,4,0)</f>
        <v>Benjamin</v>
      </c>
      <c r="C1837">
        <f>VLOOKUP(A1837,'Medical Examinations'!A:B,2,0)</f>
        <v>17.34</v>
      </c>
      <c r="D1837">
        <f>VLOOKUP(A1837,'Medical Examinations'!A:C,3,0)</f>
        <v>5.05</v>
      </c>
      <c r="E1837" t="str">
        <f>VLOOKUP(A1837,'Medical Examinations'!A:K,11,0)</f>
        <v>No</v>
      </c>
      <c r="F1837" t="str">
        <f>VLOOKUP(A1837,'Medical Examinations'!A:N,14,0)</f>
        <v>No</v>
      </c>
      <c r="G1837" t="str">
        <f>VLOOKUP(A1837,'Medical Examinations'!A:F,6,0)</f>
        <v>No</v>
      </c>
      <c r="H1837" s="7" t="str">
        <f>VLOOKUP(A1837,'Medical Examinations'!A:J,10,0)</f>
        <v>0</v>
      </c>
      <c r="I1837" t="str">
        <f>VLOOKUP(A1837,'Medical Examinations'!A:I,9,0)</f>
        <v>No</v>
      </c>
      <c r="J1837" t="str">
        <f>VLOOKUP(A1837,'Medical Examinations'!A:L,12,0)</f>
        <v>Underweight</v>
      </c>
      <c r="K1837" t="str">
        <f>VLOOKUP(A1837,'Medical Examinations'!A:M,13,0)</f>
        <v>Normal</v>
      </c>
      <c r="L1837" t="str">
        <f>VLOOKUP(A1837,'Hospitalisation Details'!A:S,15,0)</f>
        <v>16-Jun-1980</v>
      </c>
      <c r="M1837" s="10">
        <f>VLOOKUP(A1837,'Hospitalisation Details'!A:Q,17,0)</f>
        <v>4515.71</v>
      </c>
      <c r="N1837" t="str">
        <f>VLOOKUP(A1837,'Hospitalisation Details'!A:L,12,0)</f>
        <v>tier - 2</v>
      </c>
      <c r="O1837" t="str">
        <f>VLOOKUP(A1837,'Hospitalisation Details'!A:AA,13,0)</f>
        <v>tier - 3</v>
      </c>
      <c r="P1837" t="str">
        <f>VLOOKUP(A1837,'Hospitalisation Details'!A:AA,14,0)</f>
        <v>R1013</v>
      </c>
      <c r="Q1837">
        <f>VLOOKUP(A1837,'Hospitalisation Details'!A:AA,16,0)</f>
        <v>42</v>
      </c>
    </row>
    <row r="1838" spans="1:17" ht="15.75" x14ac:dyDescent="0.25">
      <c r="A1838" s="1" t="s">
        <v>532</v>
      </c>
      <c r="B1838" t="str">
        <f>VLOOKUP(A1838,'Customer Names'!A:D,4,0)</f>
        <v>Breno</v>
      </c>
      <c r="C1838">
        <f>VLOOKUP(A1838,'Medical Examinations'!A:B,2,0)</f>
        <v>17.440000000000001</v>
      </c>
      <c r="D1838">
        <f>VLOOKUP(A1838,'Medical Examinations'!A:C,3,0)</f>
        <v>6.26</v>
      </c>
      <c r="E1838" t="str">
        <f>VLOOKUP(A1838,'Medical Examinations'!A:K,11,0)</f>
        <v>No</v>
      </c>
      <c r="F1838" t="str">
        <f>VLOOKUP(A1838,'Medical Examinations'!A:N,14,0)</f>
        <v>No</v>
      </c>
      <c r="G1838" t="str">
        <f>VLOOKUP(A1838,'Medical Examinations'!A:F,6,0)</f>
        <v>No</v>
      </c>
      <c r="H1838" s="7" t="str">
        <f>VLOOKUP(A1838,'Medical Examinations'!A:J,10,0)</f>
        <v>0</v>
      </c>
      <c r="I1838" t="str">
        <f>VLOOKUP(A1838,'Medical Examinations'!A:I,9,0)</f>
        <v>No</v>
      </c>
      <c r="J1838" t="str">
        <f>VLOOKUP(A1838,'Medical Examinations'!A:L,12,0)</f>
        <v>Underweight</v>
      </c>
      <c r="K1838" t="str">
        <f>VLOOKUP(A1838,'Medical Examinations'!A:M,13,0)</f>
        <v>Prediabetes</v>
      </c>
      <c r="L1838" t="str">
        <f>VLOOKUP(A1838,'Hospitalisation Details'!A:S,15,0)</f>
        <v>27-Sep-1982</v>
      </c>
      <c r="M1838" s="10">
        <f>VLOOKUP(A1838,'Hospitalisation Details'!A:Q,17,0)</f>
        <v>4511.41</v>
      </c>
      <c r="N1838" t="str">
        <f>VLOOKUP(A1838,'Hospitalisation Details'!A:L,12,0)</f>
        <v>tier - 2</v>
      </c>
      <c r="O1838" t="str">
        <f>VLOOKUP(A1838,'Hospitalisation Details'!A:AA,13,0)</f>
        <v>tier - 3</v>
      </c>
      <c r="P1838" t="str">
        <f>VLOOKUP(A1838,'Hospitalisation Details'!A:AA,14,0)</f>
        <v>R1013</v>
      </c>
      <c r="Q1838">
        <f>VLOOKUP(A1838,'Hospitalisation Details'!A:AA,16,0)</f>
        <v>40</v>
      </c>
    </row>
    <row r="1839" spans="1:17" ht="15.75" x14ac:dyDescent="0.25">
      <c r="A1839" s="1" t="s">
        <v>531</v>
      </c>
      <c r="B1839" t="str">
        <f>VLOOKUP(A1839,'Customer Names'!A:D,4,0)</f>
        <v>Takaya</v>
      </c>
      <c r="C1839">
        <f>VLOOKUP(A1839,'Medical Examinations'!A:B,2,0)</f>
        <v>33.659999999999997</v>
      </c>
      <c r="D1839">
        <f>VLOOKUP(A1839,'Medical Examinations'!A:C,3,0)</f>
        <v>4.08</v>
      </c>
      <c r="E1839" t="str">
        <f>VLOOKUP(A1839,'Medical Examinations'!A:K,11,0)</f>
        <v>Yes</v>
      </c>
      <c r="F1839" t="str">
        <f>VLOOKUP(A1839,'Medical Examinations'!A:N,14,0)</f>
        <v>No</v>
      </c>
      <c r="G1839" t="str">
        <f>VLOOKUP(A1839,'Medical Examinations'!A:F,6,0)</f>
        <v>Yes</v>
      </c>
      <c r="H1839" s="7">
        <f>VLOOKUP(A1839,'Medical Examinations'!A:J,10,0)</f>
        <v>1</v>
      </c>
      <c r="I1839" t="str">
        <f>VLOOKUP(A1839,'Medical Examinations'!A:I,9,0)</f>
        <v>No</v>
      </c>
      <c r="J1839" t="str">
        <f>VLOOKUP(A1839,'Medical Examinations'!A:L,12,0)</f>
        <v>Obesity</v>
      </c>
      <c r="K1839" t="str">
        <f>VLOOKUP(A1839,'Medical Examinations'!A:M,13,0)</f>
        <v>Normal</v>
      </c>
      <c r="L1839" t="str">
        <f>VLOOKUP(A1839,'Hospitalisation Details'!A:S,15,0)</f>
        <v>13-Oct-1997</v>
      </c>
      <c r="M1839" s="10">
        <f>VLOOKUP(A1839,'Hospitalisation Details'!A:Q,17,0)</f>
        <v>4504.66</v>
      </c>
      <c r="N1839" t="str">
        <f>VLOOKUP(A1839,'Hospitalisation Details'!A:L,12,0)</f>
        <v>tier - 1</v>
      </c>
      <c r="O1839" t="str">
        <f>VLOOKUP(A1839,'Hospitalisation Details'!A:AA,13,0)</f>
        <v>tier - 2</v>
      </c>
      <c r="P1839" t="str">
        <f>VLOOKUP(A1839,'Hospitalisation Details'!A:AA,14,0)</f>
        <v>R1013</v>
      </c>
      <c r="Q1839">
        <f>VLOOKUP(A1839,'Hospitalisation Details'!A:AA,16,0)</f>
        <v>25</v>
      </c>
    </row>
    <row r="1840" spans="1:17" ht="15.75" x14ac:dyDescent="0.25">
      <c r="A1840" s="1" t="s">
        <v>530</v>
      </c>
      <c r="B1840" t="str">
        <f>VLOOKUP(A1840,'Customer Names'!A:D,4,0)</f>
        <v>Thomas IV</v>
      </c>
      <c r="C1840">
        <f>VLOOKUP(A1840,'Medical Examinations'!A:B,2,0)</f>
        <v>21.375</v>
      </c>
      <c r="D1840">
        <f>VLOOKUP(A1840,'Medical Examinations'!A:C,3,0)</f>
        <v>6.19</v>
      </c>
      <c r="E1840" t="str">
        <f>VLOOKUP(A1840,'Medical Examinations'!A:K,11,0)</f>
        <v>Yes</v>
      </c>
      <c r="F1840" t="str">
        <f>VLOOKUP(A1840,'Medical Examinations'!A:N,14,0)</f>
        <v>No</v>
      </c>
      <c r="G1840" t="str">
        <f>VLOOKUP(A1840,'Medical Examinations'!A:F,6,0)</f>
        <v>No</v>
      </c>
      <c r="H1840" s="7">
        <f>VLOOKUP(A1840,'Medical Examinations'!A:J,10,0)</f>
        <v>1</v>
      </c>
      <c r="I1840" t="str">
        <f>VLOOKUP(A1840,'Medical Examinations'!A:I,9,0)</f>
        <v>No</v>
      </c>
      <c r="J1840" t="str">
        <f>VLOOKUP(A1840,'Medical Examinations'!A:L,12,0)</f>
        <v>Normal Weight</v>
      </c>
      <c r="K1840" t="str">
        <f>VLOOKUP(A1840,'Medical Examinations'!A:M,13,0)</f>
        <v>Prediabetes</v>
      </c>
      <c r="L1840" t="str">
        <f>VLOOKUP(A1840,'Hospitalisation Details'!A:S,15,0)</f>
        <v>26-Jun-1988</v>
      </c>
      <c r="M1840" s="10">
        <f>VLOOKUP(A1840,'Hospitalisation Details'!A:Q,17,0)</f>
        <v>4500.34</v>
      </c>
      <c r="N1840" t="str">
        <f>VLOOKUP(A1840,'Hospitalisation Details'!A:L,12,0)</f>
        <v>tier - 2</v>
      </c>
      <c r="O1840" t="str">
        <f>VLOOKUP(A1840,'Hospitalisation Details'!A:AA,13,0)</f>
        <v>tier - 1</v>
      </c>
      <c r="P1840" t="str">
        <f>VLOOKUP(A1840,'Hospitalisation Details'!A:AA,14,0)</f>
        <v>R1017</v>
      </c>
      <c r="Q1840">
        <f>VLOOKUP(A1840,'Hospitalisation Details'!A:AA,16,0)</f>
        <v>34</v>
      </c>
    </row>
    <row r="1841" spans="1:17" ht="15.75" x14ac:dyDescent="0.25">
      <c r="A1841" s="1" t="s">
        <v>529</v>
      </c>
      <c r="B1841" t="str">
        <f>VLOOKUP(A1841,'Customer Names'!A:D,4,0)</f>
        <v>Bradley E</v>
      </c>
      <c r="C1841">
        <f>VLOOKUP(A1841,'Medical Examinations'!A:B,2,0)</f>
        <v>27.14</v>
      </c>
      <c r="D1841">
        <f>VLOOKUP(A1841,'Medical Examinations'!A:C,3,0)</f>
        <v>6.01</v>
      </c>
      <c r="E1841" t="str">
        <f>VLOOKUP(A1841,'Medical Examinations'!A:K,11,0)</f>
        <v>No</v>
      </c>
      <c r="F1841" t="str">
        <f>VLOOKUP(A1841,'Medical Examinations'!A:N,14,0)</f>
        <v>No</v>
      </c>
      <c r="G1841" t="str">
        <f>VLOOKUP(A1841,'Medical Examinations'!A:F,6,0)</f>
        <v>No</v>
      </c>
      <c r="H1841" s="7">
        <f>VLOOKUP(A1841,'Medical Examinations'!A:J,10,0)</f>
        <v>1</v>
      </c>
      <c r="I1841" t="str">
        <f>VLOOKUP(A1841,'Medical Examinations'!A:I,9,0)</f>
        <v>No</v>
      </c>
      <c r="J1841" t="str">
        <f>VLOOKUP(A1841,'Medical Examinations'!A:L,12,0)</f>
        <v>Overweight</v>
      </c>
      <c r="K1841" t="str">
        <f>VLOOKUP(A1841,'Medical Examinations'!A:M,13,0)</f>
        <v>Prediabetes</v>
      </c>
      <c r="L1841" t="str">
        <f>VLOOKUP(A1841,'Hospitalisation Details'!A:S,15,0)</f>
        <v>12-Jul-1992</v>
      </c>
      <c r="M1841" s="10">
        <f>VLOOKUP(A1841,'Hospitalisation Details'!A:Q,17,0)</f>
        <v>4488.58</v>
      </c>
      <c r="N1841" t="str">
        <f>VLOOKUP(A1841,'Hospitalisation Details'!A:L,12,0)</f>
        <v>tier - 2</v>
      </c>
      <c r="O1841" t="str">
        <f>VLOOKUP(A1841,'Hospitalisation Details'!A:AA,13,0)</f>
        <v>tier - 3</v>
      </c>
      <c r="P1841" t="str">
        <f>VLOOKUP(A1841,'Hospitalisation Details'!A:AA,14,0)</f>
        <v>R1012</v>
      </c>
      <c r="Q1841">
        <f>VLOOKUP(A1841,'Hospitalisation Details'!A:AA,16,0)</f>
        <v>30</v>
      </c>
    </row>
    <row r="1842" spans="1:17" ht="15.75" x14ac:dyDescent="0.25">
      <c r="A1842" s="1" t="s">
        <v>528</v>
      </c>
      <c r="B1842" t="str">
        <f>VLOOKUP(A1842,'Customer Names'!A:D,4,0)</f>
        <v>Megan</v>
      </c>
      <c r="C1842">
        <f>VLOOKUP(A1842,'Medical Examinations'!A:B,2,0)</f>
        <v>35.78</v>
      </c>
      <c r="D1842">
        <f>VLOOKUP(A1842,'Medical Examinations'!A:C,3,0)</f>
        <v>6.07</v>
      </c>
      <c r="E1842" t="str">
        <f>VLOOKUP(A1842,'Medical Examinations'!A:K,11,0)</f>
        <v>No</v>
      </c>
      <c r="F1842" t="str">
        <f>VLOOKUP(A1842,'Medical Examinations'!A:N,14,0)</f>
        <v>Yes</v>
      </c>
      <c r="G1842" t="str">
        <f>VLOOKUP(A1842,'Medical Examinations'!A:F,6,0)</f>
        <v>No</v>
      </c>
      <c r="H1842" s="7">
        <f>VLOOKUP(A1842,'Medical Examinations'!A:J,10,0)</f>
        <v>1</v>
      </c>
      <c r="I1842" t="str">
        <f>VLOOKUP(A1842,'Medical Examinations'!A:I,9,0)</f>
        <v>No</v>
      </c>
      <c r="J1842" t="str">
        <f>VLOOKUP(A1842,'Medical Examinations'!A:L,12,0)</f>
        <v>Obesity</v>
      </c>
      <c r="K1842" t="str">
        <f>VLOOKUP(A1842,'Medical Examinations'!A:M,13,0)</f>
        <v>Prediabetes</v>
      </c>
      <c r="L1842" t="str">
        <f>VLOOKUP(A1842,'Hospitalisation Details'!A:S,15,0)</f>
        <v>18-Jul-2004</v>
      </c>
      <c r="M1842" s="10">
        <f>VLOOKUP(A1842,'Hospitalisation Details'!A:Q,17,0)</f>
        <v>4468.25</v>
      </c>
      <c r="N1842" t="str">
        <f>VLOOKUP(A1842,'Hospitalisation Details'!A:L,12,0)</f>
        <v>tier - 2</v>
      </c>
      <c r="O1842" t="str">
        <f>VLOOKUP(A1842,'Hospitalisation Details'!A:AA,13,0)</f>
        <v>tier - 2</v>
      </c>
      <c r="P1842" t="str">
        <f>VLOOKUP(A1842,'Hospitalisation Details'!A:AA,14,0)</f>
        <v>R1012</v>
      </c>
      <c r="Q1842">
        <f>VLOOKUP(A1842,'Hospitalisation Details'!A:AA,16,0)</f>
        <v>18</v>
      </c>
    </row>
    <row r="1843" spans="1:17" ht="15.75" x14ac:dyDescent="0.25">
      <c r="A1843" s="1" t="s">
        <v>527</v>
      </c>
      <c r="B1843" t="str">
        <f>VLOOKUP(A1843,'Customer Names'!A:D,4,0)</f>
        <v>Ruby J</v>
      </c>
      <c r="C1843">
        <f>VLOOKUP(A1843,'Medical Examinations'!A:B,2,0)</f>
        <v>34.96</v>
      </c>
      <c r="D1843">
        <f>VLOOKUP(A1843,'Medical Examinations'!A:C,3,0)</f>
        <v>5.63</v>
      </c>
      <c r="E1843" t="str">
        <f>VLOOKUP(A1843,'Medical Examinations'!A:K,11,0)</f>
        <v>No</v>
      </c>
      <c r="F1843" t="str">
        <f>VLOOKUP(A1843,'Medical Examinations'!A:N,14,0)</f>
        <v>No</v>
      </c>
      <c r="G1843" t="str">
        <f>VLOOKUP(A1843,'Medical Examinations'!A:F,6,0)</f>
        <v>No</v>
      </c>
      <c r="H1843" s="7" t="str">
        <f>VLOOKUP(A1843,'Medical Examinations'!A:J,10,0)</f>
        <v>0</v>
      </c>
      <c r="I1843" t="str">
        <f>VLOOKUP(A1843,'Medical Examinations'!A:I,9,0)</f>
        <v>No</v>
      </c>
      <c r="J1843" t="str">
        <f>VLOOKUP(A1843,'Medical Examinations'!A:L,12,0)</f>
        <v>Obesity</v>
      </c>
      <c r="K1843" t="str">
        <f>VLOOKUP(A1843,'Medical Examinations'!A:M,13,0)</f>
        <v>Normal</v>
      </c>
      <c r="L1843" t="str">
        <f>VLOOKUP(A1843,'Hospitalisation Details'!A:S,15,0)</f>
        <v>20-Nov-1999</v>
      </c>
      <c r="M1843" s="10">
        <f>VLOOKUP(A1843,'Hospitalisation Details'!A:Q,17,0)</f>
        <v>4466.62</v>
      </c>
      <c r="N1843" t="str">
        <f>VLOOKUP(A1843,'Hospitalisation Details'!A:L,12,0)</f>
        <v>tier - 2</v>
      </c>
      <c r="O1843" t="str">
        <f>VLOOKUP(A1843,'Hospitalisation Details'!A:AA,13,0)</f>
        <v>tier - 2</v>
      </c>
      <c r="P1843" t="str">
        <f>VLOOKUP(A1843,'Hospitalisation Details'!A:AA,14,0)</f>
        <v>R1012</v>
      </c>
      <c r="Q1843">
        <f>VLOOKUP(A1843,'Hospitalisation Details'!A:AA,16,0)</f>
        <v>23</v>
      </c>
    </row>
    <row r="1844" spans="1:17" ht="15.75" x14ac:dyDescent="0.25">
      <c r="A1844" s="1" t="s">
        <v>526</v>
      </c>
      <c r="B1844" t="str">
        <f>VLOOKUP(A1844,'Customer Names'!A:D,4,0)</f>
        <v>Bart</v>
      </c>
      <c r="C1844">
        <f>VLOOKUP(A1844,'Medical Examinations'!A:B,2,0)</f>
        <v>38.39</v>
      </c>
      <c r="D1844">
        <f>VLOOKUP(A1844,'Medical Examinations'!A:C,3,0)</f>
        <v>6.05</v>
      </c>
      <c r="E1844" t="str">
        <f>VLOOKUP(A1844,'Medical Examinations'!A:K,11,0)</f>
        <v>No</v>
      </c>
      <c r="F1844" t="str">
        <f>VLOOKUP(A1844,'Medical Examinations'!A:N,14,0)</f>
        <v>No</v>
      </c>
      <c r="G1844" t="str">
        <f>VLOOKUP(A1844,'Medical Examinations'!A:F,6,0)</f>
        <v>No</v>
      </c>
      <c r="H1844" s="7" t="str">
        <f>VLOOKUP(A1844,'Medical Examinations'!A:J,10,0)</f>
        <v>0</v>
      </c>
      <c r="I1844" t="str">
        <f>VLOOKUP(A1844,'Medical Examinations'!A:I,9,0)</f>
        <v>No</v>
      </c>
      <c r="J1844" t="str">
        <f>VLOOKUP(A1844,'Medical Examinations'!A:L,12,0)</f>
        <v>Obesity</v>
      </c>
      <c r="K1844" t="str">
        <f>VLOOKUP(A1844,'Medical Examinations'!A:M,13,0)</f>
        <v>Prediabetes</v>
      </c>
      <c r="L1844" t="str">
        <f>VLOOKUP(A1844,'Hospitalisation Details'!A:S,15,0)</f>
        <v>4-Jul-1991</v>
      </c>
      <c r="M1844" s="10">
        <f>VLOOKUP(A1844,'Hospitalisation Details'!A:Q,17,0)</f>
        <v>4463.21</v>
      </c>
      <c r="N1844" t="str">
        <f>VLOOKUP(A1844,'Hospitalisation Details'!A:L,12,0)</f>
        <v>tier - 3</v>
      </c>
      <c r="O1844" t="str">
        <f>VLOOKUP(A1844,'Hospitalisation Details'!A:AA,13,0)</f>
        <v>tier - 3</v>
      </c>
      <c r="P1844" t="str">
        <f>VLOOKUP(A1844,'Hospitalisation Details'!A:AA,14,0)</f>
        <v>R1013</v>
      </c>
      <c r="Q1844">
        <f>VLOOKUP(A1844,'Hospitalisation Details'!A:AA,16,0)</f>
        <v>31</v>
      </c>
    </row>
    <row r="1845" spans="1:17" ht="15.75" x14ac:dyDescent="0.25">
      <c r="A1845" s="1" t="s">
        <v>525</v>
      </c>
      <c r="B1845" t="str">
        <f>VLOOKUP(A1845,'Customer Names'!A:D,4,0)</f>
        <v>Robert A.</v>
      </c>
      <c r="C1845">
        <f>VLOOKUP(A1845,'Medical Examinations'!A:B,2,0)</f>
        <v>33.82</v>
      </c>
      <c r="D1845">
        <f>VLOOKUP(A1845,'Medical Examinations'!A:C,3,0)</f>
        <v>4.6500000000000004</v>
      </c>
      <c r="E1845" t="str">
        <f>VLOOKUP(A1845,'Medical Examinations'!A:K,11,0)</f>
        <v>No</v>
      </c>
      <c r="F1845" t="str">
        <f>VLOOKUP(A1845,'Medical Examinations'!A:N,14,0)</f>
        <v>No</v>
      </c>
      <c r="G1845" t="str">
        <f>VLOOKUP(A1845,'Medical Examinations'!A:F,6,0)</f>
        <v>No</v>
      </c>
      <c r="H1845" s="7" t="str">
        <f>VLOOKUP(A1845,'Medical Examinations'!A:J,10,0)</f>
        <v>0</v>
      </c>
      <c r="I1845" t="str">
        <f>VLOOKUP(A1845,'Medical Examinations'!A:I,9,0)</f>
        <v>No</v>
      </c>
      <c r="J1845" t="str">
        <f>VLOOKUP(A1845,'Medical Examinations'!A:L,12,0)</f>
        <v>Obesity</v>
      </c>
      <c r="K1845" t="str">
        <f>VLOOKUP(A1845,'Medical Examinations'!A:M,13,0)</f>
        <v>Normal</v>
      </c>
      <c r="L1845" t="str">
        <f>VLOOKUP(A1845,'Hospitalisation Details'!A:S,15,0)</f>
        <v>15-Jul-1990</v>
      </c>
      <c r="M1845" s="10">
        <f>VLOOKUP(A1845,'Hospitalisation Details'!A:Q,17,0)</f>
        <v>4462.72</v>
      </c>
      <c r="N1845" t="str">
        <f>VLOOKUP(A1845,'Hospitalisation Details'!A:L,12,0)</f>
        <v>tier - 2</v>
      </c>
      <c r="O1845" t="str">
        <f>VLOOKUP(A1845,'Hospitalisation Details'!A:AA,13,0)</f>
        <v>tier - 3</v>
      </c>
      <c r="P1845" t="str">
        <f>VLOOKUP(A1845,'Hospitalisation Details'!A:AA,14,0)</f>
        <v>R1012</v>
      </c>
      <c r="Q1845">
        <f>VLOOKUP(A1845,'Hospitalisation Details'!A:AA,16,0)</f>
        <v>32</v>
      </c>
    </row>
    <row r="1846" spans="1:17" ht="15.75" x14ac:dyDescent="0.25">
      <c r="A1846" s="1" t="s">
        <v>524</v>
      </c>
      <c r="B1846" t="str">
        <f>VLOOKUP(A1846,'Customer Names'!A:D,4,0)</f>
        <v>Adam</v>
      </c>
      <c r="C1846">
        <f>VLOOKUP(A1846,'Medical Examinations'!A:B,2,0)</f>
        <v>27.835000000000001</v>
      </c>
      <c r="D1846">
        <f>VLOOKUP(A1846,'Medical Examinations'!A:C,3,0)</f>
        <v>5.37</v>
      </c>
      <c r="E1846" t="str">
        <f>VLOOKUP(A1846,'Medical Examinations'!A:K,11,0)</f>
        <v>No</v>
      </c>
      <c r="F1846" t="str">
        <f>VLOOKUP(A1846,'Medical Examinations'!A:N,14,0)</f>
        <v>No</v>
      </c>
      <c r="G1846" t="str">
        <f>VLOOKUP(A1846,'Medical Examinations'!A:F,6,0)</f>
        <v>No</v>
      </c>
      <c r="H1846" s="7" t="str">
        <f>VLOOKUP(A1846,'Medical Examinations'!A:J,10,0)</f>
        <v>0</v>
      </c>
      <c r="I1846" t="str">
        <f>VLOOKUP(A1846,'Medical Examinations'!A:I,9,0)</f>
        <v>No</v>
      </c>
      <c r="J1846" t="str">
        <f>VLOOKUP(A1846,'Medical Examinations'!A:L,12,0)</f>
        <v>Overweight</v>
      </c>
      <c r="K1846" t="str">
        <f>VLOOKUP(A1846,'Medical Examinations'!A:M,13,0)</f>
        <v>Normal</v>
      </c>
      <c r="L1846" t="str">
        <f>VLOOKUP(A1846,'Hospitalisation Details'!A:S,15,0)</f>
        <v>8-Aug-1990</v>
      </c>
      <c r="M1846" s="10">
        <f>VLOOKUP(A1846,'Hospitalisation Details'!A:Q,17,0)</f>
        <v>4454.3999999999996</v>
      </c>
      <c r="N1846" t="str">
        <f>VLOOKUP(A1846,'Hospitalisation Details'!A:L,12,0)</f>
        <v>tier - 2</v>
      </c>
      <c r="O1846" t="str">
        <f>VLOOKUP(A1846,'Hospitalisation Details'!A:AA,13,0)</f>
        <v>tier - 3</v>
      </c>
      <c r="P1846" t="str">
        <f>VLOOKUP(A1846,'Hospitalisation Details'!A:AA,14,0)</f>
        <v>R1012</v>
      </c>
      <c r="Q1846">
        <f>VLOOKUP(A1846,'Hospitalisation Details'!A:AA,16,0)</f>
        <v>32</v>
      </c>
    </row>
    <row r="1847" spans="1:17" ht="15.75" x14ac:dyDescent="0.25">
      <c r="A1847" s="1" t="s">
        <v>523</v>
      </c>
      <c r="B1847" t="str">
        <f>VLOOKUP(A1847,'Customer Names'!A:D,4,0)</f>
        <v>Yemane Adhane</v>
      </c>
      <c r="C1847">
        <f>VLOOKUP(A1847,'Medical Examinations'!A:B,2,0)</f>
        <v>33</v>
      </c>
      <c r="D1847">
        <f>VLOOKUP(A1847,'Medical Examinations'!A:C,3,0)</f>
        <v>5.39</v>
      </c>
      <c r="E1847" t="str">
        <f>VLOOKUP(A1847,'Medical Examinations'!A:K,11,0)</f>
        <v>No</v>
      </c>
      <c r="F1847" t="str">
        <f>VLOOKUP(A1847,'Medical Examinations'!A:N,14,0)</f>
        <v>No</v>
      </c>
      <c r="G1847" t="str">
        <f>VLOOKUP(A1847,'Medical Examinations'!A:F,6,0)</f>
        <v>No</v>
      </c>
      <c r="H1847" s="7" t="str">
        <f>VLOOKUP(A1847,'Medical Examinations'!A:J,10,0)</f>
        <v>0</v>
      </c>
      <c r="I1847" t="str">
        <f>VLOOKUP(A1847,'Medical Examinations'!A:I,9,0)</f>
        <v>No</v>
      </c>
      <c r="J1847" t="str">
        <f>VLOOKUP(A1847,'Medical Examinations'!A:L,12,0)</f>
        <v>Obesity</v>
      </c>
      <c r="K1847" t="str">
        <f>VLOOKUP(A1847,'Medical Examinations'!A:M,13,0)</f>
        <v>Normal</v>
      </c>
      <c r="L1847" t="str">
        <f>VLOOKUP(A1847,'Hospitalisation Details'!A:S,15,0)</f>
        <v>28-Jun-1994</v>
      </c>
      <c r="M1847" s="10">
        <f>VLOOKUP(A1847,'Hospitalisation Details'!A:Q,17,0)</f>
        <v>4449.46</v>
      </c>
      <c r="N1847" t="str">
        <f>VLOOKUP(A1847,'Hospitalisation Details'!A:L,12,0)</f>
        <v>tier - 1</v>
      </c>
      <c r="O1847" t="str">
        <f>VLOOKUP(A1847,'Hospitalisation Details'!A:AA,13,0)</f>
        <v>tier - 2</v>
      </c>
      <c r="P1847" t="str">
        <f>VLOOKUP(A1847,'Hospitalisation Details'!A:AA,14,0)</f>
        <v>R1013</v>
      </c>
      <c r="Q1847">
        <f>VLOOKUP(A1847,'Hospitalisation Details'!A:AA,16,0)</f>
        <v>28</v>
      </c>
    </row>
    <row r="1848" spans="1:17" ht="15.75" x14ac:dyDescent="0.25">
      <c r="A1848" s="1" t="s">
        <v>522</v>
      </c>
      <c r="B1848" t="str">
        <f>VLOOKUP(A1848,'Customer Names'!A:D,4,0)</f>
        <v>Jesse A.</v>
      </c>
      <c r="C1848">
        <f>VLOOKUP(A1848,'Medical Examinations'!A:B,2,0)</f>
        <v>26.885000000000002</v>
      </c>
      <c r="D1848">
        <f>VLOOKUP(A1848,'Medical Examinations'!A:C,3,0)</f>
        <v>5.86</v>
      </c>
      <c r="E1848" t="str">
        <f>VLOOKUP(A1848,'Medical Examinations'!A:K,11,0)</f>
        <v>No</v>
      </c>
      <c r="F1848" t="str">
        <f>VLOOKUP(A1848,'Medical Examinations'!A:N,14,0)</f>
        <v>No</v>
      </c>
      <c r="G1848" t="str">
        <f>VLOOKUP(A1848,'Medical Examinations'!A:F,6,0)</f>
        <v>No</v>
      </c>
      <c r="H1848" s="7" t="str">
        <f>VLOOKUP(A1848,'Medical Examinations'!A:J,10,0)</f>
        <v>0</v>
      </c>
      <c r="I1848" t="str">
        <f>VLOOKUP(A1848,'Medical Examinations'!A:I,9,0)</f>
        <v>No</v>
      </c>
      <c r="J1848" t="str">
        <f>VLOOKUP(A1848,'Medical Examinations'!A:L,12,0)</f>
        <v>Overweight</v>
      </c>
      <c r="K1848" t="str">
        <f>VLOOKUP(A1848,'Medical Examinations'!A:M,13,0)</f>
        <v>Prediabetes</v>
      </c>
      <c r="L1848" t="str">
        <f>VLOOKUP(A1848,'Hospitalisation Details'!A:S,15,0)</f>
        <v>3-Sep-1991</v>
      </c>
      <c r="M1848" s="10">
        <f>VLOOKUP(A1848,'Hospitalisation Details'!A:Q,17,0)</f>
        <v>4441.21</v>
      </c>
      <c r="N1848" t="str">
        <f>VLOOKUP(A1848,'Hospitalisation Details'!A:L,12,0)</f>
        <v>tier - 1</v>
      </c>
      <c r="O1848" t="str">
        <f>VLOOKUP(A1848,'Hospitalisation Details'!A:AA,13,0)</f>
        <v>tier - 2</v>
      </c>
      <c r="P1848" t="str">
        <f>VLOOKUP(A1848,'Hospitalisation Details'!A:AA,14,0)</f>
        <v>R1014</v>
      </c>
      <c r="Q1848">
        <f>VLOOKUP(A1848,'Hospitalisation Details'!A:AA,16,0)</f>
        <v>31</v>
      </c>
    </row>
    <row r="1849" spans="1:17" ht="15.75" x14ac:dyDescent="0.25">
      <c r="A1849" s="1" t="s">
        <v>521</v>
      </c>
      <c r="B1849" t="str">
        <f>VLOOKUP(A1849,'Customer Names'!A:D,4,0)</f>
        <v>Bird</v>
      </c>
      <c r="C1849">
        <f>VLOOKUP(A1849,'Medical Examinations'!A:B,2,0)</f>
        <v>29.26</v>
      </c>
      <c r="D1849">
        <f>VLOOKUP(A1849,'Medical Examinations'!A:C,3,0)</f>
        <v>4.4400000000000004</v>
      </c>
      <c r="E1849" t="str">
        <f>VLOOKUP(A1849,'Medical Examinations'!A:K,11,0)</f>
        <v>No</v>
      </c>
      <c r="F1849" t="str">
        <f>VLOOKUP(A1849,'Medical Examinations'!A:N,14,0)</f>
        <v>No</v>
      </c>
      <c r="G1849" t="str">
        <f>VLOOKUP(A1849,'Medical Examinations'!A:F,6,0)</f>
        <v>No</v>
      </c>
      <c r="H1849" s="7" t="str">
        <f>VLOOKUP(A1849,'Medical Examinations'!A:J,10,0)</f>
        <v>0</v>
      </c>
      <c r="I1849" t="str">
        <f>VLOOKUP(A1849,'Medical Examinations'!A:I,9,0)</f>
        <v>No</v>
      </c>
      <c r="J1849" t="str">
        <f>VLOOKUP(A1849,'Medical Examinations'!A:L,12,0)</f>
        <v>Overweight</v>
      </c>
      <c r="K1849" t="str">
        <f>VLOOKUP(A1849,'Medical Examinations'!A:M,13,0)</f>
        <v>Normal</v>
      </c>
      <c r="L1849" t="str">
        <f>VLOOKUP(A1849,'Hospitalisation Details'!A:S,15,0)</f>
        <v>24-Oct-1994</v>
      </c>
      <c r="M1849" s="10">
        <f>VLOOKUP(A1849,'Hospitalisation Details'!A:Q,17,0)</f>
        <v>4438.26</v>
      </c>
      <c r="N1849" t="str">
        <f>VLOOKUP(A1849,'Hospitalisation Details'!A:L,12,0)</f>
        <v>tier - 2</v>
      </c>
      <c r="O1849" t="str">
        <f>VLOOKUP(A1849,'Hospitalisation Details'!A:AA,13,0)</f>
        <v>tier - 3</v>
      </c>
      <c r="P1849" t="str">
        <f>VLOOKUP(A1849,'Hospitalisation Details'!A:AA,14,0)</f>
        <v>R1017</v>
      </c>
      <c r="Q1849">
        <f>VLOOKUP(A1849,'Hospitalisation Details'!A:AA,16,0)</f>
        <v>28</v>
      </c>
    </row>
    <row r="1850" spans="1:17" ht="15.75" x14ac:dyDescent="0.25">
      <c r="A1850" s="1" t="s">
        <v>520</v>
      </c>
      <c r="B1850" t="str">
        <f>VLOOKUP(A1850,'Customer Names'!A:D,4,0)</f>
        <v>Patrick M.</v>
      </c>
      <c r="C1850">
        <f>VLOOKUP(A1850,'Medical Examinations'!A:B,2,0)</f>
        <v>26.98</v>
      </c>
      <c r="D1850">
        <f>VLOOKUP(A1850,'Medical Examinations'!A:C,3,0)</f>
        <v>4.41</v>
      </c>
      <c r="E1850" t="str">
        <f>VLOOKUP(A1850,'Medical Examinations'!A:K,11,0)</f>
        <v>No</v>
      </c>
      <c r="F1850" t="str">
        <f>VLOOKUP(A1850,'Medical Examinations'!A:N,14,0)</f>
        <v>No</v>
      </c>
      <c r="G1850" t="str">
        <f>VLOOKUP(A1850,'Medical Examinations'!A:F,6,0)</f>
        <v>No</v>
      </c>
      <c r="H1850" s="7" t="str">
        <f>VLOOKUP(A1850,'Medical Examinations'!A:J,10,0)</f>
        <v>0</v>
      </c>
      <c r="I1850" t="str">
        <f>VLOOKUP(A1850,'Medical Examinations'!A:I,9,0)</f>
        <v>No</v>
      </c>
      <c r="J1850" t="str">
        <f>VLOOKUP(A1850,'Medical Examinations'!A:L,12,0)</f>
        <v>Overweight</v>
      </c>
      <c r="K1850" t="str">
        <f>VLOOKUP(A1850,'Medical Examinations'!A:M,13,0)</f>
        <v>Normal</v>
      </c>
      <c r="L1850" t="str">
        <f>VLOOKUP(A1850,'Hospitalisation Details'!A:S,15,0)</f>
        <v>8-Oct-1994</v>
      </c>
      <c r="M1850" s="10">
        <f>VLOOKUP(A1850,'Hospitalisation Details'!A:Q,17,0)</f>
        <v>4435.09</v>
      </c>
      <c r="N1850" t="str">
        <f>VLOOKUP(A1850,'Hospitalisation Details'!A:L,12,0)</f>
        <v>tier - 3</v>
      </c>
      <c r="O1850" t="str">
        <f>VLOOKUP(A1850,'Hospitalisation Details'!A:AA,13,0)</f>
        <v>tier - 2</v>
      </c>
      <c r="P1850" t="str">
        <f>VLOOKUP(A1850,'Hospitalisation Details'!A:AA,14,0)</f>
        <v>R1016</v>
      </c>
      <c r="Q1850">
        <f>VLOOKUP(A1850,'Hospitalisation Details'!A:AA,16,0)</f>
        <v>28</v>
      </c>
    </row>
    <row r="1851" spans="1:17" ht="15.75" x14ac:dyDescent="0.25">
      <c r="A1851" s="1" t="s">
        <v>519</v>
      </c>
      <c r="B1851" t="str">
        <f>VLOOKUP(A1851,'Customer Names'!A:D,4,0)</f>
        <v>Kyle</v>
      </c>
      <c r="C1851">
        <f>VLOOKUP(A1851,'Medical Examinations'!A:B,2,0)</f>
        <v>32.11</v>
      </c>
      <c r="D1851">
        <f>VLOOKUP(A1851,'Medical Examinations'!A:C,3,0)</f>
        <v>5.19</v>
      </c>
      <c r="E1851" t="str">
        <f>VLOOKUP(A1851,'Medical Examinations'!A:K,11,0)</f>
        <v>No</v>
      </c>
      <c r="F1851" t="str">
        <f>VLOOKUP(A1851,'Medical Examinations'!A:N,14,0)</f>
        <v>No</v>
      </c>
      <c r="G1851" t="str">
        <f>VLOOKUP(A1851,'Medical Examinations'!A:F,6,0)</f>
        <v>Yes</v>
      </c>
      <c r="H1851" s="7">
        <f>VLOOKUP(A1851,'Medical Examinations'!A:J,10,0)</f>
        <v>1</v>
      </c>
      <c r="I1851" t="str">
        <f>VLOOKUP(A1851,'Medical Examinations'!A:I,9,0)</f>
        <v>No</v>
      </c>
      <c r="J1851" t="str">
        <f>VLOOKUP(A1851,'Medical Examinations'!A:L,12,0)</f>
        <v>Obesity</v>
      </c>
      <c r="K1851" t="str">
        <f>VLOOKUP(A1851,'Medical Examinations'!A:M,13,0)</f>
        <v>Normal</v>
      </c>
      <c r="L1851" t="str">
        <f>VLOOKUP(A1851,'Hospitalisation Details'!A:S,15,0)</f>
        <v>23-Dec-1993</v>
      </c>
      <c r="M1851" s="10">
        <f>VLOOKUP(A1851,'Hospitalisation Details'!A:Q,17,0)</f>
        <v>4433.92</v>
      </c>
      <c r="N1851" t="str">
        <f>VLOOKUP(A1851,'Hospitalisation Details'!A:L,12,0)</f>
        <v>tier - 2</v>
      </c>
      <c r="O1851" t="str">
        <f>VLOOKUP(A1851,'Hospitalisation Details'!A:AA,13,0)</f>
        <v>tier - 2</v>
      </c>
      <c r="P1851" t="str">
        <f>VLOOKUP(A1851,'Hospitalisation Details'!A:AA,14,0)</f>
        <v>R1012</v>
      </c>
      <c r="Q1851">
        <f>VLOOKUP(A1851,'Hospitalisation Details'!A:AA,16,0)</f>
        <v>29</v>
      </c>
    </row>
    <row r="1852" spans="1:17" ht="15.75" x14ac:dyDescent="0.25">
      <c r="A1852" s="1" t="s">
        <v>518</v>
      </c>
      <c r="B1852" t="str">
        <f>VLOOKUP(A1852,'Customer Names'!A:D,4,0)</f>
        <v>Ryan</v>
      </c>
      <c r="C1852">
        <f>VLOOKUP(A1852,'Medical Examinations'!A:B,2,0)</f>
        <v>31.73</v>
      </c>
      <c r="D1852">
        <f>VLOOKUP(A1852,'Medical Examinations'!A:C,3,0)</f>
        <v>5.16</v>
      </c>
      <c r="E1852" t="str">
        <f>VLOOKUP(A1852,'Medical Examinations'!A:K,11,0)</f>
        <v>No</v>
      </c>
      <c r="F1852" t="str">
        <f>VLOOKUP(A1852,'Medical Examinations'!A:N,14,0)</f>
        <v>No</v>
      </c>
      <c r="G1852" t="str">
        <f>VLOOKUP(A1852,'Medical Examinations'!A:F,6,0)</f>
        <v>Yes</v>
      </c>
      <c r="H1852" s="7">
        <f>VLOOKUP(A1852,'Medical Examinations'!A:J,10,0)</f>
        <v>1</v>
      </c>
      <c r="I1852" t="str">
        <f>VLOOKUP(A1852,'Medical Examinations'!A:I,9,0)</f>
        <v>No</v>
      </c>
      <c r="J1852" t="str">
        <f>VLOOKUP(A1852,'Medical Examinations'!A:L,12,0)</f>
        <v>Obesity</v>
      </c>
      <c r="K1852" t="str">
        <f>VLOOKUP(A1852,'Medical Examinations'!A:M,13,0)</f>
        <v>Normal</v>
      </c>
      <c r="L1852" t="str">
        <f>VLOOKUP(A1852,'Hospitalisation Details'!A:S,15,0)</f>
        <v>4-Sep-1993</v>
      </c>
      <c r="M1852" s="10">
        <f>VLOOKUP(A1852,'Hospitalisation Details'!A:Q,17,0)</f>
        <v>4433.3900000000003</v>
      </c>
      <c r="N1852" t="str">
        <f>VLOOKUP(A1852,'Hospitalisation Details'!A:L,12,0)</f>
        <v>tier - 2</v>
      </c>
      <c r="O1852" t="str">
        <f>VLOOKUP(A1852,'Hospitalisation Details'!A:AA,13,0)</f>
        <v>tier - 3</v>
      </c>
      <c r="P1852" t="str">
        <f>VLOOKUP(A1852,'Hospitalisation Details'!A:AA,14,0)</f>
        <v>R1012</v>
      </c>
      <c r="Q1852">
        <f>VLOOKUP(A1852,'Hospitalisation Details'!A:AA,16,0)</f>
        <v>29</v>
      </c>
    </row>
    <row r="1853" spans="1:17" ht="15.75" x14ac:dyDescent="0.25">
      <c r="A1853" s="1" t="s">
        <v>517</v>
      </c>
      <c r="B1853" t="str">
        <f>VLOOKUP(A1853,'Customer Names'!A:D,4,0)</f>
        <v>Yuri</v>
      </c>
      <c r="C1853">
        <f>VLOOKUP(A1853,'Medical Examinations'!A:B,2,0)</f>
        <v>22.515000000000001</v>
      </c>
      <c r="D1853">
        <f>VLOOKUP(A1853,'Medical Examinations'!A:C,3,0)</f>
        <v>4.24</v>
      </c>
      <c r="E1853" t="str">
        <f>VLOOKUP(A1853,'Medical Examinations'!A:K,11,0)</f>
        <v>No</v>
      </c>
      <c r="F1853" t="str">
        <f>VLOOKUP(A1853,'Medical Examinations'!A:N,14,0)</f>
        <v>No</v>
      </c>
      <c r="G1853" t="str">
        <f>VLOOKUP(A1853,'Medical Examinations'!A:F,6,0)</f>
        <v>No</v>
      </c>
      <c r="H1853" s="7" t="str">
        <f>VLOOKUP(A1853,'Medical Examinations'!A:J,10,0)</f>
        <v>0</v>
      </c>
      <c r="I1853" t="str">
        <f>VLOOKUP(A1853,'Medical Examinations'!A:I,9,0)</f>
        <v>No</v>
      </c>
      <c r="J1853" t="str">
        <f>VLOOKUP(A1853,'Medical Examinations'!A:L,12,0)</f>
        <v>Normal Weight</v>
      </c>
      <c r="K1853" t="str">
        <f>VLOOKUP(A1853,'Medical Examinations'!A:M,13,0)</f>
        <v>Normal</v>
      </c>
      <c r="L1853" t="str">
        <f>VLOOKUP(A1853,'Hospitalisation Details'!A:S,15,0)</f>
        <v>29-Dec-1994</v>
      </c>
      <c r="M1853" s="10">
        <f>VLOOKUP(A1853,'Hospitalisation Details'!A:Q,17,0)</f>
        <v>4428.8900000000003</v>
      </c>
      <c r="N1853" t="str">
        <f>VLOOKUP(A1853,'Hospitalisation Details'!A:L,12,0)</f>
        <v>tier - 3</v>
      </c>
      <c r="O1853" t="str">
        <f>VLOOKUP(A1853,'Hospitalisation Details'!A:AA,13,0)</f>
        <v>tier - 1</v>
      </c>
      <c r="P1853" t="str">
        <f>VLOOKUP(A1853,'Hospitalisation Details'!A:AA,14,0)</f>
        <v>R1017</v>
      </c>
      <c r="Q1853">
        <f>VLOOKUP(A1853,'Hospitalisation Details'!A:AA,16,0)</f>
        <v>28</v>
      </c>
    </row>
    <row r="1854" spans="1:17" ht="15.75" x14ac:dyDescent="0.25">
      <c r="A1854" s="1" t="s">
        <v>515</v>
      </c>
      <c r="B1854" t="str">
        <f>VLOOKUP(A1854,'Customer Names'!A:D,4,0)</f>
        <v>Ryan</v>
      </c>
      <c r="C1854">
        <f>VLOOKUP(A1854,'Medical Examinations'!A:B,2,0)</f>
        <v>25.9</v>
      </c>
      <c r="D1854">
        <f>VLOOKUP(A1854,'Medical Examinations'!A:C,3,0)</f>
        <v>5.45</v>
      </c>
      <c r="E1854" t="str">
        <f>VLOOKUP(A1854,'Medical Examinations'!A:K,11,0)</f>
        <v>No</v>
      </c>
      <c r="F1854" t="str">
        <f>VLOOKUP(A1854,'Medical Examinations'!A:N,14,0)</f>
        <v>No</v>
      </c>
      <c r="G1854" t="str">
        <f>VLOOKUP(A1854,'Medical Examinations'!A:F,6,0)</f>
        <v>No</v>
      </c>
      <c r="H1854" s="7">
        <f>VLOOKUP(A1854,'Medical Examinations'!A:J,10,0)</f>
        <v>1</v>
      </c>
      <c r="I1854" t="str">
        <f>VLOOKUP(A1854,'Medical Examinations'!A:I,9,0)</f>
        <v>No</v>
      </c>
      <c r="J1854" t="str">
        <f>VLOOKUP(A1854,'Medical Examinations'!A:L,12,0)</f>
        <v>Overweight</v>
      </c>
      <c r="K1854" t="str">
        <f>VLOOKUP(A1854,'Medical Examinations'!A:M,13,0)</f>
        <v>Normal</v>
      </c>
      <c r="L1854" t="str">
        <f>VLOOKUP(A1854,'Hospitalisation Details'!A:S,15,0)</f>
        <v>15-Aug-1992</v>
      </c>
      <c r="M1854" s="10">
        <f>VLOOKUP(A1854,'Hospitalisation Details'!A:Q,17,0)</f>
        <v>4420.95</v>
      </c>
      <c r="N1854" t="str">
        <f>VLOOKUP(A1854,'Hospitalisation Details'!A:L,12,0)</f>
        <v>tier - 2</v>
      </c>
      <c r="O1854" t="str">
        <f>VLOOKUP(A1854,'Hospitalisation Details'!A:AA,13,0)</f>
        <v>tier - 3</v>
      </c>
      <c r="P1854" t="str">
        <f>VLOOKUP(A1854,'Hospitalisation Details'!A:AA,14,0)</f>
        <v>R1020</v>
      </c>
      <c r="Q1854">
        <f>VLOOKUP(A1854,'Hospitalisation Details'!A:AA,16,0)</f>
        <v>30</v>
      </c>
    </row>
    <row r="1855" spans="1:17" ht="15.75" x14ac:dyDescent="0.25">
      <c r="A1855" s="1" t="s">
        <v>514</v>
      </c>
      <c r="B1855" t="str">
        <f>VLOOKUP(A1855,'Customer Names'!A:D,4,0)</f>
        <v>Debbie</v>
      </c>
      <c r="C1855">
        <f>VLOOKUP(A1855,'Medical Examinations'!A:B,2,0)</f>
        <v>27.72</v>
      </c>
      <c r="D1855">
        <f>VLOOKUP(A1855,'Medical Examinations'!A:C,3,0)</f>
        <v>5.03</v>
      </c>
      <c r="E1855" t="str">
        <f>VLOOKUP(A1855,'Medical Examinations'!A:K,11,0)</f>
        <v>Yes</v>
      </c>
      <c r="F1855" t="str">
        <f>VLOOKUP(A1855,'Medical Examinations'!A:N,14,0)</f>
        <v>No</v>
      </c>
      <c r="G1855" t="str">
        <f>VLOOKUP(A1855,'Medical Examinations'!A:F,6,0)</f>
        <v>No</v>
      </c>
      <c r="H1855" s="7">
        <f>VLOOKUP(A1855,'Medical Examinations'!A:J,10,0)</f>
        <v>1</v>
      </c>
      <c r="I1855" t="str">
        <f>VLOOKUP(A1855,'Medical Examinations'!A:I,9,0)</f>
        <v>No</v>
      </c>
      <c r="J1855" t="str">
        <f>VLOOKUP(A1855,'Medical Examinations'!A:L,12,0)</f>
        <v>Overweight</v>
      </c>
      <c r="K1855" t="str">
        <f>VLOOKUP(A1855,'Medical Examinations'!A:M,13,0)</f>
        <v>Normal</v>
      </c>
      <c r="L1855" t="str">
        <f>VLOOKUP(A1855,'Hospitalisation Details'!A:S,15,0)</f>
        <v>16-Sep-1988</v>
      </c>
      <c r="M1855" s="10">
        <f>VLOOKUP(A1855,'Hospitalisation Details'!A:Q,17,0)</f>
        <v>4415.16</v>
      </c>
      <c r="N1855" t="str">
        <f>VLOOKUP(A1855,'Hospitalisation Details'!A:L,12,0)</f>
        <v>tier - 2</v>
      </c>
      <c r="O1855" t="str">
        <f>VLOOKUP(A1855,'Hospitalisation Details'!A:AA,13,0)</f>
        <v>tier - 1</v>
      </c>
      <c r="P1855" t="str">
        <f>VLOOKUP(A1855,'Hospitalisation Details'!A:AA,14,0)</f>
        <v>R1013</v>
      </c>
      <c r="Q1855">
        <f>VLOOKUP(A1855,'Hospitalisation Details'!A:AA,16,0)</f>
        <v>34</v>
      </c>
    </row>
    <row r="1856" spans="1:17" ht="15.75" x14ac:dyDescent="0.25">
      <c r="A1856" s="1" t="s">
        <v>513</v>
      </c>
      <c r="B1856" t="str">
        <f>VLOOKUP(A1856,'Customer Names'!A:D,4,0)</f>
        <v>Mark D</v>
      </c>
      <c r="C1856">
        <f>VLOOKUP(A1856,'Medical Examinations'!A:B,2,0)</f>
        <v>31.5</v>
      </c>
      <c r="D1856">
        <f>VLOOKUP(A1856,'Medical Examinations'!A:C,3,0)</f>
        <v>9.6199999999999992</v>
      </c>
      <c r="E1856" t="str">
        <f>VLOOKUP(A1856,'Medical Examinations'!A:K,11,0)</f>
        <v>Yes</v>
      </c>
      <c r="F1856" t="str">
        <f>VLOOKUP(A1856,'Medical Examinations'!A:N,14,0)</f>
        <v>No</v>
      </c>
      <c r="G1856" t="str">
        <f>VLOOKUP(A1856,'Medical Examinations'!A:F,6,0)</f>
        <v>No</v>
      </c>
      <c r="H1856" s="7">
        <f>VLOOKUP(A1856,'Medical Examinations'!A:J,10,0)</f>
        <v>1</v>
      </c>
      <c r="I1856" t="str">
        <f>VLOOKUP(A1856,'Medical Examinations'!A:I,9,0)</f>
        <v>No</v>
      </c>
      <c r="J1856" t="str">
        <f>VLOOKUP(A1856,'Medical Examinations'!A:L,12,0)</f>
        <v>Obesity</v>
      </c>
      <c r="K1856" t="str">
        <f>VLOOKUP(A1856,'Medical Examinations'!A:M,13,0)</f>
        <v>Diabetes</v>
      </c>
      <c r="L1856" t="str">
        <f>VLOOKUP(A1856,'Hospitalisation Details'!A:S,15,0)</f>
        <v>13-Jul-1986</v>
      </c>
      <c r="M1856" s="10">
        <f>VLOOKUP(A1856,'Hospitalisation Details'!A:Q,17,0)</f>
        <v>4402.2299999999996</v>
      </c>
      <c r="N1856" t="str">
        <f>VLOOKUP(A1856,'Hospitalisation Details'!A:L,12,0)</f>
        <v>tier - 2</v>
      </c>
      <c r="O1856" t="str">
        <f>VLOOKUP(A1856,'Hospitalisation Details'!A:AA,13,0)</f>
        <v>tier - 2</v>
      </c>
      <c r="P1856" t="str">
        <f>VLOOKUP(A1856,'Hospitalisation Details'!A:AA,14,0)</f>
        <v>R1011</v>
      </c>
      <c r="Q1856">
        <f>VLOOKUP(A1856,'Hospitalisation Details'!A:AA,16,0)</f>
        <v>36</v>
      </c>
    </row>
    <row r="1857" spans="1:17" ht="15.75" x14ac:dyDescent="0.25">
      <c r="A1857" s="1" t="s">
        <v>512</v>
      </c>
      <c r="B1857" t="str">
        <f>VLOOKUP(A1857,'Customer Names'!A:D,4,0)</f>
        <v>Christopher</v>
      </c>
      <c r="C1857">
        <f>VLOOKUP(A1857,'Medical Examinations'!A:B,2,0)</f>
        <v>29.7</v>
      </c>
      <c r="D1857">
        <f>VLOOKUP(A1857,'Medical Examinations'!A:C,3,0)</f>
        <v>6.77</v>
      </c>
      <c r="E1857" t="str">
        <f>VLOOKUP(A1857,'Medical Examinations'!A:K,11,0)</f>
        <v>Yes</v>
      </c>
      <c r="F1857" t="str">
        <f>VLOOKUP(A1857,'Medical Examinations'!A:N,14,0)</f>
        <v>No</v>
      </c>
      <c r="G1857" t="str">
        <f>VLOOKUP(A1857,'Medical Examinations'!A:F,6,0)</f>
        <v>No</v>
      </c>
      <c r="H1857" s="7">
        <f>VLOOKUP(A1857,'Medical Examinations'!A:J,10,0)</f>
        <v>1</v>
      </c>
      <c r="I1857" t="str">
        <f>VLOOKUP(A1857,'Medical Examinations'!A:I,9,0)</f>
        <v>No</v>
      </c>
      <c r="J1857" t="str">
        <f>VLOOKUP(A1857,'Medical Examinations'!A:L,12,0)</f>
        <v>Overweight</v>
      </c>
      <c r="K1857" t="str">
        <f>VLOOKUP(A1857,'Medical Examinations'!A:M,13,0)</f>
        <v>Diabetes</v>
      </c>
      <c r="L1857" t="str">
        <f>VLOOKUP(A1857,'Hospitalisation Details'!A:S,15,0)</f>
        <v>11-Aug-1986</v>
      </c>
      <c r="M1857" s="10">
        <f>VLOOKUP(A1857,'Hospitalisation Details'!A:Q,17,0)</f>
        <v>4399.7299999999996</v>
      </c>
      <c r="N1857" t="str">
        <f>VLOOKUP(A1857,'Hospitalisation Details'!A:L,12,0)</f>
        <v>tier - 3</v>
      </c>
      <c r="O1857" t="str">
        <f>VLOOKUP(A1857,'Hospitalisation Details'!A:AA,13,0)</f>
        <v>tier - 2</v>
      </c>
      <c r="P1857" t="str">
        <f>VLOOKUP(A1857,'Hospitalisation Details'!A:AA,14,0)</f>
        <v>R1013</v>
      </c>
      <c r="Q1857">
        <f>VLOOKUP(A1857,'Hospitalisation Details'!A:AA,16,0)</f>
        <v>36</v>
      </c>
    </row>
    <row r="1858" spans="1:17" ht="15.75" x14ac:dyDescent="0.25">
      <c r="A1858" s="1" t="s">
        <v>511</v>
      </c>
      <c r="B1858" t="str">
        <f>VLOOKUP(A1858,'Customer Names'!A:D,4,0)</f>
        <v>Daniell L</v>
      </c>
      <c r="C1858">
        <f>VLOOKUP(A1858,'Medical Examinations'!A:B,2,0)</f>
        <v>21.26</v>
      </c>
      <c r="D1858">
        <f>VLOOKUP(A1858,'Medical Examinations'!A:C,3,0)</f>
        <v>5.36</v>
      </c>
      <c r="E1858" t="str">
        <f>VLOOKUP(A1858,'Medical Examinations'!A:K,11,0)</f>
        <v>Yes</v>
      </c>
      <c r="F1858" t="str">
        <f>VLOOKUP(A1858,'Medical Examinations'!A:N,14,0)</f>
        <v>No</v>
      </c>
      <c r="G1858" t="str">
        <f>VLOOKUP(A1858,'Medical Examinations'!A:F,6,0)</f>
        <v>No</v>
      </c>
      <c r="H1858" s="7">
        <f>VLOOKUP(A1858,'Medical Examinations'!A:J,10,0)</f>
        <v>1</v>
      </c>
      <c r="I1858" t="str">
        <f>VLOOKUP(A1858,'Medical Examinations'!A:I,9,0)</f>
        <v>No</v>
      </c>
      <c r="J1858" t="str">
        <f>VLOOKUP(A1858,'Medical Examinations'!A:L,12,0)</f>
        <v>Normal Weight</v>
      </c>
      <c r="K1858" t="str">
        <f>VLOOKUP(A1858,'Medical Examinations'!A:M,13,0)</f>
        <v>Normal</v>
      </c>
      <c r="L1858" t="str">
        <f>VLOOKUP(A1858,'Hospitalisation Details'!A:S,15,0)</f>
        <v>18-Jul-1988</v>
      </c>
      <c r="M1858" s="10">
        <f>VLOOKUP(A1858,'Hospitalisation Details'!A:Q,17,0)</f>
        <v>4397.3100000000004</v>
      </c>
      <c r="N1858" t="str">
        <f>VLOOKUP(A1858,'Hospitalisation Details'!A:L,12,0)</f>
        <v>tier - 2</v>
      </c>
      <c r="O1858" t="str">
        <f>VLOOKUP(A1858,'Hospitalisation Details'!A:AA,13,0)</f>
        <v>tier - 2</v>
      </c>
      <c r="P1858" t="str">
        <f>VLOOKUP(A1858,'Hospitalisation Details'!A:AA,14,0)</f>
        <v>R1013</v>
      </c>
      <c r="Q1858">
        <f>VLOOKUP(A1858,'Hospitalisation Details'!A:AA,16,0)</f>
        <v>34</v>
      </c>
    </row>
    <row r="1859" spans="1:17" ht="15.75" x14ac:dyDescent="0.25">
      <c r="A1859" s="1" t="s">
        <v>510</v>
      </c>
      <c r="B1859" t="str">
        <f>VLOOKUP(A1859,'Customer Names'!A:D,4,0)</f>
        <v>Janne</v>
      </c>
      <c r="C1859">
        <f>VLOOKUP(A1859,'Medical Examinations'!A:B,2,0)</f>
        <v>17.09</v>
      </c>
      <c r="D1859">
        <f>VLOOKUP(A1859,'Medical Examinations'!A:C,3,0)</f>
        <v>5.69</v>
      </c>
      <c r="E1859" t="str">
        <f>VLOOKUP(A1859,'Medical Examinations'!A:K,11,0)</f>
        <v>No</v>
      </c>
      <c r="F1859" t="str">
        <f>VLOOKUP(A1859,'Medical Examinations'!A:N,14,0)</f>
        <v>No</v>
      </c>
      <c r="G1859" t="str">
        <f>VLOOKUP(A1859,'Medical Examinations'!A:F,6,0)</f>
        <v>No</v>
      </c>
      <c r="H1859" s="7" t="str">
        <f>VLOOKUP(A1859,'Medical Examinations'!A:J,10,0)</f>
        <v>0</v>
      </c>
      <c r="I1859" t="str">
        <f>VLOOKUP(A1859,'Medical Examinations'!A:I,9,0)</f>
        <v>No</v>
      </c>
      <c r="J1859" t="str">
        <f>VLOOKUP(A1859,'Medical Examinations'!A:L,12,0)</f>
        <v>Underweight</v>
      </c>
      <c r="K1859" t="str">
        <f>VLOOKUP(A1859,'Medical Examinations'!A:M,13,0)</f>
        <v>Normal</v>
      </c>
      <c r="L1859" t="str">
        <f>VLOOKUP(A1859,'Hospitalisation Details'!A:S,15,0)</f>
        <v>29-Jun-1982</v>
      </c>
      <c r="M1859" s="10">
        <f>VLOOKUP(A1859,'Hospitalisation Details'!A:Q,17,0)</f>
        <v>4392.7</v>
      </c>
      <c r="N1859" t="str">
        <f>VLOOKUP(A1859,'Hospitalisation Details'!A:L,12,0)</f>
        <v>tier - 2</v>
      </c>
      <c r="O1859" t="str">
        <f>VLOOKUP(A1859,'Hospitalisation Details'!A:AA,13,0)</f>
        <v>tier - 2</v>
      </c>
      <c r="P1859" t="str">
        <f>VLOOKUP(A1859,'Hospitalisation Details'!A:AA,14,0)</f>
        <v>R1013</v>
      </c>
      <c r="Q1859">
        <f>VLOOKUP(A1859,'Hospitalisation Details'!A:AA,16,0)</f>
        <v>40</v>
      </c>
    </row>
    <row r="1860" spans="1:17" ht="15.75" x14ac:dyDescent="0.25">
      <c r="A1860" s="1" t="s">
        <v>509</v>
      </c>
      <c r="B1860" t="str">
        <f>VLOOKUP(A1860,'Customer Names'!A:D,4,0)</f>
        <v>Martina</v>
      </c>
      <c r="C1860">
        <f>VLOOKUP(A1860,'Medical Examinations'!A:B,2,0)</f>
        <v>24.3</v>
      </c>
      <c r="D1860">
        <f>VLOOKUP(A1860,'Medical Examinations'!A:C,3,0)</f>
        <v>4.9000000000000004</v>
      </c>
      <c r="E1860" t="str">
        <f>VLOOKUP(A1860,'Medical Examinations'!A:K,11,0)</f>
        <v>Yes</v>
      </c>
      <c r="F1860" t="str">
        <f>VLOOKUP(A1860,'Medical Examinations'!A:N,14,0)</f>
        <v>No</v>
      </c>
      <c r="G1860" t="str">
        <f>VLOOKUP(A1860,'Medical Examinations'!A:F,6,0)</f>
        <v>Yes</v>
      </c>
      <c r="H1860" s="7">
        <f>VLOOKUP(A1860,'Medical Examinations'!A:J,10,0)</f>
        <v>1</v>
      </c>
      <c r="I1860" t="str">
        <f>VLOOKUP(A1860,'Medical Examinations'!A:I,9,0)</f>
        <v>No</v>
      </c>
      <c r="J1860" t="str">
        <f>VLOOKUP(A1860,'Medical Examinations'!A:L,12,0)</f>
        <v>Normal Weight</v>
      </c>
      <c r="K1860" t="str">
        <f>VLOOKUP(A1860,'Medical Examinations'!A:M,13,0)</f>
        <v>Normal</v>
      </c>
      <c r="L1860" t="str">
        <f>VLOOKUP(A1860,'Hospitalisation Details'!A:S,15,0)</f>
        <v>29-Nov-1997</v>
      </c>
      <c r="M1860" s="10">
        <f>VLOOKUP(A1860,'Hospitalisation Details'!A:Q,17,0)</f>
        <v>4391.6499999999996</v>
      </c>
      <c r="N1860" t="str">
        <f>VLOOKUP(A1860,'Hospitalisation Details'!A:L,12,0)</f>
        <v>tier - 2</v>
      </c>
      <c r="O1860" t="str">
        <f>VLOOKUP(A1860,'Hospitalisation Details'!A:AA,13,0)</f>
        <v>tier - 2</v>
      </c>
      <c r="P1860" t="str">
        <f>VLOOKUP(A1860,'Hospitalisation Details'!A:AA,14,0)</f>
        <v>R1011</v>
      </c>
      <c r="Q1860">
        <f>VLOOKUP(A1860,'Hospitalisation Details'!A:AA,16,0)</f>
        <v>25</v>
      </c>
    </row>
    <row r="1861" spans="1:17" ht="15.75" x14ac:dyDescent="0.25">
      <c r="A1861" s="1" t="s">
        <v>508</v>
      </c>
      <c r="B1861" t="str">
        <f>VLOOKUP(A1861,'Customer Names'!A:D,4,0)</f>
        <v>Elizabeth L</v>
      </c>
      <c r="C1861">
        <f>VLOOKUP(A1861,'Medical Examinations'!A:B,2,0)</f>
        <v>29.734999999999999</v>
      </c>
      <c r="D1861">
        <f>VLOOKUP(A1861,'Medical Examinations'!A:C,3,0)</f>
        <v>5.78</v>
      </c>
      <c r="E1861" t="str">
        <f>VLOOKUP(A1861,'Medical Examinations'!A:K,11,0)</f>
        <v>No</v>
      </c>
      <c r="F1861" t="str">
        <f>VLOOKUP(A1861,'Medical Examinations'!A:N,14,0)</f>
        <v>No</v>
      </c>
      <c r="G1861" t="str">
        <f>VLOOKUP(A1861,'Medical Examinations'!A:F,6,0)</f>
        <v>No</v>
      </c>
      <c r="H1861" s="7" t="str">
        <f>VLOOKUP(A1861,'Medical Examinations'!A:J,10,0)</f>
        <v>0</v>
      </c>
      <c r="I1861" t="str">
        <f>VLOOKUP(A1861,'Medical Examinations'!A:I,9,0)</f>
        <v>No</v>
      </c>
      <c r="J1861" t="str">
        <f>VLOOKUP(A1861,'Medical Examinations'!A:L,12,0)</f>
        <v>Overweight</v>
      </c>
      <c r="K1861" t="str">
        <f>VLOOKUP(A1861,'Medical Examinations'!A:M,13,0)</f>
        <v>Prediabetes</v>
      </c>
      <c r="L1861" t="str">
        <f>VLOOKUP(A1861,'Hospitalisation Details'!A:S,15,0)</f>
        <v>28-Aug-1990</v>
      </c>
      <c r="M1861" s="10">
        <f>VLOOKUP(A1861,'Hospitalisation Details'!A:Q,17,0)</f>
        <v>4357.04</v>
      </c>
      <c r="N1861" t="str">
        <f>VLOOKUP(A1861,'Hospitalisation Details'!A:L,12,0)</f>
        <v>tier - 2</v>
      </c>
      <c r="O1861" t="str">
        <f>VLOOKUP(A1861,'Hospitalisation Details'!A:AA,13,0)</f>
        <v>tier - 3</v>
      </c>
      <c r="P1861" t="str">
        <f>VLOOKUP(A1861,'Hospitalisation Details'!A:AA,14,0)</f>
        <v>R1012</v>
      </c>
      <c r="Q1861">
        <f>VLOOKUP(A1861,'Hospitalisation Details'!A:AA,16,0)</f>
        <v>32</v>
      </c>
    </row>
    <row r="1862" spans="1:17" ht="15.75" x14ac:dyDescent="0.25">
      <c r="A1862" s="1" t="s">
        <v>507</v>
      </c>
      <c r="B1862" t="str">
        <f>VLOOKUP(A1862,'Customer Names'!A:D,4,0)</f>
        <v>Stephanie C.</v>
      </c>
      <c r="C1862">
        <f>VLOOKUP(A1862,'Medical Examinations'!A:B,2,0)</f>
        <v>29.26</v>
      </c>
      <c r="D1862">
        <f>VLOOKUP(A1862,'Medical Examinations'!A:C,3,0)</f>
        <v>4.7</v>
      </c>
      <c r="E1862" t="str">
        <f>VLOOKUP(A1862,'Medical Examinations'!A:K,11,0)</f>
        <v>No</v>
      </c>
      <c r="F1862" t="str">
        <f>VLOOKUP(A1862,'Medical Examinations'!A:N,14,0)</f>
        <v>No</v>
      </c>
      <c r="G1862" t="str">
        <f>VLOOKUP(A1862,'Medical Examinations'!A:F,6,0)</f>
        <v>No</v>
      </c>
      <c r="H1862" s="7" t="str">
        <f>VLOOKUP(A1862,'Medical Examinations'!A:J,10,0)</f>
        <v>0</v>
      </c>
      <c r="I1862" t="str">
        <f>VLOOKUP(A1862,'Medical Examinations'!A:I,9,0)</f>
        <v>No</v>
      </c>
      <c r="J1862" t="str">
        <f>VLOOKUP(A1862,'Medical Examinations'!A:L,12,0)</f>
        <v>Overweight</v>
      </c>
      <c r="K1862" t="str">
        <f>VLOOKUP(A1862,'Medical Examinations'!A:M,13,0)</f>
        <v>Normal</v>
      </c>
      <c r="L1862" t="str">
        <f>VLOOKUP(A1862,'Hospitalisation Details'!A:S,15,0)</f>
        <v>13-Sep-1991</v>
      </c>
      <c r="M1862" s="10">
        <f>VLOOKUP(A1862,'Hospitalisation Details'!A:Q,17,0)</f>
        <v>4350.51</v>
      </c>
      <c r="N1862" t="str">
        <f>VLOOKUP(A1862,'Hospitalisation Details'!A:L,12,0)</f>
        <v>tier - 2</v>
      </c>
      <c r="O1862" t="str">
        <f>VLOOKUP(A1862,'Hospitalisation Details'!A:AA,13,0)</f>
        <v>tier - 2</v>
      </c>
      <c r="P1862" t="str">
        <f>VLOOKUP(A1862,'Hospitalisation Details'!A:AA,14,0)</f>
        <v>R1013</v>
      </c>
      <c r="Q1862">
        <f>VLOOKUP(A1862,'Hospitalisation Details'!A:AA,16,0)</f>
        <v>31</v>
      </c>
    </row>
    <row r="1863" spans="1:17" ht="15.75" x14ac:dyDescent="0.25">
      <c r="A1863" s="1" t="s">
        <v>506</v>
      </c>
      <c r="B1863" t="str">
        <f>VLOOKUP(A1863,'Customer Names'!A:D,4,0)</f>
        <v>Katie</v>
      </c>
      <c r="C1863">
        <f>VLOOKUP(A1863,'Medical Examinations'!A:B,2,0)</f>
        <v>33</v>
      </c>
      <c r="D1863">
        <f>VLOOKUP(A1863,'Medical Examinations'!A:C,3,0)</f>
        <v>6.28</v>
      </c>
      <c r="E1863" t="str">
        <f>VLOOKUP(A1863,'Medical Examinations'!A:K,11,0)</f>
        <v>No</v>
      </c>
      <c r="F1863" t="str">
        <f>VLOOKUP(A1863,'Medical Examinations'!A:N,14,0)</f>
        <v>No</v>
      </c>
      <c r="G1863" t="str">
        <f>VLOOKUP(A1863,'Medical Examinations'!A:F,6,0)</f>
        <v>No</v>
      </c>
      <c r="H1863" s="7" t="str">
        <f>VLOOKUP(A1863,'Medical Examinations'!A:J,10,0)</f>
        <v>0</v>
      </c>
      <c r="I1863" t="str">
        <f>VLOOKUP(A1863,'Medical Examinations'!A:I,9,0)</f>
        <v>No</v>
      </c>
      <c r="J1863" t="str">
        <f>VLOOKUP(A1863,'Medical Examinations'!A:L,12,0)</f>
        <v>Obesity</v>
      </c>
      <c r="K1863" t="str">
        <f>VLOOKUP(A1863,'Medical Examinations'!A:M,13,0)</f>
        <v>Prediabetes</v>
      </c>
      <c r="L1863" t="str">
        <f>VLOOKUP(A1863,'Hospitalisation Details'!A:S,15,0)</f>
        <v>1-Nov-1994</v>
      </c>
      <c r="M1863" s="10">
        <f>VLOOKUP(A1863,'Hospitalisation Details'!A:Q,17,0)</f>
        <v>4349.46</v>
      </c>
      <c r="N1863" t="str">
        <f>VLOOKUP(A1863,'Hospitalisation Details'!A:L,12,0)</f>
        <v>tier - 2</v>
      </c>
      <c r="O1863" t="str">
        <f>VLOOKUP(A1863,'Hospitalisation Details'!A:AA,13,0)</f>
        <v>tier - 2</v>
      </c>
      <c r="P1863" t="str">
        <f>VLOOKUP(A1863,'Hospitalisation Details'!A:AA,14,0)</f>
        <v>R1013</v>
      </c>
      <c r="Q1863">
        <f>VLOOKUP(A1863,'Hospitalisation Details'!A:AA,16,0)</f>
        <v>28</v>
      </c>
    </row>
    <row r="1864" spans="1:17" ht="15.75" x14ac:dyDescent="0.25">
      <c r="A1864" s="1" t="s">
        <v>505</v>
      </c>
      <c r="B1864" t="str">
        <f>VLOOKUP(A1864,'Customer Names'!A:D,4,0)</f>
        <v>Callie</v>
      </c>
      <c r="C1864">
        <f>VLOOKUP(A1864,'Medical Examinations'!A:B,2,0)</f>
        <v>31.065000000000001</v>
      </c>
      <c r="D1864">
        <f>VLOOKUP(A1864,'Medical Examinations'!A:C,3,0)</f>
        <v>4.2300000000000004</v>
      </c>
      <c r="E1864" t="str">
        <f>VLOOKUP(A1864,'Medical Examinations'!A:K,11,0)</f>
        <v>No</v>
      </c>
      <c r="F1864" t="str">
        <f>VLOOKUP(A1864,'Medical Examinations'!A:N,14,0)</f>
        <v>No</v>
      </c>
      <c r="G1864" t="str">
        <f>VLOOKUP(A1864,'Medical Examinations'!A:F,6,0)</f>
        <v>No</v>
      </c>
      <c r="H1864" s="7" t="str">
        <f>VLOOKUP(A1864,'Medical Examinations'!A:J,10,0)</f>
        <v>0</v>
      </c>
      <c r="I1864" t="str">
        <f>VLOOKUP(A1864,'Medical Examinations'!A:I,9,0)</f>
        <v>No</v>
      </c>
      <c r="J1864" t="str">
        <f>VLOOKUP(A1864,'Medical Examinations'!A:L,12,0)</f>
        <v>Obesity</v>
      </c>
      <c r="K1864" t="str">
        <f>VLOOKUP(A1864,'Medical Examinations'!A:M,13,0)</f>
        <v>Normal</v>
      </c>
      <c r="L1864" t="str">
        <f>VLOOKUP(A1864,'Hospitalisation Details'!A:S,15,0)</f>
        <v>1-Jun-1991</v>
      </c>
      <c r="M1864" s="10">
        <f>VLOOKUP(A1864,'Hospitalisation Details'!A:Q,17,0)</f>
        <v>4347.0200000000004</v>
      </c>
      <c r="N1864" t="str">
        <f>VLOOKUP(A1864,'Hospitalisation Details'!A:L,12,0)</f>
        <v>tier - 2</v>
      </c>
      <c r="O1864" t="str">
        <f>VLOOKUP(A1864,'Hospitalisation Details'!A:AA,13,0)</f>
        <v>tier - 1</v>
      </c>
      <c r="P1864" t="str">
        <f>VLOOKUP(A1864,'Hospitalisation Details'!A:AA,14,0)</f>
        <v>R1024</v>
      </c>
      <c r="Q1864">
        <f>VLOOKUP(A1864,'Hospitalisation Details'!A:AA,16,0)</f>
        <v>32</v>
      </c>
    </row>
    <row r="1865" spans="1:17" ht="15.75" x14ac:dyDescent="0.25">
      <c r="A1865" s="1" t="s">
        <v>504</v>
      </c>
      <c r="B1865" t="str">
        <f>VLOOKUP(A1865,'Customer Names'!A:D,4,0)</f>
        <v>Inna</v>
      </c>
      <c r="C1865">
        <f>VLOOKUP(A1865,'Medical Examinations'!A:B,2,0)</f>
        <v>26.51</v>
      </c>
      <c r="D1865">
        <f>VLOOKUP(A1865,'Medical Examinations'!A:C,3,0)</f>
        <v>6.17</v>
      </c>
      <c r="E1865" t="str">
        <f>VLOOKUP(A1865,'Medical Examinations'!A:K,11,0)</f>
        <v>No</v>
      </c>
      <c r="F1865" t="str">
        <f>VLOOKUP(A1865,'Medical Examinations'!A:N,14,0)</f>
        <v>No</v>
      </c>
      <c r="G1865" t="str">
        <f>VLOOKUP(A1865,'Medical Examinations'!A:F,6,0)</f>
        <v>No</v>
      </c>
      <c r="H1865" s="7" t="str">
        <f>VLOOKUP(A1865,'Medical Examinations'!A:J,10,0)</f>
        <v>0</v>
      </c>
      <c r="I1865" t="str">
        <f>VLOOKUP(A1865,'Medical Examinations'!A:I,9,0)</f>
        <v>No</v>
      </c>
      <c r="J1865" t="str">
        <f>VLOOKUP(A1865,'Medical Examinations'!A:L,12,0)</f>
        <v>Overweight</v>
      </c>
      <c r="K1865" t="str">
        <f>VLOOKUP(A1865,'Medical Examinations'!A:M,13,0)</f>
        <v>Prediabetes</v>
      </c>
      <c r="L1865" t="str">
        <f>VLOOKUP(A1865,'Hospitalisation Details'!A:S,15,0)</f>
        <v>26-Oct-1994</v>
      </c>
      <c r="M1865" s="10">
        <f>VLOOKUP(A1865,'Hospitalisation Details'!A:Q,17,0)</f>
        <v>4340.4399999999996</v>
      </c>
      <c r="N1865" t="str">
        <f>VLOOKUP(A1865,'Hospitalisation Details'!A:L,12,0)</f>
        <v>tier - 2</v>
      </c>
      <c r="O1865" t="str">
        <f>VLOOKUP(A1865,'Hospitalisation Details'!A:AA,13,0)</f>
        <v>tier - 1</v>
      </c>
      <c r="P1865" t="str">
        <f>VLOOKUP(A1865,'Hospitalisation Details'!A:AA,14,0)</f>
        <v>R1013</v>
      </c>
      <c r="Q1865">
        <f>VLOOKUP(A1865,'Hospitalisation Details'!A:AA,16,0)</f>
        <v>28</v>
      </c>
    </row>
    <row r="1866" spans="1:17" ht="15.75" x14ac:dyDescent="0.25">
      <c r="A1866" s="1" t="s">
        <v>503</v>
      </c>
      <c r="B1866" t="str">
        <f>VLOOKUP(A1866,'Customer Names'!A:D,4,0)</f>
        <v>Mary K.</v>
      </c>
      <c r="C1866">
        <f>VLOOKUP(A1866,'Medical Examinations'!A:B,2,0)</f>
        <v>28.88</v>
      </c>
      <c r="D1866">
        <f>VLOOKUP(A1866,'Medical Examinations'!A:C,3,0)</f>
        <v>4.96</v>
      </c>
      <c r="E1866" t="str">
        <f>VLOOKUP(A1866,'Medical Examinations'!A:K,11,0)</f>
        <v>No</v>
      </c>
      <c r="F1866" t="str">
        <f>VLOOKUP(A1866,'Medical Examinations'!A:N,14,0)</f>
        <v>No</v>
      </c>
      <c r="G1866" t="str">
        <f>VLOOKUP(A1866,'Medical Examinations'!A:F,6,0)</f>
        <v>No</v>
      </c>
      <c r="H1866" s="7" t="str">
        <f>VLOOKUP(A1866,'Medical Examinations'!A:J,10,0)</f>
        <v>0</v>
      </c>
      <c r="I1866" t="str">
        <f>VLOOKUP(A1866,'Medical Examinations'!A:I,9,0)</f>
        <v>No</v>
      </c>
      <c r="J1866" t="str">
        <f>VLOOKUP(A1866,'Medical Examinations'!A:L,12,0)</f>
        <v>Overweight</v>
      </c>
      <c r="K1866" t="str">
        <f>VLOOKUP(A1866,'Medical Examinations'!A:M,13,0)</f>
        <v>Normal</v>
      </c>
      <c r="L1866" t="str">
        <f>VLOOKUP(A1866,'Hospitalisation Details'!A:S,15,0)</f>
        <v>2-Nov-1994</v>
      </c>
      <c r="M1866" s="10">
        <f>VLOOKUP(A1866,'Hospitalisation Details'!A:Q,17,0)</f>
        <v>4337.74</v>
      </c>
      <c r="N1866" t="str">
        <f>VLOOKUP(A1866,'Hospitalisation Details'!A:L,12,0)</f>
        <v>tier - 2</v>
      </c>
      <c r="O1866" t="str">
        <f>VLOOKUP(A1866,'Hospitalisation Details'!A:AA,13,0)</f>
        <v>tier - 1</v>
      </c>
      <c r="P1866" t="str">
        <f>VLOOKUP(A1866,'Hospitalisation Details'!A:AA,14,0)</f>
        <v>R1024</v>
      </c>
      <c r="Q1866">
        <f>VLOOKUP(A1866,'Hospitalisation Details'!A:AA,16,0)</f>
        <v>28</v>
      </c>
    </row>
    <row r="1867" spans="1:17" ht="15.75" x14ac:dyDescent="0.25">
      <c r="A1867" s="1" t="s">
        <v>502</v>
      </c>
      <c r="B1867" t="str">
        <f>VLOOKUP(A1867,'Customer Names'!A:D,4,0)</f>
        <v>Samuel M.</v>
      </c>
      <c r="C1867">
        <f>VLOOKUP(A1867,'Medical Examinations'!A:B,2,0)</f>
        <v>35.814999999999998</v>
      </c>
      <c r="D1867">
        <f>VLOOKUP(A1867,'Medical Examinations'!A:C,3,0)</f>
        <v>5.1100000000000003</v>
      </c>
      <c r="E1867" t="str">
        <f>VLOOKUP(A1867,'Medical Examinations'!A:K,11,0)</f>
        <v>Yes</v>
      </c>
      <c r="F1867" t="str">
        <f>VLOOKUP(A1867,'Medical Examinations'!A:N,14,0)</f>
        <v>No</v>
      </c>
      <c r="G1867" t="str">
        <f>VLOOKUP(A1867,'Medical Examinations'!A:F,6,0)</f>
        <v>No</v>
      </c>
      <c r="H1867" s="7">
        <f>VLOOKUP(A1867,'Medical Examinations'!A:J,10,0)</f>
        <v>1</v>
      </c>
      <c r="I1867" t="str">
        <f>VLOOKUP(A1867,'Medical Examinations'!A:I,9,0)</f>
        <v>No</v>
      </c>
      <c r="J1867" t="str">
        <f>VLOOKUP(A1867,'Medical Examinations'!A:L,12,0)</f>
        <v>Obesity</v>
      </c>
      <c r="K1867" t="str">
        <f>VLOOKUP(A1867,'Medical Examinations'!A:M,13,0)</f>
        <v>Normal</v>
      </c>
      <c r="L1867" t="str">
        <f>VLOOKUP(A1867,'Hospitalisation Details'!A:S,15,0)</f>
        <v>19-Dec-1988</v>
      </c>
      <c r="M1867" s="10">
        <f>VLOOKUP(A1867,'Hospitalisation Details'!A:Q,17,0)</f>
        <v>4320.41</v>
      </c>
      <c r="N1867" t="str">
        <f>VLOOKUP(A1867,'Hospitalisation Details'!A:L,12,0)</f>
        <v>tier - 2</v>
      </c>
      <c r="O1867" t="str">
        <f>VLOOKUP(A1867,'Hospitalisation Details'!A:AA,13,0)</f>
        <v>tier - 1</v>
      </c>
      <c r="P1867" t="str">
        <f>VLOOKUP(A1867,'Hospitalisation Details'!A:AA,14,0)</f>
        <v>R1012</v>
      </c>
      <c r="Q1867">
        <f>VLOOKUP(A1867,'Hospitalisation Details'!A:AA,16,0)</f>
        <v>34</v>
      </c>
    </row>
    <row r="1868" spans="1:17" ht="15.75" x14ac:dyDescent="0.25">
      <c r="A1868" s="1" t="s">
        <v>501</v>
      </c>
      <c r="B1868" t="str">
        <f>VLOOKUP(A1868,'Customer Names'!A:D,4,0)</f>
        <v>Kimberly</v>
      </c>
      <c r="C1868">
        <f>VLOOKUP(A1868,'Medical Examinations'!A:B,2,0)</f>
        <v>21.28</v>
      </c>
      <c r="D1868">
        <f>VLOOKUP(A1868,'Medical Examinations'!A:C,3,0)</f>
        <v>4.05</v>
      </c>
      <c r="E1868" t="str">
        <f>VLOOKUP(A1868,'Medical Examinations'!A:K,11,0)</f>
        <v>No</v>
      </c>
      <c r="F1868" t="str">
        <f>VLOOKUP(A1868,'Medical Examinations'!A:N,14,0)</f>
        <v>Yes</v>
      </c>
      <c r="G1868" t="str">
        <f>VLOOKUP(A1868,'Medical Examinations'!A:F,6,0)</f>
        <v>No</v>
      </c>
      <c r="H1868" s="7">
        <f>VLOOKUP(A1868,'Medical Examinations'!A:J,10,0)</f>
        <v>1</v>
      </c>
      <c r="I1868" t="str">
        <f>VLOOKUP(A1868,'Medical Examinations'!A:I,9,0)</f>
        <v>No</v>
      </c>
      <c r="J1868" t="str">
        <f>VLOOKUP(A1868,'Medical Examinations'!A:L,12,0)</f>
        <v>Normal Weight</v>
      </c>
      <c r="K1868" t="str">
        <f>VLOOKUP(A1868,'Medical Examinations'!A:M,13,0)</f>
        <v>Normal</v>
      </c>
      <c r="L1868" t="str">
        <f>VLOOKUP(A1868,'Hospitalisation Details'!A:S,15,0)</f>
        <v>25-Nov-2000</v>
      </c>
      <c r="M1868" s="10">
        <f>VLOOKUP(A1868,'Hospitalisation Details'!A:Q,17,0)</f>
        <v>4296.2700000000004</v>
      </c>
      <c r="N1868" t="str">
        <f>VLOOKUP(A1868,'Hospitalisation Details'!A:L,12,0)</f>
        <v>tier - 2</v>
      </c>
      <c r="O1868" t="str">
        <f>VLOOKUP(A1868,'Hospitalisation Details'!A:AA,13,0)</f>
        <v>tier - 3</v>
      </c>
      <c r="P1868" t="str">
        <f>VLOOKUP(A1868,'Hospitalisation Details'!A:AA,14,0)</f>
        <v>R1012</v>
      </c>
      <c r="Q1868">
        <f>VLOOKUP(A1868,'Hospitalisation Details'!A:AA,16,0)</f>
        <v>22</v>
      </c>
    </row>
    <row r="1869" spans="1:17" ht="15.75" x14ac:dyDescent="0.25">
      <c r="A1869" s="1" t="s">
        <v>500</v>
      </c>
      <c r="B1869" t="str">
        <f>VLOOKUP(A1869,'Customer Names'!A:D,4,0)</f>
        <v>Tom J.</v>
      </c>
      <c r="C1869">
        <f>VLOOKUP(A1869,'Medical Examinations'!A:B,2,0)</f>
        <v>33.81</v>
      </c>
      <c r="D1869">
        <f>VLOOKUP(A1869,'Medical Examinations'!A:C,3,0)</f>
        <v>6.49</v>
      </c>
      <c r="E1869" t="str">
        <f>VLOOKUP(A1869,'Medical Examinations'!A:K,11,0)</f>
        <v>No</v>
      </c>
      <c r="F1869" t="str">
        <f>VLOOKUP(A1869,'Medical Examinations'!A:N,14,0)</f>
        <v>No</v>
      </c>
      <c r="G1869" t="str">
        <f>VLOOKUP(A1869,'Medical Examinations'!A:F,6,0)</f>
        <v>Yes</v>
      </c>
      <c r="H1869" s="7">
        <f>VLOOKUP(A1869,'Medical Examinations'!A:J,10,0)</f>
        <v>1</v>
      </c>
      <c r="I1869" t="str">
        <f>VLOOKUP(A1869,'Medical Examinations'!A:I,9,0)</f>
        <v>No</v>
      </c>
      <c r="J1869" t="str">
        <f>VLOOKUP(A1869,'Medical Examinations'!A:L,12,0)</f>
        <v>Obesity</v>
      </c>
      <c r="K1869" t="str">
        <f>VLOOKUP(A1869,'Medical Examinations'!A:M,13,0)</f>
        <v>Prediabetes</v>
      </c>
      <c r="L1869" t="str">
        <f>VLOOKUP(A1869,'Hospitalisation Details'!A:S,15,0)</f>
        <v>8-Jun-2003</v>
      </c>
      <c r="M1869" s="10">
        <f>VLOOKUP(A1869,'Hospitalisation Details'!A:Q,17,0)</f>
        <v>4278.55</v>
      </c>
      <c r="N1869" t="str">
        <f>VLOOKUP(A1869,'Hospitalisation Details'!A:L,12,0)</f>
        <v>tier - 2</v>
      </c>
      <c r="O1869" t="str">
        <f>VLOOKUP(A1869,'Hospitalisation Details'!A:AA,13,0)</f>
        <v>tier - 1</v>
      </c>
      <c r="P1869" t="str">
        <f>VLOOKUP(A1869,'Hospitalisation Details'!A:AA,14,0)</f>
        <v>R1021</v>
      </c>
      <c r="Q1869">
        <f>VLOOKUP(A1869,'Hospitalisation Details'!A:AA,16,0)</f>
        <v>20</v>
      </c>
    </row>
    <row r="1870" spans="1:17" ht="15.75" x14ac:dyDescent="0.25">
      <c r="A1870" s="1" t="s">
        <v>499</v>
      </c>
      <c r="B1870" t="str">
        <f>VLOOKUP(A1870,'Customer Names'!A:D,4,0)</f>
        <v>Zachary</v>
      </c>
      <c r="C1870">
        <f>VLOOKUP(A1870,'Medical Examinations'!A:B,2,0)</f>
        <v>44.22</v>
      </c>
      <c r="D1870">
        <f>VLOOKUP(A1870,'Medical Examinations'!A:C,3,0)</f>
        <v>4.1900000000000004</v>
      </c>
      <c r="E1870" t="str">
        <f>VLOOKUP(A1870,'Medical Examinations'!A:K,11,0)</f>
        <v>No</v>
      </c>
      <c r="F1870" t="str">
        <f>VLOOKUP(A1870,'Medical Examinations'!A:N,14,0)</f>
        <v>No</v>
      </c>
      <c r="G1870" t="str">
        <f>VLOOKUP(A1870,'Medical Examinations'!A:F,6,0)</f>
        <v>No</v>
      </c>
      <c r="H1870" s="7">
        <f>VLOOKUP(A1870,'Medical Examinations'!A:J,10,0)</f>
        <v>1</v>
      </c>
      <c r="I1870" t="str">
        <f>VLOOKUP(A1870,'Medical Examinations'!A:I,9,0)</f>
        <v>No</v>
      </c>
      <c r="J1870" t="str">
        <f>VLOOKUP(A1870,'Medical Examinations'!A:L,12,0)</f>
        <v>Obesity</v>
      </c>
      <c r="K1870" t="str">
        <f>VLOOKUP(A1870,'Medical Examinations'!A:M,13,0)</f>
        <v>Normal</v>
      </c>
      <c r="L1870" t="str">
        <f>VLOOKUP(A1870,'Hospitalisation Details'!A:S,15,0)</f>
        <v>18-Jun-1992</v>
      </c>
      <c r="M1870" s="10">
        <f>VLOOKUP(A1870,'Hospitalisation Details'!A:Q,17,0)</f>
        <v>4266.17</v>
      </c>
      <c r="N1870" t="str">
        <f>VLOOKUP(A1870,'Hospitalisation Details'!A:L,12,0)</f>
        <v>tier - 3</v>
      </c>
      <c r="O1870" t="str">
        <f>VLOOKUP(A1870,'Hospitalisation Details'!A:AA,13,0)</f>
        <v>tier - 2</v>
      </c>
      <c r="P1870" t="str">
        <f>VLOOKUP(A1870,'Hospitalisation Details'!A:AA,14,0)</f>
        <v>R1013</v>
      </c>
      <c r="Q1870">
        <f>VLOOKUP(A1870,'Hospitalisation Details'!A:AA,16,0)</f>
        <v>30</v>
      </c>
    </row>
    <row r="1871" spans="1:17" ht="15.75" x14ac:dyDescent="0.25">
      <c r="A1871" s="1" t="s">
        <v>498</v>
      </c>
      <c r="B1871" t="str">
        <f>VLOOKUP(A1871,'Customer Names'!A:D,4,0)</f>
        <v>Dane</v>
      </c>
      <c r="C1871">
        <f>VLOOKUP(A1871,'Medical Examinations'!A:B,2,0)</f>
        <v>15.46</v>
      </c>
      <c r="D1871">
        <f>VLOOKUP(A1871,'Medical Examinations'!A:C,3,0)</f>
        <v>4.99</v>
      </c>
      <c r="E1871" t="str">
        <f>VLOOKUP(A1871,'Medical Examinations'!A:K,11,0)</f>
        <v>Yes</v>
      </c>
      <c r="F1871" t="str">
        <f>VLOOKUP(A1871,'Medical Examinations'!A:N,14,0)</f>
        <v>No</v>
      </c>
      <c r="G1871" t="str">
        <f>VLOOKUP(A1871,'Medical Examinations'!A:F,6,0)</f>
        <v>Yes</v>
      </c>
      <c r="H1871" s="7">
        <f>VLOOKUP(A1871,'Medical Examinations'!A:J,10,0)</f>
        <v>1</v>
      </c>
      <c r="I1871" t="str">
        <f>VLOOKUP(A1871,'Medical Examinations'!A:I,9,0)</f>
        <v>No</v>
      </c>
      <c r="J1871" t="str">
        <f>VLOOKUP(A1871,'Medical Examinations'!A:L,12,0)</f>
        <v>Underweight</v>
      </c>
      <c r="K1871" t="str">
        <f>VLOOKUP(A1871,'Medical Examinations'!A:M,13,0)</f>
        <v>Normal</v>
      </c>
      <c r="L1871" t="str">
        <f>VLOOKUP(A1871,'Hospitalisation Details'!A:S,15,0)</f>
        <v>20-Nov-1983</v>
      </c>
      <c r="M1871" s="10">
        <f>VLOOKUP(A1871,'Hospitalisation Details'!A:Q,17,0)</f>
        <v>4265.01</v>
      </c>
      <c r="N1871" t="str">
        <f>VLOOKUP(A1871,'Hospitalisation Details'!A:L,12,0)</f>
        <v>tier - 2</v>
      </c>
      <c r="O1871" t="str">
        <f>VLOOKUP(A1871,'Hospitalisation Details'!A:AA,13,0)</f>
        <v>tier - 1</v>
      </c>
      <c r="P1871" t="str">
        <f>VLOOKUP(A1871,'Hospitalisation Details'!A:AA,14,0)</f>
        <v>R1012</v>
      </c>
      <c r="Q1871">
        <f>VLOOKUP(A1871,'Hospitalisation Details'!A:AA,16,0)</f>
        <v>39</v>
      </c>
    </row>
    <row r="1872" spans="1:17" ht="15.75" x14ac:dyDescent="0.25">
      <c r="A1872" s="1" t="s">
        <v>497</v>
      </c>
      <c r="B1872" t="str">
        <f>VLOOKUP(A1872,'Customer Names'!A:D,4,0)</f>
        <v>Dougie J</v>
      </c>
      <c r="C1872">
        <f>VLOOKUP(A1872,'Medical Examinations'!A:B,2,0)</f>
        <v>30.3</v>
      </c>
      <c r="D1872">
        <f>VLOOKUP(A1872,'Medical Examinations'!A:C,3,0)</f>
        <v>4.7699999999999996</v>
      </c>
      <c r="E1872" t="str">
        <f>VLOOKUP(A1872,'Medical Examinations'!A:K,11,0)</f>
        <v>Yes</v>
      </c>
      <c r="F1872" t="str">
        <f>VLOOKUP(A1872,'Medical Examinations'!A:N,14,0)</f>
        <v>No</v>
      </c>
      <c r="G1872" t="str">
        <f>VLOOKUP(A1872,'Medical Examinations'!A:F,6,0)</f>
        <v>No</v>
      </c>
      <c r="H1872" s="7">
        <f>VLOOKUP(A1872,'Medical Examinations'!A:J,10,0)</f>
        <v>1</v>
      </c>
      <c r="I1872" t="str">
        <f>VLOOKUP(A1872,'Medical Examinations'!A:I,9,0)</f>
        <v>No</v>
      </c>
      <c r="J1872" t="str">
        <f>VLOOKUP(A1872,'Medical Examinations'!A:L,12,0)</f>
        <v>Obesity</v>
      </c>
      <c r="K1872" t="str">
        <f>VLOOKUP(A1872,'Medical Examinations'!A:M,13,0)</f>
        <v>Normal</v>
      </c>
      <c r="L1872" t="str">
        <f>VLOOKUP(A1872,'Hospitalisation Details'!A:S,15,0)</f>
        <v>14-Oct-1995</v>
      </c>
      <c r="M1872" s="10">
        <f>VLOOKUP(A1872,'Hospitalisation Details'!A:Q,17,0)</f>
        <v>4260.74</v>
      </c>
      <c r="N1872" t="str">
        <f>VLOOKUP(A1872,'Hospitalisation Details'!A:L,12,0)</f>
        <v>tier - 3</v>
      </c>
      <c r="O1872" t="str">
        <f>VLOOKUP(A1872,'Hospitalisation Details'!A:AA,13,0)</f>
        <v>tier - 2</v>
      </c>
      <c r="P1872" t="str">
        <f>VLOOKUP(A1872,'Hospitalisation Details'!A:AA,14,0)</f>
        <v>R1011</v>
      </c>
      <c r="Q1872">
        <f>VLOOKUP(A1872,'Hospitalisation Details'!A:AA,16,0)</f>
        <v>27</v>
      </c>
    </row>
    <row r="1873" spans="1:17" ht="15.75" x14ac:dyDescent="0.25">
      <c r="A1873" s="1" t="s">
        <v>496</v>
      </c>
      <c r="B1873" t="str">
        <f>VLOOKUP(A1873,'Customer Names'!A:D,4,0)</f>
        <v>Jeremiah H</v>
      </c>
      <c r="C1873">
        <f>VLOOKUP(A1873,'Medical Examinations'!A:B,2,0)</f>
        <v>16.670000000000002</v>
      </c>
      <c r="D1873">
        <f>VLOOKUP(A1873,'Medical Examinations'!A:C,3,0)</f>
        <v>5.46</v>
      </c>
      <c r="E1873" t="str">
        <f>VLOOKUP(A1873,'Medical Examinations'!A:K,11,0)</f>
        <v>No</v>
      </c>
      <c r="F1873" t="str">
        <f>VLOOKUP(A1873,'Medical Examinations'!A:N,14,0)</f>
        <v>No</v>
      </c>
      <c r="G1873" t="str">
        <f>VLOOKUP(A1873,'Medical Examinations'!A:F,6,0)</f>
        <v>No</v>
      </c>
      <c r="H1873" s="7" t="str">
        <f>VLOOKUP(A1873,'Medical Examinations'!A:J,10,0)</f>
        <v>0</v>
      </c>
      <c r="I1873" t="str">
        <f>VLOOKUP(A1873,'Medical Examinations'!A:I,9,0)</f>
        <v>No</v>
      </c>
      <c r="J1873" t="str">
        <f>VLOOKUP(A1873,'Medical Examinations'!A:L,12,0)</f>
        <v>Underweight</v>
      </c>
      <c r="K1873" t="str">
        <f>VLOOKUP(A1873,'Medical Examinations'!A:M,13,0)</f>
        <v>Normal</v>
      </c>
      <c r="L1873" t="str">
        <f>VLOOKUP(A1873,'Hospitalisation Details'!A:S,15,0)</f>
        <v>16-Jun-1982</v>
      </c>
      <c r="M1873" s="10">
        <f>VLOOKUP(A1873,'Hospitalisation Details'!A:Q,17,0)</f>
        <v>4250.24</v>
      </c>
      <c r="N1873" t="str">
        <f>VLOOKUP(A1873,'Hospitalisation Details'!A:L,12,0)</f>
        <v>tier - 2</v>
      </c>
      <c r="O1873" t="str">
        <f>VLOOKUP(A1873,'Hospitalisation Details'!A:AA,13,0)</f>
        <v>tier - 3</v>
      </c>
      <c r="P1873" t="str">
        <f>VLOOKUP(A1873,'Hospitalisation Details'!A:AA,14,0)</f>
        <v>R1013</v>
      </c>
      <c r="Q1873">
        <f>VLOOKUP(A1873,'Hospitalisation Details'!A:AA,16,0)</f>
        <v>40</v>
      </c>
    </row>
    <row r="1874" spans="1:17" ht="15.75" x14ac:dyDescent="0.25">
      <c r="A1874" s="1" t="s">
        <v>495</v>
      </c>
      <c r="B1874" t="str">
        <f>VLOOKUP(A1874,'Customer Names'!A:D,4,0)</f>
        <v>Ashley J.</v>
      </c>
      <c r="C1874">
        <f>VLOOKUP(A1874,'Medical Examinations'!A:B,2,0)</f>
        <v>28.594999999999999</v>
      </c>
      <c r="D1874">
        <f>VLOOKUP(A1874,'Medical Examinations'!A:C,3,0)</f>
        <v>5.43</v>
      </c>
      <c r="E1874" t="str">
        <f>VLOOKUP(A1874,'Medical Examinations'!A:K,11,0)</f>
        <v>No</v>
      </c>
      <c r="F1874" t="str">
        <f>VLOOKUP(A1874,'Medical Examinations'!A:N,14,0)</f>
        <v>No</v>
      </c>
      <c r="G1874" t="str">
        <f>VLOOKUP(A1874,'Medical Examinations'!A:F,6,0)</f>
        <v>No</v>
      </c>
      <c r="H1874" s="7" t="str">
        <f>VLOOKUP(A1874,'Medical Examinations'!A:J,10,0)</f>
        <v>0</v>
      </c>
      <c r="I1874" t="str">
        <f>VLOOKUP(A1874,'Medical Examinations'!A:I,9,0)</f>
        <v>No</v>
      </c>
      <c r="J1874" t="str">
        <f>VLOOKUP(A1874,'Medical Examinations'!A:L,12,0)</f>
        <v>Overweight</v>
      </c>
      <c r="K1874" t="str">
        <f>VLOOKUP(A1874,'Medical Examinations'!A:M,13,0)</f>
        <v>Normal</v>
      </c>
      <c r="L1874" t="str">
        <f>VLOOKUP(A1874,'Hospitalisation Details'!A:S,15,0)</f>
        <v>1-Dec-1991</v>
      </c>
      <c r="M1874" s="10">
        <f>VLOOKUP(A1874,'Hospitalisation Details'!A:Q,17,0)</f>
        <v>4243.59</v>
      </c>
      <c r="N1874" t="str">
        <f>VLOOKUP(A1874,'Hospitalisation Details'!A:L,12,0)</f>
        <v>tier - 3</v>
      </c>
      <c r="O1874" t="str">
        <f>VLOOKUP(A1874,'Hospitalisation Details'!A:AA,13,0)</f>
        <v>tier - 1</v>
      </c>
      <c r="P1874" t="str">
        <f>VLOOKUP(A1874,'Hospitalisation Details'!A:AA,14,0)</f>
        <v>R1012</v>
      </c>
      <c r="Q1874">
        <f>VLOOKUP(A1874,'Hospitalisation Details'!A:AA,16,0)</f>
        <v>31</v>
      </c>
    </row>
    <row r="1875" spans="1:17" ht="15.75" x14ac:dyDescent="0.25">
      <c r="A1875" s="1" t="s">
        <v>494</v>
      </c>
      <c r="B1875" t="str">
        <f>VLOOKUP(A1875,'Customer Names'!A:D,4,0)</f>
        <v>Turner J.</v>
      </c>
      <c r="C1875">
        <f>VLOOKUP(A1875,'Medical Examinations'!A:B,2,0)</f>
        <v>25.934999999999999</v>
      </c>
      <c r="D1875">
        <f>VLOOKUP(A1875,'Medical Examinations'!A:C,3,0)</f>
        <v>4.29</v>
      </c>
      <c r="E1875" t="str">
        <f>VLOOKUP(A1875,'Medical Examinations'!A:K,11,0)</f>
        <v>No</v>
      </c>
      <c r="F1875" t="str">
        <f>VLOOKUP(A1875,'Medical Examinations'!A:N,14,0)</f>
        <v>No</v>
      </c>
      <c r="G1875" t="str">
        <f>VLOOKUP(A1875,'Medical Examinations'!A:F,6,0)</f>
        <v>No</v>
      </c>
      <c r="H1875" s="7" t="str">
        <f>VLOOKUP(A1875,'Medical Examinations'!A:J,10,0)</f>
        <v>0</v>
      </c>
      <c r="I1875" t="str">
        <f>VLOOKUP(A1875,'Medical Examinations'!A:I,9,0)</f>
        <v>No</v>
      </c>
      <c r="J1875" t="str">
        <f>VLOOKUP(A1875,'Medical Examinations'!A:L,12,0)</f>
        <v>Overweight</v>
      </c>
      <c r="K1875" t="str">
        <f>VLOOKUP(A1875,'Medical Examinations'!A:M,13,0)</f>
        <v>Normal</v>
      </c>
      <c r="L1875" t="str">
        <f>VLOOKUP(A1875,'Hospitalisation Details'!A:S,15,0)</f>
        <v>3-Nov-1991</v>
      </c>
      <c r="M1875" s="10">
        <f>VLOOKUP(A1875,'Hospitalisation Details'!A:Q,17,0)</f>
        <v>4239.8900000000003</v>
      </c>
      <c r="N1875" t="str">
        <f>VLOOKUP(A1875,'Hospitalisation Details'!A:L,12,0)</f>
        <v>tier - 2</v>
      </c>
      <c r="O1875" t="str">
        <f>VLOOKUP(A1875,'Hospitalisation Details'!A:AA,13,0)</f>
        <v>tier - 2</v>
      </c>
      <c r="P1875" t="str">
        <f>VLOOKUP(A1875,'Hospitalisation Details'!A:AA,14,0)</f>
        <v>R1012</v>
      </c>
      <c r="Q1875">
        <f>VLOOKUP(A1875,'Hospitalisation Details'!A:AA,16,0)</f>
        <v>31</v>
      </c>
    </row>
    <row r="1876" spans="1:17" ht="15.75" x14ac:dyDescent="0.25">
      <c r="A1876" s="1" t="s">
        <v>493</v>
      </c>
      <c r="B1876" t="str">
        <f>VLOOKUP(A1876,'Customer Names'!A:D,4,0)</f>
        <v>Roger</v>
      </c>
      <c r="C1876">
        <f>VLOOKUP(A1876,'Medical Examinations'!A:B,2,0)</f>
        <v>27.645</v>
      </c>
      <c r="D1876">
        <f>VLOOKUP(A1876,'Medical Examinations'!A:C,3,0)</f>
        <v>5.25</v>
      </c>
      <c r="E1876" t="str">
        <f>VLOOKUP(A1876,'Medical Examinations'!A:K,11,0)</f>
        <v>No</v>
      </c>
      <c r="F1876" t="str">
        <f>VLOOKUP(A1876,'Medical Examinations'!A:N,14,0)</f>
        <v>No</v>
      </c>
      <c r="G1876" t="str">
        <f>VLOOKUP(A1876,'Medical Examinations'!A:F,6,0)</f>
        <v>No</v>
      </c>
      <c r="H1876" s="7">
        <f>VLOOKUP(A1876,'Medical Examinations'!A:J,10,0)</f>
        <v>1</v>
      </c>
      <c r="I1876" t="str">
        <f>VLOOKUP(A1876,'Medical Examinations'!A:I,9,0)</f>
        <v>No</v>
      </c>
      <c r="J1876" t="str">
        <f>VLOOKUP(A1876,'Medical Examinations'!A:L,12,0)</f>
        <v>Overweight</v>
      </c>
      <c r="K1876" t="str">
        <f>VLOOKUP(A1876,'Medical Examinations'!A:M,13,0)</f>
        <v>Normal</v>
      </c>
      <c r="L1876" t="str">
        <f>VLOOKUP(A1876,'Hospitalisation Details'!A:S,15,0)</f>
        <v>27-Jun-1992</v>
      </c>
      <c r="M1876" s="10">
        <f>VLOOKUP(A1876,'Hospitalisation Details'!A:Q,17,0)</f>
        <v>4237.13</v>
      </c>
      <c r="N1876" t="str">
        <f>VLOOKUP(A1876,'Hospitalisation Details'!A:L,12,0)</f>
        <v>tier - 3</v>
      </c>
      <c r="O1876" t="str">
        <f>VLOOKUP(A1876,'Hospitalisation Details'!A:AA,13,0)</f>
        <v>tier - 1</v>
      </c>
      <c r="P1876" t="str">
        <f>VLOOKUP(A1876,'Hospitalisation Details'!A:AA,14,0)</f>
        <v>R1016</v>
      </c>
      <c r="Q1876">
        <f>VLOOKUP(A1876,'Hospitalisation Details'!A:AA,16,0)</f>
        <v>30</v>
      </c>
    </row>
    <row r="1877" spans="1:17" ht="15.75" x14ac:dyDescent="0.25">
      <c r="A1877" s="1" t="s">
        <v>492</v>
      </c>
      <c r="B1877" t="str">
        <f>VLOOKUP(A1877,'Customer Names'!A:D,4,0)</f>
        <v>Pamela</v>
      </c>
      <c r="C1877">
        <f>VLOOKUP(A1877,'Medical Examinations'!A:B,2,0)</f>
        <v>30.1</v>
      </c>
      <c r="D1877">
        <f>VLOOKUP(A1877,'Medical Examinations'!A:C,3,0)</f>
        <v>4.04</v>
      </c>
      <c r="E1877" t="str">
        <f>VLOOKUP(A1877,'Medical Examinations'!A:K,11,0)</f>
        <v>No</v>
      </c>
      <c r="F1877" t="str">
        <f>VLOOKUP(A1877,'Medical Examinations'!A:N,14,0)</f>
        <v>No</v>
      </c>
      <c r="G1877" t="str">
        <f>VLOOKUP(A1877,'Medical Examinations'!A:F,6,0)</f>
        <v>No</v>
      </c>
      <c r="H1877" s="7">
        <f>VLOOKUP(A1877,'Medical Examinations'!A:J,10,0)</f>
        <v>1</v>
      </c>
      <c r="I1877" t="str">
        <f>VLOOKUP(A1877,'Medical Examinations'!A:I,9,0)</f>
        <v>No</v>
      </c>
      <c r="J1877" t="str">
        <f>VLOOKUP(A1877,'Medical Examinations'!A:L,12,0)</f>
        <v>Obesity</v>
      </c>
      <c r="K1877" t="str">
        <f>VLOOKUP(A1877,'Medical Examinations'!A:M,13,0)</f>
        <v>Normal</v>
      </c>
      <c r="L1877" t="str">
        <f>VLOOKUP(A1877,'Hospitalisation Details'!A:S,15,0)</f>
        <v>14-Dec-1998</v>
      </c>
      <c r="M1877" s="10">
        <f>VLOOKUP(A1877,'Hospitalisation Details'!A:Q,17,0)</f>
        <v>4234.93</v>
      </c>
      <c r="N1877" t="str">
        <f>VLOOKUP(A1877,'Hospitalisation Details'!A:L,12,0)</f>
        <v>tier - 2</v>
      </c>
      <c r="O1877" t="str">
        <f>VLOOKUP(A1877,'Hospitalisation Details'!A:AA,13,0)</f>
        <v>tier - 1</v>
      </c>
      <c r="P1877" t="str">
        <f>VLOOKUP(A1877,'Hospitalisation Details'!A:AA,14,0)</f>
        <v>R1011</v>
      </c>
      <c r="Q1877">
        <f>VLOOKUP(A1877,'Hospitalisation Details'!A:AA,16,0)</f>
        <v>24</v>
      </c>
    </row>
    <row r="1878" spans="1:17" ht="15.75" x14ac:dyDescent="0.25">
      <c r="A1878" s="1" t="s">
        <v>491</v>
      </c>
      <c r="B1878" t="str">
        <f>VLOOKUP(A1878,'Customer Names'!A:D,4,0)</f>
        <v>Allison M.</v>
      </c>
      <c r="C1878">
        <f>VLOOKUP(A1878,'Medical Examinations'!A:B,2,0)</f>
        <v>26.79</v>
      </c>
      <c r="D1878">
        <f>VLOOKUP(A1878,'Medical Examinations'!A:C,3,0)</f>
        <v>5</v>
      </c>
      <c r="E1878" t="str">
        <f>VLOOKUP(A1878,'Medical Examinations'!A:K,11,0)</f>
        <v>Yes</v>
      </c>
      <c r="F1878" t="str">
        <f>VLOOKUP(A1878,'Medical Examinations'!A:N,14,0)</f>
        <v>No</v>
      </c>
      <c r="G1878" t="str">
        <f>VLOOKUP(A1878,'Medical Examinations'!A:F,6,0)</f>
        <v>Yes</v>
      </c>
      <c r="H1878" s="7">
        <f>VLOOKUP(A1878,'Medical Examinations'!A:J,10,0)</f>
        <v>1</v>
      </c>
      <c r="I1878" t="str">
        <f>VLOOKUP(A1878,'Medical Examinations'!A:I,9,0)</f>
        <v>No</v>
      </c>
      <c r="J1878" t="str">
        <f>VLOOKUP(A1878,'Medical Examinations'!A:L,12,0)</f>
        <v>Overweight</v>
      </c>
      <c r="K1878" t="str">
        <f>VLOOKUP(A1878,'Medical Examinations'!A:M,13,0)</f>
        <v>Normal</v>
      </c>
      <c r="L1878" t="str">
        <f>VLOOKUP(A1878,'Hospitalisation Details'!A:S,15,0)</f>
        <v>6-Sep-1997</v>
      </c>
      <c r="M1878" s="10">
        <f>VLOOKUP(A1878,'Hospitalisation Details'!A:Q,17,0)</f>
        <v>4189.1099999999997</v>
      </c>
      <c r="N1878" t="str">
        <f>VLOOKUP(A1878,'Hospitalisation Details'!A:L,12,0)</f>
        <v>tier - 2</v>
      </c>
      <c r="O1878" t="str">
        <f>VLOOKUP(A1878,'Hospitalisation Details'!A:AA,13,0)</f>
        <v>tier - 2</v>
      </c>
      <c r="P1878" t="str">
        <f>VLOOKUP(A1878,'Hospitalisation Details'!A:AA,14,0)</f>
        <v>R1012</v>
      </c>
      <c r="Q1878">
        <f>VLOOKUP(A1878,'Hospitalisation Details'!A:AA,16,0)</f>
        <v>25</v>
      </c>
    </row>
    <row r="1879" spans="1:17" ht="15.75" x14ac:dyDescent="0.25">
      <c r="A1879" s="1" t="s">
        <v>490</v>
      </c>
      <c r="B1879" t="str">
        <f>VLOOKUP(A1879,'Customer Names'!A:D,4,0)</f>
        <v>Katherine H.</v>
      </c>
      <c r="C1879">
        <f>VLOOKUP(A1879,'Medical Examinations'!A:B,2,0)</f>
        <v>27.1</v>
      </c>
      <c r="D1879">
        <f>VLOOKUP(A1879,'Medical Examinations'!A:C,3,0)</f>
        <v>4.01</v>
      </c>
      <c r="E1879" t="str">
        <f>VLOOKUP(A1879,'Medical Examinations'!A:K,11,0)</f>
        <v>Yes</v>
      </c>
      <c r="F1879" t="str">
        <f>VLOOKUP(A1879,'Medical Examinations'!A:N,14,0)</f>
        <v>No</v>
      </c>
      <c r="G1879" t="str">
        <f>VLOOKUP(A1879,'Medical Examinations'!A:F,6,0)</f>
        <v>No</v>
      </c>
      <c r="H1879" s="7">
        <f>VLOOKUP(A1879,'Medical Examinations'!A:J,10,0)</f>
        <v>1</v>
      </c>
      <c r="I1879" t="str">
        <f>VLOOKUP(A1879,'Medical Examinations'!A:I,9,0)</f>
        <v>No</v>
      </c>
      <c r="J1879" t="str">
        <f>VLOOKUP(A1879,'Medical Examinations'!A:L,12,0)</f>
        <v>Overweight</v>
      </c>
      <c r="K1879" t="str">
        <f>VLOOKUP(A1879,'Medical Examinations'!A:M,13,0)</f>
        <v>Normal</v>
      </c>
      <c r="L1879" t="str">
        <f>VLOOKUP(A1879,'Hospitalisation Details'!A:S,15,0)</f>
        <v>3-Oct-1995</v>
      </c>
      <c r="M1879" s="10">
        <f>VLOOKUP(A1879,'Hospitalisation Details'!A:Q,17,0)</f>
        <v>4188.7299999999996</v>
      </c>
      <c r="N1879" t="str">
        <f>VLOOKUP(A1879,'Hospitalisation Details'!A:L,12,0)</f>
        <v>tier - 2</v>
      </c>
      <c r="O1879" t="str">
        <f>VLOOKUP(A1879,'Hospitalisation Details'!A:AA,13,0)</f>
        <v>tier - 2</v>
      </c>
      <c r="P1879" t="str">
        <f>VLOOKUP(A1879,'Hospitalisation Details'!A:AA,14,0)</f>
        <v>R1025</v>
      </c>
      <c r="Q1879">
        <f>VLOOKUP(A1879,'Hospitalisation Details'!A:AA,16,0)</f>
        <v>27</v>
      </c>
    </row>
    <row r="1880" spans="1:17" ht="15.75" x14ac:dyDescent="0.25">
      <c r="A1880" s="1" t="s">
        <v>489</v>
      </c>
      <c r="B1880" t="str">
        <f>VLOOKUP(A1880,'Customer Names'!A:D,4,0)</f>
        <v>Robin</v>
      </c>
      <c r="C1880">
        <f>VLOOKUP(A1880,'Medical Examinations'!A:B,2,0)</f>
        <v>24.31</v>
      </c>
      <c r="D1880">
        <f>VLOOKUP(A1880,'Medical Examinations'!A:C,3,0)</f>
        <v>5.4</v>
      </c>
      <c r="E1880" t="str">
        <f>VLOOKUP(A1880,'Medical Examinations'!A:K,11,0)</f>
        <v>No</v>
      </c>
      <c r="F1880" t="str">
        <f>VLOOKUP(A1880,'Medical Examinations'!A:N,14,0)</f>
        <v>No</v>
      </c>
      <c r="G1880" t="str">
        <f>VLOOKUP(A1880,'Medical Examinations'!A:F,6,0)</f>
        <v>No</v>
      </c>
      <c r="H1880" s="7" t="str">
        <f>VLOOKUP(A1880,'Medical Examinations'!A:J,10,0)</f>
        <v>0</v>
      </c>
      <c r="I1880" t="str">
        <f>VLOOKUP(A1880,'Medical Examinations'!A:I,9,0)</f>
        <v>No</v>
      </c>
      <c r="J1880" t="str">
        <f>VLOOKUP(A1880,'Medical Examinations'!A:L,12,0)</f>
        <v>Normal Weight</v>
      </c>
      <c r="K1880" t="str">
        <f>VLOOKUP(A1880,'Medical Examinations'!A:M,13,0)</f>
        <v>Normal</v>
      </c>
      <c r="L1880" t="str">
        <f>VLOOKUP(A1880,'Hospitalisation Details'!A:S,15,0)</f>
        <v>25-Jun-1989</v>
      </c>
      <c r="M1880" s="10">
        <f>VLOOKUP(A1880,'Hospitalisation Details'!A:Q,17,0)</f>
        <v>4185.1000000000004</v>
      </c>
      <c r="N1880" t="str">
        <f>VLOOKUP(A1880,'Hospitalisation Details'!A:L,12,0)</f>
        <v>tier - 2</v>
      </c>
      <c r="O1880" t="str">
        <f>VLOOKUP(A1880,'Hospitalisation Details'!A:AA,13,0)</f>
        <v>tier - 3</v>
      </c>
      <c r="P1880" t="str">
        <f>VLOOKUP(A1880,'Hospitalisation Details'!A:AA,14,0)</f>
        <v>R1013</v>
      </c>
      <c r="Q1880">
        <f>VLOOKUP(A1880,'Hospitalisation Details'!A:AA,16,0)</f>
        <v>33</v>
      </c>
    </row>
    <row r="1881" spans="1:17" ht="15.75" x14ac:dyDescent="0.25">
      <c r="A1881" s="1" t="s">
        <v>488</v>
      </c>
      <c r="B1881" t="str">
        <f>VLOOKUP(A1881,'Customer Names'!A:D,4,0)</f>
        <v>Terri</v>
      </c>
      <c r="C1881">
        <f>VLOOKUP(A1881,'Medical Examinations'!A:B,2,0)</f>
        <v>15.53</v>
      </c>
      <c r="D1881">
        <f>VLOOKUP(A1881,'Medical Examinations'!A:C,3,0)</f>
        <v>5.81</v>
      </c>
      <c r="E1881" t="str">
        <f>VLOOKUP(A1881,'Medical Examinations'!A:K,11,0)</f>
        <v>No</v>
      </c>
      <c r="F1881" t="str">
        <f>VLOOKUP(A1881,'Medical Examinations'!A:N,14,0)</f>
        <v>No</v>
      </c>
      <c r="G1881" t="str">
        <f>VLOOKUP(A1881,'Medical Examinations'!A:F,6,0)</f>
        <v>No</v>
      </c>
      <c r="H1881" s="7">
        <f>VLOOKUP(A1881,'Medical Examinations'!A:J,10,0)</f>
        <v>1</v>
      </c>
      <c r="I1881" t="str">
        <f>VLOOKUP(A1881,'Medical Examinations'!A:I,9,0)</f>
        <v>No</v>
      </c>
      <c r="J1881" t="str">
        <f>VLOOKUP(A1881,'Medical Examinations'!A:L,12,0)</f>
        <v>Underweight</v>
      </c>
      <c r="K1881" t="str">
        <f>VLOOKUP(A1881,'Medical Examinations'!A:M,13,0)</f>
        <v>Prediabetes</v>
      </c>
      <c r="L1881" t="str">
        <f>VLOOKUP(A1881,'Hospitalisation Details'!A:S,15,0)</f>
        <v>16-Sep-1984</v>
      </c>
      <c r="M1881" s="10">
        <f>VLOOKUP(A1881,'Hospitalisation Details'!A:Q,17,0)</f>
        <v>4163.21</v>
      </c>
      <c r="N1881" t="str">
        <f>VLOOKUP(A1881,'Hospitalisation Details'!A:L,12,0)</f>
        <v>tier - 2</v>
      </c>
      <c r="O1881" t="str">
        <f>VLOOKUP(A1881,'Hospitalisation Details'!A:AA,13,0)</f>
        <v>tier - 2</v>
      </c>
      <c r="P1881" t="str">
        <f>VLOOKUP(A1881,'Hospitalisation Details'!A:AA,14,0)</f>
        <v>R1012</v>
      </c>
      <c r="Q1881">
        <f>VLOOKUP(A1881,'Hospitalisation Details'!A:AA,16,0)</f>
        <v>38</v>
      </c>
    </row>
    <row r="1882" spans="1:17" ht="15.75" x14ac:dyDescent="0.25">
      <c r="A1882" s="1" t="s">
        <v>487</v>
      </c>
      <c r="B1882" t="str">
        <f>VLOOKUP(A1882,'Customer Names'!A:D,4,0)</f>
        <v>Eddie</v>
      </c>
      <c r="C1882">
        <f>VLOOKUP(A1882,'Medical Examinations'!A:B,2,0)</f>
        <v>30.7</v>
      </c>
      <c r="D1882">
        <f>VLOOKUP(A1882,'Medical Examinations'!A:C,3,0)</f>
        <v>5.82</v>
      </c>
      <c r="E1882" t="str">
        <f>VLOOKUP(A1882,'Medical Examinations'!A:K,11,0)</f>
        <v>No</v>
      </c>
      <c r="F1882" t="str">
        <f>VLOOKUP(A1882,'Medical Examinations'!A:N,14,0)</f>
        <v>No</v>
      </c>
      <c r="G1882" t="str">
        <f>VLOOKUP(A1882,'Medical Examinations'!A:F,6,0)</f>
        <v>No</v>
      </c>
      <c r="H1882" s="7">
        <f>VLOOKUP(A1882,'Medical Examinations'!A:J,10,0)</f>
        <v>1</v>
      </c>
      <c r="I1882" t="str">
        <f>VLOOKUP(A1882,'Medical Examinations'!A:I,9,0)</f>
        <v>No</v>
      </c>
      <c r="J1882" t="str">
        <f>VLOOKUP(A1882,'Medical Examinations'!A:L,12,0)</f>
        <v>Obesity</v>
      </c>
      <c r="K1882" t="str">
        <f>VLOOKUP(A1882,'Medical Examinations'!A:M,13,0)</f>
        <v>Prediabetes</v>
      </c>
      <c r="L1882" t="str">
        <f>VLOOKUP(A1882,'Hospitalisation Details'!A:S,15,0)</f>
        <v>26-Nov-1998</v>
      </c>
      <c r="M1882" s="10">
        <f>VLOOKUP(A1882,'Hospitalisation Details'!A:Q,17,0)</f>
        <v>4154.97</v>
      </c>
      <c r="N1882" t="str">
        <f>VLOOKUP(A1882,'Hospitalisation Details'!A:L,12,0)</f>
        <v>tier - 2</v>
      </c>
      <c r="O1882" t="str">
        <f>VLOOKUP(A1882,'Hospitalisation Details'!A:AA,13,0)</f>
        <v>tier - 1</v>
      </c>
      <c r="P1882" t="str">
        <f>VLOOKUP(A1882,'Hospitalisation Details'!A:AA,14,0)</f>
        <v>R1012</v>
      </c>
      <c r="Q1882">
        <f>VLOOKUP(A1882,'Hospitalisation Details'!A:AA,16,0)</f>
        <v>24</v>
      </c>
    </row>
    <row r="1883" spans="1:17" ht="15.75" x14ac:dyDescent="0.25">
      <c r="A1883" s="1" t="s">
        <v>486</v>
      </c>
      <c r="B1883" t="str">
        <f>VLOOKUP(A1883,'Customer Names'!A:D,4,0)</f>
        <v>Pamela</v>
      </c>
      <c r="C1883">
        <f>VLOOKUP(A1883,'Medical Examinations'!A:B,2,0)</f>
        <v>33.33</v>
      </c>
      <c r="D1883">
        <f>VLOOKUP(A1883,'Medical Examinations'!A:C,3,0)</f>
        <v>4.82</v>
      </c>
      <c r="E1883" t="str">
        <f>VLOOKUP(A1883,'Medical Examinations'!A:K,11,0)</f>
        <v>No</v>
      </c>
      <c r="F1883" t="str">
        <f>VLOOKUP(A1883,'Medical Examinations'!A:N,14,0)</f>
        <v>No</v>
      </c>
      <c r="G1883" t="str">
        <f>VLOOKUP(A1883,'Medical Examinations'!A:F,6,0)</f>
        <v>No</v>
      </c>
      <c r="H1883" s="7">
        <f>VLOOKUP(A1883,'Medical Examinations'!A:J,10,0)</f>
        <v>1</v>
      </c>
      <c r="I1883" t="str">
        <f>VLOOKUP(A1883,'Medical Examinations'!A:I,9,0)</f>
        <v>No</v>
      </c>
      <c r="J1883" t="str">
        <f>VLOOKUP(A1883,'Medical Examinations'!A:L,12,0)</f>
        <v>Obesity</v>
      </c>
      <c r="K1883" t="str">
        <f>VLOOKUP(A1883,'Medical Examinations'!A:M,13,0)</f>
        <v>Normal</v>
      </c>
      <c r="L1883" t="str">
        <f>VLOOKUP(A1883,'Hospitalisation Details'!A:S,15,0)</f>
        <v>4-Aug-1992</v>
      </c>
      <c r="M1883" s="10">
        <f>VLOOKUP(A1883,'Hospitalisation Details'!A:Q,17,0)</f>
        <v>4151.03</v>
      </c>
      <c r="N1883" t="str">
        <f>VLOOKUP(A1883,'Hospitalisation Details'!A:L,12,0)</f>
        <v>tier - 2</v>
      </c>
      <c r="O1883" t="str">
        <f>VLOOKUP(A1883,'Hospitalisation Details'!A:AA,13,0)</f>
        <v>tier - 2</v>
      </c>
      <c r="P1883" t="str">
        <f>VLOOKUP(A1883,'Hospitalisation Details'!A:AA,14,0)</f>
        <v>R1013</v>
      </c>
      <c r="Q1883">
        <f>VLOOKUP(A1883,'Hospitalisation Details'!A:AA,16,0)</f>
        <v>30</v>
      </c>
    </row>
    <row r="1884" spans="1:17" ht="15.75" x14ac:dyDescent="0.25">
      <c r="A1884" s="1" t="s">
        <v>485</v>
      </c>
      <c r="B1884" t="str">
        <f>VLOOKUP(A1884,'Customer Names'!A:D,4,0)</f>
        <v>Joyce</v>
      </c>
      <c r="C1884">
        <f>VLOOKUP(A1884,'Medical Examinations'!A:B,2,0)</f>
        <v>32.4</v>
      </c>
      <c r="D1884">
        <f>VLOOKUP(A1884,'Medical Examinations'!A:C,3,0)</f>
        <v>5.08</v>
      </c>
      <c r="E1884" t="str">
        <f>VLOOKUP(A1884,'Medical Examinations'!A:K,11,0)</f>
        <v>No</v>
      </c>
      <c r="F1884" t="str">
        <f>VLOOKUP(A1884,'Medical Examinations'!A:N,14,0)</f>
        <v>No</v>
      </c>
      <c r="G1884" t="str">
        <f>VLOOKUP(A1884,'Medical Examinations'!A:F,6,0)</f>
        <v>No</v>
      </c>
      <c r="H1884" s="7">
        <f>VLOOKUP(A1884,'Medical Examinations'!A:J,10,0)</f>
        <v>1</v>
      </c>
      <c r="I1884" t="str">
        <f>VLOOKUP(A1884,'Medical Examinations'!A:I,9,0)</f>
        <v>No</v>
      </c>
      <c r="J1884" t="str">
        <f>VLOOKUP(A1884,'Medical Examinations'!A:L,12,0)</f>
        <v>Obesity</v>
      </c>
      <c r="K1884" t="str">
        <f>VLOOKUP(A1884,'Medical Examinations'!A:M,13,0)</f>
        <v>Normal</v>
      </c>
      <c r="L1884" t="str">
        <f>VLOOKUP(A1884,'Hospitalisation Details'!A:S,15,0)</f>
        <v>28-Jun-1992</v>
      </c>
      <c r="M1884" s="10">
        <f>VLOOKUP(A1884,'Hospitalisation Details'!A:Q,17,0)</f>
        <v>4149.74</v>
      </c>
      <c r="N1884" t="str">
        <f>VLOOKUP(A1884,'Hospitalisation Details'!A:L,12,0)</f>
        <v>tier - 2</v>
      </c>
      <c r="O1884" t="str">
        <f>VLOOKUP(A1884,'Hospitalisation Details'!A:AA,13,0)</f>
        <v>tier - 1</v>
      </c>
      <c r="P1884" t="str">
        <f>VLOOKUP(A1884,'Hospitalisation Details'!A:AA,14,0)</f>
        <v>R1011</v>
      </c>
      <c r="Q1884">
        <f>VLOOKUP(A1884,'Hospitalisation Details'!A:AA,16,0)</f>
        <v>30</v>
      </c>
    </row>
    <row r="1885" spans="1:17" ht="15.75" x14ac:dyDescent="0.25">
      <c r="A1885" s="1" t="s">
        <v>484</v>
      </c>
      <c r="B1885" t="str">
        <f>VLOOKUP(A1885,'Customer Names'!A:D,4,0)</f>
        <v>Alison W.</v>
      </c>
      <c r="C1885">
        <f>VLOOKUP(A1885,'Medical Examinations'!A:B,2,0)</f>
        <v>27.93</v>
      </c>
      <c r="D1885">
        <f>VLOOKUP(A1885,'Medical Examinations'!A:C,3,0)</f>
        <v>5.59</v>
      </c>
      <c r="E1885" t="str">
        <f>VLOOKUP(A1885,'Medical Examinations'!A:K,11,0)</f>
        <v>No</v>
      </c>
      <c r="F1885" t="str">
        <f>VLOOKUP(A1885,'Medical Examinations'!A:N,14,0)</f>
        <v>No</v>
      </c>
      <c r="G1885" t="str">
        <f>VLOOKUP(A1885,'Medical Examinations'!A:F,6,0)</f>
        <v>No</v>
      </c>
      <c r="H1885" s="7">
        <f>VLOOKUP(A1885,'Medical Examinations'!A:J,10,0)</f>
        <v>1</v>
      </c>
      <c r="I1885" t="str">
        <f>VLOOKUP(A1885,'Medical Examinations'!A:I,9,0)</f>
        <v>No</v>
      </c>
      <c r="J1885" t="str">
        <f>VLOOKUP(A1885,'Medical Examinations'!A:L,12,0)</f>
        <v>Overweight</v>
      </c>
      <c r="K1885" t="str">
        <f>VLOOKUP(A1885,'Medical Examinations'!A:M,13,0)</f>
        <v>Normal</v>
      </c>
      <c r="L1885" t="str">
        <f>VLOOKUP(A1885,'Hospitalisation Details'!A:S,15,0)</f>
        <v>18-Jun-1992</v>
      </c>
      <c r="M1885" s="10">
        <f>VLOOKUP(A1885,'Hospitalisation Details'!A:Q,17,0)</f>
        <v>4137.5200000000004</v>
      </c>
      <c r="N1885" t="str">
        <f>VLOOKUP(A1885,'Hospitalisation Details'!A:L,12,0)</f>
        <v>tier - 2</v>
      </c>
      <c r="O1885" t="str">
        <f>VLOOKUP(A1885,'Hospitalisation Details'!A:AA,13,0)</f>
        <v>tier - 3</v>
      </c>
      <c r="P1885" t="str">
        <f>VLOOKUP(A1885,'Hospitalisation Details'!A:AA,14,0)</f>
        <v>R1024</v>
      </c>
      <c r="Q1885">
        <f>VLOOKUP(A1885,'Hospitalisation Details'!A:AA,16,0)</f>
        <v>30</v>
      </c>
    </row>
    <row r="1886" spans="1:17" ht="15.75" x14ac:dyDescent="0.25">
      <c r="A1886" s="1" t="s">
        <v>483</v>
      </c>
      <c r="B1886" t="str">
        <f>VLOOKUP(A1886,'Customer Names'!A:D,4,0)</f>
        <v>Tammara C</v>
      </c>
      <c r="C1886">
        <f>VLOOKUP(A1886,'Medical Examinations'!A:B,2,0)</f>
        <v>21.754999999999999</v>
      </c>
      <c r="D1886">
        <f>VLOOKUP(A1886,'Medical Examinations'!A:C,3,0)</f>
        <v>5.12</v>
      </c>
      <c r="E1886" t="str">
        <f>VLOOKUP(A1886,'Medical Examinations'!A:K,11,0)</f>
        <v>No</v>
      </c>
      <c r="F1886" t="str">
        <f>VLOOKUP(A1886,'Medical Examinations'!A:N,14,0)</f>
        <v>No</v>
      </c>
      <c r="G1886" t="str">
        <f>VLOOKUP(A1886,'Medical Examinations'!A:F,6,0)</f>
        <v>No</v>
      </c>
      <c r="H1886" s="7" t="str">
        <f>VLOOKUP(A1886,'Medical Examinations'!A:J,10,0)</f>
        <v>0</v>
      </c>
      <c r="I1886" t="str">
        <f>VLOOKUP(A1886,'Medical Examinations'!A:I,9,0)</f>
        <v>No</v>
      </c>
      <c r="J1886" t="str">
        <f>VLOOKUP(A1886,'Medical Examinations'!A:L,12,0)</f>
        <v>Normal Weight</v>
      </c>
      <c r="K1886" t="str">
        <f>VLOOKUP(A1886,'Medical Examinations'!A:M,13,0)</f>
        <v>Normal</v>
      </c>
      <c r="L1886" t="str">
        <f>VLOOKUP(A1886,'Hospitalisation Details'!A:S,15,0)</f>
        <v>6-Aug-1991</v>
      </c>
      <c r="M1886" s="10">
        <f>VLOOKUP(A1886,'Hospitalisation Details'!A:Q,17,0)</f>
        <v>4134.08</v>
      </c>
      <c r="N1886" t="str">
        <f>VLOOKUP(A1886,'Hospitalisation Details'!A:L,12,0)</f>
        <v>tier - 2</v>
      </c>
      <c r="O1886" t="str">
        <f>VLOOKUP(A1886,'Hospitalisation Details'!A:AA,13,0)</f>
        <v>tier - 1</v>
      </c>
      <c r="P1886" t="str">
        <f>VLOOKUP(A1886,'Hospitalisation Details'!A:AA,14,0)</f>
        <v>R1012</v>
      </c>
      <c r="Q1886">
        <f>VLOOKUP(A1886,'Hospitalisation Details'!A:AA,16,0)</f>
        <v>31</v>
      </c>
    </row>
    <row r="1887" spans="1:17" ht="15.75" x14ac:dyDescent="0.25">
      <c r="A1887" s="1" t="s">
        <v>482</v>
      </c>
      <c r="B1887" t="str">
        <f>VLOOKUP(A1887,'Customer Names'!A:D,4,0)</f>
        <v>Dorota</v>
      </c>
      <c r="C1887">
        <f>VLOOKUP(A1887,'Medical Examinations'!A:B,2,0)</f>
        <v>25.934999999999999</v>
      </c>
      <c r="D1887">
        <f>VLOOKUP(A1887,'Medical Examinations'!A:C,3,0)</f>
        <v>4.95</v>
      </c>
      <c r="E1887" t="str">
        <f>VLOOKUP(A1887,'Medical Examinations'!A:K,11,0)</f>
        <v>No</v>
      </c>
      <c r="F1887" t="str">
        <f>VLOOKUP(A1887,'Medical Examinations'!A:N,14,0)</f>
        <v>No</v>
      </c>
      <c r="G1887" t="str">
        <f>VLOOKUP(A1887,'Medical Examinations'!A:F,6,0)</f>
        <v>No</v>
      </c>
      <c r="H1887" s="7" t="str">
        <f>VLOOKUP(A1887,'Medical Examinations'!A:J,10,0)</f>
        <v>0</v>
      </c>
      <c r="I1887" t="str">
        <f>VLOOKUP(A1887,'Medical Examinations'!A:I,9,0)</f>
        <v>No</v>
      </c>
      <c r="J1887" t="str">
        <f>VLOOKUP(A1887,'Medical Examinations'!A:L,12,0)</f>
        <v>Overweight</v>
      </c>
      <c r="K1887" t="str">
        <f>VLOOKUP(A1887,'Medical Examinations'!A:M,13,0)</f>
        <v>Normal</v>
      </c>
      <c r="L1887" t="str">
        <f>VLOOKUP(A1887,'Hospitalisation Details'!A:S,15,0)</f>
        <v>21-Aug-1994</v>
      </c>
      <c r="M1887" s="10">
        <f>VLOOKUP(A1887,'Hospitalisation Details'!A:Q,17,0)</f>
        <v>4133.6400000000003</v>
      </c>
      <c r="N1887" t="str">
        <f>VLOOKUP(A1887,'Hospitalisation Details'!A:L,12,0)</f>
        <v>tier - 2</v>
      </c>
      <c r="O1887" t="str">
        <f>VLOOKUP(A1887,'Hospitalisation Details'!A:AA,13,0)</f>
        <v>tier - 3</v>
      </c>
      <c r="P1887" t="str">
        <f>VLOOKUP(A1887,'Hospitalisation Details'!A:AA,14,0)</f>
        <v>R1012</v>
      </c>
      <c r="Q1887">
        <f>VLOOKUP(A1887,'Hospitalisation Details'!A:AA,16,0)</f>
        <v>28</v>
      </c>
    </row>
    <row r="1888" spans="1:17" ht="15.75" x14ac:dyDescent="0.25">
      <c r="A1888" s="1" t="s">
        <v>481</v>
      </c>
      <c r="B1888" t="str">
        <f>VLOOKUP(A1888,'Customer Names'!A:D,4,0)</f>
        <v>Jose Norberto Sr.</v>
      </c>
      <c r="C1888">
        <f>VLOOKUP(A1888,'Medical Examinations'!A:B,2,0)</f>
        <v>31.5</v>
      </c>
      <c r="D1888">
        <f>VLOOKUP(A1888,'Medical Examinations'!A:C,3,0)</f>
        <v>6.16</v>
      </c>
      <c r="E1888" t="str">
        <f>VLOOKUP(A1888,'Medical Examinations'!A:K,11,0)</f>
        <v>No</v>
      </c>
      <c r="F1888" t="str">
        <f>VLOOKUP(A1888,'Medical Examinations'!A:N,14,0)</f>
        <v>No</v>
      </c>
      <c r="G1888" t="str">
        <f>VLOOKUP(A1888,'Medical Examinations'!A:F,6,0)</f>
        <v>No</v>
      </c>
      <c r="H1888" s="7" t="str">
        <f>VLOOKUP(A1888,'Medical Examinations'!A:J,10,0)</f>
        <v>0</v>
      </c>
      <c r="I1888" t="str">
        <f>VLOOKUP(A1888,'Medical Examinations'!A:I,9,0)</f>
        <v>No</v>
      </c>
      <c r="J1888" t="str">
        <f>VLOOKUP(A1888,'Medical Examinations'!A:L,12,0)</f>
        <v>Obesity</v>
      </c>
      <c r="K1888" t="str">
        <f>VLOOKUP(A1888,'Medical Examinations'!A:M,13,0)</f>
        <v>Prediabetes</v>
      </c>
      <c r="L1888" t="str">
        <f>VLOOKUP(A1888,'Hospitalisation Details'!A:S,15,0)</f>
        <v>14-Dec-1990</v>
      </c>
      <c r="M1888" s="10">
        <f>VLOOKUP(A1888,'Hospitalisation Details'!A:Q,17,0)</f>
        <v>4076.5</v>
      </c>
      <c r="N1888" t="str">
        <f>VLOOKUP(A1888,'Hospitalisation Details'!A:L,12,0)</f>
        <v>tier - 2</v>
      </c>
      <c r="O1888" t="str">
        <f>VLOOKUP(A1888,'Hospitalisation Details'!A:AA,13,0)</f>
        <v>tier - 3</v>
      </c>
      <c r="P1888" t="str">
        <f>VLOOKUP(A1888,'Hospitalisation Details'!A:AA,14,0)</f>
        <v>R1011</v>
      </c>
      <c r="Q1888">
        <f>VLOOKUP(A1888,'Hospitalisation Details'!A:AA,16,0)</f>
        <v>32</v>
      </c>
    </row>
    <row r="1889" spans="1:17" ht="15.75" x14ac:dyDescent="0.25">
      <c r="A1889" s="1" t="s">
        <v>480</v>
      </c>
      <c r="B1889" t="str">
        <f>VLOOKUP(A1889,'Customer Names'!A:D,4,0)</f>
        <v>Peter</v>
      </c>
      <c r="C1889">
        <f>VLOOKUP(A1889,'Medical Examinations'!A:B,2,0)</f>
        <v>30.03</v>
      </c>
      <c r="D1889">
        <f>VLOOKUP(A1889,'Medical Examinations'!A:C,3,0)</f>
        <v>6.41</v>
      </c>
      <c r="E1889" t="str">
        <f>VLOOKUP(A1889,'Medical Examinations'!A:K,11,0)</f>
        <v>No</v>
      </c>
      <c r="F1889" t="str">
        <f>VLOOKUP(A1889,'Medical Examinations'!A:N,14,0)</f>
        <v>No</v>
      </c>
      <c r="G1889" t="str">
        <f>VLOOKUP(A1889,'Medical Examinations'!A:F,6,0)</f>
        <v>No</v>
      </c>
      <c r="H1889" s="7" t="str">
        <f>VLOOKUP(A1889,'Medical Examinations'!A:J,10,0)</f>
        <v>0</v>
      </c>
      <c r="I1889" t="str">
        <f>VLOOKUP(A1889,'Medical Examinations'!A:I,9,0)</f>
        <v>No</v>
      </c>
      <c r="J1889" t="str">
        <f>VLOOKUP(A1889,'Medical Examinations'!A:L,12,0)</f>
        <v>Obesity</v>
      </c>
      <c r="K1889" t="str">
        <f>VLOOKUP(A1889,'Medical Examinations'!A:M,13,0)</f>
        <v>Prediabetes</v>
      </c>
      <c r="L1889" t="str">
        <f>VLOOKUP(A1889,'Hospitalisation Details'!A:S,15,0)</f>
        <v>1-Dec-1990</v>
      </c>
      <c r="M1889" s="10">
        <f>VLOOKUP(A1889,'Hospitalisation Details'!A:Q,17,0)</f>
        <v>4074.45</v>
      </c>
      <c r="N1889" t="str">
        <f>VLOOKUP(A1889,'Hospitalisation Details'!A:L,12,0)</f>
        <v>tier - 3</v>
      </c>
      <c r="O1889" t="str">
        <f>VLOOKUP(A1889,'Hospitalisation Details'!A:AA,13,0)</f>
        <v>tier - 2</v>
      </c>
      <c r="P1889" t="str">
        <f>VLOOKUP(A1889,'Hospitalisation Details'!A:AA,14,0)</f>
        <v>R1013</v>
      </c>
      <c r="Q1889">
        <f>VLOOKUP(A1889,'Hospitalisation Details'!A:AA,16,0)</f>
        <v>32</v>
      </c>
    </row>
    <row r="1890" spans="1:17" ht="15.75" x14ac:dyDescent="0.25">
      <c r="A1890" s="1" t="s">
        <v>479</v>
      </c>
      <c r="B1890" t="str">
        <f>VLOOKUP(A1890,'Customer Names'!A:D,4,0)</f>
        <v>Bryant</v>
      </c>
      <c r="C1890">
        <f>VLOOKUP(A1890,'Medical Examinations'!A:B,2,0)</f>
        <v>33.479999999999997</v>
      </c>
      <c r="D1890">
        <f>VLOOKUP(A1890,'Medical Examinations'!A:C,3,0)</f>
        <v>8.94</v>
      </c>
      <c r="E1890" t="str">
        <f>VLOOKUP(A1890,'Medical Examinations'!A:K,11,0)</f>
        <v>No</v>
      </c>
      <c r="F1890" t="str">
        <f>VLOOKUP(A1890,'Medical Examinations'!A:N,14,0)</f>
        <v>No</v>
      </c>
      <c r="G1890" t="str">
        <f>VLOOKUP(A1890,'Medical Examinations'!A:F,6,0)</f>
        <v>No</v>
      </c>
      <c r="H1890" s="7" t="str">
        <f>VLOOKUP(A1890,'Medical Examinations'!A:J,10,0)</f>
        <v>0</v>
      </c>
      <c r="I1890" t="str">
        <f>VLOOKUP(A1890,'Medical Examinations'!A:I,9,0)</f>
        <v>No</v>
      </c>
      <c r="J1890" t="str">
        <f>VLOOKUP(A1890,'Medical Examinations'!A:L,12,0)</f>
        <v>Obesity</v>
      </c>
      <c r="K1890" t="str">
        <f>VLOOKUP(A1890,'Medical Examinations'!A:M,13,0)</f>
        <v>Diabetes</v>
      </c>
      <c r="L1890" t="str">
        <f>VLOOKUP(A1890,'Hospitalisation Details'!A:S,15,0)</f>
        <v>18-Oct-2002</v>
      </c>
      <c r="M1890" s="10">
        <f>VLOOKUP(A1890,'Hospitalisation Details'!A:Q,17,0)</f>
        <v>4070.51</v>
      </c>
      <c r="N1890" t="str">
        <f>VLOOKUP(A1890,'Hospitalisation Details'!A:L,12,0)</f>
        <v>tier - 2</v>
      </c>
      <c r="O1890" t="str">
        <f>VLOOKUP(A1890,'Hospitalisation Details'!A:AA,13,0)</f>
        <v>tier - 1</v>
      </c>
      <c r="P1890" t="str">
        <f>VLOOKUP(A1890,'Hospitalisation Details'!A:AA,14,0)</f>
        <v>R1012</v>
      </c>
      <c r="Q1890">
        <f>VLOOKUP(A1890,'Hospitalisation Details'!A:AA,16,0)</f>
        <v>20</v>
      </c>
    </row>
    <row r="1891" spans="1:17" ht="15.75" x14ac:dyDescent="0.25">
      <c r="A1891" s="1" t="s">
        <v>478</v>
      </c>
      <c r="B1891" t="str">
        <f>VLOOKUP(A1891,'Customer Names'!A:D,4,0)</f>
        <v>Christina</v>
      </c>
      <c r="C1891">
        <f>VLOOKUP(A1891,'Medical Examinations'!A:B,2,0)</f>
        <v>16.510000000000002</v>
      </c>
      <c r="D1891">
        <f>VLOOKUP(A1891,'Medical Examinations'!A:C,3,0)</f>
        <v>4.42</v>
      </c>
      <c r="E1891" t="str">
        <f>VLOOKUP(A1891,'Medical Examinations'!A:K,11,0)</f>
        <v>Yes</v>
      </c>
      <c r="F1891" t="str">
        <f>VLOOKUP(A1891,'Medical Examinations'!A:N,14,0)</f>
        <v>No</v>
      </c>
      <c r="G1891" t="str">
        <f>VLOOKUP(A1891,'Medical Examinations'!A:F,6,0)</f>
        <v>Yes</v>
      </c>
      <c r="H1891" s="7">
        <f>VLOOKUP(A1891,'Medical Examinations'!A:J,10,0)</f>
        <v>1</v>
      </c>
      <c r="I1891" t="str">
        <f>VLOOKUP(A1891,'Medical Examinations'!A:I,9,0)</f>
        <v>No</v>
      </c>
      <c r="J1891" t="str">
        <f>VLOOKUP(A1891,'Medical Examinations'!A:L,12,0)</f>
        <v>Underweight</v>
      </c>
      <c r="K1891" t="str">
        <f>VLOOKUP(A1891,'Medical Examinations'!A:M,13,0)</f>
        <v>Normal</v>
      </c>
      <c r="L1891" t="str">
        <f>VLOOKUP(A1891,'Hospitalisation Details'!A:S,15,0)</f>
        <v>16-Sep-1983</v>
      </c>
      <c r="M1891" s="10">
        <f>VLOOKUP(A1891,'Hospitalisation Details'!A:Q,17,0)</f>
        <v>4070.42</v>
      </c>
      <c r="N1891" t="str">
        <f>VLOOKUP(A1891,'Hospitalisation Details'!A:L,12,0)</f>
        <v>tier - 2</v>
      </c>
      <c r="O1891" t="str">
        <f>VLOOKUP(A1891,'Hospitalisation Details'!A:AA,13,0)</f>
        <v>tier - 1</v>
      </c>
      <c r="P1891" t="str">
        <f>VLOOKUP(A1891,'Hospitalisation Details'!A:AA,14,0)</f>
        <v>R1013</v>
      </c>
      <c r="Q1891">
        <f>VLOOKUP(A1891,'Hospitalisation Details'!A:AA,16,0)</f>
        <v>39</v>
      </c>
    </row>
    <row r="1892" spans="1:17" ht="15.75" x14ac:dyDescent="0.25">
      <c r="A1892" s="1" t="s">
        <v>477</v>
      </c>
      <c r="B1892" t="str">
        <f>VLOOKUP(A1892,'Customer Names'!A:D,4,0)</f>
        <v>John</v>
      </c>
      <c r="C1892">
        <f>VLOOKUP(A1892,'Medical Examinations'!A:B,2,0)</f>
        <v>33.155000000000001</v>
      </c>
      <c r="D1892">
        <f>VLOOKUP(A1892,'Medical Examinations'!A:C,3,0)</f>
        <v>5.3</v>
      </c>
      <c r="E1892" t="str">
        <f>VLOOKUP(A1892,'Medical Examinations'!A:K,11,0)</f>
        <v>Yes</v>
      </c>
      <c r="F1892" t="str">
        <f>VLOOKUP(A1892,'Medical Examinations'!A:N,14,0)</f>
        <v>No</v>
      </c>
      <c r="G1892" t="str">
        <f>VLOOKUP(A1892,'Medical Examinations'!A:F,6,0)</f>
        <v>No</v>
      </c>
      <c r="H1892" s="7">
        <f>VLOOKUP(A1892,'Medical Examinations'!A:J,10,0)</f>
        <v>1</v>
      </c>
      <c r="I1892" t="str">
        <f>VLOOKUP(A1892,'Medical Examinations'!A:I,9,0)</f>
        <v>No</v>
      </c>
      <c r="J1892" t="str">
        <f>VLOOKUP(A1892,'Medical Examinations'!A:L,12,0)</f>
        <v>Obesity</v>
      </c>
      <c r="K1892" t="str">
        <f>VLOOKUP(A1892,'Medical Examinations'!A:M,13,0)</f>
        <v>Normal</v>
      </c>
      <c r="L1892" t="str">
        <f>VLOOKUP(A1892,'Hospitalisation Details'!A:S,15,0)</f>
        <v>14-Sep-1995</v>
      </c>
      <c r="M1892" s="10">
        <f>VLOOKUP(A1892,'Hospitalisation Details'!A:Q,17,0)</f>
        <v>4058.71</v>
      </c>
      <c r="N1892" t="str">
        <f>VLOOKUP(A1892,'Hospitalisation Details'!A:L,12,0)</f>
        <v>tier - 3</v>
      </c>
      <c r="O1892" t="str">
        <f>VLOOKUP(A1892,'Hospitalisation Details'!A:AA,13,0)</f>
        <v>tier - 3</v>
      </c>
      <c r="P1892" t="str">
        <f>VLOOKUP(A1892,'Hospitalisation Details'!A:AA,14,0)</f>
        <v>R1012</v>
      </c>
      <c r="Q1892">
        <f>VLOOKUP(A1892,'Hospitalisation Details'!A:AA,16,0)</f>
        <v>27</v>
      </c>
    </row>
    <row r="1893" spans="1:17" ht="15.75" x14ac:dyDescent="0.25">
      <c r="A1893" s="1" t="s">
        <v>476</v>
      </c>
      <c r="B1893" t="str">
        <f>VLOOKUP(A1893,'Customer Names'!A:D,4,0)</f>
        <v>Eduardo</v>
      </c>
      <c r="C1893">
        <f>VLOOKUP(A1893,'Medical Examinations'!A:B,2,0)</f>
        <v>37.29</v>
      </c>
      <c r="D1893">
        <f>VLOOKUP(A1893,'Medical Examinations'!A:C,3,0)</f>
        <v>4.6399999999999997</v>
      </c>
      <c r="E1893" t="str">
        <f>VLOOKUP(A1893,'Medical Examinations'!A:K,11,0)</f>
        <v>No</v>
      </c>
      <c r="F1893" t="str">
        <f>VLOOKUP(A1893,'Medical Examinations'!A:N,14,0)</f>
        <v>No</v>
      </c>
      <c r="G1893" t="str">
        <f>VLOOKUP(A1893,'Medical Examinations'!A:F,6,0)</f>
        <v>Yes</v>
      </c>
      <c r="H1893" s="7">
        <f>VLOOKUP(A1893,'Medical Examinations'!A:J,10,0)</f>
        <v>1</v>
      </c>
      <c r="I1893" t="str">
        <f>VLOOKUP(A1893,'Medical Examinations'!A:I,9,0)</f>
        <v>No</v>
      </c>
      <c r="J1893" t="str">
        <f>VLOOKUP(A1893,'Medical Examinations'!A:L,12,0)</f>
        <v>Obesity</v>
      </c>
      <c r="K1893" t="str">
        <f>VLOOKUP(A1893,'Medical Examinations'!A:M,13,0)</f>
        <v>Normal</v>
      </c>
      <c r="L1893" t="str">
        <f>VLOOKUP(A1893,'Hospitalisation Details'!A:S,15,0)</f>
        <v>13-Aug-1993</v>
      </c>
      <c r="M1893" s="10">
        <f>VLOOKUP(A1893,'Hospitalisation Details'!A:Q,17,0)</f>
        <v>4058.12</v>
      </c>
      <c r="N1893" t="str">
        <f>VLOOKUP(A1893,'Hospitalisation Details'!A:L,12,0)</f>
        <v>tier - 2</v>
      </c>
      <c r="O1893" t="str">
        <f>VLOOKUP(A1893,'Hospitalisation Details'!A:AA,13,0)</f>
        <v>tier - 1</v>
      </c>
      <c r="P1893" t="str">
        <f>VLOOKUP(A1893,'Hospitalisation Details'!A:AA,14,0)</f>
        <v>R1013</v>
      </c>
      <c r="Q1893">
        <f>VLOOKUP(A1893,'Hospitalisation Details'!A:AA,16,0)</f>
        <v>29</v>
      </c>
    </row>
    <row r="1894" spans="1:17" ht="15.75" x14ac:dyDescent="0.25">
      <c r="A1894" s="1" t="s">
        <v>475</v>
      </c>
      <c r="B1894" t="str">
        <f>VLOOKUP(A1894,'Customer Names'!A:D,4,0)</f>
        <v>Laura M.</v>
      </c>
      <c r="C1894">
        <f>VLOOKUP(A1894,'Medical Examinations'!A:B,2,0)</f>
        <v>20.23</v>
      </c>
      <c r="D1894">
        <f>VLOOKUP(A1894,'Medical Examinations'!A:C,3,0)</f>
        <v>6.16</v>
      </c>
      <c r="E1894" t="str">
        <f>VLOOKUP(A1894,'Medical Examinations'!A:K,11,0)</f>
        <v>Yes</v>
      </c>
      <c r="F1894" t="str">
        <f>VLOOKUP(A1894,'Medical Examinations'!A:N,14,0)</f>
        <v>No</v>
      </c>
      <c r="G1894" t="str">
        <f>VLOOKUP(A1894,'Medical Examinations'!A:F,6,0)</f>
        <v>No</v>
      </c>
      <c r="H1894" s="7">
        <f>VLOOKUP(A1894,'Medical Examinations'!A:J,10,0)</f>
        <v>1</v>
      </c>
      <c r="I1894" t="str">
        <f>VLOOKUP(A1894,'Medical Examinations'!A:I,9,0)</f>
        <v>No</v>
      </c>
      <c r="J1894" t="str">
        <f>VLOOKUP(A1894,'Medical Examinations'!A:L,12,0)</f>
        <v>Normal Weight</v>
      </c>
      <c r="K1894" t="str">
        <f>VLOOKUP(A1894,'Medical Examinations'!A:M,13,0)</f>
        <v>Prediabetes</v>
      </c>
      <c r="L1894" t="str">
        <f>VLOOKUP(A1894,'Hospitalisation Details'!A:S,15,0)</f>
        <v>30-Nov-1988</v>
      </c>
      <c r="M1894" s="10">
        <f>VLOOKUP(A1894,'Hospitalisation Details'!A:Q,17,0)</f>
        <v>4047.94</v>
      </c>
      <c r="N1894" t="str">
        <f>VLOOKUP(A1894,'Hospitalisation Details'!A:L,12,0)</f>
        <v>tier - 2</v>
      </c>
      <c r="O1894" t="str">
        <f>VLOOKUP(A1894,'Hospitalisation Details'!A:AA,13,0)</f>
        <v>tier - 1</v>
      </c>
      <c r="P1894" t="str">
        <f>VLOOKUP(A1894,'Hospitalisation Details'!A:AA,14,0)</f>
        <v>R1013</v>
      </c>
      <c r="Q1894">
        <f>VLOOKUP(A1894,'Hospitalisation Details'!A:AA,16,0)</f>
        <v>34</v>
      </c>
    </row>
    <row r="1895" spans="1:17" ht="15.75" x14ac:dyDescent="0.25">
      <c r="A1895" s="1" t="s">
        <v>474</v>
      </c>
      <c r="B1895" t="str">
        <f>VLOOKUP(A1895,'Customer Names'!A:D,4,0)</f>
        <v>Charlie</v>
      </c>
      <c r="C1895">
        <f>VLOOKUP(A1895,'Medical Examinations'!A:B,2,0)</f>
        <v>28.975000000000001</v>
      </c>
      <c r="D1895">
        <f>VLOOKUP(A1895,'Medical Examinations'!A:C,3,0)</f>
        <v>4.12</v>
      </c>
      <c r="E1895" t="str">
        <f>VLOOKUP(A1895,'Medical Examinations'!A:K,11,0)</f>
        <v>No</v>
      </c>
      <c r="F1895" t="str">
        <f>VLOOKUP(A1895,'Medical Examinations'!A:N,14,0)</f>
        <v>No</v>
      </c>
      <c r="G1895" t="str">
        <f>VLOOKUP(A1895,'Medical Examinations'!A:F,6,0)</f>
        <v>Yes</v>
      </c>
      <c r="H1895" s="7">
        <f>VLOOKUP(A1895,'Medical Examinations'!A:J,10,0)</f>
        <v>1</v>
      </c>
      <c r="I1895" t="str">
        <f>VLOOKUP(A1895,'Medical Examinations'!A:I,9,0)</f>
        <v>No</v>
      </c>
      <c r="J1895" t="str">
        <f>VLOOKUP(A1895,'Medical Examinations'!A:L,12,0)</f>
        <v>Overweight</v>
      </c>
      <c r="K1895" t="str">
        <f>VLOOKUP(A1895,'Medical Examinations'!A:M,13,0)</f>
        <v>Normal</v>
      </c>
      <c r="L1895" t="str">
        <f>VLOOKUP(A1895,'Hospitalisation Details'!A:S,15,0)</f>
        <v>26-Dec-1993</v>
      </c>
      <c r="M1895" s="10">
        <f>VLOOKUP(A1895,'Hospitalisation Details'!A:Q,17,0)</f>
        <v>4040.56</v>
      </c>
      <c r="N1895" t="str">
        <f>VLOOKUP(A1895,'Hospitalisation Details'!A:L,12,0)</f>
        <v>tier - 3</v>
      </c>
      <c r="O1895" t="str">
        <f>VLOOKUP(A1895,'Hospitalisation Details'!A:AA,13,0)</f>
        <v>tier - 3</v>
      </c>
      <c r="P1895" t="str">
        <f>VLOOKUP(A1895,'Hospitalisation Details'!A:AA,14,0)</f>
        <v>R1015</v>
      </c>
      <c r="Q1895">
        <f>VLOOKUP(A1895,'Hospitalisation Details'!A:AA,16,0)</f>
        <v>29</v>
      </c>
    </row>
    <row r="1896" spans="1:17" ht="15.75" x14ac:dyDescent="0.25">
      <c r="A1896" s="1" t="s">
        <v>473</v>
      </c>
      <c r="B1896" t="str">
        <f>VLOOKUP(A1896,'Customer Names'!A:D,4,0)</f>
        <v>Melissa D.</v>
      </c>
      <c r="C1896">
        <f>VLOOKUP(A1896,'Medical Examinations'!A:B,2,0)</f>
        <v>16.420000000000002</v>
      </c>
      <c r="D1896">
        <f>VLOOKUP(A1896,'Medical Examinations'!A:C,3,0)</f>
        <v>5.77</v>
      </c>
      <c r="E1896" t="str">
        <f>VLOOKUP(A1896,'Medical Examinations'!A:K,11,0)</f>
        <v>Yes</v>
      </c>
      <c r="F1896" t="str">
        <f>VLOOKUP(A1896,'Medical Examinations'!A:N,14,0)</f>
        <v>No</v>
      </c>
      <c r="G1896" t="str">
        <f>VLOOKUP(A1896,'Medical Examinations'!A:F,6,0)</f>
        <v>Yes</v>
      </c>
      <c r="H1896" s="7">
        <f>VLOOKUP(A1896,'Medical Examinations'!A:J,10,0)</f>
        <v>1</v>
      </c>
      <c r="I1896" t="str">
        <f>VLOOKUP(A1896,'Medical Examinations'!A:I,9,0)</f>
        <v>No</v>
      </c>
      <c r="J1896" t="str">
        <f>VLOOKUP(A1896,'Medical Examinations'!A:L,12,0)</f>
        <v>Underweight</v>
      </c>
      <c r="K1896" t="str">
        <f>VLOOKUP(A1896,'Medical Examinations'!A:M,13,0)</f>
        <v>Prediabetes</v>
      </c>
      <c r="L1896" t="str">
        <f>VLOOKUP(A1896,'Hospitalisation Details'!A:S,15,0)</f>
        <v>10-Nov-1983</v>
      </c>
      <c r="M1896" s="10">
        <f>VLOOKUP(A1896,'Hospitalisation Details'!A:Q,17,0)</f>
        <v>4039.9</v>
      </c>
      <c r="N1896" t="str">
        <f>VLOOKUP(A1896,'Hospitalisation Details'!A:L,12,0)</f>
        <v>tier - 2</v>
      </c>
      <c r="O1896" t="str">
        <f>VLOOKUP(A1896,'Hospitalisation Details'!A:AA,13,0)</f>
        <v>tier - 1</v>
      </c>
      <c r="P1896" t="str">
        <f>VLOOKUP(A1896,'Hospitalisation Details'!A:AA,14,0)</f>
        <v>R1013</v>
      </c>
      <c r="Q1896">
        <f>VLOOKUP(A1896,'Hospitalisation Details'!A:AA,16,0)</f>
        <v>39</v>
      </c>
    </row>
    <row r="1897" spans="1:17" ht="15.75" x14ac:dyDescent="0.25">
      <c r="A1897" s="1" t="s">
        <v>472</v>
      </c>
      <c r="B1897" t="str">
        <f>VLOOKUP(A1897,'Customer Names'!A:D,4,0)</f>
        <v>Dan C. Jr.</v>
      </c>
      <c r="C1897">
        <f>VLOOKUP(A1897,'Medical Examinations'!A:B,2,0)</f>
        <v>17.559999999999999</v>
      </c>
      <c r="D1897">
        <f>VLOOKUP(A1897,'Medical Examinations'!A:C,3,0)</f>
        <v>6.2</v>
      </c>
      <c r="E1897" t="str">
        <f>VLOOKUP(A1897,'Medical Examinations'!A:K,11,0)</f>
        <v>No</v>
      </c>
      <c r="F1897" t="str">
        <f>VLOOKUP(A1897,'Medical Examinations'!A:N,14,0)</f>
        <v>No</v>
      </c>
      <c r="G1897" t="str">
        <f>VLOOKUP(A1897,'Medical Examinations'!A:F,6,0)</f>
        <v>No</v>
      </c>
      <c r="H1897" s="7">
        <f>VLOOKUP(A1897,'Medical Examinations'!A:J,10,0)</f>
        <v>1</v>
      </c>
      <c r="I1897" t="str">
        <f>VLOOKUP(A1897,'Medical Examinations'!A:I,9,0)</f>
        <v>No</v>
      </c>
      <c r="J1897" t="str">
        <f>VLOOKUP(A1897,'Medical Examinations'!A:L,12,0)</f>
        <v>Underweight</v>
      </c>
      <c r="K1897" t="str">
        <f>VLOOKUP(A1897,'Medical Examinations'!A:M,13,0)</f>
        <v>Prediabetes</v>
      </c>
      <c r="L1897" t="str">
        <f>VLOOKUP(A1897,'Hospitalisation Details'!A:S,15,0)</f>
        <v>7-Jul-1984</v>
      </c>
      <c r="M1897" s="10">
        <f>VLOOKUP(A1897,'Hospitalisation Details'!A:Q,17,0)</f>
        <v>4038.41</v>
      </c>
      <c r="N1897" t="str">
        <f>VLOOKUP(A1897,'Hospitalisation Details'!A:L,12,0)</f>
        <v>tier - 2</v>
      </c>
      <c r="O1897" t="str">
        <f>VLOOKUP(A1897,'Hospitalisation Details'!A:AA,13,0)</f>
        <v>tier - 1</v>
      </c>
      <c r="P1897" t="str">
        <f>VLOOKUP(A1897,'Hospitalisation Details'!A:AA,14,0)</f>
        <v>R1013</v>
      </c>
      <c r="Q1897">
        <f>VLOOKUP(A1897,'Hospitalisation Details'!A:AA,16,0)</f>
        <v>38</v>
      </c>
    </row>
    <row r="1898" spans="1:17" ht="15.75" x14ac:dyDescent="0.25">
      <c r="A1898" s="1" t="s">
        <v>471</v>
      </c>
      <c r="B1898" t="str">
        <f>VLOOKUP(A1898,'Customer Names'!A:D,4,0)</f>
        <v>Matthew</v>
      </c>
      <c r="C1898">
        <f>VLOOKUP(A1898,'Medical Examinations'!A:B,2,0)</f>
        <v>24.13</v>
      </c>
      <c r="D1898">
        <f>VLOOKUP(A1898,'Medical Examinations'!A:C,3,0)</f>
        <v>4.3899999999999997</v>
      </c>
      <c r="E1898" t="str">
        <f>VLOOKUP(A1898,'Medical Examinations'!A:K,11,0)</f>
        <v>No</v>
      </c>
      <c r="F1898" t="str">
        <f>VLOOKUP(A1898,'Medical Examinations'!A:N,14,0)</f>
        <v>No</v>
      </c>
      <c r="G1898" t="str">
        <f>VLOOKUP(A1898,'Medical Examinations'!A:F,6,0)</f>
        <v>No</v>
      </c>
      <c r="H1898" s="7">
        <f>VLOOKUP(A1898,'Medical Examinations'!A:J,10,0)</f>
        <v>1</v>
      </c>
      <c r="I1898" t="str">
        <f>VLOOKUP(A1898,'Medical Examinations'!A:I,9,0)</f>
        <v>No</v>
      </c>
      <c r="J1898" t="str">
        <f>VLOOKUP(A1898,'Medical Examinations'!A:L,12,0)</f>
        <v>Normal Weight</v>
      </c>
      <c r="K1898" t="str">
        <f>VLOOKUP(A1898,'Medical Examinations'!A:M,13,0)</f>
        <v>Normal</v>
      </c>
      <c r="L1898" t="str">
        <f>VLOOKUP(A1898,'Hospitalisation Details'!A:S,15,0)</f>
        <v>11-Oct-1992</v>
      </c>
      <c r="M1898" s="10">
        <f>VLOOKUP(A1898,'Hospitalisation Details'!A:Q,17,0)</f>
        <v>4032.24</v>
      </c>
      <c r="N1898" t="str">
        <f>VLOOKUP(A1898,'Hospitalisation Details'!A:L,12,0)</f>
        <v>tier - 3</v>
      </c>
      <c r="O1898" t="str">
        <f>VLOOKUP(A1898,'Hospitalisation Details'!A:AA,13,0)</f>
        <v>tier - 3</v>
      </c>
      <c r="P1898" t="str">
        <f>VLOOKUP(A1898,'Hospitalisation Details'!A:AA,14,0)</f>
        <v>R1012</v>
      </c>
      <c r="Q1898">
        <f>VLOOKUP(A1898,'Hospitalisation Details'!A:AA,16,0)</f>
        <v>30</v>
      </c>
    </row>
    <row r="1899" spans="1:17" ht="15.75" x14ac:dyDescent="0.25">
      <c r="A1899" s="1" t="s">
        <v>470</v>
      </c>
      <c r="B1899" t="str">
        <f>VLOOKUP(A1899,'Customer Names'!A:D,4,0)</f>
        <v>Wesley C.</v>
      </c>
      <c r="C1899">
        <f>VLOOKUP(A1899,'Medical Examinations'!A:B,2,0)</f>
        <v>19.95</v>
      </c>
      <c r="D1899">
        <f>VLOOKUP(A1899,'Medical Examinations'!A:C,3,0)</f>
        <v>5.13</v>
      </c>
      <c r="E1899" t="str">
        <f>VLOOKUP(A1899,'Medical Examinations'!A:K,11,0)</f>
        <v>No</v>
      </c>
      <c r="F1899" t="str">
        <f>VLOOKUP(A1899,'Medical Examinations'!A:N,14,0)</f>
        <v>Yes</v>
      </c>
      <c r="G1899" t="str">
        <f>VLOOKUP(A1899,'Medical Examinations'!A:F,6,0)</f>
        <v>No</v>
      </c>
      <c r="H1899" s="7">
        <f>VLOOKUP(A1899,'Medical Examinations'!A:J,10,0)</f>
        <v>2</v>
      </c>
      <c r="I1899" t="str">
        <f>VLOOKUP(A1899,'Medical Examinations'!A:I,9,0)</f>
        <v>No</v>
      </c>
      <c r="J1899" t="str">
        <f>VLOOKUP(A1899,'Medical Examinations'!A:L,12,0)</f>
        <v>Normal Weight</v>
      </c>
      <c r="K1899" t="str">
        <f>VLOOKUP(A1899,'Medical Examinations'!A:M,13,0)</f>
        <v>Normal</v>
      </c>
      <c r="L1899" t="str">
        <f>VLOOKUP(A1899,'Hospitalisation Details'!A:S,15,0)</f>
        <v>13-Sep-2000</v>
      </c>
      <c r="M1899" s="10">
        <f>VLOOKUP(A1899,'Hospitalisation Details'!A:Q,17,0)</f>
        <v>4005.42</v>
      </c>
      <c r="N1899" t="str">
        <f>VLOOKUP(A1899,'Hospitalisation Details'!A:L,12,0)</f>
        <v>tier - 2</v>
      </c>
      <c r="O1899" t="str">
        <f>VLOOKUP(A1899,'Hospitalisation Details'!A:AA,13,0)</f>
        <v>tier - 1</v>
      </c>
      <c r="P1899" t="str">
        <f>VLOOKUP(A1899,'Hospitalisation Details'!A:AA,14,0)</f>
        <v>R1015</v>
      </c>
      <c r="Q1899">
        <f>VLOOKUP(A1899,'Hospitalisation Details'!A:AA,16,0)</f>
        <v>22</v>
      </c>
    </row>
    <row r="1900" spans="1:17" ht="15.75" x14ac:dyDescent="0.25">
      <c r="A1900" s="1" t="s">
        <v>469</v>
      </c>
      <c r="B1900" t="str">
        <f>VLOOKUP(A1900,'Customer Names'!A:D,4,0)</f>
        <v>Christopher</v>
      </c>
      <c r="C1900">
        <f>VLOOKUP(A1900,'Medical Examinations'!A:B,2,0)</f>
        <v>21.24</v>
      </c>
      <c r="D1900">
        <f>VLOOKUP(A1900,'Medical Examinations'!A:C,3,0)</f>
        <v>4.49</v>
      </c>
      <c r="E1900" t="str">
        <f>VLOOKUP(A1900,'Medical Examinations'!A:K,11,0)</f>
        <v>No</v>
      </c>
      <c r="F1900" t="str">
        <f>VLOOKUP(A1900,'Medical Examinations'!A:N,14,0)</f>
        <v>No</v>
      </c>
      <c r="G1900" t="str">
        <f>VLOOKUP(A1900,'Medical Examinations'!A:F,6,0)</f>
        <v>No</v>
      </c>
      <c r="H1900" s="7" t="str">
        <f>VLOOKUP(A1900,'Medical Examinations'!A:J,10,0)</f>
        <v>0</v>
      </c>
      <c r="I1900" t="str">
        <f>VLOOKUP(A1900,'Medical Examinations'!A:I,9,0)</f>
        <v>No</v>
      </c>
      <c r="J1900" t="str">
        <f>VLOOKUP(A1900,'Medical Examinations'!A:L,12,0)</f>
        <v>Normal Weight</v>
      </c>
      <c r="K1900" t="str">
        <f>VLOOKUP(A1900,'Medical Examinations'!A:M,13,0)</f>
        <v>Normal</v>
      </c>
      <c r="L1900" t="str">
        <f>VLOOKUP(A1900,'Hospitalisation Details'!A:S,15,0)</f>
        <v>10-Jul-1989</v>
      </c>
      <c r="M1900" s="10">
        <f>VLOOKUP(A1900,'Hospitalisation Details'!A:Q,17,0)</f>
        <v>4002.36</v>
      </c>
      <c r="N1900" t="str">
        <f>VLOOKUP(A1900,'Hospitalisation Details'!A:L,12,0)</f>
        <v>tier - 2</v>
      </c>
      <c r="O1900" t="str">
        <f>VLOOKUP(A1900,'Hospitalisation Details'!A:AA,13,0)</f>
        <v>tier - 1</v>
      </c>
      <c r="P1900" t="str">
        <f>VLOOKUP(A1900,'Hospitalisation Details'!A:AA,14,0)</f>
        <v>R1013</v>
      </c>
      <c r="Q1900">
        <f>VLOOKUP(A1900,'Hospitalisation Details'!A:AA,16,0)</f>
        <v>33</v>
      </c>
    </row>
    <row r="1901" spans="1:17" ht="15.75" x14ac:dyDescent="0.25">
      <c r="A1901" s="1" t="s">
        <v>468</v>
      </c>
      <c r="B1901" t="str">
        <f>VLOOKUP(A1901,'Customer Names'!A:D,4,0)</f>
        <v>Jessica</v>
      </c>
      <c r="C1901">
        <f>VLOOKUP(A1901,'Medical Examinations'!A:B,2,0)</f>
        <v>44.22</v>
      </c>
      <c r="D1901">
        <f>VLOOKUP(A1901,'Medical Examinations'!A:C,3,0)</f>
        <v>6.35</v>
      </c>
      <c r="E1901" t="str">
        <f>VLOOKUP(A1901,'Medical Examinations'!A:K,11,0)</f>
        <v>No</v>
      </c>
      <c r="F1901" t="str">
        <f>VLOOKUP(A1901,'Medical Examinations'!A:N,14,0)</f>
        <v>No</v>
      </c>
      <c r="G1901" t="str">
        <f>VLOOKUP(A1901,'Medical Examinations'!A:F,6,0)</f>
        <v>No</v>
      </c>
      <c r="H1901" s="7" t="str">
        <f>VLOOKUP(A1901,'Medical Examinations'!A:J,10,0)</f>
        <v>0</v>
      </c>
      <c r="I1901" t="str">
        <f>VLOOKUP(A1901,'Medical Examinations'!A:I,9,0)</f>
        <v>No</v>
      </c>
      <c r="J1901" t="str">
        <f>VLOOKUP(A1901,'Medical Examinations'!A:L,12,0)</f>
        <v>Obesity</v>
      </c>
      <c r="K1901" t="str">
        <f>VLOOKUP(A1901,'Medical Examinations'!A:M,13,0)</f>
        <v>Prediabetes</v>
      </c>
      <c r="L1901" t="str">
        <f>VLOOKUP(A1901,'Hospitalisation Details'!A:S,15,0)</f>
        <v>1-Nov-1990</v>
      </c>
      <c r="M1901" s="10">
        <f>VLOOKUP(A1901,'Hospitalisation Details'!A:Q,17,0)</f>
        <v>3994.18</v>
      </c>
      <c r="N1901" t="str">
        <f>VLOOKUP(A1901,'Hospitalisation Details'!A:L,12,0)</f>
        <v>tier - 2</v>
      </c>
      <c r="O1901" t="str">
        <f>VLOOKUP(A1901,'Hospitalisation Details'!A:AA,13,0)</f>
        <v>tier - 2</v>
      </c>
      <c r="P1901" t="str">
        <f>VLOOKUP(A1901,'Hospitalisation Details'!A:AA,14,0)</f>
        <v>R1013</v>
      </c>
      <c r="Q1901">
        <f>VLOOKUP(A1901,'Hospitalisation Details'!A:AA,16,0)</f>
        <v>32</v>
      </c>
    </row>
    <row r="1902" spans="1:17" ht="15.75" x14ac:dyDescent="0.25">
      <c r="A1902" s="1" t="s">
        <v>467</v>
      </c>
      <c r="B1902" t="str">
        <f>VLOOKUP(A1902,'Customer Names'!A:D,4,0)</f>
        <v>Christin</v>
      </c>
      <c r="C1902">
        <f>VLOOKUP(A1902,'Medical Examinations'!A:B,2,0)</f>
        <v>41.1</v>
      </c>
      <c r="D1902">
        <f>VLOOKUP(A1902,'Medical Examinations'!A:C,3,0)</f>
        <v>5.79</v>
      </c>
      <c r="E1902" t="str">
        <f>VLOOKUP(A1902,'Medical Examinations'!A:K,11,0)</f>
        <v>No</v>
      </c>
      <c r="F1902" t="str">
        <f>VLOOKUP(A1902,'Medical Examinations'!A:N,14,0)</f>
        <v>No</v>
      </c>
      <c r="G1902" t="str">
        <f>VLOOKUP(A1902,'Medical Examinations'!A:F,6,0)</f>
        <v>No</v>
      </c>
      <c r="H1902" s="7" t="str">
        <f>VLOOKUP(A1902,'Medical Examinations'!A:J,10,0)</f>
        <v>0</v>
      </c>
      <c r="I1902" t="str">
        <f>VLOOKUP(A1902,'Medical Examinations'!A:I,9,0)</f>
        <v>No</v>
      </c>
      <c r="J1902" t="str">
        <f>VLOOKUP(A1902,'Medical Examinations'!A:L,12,0)</f>
        <v>Obesity</v>
      </c>
      <c r="K1902" t="str">
        <f>VLOOKUP(A1902,'Medical Examinations'!A:M,13,0)</f>
        <v>Prediabetes</v>
      </c>
      <c r="L1902" t="str">
        <f>VLOOKUP(A1902,'Hospitalisation Details'!A:S,15,0)</f>
        <v>22-Nov-1990</v>
      </c>
      <c r="M1902" s="10">
        <f>VLOOKUP(A1902,'Hospitalisation Details'!A:Q,17,0)</f>
        <v>3989.84</v>
      </c>
      <c r="N1902" t="str">
        <f>VLOOKUP(A1902,'Hospitalisation Details'!A:L,12,0)</f>
        <v>tier - 2</v>
      </c>
      <c r="O1902" t="str">
        <f>VLOOKUP(A1902,'Hospitalisation Details'!A:AA,13,0)</f>
        <v>tier - 2</v>
      </c>
      <c r="P1902" t="str">
        <f>VLOOKUP(A1902,'Hospitalisation Details'!A:AA,14,0)</f>
        <v>R1011</v>
      </c>
      <c r="Q1902">
        <f>VLOOKUP(A1902,'Hospitalisation Details'!A:AA,16,0)</f>
        <v>32</v>
      </c>
    </row>
    <row r="1903" spans="1:17" ht="15.75" x14ac:dyDescent="0.25">
      <c r="A1903" s="1" t="s">
        <v>466</v>
      </c>
      <c r="B1903" t="str">
        <f>VLOOKUP(A1903,'Customer Names'!A:D,4,0)</f>
        <v>Sara</v>
      </c>
      <c r="C1903">
        <f>VLOOKUP(A1903,'Medical Examinations'!A:B,2,0)</f>
        <v>34.200000000000003</v>
      </c>
      <c r="D1903">
        <f>VLOOKUP(A1903,'Medical Examinations'!A:C,3,0)</f>
        <v>4.78</v>
      </c>
      <c r="E1903" t="str">
        <f>VLOOKUP(A1903,'Medical Examinations'!A:K,11,0)</f>
        <v>Yes</v>
      </c>
      <c r="F1903" t="str">
        <f>VLOOKUP(A1903,'Medical Examinations'!A:N,14,0)</f>
        <v>No</v>
      </c>
      <c r="G1903" t="str">
        <f>VLOOKUP(A1903,'Medical Examinations'!A:F,6,0)</f>
        <v>No</v>
      </c>
      <c r="H1903" s="7" t="str">
        <f>VLOOKUP(A1903,'Medical Examinations'!A:J,10,0)</f>
        <v>0</v>
      </c>
      <c r="I1903" t="str">
        <f>VLOOKUP(A1903,'Medical Examinations'!A:I,9,0)</f>
        <v>No</v>
      </c>
      <c r="J1903" t="str">
        <f>VLOOKUP(A1903,'Medical Examinations'!A:L,12,0)</f>
        <v>Obesity</v>
      </c>
      <c r="K1903" t="str">
        <f>VLOOKUP(A1903,'Medical Examinations'!A:M,13,0)</f>
        <v>Normal</v>
      </c>
      <c r="L1903" t="str">
        <f>VLOOKUP(A1903,'Hospitalisation Details'!A:S,15,0)</f>
        <v>8-Sep-1996</v>
      </c>
      <c r="M1903" s="10">
        <f>VLOOKUP(A1903,'Hospitalisation Details'!A:Q,17,0)</f>
        <v>3987.93</v>
      </c>
      <c r="N1903" t="str">
        <f>VLOOKUP(A1903,'Hospitalisation Details'!A:L,12,0)</f>
        <v>tier - 2</v>
      </c>
      <c r="O1903" t="str">
        <f>VLOOKUP(A1903,'Hospitalisation Details'!A:AA,13,0)</f>
        <v>tier - 2</v>
      </c>
      <c r="P1903" t="str">
        <f>VLOOKUP(A1903,'Hospitalisation Details'!A:AA,14,0)</f>
        <v>R1011</v>
      </c>
      <c r="Q1903">
        <f>VLOOKUP(A1903,'Hospitalisation Details'!A:AA,16,0)</f>
        <v>26</v>
      </c>
    </row>
    <row r="1904" spans="1:17" ht="15.75" x14ac:dyDescent="0.25">
      <c r="A1904" s="1" t="s">
        <v>465</v>
      </c>
      <c r="B1904" t="str">
        <f>VLOOKUP(A1904,'Customer Names'!A:D,4,0)</f>
        <v>Elizabeth</v>
      </c>
      <c r="C1904">
        <f>VLOOKUP(A1904,'Medical Examinations'!A:B,2,0)</f>
        <v>29.92</v>
      </c>
      <c r="D1904">
        <f>VLOOKUP(A1904,'Medical Examinations'!A:C,3,0)</f>
        <v>6.02</v>
      </c>
      <c r="E1904" t="str">
        <f>VLOOKUP(A1904,'Medical Examinations'!A:K,11,0)</f>
        <v>Yes</v>
      </c>
      <c r="F1904" t="str">
        <f>VLOOKUP(A1904,'Medical Examinations'!A:N,14,0)</f>
        <v>No</v>
      </c>
      <c r="G1904" t="str">
        <f>VLOOKUP(A1904,'Medical Examinations'!A:F,6,0)</f>
        <v>No</v>
      </c>
      <c r="H1904" s="7" t="str">
        <f>VLOOKUP(A1904,'Medical Examinations'!A:J,10,0)</f>
        <v>0</v>
      </c>
      <c r="I1904" t="str">
        <f>VLOOKUP(A1904,'Medical Examinations'!A:I,9,0)</f>
        <v>No</v>
      </c>
      <c r="J1904" t="str">
        <f>VLOOKUP(A1904,'Medical Examinations'!A:L,12,0)</f>
        <v>Overweight</v>
      </c>
      <c r="K1904" t="str">
        <f>VLOOKUP(A1904,'Medical Examinations'!A:M,13,0)</f>
        <v>Prediabetes</v>
      </c>
      <c r="L1904" t="str">
        <f>VLOOKUP(A1904,'Hospitalisation Details'!A:S,15,0)</f>
        <v>17-Aug-1996</v>
      </c>
      <c r="M1904" s="10">
        <f>VLOOKUP(A1904,'Hospitalisation Details'!A:Q,17,0)</f>
        <v>3981.98</v>
      </c>
      <c r="N1904" t="str">
        <f>VLOOKUP(A1904,'Hospitalisation Details'!A:L,12,0)</f>
        <v>tier - 2</v>
      </c>
      <c r="O1904" t="str">
        <f>VLOOKUP(A1904,'Hospitalisation Details'!A:AA,13,0)</f>
        <v>tier - 2</v>
      </c>
      <c r="P1904" t="str">
        <f>VLOOKUP(A1904,'Hospitalisation Details'!A:AA,14,0)</f>
        <v>R1013</v>
      </c>
      <c r="Q1904">
        <f>VLOOKUP(A1904,'Hospitalisation Details'!A:AA,16,0)</f>
        <v>26</v>
      </c>
    </row>
    <row r="1905" spans="1:17" ht="15.75" x14ac:dyDescent="0.25">
      <c r="A1905" s="1" t="s">
        <v>464</v>
      </c>
      <c r="B1905" t="str">
        <f>VLOOKUP(A1905,'Customer Names'!A:D,4,0)</f>
        <v>Margaret P.</v>
      </c>
      <c r="C1905">
        <f>VLOOKUP(A1905,'Medical Examinations'!A:B,2,0)</f>
        <v>28.93</v>
      </c>
      <c r="D1905">
        <f>VLOOKUP(A1905,'Medical Examinations'!A:C,3,0)</f>
        <v>4.4400000000000004</v>
      </c>
      <c r="E1905" t="str">
        <f>VLOOKUP(A1905,'Medical Examinations'!A:K,11,0)</f>
        <v>No</v>
      </c>
      <c r="F1905" t="str">
        <f>VLOOKUP(A1905,'Medical Examinations'!A:N,14,0)</f>
        <v>No</v>
      </c>
      <c r="G1905" t="str">
        <f>VLOOKUP(A1905,'Medical Examinations'!A:F,6,0)</f>
        <v>No</v>
      </c>
      <c r="H1905" s="7" t="str">
        <f>VLOOKUP(A1905,'Medical Examinations'!A:J,10,0)</f>
        <v>0</v>
      </c>
      <c r="I1905" t="str">
        <f>VLOOKUP(A1905,'Medical Examinations'!A:I,9,0)</f>
        <v>No</v>
      </c>
      <c r="J1905" t="str">
        <f>VLOOKUP(A1905,'Medical Examinations'!A:L,12,0)</f>
        <v>Overweight</v>
      </c>
      <c r="K1905" t="str">
        <f>VLOOKUP(A1905,'Medical Examinations'!A:M,13,0)</f>
        <v>Normal</v>
      </c>
      <c r="L1905" t="str">
        <f>VLOOKUP(A1905,'Hospitalisation Details'!A:S,15,0)</f>
        <v>29-Jul-1990</v>
      </c>
      <c r="M1905" s="10">
        <f>VLOOKUP(A1905,'Hospitalisation Details'!A:Q,17,0)</f>
        <v>3972.92</v>
      </c>
      <c r="N1905" t="str">
        <f>VLOOKUP(A1905,'Hospitalisation Details'!A:L,12,0)</f>
        <v>tier - 2</v>
      </c>
      <c r="O1905" t="str">
        <f>VLOOKUP(A1905,'Hospitalisation Details'!A:AA,13,0)</f>
        <v>tier - 3</v>
      </c>
      <c r="P1905" t="str">
        <f>VLOOKUP(A1905,'Hospitalisation Details'!A:AA,14,0)</f>
        <v>R1013</v>
      </c>
      <c r="Q1905">
        <f>VLOOKUP(A1905,'Hospitalisation Details'!A:AA,16,0)</f>
        <v>32</v>
      </c>
    </row>
    <row r="1906" spans="1:17" ht="15.75" x14ac:dyDescent="0.25">
      <c r="A1906" s="1" t="s">
        <v>463</v>
      </c>
      <c r="B1906" t="str">
        <f>VLOOKUP(A1906,'Customer Names'!A:D,4,0)</f>
        <v>Tiffany K</v>
      </c>
      <c r="C1906">
        <f>VLOOKUP(A1906,'Medical Examinations'!A:B,2,0)</f>
        <v>31.254999999999999</v>
      </c>
      <c r="D1906">
        <f>VLOOKUP(A1906,'Medical Examinations'!A:C,3,0)</f>
        <v>5.84</v>
      </c>
      <c r="E1906" t="str">
        <f>VLOOKUP(A1906,'Medical Examinations'!A:K,11,0)</f>
        <v>Yes</v>
      </c>
      <c r="F1906" t="str">
        <f>VLOOKUP(A1906,'Medical Examinations'!A:N,14,0)</f>
        <v>No</v>
      </c>
      <c r="G1906" t="str">
        <f>VLOOKUP(A1906,'Medical Examinations'!A:F,6,0)</f>
        <v>No</v>
      </c>
      <c r="H1906" s="7">
        <f>VLOOKUP(A1906,'Medical Examinations'!A:J,10,0)</f>
        <v>1</v>
      </c>
      <c r="I1906" t="str">
        <f>VLOOKUP(A1906,'Medical Examinations'!A:I,9,0)</f>
        <v>No</v>
      </c>
      <c r="J1906" t="str">
        <f>VLOOKUP(A1906,'Medical Examinations'!A:L,12,0)</f>
        <v>Obesity</v>
      </c>
      <c r="K1906" t="str">
        <f>VLOOKUP(A1906,'Medical Examinations'!A:M,13,0)</f>
        <v>Prediabetes</v>
      </c>
      <c r="L1906" t="str">
        <f>VLOOKUP(A1906,'Hospitalisation Details'!A:S,15,0)</f>
        <v>11-Jul-1995</v>
      </c>
      <c r="M1906" s="10">
        <f>VLOOKUP(A1906,'Hospitalisation Details'!A:Q,17,0)</f>
        <v>3956.07</v>
      </c>
      <c r="N1906" t="str">
        <f>VLOOKUP(A1906,'Hospitalisation Details'!A:L,12,0)</f>
        <v>tier - 2</v>
      </c>
      <c r="O1906" t="str">
        <f>VLOOKUP(A1906,'Hospitalisation Details'!A:AA,13,0)</f>
        <v>tier - 2</v>
      </c>
      <c r="P1906" t="str">
        <f>VLOOKUP(A1906,'Hospitalisation Details'!A:AA,14,0)</f>
        <v>R1012</v>
      </c>
      <c r="Q1906">
        <f>VLOOKUP(A1906,'Hospitalisation Details'!A:AA,16,0)</f>
        <v>27</v>
      </c>
    </row>
    <row r="1907" spans="1:17" ht="15.75" x14ac:dyDescent="0.25">
      <c r="A1907" s="1" t="s">
        <v>462</v>
      </c>
      <c r="B1907" t="str">
        <f>VLOOKUP(A1907,'Customer Names'!A:D,4,0)</f>
        <v>David M.</v>
      </c>
      <c r="C1907">
        <f>VLOOKUP(A1907,'Medical Examinations'!A:B,2,0)</f>
        <v>29.83</v>
      </c>
      <c r="D1907">
        <f>VLOOKUP(A1907,'Medical Examinations'!A:C,3,0)</f>
        <v>5.39</v>
      </c>
      <c r="E1907" t="str">
        <f>VLOOKUP(A1907,'Medical Examinations'!A:K,11,0)</f>
        <v>No</v>
      </c>
      <c r="F1907" t="str">
        <f>VLOOKUP(A1907,'Medical Examinations'!A:N,14,0)</f>
        <v>No</v>
      </c>
      <c r="G1907" t="str">
        <f>VLOOKUP(A1907,'Medical Examinations'!A:F,6,0)</f>
        <v>No</v>
      </c>
      <c r="H1907" s="7" t="str">
        <f>VLOOKUP(A1907,'Medical Examinations'!A:J,10,0)</f>
        <v>0</v>
      </c>
      <c r="I1907" t="str">
        <f>VLOOKUP(A1907,'Medical Examinations'!A:I,9,0)</f>
        <v>No</v>
      </c>
      <c r="J1907" t="str">
        <f>VLOOKUP(A1907,'Medical Examinations'!A:L,12,0)</f>
        <v>Overweight</v>
      </c>
      <c r="K1907" t="str">
        <f>VLOOKUP(A1907,'Medical Examinations'!A:M,13,0)</f>
        <v>Normal</v>
      </c>
      <c r="L1907" t="str">
        <f>VLOOKUP(A1907,'Hospitalisation Details'!A:S,15,0)</f>
        <v>10-Jul-1999</v>
      </c>
      <c r="M1907" s="10">
        <f>VLOOKUP(A1907,'Hospitalisation Details'!A:Q,17,0)</f>
        <v>3955.98</v>
      </c>
      <c r="N1907" t="str">
        <f>VLOOKUP(A1907,'Hospitalisation Details'!A:L,12,0)</f>
        <v>tier - 2</v>
      </c>
      <c r="O1907" t="str">
        <f>VLOOKUP(A1907,'Hospitalisation Details'!A:AA,13,0)</f>
        <v>tier - 3</v>
      </c>
      <c r="P1907" t="str">
        <f>VLOOKUP(A1907,'Hospitalisation Details'!A:AA,14,0)</f>
        <v>R1021</v>
      </c>
      <c r="Q1907">
        <f>VLOOKUP(A1907,'Hospitalisation Details'!A:AA,16,0)</f>
        <v>23</v>
      </c>
    </row>
    <row r="1908" spans="1:17" ht="15.75" x14ac:dyDescent="0.25">
      <c r="A1908" s="1" t="s">
        <v>461</v>
      </c>
      <c r="B1908" t="str">
        <f>VLOOKUP(A1908,'Customer Names'!A:D,4,0)</f>
        <v>Christine E</v>
      </c>
      <c r="C1908">
        <f>VLOOKUP(A1908,'Medical Examinations'!A:B,2,0)</f>
        <v>29.59</v>
      </c>
      <c r="D1908">
        <f>VLOOKUP(A1908,'Medical Examinations'!A:C,3,0)</f>
        <v>6.16</v>
      </c>
      <c r="E1908" t="str">
        <f>VLOOKUP(A1908,'Medical Examinations'!A:K,11,0)</f>
        <v>No</v>
      </c>
      <c r="F1908" t="str">
        <f>VLOOKUP(A1908,'Medical Examinations'!A:N,14,0)</f>
        <v>No</v>
      </c>
      <c r="G1908" t="str">
        <f>VLOOKUP(A1908,'Medical Examinations'!A:F,6,0)</f>
        <v>Yes</v>
      </c>
      <c r="H1908" s="7">
        <f>VLOOKUP(A1908,'Medical Examinations'!A:J,10,0)</f>
        <v>1</v>
      </c>
      <c r="I1908" t="str">
        <f>VLOOKUP(A1908,'Medical Examinations'!A:I,9,0)</f>
        <v>No</v>
      </c>
      <c r="J1908" t="str">
        <f>VLOOKUP(A1908,'Medical Examinations'!A:L,12,0)</f>
        <v>Overweight</v>
      </c>
      <c r="K1908" t="str">
        <f>VLOOKUP(A1908,'Medical Examinations'!A:M,13,0)</f>
        <v>Prediabetes</v>
      </c>
      <c r="L1908" t="str">
        <f>VLOOKUP(A1908,'Hospitalisation Details'!A:S,15,0)</f>
        <v>11-Nov-1993</v>
      </c>
      <c r="M1908" s="10">
        <f>VLOOKUP(A1908,'Hospitalisation Details'!A:Q,17,0)</f>
        <v>3947.41</v>
      </c>
      <c r="N1908" t="str">
        <f>VLOOKUP(A1908,'Hospitalisation Details'!A:L,12,0)</f>
        <v>tier - 2</v>
      </c>
      <c r="O1908" t="str">
        <f>VLOOKUP(A1908,'Hospitalisation Details'!A:AA,13,0)</f>
        <v>tier - 2</v>
      </c>
      <c r="P1908" t="str">
        <f>VLOOKUP(A1908,'Hospitalisation Details'!A:AA,14,0)</f>
        <v>R1013</v>
      </c>
      <c r="Q1908">
        <f>VLOOKUP(A1908,'Hospitalisation Details'!A:AA,16,0)</f>
        <v>29</v>
      </c>
    </row>
    <row r="1909" spans="1:17" ht="15.75" x14ac:dyDescent="0.25">
      <c r="A1909" s="1" t="s">
        <v>460</v>
      </c>
      <c r="B1909" t="str">
        <f>VLOOKUP(A1909,'Customer Names'!A:D,4,0)</f>
        <v>Donna</v>
      </c>
      <c r="C1909">
        <f>VLOOKUP(A1909,'Medical Examinations'!A:B,2,0)</f>
        <v>31.16</v>
      </c>
      <c r="D1909">
        <f>VLOOKUP(A1909,'Medical Examinations'!A:C,3,0)</f>
        <v>4.49</v>
      </c>
      <c r="E1909" t="str">
        <f>VLOOKUP(A1909,'Medical Examinations'!A:K,11,0)</f>
        <v>No</v>
      </c>
      <c r="F1909" t="str">
        <f>VLOOKUP(A1909,'Medical Examinations'!A:N,14,0)</f>
        <v>No</v>
      </c>
      <c r="G1909" t="str">
        <f>VLOOKUP(A1909,'Medical Examinations'!A:F,6,0)</f>
        <v>Yes</v>
      </c>
      <c r="H1909" s="7">
        <f>VLOOKUP(A1909,'Medical Examinations'!A:J,10,0)</f>
        <v>1</v>
      </c>
      <c r="I1909" t="str">
        <f>VLOOKUP(A1909,'Medical Examinations'!A:I,9,0)</f>
        <v>No</v>
      </c>
      <c r="J1909" t="str">
        <f>VLOOKUP(A1909,'Medical Examinations'!A:L,12,0)</f>
        <v>Obesity</v>
      </c>
      <c r="K1909" t="str">
        <f>VLOOKUP(A1909,'Medical Examinations'!A:M,13,0)</f>
        <v>Normal</v>
      </c>
      <c r="L1909" t="str">
        <f>VLOOKUP(A1909,'Hospitalisation Details'!A:S,15,0)</f>
        <v>29-Sep-1993</v>
      </c>
      <c r="M1909" s="10">
        <f>VLOOKUP(A1909,'Hospitalisation Details'!A:Q,17,0)</f>
        <v>3943.6</v>
      </c>
      <c r="N1909" t="str">
        <f>VLOOKUP(A1909,'Hospitalisation Details'!A:L,12,0)</f>
        <v>tier - 2</v>
      </c>
      <c r="O1909" t="str">
        <f>VLOOKUP(A1909,'Hospitalisation Details'!A:AA,13,0)</f>
        <v>tier - 3</v>
      </c>
      <c r="P1909" t="str">
        <f>VLOOKUP(A1909,'Hospitalisation Details'!A:AA,14,0)</f>
        <v>R1024</v>
      </c>
      <c r="Q1909">
        <f>VLOOKUP(A1909,'Hospitalisation Details'!A:AA,16,0)</f>
        <v>29</v>
      </c>
    </row>
    <row r="1910" spans="1:17" ht="15.75" x14ac:dyDescent="0.25">
      <c r="A1910" s="1" t="s">
        <v>459</v>
      </c>
      <c r="B1910" t="str">
        <f>VLOOKUP(A1910,'Customer Names'!A:D,4,0)</f>
        <v>Rod</v>
      </c>
      <c r="C1910">
        <f>VLOOKUP(A1910,'Medical Examinations'!A:B,2,0)</f>
        <v>34.21</v>
      </c>
      <c r="D1910">
        <f>VLOOKUP(A1910,'Medical Examinations'!A:C,3,0)</f>
        <v>4.4800000000000004</v>
      </c>
      <c r="E1910" t="str">
        <f>VLOOKUP(A1910,'Medical Examinations'!A:K,11,0)</f>
        <v>Yes</v>
      </c>
      <c r="F1910" t="str">
        <f>VLOOKUP(A1910,'Medical Examinations'!A:N,14,0)</f>
        <v>No</v>
      </c>
      <c r="G1910" t="str">
        <f>VLOOKUP(A1910,'Medical Examinations'!A:F,6,0)</f>
        <v>No</v>
      </c>
      <c r="H1910" s="7">
        <f>VLOOKUP(A1910,'Medical Examinations'!A:J,10,0)</f>
        <v>1</v>
      </c>
      <c r="I1910" t="str">
        <f>VLOOKUP(A1910,'Medical Examinations'!A:I,9,0)</f>
        <v>No</v>
      </c>
      <c r="J1910" t="str">
        <f>VLOOKUP(A1910,'Medical Examinations'!A:L,12,0)</f>
        <v>Obesity</v>
      </c>
      <c r="K1910" t="str">
        <f>VLOOKUP(A1910,'Medical Examinations'!A:M,13,0)</f>
        <v>Normal</v>
      </c>
      <c r="L1910" t="str">
        <f>VLOOKUP(A1910,'Hospitalisation Details'!A:S,15,0)</f>
        <v>24-Oct-1988</v>
      </c>
      <c r="M1910" s="10">
        <f>VLOOKUP(A1910,'Hospitalisation Details'!A:Q,17,0)</f>
        <v>3935.18</v>
      </c>
      <c r="N1910" t="str">
        <f>VLOOKUP(A1910,'Hospitalisation Details'!A:L,12,0)</f>
        <v>tier - 3</v>
      </c>
      <c r="O1910" t="str">
        <f>VLOOKUP(A1910,'Hospitalisation Details'!A:AA,13,0)</f>
        <v>tier - 1</v>
      </c>
      <c r="P1910" t="str">
        <f>VLOOKUP(A1910,'Hospitalisation Details'!A:AA,14,0)</f>
        <v>R1013</v>
      </c>
      <c r="Q1910">
        <f>VLOOKUP(A1910,'Hospitalisation Details'!A:AA,16,0)</f>
        <v>34</v>
      </c>
    </row>
    <row r="1911" spans="1:17" ht="15.75" x14ac:dyDescent="0.25">
      <c r="A1911" s="1" t="s">
        <v>458</v>
      </c>
      <c r="B1911" t="str">
        <f>VLOOKUP(A1911,'Customer Names'!A:D,4,0)</f>
        <v>Joe</v>
      </c>
      <c r="C1911">
        <f>VLOOKUP(A1911,'Medical Examinations'!A:B,2,0)</f>
        <v>34.86</v>
      </c>
      <c r="D1911">
        <f>VLOOKUP(A1911,'Medical Examinations'!A:C,3,0)</f>
        <v>10.97</v>
      </c>
      <c r="E1911" t="str">
        <f>VLOOKUP(A1911,'Medical Examinations'!A:K,11,0)</f>
        <v>No</v>
      </c>
      <c r="F1911" t="str">
        <f>VLOOKUP(A1911,'Medical Examinations'!A:N,14,0)</f>
        <v>No</v>
      </c>
      <c r="G1911" t="str">
        <f>VLOOKUP(A1911,'Medical Examinations'!A:F,6,0)</f>
        <v>No</v>
      </c>
      <c r="H1911" s="7" t="str">
        <f>VLOOKUP(A1911,'Medical Examinations'!A:J,10,0)</f>
        <v>0</v>
      </c>
      <c r="I1911" t="str">
        <f>VLOOKUP(A1911,'Medical Examinations'!A:I,9,0)</f>
        <v>No</v>
      </c>
      <c r="J1911" t="str">
        <f>VLOOKUP(A1911,'Medical Examinations'!A:L,12,0)</f>
        <v>Obesity</v>
      </c>
      <c r="K1911" t="str">
        <f>VLOOKUP(A1911,'Medical Examinations'!A:M,13,0)</f>
        <v>Diabetes</v>
      </c>
      <c r="L1911" t="str">
        <f>VLOOKUP(A1911,'Hospitalisation Details'!A:S,15,0)</f>
        <v>15-Jun-2002</v>
      </c>
      <c r="M1911" s="10">
        <f>VLOOKUP(A1911,'Hospitalisation Details'!A:Q,17,0)</f>
        <v>3931.51</v>
      </c>
      <c r="N1911" t="str">
        <f>VLOOKUP(A1911,'Hospitalisation Details'!A:L,12,0)</f>
        <v>tier - 2</v>
      </c>
      <c r="O1911" t="str">
        <f>VLOOKUP(A1911,'Hospitalisation Details'!A:AA,13,0)</f>
        <v>tier - 3</v>
      </c>
      <c r="P1911" t="str">
        <f>VLOOKUP(A1911,'Hospitalisation Details'!A:AA,14,0)</f>
        <v>R1011</v>
      </c>
      <c r="Q1911">
        <f>VLOOKUP(A1911,'Hospitalisation Details'!A:AA,16,0)</f>
        <v>20</v>
      </c>
    </row>
    <row r="1912" spans="1:17" ht="15.75" x14ac:dyDescent="0.25">
      <c r="A1912" s="1" t="s">
        <v>457</v>
      </c>
      <c r="B1912" t="str">
        <f>VLOOKUP(A1912,'Customer Names'!A:D,4,0)</f>
        <v>Kayleigh</v>
      </c>
      <c r="C1912">
        <f>VLOOKUP(A1912,'Medical Examinations'!A:B,2,0)</f>
        <v>34.58</v>
      </c>
      <c r="D1912">
        <f>VLOOKUP(A1912,'Medical Examinations'!A:C,3,0)</f>
        <v>5.14</v>
      </c>
      <c r="E1912" t="str">
        <f>VLOOKUP(A1912,'Medical Examinations'!A:K,11,0)</f>
        <v>No</v>
      </c>
      <c r="F1912" t="str">
        <f>VLOOKUP(A1912,'Medical Examinations'!A:N,14,0)</f>
        <v>Yes</v>
      </c>
      <c r="G1912" t="str">
        <f>VLOOKUP(A1912,'Medical Examinations'!A:F,6,0)</f>
        <v>No</v>
      </c>
      <c r="H1912" s="7">
        <f>VLOOKUP(A1912,'Medical Examinations'!A:J,10,0)</f>
        <v>2</v>
      </c>
      <c r="I1912" t="str">
        <f>VLOOKUP(A1912,'Medical Examinations'!A:I,9,0)</f>
        <v>No</v>
      </c>
      <c r="J1912" t="str">
        <f>VLOOKUP(A1912,'Medical Examinations'!A:L,12,0)</f>
        <v>Obesity</v>
      </c>
      <c r="K1912" t="str">
        <f>VLOOKUP(A1912,'Medical Examinations'!A:M,13,0)</f>
        <v>Normal</v>
      </c>
      <c r="L1912" t="str">
        <f>VLOOKUP(A1912,'Hospitalisation Details'!A:S,15,0)</f>
        <v>10-Jul-2000</v>
      </c>
      <c r="M1912" s="10">
        <f>VLOOKUP(A1912,'Hospitalisation Details'!A:Q,17,0)</f>
        <v>3925.76</v>
      </c>
      <c r="N1912" t="str">
        <f>VLOOKUP(A1912,'Hospitalisation Details'!A:L,12,0)</f>
        <v>tier - 2</v>
      </c>
      <c r="O1912" t="str">
        <f>VLOOKUP(A1912,'Hospitalisation Details'!A:AA,13,0)</f>
        <v>tier - 2</v>
      </c>
      <c r="P1912" t="str">
        <f>VLOOKUP(A1912,'Hospitalisation Details'!A:AA,14,0)</f>
        <v>R1024</v>
      </c>
      <c r="Q1912">
        <f>VLOOKUP(A1912,'Hospitalisation Details'!A:AA,16,0)</f>
        <v>22</v>
      </c>
    </row>
    <row r="1913" spans="1:17" ht="15.75" x14ac:dyDescent="0.25">
      <c r="A1913" s="1" t="s">
        <v>456</v>
      </c>
      <c r="B1913" t="str">
        <f>VLOOKUP(A1913,'Customer Names'!A:D,4,0)</f>
        <v>Lorcan A.</v>
      </c>
      <c r="C1913">
        <f>VLOOKUP(A1913,'Medical Examinations'!A:B,2,0)</f>
        <v>17.940000000000001</v>
      </c>
      <c r="D1913">
        <f>VLOOKUP(A1913,'Medical Examinations'!A:C,3,0)</f>
        <v>5.17</v>
      </c>
      <c r="E1913" t="str">
        <f>VLOOKUP(A1913,'Medical Examinations'!A:K,11,0)</f>
        <v>Yes</v>
      </c>
      <c r="F1913" t="str">
        <f>VLOOKUP(A1913,'Medical Examinations'!A:N,14,0)</f>
        <v>No</v>
      </c>
      <c r="G1913" t="str">
        <f>VLOOKUP(A1913,'Medical Examinations'!A:F,6,0)</f>
        <v>No</v>
      </c>
      <c r="H1913" s="7" t="str">
        <f>VLOOKUP(A1913,'Medical Examinations'!A:J,10,0)</f>
        <v>0</v>
      </c>
      <c r="I1913" t="str">
        <f>VLOOKUP(A1913,'Medical Examinations'!A:I,9,0)</f>
        <v>No</v>
      </c>
      <c r="J1913" t="str">
        <f>VLOOKUP(A1913,'Medical Examinations'!A:L,12,0)</f>
        <v>Underweight</v>
      </c>
      <c r="K1913" t="str">
        <f>VLOOKUP(A1913,'Medical Examinations'!A:M,13,0)</f>
        <v>Normal</v>
      </c>
      <c r="L1913" t="str">
        <f>VLOOKUP(A1913,'Hospitalisation Details'!A:S,15,0)</f>
        <v>5-Jul-1985</v>
      </c>
      <c r="M1913" s="10">
        <f>VLOOKUP(A1913,'Hospitalisation Details'!A:Q,17,0)</f>
        <v>3910.44</v>
      </c>
      <c r="N1913" t="str">
        <f>VLOOKUP(A1913,'Hospitalisation Details'!A:L,12,0)</f>
        <v>tier - 2</v>
      </c>
      <c r="O1913" t="str">
        <f>VLOOKUP(A1913,'Hospitalisation Details'!A:AA,13,0)</f>
        <v>tier - 2</v>
      </c>
      <c r="P1913" t="str">
        <f>VLOOKUP(A1913,'Hospitalisation Details'!A:AA,14,0)</f>
        <v>R1013</v>
      </c>
      <c r="Q1913">
        <f>VLOOKUP(A1913,'Hospitalisation Details'!A:AA,16,0)</f>
        <v>37</v>
      </c>
    </row>
    <row r="1914" spans="1:17" ht="15.75" x14ac:dyDescent="0.25">
      <c r="A1914" s="1" t="s">
        <v>455</v>
      </c>
      <c r="B1914" t="str">
        <f>VLOOKUP(A1914,'Customer Names'!A:D,4,0)</f>
        <v>Billy</v>
      </c>
      <c r="C1914">
        <f>VLOOKUP(A1914,'Medical Examinations'!A:B,2,0)</f>
        <v>26.8</v>
      </c>
      <c r="D1914">
        <f>VLOOKUP(A1914,'Medical Examinations'!A:C,3,0)</f>
        <v>6.18</v>
      </c>
      <c r="E1914" t="str">
        <f>VLOOKUP(A1914,'Medical Examinations'!A:K,11,0)</f>
        <v>Yes</v>
      </c>
      <c r="F1914" t="str">
        <f>VLOOKUP(A1914,'Medical Examinations'!A:N,14,0)</f>
        <v>No</v>
      </c>
      <c r="G1914" t="str">
        <f>VLOOKUP(A1914,'Medical Examinations'!A:F,6,0)</f>
        <v>Yes</v>
      </c>
      <c r="H1914" s="7">
        <f>VLOOKUP(A1914,'Medical Examinations'!A:J,10,0)</f>
        <v>1</v>
      </c>
      <c r="I1914" t="str">
        <f>VLOOKUP(A1914,'Medical Examinations'!A:I,9,0)</f>
        <v>No</v>
      </c>
      <c r="J1914" t="str">
        <f>VLOOKUP(A1914,'Medical Examinations'!A:L,12,0)</f>
        <v>Overweight</v>
      </c>
      <c r="K1914" t="str">
        <f>VLOOKUP(A1914,'Medical Examinations'!A:M,13,0)</f>
        <v>Prediabetes</v>
      </c>
      <c r="L1914" t="str">
        <f>VLOOKUP(A1914,'Hospitalisation Details'!A:S,15,0)</f>
        <v>24-Nov-1997</v>
      </c>
      <c r="M1914" s="10">
        <f>VLOOKUP(A1914,'Hospitalisation Details'!A:Q,17,0)</f>
        <v>3906.13</v>
      </c>
      <c r="N1914" t="str">
        <f>VLOOKUP(A1914,'Hospitalisation Details'!A:L,12,0)</f>
        <v>tier - 3</v>
      </c>
      <c r="O1914" t="str">
        <f>VLOOKUP(A1914,'Hospitalisation Details'!A:AA,13,0)</f>
        <v>tier - 3</v>
      </c>
      <c r="P1914" t="str">
        <f>VLOOKUP(A1914,'Hospitalisation Details'!A:AA,14,0)</f>
        <v>R1011</v>
      </c>
      <c r="Q1914">
        <f>VLOOKUP(A1914,'Hospitalisation Details'!A:AA,16,0)</f>
        <v>25</v>
      </c>
    </row>
    <row r="1915" spans="1:17" ht="15.75" x14ac:dyDescent="0.25">
      <c r="A1915" s="1" t="s">
        <v>454</v>
      </c>
      <c r="B1915" t="str">
        <f>VLOOKUP(A1915,'Customer Names'!A:D,4,0)</f>
        <v>Paul M.</v>
      </c>
      <c r="C1915">
        <f>VLOOKUP(A1915,'Medical Examinations'!A:B,2,0)</f>
        <v>17.690000000000001</v>
      </c>
      <c r="D1915">
        <f>VLOOKUP(A1915,'Medical Examinations'!A:C,3,0)</f>
        <v>9.07</v>
      </c>
      <c r="E1915" t="str">
        <f>VLOOKUP(A1915,'Medical Examinations'!A:K,11,0)</f>
        <v>Yes</v>
      </c>
      <c r="F1915" t="str">
        <f>VLOOKUP(A1915,'Medical Examinations'!A:N,14,0)</f>
        <v>No</v>
      </c>
      <c r="G1915" t="str">
        <f>VLOOKUP(A1915,'Medical Examinations'!A:F,6,0)</f>
        <v>No</v>
      </c>
      <c r="H1915" s="7" t="str">
        <f>VLOOKUP(A1915,'Medical Examinations'!A:J,10,0)</f>
        <v>0</v>
      </c>
      <c r="I1915" t="str">
        <f>VLOOKUP(A1915,'Medical Examinations'!A:I,9,0)</f>
        <v>No</v>
      </c>
      <c r="J1915" t="str">
        <f>VLOOKUP(A1915,'Medical Examinations'!A:L,12,0)</f>
        <v>Underweight</v>
      </c>
      <c r="K1915" t="str">
        <f>VLOOKUP(A1915,'Medical Examinations'!A:M,13,0)</f>
        <v>Diabetes</v>
      </c>
      <c r="L1915" t="str">
        <f>VLOOKUP(A1915,'Hospitalisation Details'!A:S,15,0)</f>
        <v>27-Aug-1981</v>
      </c>
      <c r="M1915" s="10">
        <f>VLOOKUP(A1915,'Hospitalisation Details'!A:Q,17,0)</f>
        <v>3902.07</v>
      </c>
      <c r="N1915" t="str">
        <f>VLOOKUP(A1915,'Hospitalisation Details'!A:L,12,0)</f>
        <v>tier - 2</v>
      </c>
      <c r="O1915" t="str">
        <f>VLOOKUP(A1915,'Hospitalisation Details'!A:AA,13,0)</f>
        <v>tier - 2</v>
      </c>
      <c r="P1915" t="str">
        <f>VLOOKUP(A1915,'Hospitalisation Details'!A:AA,14,0)</f>
        <v>R1013</v>
      </c>
      <c r="Q1915">
        <f>VLOOKUP(A1915,'Hospitalisation Details'!A:AA,16,0)</f>
        <v>41</v>
      </c>
    </row>
    <row r="1916" spans="1:17" ht="15.75" x14ac:dyDescent="0.25">
      <c r="A1916" s="1" t="s">
        <v>453</v>
      </c>
      <c r="B1916" t="str">
        <f>VLOOKUP(A1916,'Customer Names'!A:D,4,0)</f>
        <v>Brenda M.</v>
      </c>
      <c r="C1916">
        <f>VLOOKUP(A1916,'Medical Examinations'!A:B,2,0)</f>
        <v>25.77</v>
      </c>
      <c r="D1916">
        <f>VLOOKUP(A1916,'Medical Examinations'!A:C,3,0)</f>
        <v>4.43</v>
      </c>
      <c r="E1916" t="str">
        <f>VLOOKUP(A1916,'Medical Examinations'!A:K,11,0)</f>
        <v>No</v>
      </c>
      <c r="F1916" t="str">
        <f>VLOOKUP(A1916,'Medical Examinations'!A:N,14,0)</f>
        <v>No</v>
      </c>
      <c r="G1916" t="str">
        <f>VLOOKUP(A1916,'Medical Examinations'!A:F,6,0)</f>
        <v>Yes</v>
      </c>
      <c r="H1916" s="7">
        <f>VLOOKUP(A1916,'Medical Examinations'!A:J,10,0)</f>
        <v>1</v>
      </c>
      <c r="I1916" t="str">
        <f>VLOOKUP(A1916,'Medical Examinations'!A:I,9,0)</f>
        <v>No</v>
      </c>
      <c r="J1916" t="str">
        <f>VLOOKUP(A1916,'Medical Examinations'!A:L,12,0)</f>
        <v>Overweight</v>
      </c>
      <c r="K1916" t="str">
        <f>VLOOKUP(A1916,'Medical Examinations'!A:M,13,0)</f>
        <v>Normal</v>
      </c>
      <c r="L1916" t="str">
        <f>VLOOKUP(A1916,'Hospitalisation Details'!A:S,15,0)</f>
        <v>14-Sep-1993</v>
      </c>
      <c r="M1916" s="10">
        <f>VLOOKUP(A1916,'Hospitalisation Details'!A:Q,17,0)</f>
        <v>3898.35</v>
      </c>
      <c r="N1916" t="str">
        <f>VLOOKUP(A1916,'Hospitalisation Details'!A:L,12,0)</f>
        <v>tier - 2</v>
      </c>
      <c r="O1916" t="str">
        <f>VLOOKUP(A1916,'Hospitalisation Details'!A:AA,13,0)</f>
        <v>tier - 2</v>
      </c>
      <c r="P1916" t="str">
        <f>VLOOKUP(A1916,'Hospitalisation Details'!A:AA,14,0)</f>
        <v>R1012</v>
      </c>
      <c r="Q1916">
        <f>VLOOKUP(A1916,'Hospitalisation Details'!A:AA,16,0)</f>
        <v>29</v>
      </c>
    </row>
    <row r="1917" spans="1:17" ht="15.75" x14ac:dyDescent="0.25">
      <c r="A1917" s="1" t="s">
        <v>452</v>
      </c>
      <c r="B1917" t="str">
        <f>VLOOKUP(A1917,'Customer Names'!A:D,4,0)</f>
        <v>Jeff H</v>
      </c>
      <c r="C1917">
        <f>VLOOKUP(A1917,'Medical Examinations'!A:B,2,0)</f>
        <v>34.46</v>
      </c>
      <c r="D1917">
        <f>VLOOKUP(A1917,'Medical Examinations'!A:C,3,0)</f>
        <v>4.17</v>
      </c>
      <c r="E1917" t="str">
        <f>VLOOKUP(A1917,'Medical Examinations'!A:K,11,0)</f>
        <v>No</v>
      </c>
      <c r="F1917" t="str">
        <f>VLOOKUP(A1917,'Medical Examinations'!A:N,14,0)</f>
        <v>Yes</v>
      </c>
      <c r="G1917" t="str">
        <f>VLOOKUP(A1917,'Medical Examinations'!A:F,6,0)</f>
        <v>No</v>
      </c>
      <c r="H1917" s="7">
        <f>VLOOKUP(A1917,'Medical Examinations'!A:J,10,0)</f>
        <v>1</v>
      </c>
      <c r="I1917" t="str">
        <f>VLOOKUP(A1917,'Medical Examinations'!A:I,9,0)</f>
        <v>No</v>
      </c>
      <c r="J1917" t="str">
        <f>VLOOKUP(A1917,'Medical Examinations'!A:L,12,0)</f>
        <v>Obesity</v>
      </c>
      <c r="K1917" t="str">
        <f>VLOOKUP(A1917,'Medical Examinations'!A:M,13,0)</f>
        <v>Normal</v>
      </c>
      <c r="L1917" t="str">
        <f>VLOOKUP(A1917,'Hospitalisation Details'!A:S,15,0)</f>
        <v>13-Jul-2004</v>
      </c>
      <c r="M1917" s="10">
        <f>VLOOKUP(A1917,'Hospitalisation Details'!A:Q,17,0)</f>
        <v>3889.2</v>
      </c>
      <c r="N1917" t="str">
        <f>VLOOKUP(A1917,'Hospitalisation Details'!A:L,12,0)</f>
        <v>tier - 2</v>
      </c>
      <c r="O1917" t="str">
        <f>VLOOKUP(A1917,'Hospitalisation Details'!A:AA,13,0)</f>
        <v>tier - 2</v>
      </c>
      <c r="P1917" t="str">
        <f>VLOOKUP(A1917,'Hospitalisation Details'!A:AA,14,0)</f>
        <v>R1012</v>
      </c>
      <c r="Q1917">
        <f>VLOOKUP(A1917,'Hospitalisation Details'!A:AA,16,0)</f>
        <v>18</v>
      </c>
    </row>
    <row r="1918" spans="1:17" ht="15.75" x14ac:dyDescent="0.25">
      <c r="A1918" s="1" t="s">
        <v>451</v>
      </c>
      <c r="B1918" t="str">
        <f>VLOOKUP(A1918,'Customer Names'!A:D,4,0)</f>
        <v>Michael</v>
      </c>
      <c r="C1918">
        <f>VLOOKUP(A1918,'Medical Examinations'!A:B,2,0)</f>
        <v>30.875</v>
      </c>
      <c r="D1918">
        <f>VLOOKUP(A1918,'Medical Examinations'!A:C,3,0)</f>
        <v>4.95</v>
      </c>
      <c r="E1918" t="str">
        <f>VLOOKUP(A1918,'Medical Examinations'!A:K,11,0)</f>
        <v>Yes</v>
      </c>
      <c r="F1918" t="str">
        <f>VLOOKUP(A1918,'Medical Examinations'!A:N,14,0)</f>
        <v>No</v>
      </c>
      <c r="G1918" t="str">
        <f>VLOOKUP(A1918,'Medical Examinations'!A:F,6,0)</f>
        <v>No</v>
      </c>
      <c r="H1918" s="7" t="str">
        <f>VLOOKUP(A1918,'Medical Examinations'!A:J,10,0)</f>
        <v>0</v>
      </c>
      <c r="I1918" t="str">
        <f>VLOOKUP(A1918,'Medical Examinations'!A:I,9,0)</f>
        <v>No</v>
      </c>
      <c r="J1918" t="str">
        <f>VLOOKUP(A1918,'Medical Examinations'!A:L,12,0)</f>
        <v>Obesity</v>
      </c>
      <c r="K1918" t="str">
        <f>VLOOKUP(A1918,'Medical Examinations'!A:M,13,0)</f>
        <v>Normal</v>
      </c>
      <c r="L1918" t="str">
        <f>VLOOKUP(A1918,'Hospitalisation Details'!A:S,15,0)</f>
        <v>23-Oct-1996</v>
      </c>
      <c r="M1918" s="10">
        <f>VLOOKUP(A1918,'Hospitalisation Details'!A:Q,17,0)</f>
        <v>3877.3</v>
      </c>
      <c r="N1918" t="str">
        <f>VLOOKUP(A1918,'Hospitalisation Details'!A:L,12,0)</f>
        <v>tier - 1</v>
      </c>
      <c r="O1918" t="str">
        <f>VLOOKUP(A1918,'Hospitalisation Details'!A:AA,13,0)</f>
        <v>tier - 3</v>
      </c>
      <c r="P1918" t="str">
        <f>VLOOKUP(A1918,'Hospitalisation Details'!A:AA,14,0)</f>
        <v>R1012</v>
      </c>
      <c r="Q1918">
        <f>VLOOKUP(A1918,'Hospitalisation Details'!A:AA,16,0)</f>
        <v>26</v>
      </c>
    </row>
    <row r="1919" spans="1:17" ht="15.75" x14ac:dyDescent="0.25">
      <c r="A1919" s="1" t="s">
        <v>450</v>
      </c>
      <c r="B1919" t="str">
        <f>VLOOKUP(A1919,'Customer Names'!A:D,4,0)</f>
        <v>Jan</v>
      </c>
      <c r="C1919">
        <f>VLOOKUP(A1919,'Medical Examinations'!A:B,2,0)</f>
        <v>39.49</v>
      </c>
      <c r="D1919">
        <f>VLOOKUP(A1919,'Medical Examinations'!A:C,3,0)</f>
        <v>5.13</v>
      </c>
      <c r="E1919" t="str">
        <f>VLOOKUP(A1919,'Medical Examinations'!A:K,11,0)</f>
        <v>No</v>
      </c>
      <c r="F1919" t="str">
        <f>VLOOKUP(A1919,'Medical Examinations'!A:N,14,0)</f>
        <v>No</v>
      </c>
      <c r="G1919" t="str">
        <f>VLOOKUP(A1919,'Medical Examinations'!A:F,6,0)</f>
        <v>No</v>
      </c>
      <c r="H1919" s="7" t="str">
        <f>VLOOKUP(A1919,'Medical Examinations'!A:J,10,0)</f>
        <v>0</v>
      </c>
      <c r="I1919" t="str">
        <f>VLOOKUP(A1919,'Medical Examinations'!A:I,9,0)</f>
        <v>No</v>
      </c>
      <c r="J1919" t="str">
        <f>VLOOKUP(A1919,'Medical Examinations'!A:L,12,0)</f>
        <v>Obesity</v>
      </c>
      <c r="K1919" t="str">
        <f>VLOOKUP(A1919,'Medical Examinations'!A:M,13,0)</f>
        <v>Normal</v>
      </c>
      <c r="L1919" t="str">
        <f>VLOOKUP(A1919,'Hospitalisation Details'!A:S,15,0)</f>
        <v>25-Jul-1991</v>
      </c>
      <c r="M1919" s="10">
        <f>VLOOKUP(A1919,'Hospitalisation Details'!A:Q,17,0)</f>
        <v>3875.73</v>
      </c>
      <c r="N1919" t="str">
        <f>VLOOKUP(A1919,'Hospitalisation Details'!A:L,12,0)</f>
        <v>tier - 2</v>
      </c>
      <c r="O1919" t="str">
        <f>VLOOKUP(A1919,'Hospitalisation Details'!A:AA,13,0)</f>
        <v>tier - 3</v>
      </c>
      <c r="P1919" t="str">
        <f>VLOOKUP(A1919,'Hospitalisation Details'!A:AA,14,0)</f>
        <v>R1013</v>
      </c>
      <c r="Q1919">
        <f>VLOOKUP(A1919,'Hospitalisation Details'!A:AA,16,0)</f>
        <v>31</v>
      </c>
    </row>
    <row r="1920" spans="1:17" ht="15.75" x14ac:dyDescent="0.25">
      <c r="A1920" s="1" t="s">
        <v>449</v>
      </c>
      <c r="B1920" t="str">
        <f>VLOOKUP(A1920,'Customer Names'!A:D,4,0)</f>
        <v>Bernard</v>
      </c>
      <c r="C1920">
        <f>VLOOKUP(A1920,'Medical Examinations'!A:B,2,0)</f>
        <v>28.88</v>
      </c>
      <c r="D1920">
        <f>VLOOKUP(A1920,'Medical Examinations'!A:C,3,0)</f>
        <v>4.0999999999999996</v>
      </c>
      <c r="E1920" t="str">
        <f>VLOOKUP(A1920,'Medical Examinations'!A:K,11,0)</f>
        <v>No</v>
      </c>
      <c r="F1920" t="str">
        <f>VLOOKUP(A1920,'Medical Examinations'!A:N,14,0)</f>
        <v>No</v>
      </c>
      <c r="G1920" t="str">
        <f>VLOOKUP(A1920,'Medical Examinations'!A:F,6,0)</f>
        <v>No</v>
      </c>
      <c r="H1920" s="7" t="str">
        <f>VLOOKUP(A1920,'Medical Examinations'!A:J,10,0)</f>
        <v>0</v>
      </c>
      <c r="I1920" t="str">
        <f>VLOOKUP(A1920,'Medical Examinations'!A:I,9,0)</f>
        <v>No</v>
      </c>
      <c r="J1920" t="str">
        <f>VLOOKUP(A1920,'Medical Examinations'!A:L,12,0)</f>
        <v>Overweight</v>
      </c>
      <c r="K1920" t="str">
        <f>VLOOKUP(A1920,'Medical Examinations'!A:M,13,0)</f>
        <v>Normal</v>
      </c>
      <c r="L1920" t="str">
        <f>VLOOKUP(A1920,'Hospitalisation Details'!A:S,15,0)</f>
        <v>24-Jun-1990</v>
      </c>
      <c r="M1920" s="10">
        <f>VLOOKUP(A1920,'Hospitalisation Details'!A:Q,17,0)</f>
        <v>3866.86</v>
      </c>
      <c r="N1920" t="str">
        <f>VLOOKUP(A1920,'Hospitalisation Details'!A:L,12,0)</f>
        <v>tier - 1</v>
      </c>
      <c r="O1920" t="str">
        <f>VLOOKUP(A1920,'Hospitalisation Details'!A:AA,13,0)</f>
        <v>tier - 1</v>
      </c>
      <c r="P1920" t="str">
        <f>VLOOKUP(A1920,'Hospitalisation Details'!A:AA,14,0)</f>
        <v>R1012</v>
      </c>
      <c r="Q1920">
        <f>VLOOKUP(A1920,'Hospitalisation Details'!A:AA,16,0)</f>
        <v>32</v>
      </c>
    </row>
    <row r="1921" spans="1:17" ht="15.75" x14ac:dyDescent="0.25">
      <c r="A1921" s="1" t="s">
        <v>448</v>
      </c>
      <c r="B1921" t="str">
        <f>VLOOKUP(A1921,'Customer Names'!A:D,4,0)</f>
        <v>Craig</v>
      </c>
      <c r="C1921">
        <f>VLOOKUP(A1921,'Medical Examinations'!A:B,2,0)</f>
        <v>20.234999999999999</v>
      </c>
      <c r="D1921">
        <f>VLOOKUP(A1921,'Medical Examinations'!A:C,3,0)</f>
        <v>5.01</v>
      </c>
      <c r="E1921" t="str">
        <f>VLOOKUP(A1921,'Medical Examinations'!A:K,11,0)</f>
        <v>Yes</v>
      </c>
      <c r="F1921" t="str">
        <f>VLOOKUP(A1921,'Medical Examinations'!A:N,14,0)</f>
        <v>No</v>
      </c>
      <c r="G1921" t="str">
        <f>VLOOKUP(A1921,'Medical Examinations'!A:F,6,0)</f>
        <v>No</v>
      </c>
      <c r="H1921" s="7" t="str">
        <f>VLOOKUP(A1921,'Medical Examinations'!A:J,10,0)</f>
        <v>0</v>
      </c>
      <c r="I1921" t="str">
        <f>VLOOKUP(A1921,'Medical Examinations'!A:I,9,0)</f>
        <v>No</v>
      </c>
      <c r="J1921" t="str">
        <f>VLOOKUP(A1921,'Medical Examinations'!A:L,12,0)</f>
        <v>Normal Weight</v>
      </c>
      <c r="K1921" t="str">
        <f>VLOOKUP(A1921,'Medical Examinations'!A:M,13,0)</f>
        <v>Normal</v>
      </c>
      <c r="L1921" t="str">
        <f>VLOOKUP(A1921,'Hospitalisation Details'!A:S,15,0)</f>
        <v>18-Oct-2001</v>
      </c>
      <c r="M1921" s="10">
        <f>VLOOKUP(A1921,'Hospitalisation Details'!A:Q,17,0)</f>
        <v>3861.21</v>
      </c>
      <c r="N1921" t="str">
        <f>VLOOKUP(A1921,'Hospitalisation Details'!A:L,12,0)</f>
        <v>tier - 2</v>
      </c>
      <c r="O1921" t="str">
        <f>VLOOKUP(A1921,'Hospitalisation Details'!A:AA,13,0)</f>
        <v>tier - 2</v>
      </c>
      <c r="P1921" t="str">
        <f>VLOOKUP(A1921,'Hospitalisation Details'!A:AA,14,0)</f>
        <v>R1016</v>
      </c>
      <c r="Q1921">
        <f>VLOOKUP(A1921,'Hospitalisation Details'!A:AA,16,0)</f>
        <v>21</v>
      </c>
    </row>
    <row r="1922" spans="1:17" ht="15.75" x14ac:dyDescent="0.25">
      <c r="A1922" s="1" t="s">
        <v>447</v>
      </c>
      <c r="B1922" t="str">
        <f>VLOOKUP(A1922,'Customer Names'!A:D,4,0)</f>
        <v>Bryn</v>
      </c>
      <c r="C1922">
        <f>VLOOKUP(A1922,'Medical Examinations'!A:B,2,0)</f>
        <v>30.67</v>
      </c>
      <c r="D1922">
        <f>VLOOKUP(A1922,'Medical Examinations'!A:C,3,0)</f>
        <v>5.09</v>
      </c>
      <c r="E1922" t="str">
        <f>VLOOKUP(A1922,'Medical Examinations'!A:K,11,0)</f>
        <v>Yes</v>
      </c>
      <c r="F1922" t="str">
        <f>VLOOKUP(A1922,'Medical Examinations'!A:N,14,0)</f>
        <v>No</v>
      </c>
      <c r="G1922" t="str">
        <f>VLOOKUP(A1922,'Medical Examinations'!A:F,6,0)</f>
        <v>No</v>
      </c>
      <c r="H1922" s="7" t="str">
        <f>VLOOKUP(A1922,'Medical Examinations'!A:J,10,0)</f>
        <v>0</v>
      </c>
      <c r="I1922" t="str">
        <f>VLOOKUP(A1922,'Medical Examinations'!A:I,9,0)</f>
        <v>No</v>
      </c>
      <c r="J1922" t="str">
        <f>VLOOKUP(A1922,'Medical Examinations'!A:L,12,0)</f>
        <v>Obesity</v>
      </c>
      <c r="K1922" t="str">
        <f>VLOOKUP(A1922,'Medical Examinations'!A:M,13,0)</f>
        <v>Normal</v>
      </c>
      <c r="L1922" t="str">
        <f>VLOOKUP(A1922,'Hospitalisation Details'!A:S,15,0)</f>
        <v>6-Jun-2001</v>
      </c>
      <c r="M1922" s="10">
        <f>VLOOKUP(A1922,'Hospitalisation Details'!A:Q,17,0)</f>
        <v>3858.51</v>
      </c>
      <c r="N1922" t="str">
        <f>VLOOKUP(A1922,'Hospitalisation Details'!A:L,12,0)</f>
        <v>tier - 2</v>
      </c>
      <c r="O1922" t="str">
        <f>VLOOKUP(A1922,'Hospitalisation Details'!A:AA,13,0)</f>
        <v>tier - 3</v>
      </c>
      <c r="P1922" t="str">
        <f>VLOOKUP(A1922,'Hospitalisation Details'!A:AA,14,0)</f>
        <v>R1025</v>
      </c>
      <c r="Q1922">
        <f>VLOOKUP(A1922,'Hospitalisation Details'!A:AA,16,0)</f>
        <v>22</v>
      </c>
    </row>
    <row r="1923" spans="1:17" ht="15.75" x14ac:dyDescent="0.25">
      <c r="A1923" s="1" t="s">
        <v>446</v>
      </c>
      <c r="B1923" t="str">
        <f>VLOOKUP(A1923,'Customer Names'!A:D,4,0)</f>
        <v>Michael</v>
      </c>
      <c r="C1923">
        <f>VLOOKUP(A1923,'Medical Examinations'!A:B,2,0)</f>
        <v>30.875</v>
      </c>
      <c r="D1923">
        <f>VLOOKUP(A1923,'Medical Examinations'!A:C,3,0)</f>
        <v>6.49</v>
      </c>
      <c r="E1923" t="str">
        <f>VLOOKUP(A1923,'Medical Examinations'!A:K,11,0)</f>
        <v>No</v>
      </c>
      <c r="F1923" t="str">
        <f>VLOOKUP(A1923,'Medical Examinations'!A:N,14,0)</f>
        <v>No</v>
      </c>
      <c r="G1923" t="str">
        <f>VLOOKUP(A1923,'Medical Examinations'!A:F,6,0)</f>
        <v>No</v>
      </c>
      <c r="H1923" s="7" t="str">
        <f>VLOOKUP(A1923,'Medical Examinations'!A:J,10,0)</f>
        <v>0</v>
      </c>
      <c r="I1923" t="str">
        <f>VLOOKUP(A1923,'Medical Examinations'!A:I,9,0)</f>
        <v>No</v>
      </c>
      <c r="J1923" t="str">
        <f>VLOOKUP(A1923,'Medical Examinations'!A:L,12,0)</f>
        <v>Obesity</v>
      </c>
      <c r="K1923" t="str">
        <f>VLOOKUP(A1923,'Medical Examinations'!A:M,13,0)</f>
        <v>Prediabetes</v>
      </c>
      <c r="L1923" t="str">
        <f>VLOOKUP(A1923,'Hospitalisation Details'!A:S,15,0)</f>
        <v>19-Aug-1991</v>
      </c>
      <c r="M1923" s="10">
        <f>VLOOKUP(A1923,'Hospitalisation Details'!A:Q,17,0)</f>
        <v>3857.76</v>
      </c>
      <c r="N1923" t="str">
        <f>VLOOKUP(A1923,'Hospitalisation Details'!A:L,12,0)</f>
        <v>tier - 3</v>
      </c>
      <c r="O1923" t="str">
        <f>VLOOKUP(A1923,'Hospitalisation Details'!A:AA,13,0)</f>
        <v>tier - 1</v>
      </c>
      <c r="P1923" t="str">
        <f>VLOOKUP(A1923,'Hospitalisation Details'!A:AA,14,0)</f>
        <v>R1016</v>
      </c>
      <c r="Q1923">
        <f>VLOOKUP(A1923,'Hospitalisation Details'!A:AA,16,0)</f>
        <v>31</v>
      </c>
    </row>
    <row r="1924" spans="1:17" ht="15.75" x14ac:dyDescent="0.25">
      <c r="A1924" s="1" t="s">
        <v>445</v>
      </c>
      <c r="B1924" t="str">
        <f>VLOOKUP(A1924,'Customer Names'!A:D,4,0)</f>
        <v>Benjamin</v>
      </c>
      <c r="C1924">
        <f>VLOOKUP(A1924,'Medical Examinations'!A:B,2,0)</f>
        <v>23.8</v>
      </c>
      <c r="D1924">
        <f>VLOOKUP(A1924,'Medical Examinations'!A:C,3,0)</f>
        <v>4.08</v>
      </c>
      <c r="E1924" t="str">
        <f>VLOOKUP(A1924,'Medical Examinations'!A:K,11,0)</f>
        <v>No</v>
      </c>
      <c r="F1924" t="str">
        <f>VLOOKUP(A1924,'Medical Examinations'!A:N,14,0)</f>
        <v>No</v>
      </c>
      <c r="G1924" t="str">
        <f>VLOOKUP(A1924,'Medical Examinations'!A:F,6,0)</f>
        <v>No</v>
      </c>
      <c r="H1924" s="7" t="str">
        <f>VLOOKUP(A1924,'Medical Examinations'!A:J,10,0)</f>
        <v>0</v>
      </c>
      <c r="I1924" t="str">
        <f>VLOOKUP(A1924,'Medical Examinations'!A:I,9,0)</f>
        <v>No</v>
      </c>
      <c r="J1924" t="str">
        <f>VLOOKUP(A1924,'Medical Examinations'!A:L,12,0)</f>
        <v>Normal Weight</v>
      </c>
      <c r="K1924" t="str">
        <f>VLOOKUP(A1924,'Medical Examinations'!A:M,13,0)</f>
        <v>Normal</v>
      </c>
      <c r="L1924" t="str">
        <f>VLOOKUP(A1924,'Hospitalisation Details'!A:S,15,0)</f>
        <v>12-Aug-1994</v>
      </c>
      <c r="M1924" s="10">
        <f>VLOOKUP(A1924,'Hospitalisation Details'!A:Q,17,0)</f>
        <v>3847.67</v>
      </c>
      <c r="N1924" t="str">
        <f>VLOOKUP(A1924,'Hospitalisation Details'!A:L,12,0)</f>
        <v>tier - 3</v>
      </c>
      <c r="O1924" t="str">
        <f>VLOOKUP(A1924,'Hospitalisation Details'!A:AA,13,0)</f>
        <v>tier - 2</v>
      </c>
      <c r="P1924" t="str">
        <f>VLOOKUP(A1924,'Hospitalisation Details'!A:AA,14,0)</f>
        <v>R1011</v>
      </c>
      <c r="Q1924">
        <f>VLOOKUP(A1924,'Hospitalisation Details'!A:AA,16,0)</f>
        <v>28</v>
      </c>
    </row>
    <row r="1925" spans="1:17" ht="15.75" x14ac:dyDescent="0.25">
      <c r="A1925" s="1" t="s">
        <v>444</v>
      </c>
      <c r="B1925" t="str">
        <f>VLOOKUP(A1925,'Customer Names'!A:D,4,0)</f>
        <v>Jay</v>
      </c>
      <c r="C1925">
        <f>VLOOKUP(A1925,'Medical Examinations'!A:B,2,0)</f>
        <v>15.37</v>
      </c>
      <c r="D1925">
        <f>VLOOKUP(A1925,'Medical Examinations'!A:C,3,0)</f>
        <v>8.6300000000000008</v>
      </c>
      <c r="E1925" t="str">
        <f>VLOOKUP(A1925,'Medical Examinations'!A:K,11,0)</f>
        <v>Yes</v>
      </c>
      <c r="F1925" t="str">
        <f>VLOOKUP(A1925,'Medical Examinations'!A:N,14,0)</f>
        <v>No</v>
      </c>
      <c r="G1925" t="str">
        <f>VLOOKUP(A1925,'Medical Examinations'!A:F,6,0)</f>
        <v>No</v>
      </c>
      <c r="H1925" s="7" t="str">
        <f>VLOOKUP(A1925,'Medical Examinations'!A:J,10,0)</f>
        <v>0</v>
      </c>
      <c r="I1925" t="str">
        <f>VLOOKUP(A1925,'Medical Examinations'!A:I,9,0)</f>
        <v>No</v>
      </c>
      <c r="J1925" t="str">
        <f>VLOOKUP(A1925,'Medical Examinations'!A:L,12,0)</f>
        <v>Underweight</v>
      </c>
      <c r="K1925" t="str">
        <f>VLOOKUP(A1925,'Medical Examinations'!A:M,13,0)</f>
        <v>Diabetes</v>
      </c>
      <c r="L1925" t="str">
        <f>VLOOKUP(A1925,'Hospitalisation Details'!A:S,15,0)</f>
        <v>29-Sep-1981</v>
      </c>
      <c r="M1925" s="10">
        <f>VLOOKUP(A1925,'Hospitalisation Details'!A:Q,17,0)</f>
        <v>3797.2</v>
      </c>
      <c r="N1925" t="str">
        <f>VLOOKUP(A1925,'Hospitalisation Details'!A:L,12,0)</f>
        <v>tier - 2</v>
      </c>
      <c r="O1925" t="str">
        <f>VLOOKUP(A1925,'Hospitalisation Details'!A:AA,13,0)</f>
        <v>tier - 3</v>
      </c>
      <c r="P1925" t="str">
        <f>VLOOKUP(A1925,'Hospitalisation Details'!A:AA,14,0)</f>
        <v>R1012</v>
      </c>
      <c r="Q1925">
        <f>VLOOKUP(A1925,'Hospitalisation Details'!A:AA,16,0)</f>
        <v>41</v>
      </c>
    </row>
    <row r="1926" spans="1:17" ht="15.75" x14ac:dyDescent="0.25">
      <c r="A1926" s="1" t="s">
        <v>443</v>
      </c>
      <c r="B1926" t="str">
        <f>VLOOKUP(A1926,'Customer Names'!A:D,4,0)</f>
        <v>William</v>
      </c>
      <c r="C1926">
        <f>VLOOKUP(A1926,'Medical Examinations'!A:B,2,0)</f>
        <v>30.4</v>
      </c>
      <c r="D1926">
        <f>VLOOKUP(A1926,'Medical Examinations'!A:C,3,0)</f>
        <v>5.28</v>
      </c>
      <c r="E1926" t="str">
        <f>VLOOKUP(A1926,'Medical Examinations'!A:K,11,0)</f>
        <v>No</v>
      </c>
      <c r="F1926" t="str">
        <f>VLOOKUP(A1926,'Medical Examinations'!A:N,14,0)</f>
        <v>No</v>
      </c>
      <c r="G1926" t="str">
        <f>VLOOKUP(A1926,'Medical Examinations'!A:F,6,0)</f>
        <v>No</v>
      </c>
      <c r="H1926" s="7" t="str">
        <f>VLOOKUP(A1926,'Medical Examinations'!A:J,10,0)</f>
        <v>0</v>
      </c>
      <c r="I1926" t="str">
        <f>VLOOKUP(A1926,'Medical Examinations'!A:I,9,0)</f>
        <v>No</v>
      </c>
      <c r="J1926" t="str">
        <f>VLOOKUP(A1926,'Medical Examinations'!A:L,12,0)</f>
        <v>Obesity</v>
      </c>
      <c r="K1926" t="str">
        <f>VLOOKUP(A1926,'Medical Examinations'!A:M,13,0)</f>
        <v>Normal</v>
      </c>
      <c r="L1926" t="str">
        <f>VLOOKUP(A1926,'Hospitalisation Details'!A:S,15,0)</f>
        <v>24-Jun-1999</v>
      </c>
      <c r="M1926" s="10">
        <f>VLOOKUP(A1926,'Hospitalisation Details'!A:Q,17,0)</f>
        <v>3796.36</v>
      </c>
      <c r="N1926" t="str">
        <f>VLOOKUP(A1926,'Hospitalisation Details'!A:L,12,0)</f>
        <v>tier - 2</v>
      </c>
      <c r="O1926" t="str">
        <f>VLOOKUP(A1926,'Hospitalisation Details'!A:AA,13,0)</f>
        <v>tier - 3</v>
      </c>
      <c r="P1926" t="str">
        <f>VLOOKUP(A1926,'Hospitalisation Details'!A:AA,14,0)</f>
        <v>R1012</v>
      </c>
      <c r="Q1926">
        <f>VLOOKUP(A1926,'Hospitalisation Details'!A:AA,16,0)</f>
        <v>23</v>
      </c>
    </row>
    <row r="1927" spans="1:17" ht="15.75" x14ac:dyDescent="0.25">
      <c r="A1927" s="1" t="s">
        <v>442</v>
      </c>
      <c r="B1927" t="str">
        <f>VLOOKUP(A1927,'Customer Names'!A:D,4,0)</f>
        <v>Shelley</v>
      </c>
      <c r="C1927">
        <f>VLOOKUP(A1927,'Medical Examinations'!A:B,2,0)</f>
        <v>19.48</v>
      </c>
      <c r="D1927">
        <f>VLOOKUP(A1927,'Medical Examinations'!A:C,3,0)</f>
        <v>5.63</v>
      </c>
      <c r="E1927" t="str">
        <f>VLOOKUP(A1927,'Medical Examinations'!A:K,11,0)</f>
        <v>Yes</v>
      </c>
      <c r="F1927" t="str">
        <f>VLOOKUP(A1927,'Medical Examinations'!A:N,14,0)</f>
        <v>No</v>
      </c>
      <c r="G1927" t="str">
        <f>VLOOKUP(A1927,'Medical Examinations'!A:F,6,0)</f>
        <v>No</v>
      </c>
      <c r="H1927" s="7">
        <f>VLOOKUP(A1927,'Medical Examinations'!A:J,10,0)</f>
        <v>1</v>
      </c>
      <c r="I1927" t="str">
        <f>VLOOKUP(A1927,'Medical Examinations'!A:I,9,0)</f>
        <v>No</v>
      </c>
      <c r="J1927" t="str">
        <f>VLOOKUP(A1927,'Medical Examinations'!A:L,12,0)</f>
        <v>Normal Weight</v>
      </c>
      <c r="K1927" t="str">
        <f>VLOOKUP(A1927,'Medical Examinations'!A:M,13,0)</f>
        <v>Normal</v>
      </c>
      <c r="L1927" t="str">
        <f>VLOOKUP(A1927,'Hospitalisation Details'!A:S,15,0)</f>
        <v>28-Aug-1988</v>
      </c>
      <c r="M1927" s="10">
        <f>VLOOKUP(A1927,'Hospitalisation Details'!A:Q,17,0)</f>
        <v>3793.55</v>
      </c>
      <c r="N1927" t="str">
        <f>VLOOKUP(A1927,'Hospitalisation Details'!A:L,12,0)</f>
        <v>tier - 2</v>
      </c>
      <c r="O1927" t="str">
        <f>VLOOKUP(A1927,'Hospitalisation Details'!A:AA,13,0)</f>
        <v>tier - 3</v>
      </c>
      <c r="P1927" t="str">
        <f>VLOOKUP(A1927,'Hospitalisation Details'!A:AA,14,0)</f>
        <v>R1013</v>
      </c>
      <c r="Q1927">
        <f>VLOOKUP(A1927,'Hospitalisation Details'!A:AA,16,0)</f>
        <v>34</v>
      </c>
    </row>
    <row r="1928" spans="1:17" ht="15.75" x14ac:dyDescent="0.25">
      <c r="A1928" s="1" t="s">
        <v>441</v>
      </c>
      <c r="B1928" t="str">
        <f>VLOOKUP(A1928,'Customer Names'!A:D,4,0)</f>
        <v>Jekaterina</v>
      </c>
      <c r="C1928">
        <f>VLOOKUP(A1928,'Medical Examinations'!A:B,2,0)</f>
        <v>16.96</v>
      </c>
      <c r="D1928">
        <f>VLOOKUP(A1928,'Medical Examinations'!A:C,3,0)</f>
        <v>11.47</v>
      </c>
      <c r="E1928" t="str">
        <f>VLOOKUP(A1928,'Medical Examinations'!A:K,11,0)</f>
        <v>Yes</v>
      </c>
      <c r="F1928" t="str">
        <f>VLOOKUP(A1928,'Medical Examinations'!A:N,14,0)</f>
        <v>No</v>
      </c>
      <c r="G1928" t="str">
        <f>VLOOKUP(A1928,'Medical Examinations'!A:F,6,0)</f>
        <v>No</v>
      </c>
      <c r="H1928" s="7" t="str">
        <f>VLOOKUP(A1928,'Medical Examinations'!A:J,10,0)</f>
        <v>0</v>
      </c>
      <c r="I1928" t="str">
        <f>VLOOKUP(A1928,'Medical Examinations'!A:I,9,0)</f>
        <v>No</v>
      </c>
      <c r="J1928" t="str">
        <f>VLOOKUP(A1928,'Medical Examinations'!A:L,12,0)</f>
        <v>Underweight</v>
      </c>
      <c r="K1928" t="str">
        <f>VLOOKUP(A1928,'Medical Examinations'!A:M,13,0)</f>
        <v>Diabetes</v>
      </c>
      <c r="L1928" t="str">
        <f>VLOOKUP(A1928,'Hospitalisation Details'!A:S,15,0)</f>
        <v>13-Dec-1981</v>
      </c>
      <c r="M1928" s="10">
        <f>VLOOKUP(A1928,'Hospitalisation Details'!A:Q,17,0)</f>
        <v>3785.77</v>
      </c>
      <c r="N1928" t="str">
        <f>VLOOKUP(A1928,'Hospitalisation Details'!A:L,12,0)</f>
        <v>tier - 2</v>
      </c>
      <c r="O1928" t="str">
        <f>VLOOKUP(A1928,'Hospitalisation Details'!A:AA,13,0)</f>
        <v>tier - 1</v>
      </c>
      <c r="P1928" t="str">
        <f>VLOOKUP(A1928,'Hospitalisation Details'!A:AA,14,0)</f>
        <v>R1013</v>
      </c>
      <c r="Q1928">
        <f>VLOOKUP(A1928,'Hospitalisation Details'!A:AA,16,0)</f>
        <v>41</v>
      </c>
    </row>
    <row r="1929" spans="1:17" ht="15.75" x14ac:dyDescent="0.25">
      <c r="A1929" s="1" t="s">
        <v>440</v>
      </c>
      <c r="B1929" t="str">
        <f>VLOOKUP(A1929,'Customer Names'!A:D,4,0)</f>
        <v>Daniel</v>
      </c>
      <c r="C1929">
        <f>VLOOKUP(A1929,'Medical Examinations'!A:B,2,0)</f>
        <v>19.05</v>
      </c>
      <c r="D1929">
        <f>VLOOKUP(A1929,'Medical Examinations'!A:C,3,0)</f>
        <v>4.92</v>
      </c>
      <c r="E1929" t="str">
        <f>VLOOKUP(A1929,'Medical Examinations'!A:K,11,0)</f>
        <v>No</v>
      </c>
      <c r="F1929" t="str">
        <f>VLOOKUP(A1929,'Medical Examinations'!A:N,14,0)</f>
        <v>No</v>
      </c>
      <c r="G1929" t="str">
        <f>VLOOKUP(A1929,'Medical Examinations'!A:F,6,0)</f>
        <v>No</v>
      </c>
      <c r="H1929" s="7">
        <f>VLOOKUP(A1929,'Medical Examinations'!A:J,10,0)</f>
        <v>1</v>
      </c>
      <c r="I1929" t="str">
        <f>VLOOKUP(A1929,'Medical Examinations'!A:I,9,0)</f>
        <v>No</v>
      </c>
      <c r="J1929" t="str">
        <f>VLOOKUP(A1929,'Medical Examinations'!A:L,12,0)</f>
        <v>Normal Weight</v>
      </c>
      <c r="K1929" t="str">
        <f>VLOOKUP(A1929,'Medical Examinations'!A:M,13,0)</f>
        <v>Normal</v>
      </c>
      <c r="L1929" t="str">
        <f>VLOOKUP(A1929,'Hospitalisation Details'!A:S,15,0)</f>
        <v>24-Oct-1987</v>
      </c>
      <c r="M1929" s="10">
        <f>VLOOKUP(A1929,'Hospitalisation Details'!A:Q,17,0)</f>
        <v>3773.23</v>
      </c>
      <c r="N1929" t="str">
        <f>VLOOKUP(A1929,'Hospitalisation Details'!A:L,12,0)</f>
        <v>tier - 2</v>
      </c>
      <c r="O1929" t="str">
        <f>VLOOKUP(A1929,'Hospitalisation Details'!A:AA,13,0)</f>
        <v>tier - 3</v>
      </c>
      <c r="P1929" t="str">
        <f>VLOOKUP(A1929,'Hospitalisation Details'!A:AA,14,0)</f>
        <v>R1013</v>
      </c>
      <c r="Q1929">
        <f>VLOOKUP(A1929,'Hospitalisation Details'!A:AA,16,0)</f>
        <v>35</v>
      </c>
    </row>
    <row r="1930" spans="1:17" ht="15.75" x14ac:dyDescent="0.25">
      <c r="A1930" s="1" t="s">
        <v>439</v>
      </c>
      <c r="B1930" t="str">
        <f>VLOOKUP(A1930,'Customer Names'!A:D,4,0)</f>
        <v>Pauline</v>
      </c>
      <c r="C1930">
        <f>VLOOKUP(A1930,'Medical Examinations'!A:B,2,0)</f>
        <v>37.619999999999997</v>
      </c>
      <c r="D1930">
        <f>VLOOKUP(A1930,'Medical Examinations'!A:C,3,0)</f>
        <v>4.18</v>
      </c>
      <c r="E1930" t="str">
        <f>VLOOKUP(A1930,'Medical Examinations'!A:K,11,0)</f>
        <v>No</v>
      </c>
      <c r="F1930" t="str">
        <f>VLOOKUP(A1930,'Medical Examinations'!A:N,14,0)</f>
        <v>No</v>
      </c>
      <c r="G1930" t="str">
        <f>VLOOKUP(A1930,'Medical Examinations'!A:F,6,0)</f>
        <v>No</v>
      </c>
      <c r="H1930" s="7" t="str">
        <f>VLOOKUP(A1930,'Medical Examinations'!A:J,10,0)</f>
        <v>0</v>
      </c>
      <c r="I1930" t="str">
        <f>VLOOKUP(A1930,'Medical Examinations'!A:I,9,0)</f>
        <v>No</v>
      </c>
      <c r="J1930" t="str">
        <f>VLOOKUP(A1930,'Medical Examinations'!A:L,12,0)</f>
        <v>Obesity</v>
      </c>
      <c r="K1930" t="str">
        <f>VLOOKUP(A1930,'Medical Examinations'!A:M,13,0)</f>
        <v>Normal</v>
      </c>
      <c r="L1930" t="str">
        <f>VLOOKUP(A1930,'Hospitalisation Details'!A:S,15,0)</f>
        <v>21-Nov-1994</v>
      </c>
      <c r="M1930" s="10">
        <f>VLOOKUP(A1930,'Hospitalisation Details'!A:Q,17,0)</f>
        <v>3766.88</v>
      </c>
      <c r="N1930" t="str">
        <f>VLOOKUP(A1930,'Hospitalisation Details'!A:L,12,0)</f>
        <v>tier - 2</v>
      </c>
      <c r="O1930" t="str">
        <f>VLOOKUP(A1930,'Hospitalisation Details'!A:AA,13,0)</f>
        <v>tier - 1</v>
      </c>
      <c r="P1930" t="str">
        <f>VLOOKUP(A1930,'Hospitalisation Details'!A:AA,14,0)</f>
        <v>R1013</v>
      </c>
      <c r="Q1930">
        <f>VLOOKUP(A1930,'Hospitalisation Details'!A:AA,16,0)</f>
        <v>28</v>
      </c>
    </row>
    <row r="1931" spans="1:17" ht="15.75" x14ac:dyDescent="0.25">
      <c r="A1931" s="1" t="s">
        <v>438</v>
      </c>
      <c r="B1931" t="str">
        <f>VLOOKUP(A1931,'Customer Names'!A:D,4,0)</f>
        <v>Colleen</v>
      </c>
      <c r="C1931">
        <f>VLOOKUP(A1931,'Medical Examinations'!A:B,2,0)</f>
        <v>29.1</v>
      </c>
      <c r="D1931">
        <f>VLOOKUP(A1931,'Medical Examinations'!A:C,3,0)</f>
        <v>4.67</v>
      </c>
      <c r="E1931" t="str">
        <f>VLOOKUP(A1931,'Medical Examinations'!A:K,11,0)</f>
        <v>No</v>
      </c>
      <c r="F1931" t="str">
        <f>VLOOKUP(A1931,'Medical Examinations'!A:N,14,0)</f>
        <v>No</v>
      </c>
      <c r="G1931" t="str">
        <f>VLOOKUP(A1931,'Medical Examinations'!A:F,6,0)</f>
        <v>No</v>
      </c>
      <c r="H1931" s="7" t="str">
        <f>VLOOKUP(A1931,'Medical Examinations'!A:J,10,0)</f>
        <v>0</v>
      </c>
      <c r="I1931" t="str">
        <f>VLOOKUP(A1931,'Medical Examinations'!A:I,9,0)</f>
        <v>No</v>
      </c>
      <c r="J1931" t="str">
        <f>VLOOKUP(A1931,'Medical Examinations'!A:L,12,0)</f>
        <v>Overweight</v>
      </c>
      <c r="K1931" t="str">
        <f>VLOOKUP(A1931,'Medical Examinations'!A:M,13,0)</f>
        <v>Normal</v>
      </c>
      <c r="L1931" t="str">
        <f>VLOOKUP(A1931,'Hospitalisation Details'!A:S,15,0)</f>
        <v>24-Oct-1991</v>
      </c>
      <c r="M1931" s="10">
        <f>VLOOKUP(A1931,'Hospitalisation Details'!A:Q,17,0)</f>
        <v>3761.29</v>
      </c>
      <c r="N1931" t="str">
        <f>VLOOKUP(A1931,'Hospitalisation Details'!A:L,12,0)</f>
        <v>tier - 2</v>
      </c>
      <c r="O1931" t="str">
        <f>VLOOKUP(A1931,'Hospitalisation Details'!A:AA,13,0)</f>
        <v>tier - 3</v>
      </c>
      <c r="P1931" t="str">
        <f>VLOOKUP(A1931,'Hospitalisation Details'!A:AA,14,0)</f>
        <v>R1011</v>
      </c>
      <c r="Q1931">
        <f>VLOOKUP(A1931,'Hospitalisation Details'!A:AA,16,0)</f>
        <v>31</v>
      </c>
    </row>
    <row r="1932" spans="1:17" ht="15.75" x14ac:dyDescent="0.25">
      <c r="A1932" s="1" t="s">
        <v>437</v>
      </c>
      <c r="B1932" t="str">
        <f>VLOOKUP(A1932,'Customer Names'!A:D,4,0)</f>
        <v>Aleah K</v>
      </c>
      <c r="C1932">
        <f>VLOOKUP(A1932,'Medical Examinations'!A:B,2,0)</f>
        <v>26.62</v>
      </c>
      <c r="D1932">
        <f>VLOOKUP(A1932,'Medical Examinations'!A:C,3,0)</f>
        <v>6.24</v>
      </c>
      <c r="E1932" t="str">
        <f>VLOOKUP(A1932,'Medical Examinations'!A:K,11,0)</f>
        <v>No</v>
      </c>
      <c r="F1932" t="str">
        <f>VLOOKUP(A1932,'Medical Examinations'!A:N,14,0)</f>
        <v>No</v>
      </c>
      <c r="G1932" t="str">
        <f>VLOOKUP(A1932,'Medical Examinations'!A:F,6,0)</f>
        <v>No</v>
      </c>
      <c r="H1932" s="7" t="str">
        <f>VLOOKUP(A1932,'Medical Examinations'!A:J,10,0)</f>
        <v>0</v>
      </c>
      <c r="I1932" t="str">
        <f>VLOOKUP(A1932,'Medical Examinations'!A:I,9,0)</f>
        <v>No</v>
      </c>
      <c r="J1932" t="str">
        <f>VLOOKUP(A1932,'Medical Examinations'!A:L,12,0)</f>
        <v>Overweight</v>
      </c>
      <c r="K1932" t="str">
        <f>VLOOKUP(A1932,'Medical Examinations'!A:M,13,0)</f>
        <v>Prediabetes</v>
      </c>
      <c r="L1932" t="str">
        <f>VLOOKUP(A1932,'Hospitalisation Details'!A:S,15,0)</f>
        <v>25-Aug-1991</v>
      </c>
      <c r="M1932" s="10">
        <f>VLOOKUP(A1932,'Hospitalisation Details'!A:Q,17,0)</f>
        <v>3757.84</v>
      </c>
      <c r="N1932" t="str">
        <f>VLOOKUP(A1932,'Hospitalisation Details'!A:L,12,0)</f>
        <v>tier - 2</v>
      </c>
      <c r="O1932" t="str">
        <f>VLOOKUP(A1932,'Hospitalisation Details'!A:AA,13,0)</f>
        <v>tier - 1</v>
      </c>
      <c r="P1932" t="str">
        <f>VLOOKUP(A1932,'Hospitalisation Details'!A:AA,14,0)</f>
        <v>R1013</v>
      </c>
      <c r="Q1932">
        <f>VLOOKUP(A1932,'Hospitalisation Details'!A:AA,16,0)</f>
        <v>31</v>
      </c>
    </row>
    <row r="1933" spans="1:17" ht="15.75" x14ac:dyDescent="0.25">
      <c r="A1933" s="1" t="s">
        <v>436</v>
      </c>
      <c r="B1933" t="str">
        <f>VLOOKUP(A1933,'Customer Names'!A:D,4,0)</f>
        <v>Mare</v>
      </c>
      <c r="C1933">
        <f>VLOOKUP(A1933,'Medical Examinations'!A:B,2,0)</f>
        <v>25.74</v>
      </c>
      <c r="D1933">
        <f>VLOOKUP(A1933,'Medical Examinations'!A:C,3,0)</f>
        <v>5.99</v>
      </c>
      <c r="E1933" t="str">
        <f>VLOOKUP(A1933,'Medical Examinations'!A:K,11,0)</f>
        <v>No</v>
      </c>
      <c r="F1933" t="str">
        <f>VLOOKUP(A1933,'Medical Examinations'!A:N,14,0)</f>
        <v>No</v>
      </c>
      <c r="G1933" t="str">
        <f>VLOOKUP(A1933,'Medical Examinations'!A:F,6,0)</f>
        <v>No</v>
      </c>
      <c r="H1933" s="7" t="str">
        <f>VLOOKUP(A1933,'Medical Examinations'!A:J,10,0)</f>
        <v>0</v>
      </c>
      <c r="I1933" t="str">
        <f>VLOOKUP(A1933,'Medical Examinations'!A:I,9,0)</f>
        <v>No</v>
      </c>
      <c r="J1933" t="str">
        <f>VLOOKUP(A1933,'Medical Examinations'!A:L,12,0)</f>
        <v>Overweight</v>
      </c>
      <c r="K1933" t="str">
        <f>VLOOKUP(A1933,'Medical Examinations'!A:M,13,0)</f>
        <v>Prediabetes</v>
      </c>
      <c r="L1933" t="str">
        <f>VLOOKUP(A1933,'Hospitalisation Details'!A:S,15,0)</f>
        <v>28-Oct-1991</v>
      </c>
      <c r="M1933" s="10">
        <f>VLOOKUP(A1933,'Hospitalisation Details'!A:Q,17,0)</f>
        <v>3756.62</v>
      </c>
      <c r="N1933" t="str">
        <f>VLOOKUP(A1933,'Hospitalisation Details'!A:L,12,0)</f>
        <v>tier - 2</v>
      </c>
      <c r="O1933" t="str">
        <f>VLOOKUP(A1933,'Hospitalisation Details'!A:AA,13,0)</f>
        <v>tier - 2</v>
      </c>
      <c r="P1933" t="str">
        <f>VLOOKUP(A1933,'Hospitalisation Details'!A:AA,14,0)</f>
        <v>R1013</v>
      </c>
      <c r="Q1933">
        <f>VLOOKUP(A1933,'Hospitalisation Details'!A:AA,16,0)</f>
        <v>31</v>
      </c>
    </row>
    <row r="1934" spans="1:17" ht="15.75" x14ac:dyDescent="0.25">
      <c r="A1934" s="1" t="s">
        <v>435</v>
      </c>
      <c r="B1934" t="str">
        <f>VLOOKUP(A1934,'Customer Names'!A:D,4,0)</f>
        <v>Kevin</v>
      </c>
      <c r="C1934">
        <f>VLOOKUP(A1934,'Medical Examinations'!A:B,2,0)</f>
        <v>18.22</v>
      </c>
      <c r="D1934">
        <f>VLOOKUP(A1934,'Medical Examinations'!A:C,3,0)</f>
        <v>10.27</v>
      </c>
      <c r="E1934" t="str">
        <f>VLOOKUP(A1934,'Medical Examinations'!A:K,11,0)</f>
        <v>Yes</v>
      </c>
      <c r="F1934" t="str">
        <f>VLOOKUP(A1934,'Medical Examinations'!A:N,14,0)</f>
        <v>No</v>
      </c>
      <c r="G1934" t="str">
        <f>VLOOKUP(A1934,'Medical Examinations'!A:F,6,0)</f>
        <v>No</v>
      </c>
      <c r="H1934" s="7">
        <f>VLOOKUP(A1934,'Medical Examinations'!A:J,10,0)</f>
        <v>1</v>
      </c>
      <c r="I1934" t="str">
        <f>VLOOKUP(A1934,'Medical Examinations'!A:I,9,0)</f>
        <v>No</v>
      </c>
      <c r="J1934" t="str">
        <f>VLOOKUP(A1934,'Medical Examinations'!A:L,12,0)</f>
        <v>Underweight</v>
      </c>
      <c r="K1934" t="str">
        <f>VLOOKUP(A1934,'Medical Examinations'!A:M,13,0)</f>
        <v>Diabetes</v>
      </c>
      <c r="L1934" t="str">
        <f>VLOOKUP(A1934,'Hospitalisation Details'!A:S,15,0)</f>
        <v>9-Sep-1986</v>
      </c>
      <c r="M1934" s="10">
        <f>VLOOKUP(A1934,'Hospitalisation Details'!A:Q,17,0)</f>
        <v>3748.56</v>
      </c>
      <c r="N1934" t="str">
        <f>VLOOKUP(A1934,'Hospitalisation Details'!A:L,12,0)</f>
        <v>tier - 2</v>
      </c>
      <c r="O1934" t="str">
        <f>VLOOKUP(A1934,'Hospitalisation Details'!A:AA,13,0)</f>
        <v>tier - 2</v>
      </c>
      <c r="P1934" t="str">
        <f>VLOOKUP(A1934,'Hospitalisation Details'!A:AA,14,0)</f>
        <v>R1013</v>
      </c>
      <c r="Q1934">
        <f>VLOOKUP(A1934,'Hospitalisation Details'!A:AA,16,0)</f>
        <v>36</v>
      </c>
    </row>
    <row r="1935" spans="1:17" ht="15.75" x14ac:dyDescent="0.25">
      <c r="A1935" s="1" t="s">
        <v>434</v>
      </c>
      <c r="B1935" t="str">
        <f>VLOOKUP(A1935,'Customer Names'!A:D,4,0)</f>
        <v>Jessica</v>
      </c>
      <c r="C1935">
        <f>VLOOKUP(A1935,'Medical Examinations'!A:B,2,0)</f>
        <v>26.03</v>
      </c>
      <c r="D1935">
        <f>VLOOKUP(A1935,'Medical Examinations'!A:C,3,0)</f>
        <v>5.97</v>
      </c>
      <c r="E1935" t="str">
        <f>VLOOKUP(A1935,'Medical Examinations'!A:K,11,0)</f>
        <v>No</v>
      </c>
      <c r="F1935" t="str">
        <f>VLOOKUP(A1935,'Medical Examinations'!A:N,14,0)</f>
        <v>No</v>
      </c>
      <c r="G1935" t="str">
        <f>VLOOKUP(A1935,'Medical Examinations'!A:F,6,0)</f>
        <v>Yes</v>
      </c>
      <c r="H1935" s="7">
        <f>VLOOKUP(A1935,'Medical Examinations'!A:J,10,0)</f>
        <v>1</v>
      </c>
      <c r="I1935" t="str">
        <f>VLOOKUP(A1935,'Medical Examinations'!A:I,9,0)</f>
        <v>No</v>
      </c>
      <c r="J1935" t="str">
        <f>VLOOKUP(A1935,'Medical Examinations'!A:L,12,0)</f>
        <v>Overweight</v>
      </c>
      <c r="K1935" t="str">
        <f>VLOOKUP(A1935,'Medical Examinations'!A:M,13,0)</f>
        <v>Prediabetes</v>
      </c>
      <c r="L1935" t="str">
        <f>VLOOKUP(A1935,'Hospitalisation Details'!A:S,15,0)</f>
        <v>22-Jun-1993</v>
      </c>
      <c r="M1935" s="10">
        <f>VLOOKUP(A1935,'Hospitalisation Details'!A:Q,17,0)</f>
        <v>3736.46</v>
      </c>
      <c r="N1935" t="str">
        <f>VLOOKUP(A1935,'Hospitalisation Details'!A:L,12,0)</f>
        <v>tier - 2</v>
      </c>
      <c r="O1935" t="str">
        <f>VLOOKUP(A1935,'Hospitalisation Details'!A:AA,13,0)</f>
        <v>tier - 2</v>
      </c>
      <c r="P1935" t="str">
        <f>VLOOKUP(A1935,'Hospitalisation Details'!A:AA,14,0)</f>
        <v>R1012</v>
      </c>
      <c r="Q1935">
        <f>VLOOKUP(A1935,'Hospitalisation Details'!A:AA,16,0)</f>
        <v>29</v>
      </c>
    </row>
    <row r="1936" spans="1:17" ht="15.75" x14ac:dyDescent="0.25">
      <c r="A1936" s="1" t="s">
        <v>433</v>
      </c>
      <c r="B1936" t="str">
        <f>VLOOKUP(A1936,'Customer Names'!A:D,4,0)</f>
        <v>Amanda R</v>
      </c>
      <c r="C1936">
        <f>VLOOKUP(A1936,'Medical Examinations'!A:B,2,0)</f>
        <v>17.29</v>
      </c>
      <c r="D1936">
        <f>VLOOKUP(A1936,'Medical Examinations'!A:C,3,0)</f>
        <v>4.9800000000000004</v>
      </c>
      <c r="E1936" t="str">
        <f>VLOOKUP(A1936,'Medical Examinations'!A:K,11,0)</f>
        <v>No</v>
      </c>
      <c r="F1936" t="str">
        <f>VLOOKUP(A1936,'Medical Examinations'!A:N,14,0)</f>
        <v>No</v>
      </c>
      <c r="G1936" t="str">
        <f>VLOOKUP(A1936,'Medical Examinations'!A:F,6,0)</f>
        <v>No</v>
      </c>
      <c r="H1936" s="7" t="str">
        <f>VLOOKUP(A1936,'Medical Examinations'!A:J,10,0)</f>
        <v>0</v>
      </c>
      <c r="I1936" t="str">
        <f>VLOOKUP(A1936,'Medical Examinations'!A:I,9,0)</f>
        <v>No</v>
      </c>
      <c r="J1936" t="str">
        <f>VLOOKUP(A1936,'Medical Examinations'!A:L,12,0)</f>
        <v>Underweight</v>
      </c>
      <c r="K1936" t="str">
        <f>VLOOKUP(A1936,'Medical Examinations'!A:M,13,0)</f>
        <v>Normal</v>
      </c>
      <c r="L1936" t="str">
        <f>VLOOKUP(A1936,'Hospitalisation Details'!A:S,15,0)</f>
        <v>22-Aug-1994</v>
      </c>
      <c r="M1936" s="10">
        <f>VLOOKUP(A1936,'Hospitalisation Details'!A:Q,17,0)</f>
        <v>3732.63</v>
      </c>
      <c r="N1936" t="str">
        <f>VLOOKUP(A1936,'Hospitalisation Details'!A:L,12,0)</f>
        <v>tier - 2</v>
      </c>
      <c r="O1936" t="str">
        <f>VLOOKUP(A1936,'Hospitalisation Details'!A:AA,13,0)</f>
        <v>tier - 3</v>
      </c>
      <c r="P1936" t="str">
        <f>VLOOKUP(A1936,'Hospitalisation Details'!A:AA,14,0)</f>
        <v>R1024</v>
      </c>
      <c r="Q1936">
        <f>VLOOKUP(A1936,'Hospitalisation Details'!A:AA,16,0)</f>
        <v>28</v>
      </c>
    </row>
    <row r="1937" spans="1:17" ht="15.75" x14ac:dyDescent="0.25">
      <c r="A1937" s="1" t="s">
        <v>432</v>
      </c>
      <c r="B1937" t="str">
        <f>VLOOKUP(A1937,'Customer Names'!A:D,4,0)</f>
        <v>Murray W.</v>
      </c>
      <c r="C1937">
        <f>VLOOKUP(A1937,'Medical Examinations'!A:B,2,0)</f>
        <v>18.170000000000002</v>
      </c>
      <c r="D1937">
        <f>VLOOKUP(A1937,'Medical Examinations'!A:C,3,0)</f>
        <v>6.91</v>
      </c>
      <c r="E1937" t="str">
        <f>VLOOKUP(A1937,'Medical Examinations'!A:K,11,0)</f>
        <v>Yes</v>
      </c>
      <c r="F1937" t="str">
        <f>VLOOKUP(A1937,'Medical Examinations'!A:N,14,0)</f>
        <v>No</v>
      </c>
      <c r="G1937" t="str">
        <f>VLOOKUP(A1937,'Medical Examinations'!A:F,6,0)</f>
        <v>No</v>
      </c>
      <c r="H1937" s="7">
        <f>VLOOKUP(A1937,'Medical Examinations'!A:J,10,0)</f>
        <v>1</v>
      </c>
      <c r="I1937" t="str">
        <f>VLOOKUP(A1937,'Medical Examinations'!A:I,9,0)</f>
        <v>No</v>
      </c>
      <c r="J1937" t="str">
        <f>VLOOKUP(A1937,'Medical Examinations'!A:L,12,0)</f>
        <v>Underweight</v>
      </c>
      <c r="K1937" t="str">
        <f>VLOOKUP(A1937,'Medical Examinations'!A:M,13,0)</f>
        <v>Diabetes</v>
      </c>
      <c r="L1937" t="str">
        <f>VLOOKUP(A1937,'Hospitalisation Details'!A:S,15,0)</f>
        <v>1-Dec-1986</v>
      </c>
      <c r="M1937" s="10">
        <f>VLOOKUP(A1937,'Hospitalisation Details'!A:Q,17,0)</f>
        <v>3731.6</v>
      </c>
      <c r="N1937" t="str">
        <f>VLOOKUP(A1937,'Hospitalisation Details'!A:L,12,0)</f>
        <v>tier - 2</v>
      </c>
      <c r="O1937" t="str">
        <f>VLOOKUP(A1937,'Hospitalisation Details'!A:AA,13,0)</f>
        <v>tier - 2</v>
      </c>
      <c r="P1937" t="str">
        <f>VLOOKUP(A1937,'Hospitalisation Details'!A:AA,14,0)</f>
        <v>R1013</v>
      </c>
      <c r="Q1937">
        <f>VLOOKUP(A1937,'Hospitalisation Details'!A:AA,16,0)</f>
        <v>36</v>
      </c>
    </row>
    <row r="1938" spans="1:17" ht="15.75" x14ac:dyDescent="0.25">
      <c r="A1938" s="1" t="s">
        <v>431</v>
      </c>
      <c r="B1938" t="str">
        <f>VLOOKUP(A1938,'Customer Names'!A:D,4,0)</f>
        <v>Meghan P.</v>
      </c>
      <c r="C1938">
        <f>VLOOKUP(A1938,'Medical Examinations'!A:B,2,0)</f>
        <v>32.54</v>
      </c>
      <c r="D1938">
        <f>VLOOKUP(A1938,'Medical Examinations'!A:C,3,0)</f>
        <v>6.38</v>
      </c>
      <c r="E1938" t="str">
        <f>VLOOKUP(A1938,'Medical Examinations'!A:K,11,0)</f>
        <v>No</v>
      </c>
      <c r="F1938" t="str">
        <f>VLOOKUP(A1938,'Medical Examinations'!A:N,14,0)</f>
        <v>Yes</v>
      </c>
      <c r="G1938" t="str">
        <f>VLOOKUP(A1938,'Medical Examinations'!A:F,6,0)</f>
        <v>No</v>
      </c>
      <c r="H1938" s="7">
        <f>VLOOKUP(A1938,'Medical Examinations'!A:J,10,0)</f>
        <v>1</v>
      </c>
      <c r="I1938" t="str">
        <f>VLOOKUP(A1938,'Medical Examinations'!A:I,9,0)</f>
        <v>No</v>
      </c>
      <c r="J1938" t="str">
        <f>VLOOKUP(A1938,'Medical Examinations'!A:L,12,0)</f>
        <v>Obesity</v>
      </c>
      <c r="K1938" t="str">
        <f>VLOOKUP(A1938,'Medical Examinations'!A:M,13,0)</f>
        <v>Prediabetes</v>
      </c>
      <c r="L1938" t="str">
        <f>VLOOKUP(A1938,'Hospitalisation Details'!A:S,15,0)</f>
        <v>5-Nov-2004</v>
      </c>
      <c r="M1938" s="10">
        <f>VLOOKUP(A1938,'Hospitalisation Details'!A:Q,17,0)</f>
        <v>3722.23</v>
      </c>
      <c r="N1938" t="str">
        <f>VLOOKUP(A1938,'Hospitalisation Details'!A:L,12,0)</f>
        <v>tier - 2</v>
      </c>
      <c r="O1938" t="str">
        <f>VLOOKUP(A1938,'Hospitalisation Details'!A:AA,13,0)</f>
        <v>tier - 2</v>
      </c>
      <c r="P1938" t="str">
        <f>VLOOKUP(A1938,'Hospitalisation Details'!A:AA,14,0)</f>
        <v>R1025</v>
      </c>
      <c r="Q1938">
        <f>VLOOKUP(A1938,'Hospitalisation Details'!A:AA,16,0)</f>
        <v>18</v>
      </c>
    </row>
    <row r="1939" spans="1:17" ht="15.75" x14ac:dyDescent="0.25">
      <c r="A1939" s="1" t="s">
        <v>430</v>
      </c>
      <c r="B1939" t="str">
        <f>VLOOKUP(A1939,'Customer Names'!A:D,4,0)</f>
        <v>David</v>
      </c>
      <c r="C1939">
        <f>VLOOKUP(A1939,'Medical Examinations'!A:B,2,0)</f>
        <v>30.25</v>
      </c>
      <c r="D1939">
        <f>VLOOKUP(A1939,'Medical Examinations'!A:C,3,0)</f>
        <v>4.7699999999999996</v>
      </c>
      <c r="E1939" t="str">
        <f>VLOOKUP(A1939,'Medical Examinations'!A:K,11,0)</f>
        <v>No</v>
      </c>
      <c r="F1939" t="str">
        <f>VLOOKUP(A1939,'Medical Examinations'!A:N,14,0)</f>
        <v>No</v>
      </c>
      <c r="G1939" t="str">
        <f>VLOOKUP(A1939,'Medical Examinations'!A:F,6,0)</f>
        <v>No</v>
      </c>
      <c r="H1939" s="7" t="str">
        <f>VLOOKUP(A1939,'Medical Examinations'!A:J,10,0)</f>
        <v>0</v>
      </c>
      <c r="I1939" t="str">
        <f>VLOOKUP(A1939,'Medical Examinations'!A:I,9,0)</f>
        <v>No</v>
      </c>
      <c r="J1939" t="str">
        <f>VLOOKUP(A1939,'Medical Examinations'!A:L,12,0)</f>
        <v>Obesity</v>
      </c>
      <c r="K1939" t="str">
        <f>VLOOKUP(A1939,'Medical Examinations'!A:M,13,0)</f>
        <v>Normal</v>
      </c>
      <c r="L1939" t="str">
        <f>VLOOKUP(A1939,'Hospitalisation Details'!A:S,15,0)</f>
        <v>2-Dec-1989</v>
      </c>
      <c r="M1939" s="10">
        <f>VLOOKUP(A1939,'Hospitalisation Details'!A:Q,17,0)</f>
        <v>3704.35</v>
      </c>
      <c r="N1939" t="str">
        <f>VLOOKUP(A1939,'Hospitalisation Details'!A:L,12,0)</f>
        <v>tier - 2</v>
      </c>
      <c r="O1939" t="str">
        <f>VLOOKUP(A1939,'Hospitalisation Details'!A:AA,13,0)</f>
        <v>tier - 2</v>
      </c>
      <c r="P1939" t="str">
        <f>VLOOKUP(A1939,'Hospitalisation Details'!A:AA,14,0)</f>
        <v>R1013</v>
      </c>
      <c r="Q1939">
        <f>VLOOKUP(A1939,'Hospitalisation Details'!A:AA,16,0)</f>
        <v>33</v>
      </c>
    </row>
    <row r="1940" spans="1:17" ht="15.75" x14ac:dyDescent="0.25">
      <c r="A1940" s="1" t="s">
        <v>429</v>
      </c>
      <c r="B1940" t="str">
        <f>VLOOKUP(A1940,'Customer Names'!A:D,4,0)</f>
        <v>Seth</v>
      </c>
      <c r="C1940">
        <f>VLOOKUP(A1940,'Medical Examinations'!A:B,2,0)</f>
        <v>19.59</v>
      </c>
      <c r="D1940">
        <f>VLOOKUP(A1940,'Medical Examinations'!A:C,3,0)</f>
        <v>6.04</v>
      </c>
      <c r="E1940" t="str">
        <f>VLOOKUP(A1940,'Medical Examinations'!A:K,11,0)</f>
        <v>Yes</v>
      </c>
      <c r="F1940" t="str">
        <f>VLOOKUP(A1940,'Medical Examinations'!A:N,14,0)</f>
        <v>No</v>
      </c>
      <c r="G1940" t="str">
        <f>VLOOKUP(A1940,'Medical Examinations'!A:F,6,0)</f>
        <v>No</v>
      </c>
      <c r="H1940" s="7">
        <f>VLOOKUP(A1940,'Medical Examinations'!A:J,10,0)</f>
        <v>1</v>
      </c>
      <c r="I1940" t="str">
        <f>VLOOKUP(A1940,'Medical Examinations'!A:I,9,0)</f>
        <v>No</v>
      </c>
      <c r="J1940" t="str">
        <f>VLOOKUP(A1940,'Medical Examinations'!A:L,12,0)</f>
        <v>Normal Weight</v>
      </c>
      <c r="K1940" t="str">
        <f>VLOOKUP(A1940,'Medical Examinations'!A:M,13,0)</f>
        <v>Prediabetes</v>
      </c>
      <c r="L1940" t="str">
        <f>VLOOKUP(A1940,'Hospitalisation Details'!A:S,15,0)</f>
        <v>18-Aug-1988</v>
      </c>
      <c r="M1940" s="10">
        <f>VLOOKUP(A1940,'Hospitalisation Details'!A:Q,17,0)</f>
        <v>3699.54</v>
      </c>
      <c r="N1940" t="str">
        <f>VLOOKUP(A1940,'Hospitalisation Details'!A:L,12,0)</f>
        <v>tier - 2</v>
      </c>
      <c r="O1940" t="str">
        <f>VLOOKUP(A1940,'Hospitalisation Details'!A:AA,13,0)</f>
        <v>tier - 3</v>
      </c>
      <c r="P1940" t="str">
        <f>VLOOKUP(A1940,'Hospitalisation Details'!A:AA,14,0)</f>
        <v>R1013</v>
      </c>
      <c r="Q1940">
        <f>VLOOKUP(A1940,'Hospitalisation Details'!A:AA,16,0)</f>
        <v>34</v>
      </c>
    </row>
    <row r="1941" spans="1:17" ht="15.75" x14ac:dyDescent="0.25">
      <c r="A1941" s="1" t="s">
        <v>428</v>
      </c>
      <c r="B1941" t="str">
        <f>VLOOKUP(A1941,'Customer Names'!A:D,4,0)</f>
        <v>Michael P.</v>
      </c>
      <c r="C1941">
        <f>VLOOKUP(A1941,'Medical Examinations'!A:B,2,0)</f>
        <v>45.9</v>
      </c>
      <c r="D1941">
        <f>VLOOKUP(A1941,'Medical Examinations'!A:C,3,0)</f>
        <v>4.3</v>
      </c>
      <c r="E1941" t="str">
        <f>VLOOKUP(A1941,'Medical Examinations'!A:K,11,0)</f>
        <v>Yes</v>
      </c>
      <c r="F1941" t="str">
        <f>VLOOKUP(A1941,'Medical Examinations'!A:N,14,0)</f>
        <v>No</v>
      </c>
      <c r="G1941" t="str">
        <f>VLOOKUP(A1941,'Medical Examinations'!A:F,6,0)</f>
        <v>No</v>
      </c>
      <c r="H1941" s="7">
        <f>VLOOKUP(A1941,'Medical Examinations'!A:J,10,0)</f>
        <v>1</v>
      </c>
      <c r="I1941" t="str">
        <f>VLOOKUP(A1941,'Medical Examinations'!A:I,9,0)</f>
        <v>No</v>
      </c>
      <c r="J1941" t="str">
        <f>VLOOKUP(A1941,'Medical Examinations'!A:L,12,0)</f>
        <v>Obesity</v>
      </c>
      <c r="K1941" t="str">
        <f>VLOOKUP(A1941,'Medical Examinations'!A:M,13,0)</f>
        <v>Normal</v>
      </c>
      <c r="L1941" t="str">
        <f>VLOOKUP(A1941,'Hospitalisation Details'!A:S,15,0)</f>
        <v>21-Oct-1995</v>
      </c>
      <c r="M1941" s="10">
        <f>VLOOKUP(A1941,'Hospitalisation Details'!A:Q,17,0)</f>
        <v>3693.43</v>
      </c>
      <c r="N1941" t="str">
        <f>VLOOKUP(A1941,'Hospitalisation Details'!A:L,12,0)</f>
        <v>tier - 2</v>
      </c>
      <c r="O1941" t="str">
        <f>VLOOKUP(A1941,'Hospitalisation Details'!A:AA,13,0)</f>
        <v>tier - 3</v>
      </c>
      <c r="P1941" t="str">
        <f>VLOOKUP(A1941,'Hospitalisation Details'!A:AA,14,0)</f>
        <v>R1011</v>
      </c>
      <c r="Q1941">
        <f>VLOOKUP(A1941,'Hospitalisation Details'!A:AA,16,0)</f>
        <v>27</v>
      </c>
    </row>
    <row r="1942" spans="1:17" ht="15.75" x14ac:dyDescent="0.25">
      <c r="A1942" s="1" t="s">
        <v>427</v>
      </c>
      <c r="B1942" t="str">
        <f>VLOOKUP(A1942,'Customer Names'!A:D,4,0)</f>
        <v>Russell M</v>
      </c>
      <c r="C1942">
        <f>VLOOKUP(A1942,'Medical Examinations'!A:B,2,0)</f>
        <v>17.059999999999999</v>
      </c>
      <c r="D1942">
        <f>VLOOKUP(A1942,'Medical Examinations'!A:C,3,0)</f>
        <v>8.75</v>
      </c>
      <c r="E1942" t="str">
        <f>VLOOKUP(A1942,'Medical Examinations'!A:K,11,0)</f>
        <v>Yes</v>
      </c>
      <c r="F1942" t="str">
        <f>VLOOKUP(A1942,'Medical Examinations'!A:N,14,0)</f>
        <v>No</v>
      </c>
      <c r="G1942" t="str">
        <f>VLOOKUP(A1942,'Medical Examinations'!A:F,6,0)</f>
        <v>No</v>
      </c>
      <c r="H1942" s="7" t="str">
        <f>VLOOKUP(A1942,'Medical Examinations'!A:J,10,0)</f>
        <v>0</v>
      </c>
      <c r="I1942" t="str">
        <f>VLOOKUP(A1942,'Medical Examinations'!A:I,9,0)</f>
        <v>No</v>
      </c>
      <c r="J1942" t="str">
        <f>VLOOKUP(A1942,'Medical Examinations'!A:L,12,0)</f>
        <v>Underweight</v>
      </c>
      <c r="K1942" t="str">
        <f>VLOOKUP(A1942,'Medical Examinations'!A:M,13,0)</f>
        <v>Diabetes</v>
      </c>
      <c r="L1942" t="str">
        <f>VLOOKUP(A1942,'Hospitalisation Details'!A:S,15,0)</f>
        <v>14-Dec-1981</v>
      </c>
      <c r="M1942" s="10">
        <f>VLOOKUP(A1942,'Hospitalisation Details'!A:Q,17,0)</f>
        <v>3688.38</v>
      </c>
      <c r="N1942" t="str">
        <f>VLOOKUP(A1942,'Hospitalisation Details'!A:L,12,0)</f>
        <v>tier - 2</v>
      </c>
      <c r="O1942" t="str">
        <f>VLOOKUP(A1942,'Hospitalisation Details'!A:AA,13,0)</f>
        <v>tier - 2</v>
      </c>
      <c r="P1942" t="str">
        <f>VLOOKUP(A1942,'Hospitalisation Details'!A:AA,14,0)</f>
        <v>R1013</v>
      </c>
      <c r="Q1942">
        <f>VLOOKUP(A1942,'Hospitalisation Details'!A:AA,16,0)</f>
        <v>41</v>
      </c>
    </row>
    <row r="1943" spans="1:17" ht="15.75" x14ac:dyDescent="0.25">
      <c r="A1943" s="1" t="s">
        <v>426</v>
      </c>
      <c r="B1943" t="str">
        <f>VLOOKUP(A1943,'Customer Names'!A:D,4,0)</f>
        <v>Martin</v>
      </c>
      <c r="C1943">
        <f>VLOOKUP(A1943,'Medical Examinations'!A:B,2,0)</f>
        <v>32.07</v>
      </c>
      <c r="D1943">
        <f>VLOOKUP(A1943,'Medical Examinations'!A:C,3,0)</f>
        <v>5.25</v>
      </c>
      <c r="E1943" t="str">
        <f>VLOOKUP(A1943,'Medical Examinations'!A:K,11,0)</f>
        <v>No</v>
      </c>
      <c r="F1943" t="str">
        <f>VLOOKUP(A1943,'Medical Examinations'!A:N,14,0)</f>
        <v>No</v>
      </c>
      <c r="G1943" t="str">
        <f>VLOOKUP(A1943,'Medical Examinations'!A:F,6,0)</f>
        <v>Yes</v>
      </c>
      <c r="H1943" s="7">
        <f>VLOOKUP(A1943,'Medical Examinations'!A:J,10,0)</f>
        <v>1</v>
      </c>
      <c r="I1943" t="str">
        <f>VLOOKUP(A1943,'Medical Examinations'!A:I,9,0)</f>
        <v>No</v>
      </c>
      <c r="J1943" t="str">
        <f>VLOOKUP(A1943,'Medical Examinations'!A:L,12,0)</f>
        <v>Obesity</v>
      </c>
      <c r="K1943" t="str">
        <f>VLOOKUP(A1943,'Medical Examinations'!A:M,13,0)</f>
        <v>Normal</v>
      </c>
      <c r="L1943" t="str">
        <f>VLOOKUP(A1943,'Hospitalisation Details'!A:S,15,0)</f>
        <v>10-Jul-2003</v>
      </c>
      <c r="M1943" s="10">
        <f>VLOOKUP(A1943,'Hospitalisation Details'!A:Q,17,0)</f>
        <v>3688.35</v>
      </c>
      <c r="N1943" t="str">
        <f>VLOOKUP(A1943,'Hospitalisation Details'!A:L,12,0)</f>
        <v>tier - 2</v>
      </c>
      <c r="O1943" t="str">
        <f>VLOOKUP(A1943,'Hospitalisation Details'!A:AA,13,0)</f>
        <v>tier - 2</v>
      </c>
      <c r="P1943" t="str">
        <f>VLOOKUP(A1943,'Hospitalisation Details'!A:AA,14,0)</f>
        <v>R1021</v>
      </c>
      <c r="Q1943">
        <f>VLOOKUP(A1943,'Hospitalisation Details'!A:AA,16,0)</f>
        <v>19</v>
      </c>
    </row>
    <row r="1944" spans="1:17" ht="15.75" x14ac:dyDescent="0.25">
      <c r="A1944" s="1" t="s">
        <v>425</v>
      </c>
      <c r="B1944" t="str">
        <f>VLOOKUP(A1944,'Customer Names'!A:D,4,0)</f>
        <v>Michael</v>
      </c>
      <c r="C1944">
        <f>VLOOKUP(A1944,'Medical Examinations'!A:B,2,0)</f>
        <v>16.5</v>
      </c>
      <c r="D1944">
        <f>VLOOKUP(A1944,'Medical Examinations'!A:C,3,0)</f>
        <v>5.03</v>
      </c>
      <c r="E1944" t="str">
        <f>VLOOKUP(A1944,'Medical Examinations'!A:K,11,0)</f>
        <v>No</v>
      </c>
      <c r="F1944" t="str">
        <f>VLOOKUP(A1944,'Medical Examinations'!A:N,14,0)</f>
        <v>No</v>
      </c>
      <c r="G1944" t="str">
        <f>VLOOKUP(A1944,'Medical Examinations'!A:F,6,0)</f>
        <v>No</v>
      </c>
      <c r="H1944" s="7">
        <f>VLOOKUP(A1944,'Medical Examinations'!A:J,10,0)</f>
        <v>1</v>
      </c>
      <c r="I1944" t="str">
        <f>VLOOKUP(A1944,'Medical Examinations'!A:I,9,0)</f>
        <v>No</v>
      </c>
      <c r="J1944" t="str">
        <f>VLOOKUP(A1944,'Medical Examinations'!A:L,12,0)</f>
        <v>Underweight</v>
      </c>
      <c r="K1944" t="str">
        <f>VLOOKUP(A1944,'Medical Examinations'!A:M,13,0)</f>
        <v>Normal</v>
      </c>
      <c r="L1944" t="str">
        <f>VLOOKUP(A1944,'Hospitalisation Details'!A:S,15,0)</f>
        <v>6-Jul-1984</v>
      </c>
      <c r="M1944" s="10">
        <f>VLOOKUP(A1944,'Hospitalisation Details'!A:Q,17,0)</f>
        <v>3678.86</v>
      </c>
      <c r="N1944" t="str">
        <f>VLOOKUP(A1944,'Hospitalisation Details'!A:L,12,0)</f>
        <v>tier - 2</v>
      </c>
      <c r="O1944" t="str">
        <f>VLOOKUP(A1944,'Hospitalisation Details'!A:AA,13,0)</f>
        <v>tier - 3</v>
      </c>
      <c r="P1944" t="str">
        <f>VLOOKUP(A1944,'Hospitalisation Details'!A:AA,14,0)</f>
        <v>R1013</v>
      </c>
      <c r="Q1944">
        <f>VLOOKUP(A1944,'Hospitalisation Details'!A:AA,16,0)</f>
        <v>38</v>
      </c>
    </row>
    <row r="1945" spans="1:17" ht="15.75" x14ac:dyDescent="0.25">
      <c r="A1945" s="1" t="s">
        <v>424</v>
      </c>
      <c r="B1945" t="str">
        <f>VLOOKUP(A1945,'Customer Names'!A:D,4,0)</f>
        <v>Miles</v>
      </c>
      <c r="C1945">
        <f>VLOOKUP(A1945,'Medical Examinations'!A:B,2,0)</f>
        <v>31.4</v>
      </c>
      <c r="D1945">
        <f>VLOOKUP(A1945,'Medical Examinations'!A:C,3,0)</f>
        <v>5.88</v>
      </c>
      <c r="E1945" t="str">
        <f>VLOOKUP(A1945,'Medical Examinations'!A:K,11,0)</f>
        <v>No</v>
      </c>
      <c r="F1945" t="str">
        <f>VLOOKUP(A1945,'Medical Examinations'!A:N,14,0)</f>
        <v>No</v>
      </c>
      <c r="G1945" t="str">
        <f>VLOOKUP(A1945,'Medical Examinations'!A:F,6,0)</f>
        <v>No</v>
      </c>
      <c r="H1945" s="7">
        <f>VLOOKUP(A1945,'Medical Examinations'!A:J,10,0)</f>
        <v>1</v>
      </c>
      <c r="I1945" t="str">
        <f>VLOOKUP(A1945,'Medical Examinations'!A:I,9,0)</f>
        <v>No</v>
      </c>
      <c r="J1945" t="str">
        <f>VLOOKUP(A1945,'Medical Examinations'!A:L,12,0)</f>
        <v>Obesity</v>
      </c>
      <c r="K1945" t="str">
        <f>VLOOKUP(A1945,'Medical Examinations'!A:M,13,0)</f>
        <v>Prediabetes</v>
      </c>
      <c r="L1945" t="str">
        <f>VLOOKUP(A1945,'Hospitalisation Details'!A:S,15,0)</f>
        <v>14-Sep-1992</v>
      </c>
      <c r="M1945" s="10">
        <f>VLOOKUP(A1945,'Hospitalisation Details'!A:Q,17,0)</f>
        <v>3659.35</v>
      </c>
      <c r="N1945" t="str">
        <f>VLOOKUP(A1945,'Hospitalisation Details'!A:L,12,0)</f>
        <v>tier - 3</v>
      </c>
      <c r="O1945" t="str">
        <f>VLOOKUP(A1945,'Hospitalisation Details'!A:AA,13,0)</f>
        <v>tier - 1</v>
      </c>
      <c r="P1945" t="str">
        <f>VLOOKUP(A1945,'Hospitalisation Details'!A:AA,14,0)</f>
        <v>R1011</v>
      </c>
      <c r="Q1945">
        <f>VLOOKUP(A1945,'Hospitalisation Details'!A:AA,16,0)</f>
        <v>30</v>
      </c>
    </row>
    <row r="1946" spans="1:17" ht="15.75" x14ac:dyDescent="0.25">
      <c r="A1946" s="1" t="s">
        <v>423</v>
      </c>
      <c r="B1946" t="str">
        <f>VLOOKUP(A1946,'Customer Names'!A:D,4,0)</f>
        <v>Amanda</v>
      </c>
      <c r="C1946">
        <f>VLOOKUP(A1946,'Medical Examinations'!A:B,2,0)</f>
        <v>20.36</v>
      </c>
      <c r="D1946">
        <f>VLOOKUP(A1946,'Medical Examinations'!A:C,3,0)</f>
        <v>4.49</v>
      </c>
      <c r="E1946" t="str">
        <f>VLOOKUP(A1946,'Medical Examinations'!A:K,11,0)</f>
        <v>No</v>
      </c>
      <c r="F1946" t="str">
        <f>VLOOKUP(A1946,'Medical Examinations'!A:N,14,0)</f>
        <v>No</v>
      </c>
      <c r="G1946" t="str">
        <f>VLOOKUP(A1946,'Medical Examinations'!A:F,6,0)</f>
        <v>No</v>
      </c>
      <c r="H1946" s="7" t="str">
        <f>VLOOKUP(A1946,'Medical Examinations'!A:J,10,0)</f>
        <v>0</v>
      </c>
      <c r="I1946" t="str">
        <f>VLOOKUP(A1946,'Medical Examinations'!A:I,9,0)</f>
        <v>No</v>
      </c>
      <c r="J1946" t="str">
        <f>VLOOKUP(A1946,'Medical Examinations'!A:L,12,0)</f>
        <v>Normal Weight</v>
      </c>
      <c r="K1946" t="str">
        <f>VLOOKUP(A1946,'Medical Examinations'!A:M,13,0)</f>
        <v>Normal</v>
      </c>
      <c r="L1946" t="str">
        <f>VLOOKUP(A1946,'Hospitalisation Details'!A:S,15,0)</f>
        <v>8-Nov-1990</v>
      </c>
      <c r="M1946" s="10">
        <f>VLOOKUP(A1946,'Hospitalisation Details'!A:Q,17,0)</f>
        <v>3653.29</v>
      </c>
      <c r="N1946" t="str">
        <f>VLOOKUP(A1946,'Hospitalisation Details'!A:L,12,0)</f>
        <v>tier - 2</v>
      </c>
      <c r="O1946" t="str">
        <f>VLOOKUP(A1946,'Hospitalisation Details'!A:AA,13,0)</f>
        <v>tier - 3</v>
      </c>
      <c r="P1946" t="str">
        <f>VLOOKUP(A1946,'Hospitalisation Details'!A:AA,14,0)</f>
        <v>R1011</v>
      </c>
      <c r="Q1946">
        <f>VLOOKUP(A1946,'Hospitalisation Details'!A:AA,16,0)</f>
        <v>32</v>
      </c>
    </row>
    <row r="1947" spans="1:17" ht="15.75" x14ac:dyDescent="0.25">
      <c r="A1947" s="1" t="s">
        <v>422</v>
      </c>
      <c r="B1947" t="str">
        <f>VLOOKUP(A1947,'Customer Names'!A:D,4,0)</f>
        <v>Roger</v>
      </c>
      <c r="C1947">
        <f>VLOOKUP(A1947,'Medical Examinations'!A:B,2,0)</f>
        <v>25.46</v>
      </c>
      <c r="D1947">
        <f>VLOOKUP(A1947,'Medical Examinations'!A:C,3,0)</f>
        <v>4.1399999999999997</v>
      </c>
      <c r="E1947" t="str">
        <f>VLOOKUP(A1947,'Medical Examinations'!A:K,11,0)</f>
        <v>No</v>
      </c>
      <c r="F1947" t="str">
        <f>VLOOKUP(A1947,'Medical Examinations'!A:N,14,0)</f>
        <v>No</v>
      </c>
      <c r="G1947" t="str">
        <f>VLOOKUP(A1947,'Medical Examinations'!A:F,6,0)</f>
        <v>No</v>
      </c>
      <c r="H1947" s="7">
        <f>VLOOKUP(A1947,'Medical Examinations'!A:J,10,0)</f>
        <v>1</v>
      </c>
      <c r="I1947" t="str">
        <f>VLOOKUP(A1947,'Medical Examinations'!A:I,9,0)</f>
        <v>No</v>
      </c>
      <c r="J1947" t="str">
        <f>VLOOKUP(A1947,'Medical Examinations'!A:L,12,0)</f>
        <v>Overweight</v>
      </c>
      <c r="K1947" t="str">
        <f>VLOOKUP(A1947,'Medical Examinations'!A:M,13,0)</f>
        <v>Normal</v>
      </c>
      <c r="L1947" t="str">
        <f>VLOOKUP(A1947,'Hospitalisation Details'!A:S,15,0)</f>
        <v>17-Nov-1992</v>
      </c>
      <c r="M1947" s="10">
        <f>VLOOKUP(A1947,'Hospitalisation Details'!A:Q,17,0)</f>
        <v>3645.09</v>
      </c>
      <c r="N1947" t="str">
        <f>VLOOKUP(A1947,'Hospitalisation Details'!A:L,12,0)</f>
        <v>tier - 1</v>
      </c>
      <c r="O1947" t="str">
        <f>VLOOKUP(A1947,'Hospitalisation Details'!A:AA,13,0)</f>
        <v>tier - 2</v>
      </c>
      <c r="P1947" t="str">
        <f>VLOOKUP(A1947,'Hospitalisation Details'!A:AA,14,0)</f>
        <v>R1014</v>
      </c>
      <c r="Q1947">
        <f>VLOOKUP(A1947,'Hospitalisation Details'!A:AA,16,0)</f>
        <v>30</v>
      </c>
    </row>
    <row r="1948" spans="1:17" ht="15.75" x14ac:dyDescent="0.25">
      <c r="A1948" s="1" t="s">
        <v>421</v>
      </c>
      <c r="B1948" t="str">
        <f>VLOOKUP(A1948,'Customer Names'!A:D,4,0)</f>
        <v>Brock J</v>
      </c>
      <c r="C1948">
        <f>VLOOKUP(A1948,'Medical Examinations'!A:B,2,0)</f>
        <v>17.09</v>
      </c>
      <c r="D1948">
        <f>VLOOKUP(A1948,'Medical Examinations'!A:C,3,0)</f>
        <v>5.8</v>
      </c>
      <c r="E1948" t="str">
        <f>VLOOKUP(A1948,'Medical Examinations'!A:K,11,0)</f>
        <v>Yes</v>
      </c>
      <c r="F1948" t="str">
        <f>VLOOKUP(A1948,'Medical Examinations'!A:N,14,0)</f>
        <v>No</v>
      </c>
      <c r="G1948" t="str">
        <f>VLOOKUP(A1948,'Medical Examinations'!A:F,6,0)</f>
        <v>No</v>
      </c>
      <c r="H1948" s="7" t="str">
        <f>VLOOKUP(A1948,'Medical Examinations'!A:J,10,0)</f>
        <v>0</v>
      </c>
      <c r="I1948" t="str">
        <f>VLOOKUP(A1948,'Medical Examinations'!A:I,9,0)</f>
        <v>No</v>
      </c>
      <c r="J1948" t="str">
        <f>VLOOKUP(A1948,'Medical Examinations'!A:L,12,0)</f>
        <v>Underweight</v>
      </c>
      <c r="K1948" t="str">
        <f>VLOOKUP(A1948,'Medical Examinations'!A:M,13,0)</f>
        <v>Prediabetes</v>
      </c>
      <c r="L1948" t="str">
        <f>VLOOKUP(A1948,'Hospitalisation Details'!A:S,15,0)</f>
        <v>14-Jun-1985</v>
      </c>
      <c r="M1948" s="10">
        <f>VLOOKUP(A1948,'Hospitalisation Details'!A:Q,17,0)</f>
        <v>3622.13</v>
      </c>
      <c r="N1948" t="str">
        <f>VLOOKUP(A1948,'Hospitalisation Details'!A:L,12,0)</f>
        <v>tier - 2</v>
      </c>
      <c r="O1948" t="str">
        <f>VLOOKUP(A1948,'Hospitalisation Details'!A:AA,13,0)</f>
        <v>tier - 1</v>
      </c>
      <c r="P1948" t="str">
        <f>VLOOKUP(A1948,'Hospitalisation Details'!A:AA,14,0)</f>
        <v>R1013</v>
      </c>
      <c r="Q1948">
        <f>VLOOKUP(A1948,'Hospitalisation Details'!A:AA,16,0)</f>
        <v>37</v>
      </c>
    </row>
    <row r="1949" spans="1:17" ht="15.75" x14ac:dyDescent="0.25">
      <c r="A1949" s="1" t="s">
        <v>420</v>
      </c>
      <c r="B1949" t="str">
        <f>VLOOKUP(A1949,'Customer Names'!A:D,4,0)</f>
        <v>Stephen F.</v>
      </c>
      <c r="C1949">
        <f>VLOOKUP(A1949,'Medical Examinations'!A:B,2,0)</f>
        <v>20.83</v>
      </c>
      <c r="D1949">
        <f>VLOOKUP(A1949,'Medical Examinations'!A:C,3,0)</f>
        <v>5.12</v>
      </c>
      <c r="E1949" t="str">
        <f>VLOOKUP(A1949,'Medical Examinations'!A:K,11,0)</f>
        <v>No</v>
      </c>
      <c r="F1949" t="str">
        <f>VLOOKUP(A1949,'Medical Examinations'!A:N,14,0)</f>
        <v>No</v>
      </c>
      <c r="G1949" t="str">
        <f>VLOOKUP(A1949,'Medical Examinations'!A:F,6,0)</f>
        <v>No</v>
      </c>
      <c r="H1949" s="7" t="str">
        <f>VLOOKUP(A1949,'Medical Examinations'!A:J,10,0)</f>
        <v>0</v>
      </c>
      <c r="I1949" t="str">
        <f>VLOOKUP(A1949,'Medical Examinations'!A:I,9,0)</f>
        <v>No</v>
      </c>
      <c r="J1949" t="str">
        <f>VLOOKUP(A1949,'Medical Examinations'!A:L,12,0)</f>
        <v>Normal Weight</v>
      </c>
      <c r="K1949" t="str">
        <f>VLOOKUP(A1949,'Medical Examinations'!A:M,13,0)</f>
        <v>Normal</v>
      </c>
      <c r="L1949" t="str">
        <f>VLOOKUP(A1949,'Hospitalisation Details'!A:S,15,0)</f>
        <v>11-Oct-1990</v>
      </c>
      <c r="M1949" s="10">
        <f>VLOOKUP(A1949,'Hospitalisation Details'!A:Q,17,0)</f>
        <v>3606.43</v>
      </c>
      <c r="N1949" t="str">
        <f>VLOOKUP(A1949,'Hospitalisation Details'!A:L,12,0)</f>
        <v>tier - 2</v>
      </c>
      <c r="O1949" t="str">
        <f>VLOOKUP(A1949,'Hospitalisation Details'!A:AA,13,0)</f>
        <v>tier - 1</v>
      </c>
      <c r="P1949" t="str">
        <f>VLOOKUP(A1949,'Hospitalisation Details'!A:AA,14,0)</f>
        <v>R1013</v>
      </c>
      <c r="Q1949">
        <f>VLOOKUP(A1949,'Hospitalisation Details'!A:AA,16,0)</f>
        <v>32</v>
      </c>
    </row>
    <row r="1950" spans="1:17" ht="15.75" x14ac:dyDescent="0.25">
      <c r="A1950" s="1" t="s">
        <v>419</v>
      </c>
      <c r="B1950" t="str">
        <f>VLOOKUP(A1950,'Customer Names'!A:D,4,0)</f>
        <v>Missy</v>
      </c>
      <c r="C1950">
        <f>VLOOKUP(A1950,'Medical Examinations'!A:B,2,0)</f>
        <v>18.920000000000002</v>
      </c>
      <c r="D1950">
        <f>VLOOKUP(A1950,'Medical Examinations'!A:C,3,0)</f>
        <v>5.98</v>
      </c>
      <c r="E1950" t="str">
        <f>VLOOKUP(A1950,'Medical Examinations'!A:K,11,0)</f>
        <v>Yes</v>
      </c>
      <c r="F1950" t="str">
        <f>VLOOKUP(A1950,'Medical Examinations'!A:N,14,0)</f>
        <v>No</v>
      </c>
      <c r="G1950" t="str">
        <f>VLOOKUP(A1950,'Medical Examinations'!A:F,6,0)</f>
        <v>No</v>
      </c>
      <c r="H1950" s="7">
        <f>VLOOKUP(A1950,'Medical Examinations'!A:J,10,0)</f>
        <v>1</v>
      </c>
      <c r="I1950" t="str">
        <f>VLOOKUP(A1950,'Medical Examinations'!A:I,9,0)</f>
        <v>No</v>
      </c>
      <c r="J1950" t="str">
        <f>VLOOKUP(A1950,'Medical Examinations'!A:L,12,0)</f>
        <v>Normal Weight</v>
      </c>
      <c r="K1950" t="str">
        <f>VLOOKUP(A1950,'Medical Examinations'!A:M,13,0)</f>
        <v>Prediabetes</v>
      </c>
      <c r="L1950" t="str">
        <f>VLOOKUP(A1950,'Hospitalisation Details'!A:S,15,0)</f>
        <v>4-Nov-1988</v>
      </c>
      <c r="M1950" s="10">
        <f>VLOOKUP(A1950,'Hospitalisation Details'!A:Q,17,0)</f>
        <v>3603.6</v>
      </c>
      <c r="N1950" t="str">
        <f>VLOOKUP(A1950,'Hospitalisation Details'!A:L,12,0)</f>
        <v>tier - 2</v>
      </c>
      <c r="O1950" t="str">
        <f>VLOOKUP(A1950,'Hospitalisation Details'!A:AA,13,0)</f>
        <v>tier - 1</v>
      </c>
      <c r="P1950" t="str">
        <f>VLOOKUP(A1950,'Hospitalisation Details'!A:AA,14,0)</f>
        <v>R1013</v>
      </c>
      <c r="Q1950">
        <f>VLOOKUP(A1950,'Hospitalisation Details'!A:AA,16,0)</f>
        <v>34</v>
      </c>
    </row>
    <row r="1951" spans="1:17" ht="15.75" x14ac:dyDescent="0.25">
      <c r="A1951" s="1" t="s">
        <v>418</v>
      </c>
      <c r="B1951" t="str">
        <f>VLOOKUP(A1951,'Customer Names'!A:D,4,0)</f>
        <v>William</v>
      </c>
      <c r="C1951">
        <f>VLOOKUP(A1951,'Medical Examinations'!A:B,2,0)</f>
        <v>37.1</v>
      </c>
      <c r="D1951">
        <f>VLOOKUP(A1951,'Medical Examinations'!A:C,3,0)</f>
        <v>5.46</v>
      </c>
      <c r="E1951" t="str">
        <f>VLOOKUP(A1951,'Medical Examinations'!A:K,11,0)</f>
        <v>No</v>
      </c>
      <c r="F1951" t="str">
        <f>VLOOKUP(A1951,'Medical Examinations'!A:N,14,0)</f>
        <v>No</v>
      </c>
      <c r="G1951" t="str">
        <f>VLOOKUP(A1951,'Medical Examinations'!A:F,6,0)</f>
        <v>No</v>
      </c>
      <c r="H1951" s="7" t="str">
        <f>VLOOKUP(A1951,'Medical Examinations'!A:J,10,0)</f>
        <v>0</v>
      </c>
      <c r="I1951" t="str">
        <f>VLOOKUP(A1951,'Medical Examinations'!A:I,9,0)</f>
        <v>No</v>
      </c>
      <c r="J1951" t="str">
        <f>VLOOKUP(A1951,'Medical Examinations'!A:L,12,0)</f>
        <v>Obesity</v>
      </c>
      <c r="K1951" t="str">
        <f>VLOOKUP(A1951,'Medical Examinations'!A:M,13,0)</f>
        <v>Normal</v>
      </c>
      <c r="L1951" t="str">
        <f>VLOOKUP(A1951,'Hospitalisation Details'!A:S,15,0)</f>
        <v>12-Aug-1999</v>
      </c>
      <c r="M1951" s="10">
        <f>VLOOKUP(A1951,'Hospitalisation Details'!A:Q,17,0)</f>
        <v>3597.6</v>
      </c>
      <c r="N1951" t="str">
        <f>VLOOKUP(A1951,'Hospitalisation Details'!A:L,12,0)</f>
        <v>tier - 2</v>
      </c>
      <c r="O1951" t="str">
        <f>VLOOKUP(A1951,'Hospitalisation Details'!A:AA,13,0)</f>
        <v>tier - 2</v>
      </c>
      <c r="P1951" t="str">
        <f>VLOOKUP(A1951,'Hospitalisation Details'!A:AA,14,0)</f>
        <v>R1011</v>
      </c>
      <c r="Q1951">
        <f>VLOOKUP(A1951,'Hospitalisation Details'!A:AA,16,0)</f>
        <v>23</v>
      </c>
    </row>
    <row r="1952" spans="1:17" ht="15.75" x14ac:dyDescent="0.25">
      <c r="A1952" s="1" t="s">
        <v>417</v>
      </c>
      <c r="B1952" t="str">
        <f>VLOOKUP(A1952,'Customer Names'!A:D,4,0)</f>
        <v>Lauren M</v>
      </c>
      <c r="C1952">
        <f>VLOOKUP(A1952,'Medical Examinations'!A:B,2,0)</f>
        <v>22.515000000000001</v>
      </c>
      <c r="D1952">
        <f>VLOOKUP(A1952,'Medical Examinations'!A:C,3,0)</f>
        <v>4.91</v>
      </c>
      <c r="E1952" t="str">
        <f>VLOOKUP(A1952,'Medical Examinations'!A:K,11,0)</f>
        <v>Yes</v>
      </c>
      <c r="F1952" t="str">
        <f>VLOOKUP(A1952,'Medical Examinations'!A:N,14,0)</f>
        <v>No</v>
      </c>
      <c r="G1952" t="str">
        <f>VLOOKUP(A1952,'Medical Examinations'!A:F,6,0)</f>
        <v>Yes</v>
      </c>
      <c r="H1952" s="7">
        <f>VLOOKUP(A1952,'Medical Examinations'!A:J,10,0)</f>
        <v>1</v>
      </c>
      <c r="I1952" t="str">
        <f>VLOOKUP(A1952,'Medical Examinations'!A:I,9,0)</f>
        <v>No</v>
      </c>
      <c r="J1952" t="str">
        <f>VLOOKUP(A1952,'Medical Examinations'!A:L,12,0)</f>
        <v>Normal Weight</v>
      </c>
      <c r="K1952" t="str">
        <f>VLOOKUP(A1952,'Medical Examinations'!A:M,13,0)</f>
        <v>Normal</v>
      </c>
      <c r="L1952" t="str">
        <f>VLOOKUP(A1952,'Hospitalisation Details'!A:S,15,0)</f>
        <v>4-Nov-1997</v>
      </c>
      <c r="M1952" s="10">
        <f>VLOOKUP(A1952,'Hospitalisation Details'!A:Q,17,0)</f>
        <v>3594.17</v>
      </c>
      <c r="N1952" t="str">
        <f>VLOOKUP(A1952,'Hospitalisation Details'!A:L,12,0)</f>
        <v>tier - 2</v>
      </c>
      <c r="O1952" t="str">
        <f>VLOOKUP(A1952,'Hospitalisation Details'!A:AA,13,0)</f>
        <v>tier - 2</v>
      </c>
      <c r="P1952" t="str">
        <f>VLOOKUP(A1952,'Hospitalisation Details'!A:AA,14,0)</f>
        <v>R1012</v>
      </c>
      <c r="Q1952">
        <f>VLOOKUP(A1952,'Hospitalisation Details'!A:AA,16,0)</f>
        <v>25</v>
      </c>
    </row>
    <row r="1953" spans="1:17" ht="15.75" x14ac:dyDescent="0.25">
      <c r="A1953" s="1" t="s">
        <v>416</v>
      </c>
      <c r="B1953" t="str">
        <f>VLOOKUP(A1953,'Customer Names'!A:D,4,0)</f>
        <v>Apolo U.</v>
      </c>
      <c r="C1953">
        <f>VLOOKUP(A1953,'Medical Examinations'!A:B,2,0)</f>
        <v>32.700000000000003</v>
      </c>
      <c r="D1953">
        <f>VLOOKUP(A1953,'Medical Examinations'!A:C,3,0)</f>
        <v>4.66</v>
      </c>
      <c r="E1953" t="str">
        <f>VLOOKUP(A1953,'Medical Examinations'!A:K,11,0)</f>
        <v>No</v>
      </c>
      <c r="F1953" t="str">
        <f>VLOOKUP(A1953,'Medical Examinations'!A:N,14,0)</f>
        <v>No</v>
      </c>
      <c r="G1953" t="str">
        <f>VLOOKUP(A1953,'Medical Examinations'!A:F,6,0)</f>
        <v>No</v>
      </c>
      <c r="H1953" s="7" t="str">
        <f>VLOOKUP(A1953,'Medical Examinations'!A:J,10,0)</f>
        <v>0</v>
      </c>
      <c r="I1953" t="str">
        <f>VLOOKUP(A1953,'Medical Examinations'!A:I,9,0)</f>
        <v>No</v>
      </c>
      <c r="J1953" t="str">
        <f>VLOOKUP(A1953,'Medical Examinations'!A:L,12,0)</f>
        <v>Obesity</v>
      </c>
      <c r="K1953" t="str">
        <f>VLOOKUP(A1953,'Medical Examinations'!A:M,13,0)</f>
        <v>Normal</v>
      </c>
      <c r="L1953" t="str">
        <f>VLOOKUP(A1953,'Hospitalisation Details'!A:S,15,0)</f>
        <v>6-Jun-1999</v>
      </c>
      <c r="M1953" s="10">
        <f>VLOOKUP(A1953,'Hospitalisation Details'!A:Q,17,0)</f>
        <v>3591.48</v>
      </c>
      <c r="N1953" t="str">
        <f>VLOOKUP(A1953,'Hospitalisation Details'!A:L,12,0)</f>
        <v>tier - 2</v>
      </c>
      <c r="O1953" t="str">
        <f>VLOOKUP(A1953,'Hospitalisation Details'!A:AA,13,0)</f>
        <v>tier - 3</v>
      </c>
      <c r="P1953" t="str">
        <f>VLOOKUP(A1953,'Hospitalisation Details'!A:AA,14,0)</f>
        <v>R1011</v>
      </c>
      <c r="Q1953">
        <f>VLOOKUP(A1953,'Hospitalisation Details'!A:AA,16,0)</f>
        <v>24</v>
      </c>
    </row>
    <row r="1954" spans="1:17" ht="15.75" x14ac:dyDescent="0.25">
      <c r="A1954" s="1" t="s">
        <v>415</v>
      </c>
      <c r="B1954" t="str">
        <f>VLOOKUP(A1954,'Customer Names'!A:D,4,0)</f>
        <v>Alfons</v>
      </c>
      <c r="C1954">
        <f>VLOOKUP(A1954,'Medical Examinations'!A:B,2,0)</f>
        <v>17.75</v>
      </c>
      <c r="D1954">
        <f>VLOOKUP(A1954,'Medical Examinations'!A:C,3,0)</f>
        <v>6.8</v>
      </c>
      <c r="E1954" t="str">
        <f>VLOOKUP(A1954,'Medical Examinations'!A:K,11,0)</f>
        <v>Yes</v>
      </c>
      <c r="F1954" t="str">
        <f>VLOOKUP(A1954,'Medical Examinations'!A:N,14,0)</f>
        <v>No</v>
      </c>
      <c r="G1954" t="str">
        <f>VLOOKUP(A1954,'Medical Examinations'!A:F,6,0)</f>
        <v>No</v>
      </c>
      <c r="H1954" s="7">
        <f>VLOOKUP(A1954,'Medical Examinations'!A:J,10,0)</f>
        <v>1</v>
      </c>
      <c r="I1954" t="str">
        <f>VLOOKUP(A1954,'Medical Examinations'!A:I,9,0)</f>
        <v>No</v>
      </c>
      <c r="J1954" t="str">
        <f>VLOOKUP(A1954,'Medical Examinations'!A:L,12,0)</f>
        <v>Underweight</v>
      </c>
      <c r="K1954" t="str">
        <f>VLOOKUP(A1954,'Medical Examinations'!A:M,13,0)</f>
        <v>Diabetes</v>
      </c>
      <c r="L1954" t="str">
        <f>VLOOKUP(A1954,'Hospitalisation Details'!A:S,15,0)</f>
        <v>27-Dec-1986</v>
      </c>
      <c r="M1954" s="10">
        <f>VLOOKUP(A1954,'Hospitalisation Details'!A:Q,17,0)</f>
        <v>3589.14</v>
      </c>
      <c r="N1954" t="str">
        <f>VLOOKUP(A1954,'Hospitalisation Details'!A:L,12,0)</f>
        <v>tier - 2</v>
      </c>
      <c r="O1954" t="str">
        <f>VLOOKUP(A1954,'Hospitalisation Details'!A:AA,13,0)</f>
        <v>tier - 2</v>
      </c>
      <c r="P1954" t="str">
        <f>VLOOKUP(A1954,'Hospitalisation Details'!A:AA,14,0)</f>
        <v>R1013</v>
      </c>
      <c r="Q1954">
        <f>VLOOKUP(A1954,'Hospitalisation Details'!A:AA,16,0)</f>
        <v>36</v>
      </c>
    </row>
    <row r="1955" spans="1:17" ht="15.75" x14ac:dyDescent="0.25">
      <c r="A1955" s="1" t="s">
        <v>414</v>
      </c>
      <c r="B1955" t="str">
        <f>VLOOKUP(A1955,'Customer Names'!A:D,4,0)</f>
        <v>Amber</v>
      </c>
      <c r="C1955">
        <f>VLOOKUP(A1955,'Medical Examinations'!A:B,2,0)</f>
        <v>33.630000000000003</v>
      </c>
      <c r="D1955">
        <f>VLOOKUP(A1955,'Medical Examinations'!A:C,3,0)</f>
        <v>4.47</v>
      </c>
      <c r="E1955" t="str">
        <f>VLOOKUP(A1955,'Medical Examinations'!A:K,11,0)</f>
        <v>Yes</v>
      </c>
      <c r="F1955" t="str">
        <f>VLOOKUP(A1955,'Medical Examinations'!A:N,14,0)</f>
        <v>No</v>
      </c>
      <c r="G1955" t="str">
        <f>VLOOKUP(A1955,'Medical Examinations'!A:F,6,0)</f>
        <v>No</v>
      </c>
      <c r="H1955" s="7" t="str">
        <f>VLOOKUP(A1955,'Medical Examinations'!A:J,10,0)</f>
        <v>0</v>
      </c>
      <c r="I1955" t="str">
        <f>VLOOKUP(A1955,'Medical Examinations'!A:I,9,0)</f>
        <v>No</v>
      </c>
      <c r="J1955" t="str">
        <f>VLOOKUP(A1955,'Medical Examinations'!A:L,12,0)</f>
        <v>Obesity</v>
      </c>
      <c r="K1955" t="str">
        <f>VLOOKUP(A1955,'Medical Examinations'!A:M,13,0)</f>
        <v>Normal</v>
      </c>
      <c r="L1955" t="str">
        <f>VLOOKUP(A1955,'Hospitalisation Details'!A:S,15,0)</f>
        <v>11-Nov-2001</v>
      </c>
      <c r="M1955" s="10">
        <f>VLOOKUP(A1955,'Hospitalisation Details'!A:Q,17,0)</f>
        <v>3579.83</v>
      </c>
      <c r="N1955" t="str">
        <f>VLOOKUP(A1955,'Hospitalisation Details'!A:L,12,0)</f>
        <v>tier - 2</v>
      </c>
      <c r="O1955" t="str">
        <f>VLOOKUP(A1955,'Hospitalisation Details'!A:AA,13,0)</f>
        <v>tier - 2</v>
      </c>
      <c r="P1955" t="str">
        <f>VLOOKUP(A1955,'Hospitalisation Details'!A:AA,14,0)</f>
        <v>R1012</v>
      </c>
      <c r="Q1955">
        <f>VLOOKUP(A1955,'Hospitalisation Details'!A:AA,16,0)</f>
        <v>21</v>
      </c>
    </row>
    <row r="1956" spans="1:17" ht="15.75" x14ac:dyDescent="0.25">
      <c r="A1956" s="1" t="s">
        <v>413</v>
      </c>
      <c r="B1956" t="str">
        <f>VLOOKUP(A1956,'Customer Names'!A:D,4,0)</f>
        <v>Leah C.</v>
      </c>
      <c r="C1956">
        <f>VLOOKUP(A1956,'Medical Examinations'!A:B,2,0)</f>
        <v>34.799999999999997</v>
      </c>
      <c r="D1956">
        <f>VLOOKUP(A1956,'Medical Examinations'!A:C,3,0)</f>
        <v>4.08</v>
      </c>
      <c r="E1956" t="str">
        <f>VLOOKUP(A1956,'Medical Examinations'!A:K,11,0)</f>
        <v>Yes</v>
      </c>
      <c r="F1956" t="str">
        <f>VLOOKUP(A1956,'Medical Examinations'!A:N,14,0)</f>
        <v>No</v>
      </c>
      <c r="G1956" t="str">
        <f>VLOOKUP(A1956,'Medical Examinations'!A:F,6,0)</f>
        <v>No</v>
      </c>
      <c r="H1956" s="7">
        <f>VLOOKUP(A1956,'Medical Examinations'!A:J,10,0)</f>
        <v>1</v>
      </c>
      <c r="I1956" t="str">
        <f>VLOOKUP(A1956,'Medical Examinations'!A:I,9,0)</f>
        <v>No</v>
      </c>
      <c r="J1956" t="str">
        <f>VLOOKUP(A1956,'Medical Examinations'!A:L,12,0)</f>
        <v>Obesity</v>
      </c>
      <c r="K1956" t="str">
        <f>VLOOKUP(A1956,'Medical Examinations'!A:M,13,0)</f>
        <v>Normal</v>
      </c>
      <c r="L1956" t="str">
        <f>VLOOKUP(A1956,'Hospitalisation Details'!A:S,15,0)</f>
        <v>23-Aug-1995</v>
      </c>
      <c r="M1956" s="10">
        <f>VLOOKUP(A1956,'Hospitalisation Details'!A:Q,17,0)</f>
        <v>3578</v>
      </c>
      <c r="N1956" t="str">
        <f>VLOOKUP(A1956,'Hospitalisation Details'!A:L,12,0)</f>
        <v>tier - 2</v>
      </c>
      <c r="O1956" t="str">
        <f>VLOOKUP(A1956,'Hospitalisation Details'!A:AA,13,0)</f>
        <v>tier - 3</v>
      </c>
      <c r="P1956" t="str">
        <f>VLOOKUP(A1956,'Hospitalisation Details'!A:AA,14,0)</f>
        <v>R1011</v>
      </c>
      <c r="Q1956">
        <f>VLOOKUP(A1956,'Hospitalisation Details'!A:AA,16,0)</f>
        <v>27</v>
      </c>
    </row>
    <row r="1957" spans="1:17" ht="15.75" x14ac:dyDescent="0.25">
      <c r="A1957" s="1" t="s">
        <v>412</v>
      </c>
      <c r="B1957" t="str">
        <f>VLOOKUP(A1957,'Customer Names'!A:D,4,0)</f>
        <v>Lilia</v>
      </c>
      <c r="C1957">
        <f>VLOOKUP(A1957,'Medical Examinations'!A:B,2,0)</f>
        <v>16.809999999999999</v>
      </c>
      <c r="D1957">
        <f>VLOOKUP(A1957,'Medical Examinations'!A:C,3,0)</f>
        <v>5.51</v>
      </c>
      <c r="E1957" t="str">
        <f>VLOOKUP(A1957,'Medical Examinations'!A:K,11,0)</f>
        <v>Yes</v>
      </c>
      <c r="F1957" t="str">
        <f>VLOOKUP(A1957,'Medical Examinations'!A:N,14,0)</f>
        <v>No</v>
      </c>
      <c r="G1957" t="str">
        <f>VLOOKUP(A1957,'Medical Examinations'!A:F,6,0)</f>
        <v>No</v>
      </c>
      <c r="H1957" s="7">
        <f>VLOOKUP(A1957,'Medical Examinations'!A:J,10,0)</f>
        <v>1</v>
      </c>
      <c r="I1957" t="str">
        <f>VLOOKUP(A1957,'Medical Examinations'!A:I,9,0)</f>
        <v>No</v>
      </c>
      <c r="J1957" t="str">
        <f>VLOOKUP(A1957,'Medical Examinations'!A:L,12,0)</f>
        <v>Underweight</v>
      </c>
      <c r="K1957" t="str">
        <f>VLOOKUP(A1957,'Medical Examinations'!A:M,13,0)</f>
        <v>Normal</v>
      </c>
      <c r="L1957" t="str">
        <f>VLOOKUP(A1957,'Hospitalisation Details'!A:S,15,0)</f>
        <v>18-Aug-1988</v>
      </c>
      <c r="M1957" s="10">
        <f>VLOOKUP(A1957,'Hospitalisation Details'!A:Q,17,0)</f>
        <v>3569.96</v>
      </c>
      <c r="N1957" t="str">
        <f>VLOOKUP(A1957,'Hospitalisation Details'!A:L,12,0)</f>
        <v>tier - 2</v>
      </c>
      <c r="O1957" t="str">
        <f>VLOOKUP(A1957,'Hospitalisation Details'!A:AA,13,0)</f>
        <v>tier - 1</v>
      </c>
      <c r="P1957" t="str">
        <f>VLOOKUP(A1957,'Hospitalisation Details'!A:AA,14,0)</f>
        <v>R1012</v>
      </c>
      <c r="Q1957">
        <f>VLOOKUP(A1957,'Hospitalisation Details'!A:AA,16,0)</f>
        <v>34</v>
      </c>
    </row>
    <row r="1958" spans="1:17" ht="15.75" x14ac:dyDescent="0.25">
      <c r="A1958" s="1" t="s">
        <v>411</v>
      </c>
      <c r="B1958" t="str">
        <f>VLOOKUP(A1958,'Customer Names'!A:D,4,0)</f>
        <v>Danny</v>
      </c>
      <c r="C1958">
        <f>VLOOKUP(A1958,'Medical Examinations'!A:B,2,0)</f>
        <v>16.690000000000001</v>
      </c>
      <c r="D1958">
        <f>VLOOKUP(A1958,'Medical Examinations'!A:C,3,0)</f>
        <v>8.4</v>
      </c>
      <c r="E1958" t="str">
        <f>VLOOKUP(A1958,'Medical Examinations'!A:K,11,0)</f>
        <v>Yes</v>
      </c>
      <c r="F1958" t="str">
        <f>VLOOKUP(A1958,'Medical Examinations'!A:N,14,0)</f>
        <v>No</v>
      </c>
      <c r="G1958" t="str">
        <f>VLOOKUP(A1958,'Medical Examinations'!A:F,6,0)</f>
        <v>No</v>
      </c>
      <c r="H1958" s="7" t="str">
        <f>VLOOKUP(A1958,'Medical Examinations'!A:J,10,0)</f>
        <v>0</v>
      </c>
      <c r="I1958" t="str">
        <f>VLOOKUP(A1958,'Medical Examinations'!A:I,9,0)</f>
        <v>No</v>
      </c>
      <c r="J1958" t="str">
        <f>VLOOKUP(A1958,'Medical Examinations'!A:L,12,0)</f>
        <v>Underweight</v>
      </c>
      <c r="K1958" t="str">
        <f>VLOOKUP(A1958,'Medical Examinations'!A:M,13,0)</f>
        <v>Diabetes</v>
      </c>
      <c r="L1958" t="str">
        <f>VLOOKUP(A1958,'Hospitalisation Details'!A:S,15,0)</f>
        <v>10-Oct-1981</v>
      </c>
      <c r="M1958" s="10">
        <f>VLOOKUP(A1958,'Hospitalisation Details'!A:Q,17,0)</f>
        <v>3562.87</v>
      </c>
      <c r="N1958" t="str">
        <f>VLOOKUP(A1958,'Hospitalisation Details'!A:L,12,0)</f>
        <v>tier - 2</v>
      </c>
      <c r="O1958" t="str">
        <f>VLOOKUP(A1958,'Hospitalisation Details'!A:AA,13,0)</f>
        <v>tier - 1</v>
      </c>
      <c r="P1958" t="str">
        <f>VLOOKUP(A1958,'Hospitalisation Details'!A:AA,14,0)</f>
        <v>R1013</v>
      </c>
      <c r="Q1958">
        <f>VLOOKUP(A1958,'Hospitalisation Details'!A:AA,16,0)</f>
        <v>41</v>
      </c>
    </row>
    <row r="1959" spans="1:17" ht="15.75" x14ac:dyDescent="0.25">
      <c r="A1959" s="1" t="s">
        <v>410</v>
      </c>
      <c r="B1959" t="str">
        <f>VLOOKUP(A1959,'Customer Names'!A:D,4,0)</f>
        <v>Lauren</v>
      </c>
      <c r="C1959">
        <f>VLOOKUP(A1959,'Medical Examinations'!A:B,2,0)</f>
        <v>23.21</v>
      </c>
      <c r="D1959">
        <f>VLOOKUP(A1959,'Medical Examinations'!A:C,3,0)</f>
        <v>5.14</v>
      </c>
      <c r="E1959" t="str">
        <f>VLOOKUP(A1959,'Medical Examinations'!A:K,11,0)</f>
        <v>Yes</v>
      </c>
      <c r="F1959" t="str">
        <f>VLOOKUP(A1959,'Medical Examinations'!A:N,14,0)</f>
        <v>No</v>
      </c>
      <c r="G1959" t="str">
        <f>VLOOKUP(A1959,'Medical Examinations'!A:F,6,0)</f>
        <v>No</v>
      </c>
      <c r="H1959" s="7">
        <f>VLOOKUP(A1959,'Medical Examinations'!A:J,10,0)</f>
        <v>1</v>
      </c>
      <c r="I1959" t="str">
        <f>VLOOKUP(A1959,'Medical Examinations'!A:I,9,0)</f>
        <v>No</v>
      </c>
      <c r="J1959" t="str">
        <f>VLOOKUP(A1959,'Medical Examinations'!A:L,12,0)</f>
        <v>Normal Weight</v>
      </c>
      <c r="K1959" t="str">
        <f>VLOOKUP(A1959,'Medical Examinations'!A:M,13,0)</f>
        <v>Normal</v>
      </c>
      <c r="L1959" t="str">
        <f>VLOOKUP(A1959,'Hospitalisation Details'!A:S,15,0)</f>
        <v>16-Jun-1995</v>
      </c>
      <c r="M1959" s="10">
        <f>VLOOKUP(A1959,'Hospitalisation Details'!A:Q,17,0)</f>
        <v>3561.89</v>
      </c>
      <c r="N1959" t="str">
        <f>VLOOKUP(A1959,'Hospitalisation Details'!A:L,12,0)</f>
        <v>tier - 2</v>
      </c>
      <c r="O1959" t="str">
        <f>VLOOKUP(A1959,'Hospitalisation Details'!A:AA,13,0)</f>
        <v>tier - 1</v>
      </c>
      <c r="P1959" t="str">
        <f>VLOOKUP(A1959,'Hospitalisation Details'!A:AA,14,0)</f>
        <v>R1013</v>
      </c>
      <c r="Q1959">
        <f>VLOOKUP(A1959,'Hospitalisation Details'!A:AA,16,0)</f>
        <v>27</v>
      </c>
    </row>
    <row r="1960" spans="1:17" ht="15.75" x14ac:dyDescent="0.25">
      <c r="A1960" s="1" t="s">
        <v>409</v>
      </c>
      <c r="B1960" t="str">
        <f>VLOOKUP(A1960,'Customer Names'!A:D,4,0)</f>
        <v>Courtney</v>
      </c>
      <c r="C1960">
        <f>VLOOKUP(A1960,'Medical Examinations'!A:B,2,0)</f>
        <v>25.175000000000001</v>
      </c>
      <c r="D1960">
        <f>VLOOKUP(A1960,'Medical Examinations'!A:C,3,0)</f>
        <v>5.21</v>
      </c>
      <c r="E1960" t="str">
        <f>VLOOKUP(A1960,'Medical Examinations'!A:K,11,0)</f>
        <v>Yes</v>
      </c>
      <c r="F1960" t="str">
        <f>VLOOKUP(A1960,'Medical Examinations'!A:N,14,0)</f>
        <v>No</v>
      </c>
      <c r="G1960" t="str">
        <f>VLOOKUP(A1960,'Medical Examinations'!A:F,6,0)</f>
        <v>No</v>
      </c>
      <c r="H1960" s="7">
        <f>VLOOKUP(A1960,'Medical Examinations'!A:J,10,0)</f>
        <v>1</v>
      </c>
      <c r="I1960" t="str">
        <f>VLOOKUP(A1960,'Medical Examinations'!A:I,9,0)</f>
        <v>No</v>
      </c>
      <c r="J1960" t="str">
        <f>VLOOKUP(A1960,'Medical Examinations'!A:L,12,0)</f>
        <v>Overweight</v>
      </c>
      <c r="K1960" t="str">
        <f>VLOOKUP(A1960,'Medical Examinations'!A:M,13,0)</f>
        <v>Normal</v>
      </c>
      <c r="L1960" t="str">
        <f>VLOOKUP(A1960,'Hospitalisation Details'!A:S,15,0)</f>
        <v>9-Oct-1995</v>
      </c>
      <c r="M1960" s="10">
        <f>VLOOKUP(A1960,'Hospitalisation Details'!A:Q,17,0)</f>
        <v>3558.62</v>
      </c>
      <c r="N1960" t="str">
        <f>VLOOKUP(A1960,'Hospitalisation Details'!A:L,12,0)</f>
        <v>tier - 2</v>
      </c>
      <c r="O1960" t="str">
        <f>VLOOKUP(A1960,'Hospitalisation Details'!A:AA,13,0)</f>
        <v>tier - 3</v>
      </c>
      <c r="P1960" t="str">
        <f>VLOOKUP(A1960,'Hospitalisation Details'!A:AA,14,0)</f>
        <v>R1024</v>
      </c>
      <c r="Q1960">
        <f>VLOOKUP(A1960,'Hospitalisation Details'!A:AA,16,0)</f>
        <v>27</v>
      </c>
    </row>
    <row r="1961" spans="1:17" ht="15.75" x14ac:dyDescent="0.25">
      <c r="A1961" s="1" t="s">
        <v>408</v>
      </c>
      <c r="B1961" t="str">
        <f>VLOOKUP(A1961,'Customer Names'!A:D,4,0)</f>
        <v>Elizabeth</v>
      </c>
      <c r="C1961">
        <f>VLOOKUP(A1961,'Medical Examinations'!A:B,2,0)</f>
        <v>34.770000000000003</v>
      </c>
      <c r="D1961">
        <f>VLOOKUP(A1961,'Medical Examinations'!A:C,3,0)</f>
        <v>6.23</v>
      </c>
      <c r="E1961" t="str">
        <f>VLOOKUP(A1961,'Medical Examinations'!A:K,11,0)</f>
        <v>No</v>
      </c>
      <c r="F1961" t="str">
        <f>VLOOKUP(A1961,'Medical Examinations'!A:N,14,0)</f>
        <v>No</v>
      </c>
      <c r="G1961" t="str">
        <f>VLOOKUP(A1961,'Medical Examinations'!A:F,6,0)</f>
        <v>No</v>
      </c>
      <c r="H1961" s="7" t="str">
        <f>VLOOKUP(A1961,'Medical Examinations'!A:J,10,0)</f>
        <v>0</v>
      </c>
      <c r="I1961" t="str">
        <f>VLOOKUP(A1961,'Medical Examinations'!A:I,9,0)</f>
        <v>No</v>
      </c>
      <c r="J1961" t="str">
        <f>VLOOKUP(A1961,'Medical Examinations'!A:L,12,0)</f>
        <v>Obesity</v>
      </c>
      <c r="K1961" t="str">
        <f>VLOOKUP(A1961,'Medical Examinations'!A:M,13,0)</f>
        <v>Prediabetes</v>
      </c>
      <c r="L1961" t="str">
        <f>VLOOKUP(A1961,'Hospitalisation Details'!A:S,15,0)</f>
        <v>24-Sep-1994</v>
      </c>
      <c r="M1961" s="10">
        <f>VLOOKUP(A1961,'Hospitalisation Details'!A:Q,17,0)</f>
        <v>3556.92</v>
      </c>
      <c r="N1961" t="str">
        <f>VLOOKUP(A1961,'Hospitalisation Details'!A:L,12,0)</f>
        <v>tier - 2</v>
      </c>
      <c r="O1961" t="str">
        <f>VLOOKUP(A1961,'Hospitalisation Details'!A:AA,13,0)</f>
        <v>tier - 3</v>
      </c>
      <c r="P1961" t="str">
        <f>VLOOKUP(A1961,'Hospitalisation Details'!A:AA,14,0)</f>
        <v>R1012</v>
      </c>
      <c r="Q1961">
        <f>VLOOKUP(A1961,'Hospitalisation Details'!A:AA,16,0)</f>
        <v>28</v>
      </c>
    </row>
    <row r="1962" spans="1:17" ht="15.75" x14ac:dyDescent="0.25">
      <c r="A1962" s="1" t="s">
        <v>407</v>
      </c>
      <c r="B1962" t="str">
        <f>VLOOKUP(A1962,'Customer Names'!A:D,4,0)</f>
        <v>Satomi</v>
      </c>
      <c r="C1962">
        <f>VLOOKUP(A1962,'Medical Examinations'!A:B,2,0)</f>
        <v>27.7</v>
      </c>
      <c r="D1962">
        <f>VLOOKUP(A1962,'Medical Examinations'!A:C,3,0)</f>
        <v>5.6</v>
      </c>
      <c r="E1962" t="str">
        <f>VLOOKUP(A1962,'Medical Examinations'!A:K,11,0)</f>
        <v>No</v>
      </c>
      <c r="F1962" t="str">
        <f>VLOOKUP(A1962,'Medical Examinations'!A:N,14,0)</f>
        <v>No</v>
      </c>
      <c r="G1962" t="str">
        <f>VLOOKUP(A1962,'Medical Examinations'!A:F,6,0)</f>
        <v>No</v>
      </c>
      <c r="H1962" s="7">
        <f>VLOOKUP(A1962,'Medical Examinations'!A:J,10,0)</f>
        <v>1</v>
      </c>
      <c r="I1962" t="str">
        <f>VLOOKUP(A1962,'Medical Examinations'!A:I,9,0)</f>
        <v>No</v>
      </c>
      <c r="J1962" t="str">
        <f>VLOOKUP(A1962,'Medical Examinations'!A:L,12,0)</f>
        <v>Overweight</v>
      </c>
      <c r="K1962" t="str">
        <f>VLOOKUP(A1962,'Medical Examinations'!A:M,13,0)</f>
        <v>Normal</v>
      </c>
      <c r="L1962" t="str">
        <f>VLOOKUP(A1962,'Hospitalisation Details'!A:S,15,0)</f>
        <v>22-Dec-1992</v>
      </c>
      <c r="M1962" s="10">
        <f>VLOOKUP(A1962,'Hospitalisation Details'!A:Q,17,0)</f>
        <v>3554.2</v>
      </c>
      <c r="N1962" t="str">
        <f>VLOOKUP(A1962,'Hospitalisation Details'!A:L,12,0)</f>
        <v>tier - 2</v>
      </c>
      <c r="O1962" t="str">
        <f>VLOOKUP(A1962,'Hospitalisation Details'!A:AA,13,0)</f>
        <v>tier - 3</v>
      </c>
      <c r="P1962" t="str">
        <f>VLOOKUP(A1962,'Hospitalisation Details'!A:AA,14,0)</f>
        <v>R1011</v>
      </c>
      <c r="Q1962">
        <f>VLOOKUP(A1962,'Hospitalisation Details'!A:AA,16,0)</f>
        <v>30</v>
      </c>
    </row>
    <row r="1963" spans="1:17" ht="15.75" x14ac:dyDescent="0.25">
      <c r="A1963" s="1" t="s">
        <v>406</v>
      </c>
      <c r="B1963" t="str">
        <f>VLOOKUP(A1963,'Customer Names'!A:D,4,0)</f>
        <v>Matthew D</v>
      </c>
      <c r="C1963">
        <f>VLOOKUP(A1963,'Medical Examinations'!A:B,2,0)</f>
        <v>19.12</v>
      </c>
      <c r="D1963">
        <f>VLOOKUP(A1963,'Medical Examinations'!A:C,3,0)</f>
        <v>4.72</v>
      </c>
      <c r="E1963" t="str">
        <f>VLOOKUP(A1963,'Medical Examinations'!A:K,11,0)</f>
        <v>Yes</v>
      </c>
      <c r="F1963" t="str">
        <f>VLOOKUP(A1963,'Medical Examinations'!A:N,14,0)</f>
        <v>No</v>
      </c>
      <c r="G1963" t="str">
        <f>VLOOKUP(A1963,'Medical Examinations'!A:F,6,0)</f>
        <v>No</v>
      </c>
      <c r="H1963" s="7">
        <f>VLOOKUP(A1963,'Medical Examinations'!A:J,10,0)</f>
        <v>1</v>
      </c>
      <c r="I1963" t="str">
        <f>VLOOKUP(A1963,'Medical Examinations'!A:I,9,0)</f>
        <v>No</v>
      </c>
      <c r="J1963" t="str">
        <f>VLOOKUP(A1963,'Medical Examinations'!A:L,12,0)</f>
        <v>Normal Weight</v>
      </c>
      <c r="K1963" t="str">
        <f>VLOOKUP(A1963,'Medical Examinations'!A:M,13,0)</f>
        <v>Normal</v>
      </c>
      <c r="L1963" t="str">
        <f>VLOOKUP(A1963,'Hospitalisation Details'!A:S,15,0)</f>
        <v>15-Oct-1988</v>
      </c>
      <c r="M1963" s="10">
        <f>VLOOKUP(A1963,'Hospitalisation Details'!A:Q,17,0)</f>
        <v>3540.12</v>
      </c>
      <c r="N1963" t="str">
        <f>VLOOKUP(A1963,'Hospitalisation Details'!A:L,12,0)</f>
        <v>tier - 2</v>
      </c>
      <c r="O1963" t="str">
        <f>VLOOKUP(A1963,'Hospitalisation Details'!A:AA,13,0)</f>
        <v>tier - 1</v>
      </c>
      <c r="P1963" t="str">
        <f>VLOOKUP(A1963,'Hospitalisation Details'!A:AA,14,0)</f>
        <v>R1013</v>
      </c>
      <c r="Q1963">
        <f>VLOOKUP(A1963,'Hospitalisation Details'!A:AA,16,0)</f>
        <v>34</v>
      </c>
    </row>
    <row r="1964" spans="1:17" ht="15.75" x14ac:dyDescent="0.25">
      <c r="A1964" s="1" t="s">
        <v>405</v>
      </c>
      <c r="B1964" t="str">
        <f>VLOOKUP(A1964,'Customer Names'!A:D,4,0)</f>
        <v>Peter T II</v>
      </c>
      <c r="C1964">
        <f>VLOOKUP(A1964,'Medical Examinations'!A:B,2,0)</f>
        <v>32.67</v>
      </c>
      <c r="D1964">
        <f>VLOOKUP(A1964,'Medical Examinations'!A:C,3,0)</f>
        <v>4.67</v>
      </c>
      <c r="E1964" t="str">
        <f>VLOOKUP(A1964,'Medical Examinations'!A:K,11,0)</f>
        <v>No</v>
      </c>
      <c r="F1964" t="str">
        <f>VLOOKUP(A1964,'Medical Examinations'!A:N,14,0)</f>
        <v>No</v>
      </c>
      <c r="G1964" t="str">
        <f>VLOOKUP(A1964,'Medical Examinations'!A:F,6,0)</f>
        <v>Yes</v>
      </c>
      <c r="H1964" s="7">
        <f>VLOOKUP(A1964,'Medical Examinations'!A:J,10,0)</f>
        <v>1</v>
      </c>
      <c r="I1964" t="str">
        <f>VLOOKUP(A1964,'Medical Examinations'!A:I,9,0)</f>
        <v>No</v>
      </c>
      <c r="J1964" t="str">
        <f>VLOOKUP(A1964,'Medical Examinations'!A:L,12,0)</f>
        <v>Obesity</v>
      </c>
      <c r="K1964" t="str">
        <f>VLOOKUP(A1964,'Medical Examinations'!A:M,13,0)</f>
        <v>Normal</v>
      </c>
      <c r="L1964" t="str">
        <f>VLOOKUP(A1964,'Hospitalisation Details'!A:S,15,0)</f>
        <v>24-Aug-2003</v>
      </c>
      <c r="M1964" s="10">
        <f>VLOOKUP(A1964,'Hospitalisation Details'!A:Q,17,0)</f>
        <v>3538.9</v>
      </c>
      <c r="N1964" t="str">
        <f>VLOOKUP(A1964,'Hospitalisation Details'!A:L,12,0)</f>
        <v>tier - 2</v>
      </c>
      <c r="O1964" t="str">
        <f>VLOOKUP(A1964,'Hospitalisation Details'!A:AA,13,0)</f>
        <v>tier - 2</v>
      </c>
      <c r="P1964" t="str">
        <f>VLOOKUP(A1964,'Hospitalisation Details'!A:AA,14,0)</f>
        <v>R1012</v>
      </c>
      <c r="Q1964">
        <f>VLOOKUP(A1964,'Hospitalisation Details'!A:AA,16,0)</f>
        <v>19</v>
      </c>
    </row>
    <row r="1965" spans="1:17" ht="15.75" x14ac:dyDescent="0.25">
      <c r="A1965" s="1" t="s">
        <v>404</v>
      </c>
      <c r="B1965" t="str">
        <f>VLOOKUP(A1965,'Customer Names'!A:D,4,0)</f>
        <v>Manuel</v>
      </c>
      <c r="C1965">
        <f>VLOOKUP(A1965,'Medical Examinations'!A:B,2,0)</f>
        <v>28.5</v>
      </c>
      <c r="D1965">
        <f>VLOOKUP(A1965,'Medical Examinations'!A:C,3,0)</f>
        <v>6.11</v>
      </c>
      <c r="E1965" t="str">
        <f>VLOOKUP(A1965,'Medical Examinations'!A:K,11,0)</f>
        <v>No</v>
      </c>
      <c r="F1965" t="str">
        <f>VLOOKUP(A1965,'Medical Examinations'!A:N,14,0)</f>
        <v>No</v>
      </c>
      <c r="G1965" t="str">
        <f>VLOOKUP(A1965,'Medical Examinations'!A:F,6,0)</f>
        <v>No</v>
      </c>
      <c r="H1965" s="7">
        <f>VLOOKUP(A1965,'Medical Examinations'!A:J,10,0)</f>
        <v>1</v>
      </c>
      <c r="I1965" t="str">
        <f>VLOOKUP(A1965,'Medical Examinations'!A:I,9,0)</f>
        <v>No</v>
      </c>
      <c r="J1965" t="str">
        <f>VLOOKUP(A1965,'Medical Examinations'!A:L,12,0)</f>
        <v>Overweight</v>
      </c>
      <c r="K1965" t="str">
        <f>VLOOKUP(A1965,'Medical Examinations'!A:M,13,0)</f>
        <v>Prediabetes</v>
      </c>
      <c r="L1965" t="str">
        <f>VLOOKUP(A1965,'Hospitalisation Details'!A:S,15,0)</f>
        <v>16-Sep-1998</v>
      </c>
      <c r="M1965" s="10">
        <f>VLOOKUP(A1965,'Hospitalisation Details'!A:Q,17,0)</f>
        <v>3537.7</v>
      </c>
      <c r="N1965" t="str">
        <f>VLOOKUP(A1965,'Hospitalisation Details'!A:L,12,0)</f>
        <v>tier - 3</v>
      </c>
      <c r="O1965" t="str">
        <f>VLOOKUP(A1965,'Hospitalisation Details'!A:AA,13,0)</f>
        <v>tier - 3</v>
      </c>
      <c r="P1965" t="str">
        <f>VLOOKUP(A1965,'Hospitalisation Details'!A:AA,14,0)</f>
        <v>R1012</v>
      </c>
      <c r="Q1965">
        <f>VLOOKUP(A1965,'Hospitalisation Details'!A:AA,16,0)</f>
        <v>24</v>
      </c>
    </row>
    <row r="1966" spans="1:17" ht="15.75" x14ac:dyDescent="0.25">
      <c r="A1966" s="1" t="s">
        <v>403</v>
      </c>
      <c r="B1966" t="str">
        <f>VLOOKUP(A1966,'Customer Names'!A:D,4,0)</f>
        <v>Kindsey P.</v>
      </c>
      <c r="C1966">
        <f>VLOOKUP(A1966,'Medical Examinations'!A:B,2,0)</f>
        <v>39.270000000000003</v>
      </c>
      <c r="D1966">
        <f>VLOOKUP(A1966,'Medical Examinations'!A:C,3,0)</f>
        <v>6.25</v>
      </c>
      <c r="E1966" t="str">
        <f>VLOOKUP(A1966,'Medical Examinations'!A:K,11,0)</f>
        <v>No</v>
      </c>
      <c r="F1966" t="str">
        <f>VLOOKUP(A1966,'Medical Examinations'!A:N,14,0)</f>
        <v>No</v>
      </c>
      <c r="G1966" t="str">
        <f>VLOOKUP(A1966,'Medical Examinations'!A:F,6,0)</f>
        <v>No</v>
      </c>
      <c r="H1966" s="7" t="str">
        <f>VLOOKUP(A1966,'Medical Examinations'!A:J,10,0)</f>
        <v>0</v>
      </c>
      <c r="I1966" t="str">
        <f>VLOOKUP(A1966,'Medical Examinations'!A:I,9,0)</f>
        <v>No</v>
      </c>
      <c r="J1966" t="str">
        <f>VLOOKUP(A1966,'Medical Examinations'!A:L,12,0)</f>
        <v>Obesity</v>
      </c>
      <c r="K1966" t="str">
        <f>VLOOKUP(A1966,'Medical Examinations'!A:M,13,0)</f>
        <v>Prediabetes</v>
      </c>
      <c r="L1966" t="str">
        <f>VLOOKUP(A1966,'Hospitalisation Details'!A:S,15,0)</f>
        <v>22-Sep-1999</v>
      </c>
      <c r="M1966" s="10">
        <f>VLOOKUP(A1966,'Hospitalisation Details'!A:Q,17,0)</f>
        <v>3500.61</v>
      </c>
      <c r="N1966" t="str">
        <f>VLOOKUP(A1966,'Hospitalisation Details'!A:L,12,0)</f>
        <v>tier - 2</v>
      </c>
      <c r="O1966" t="str">
        <f>VLOOKUP(A1966,'Hospitalisation Details'!A:AA,13,0)</f>
        <v>tier - 2</v>
      </c>
      <c r="P1966" t="str">
        <f>VLOOKUP(A1966,'Hospitalisation Details'!A:AA,14,0)</f>
        <v>R1013</v>
      </c>
      <c r="Q1966">
        <f>VLOOKUP(A1966,'Hospitalisation Details'!A:AA,16,0)</f>
        <v>23</v>
      </c>
    </row>
    <row r="1967" spans="1:17" ht="15.75" x14ac:dyDescent="0.25">
      <c r="A1967" s="1" t="s">
        <v>402</v>
      </c>
      <c r="B1967" t="str">
        <f>VLOOKUP(A1967,'Customer Names'!A:D,4,0)</f>
        <v>Thomas G.</v>
      </c>
      <c r="C1967">
        <f>VLOOKUP(A1967,'Medical Examinations'!A:B,2,0)</f>
        <v>32.49</v>
      </c>
      <c r="D1967">
        <f>VLOOKUP(A1967,'Medical Examinations'!A:C,3,0)</f>
        <v>4</v>
      </c>
      <c r="E1967" t="str">
        <f>VLOOKUP(A1967,'Medical Examinations'!A:K,11,0)</f>
        <v>Yes</v>
      </c>
      <c r="F1967" t="str">
        <f>VLOOKUP(A1967,'Medical Examinations'!A:N,14,0)</f>
        <v>No</v>
      </c>
      <c r="G1967" t="str">
        <f>VLOOKUP(A1967,'Medical Examinations'!A:F,6,0)</f>
        <v>No</v>
      </c>
      <c r="H1967" s="7" t="str">
        <f>VLOOKUP(A1967,'Medical Examinations'!A:J,10,0)</f>
        <v>0</v>
      </c>
      <c r="I1967" t="str">
        <f>VLOOKUP(A1967,'Medical Examinations'!A:I,9,0)</f>
        <v>No</v>
      </c>
      <c r="J1967" t="str">
        <f>VLOOKUP(A1967,'Medical Examinations'!A:L,12,0)</f>
        <v>Obesity</v>
      </c>
      <c r="K1967" t="str">
        <f>VLOOKUP(A1967,'Medical Examinations'!A:M,13,0)</f>
        <v>Normal</v>
      </c>
      <c r="L1967" t="str">
        <f>VLOOKUP(A1967,'Hospitalisation Details'!A:S,15,0)</f>
        <v>18-Sep-1996</v>
      </c>
      <c r="M1967" s="10">
        <f>VLOOKUP(A1967,'Hospitalisation Details'!A:Q,17,0)</f>
        <v>3490.55</v>
      </c>
      <c r="N1967" t="str">
        <f>VLOOKUP(A1967,'Hospitalisation Details'!A:L,12,0)</f>
        <v>tier - 1</v>
      </c>
      <c r="O1967" t="str">
        <f>VLOOKUP(A1967,'Hospitalisation Details'!A:AA,13,0)</f>
        <v>tier - 2</v>
      </c>
      <c r="P1967" t="str">
        <f>VLOOKUP(A1967,'Hospitalisation Details'!A:AA,14,0)</f>
        <v>R1015</v>
      </c>
      <c r="Q1967">
        <f>VLOOKUP(A1967,'Hospitalisation Details'!A:AA,16,0)</f>
        <v>26</v>
      </c>
    </row>
    <row r="1968" spans="1:17" ht="15.75" x14ac:dyDescent="0.25">
      <c r="A1968" s="1" t="s">
        <v>401</v>
      </c>
      <c r="B1968" t="str">
        <f>VLOOKUP(A1968,'Customer Names'!A:D,4,0)</f>
        <v>Kyle S</v>
      </c>
      <c r="C1968">
        <f>VLOOKUP(A1968,'Medical Examinations'!A:B,2,0)</f>
        <v>23.7</v>
      </c>
      <c r="D1968">
        <f>VLOOKUP(A1968,'Medical Examinations'!A:C,3,0)</f>
        <v>5.55</v>
      </c>
      <c r="E1968" t="str">
        <f>VLOOKUP(A1968,'Medical Examinations'!A:K,11,0)</f>
        <v>Yes</v>
      </c>
      <c r="F1968" t="str">
        <f>VLOOKUP(A1968,'Medical Examinations'!A:N,14,0)</f>
        <v>No</v>
      </c>
      <c r="G1968" t="str">
        <f>VLOOKUP(A1968,'Medical Examinations'!A:F,6,0)</f>
        <v>No</v>
      </c>
      <c r="H1968" s="7" t="str">
        <f>VLOOKUP(A1968,'Medical Examinations'!A:J,10,0)</f>
        <v>0</v>
      </c>
      <c r="I1968" t="str">
        <f>VLOOKUP(A1968,'Medical Examinations'!A:I,9,0)</f>
        <v>No</v>
      </c>
      <c r="J1968" t="str">
        <f>VLOOKUP(A1968,'Medical Examinations'!A:L,12,0)</f>
        <v>Normal Weight</v>
      </c>
      <c r="K1968" t="str">
        <f>VLOOKUP(A1968,'Medical Examinations'!A:M,13,0)</f>
        <v>Normal</v>
      </c>
      <c r="L1968" t="str">
        <f>VLOOKUP(A1968,'Hospitalisation Details'!A:S,15,0)</f>
        <v>19-Sep-1996</v>
      </c>
      <c r="M1968" s="10">
        <f>VLOOKUP(A1968,'Hospitalisation Details'!A:Q,17,0)</f>
        <v>3484.33</v>
      </c>
      <c r="N1968" t="str">
        <f>VLOOKUP(A1968,'Hospitalisation Details'!A:L,12,0)</f>
        <v>tier - 3</v>
      </c>
      <c r="O1968" t="str">
        <f>VLOOKUP(A1968,'Hospitalisation Details'!A:AA,13,0)</f>
        <v>tier - 3</v>
      </c>
      <c r="P1968" t="str">
        <f>VLOOKUP(A1968,'Hospitalisation Details'!A:AA,14,0)</f>
        <v>R1011</v>
      </c>
      <c r="Q1968">
        <f>VLOOKUP(A1968,'Hospitalisation Details'!A:AA,16,0)</f>
        <v>26</v>
      </c>
    </row>
    <row r="1969" spans="1:17" ht="15.75" x14ac:dyDescent="0.25">
      <c r="A1969" s="1" t="s">
        <v>400</v>
      </c>
      <c r="B1969" t="str">
        <f>VLOOKUP(A1969,'Customer Names'!A:D,4,0)</f>
        <v>Alexander J.</v>
      </c>
      <c r="C1969">
        <f>VLOOKUP(A1969,'Medical Examinations'!A:B,2,0)</f>
        <v>30.4</v>
      </c>
      <c r="D1969">
        <f>VLOOKUP(A1969,'Medical Examinations'!A:C,3,0)</f>
        <v>5.95</v>
      </c>
      <c r="E1969" t="str">
        <f>VLOOKUP(A1969,'Medical Examinations'!A:K,11,0)</f>
        <v>No</v>
      </c>
      <c r="F1969" t="str">
        <f>VLOOKUP(A1969,'Medical Examinations'!A:N,14,0)</f>
        <v>Yes</v>
      </c>
      <c r="G1969" t="str">
        <f>VLOOKUP(A1969,'Medical Examinations'!A:F,6,0)</f>
        <v>No</v>
      </c>
      <c r="H1969" s="7">
        <f>VLOOKUP(A1969,'Medical Examinations'!A:J,10,0)</f>
        <v>1</v>
      </c>
      <c r="I1969" t="str">
        <f>VLOOKUP(A1969,'Medical Examinations'!A:I,9,0)</f>
        <v>No</v>
      </c>
      <c r="J1969" t="str">
        <f>VLOOKUP(A1969,'Medical Examinations'!A:L,12,0)</f>
        <v>Obesity</v>
      </c>
      <c r="K1969" t="str">
        <f>VLOOKUP(A1969,'Medical Examinations'!A:M,13,0)</f>
        <v>Prediabetes</v>
      </c>
      <c r="L1969" t="str">
        <f>VLOOKUP(A1969,'Hospitalisation Details'!A:S,15,0)</f>
        <v>26-Jun-2004</v>
      </c>
      <c r="M1969" s="10">
        <f>VLOOKUP(A1969,'Hospitalisation Details'!A:Q,17,0)</f>
        <v>3481.87</v>
      </c>
      <c r="N1969" t="str">
        <f>VLOOKUP(A1969,'Hospitalisation Details'!A:L,12,0)</f>
        <v>tier - 2</v>
      </c>
      <c r="O1969" t="str">
        <f>VLOOKUP(A1969,'Hospitalisation Details'!A:AA,13,0)</f>
        <v>tier - 3</v>
      </c>
      <c r="P1969" t="str">
        <f>VLOOKUP(A1969,'Hospitalisation Details'!A:AA,14,0)</f>
        <v>R1016</v>
      </c>
      <c r="Q1969">
        <f>VLOOKUP(A1969,'Hospitalisation Details'!A:AA,16,0)</f>
        <v>18</v>
      </c>
    </row>
    <row r="1970" spans="1:17" ht="15.75" x14ac:dyDescent="0.25">
      <c r="A1970" s="1" t="s">
        <v>399</v>
      </c>
      <c r="B1970" t="str">
        <f>VLOOKUP(A1970,'Customer Names'!A:D,4,0)</f>
        <v>Dustin L</v>
      </c>
      <c r="C1970">
        <f>VLOOKUP(A1970,'Medical Examinations'!A:B,2,0)</f>
        <v>38.94</v>
      </c>
      <c r="D1970">
        <f>VLOOKUP(A1970,'Medical Examinations'!A:C,3,0)</f>
        <v>4.3600000000000003</v>
      </c>
      <c r="E1970" t="str">
        <f>VLOOKUP(A1970,'Medical Examinations'!A:K,11,0)</f>
        <v>No</v>
      </c>
      <c r="F1970" t="str">
        <f>VLOOKUP(A1970,'Medical Examinations'!A:N,14,0)</f>
        <v>No</v>
      </c>
      <c r="G1970" t="str">
        <f>VLOOKUP(A1970,'Medical Examinations'!A:F,6,0)</f>
        <v>Yes</v>
      </c>
      <c r="H1970" s="7">
        <f>VLOOKUP(A1970,'Medical Examinations'!A:J,10,0)</f>
        <v>1</v>
      </c>
      <c r="I1970" t="str">
        <f>VLOOKUP(A1970,'Medical Examinations'!A:I,9,0)</f>
        <v>No</v>
      </c>
      <c r="J1970" t="str">
        <f>VLOOKUP(A1970,'Medical Examinations'!A:L,12,0)</f>
        <v>Obesity</v>
      </c>
      <c r="K1970" t="str">
        <f>VLOOKUP(A1970,'Medical Examinations'!A:M,13,0)</f>
        <v>Normal</v>
      </c>
      <c r="L1970" t="str">
        <f>VLOOKUP(A1970,'Hospitalisation Details'!A:S,15,0)</f>
        <v>12-Oct-1993</v>
      </c>
      <c r="M1970" s="10">
        <f>VLOOKUP(A1970,'Hospitalisation Details'!A:Q,17,0)</f>
        <v>3471.41</v>
      </c>
      <c r="N1970" t="str">
        <f>VLOOKUP(A1970,'Hospitalisation Details'!A:L,12,0)</f>
        <v>tier - 2</v>
      </c>
      <c r="O1970" t="str">
        <f>VLOOKUP(A1970,'Hospitalisation Details'!A:AA,13,0)</f>
        <v>tier - 2</v>
      </c>
      <c r="P1970" t="str">
        <f>VLOOKUP(A1970,'Hospitalisation Details'!A:AA,14,0)</f>
        <v>R1013</v>
      </c>
      <c r="Q1970">
        <f>VLOOKUP(A1970,'Hospitalisation Details'!A:AA,16,0)</f>
        <v>29</v>
      </c>
    </row>
    <row r="1971" spans="1:17" ht="15.75" x14ac:dyDescent="0.25">
      <c r="A1971" s="1" t="s">
        <v>398</v>
      </c>
      <c r="B1971" t="str">
        <f>VLOOKUP(A1971,'Customer Names'!A:D,4,0)</f>
        <v>Chloe</v>
      </c>
      <c r="C1971">
        <f>VLOOKUP(A1971,'Medical Examinations'!A:B,2,0)</f>
        <v>31.02</v>
      </c>
      <c r="D1971">
        <f>VLOOKUP(A1971,'Medical Examinations'!A:C,3,0)</f>
        <v>4.84</v>
      </c>
      <c r="E1971" t="str">
        <f>VLOOKUP(A1971,'Medical Examinations'!A:K,11,0)</f>
        <v>No</v>
      </c>
      <c r="F1971" t="str">
        <f>VLOOKUP(A1971,'Medical Examinations'!A:N,14,0)</f>
        <v>No</v>
      </c>
      <c r="G1971" t="str">
        <f>VLOOKUP(A1971,'Medical Examinations'!A:F,6,0)</f>
        <v>Yes</v>
      </c>
      <c r="H1971" s="7">
        <f>VLOOKUP(A1971,'Medical Examinations'!A:J,10,0)</f>
        <v>1</v>
      </c>
      <c r="I1971" t="str">
        <f>VLOOKUP(A1971,'Medical Examinations'!A:I,9,0)</f>
        <v>No</v>
      </c>
      <c r="J1971" t="str">
        <f>VLOOKUP(A1971,'Medical Examinations'!A:L,12,0)</f>
        <v>Obesity</v>
      </c>
      <c r="K1971" t="str">
        <f>VLOOKUP(A1971,'Medical Examinations'!A:M,13,0)</f>
        <v>Normal</v>
      </c>
      <c r="L1971" t="str">
        <f>VLOOKUP(A1971,'Hospitalisation Details'!A:S,15,0)</f>
        <v>29-Jul-2003</v>
      </c>
      <c r="M1971" s="10">
        <f>VLOOKUP(A1971,'Hospitalisation Details'!A:Q,17,0)</f>
        <v>3463.51</v>
      </c>
      <c r="N1971" t="str">
        <f>VLOOKUP(A1971,'Hospitalisation Details'!A:L,12,0)</f>
        <v>tier - 2</v>
      </c>
      <c r="O1971" t="str">
        <f>VLOOKUP(A1971,'Hospitalisation Details'!A:AA,13,0)</f>
        <v>tier - 1</v>
      </c>
      <c r="P1971" t="str">
        <f>VLOOKUP(A1971,'Hospitalisation Details'!A:AA,14,0)</f>
        <v>R1025</v>
      </c>
      <c r="Q1971">
        <f>VLOOKUP(A1971,'Hospitalisation Details'!A:AA,16,0)</f>
        <v>19</v>
      </c>
    </row>
    <row r="1972" spans="1:17" ht="15.75" x14ac:dyDescent="0.25">
      <c r="A1972" s="1" t="s">
        <v>397</v>
      </c>
      <c r="B1972" t="str">
        <f>VLOOKUP(A1972,'Customer Names'!A:D,4,0)</f>
        <v>Cailtlin</v>
      </c>
      <c r="C1972">
        <f>VLOOKUP(A1972,'Medical Examinations'!A:B,2,0)</f>
        <v>17.5</v>
      </c>
      <c r="D1972">
        <f>VLOOKUP(A1972,'Medical Examinations'!A:C,3,0)</f>
        <v>4.5599999999999996</v>
      </c>
      <c r="E1972" t="str">
        <f>VLOOKUP(A1972,'Medical Examinations'!A:K,11,0)</f>
        <v>No</v>
      </c>
      <c r="F1972" t="str">
        <f>VLOOKUP(A1972,'Medical Examinations'!A:N,14,0)</f>
        <v>No</v>
      </c>
      <c r="G1972" t="str">
        <f>VLOOKUP(A1972,'Medical Examinations'!A:F,6,0)</f>
        <v>No</v>
      </c>
      <c r="H1972" s="7">
        <f>VLOOKUP(A1972,'Medical Examinations'!A:J,10,0)</f>
        <v>1</v>
      </c>
      <c r="I1972" t="str">
        <f>VLOOKUP(A1972,'Medical Examinations'!A:I,9,0)</f>
        <v>No</v>
      </c>
      <c r="J1972" t="str">
        <f>VLOOKUP(A1972,'Medical Examinations'!A:L,12,0)</f>
        <v>Underweight</v>
      </c>
      <c r="K1972" t="str">
        <f>VLOOKUP(A1972,'Medical Examinations'!A:M,13,0)</f>
        <v>Normal</v>
      </c>
      <c r="L1972" t="str">
        <f>VLOOKUP(A1972,'Hospitalisation Details'!A:S,15,0)</f>
        <v>14-Sep-1987</v>
      </c>
      <c r="M1972" s="10">
        <f>VLOOKUP(A1972,'Hospitalisation Details'!A:Q,17,0)</f>
        <v>3453.77</v>
      </c>
      <c r="N1972" t="str">
        <f>VLOOKUP(A1972,'Hospitalisation Details'!A:L,12,0)</f>
        <v>tier - 2</v>
      </c>
      <c r="O1972" t="str">
        <f>VLOOKUP(A1972,'Hospitalisation Details'!A:AA,13,0)</f>
        <v>tier - 1</v>
      </c>
      <c r="P1972" t="str">
        <f>VLOOKUP(A1972,'Hospitalisation Details'!A:AA,14,0)</f>
        <v>R1011</v>
      </c>
      <c r="Q1972">
        <f>VLOOKUP(A1972,'Hospitalisation Details'!A:AA,16,0)</f>
        <v>35</v>
      </c>
    </row>
    <row r="1973" spans="1:17" ht="15.75" x14ac:dyDescent="0.25">
      <c r="A1973" s="1" t="s">
        <v>396</v>
      </c>
      <c r="B1973" t="str">
        <f>VLOOKUP(A1973,'Customer Names'!A:D,4,0)</f>
        <v>Joshua</v>
      </c>
      <c r="C1973">
        <f>VLOOKUP(A1973,'Medical Examinations'!A:B,2,0)</f>
        <v>34.799999999999997</v>
      </c>
      <c r="D1973">
        <f>VLOOKUP(A1973,'Medical Examinations'!A:C,3,0)</f>
        <v>4.42</v>
      </c>
      <c r="E1973" t="str">
        <f>VLOOKUP(A1973,'Medical Examinations'!A:K,11,0)</f>
        <v>Yes</v>
      </c>
      <c r="F1973" t="str">
        <f>VLOOKUP(A1973,'Medical Examinations'!A:N,14,0)</f>
        <v>Yes</v>
      </c>
      <c r="G1973" t="str">
        <f>VLOOKUP(A1973,'Medical Examinations'!A:F,6,0)</f>
        <v>No</v>
      </c>
      <c r="H1973" s="7">
        <f>VLOOKUP(A1973,'Medical Examinations'!A:J,10,0)</f>
        <v>2</v>
      </c>
      <c r="I1973" t="str">
        <f>VLOOKUP(A1973,'Medical Examinations'!A:I,9,0)</f>
        <v>No</v>
      </c>
      <c r="J1973" t="str">
        <f>VLOOKUP(A1973,'Medical Examinations'!A:L,12,0)</f>
        <v>Obesity</v>
      </c>
      <c r="K1973" t="str">
        <f>VLOOKUP(A1973,'Medical Examinations'!A:M,13,0)</f>
        <v>Normal</v>
      </c>
      <c r="L1973" t="str">
        <f>VLOOKUP(A1973,'Hospitalisation Details'!A:S,15,0)</f>
        <v>20-Jun-2000</v>
      </c>
      <c r="M1973" s="10">
        <f>VLOOKUP(A1973,'Hospitalisation Details'!A:Q,17,0)</f>
        <v>3443.06</v>
      </c>
      <c r="N1973" t="str">
        <f>VLOOKUP(A1973,'Hospitalisation Details'!A:L,12,0)</f>
        <v>tier - 2</v>
      </c>
      <c r="O1973" t="str">
        <f>VLOOKUP(A1973,'Hospitalisation Details'!A:AA,13,0)</f>
        <v>tier - 1</v>
      </c>
      <c r="P1973" t="str">
        <f>VLOOKUP(A1973,'Hospitalisation Details'!A:AA,14,0)</f>
        <v>R1011</v>
      </c>
      <c r="Q1973">
        <f>VLOOKUP(A1973,'Hospitalisation Details'!A:AA,16,0)</f>
        <v>22</v>
      </c>
    </row>
    <row r="1974" spans="1:17" ht="15.75" x14ac:dyDescent="0.25">
      <c r="A1974" s="1" t="s">
        <v>395</v>
      </c>
      <c r="B1974" t="str">
        <f>VLOOKUP(A1974,'Customer Names'!A:D,4,0)</f>
        <v>Chuy</v>
      </c>
      <c r="C1974">
        <f>VLOOKUP(A1974,'Medical Examinations'!A:B,2,0)</f>
        <v>17.3</v>
      </c>
      <c r="D1974">
        <f>VLOOKUP(A1974,'Medical Examinations'!A:C,3,0)</f>
        <v>7.66</v>
      </c>
      <c r="E1974" t="str">
        <f>VLOOKUP(A1974,'Medical Examinations'!A:K,11,0)</f>
        <v>Yes</v>
      </c>
      <c r="F1974" t="str">
        <f>VLOOKUP(A1974,'Medical Examinations'!A:N,14,0)</f>
        <v>No</v>
      </c>
      <c r="G1974" t="str">
        <f>VLOOKUP(A1974,'Medical Examinations'!A:F,6,0)</f>
        <v>No</v>
      </c>
      <c r="H1974" s="7">
        <f>VLOOKUP(A1974,'Medical Examinations'!A:J,10,0)</f>
        <v>1</v>
      </c>
      <c r="I1974" t="str">
        <f>VLOOKUP(A1974,'Medical Examinations'!A:I,9,0)</f>
        <v>No</v>
      </c>
      <c r="J1974" t="str">
        <f>VLOOKUP(A1974,'Medical Examinations'!A:L,12,0)</f>
        <v>Underweight</v>
      </c>
      <c r="K1974" t="str">
        <f>VLOOKUP(A1974,'Medical Examinations'!A:M,13,0)</f>
        <v>Diabetes</v>
      </c>
      <c r="L1974" t="str">
        <f>VLOOKUP(A1974,'Hospitalisation Details'!A:S,15,0)</f>
        <v>27-Aug-1986</v>
      </c>
      <c r="M1974" s="10">
        <f>VLOOKUP(A1974,'Hospitalisation Details'!A:Q,17,0)</f>
        <v>3436.5</v>
      </c>
      <c r="N1974" t="str">
        <f>VLOOKUP(A1974,'Hospitalisation Details'!A:L,12,0)</f>
        <v>tier - 2</v>
      </c>
      <c r="O1974" t="str">
        <f>VLOOKUP(A1974,'Hospitalisation Details'!A:AA,13,0)</f>
        <v>tier - 1</v>
      </c>
      <c r="P1974" t="str">
        <f>VLOOKUP(A1974,'Hospitalisation Details'!A:AA,14,0)</f>
        <v>R1013</v>
      </c>
      <c r="Q1974">
        <f>VLOOKUP(A1974,'Hospitalisation Details'!A:AA,16,0)</f>
        <v>36</v>
      </c>
    </row>
    <row r="1975" spans="1:17" ht="15.75" x14ac:dyDescent="0.25">
      <c r="A1975" s="1" t="s">
        <v>394</v>
      </c>
      <c r="B1975" t="str">
        <f>VLOOKUP(A1975,'Customer Names'!A:D,4,0)</f>
        <v>Laurie B</v>
      </c>
      <c r="C1975">
        <f>VLOOKUP(A1975,'Medical Examinations'!A:B,2,0)</f>
        <v>32.25</v>
      </c>
      <c r="D1975">
        <f>VLOOKUP(A1975,'Medical Examinations'!A:C,3,0)</f>
        <v>5.2</v>
      </c>
      <c r="E1975" t="str">
        <f>VLOOKUP(A1975,'Medical Examinations'!A:K,11,0)</f>
        <v>Yes</v>
      </c>
      <c r="F1975" t="str">
        <f>VLOOKUP(A1975,'Medical Examinations'!A:N,14,0)</f>
        <v>No</v>
      </c>
      <c r="G1975" t="str">
        <f>VLOOKUP(A1975,'Medical Examinations'!A:F,6,0)</f>
        <v>No</v>
      </c>
      <c r="H1975" s="7" t="str">
        <f>VLOOKUP(A1975,'Medical Examinations'!A:J,10,0)</f>
        <v>0</v>
      </c>
      <c r="I1975" t="str">
        <f>VLOOKUP(A1975,'Medical Examinations'!A:I,9,0)</f>
        <v>No</v>
      </c>
      <c r="J1975" t="str">
        <f>VLOOKUP(A1975,'Medical Examinations'!A:L,12,0)</f>
        <v>Obesity</v>
      </c>
      <c r="K1975" t="str">
        <f>VLOOKUP(A1975,'Medical Examinations'!A:M,13,0)</f>
        <v>Normal</v>
      </c>
      <c r="L1975" t="str">
        <f>VLOOKUP(A1975,'Hospitalisation Details'!A:S,15,0)</f>
        <v>26-Dec-2001</v>
      </c>
      <c r="M1975" s="10">
        <f>VLOOKUP(A1975,'Hospitalisation Details'!A:Q,17,0)</f>
        <v>3434.38</v>
      </c>
      <c r="N1975" t="str">
        <f>VLOOKUP(A1975,'Hospitalisation Details'!A:L,12,0)</f>
        <v>tier - 2</v>
      </c>
      <c r="O1975" t="str">
        <f>VLOOKUP(A1975,'Hospitalisation Details'!A:AA,13,0)</f>
        <v>tier - 2</v>
      </c>
      <c r="P1975" t="str">
        <f>VLOOKUP(A1975,'Hospitalisation Details'!A:AA,14,0)</f>
        <v>R1011</v>
      </c>
      <c r="Q1975">
        <f>VLOOKUP(A1975,'Hospitalisation Details'!A:AA,16,0)</f>
        <v>21</v>
      </c>
    </row>
    <row r="1976" spans="1:17" ht="15.75" x14ac:dyDescent="0.25">
      <c r="A1976" s="1" t="s">
        <v>393</v>
      </c>
      <c r="B1976" t="str">
        <f>VLOOKUP(A1976,'Customer Names'!A:D,4,0)</f>
        <v>Rachel B.</v>
      </c>
      <c r="C1976">
        <f>VLOOKUP(A1976,'Medical Examinations'!A:B,2,0)</f>
        <v>42.4</v>
      </c>
      <c r="D1976">
        <f>VLOOKUP(A1976,'Medical Examinations'!A:C,3,0)</f>
        <v>5.53</v>
      </c>
      <c r="E1976" t="str">
        <f>VLOOKUP(A1976,'Medical Examinations'!A:K,11,0)</f>
        <v>Yes</v>
      </c>
      <c r="F1976" t="str">
        <f>VLOOKUP(A1976,'Medical Examinations'!A:N,14,0)</f>
        <v>No</v>
      </c>
      <c r="G1976" t="str">
        <f>VLOOKUP(A1976,'Medical Examinations'!A:F,6,0)</f>
        <v>No</v>
      </c>
      <c r="H1976" s="7" t="str">
        <f>VLOOKUP(A1976,'Medical Examinations'!A:J,10,0)</f>
        <v>0</v>
      </c>
      <c r="I1976" t="str">
        <f>VLOOKUP(A1976,'Medical Examinations'!A:I,9,0)</f>
        <v>No</v>
      </c>
      <c r="J1976" t="str">
        <f>VLOOKUP(A1976,'Medical Examinations'!A:L,12,0)</f>
        <v>Obesity</v>
      </c>
      <c r="K1976" t="str">
        <f>VLOOKUP(A1976,'Medical Examinations'!A:M,13,0)</f>
        <v>Normal</v>
      </c>
      <c r="L1976" t="str">
        <f>VLOOKUP(A1976,'Hospitalisation Details'!A:S,15,0)</f>
        <v>19-Dec-1996</v>
      </c>
      <c r="M1976" s="10">
        <f>VLOOKUP(A1976,'Hospitalisation Details'!A:Q,17,0)</f>
        <v>3410.32</v>
      </c>
      <c r="N1976" t="str">
        <f>VLOOKUP(A1976,'Hospitalisation Details'!A:L,12,0)</f>
        <v>tier - 2</v>
      </c>
      <c r="O1976" t="str">
        <f>VLOOKUP(A1976,'Hospitalisation Details'!A:AA,13,0)</f>
        <v>tier - 2</v>
      </c>
      <c r="P1976" t="str">
        <f>VLOOKUP(A1976,'Hospitalisation Details'!A:AA,14,0)</f>
        <v>R1011</v>
      </c>
      <c r="Q1976">
        <f>VLOOKUP(A1976,'Hospitalisation Details'!A:AA,16,0)</f>
        <v>26</v>
      </c>
    </row>
    <row r="1977" spans="1:17" ht="15.75" x14ac:dyDescent="0.25">
      <c r="A1977" s="1" t="s">
        <v>392</v>
      </c>
      <c r="B1977" t="str">
        <f>VLOOKUP(A1977,'Customer Names'!A:D,4,0)</f>
        <v>Liza</v>
      </c>
      <c r="C1977">
        <f>VLOOKUP(A1977,'Medical Examinations'!A:B,2,0)</f>
        <v>38.664999999999999</v>
      </c>
      <c r="D1977">
        <f>VLOOKUP(A1977,'Medical Examinations'!A:C,3,0)</f>
        <v>4.8600000000000003</v>
      </c>
      <c r="E1977" t="str">
        <f>VLOOKUP(A1977,'Medical Examinations'!A:K,11,0)</f>
        <v>No</v>
      </c>
      <c r="F1977" t="str">
        <f>VLOOKUP(A1977,'Medical Examinations'!A:N,14,0)</f>
        <v>Yes</v>
      </c>
      <c r="G1977" t="str">
        <f>VLOOKUP(A1977,'Medical Examinations'!A:F,6,0)</f>
        <v>No</v>
      </c>
      <c r="H1977" s="7">
        <f>VLOOKUP(A1977,'Medical Examinations'!A:J,10,0)</f>
        <v>1</v>
      </c>
      <c r="I1977" t="str">
        <f>VLOOKUP(A1977,'Medical Examinations'!A:I,9,0)</f>
        <v>No</v>
      </c>
      <c r="J1977" t="str">
        <f>VLOOKUP(A1977,'Medical Examinations'!A:L,12,0)</f>
        <v>Obesity</v>
      </c>
      <c r="K1977" t="str">
        <f>VLOOKUP(A1977,'Medical Examinations'!A:M,13,0)</f>
        <v>Normal</v>
      </c>
      <c r="L1977" t="str">
        <f>VLOOKUP(A1977,'Hospitalisation Details'!A:S,15,0)</f>
        <v>16-Jul-2004</v>
      </c>
      <c r="M1977" s="10">
        <f>VLOOKUP(A1977,'Hospitalisation Details'!A:Q,17,0)</f>
        <v>3393.36</v>
      </c>
      <c r="N1977" t="str">
        <f>VLOOKUP(A1977,'Hospitalisation Details'!A:L,12,0)</f>
        <v>tier - 2</v>
      </c>
      <c r="O1977" t="str">
        <f>VLOOKUP(A1977,'Hospitalisation Details'!A:AA,13,0)</f>
        <v>tier - 2</v>
      </c>
      <c r="P1977" t="str">
        <f>VLOOKUP(A1977,'Hospitalisation Details'!A:AA,14,0)</f>
        <v>R1023</v>
      </c>
      <c r="Q1977">
        <f>VLOOKUP(A1977,'Hospitalisation Details'!A:AA,16,0)</f>
        <v>18</v>
      </c>
    </row>
    <row r="1978" spans="1:17" ht="15.75" x14ac:dyDescent="0.25">
      <c r="A1978" s="1" t="s">
        <v>391</v>
      </c>
      <c r="B1978" t="str">
        <f>VLOOKUP(A1978,'Customer Names'!A:D,4,0)</f>
        <v>Lindsey</v>
      </c>
      <c r="C1978">
        <f>VLOOKUP(A1978,'Medical Examinations'!A:B,2,0)</f>
        <v>29.92</v>
      </c>
      <c r="D1978">
        <f>VLOOKUP(A1978,'Medical Examinations'!A:C,3,0)</f>
        <v>5.49</v>
      </c>
      <c r="E1978" t="str">
        <f>VLOOKUP(A1978,'Medical Examinations'!A:K,11,0)</f>
        <v>Yes</v>
      </c>
      <c r="F1978" t="str">
        <f>VLOOKUP(A1978,'Medical Examinations'!A:N,14,0)</f>
        <v>No</v>
      </c>
      <c r="G1978" t="str">
        <f>VLOOKUP(A1978,'Medical Examinations'!A:F,6,0)</f>
        <v>No</v>
      </c>
      <c r="H1978" s="7" t="str">
        <f>VLOOKUP(A1978,'Medical Examinations'!A:J,10,0)</f>
        <v>0</v>
      </c>
      <c r="I1978" t="str">
        <f>VLOOKUP(A1978,'Medical Examinations'!A:I,9,0)</f>
        <v>No</v>
      </c>
      <c r="J1978" t="str">
        <f>VLOOKUP(A1978,'Medical Examinations'!A:L,12,0)</f>
        <v>Overweight</v>
      </c>
      <c r="K1978" t="str">
        <f>VLOOKUP(A1978,'Medical Examinations'!A:M,13,0)</f>
        <v>Normal</v>
      </c>
      <c r="L1978" t="str">
        <f>VLOOKUP(A1978,'Hospitalisation Details'!A:S,15,0)</f>
        <v>27-Oct-1996</v>
      </c>
      <c r="M1978" s="10">
        <f>VLOOKUP(A1978,'Hospitalisation Details'!A:Q,17,0)</f>
        <v>3392.98</v>
      </c>
      <c r="N1978" t="str">
        <f>VLOOKUP(A1978,'Hospitalisation Details'!A:L,12,0)</f>
        <v>tier - 2</v>
      </c>
      <c r="O1978" t="str">
        <f>VLOOKUP(A1978,'Hospitalisation Details'!A:AA,13,0)</f>
        <v>tier - 3</v>
      </c>
      <c r="P1978" t="str">
        <f>VLOOKUP(A1978,'Hospitalisation Details'!A:AA,14,0)</f>
        <v>R1013</v>
      </c>
      <c r="Q1978">
        <f>VLOOKUP(A1978,'Hospitalisation Details'!A:AA,16,0)</f>
        <v>26</v>
      </c>
    </row>
    <row r="1979" spans="1:17" ht="15.75" x14ac:dyDescent="0.25">
      <c r="A1979" s="1" t="s">
        <v>390</v>
      </c>
      <c r="B1979" t="str">
        <f>VLOOKUP(A1979,'Customer Names'!A:D,4,0)</f>
        <v>Lindsay E.</v>
      </c>
      <c r="C1979">
        <f>VLOOKUP(A1979,'Medical Examinations'!A:B,2,0)</f>
        <v>29.48</v>
      </c>
      <c r="D1979">
        <f>VLOOKUP(A1979,'Medical Examinations'!A:C,3,0)</f>
        <v>4.09</v>
      </c>
      <c r="E1979" t="str">
        <f>VLOOKUP(A1979,'Medical Examinations'!A:K,11,0)</f>
        <v>Yes</v>
      </c>
      <c r="F1979" t="str">
        <f>VLOOKUP(A1979,'Medical Examinations'!A:N,14,0)</f>
        <v>No</v>
      </c>
      <c r="G1979" t="str">
        <f>VLOOKUP(A1979,'Medical Examinations'!A:F,6,0)</f>
        <v>No</v>
      </c>
      <c r="H1979" s="7" t="str">
        <f>VLOOKUP(A1979,'Medical Examinations'!A:J,10,0)</f>
        <v>0</v>
      </c>
      <c r="I1979" t="str">
        <f>VLOOKUP(A1979,'Medical Examinations'!A:I,9,0)</f>
        <v>No</v>
      </c>
      <c r="J1979" t="str">
        <f>VLOOKUP(A1979,'Medical Examinations'!A:L,12,0)</f>
        <v>Overweight</v>
      </c>
      <c r="K1979" t="str">
        <f>VLOOKUP(A1979,'Medical Examinations'!A:M,13,0)</f>
        <v>Normal</v>
      </c>
      <c r="L1979" t="str">
        <f>VLOOKUP(A1979,'Hospitalisation Details'!A:S,15,0)</f>
        <v>10-Aug-1996</v>
      </c>
      <c r="M1979" s="10">
        <f>VLOOKUP(A1979,'Hospitalisation Details'!A:Q,17,0)</f>
        <v>3392.37</v>
      </c>
      <c r="N1979" t="str">
        <f>VLOOKUP(A1979,'Hospitalisation Details'!A:L,12,0)</f>
        <v>tier - 2</v>
      </c>
      <c r="O1979" t="str">
        <f>VLOOKUP(A1979,'Hospitalisation Details'!A:AA,13,0)</f>
        <v>tier - 3</v>
      </c>
      <c r="P1979" t="str">
        <f>VLOOKUP(A1979,'Hospitalisation Details'!A:AA,14,0)</f>
        <v>R1013</v>
      </c>
      <c r="Q1979">
        <f>VLOOKUP(A1979,'Hospitalisation Details'!A:AA,16,0)</f>
        <v>26</v>
      </c>
    </row>
    <row r="1980" spans="1:17" ht="15.75" x14ac:dyDescent="0.25">
      <c r="A1980" s="1" t="s">
        <v>389</v>
      </c>
      <c r="B1980" t="str">
        <f>VLOOKUP(A1980,'Customer Names'!A:D,4,0)</f>
        <v>Kathleen M.</v>
      </c>
      <c r="C1980">
        <f>VLOOKUP(A1980,'Medical Examinations'!A:B,2,0)</f>
        <v>28.785</v>
      </c>
      <c r="D1980">
        <f>VLOOKUP(A1980,'Medical Examinations'!A:C,3,0)</f>
        <v>4.3099999999999996</v>
      </c>
      <c r="E1980" t="str">
        <f>VLOOKUP(A1980,'Medical Examinations'!A:K,11,0)</f>
        <v>Yes</v>
      </c>
      <c r="F1980" t="str">
        <f>VLOOKUP(A1980,'Medical Examinations'!A:N,14,0)</f>
        <v>No</v>
      </c>
      <c r="G1980" t="str">
        <f>VLOOKUP(A1980,'Medical Examinations'!A:F,6,0)</f>
        <v>No</v>
      </c>
      <c r="H1980" s="7" t="str">
        <f>VLOOKUP(A1980,'Medical Examinations'!A:J,10,0)</f>
        <v>0</v>
      </c>
      <c r="I1980" t="str">
        <f>VLOOKUP(A1980,'Medical Examinations'!A:I,9,0)</f>
        <v>No</v>
      </c>
      <c r="J1980" t="str">
        <f>VLOOKUP(A1980,'Medical Examinations'!A:L,12,0)</f>
        <v>Overweight</v>
      </c>
      <c r="K1980" t="str">
        <f>VLOOKUP(A1980,'Medical Examinations'!A:M,13,0)</f>
        <v>Normal</v>
      </c>
      <c r="L1980" t="str">
        <f>VLOOKUP(A1980,'Hospitalisation Details'!A:S,15,0)</f>
        <v>13-Nov-1996</v>
      </c>
      <c r="M1980" s="10">
        <f>VLOOKUP(A1980,'Hospitalisation Details'!A:Q,17,0)</f>
        <v>3385.4</v>
      </c>
      <c r="N1980" t="str">
        <f>VLOOKUP(A1980,'Hospitalisation Details'!A:L,12,0)</f>
        <v>tier - 2</v>
      </c>
      <c r="O1980" t="str">
        <f>VLOOKUP(A1980,'Hospitalisation Details'!A:AA,13,0)</f>
        <v>tier - 2</v>
      </c>
      <c r="P1980" t="str">
        <f>VLOOKUP(A1980,'Hospitalisation Details'!A:AA,14,0)</f>
        <v>R1024</v>
      </c>
      <c r="Q1980">
        <f>VLOOKUP(A1980,'Hospitalisation Details'!A:AA,16,0)</f>
        <v>26</v>
      </c>
    </row>
    <row r="1981" spans="1:17" ht="15.75" x14ac:dyDescent="0.25">
      <c r="A1981" s="1" t="s">
        <v>388</v>
      </c>
      <c r="B1981" t="str">
        <f>VLOOKUP(A1981,'Customer Names'!A:D,4,0)</f>
        <v>Aya</v>
      </c>
      <c r="C1981">
        <f>VLOOKUP(A1981,'Medical Examinations'!A:B,2,0)</f>
        <v>19.8</v>
      </c>
      <c r="D1981">
        <f>VLOOKUP(A1981,'Medical Examinations'!A:C,3,0)</f>
        <v>4</v>
      </c>
      <c r="E1981" t="str">
        <f>VLOOKUP(A1981,'Medical Examinations'!A:K,11,0)</f>
        <v>Yes</v>
      </c>
      <c r="F1981" t="str">
        <f>VLOOKUP(A1981,'Medical Examinations'!A:N,14,0)</f>
        <v>No</v>
      </c>
      <c r="G1981" t="str">
        <f>VLOOKUP(A1981,'Medical Examinations'!A:F,6,0)</f>
        <v>No</v>
      </c>
      <c r="H1981" s="7" t="str">
        <f>VLOOKUP(A1981,'Medical Examinations'!A:J,10,0)</f>
        <v>0</v>
      </c>
      <c r="I1981" t="str">
        <f>VLOOKUP(A1981,'Medical Examinations'!A:I,9,0)</f>
        <v>No</v>
      </c>
      <c r="J1981" t="str">
        <f>VLOOKUP(A1981,'Medical Examinations'!A:L,12,0)</f>
        <v>Normal Weight</v>
      </c>
      <c r="K1981" t="str">
        <f>VLOOKUP(A1981,'Medical Examinations'!A:M,13,0)</f>
        <v>Normal</v>
      </c>
      <c r="L1981" t="str">
        <f>VLOOKUP(A1981,'Hospitalisation Details'!A:S,15,0)</f>
        <v>14-Dec-1996</v>
      </c>
      <c r="M1981" s="10">
        <f>VLOOKUP(A1981,'Hospitalisation Details'!A:Q,17,0)</f>
        <v>3378.91</v>
      </c>
      <c r="N1981" t="str">
        <f>VLOOKUP(A1981,'Hospitalisation Details'!A:L,12,0)</f>
        <v>tier - 2</v>
      </c>
      <c r="O1981" t="str">
        <f>VLOOKUP(A1981,'Hospitalisation Details'!A:AA,13,0)</f>
        <v>tier - 1</v>
      </c>
      <c r="P1981" t="str">
        <f>VLOOKUP(A1981,'Hospitalisation Details'!A:AA,14,0)</f>
        <v>R1011</v>
      </c>
      <c r="Q1981">
        <f>VLOOKUP(A1981,'Hospitalisation Details'!A:AA,16,0)</f>
        <v>26</v>
      </c>
    </row>
    <row r="1982" spans="1:17" ht="15.75" x14ac:dyDescent="0.25">
      <c r="A1982" s="1" t="s">
        <v>387</v>
      </c>
      <c r="B1982" t="str">
        <f>VLOOKUP(A1982,'Customer Names'!A:D,4,0)</f>
        <v>Carolyn R</v>
      </c>
      <c r="C1982">
        <f>VLOOKUP(A1982,'Medical Examinations'!A:B,2,0)</f>
        <v>35.53</v>
      </c>
      <c r="D1982">
        <f>VLOOKUP(A1982,'Medical Examinations'!A:C,3,0)</f>
        <v>4.68</v>
      </c>
      <c r="E1982" t="str">
        <f>VLOOKUP(A1982,'Medical Examinations'!A:K,11,0)</f>
        <v>No</v>
      </c>
      <c r="F1982" t="str">
        <f>VLOOKUP(A1982,'Medical Examinations'!A:N,14,0)</f>
        <v>No</v>
      </c>
      <c r="G1982" t="str">
        <f>VLOOKUP(A1982,'Medical Examinations'!A:F,6,0)</f>
        <v>Yes</v>
      </c>
      <c r="H1982" s="7">
        <f>VLOOKUP(A1982,'Medical Examinations'!A:J,10,0)</f>
        <v>1</v>
      </c>
      <c r="I1982" t="str">
        <f>VLOOKUP(A1982,'Medical Examinations'!A:I,9,0)</f>
        <v>No</v>
      </c>
      <c r="J1982" t="str">
        <f>VLOOKUP(A1982,'Medical Examinations'!A:L,12,0)</f>
        <v>Obesity</v>
      </c>
      <c r="K1982" t="str">
        <f>VLOOKUP(A1982,'Medical Examinations'!A:M,13,0)</f>
        <v>Normal</v>
      </c>
      <c r="L1982" t="str">
        <f>VLOOKUP(A1982,'Hospitalisation Details'!A:S,15,0)</f>
        <v>7-Oct-1993</v>
      </c>
      <c r="M1982" s="10">
        <f>VLOOKUP(A1982,'Hospitalisation Details'!A:Q,17,0)</f>
        <v>3366.67</v>
      </c>
      <c r="N1982" t="str">
        <f>VLOOKUP(A1982,'Hospitalisation Details'!A:L,12,0)</f>
        <v>tier - 2</v>
      </c>
      <c r="O1982" t="str">
        <f>VLOOKUP(A1982,'Hospitalisation Details'!A:AA,13,0)</f>
        <v>tier - 2</v>
      </c>
      <c r="P1982" t="str">
        <f>VLOOKUP(A1982,'Hospitalisation Details'!A:AA,14,0)</f>
        <v>R1013</v>
      </c>
      <c r="Q1982">
        <f>VLOOKUP(A1982,'Hospitalisation Details'!A:AA,16,0)</f>
        <v>29</v>
      </c>
    </row>
    <row r="1983" spans="1:17" ht="15.75" x14ac:dyDescent="0.25">
      <c r="A1983" s="1" t="s">
        <v>386</v>
      </c>
      <c r="B1983" t="str">
        <f>VLOOKUP(A1983,'Customer Names'!A:D,4,0)</f>
        <v>Bethany</v>
      </c>
      <c r="C1983">
        <f>VLOOKUP(A1983,'Medical Examinations'!A:B,2,0)</f>
        <v>21.47</v>
      </c>
      <c r="D1983">
        <f>VLOOKUP(A1983,'Medical Examinations'!A:C,3,0)</f>
        <v>4.0199999999999996</v>
      </c>
      <c r="E1983" t="str">
        <f>VLOOKUP(A1983,'Medical Examinations'!A:K,11,0)</f>
        <v>Yes</v>
      </c>
      <c r="F1983" t="str">
        <f>VLOOKUP(A1983,'Medical Examinations'!A:N,14,0)</f>
        <v>No</v>
      </c>
      <c r="G1983" t="str">
        <f>VLOOKUP(A1983,'Medical Examinations'!A:F,6,0)</f>
        <v>No</v>
      </c>
      <c r="H1983" s="7">
        <f>VLOOKUP(A1983,'Medical Examinations'!A:J,10,0)</f>
        <v>1</v>
      </c>
      <c r="I1983" t="str">
        <f>VLOOKUP(A1983,'Medical Examinations'!A:I,9,0)</f>
        <v>No</v>
      </c>
      <c r="J1983" t="str">
        <f>VLOOKUP(A1983,'Medical Examinations'!A:L,12,0)</f>
        <v>Normal Weight</v>
      </c>
      <c r="K1983" t="str">
        <f>VLOOKUP(A1983,'Medical Examinations'!A:M,13,0)</f>
        <v>Normal</v>
      </c>
      <c r="L1983" t="str">
        <f>VLOOKUP(A1983,'Hospitalisation Details'!A:S,15,0)</f>
        <v>23-Jun-1995</v>
      </c>
      <c r="M1983" s="10">
        <f>VLOOKUP(A1983,'Hospitalisation Details'!A:Q,17,0)</f>
        <v>3353.47</v>
      </c>
      <c r="N1983" t="str">
        <f>VLOOKUP(A1983,'Hospitalisation Details'!A:L,12,0)</f>
        <v>tier - 2</v>
      </c>
      <c r="O1983" t="str">
        <f>VLOOKUP(A1983,'Hospitalisation Details'!A:AA,13,0)</f>
        <v>tier - 3</v>
      </c>
      <c r="P1983" t="str">
        <f>VLOOKUP(A1983,'Hospitalisation Details'!A:AA,14,0)</f>
        <v>R1012</v>
      </c>
      <c r="Q1983">
        <f>VLOOKUP(A1983,'Hospitalisation Details'!A:AA,16,0)</f>
        <v>27</v>
      </c>
    </row>
    <row r="1984" spans="1:17" ht="15.75" x14ac:dyDescent="0.25">
      <c r="A1984" s="1" t="s">
        <v>385</v>
      </c>
      <c r="B1984" t="str">
        <f>VLOOKUP(A1984,'Customer Names'!A:D,4,0)</f>
        <v>Holly A</v>
      </c>
      <c r="C1984">
        <f>VLOOKUP(A1984,'Medical Examinations'!A:B,2,0)</f>
        <v>25.9</v>
      </c>
      <c r="D1984">
        <f>VLOOKUP(A1984,'Medical Examinations'!A:C,3,0)</f>
        <v>5.12</v>
      </c>
      <c r="E1984" t="str">
        <f>VLOOKUP(A1984,'Medical Examinations'!A:K,11,0)</f>
        <v>No</v>
      </c>
      <c r="F1984" t="str">
        <f>VLOOKUP(A1984,'Medical Examinations'!A:N,14,0)</f>
        <v>No</v>
      </c>
      <c r="G1984" t="str">
        <f>VLOOKUP(A1984,'Medical Examinations'!A:F,6,0)</f>
        <v>Yes</v>
      </c>
      <c r="H1984" s="7">
        <f>VLOOKUP(A1984,'Medical Examinations'!A:J,10,0)</f>
        <v>1</v>
      </c>
      <c r="I1984" t="str">
        <f>VLOOKUP(A1984,'Medical Examinations'!A:I,9,0)</f>
        <v>No</v>
      </c>
      <c r="J1984" t="str">
        <f>VLOOKUP(A1984,'Medical Examinations'!A:L,12,0)</f>
        <v>Overweight</v>
      </c>
      <c r="K1984" t="str">
        <f>VLOOKUP(A1984,'Medical Examinations'!A:M,13,0)</f>
        <v>Normal</v>
      </c>
      <c r="L1984" t="str">
        <f>VLOOKUP(A1984,'Hospitalisation Details'!A:S,15,0)</f>
        <v>28-Oct-1993</v>
      </c>
      <c r="M1984" s="10">
        <f>VLOOKUP(A1984,'Hospitalisation Details'!A:Q,17,0)</f>
        <v>3353.28</v>
      </c>
      <c r="N1984" t="str">
        <f>VLOOKUP(A1984,'Hospitalisation Details'!A:L,12,0)</f>
        <v>tier - 2</v>
      </c>
      <c r="O1984" t="str">
        <f>VLOOKUP(A1984,'Hospitalisation Details'!A:AA,13,0)</f>
        <v>tier - 1</v>
      </c>
      <c r="P1984" t="str">
        <f>VLOOKUP(A1984,'Hospitalisation Details'!A:AA,14,0)</f>
        <v>R1011</v>
      </c>
      <c r="Q1984">
        <f>VLOOKUP(A1984,'Hospitalisation Details'!A:AA,16,0)</f>
        <v>29</v>
      </c>
    </row>
    <row r="1985" spans="1:17" ht="15.75" x14ac:dyDescent="0.25">
      <c r="A1985" s="1" t="s">
        <v>384</v>
      </c>
      <c r="B1985" t="str">
        <f>VLOOKUP(A1985,'Customer Names'!A:D,4,0)</f>
        <v>Ping</v>
      </c>
      <c r="C1985">
        <f>VLOOKUP(A1985,'Medical Examinations'!A:B,2,0)</f>
        <v>20.81</v>
      </c>
      <c r="D1985">
        <f>VLOOKUP(A1985,'Medical Examinations'!A:C,3,0)</f>
        <v>5.52</v>
      </c>
      <c r="E1985" t="str">
        <f>VLOOKUP(A1985,'Medical Examinations'!A:K,11,0)</f>
        <v>No</v>
      </c>
      <c r="F1985" t="str">
        <f>VLOOKUP(A1985,'Medical Examinations'!A:N,14,0)</f>
        <v>No</v>
      </c>
      <c r="G1985" t="str">
        <f>VLOOKUP(A1985,'Medical Examinations'!A:F,6,0)</f>
        <v>No</v>
      </c>
      <c r="H1985" s="7" t="str">
        <f>VLOOKUP(A1985,'Medical Examinations'!A:J,10,0)</f>
        <v>0</v>
      </c>
      <c r="I1985" t="str">
        <f>VLOOKUP(A1985,'Medical Examinations'!A:I,9,0)</f>
        <v>No</v>
      </c>
      <c r="J1985" t="str">
        <f>VLOOKUP(A1985,'Medical Examinations'!A:L,12,0)</f>
        <v>Normal Weight</v>
      </c>
      <c r="K1985" t="str">
        <f>VLOOKUP(A1985,'Medical Examinations'!A:M,13,0)</f>
        <v>Normal</v>
      </c>
      <c r="L1985" t="str">
        <f>VLOOKUP(A1985,'Hospitalisation Details'!A:S,15,0)</f>
        <v>1-Sep-1991</v>
      </c>
      <c r="M1985" s="10">
        <f>VLOOKUP(A1985,'Hospitalisation Details'!A:Q,17,0)</f>
        <v>3342.79</v>
      </c>
      <c r="N1985" t="str">
        <f>VLOOKUP(A1985,'Hospitalisation Details'!A:L,12,0)</f>
        <v>tier - 2</v>
      </c>
      <c r="O1985" t="str">
        <f>VLOOKUP(A1985,'Hospitalisation Details'!A:AA,13,0)</f>
        <v>tier - 1</v>
      </c>
      <c r="P1985" t="str">
        <f>VLOOKUP(A1985,'Hospitalisation Details'!A:AA,14,0)</f>
        <v>R1013</v>
      </c>
      <c r="Q1985">
        <f>VLOOKUP(A1985,'Hospitalisation Details'!A:AA,16,0)</f>
        <v>31</v>
      </c>
    </row>
    <row r="1986" spans="1:17" ht="15.75" x14ac:dyDescent="0.25">
      <c r="A1986" s="1" t="s">
        <v>383</v>
      </c>
      <c r="B1986" t="str">
        <f>VLOOKUP(A1986,'Customer Names'!A:D,4,0)</f>
        <v>Tim</v>
      </c>
      <c r="C1986">
        <f>VLOOKUP(A1986,'Medical Examinations'!A:B,2,0)</f>
        <v>25.84</v>
      </c>
      <c r="D1986">
        <f>VLOOKUP(A1986,'Medical Examinations'!A:C,3,0)</f>
        <v>5.81</v>
      </c>
      <c r="E1986" t="str">
        <f>VLOOKUP(A1986,'Medical Examinations'!A:K,11,0)</f>
        <v>Yes</v>
      </c>
      <c r="F1986" t="str">
        <f>VLOOKUP(A1986,'Medical Examinations'!A:N,14,0)</f>
        <v>No</v>
      </c>
      <c r="G1986" t="str">
        <f>VLOOKUP(A1986,'Medical Examinations'!A:F,6,0)</f>
        <v>Yes</v>
      </c>
      <c r="H1986" s="7">
        <f>VLOOKUP(A1986,'Medical Examinations'!A:J,10,0)</f>
        <v>1</v>
      </c>
      <c r="I1986" t="str">
        <f>VLOOKUP(A1986,'Medical Examinations'!A:I,9,0)</f>
        <v>No</v>
      </c>
      <c r="J1986" t="str">
        <f>VLOOKUP(A1986,'Medical Examinations'!A:L,12,0)</f>
        <v>Overweight</v>
      </c>
      <c r="K1986" t="str">
        <f>VLOOKUP(A1986,'Medical Examinations'!A:M,13,0)</f>
        <v>Prediabetes</v>
      </c>
      <c r="L1986" t="str">
        <f>VLOOKUP(A1986,'Hospitalisation Details'!A:S,15,0)</f>
        <v>20-Jun-1997</v>
      </c>
      <c r="M1986" s="10">
        <f>VLOOKUP(A1986,'Hospitalisation Details'!A:Q,17,0)</f>
        <v>3309.79</v>
      </c>
      <c r="N1986" t="str">
        <f>VLOOKUP(A1986,'Hospitalisation Details'!A:L,12,0)</f>
        <v>tier - 3</v>
      </c>
      <c r="O1986" t="str">
        <f>VLOOKUP(A1986,'Hospitalisation Details'!A:AA,13,0)</f>
        <v>tier - 3</v>
      </c>
      <c r="P1986" t="str">
        <f>VLOOKUP(A1986,'Hospitalisation Details'!A:AA,14,0)</f>
        <v>R1017</v>
      </c>
      <c r="Q1986">
        <f>VLOOKUP(A1986,'Hospitalisation Details'!A:AA,16,0)</f>
        <v>25</v>
      </c>
    </row>
    <row r="1987" spans="1:17" ht="15.75" x14ac:dyDescent="0.25">
      <c r="A1987" s="1" t="s">
        <v>382</v>
      </c>
      <c r="B1987" t="str">
        <f>VLOOKUP(A1987,'Customer Names'!A:D,4,0)</f>
        <v>John</v>
      </c>
      <c r="C1987">
        <f>VLOOKUP(A1987,'Medical Examinations'!A:B,2,0)</f>
        <v>30.95</v>
      </c>
      <c r="D1987">
        <f>VLOOKUP(A1987,'Medical Examinations'!A:C,3,0)</f>
        <v>5.16</v>
      </c>
      <c r="E1987" t="str">
        <f>VLOOKUP(A1987,'Medical Examinations'!A:K,11,0)</f>
        <v>No</v>
      </c>
      <c r="F1987" t="str">
        <f>VLOOKUP(A1987,'Medical Examinations'!A:N,14,0)</f>
        <v>No</v>
      </c>
      <c r="G1987" t="str">
        <f>VLOOKUP(A1987,'Medical Examinations'!A:F,6,0)</f>
        <v>Yes</v>
      </c>
      <c r="H1987" s="7">
        <f>VLOOKUP(A1987,'Medical Examinations'!A:J,10,0)</f>
        <v>1</v>
      </c>
      <c r="I1987" t="str">
        <f>VLOOKUP(A1987,'Medical Examinations'!A:I,9,0)</f>
        <v>No</v>
      </c>
      <c r="J1987" t="str">
        <f>VLOOKUP(A1987,'Medical Examinations'!A:L,12,0)</f>
        <v>Obesity</v>
      </c>
      <c r="K1987" t="str">
        <f>VLOOKUP(A1987,'Medical Examinations'!A:M,13,0)</f>
        <v>Normal</v>
      </c>
      <c r="L1987" t="str">
        <f>VLOOKUP(A1987,'Hospitalisation Details'!A:S,15,0)</f>
        <v>18-Nov-2003</v>
      </c>
      <c r="M1987" s="10">
        <f>VLOOKUP(A1987,'Hospitalisation Details'!A:Q,17,0)</f>
        <v>3308.46</v>
      </c>
      <c r="N1987" t="str">
        <f>VLOOKUP(A1987,'Hospitalisation Details'!A:L,12,0)</f>
        <v>tier - 2</v>
      </c>
      <c r="O1987" t="str">
        <f>VLOOKUP(A1987,'Hospitalisation Details'!A:AA,13,0)</f>
        <v>tier - 1</v>
      </c>
      <c r="P1987" t="str">
        <f>VLOOKUP(A1987,'Hospitalisation Details'!A:AA,14,0)</f>
        <v>R1021</v>
      </c>
      <c r="Q1987">
        <f>VLOOKUP(A1987,'Hospitalisation Details'!A:AA,16,0)</f>
        <v>19</v>
      </c>
    </row>
    <row r="1988" spans="1:17" ht="15.75" x14ac:dyDescent="0.25">
      <c r="A1988" s="1" t="s">
        <v>381</v>
      </c>
      <c r="B1988" t="str">
        <f>VLOOKUP(A1988,'Customer Names'!A:D,4,0)</f>
        <v>Cynthia</v>
      </c>
      <c r="C1988">
        <f>VLOOKUP(A1988,'Medical Examinations'!A:B,2,0)</f>
        <v>30.54</v>
      </c>
      <c r="D1988">
        <f>VLOOKUP(A1988,'Medical Examinations'!A:C,3,0)</f>
        <v>5</v>
      </c>
      <c r="E1988" t="str">
        <f>VLOOKUP(A1988,'Medical Examinations'!A:K,11,0)</f>
        <v>No</v>
      </c>
      <c r="F1988" t="str">
        <f>VLOOKUP(A1988,'Medical Examinations'!A:N,14,0)</f>
        <v>No</v>
      </c>
      <c r="G1988" t="str">
        <f>VLOOKUP(A1988,'Medical Examinations'!A:F,6,0)</f>
        <v>Yes</v>
      </c>
      <c r="H1988" s="7">
        <f>VLOOKUP(A1988,'Medical Examinations'!A:J,10,0)</f>
        <v>1</v>
      </c>
      <c r="I1988" t="str">
        <f>VLOOKUP(A1988,'Medical Examinations'!A:I,9,0)</f>
        <v>No</v>
      </c>
      <c r="J1988" t="str">
        <f>VLOOKUP(A1988,'Medical Examinations'!A:L,12,0)</f>
        <v>Obesity</v>
      </c>
      <c r="K1988" t="str">
        <f>VLOOKUP(A1988,'Medical Examinations'!A:M,13,0)</f>
        <v>Normal</v>
      </c>
      <c r="L1988" t="str">
        <f>VLOOKUP(A1988,'Hospitalisation Details'!A:S,15,0)</f>
        <v>5-Dec-2003</v>
      </c>
      <c r="M1988" s="10">
        <f>VLOOKUP(A1988,'Hospitalisation Details'!A:Q,17,0)</f>
        <v>3300.7</v>
      </c>
      <c r="N1988" t="str">
        <f>VLOOKUP(A1988,'Hospitalisation Details'!A:L,12,0)</f>
        <v>tier - 2</v>
      </c>
      <c r="O1988" t="str">
        <f>VLOOKUP(A1988,'Hospitalisation Details'!A:AA,13,0)</f>
        <v>tier - 2</v>
      </c>
      <c r="P1988" t="str">
        <f>VLOOKUP(A1988,'Hospitalisation Details'!A:AA,14,0)</f>
        <v>R1025</v>
      </c>
      <c r="Q1988">
        <f>VLOOKUP(A1988,'Hospitalisation Details'!A:AA,16,0)</f>
        <v>19</v>
      </c>
    </row>
    <row r="1989" spans="1:17" ht="15.75" x14ac:dyDescent="0.25">
      <c r="A1989" s="1" t="s">
        <v>380</v>
      </c>
      <c r="B1989" t="str">
        <f>VLOOKUP(A1989,'Customer Names'!A:D,4,0)</f>
        <v>Emmett</v>
      </c>
      <c r="C1989">
        <f>VLOOKUP(A1989,'Medical Examinations'!A:B,2,0)</f>
        <v>33.914999999999999</v>
      </c>
      <c r="D1989">
        <f>VLOOKUP(A1989,'Medical Examinations'!A:C,3,0)</f>
        <v>5.84</v>
      </c>
      <c r="E1989" t="str">
        <f>VLOOKUP(A1989,'Medical Examinations'!A:K,11,0)</f>
        <v>Yes</v>
      </c>
      <c r="F1989" t="str">
        <f>VLOOKUP(A1989,'Medical Examinations'!A:N,14,0)</f>
        <v>No</v>
      </c>
      <c r="G1989" t="str">
        <f>VLOOKUP(A1989,'Medical Examinations'!A:F,6,0)</f>
        <v>No</v>
      </c>
      <c r="H1989" s="7" t="str">
        <f>VLOOKUP(A1989,'Medical Examinations'!A:J,10,0)</f>
        <v>0</v>
      </c>
      <c r="I1989" t="str">
        <f>VLOOKUP(A1989,'Medical Examinations'!A:I,9,0)</f>
        <v>No</v>
      </c>
      <c r="J1989" t="str">
        <f>VLOOKUP(A1989,'Medical Examinations'!A:L,12,0)</f>
        <v>Obesity</v>
      </c>
      <c r="K1989" t="str">
        <f>VLOOKUP(A1989,'Medical Examinations'!A:M,13,0)</f>
        <v>Prediabetes</v>
      </c>
      <c r="L1989" t="str">
        <f>VLOOKUP(A1989,'Hospitalisation Details'!A:S,15,0)</f>
        <v>17-Nov-1996</v>
      </c>
      <c r="M1989" s="10">
        <f>VLOOKUP(A1989,'Hospitalisation Details'!A:Q,17,0)</f>
        <v>3292.53</v>
      </c>
      <c r="N1989" t="str">
        <f>VLOOKUP(A1989,'Hospitalisation Details'!A:L,12,0)</f>
        <v>tier - 2</v>
      </c>
      <c r="O1989" t="str">
        <f>VLOOKUP(A1989,'Hospitalisation Details'!A:AA,13,0)</f>
        <v>tier - 2</v>
      </c>
      <c r="P1989" t="str">
        <f>VLOOKUP(A1989,'Hospitalisation Details'!A:AA,14,0)</f>
        <v>R1012</v>
      </c>
      <c r="Q1989">
        <f>VLOOKUP(A1989,'Hospitalisation Details'!A:AA,16,0)</f>
        <v>26</v>
      </c>
    </row>
    <row r="1990" spans="1:17" ht="15.75" x14ac:dyDescent="0.25">
      <c r="A1990" s="1" t="s">
        <v>379</v>
      </c>
      <c r="B1990" t="str">
        <f>VLOOKUP(A1990,'Customer Names'!A:D,4,0)</f>
        <v>Kate</v>
      </c>
      <c r="C1990">
        <f>VLOOKUP(A1990,'Medical Examinations'!A:B,2,0)</f>
        <v>33.31</v>
      </c>
      <c r="D1990">
        <f>VLOOKUP(A1990,'Medical Examinations'!A:C,3,0)</f>
        <v>4.1900000000000004</v>
      </c>
      <c r="E1990" t="str">
        <f>VLOOKUP(A1990,'Medical Examinations'!A:K,11,0)</f>
        <v>No</v>
      </c>
      <c r="F1990" t="str">
        <f>VLOOKUP(A1990,'Medical Examinations'!A:N,14,0)</f>
        <v>No</v>
      </c>
      <c r="G1990" t="str">
        <f>VLOOKUP(A1990,'Medical Examinations'!A:F,6,0)</f>
        <v>Yes</v>
      </c>
      <c r="H1990" s="7">
        <f>VLOOKUP(A1990,'Medical Examinations'!A:J,10,0)</f>
        <v>1</v>
      </c>
      <c r="I1990" t="str">
        <f>VLOOKUP(A1990,'Medical Examinations'!A:I,9,0)</f>
        <v>No</v>
      </c>
      <c r="J1990" t="str">
        <f>VLOOKUP(A1990,'Medical Examinations'!A:L,12,0)</f>
        <v>Obesity</v>
      </c>
      <c r="K1990" t="str">
        <f>VLOOKUP(A1990,'Medical Examinations'!A:M,13,0)</f>
        <v>Normal</v>
      </c>
      <c r="L1990" t="str">
        <f>VLOOKUP(A1990,'Hospitalisation Details'!A:S,15,0)</f>
        <v>3-Jul-2003</v>
      </c>
      <c r="M1990" s="10">
        <f>VLOOKUP(A1990,'Hospitalisation Details'!A:Q,17,0)</f>
        <v>3280.22</v>
      </c>
      <c r="N1990" t="str">
        <f>VLOOKUP(A1990,'Hospitalisation Details'!A:L,12,0)</f>
        <v>tier - 2</v>
      </c>
      <c r="O1990" t="str">
        <f>VLOOKUP(A1990,'Hospitalisation Details'!A:AA,13,0)</f>
        <v>tier - 3</v>
      </c>
      <c r="P1990" t="str">
        <f>VLOOKUP(A1990,'Hospitalisation Details'!A:AA,14,0)</f>
        <v>R1011</v>
      </c>
      <c r="Q1990">
        <f>VLOOKUP(A1990,'Hospitalisation Details'!A:AA,16,0)</f>
        <v>19</v>
      </c>
    </row>
    <row r="1991" spans="1:17" ht="15.75" x14ac:dyDescent="0.25">
      <c r="A1991" s="1" t="s">
        <v>378</v>
      </c>
      <c r="B1991" t="str">
        <f>VLOOKUP(A1991,'Customer Names'!A:D,4,0)</f>
        <v>Christopher L.</v>
      </c>
      <c r="C1991">
        <f>VLOOKUP(A1991,'Medical Examinations'!A:B,2,0)</f>
        <v>25.745000000000001</v>
      </c>
      <c r="D1991">
        <f>VLOOKUP(A1991,'Medical Examinations'!A:C,3,0)</f>
        <v>4.62</v>
      </c>
      <c r="E1991" t="str">
        <f>VLOOKUP(A1991,'Medical Examinations'!A:K,11,0)</f>
        <v>Yes</v>
      </c>
      <c r="F1991" t="str">
        <f>VLOOKUP(A1991,'Medical Examinations'!A:N,14,0)</f>
        <v>No</v>
      </c>
      <c r="G1991" t="str">
        <f>VLOOKUP(A1991,'Medical Examinations'!A:F,6,0)</f>
        <v>No</v>
      </c>
      <c r="H1991" s="7" t="str">
        <f>VLOOKUP(A1991,'Medical Examinations'!A:J,10,0)</f>
        <v>0</v>
      </c>
      <c r="I1991" t="str">
        <f>VLOOKUP(A1991,'Medical Examinations'!A:I,9,0)</f>
        <v>No</v>
      </c>
      <c r="J1991" t="str">
        <f>VLOOKUP(A1991,'Medical Examinations'!A:L,12,0)</f>
        <v>Overweight</v>
      </c>
      <c r="K1991" t="str">
        <f>VLOOKUP(A1991,'Medical Examinations'!A:M,13,0)</f>
        <v>Normal</v>
      </c>
      <c r="L1991" t="str">
        <f>VLOOKUP(A1991,'Hospitalisation Details'!A:S,15,0)</f>
        <v>6-Oct-2001</v>
      </c>
      <c r="M1991" s="10">
        <f>VLOOKUP(A1991,'Hospitalisation Details'!A:Q,17,0)</f>
        <v>3279.87</v>
      </c>
      <c r="N1991" t="str">
        <f>VLOOKUP(A1991,'Hospitalisation Details'!A:L,12,0)</f>
        <v>tier - 2</v>
      </c>
      <c r="O1991" t="str">
        <f>VLOOKUP(A1991,'Hospitalisation Details'!A:AA,13,0)</f>
        <v>tier - 1</v>
      </c>
      <c r="P1991" t="str">
        <f>VLOOKUP(A1991,'Hospitalisation Details'!A:AA,14,0)</f>
        <v>R1017</v>
      </c>
      <c r="Q1991">
        <f>VLOOKUP(A1991,'Hospitalisation Details'!A:AA,16,0)</f>
        <v>21</v>
      </c>
    </row>
    <row r="1992" spans="1:17" ht="15.75" x14ac:dyDescent="0.25">
      <c r="A1992" s="1" t="s">
        <v>377</v>
      </c>
      <c r="B1992" t="str">
        <f>VLOOKUP(A1992,'Customer Names'!A:D,4,0)</f>
        <v>Christopher P.</v>
      </c>
      <c r="C1992">
        <f>VLOOKUP(A1992,'Medical Examinations'!A:B,2,0)</f>
        <v>37.1</v>
      </c>
      <c r="D1992">
        <f>VLOOKUP(A1992,'Medical Examinations'!A:C,3,0)</f>
        <v>6.24</v>
      </c>
      <c r="E1992" t="str">
        <f>VLOOKUP(A1992,'Medical Examinations'!A:K,11,0)</f>
        <v>No</v>
      </c>
      <c r="F1992" t="str">
        <f>VLOOKUP(A1992,'Medical Examinations'!A:N,14,0)</f>
        <v>No</v>
      </c>
      <c r="G1992" t="str">
        <f>VLOOKUP(A1992,'Medical Examinations'!A:F,6,0)</f>
        <v>No</v>
      </c>
      <c r="H1992" s="7" t="str">
        <f>VLOOKUP(A1992,'Medical Examinations'!A:J,10,0)</f>
        <v>0</v>
      </c>
      <c r="I1992" t="str">
        <f>VLOOKUP(A1992,'Medical Examinations'!A:I,9,0)</f>
        <v>No</v>
      </c>
      <c r="J1992" t="str">
        <f>VLOOKUP(A1992,'Medical Examinations'!A:L,12,0)</f>
        <v>Obesity</v>
      </c>
      <c r="K1992" t="str">
        <f>VLOOKUP(A1992,'Medical Examinations'!A:M,13,0)</f>
        <v>Prediabetes</v>
      </c>
      <c r="L1992" t="str">
        <f>VLOOKUP(A1992,'Hospitalisation Details'!A:S,15,0)</f>
        <v>1-Jul-1994</v>
      </c>
      <c r="M1992" s="10">
        <f>VLOOKUP(A1992,'Hospitalisation Details'!A:Q,17,0)</f>
        <v>3277.16</v>
      </c>
      <c r="N1992" t="str">
        <f>VLOOKUP(A1992,'Hospitalisation Details'!A:L,12,0)</f>
        <v>tier - 2</v>
      </c>
      <c r="O1992" t="str">
        <f>VLOOKUP(A1992,'Hospitalisation Details'!A:AA,13,0)</f>
        <v>tier - 3</v>
      </c>
      <c r="P1992" t="str">
        <f>VLOOKUP(A1992,'Hospitalisation Details'!A:AA,14,0)</f>
        <v>R1011</v>
      </c>
      <c r="Q1992">
        <f>VLOOKUP(A1992,'Hospitalisation Details'!A:AA,16,0)</f>
        <v>28</v>
      </c>
    </row>
    <row r="1993" spans="1:17" ht="15.75" x14ac:dyDescent="0.25">
      <c r="A1993" s="1" t="s">
        <v>376</v>
      </c>
      <c r="B1993" t="str">
        <f>VLOOKUP(A1993,'Customer Names'!A:D,4,0)</f>
        <v>Christopher W</v>
      </c>
      <c r="C1993">
        <f>VLOOKUP(A1993,'Medical Examinations'!A:B,2,0)</f>
        <v>35.435000000000002</v>
      </c>
      <c r="D1993">
        <f>VLOOKUP(A1993,'Medical Examinations'!A:C,3,0)</f>
        <v>5.81</v>
      </c>
      <c r="E1993" t="str">
        <f>VLOOKUP(A1993,'Medical Examinations'!A:K,11,0)</f>
        <v>No</v>
      </c>
      <c r="F1993" t="str">
        <f>VLOOKUP(A1993,'Medical Examinations'!A:N,14,0)</f>
        <v>No</v>
      </c>
      <c r="G1993" t="str">
        <f>VLOOKUP(A1993,'Medical Examinations'!A:F,6,0)</f>
        <v>No</v>
      </c>
      <c r="H1993" s="7" t="str">
        <f>VLOOKUP(A1993,'Medical Examinations'!A:J,10,0)</f>
        <v>0</v>
      </c>
      <c r="I1993" t="str">
        <f>VLOOKUP(A1993,'Medical Examinations'!A:I,9,0)</f>
        <v>No</v>
      </c>
      <c r="J1993" t="str">
        <f>VLOOKUP(A1993,'Medical Examinations'!A:L,12,0)</f>
        <v>Obesity</v>
      </c>
      <c r="K1993" t="str">
        <f>VLOOKUP(A1993,'Medical Examinations'!A:M,13,0)</f>
        <v>Prediabetes</v>
      </c>
      <c r="L1993" t="str">
        <f>VLOOKUP(A1993,'Hospitalisation Details'!A:S,15,0)</f>
        <v>2-Dec-1994</v>
      </c>
      <c r="M1993" s="10">
        <f>VLOOKUP(A1993,'Hospitalisation Details'!A:Q,17,0)</f>
        <v>3268.85</v>
      </c>
      <c r="N1993" t="str">
        <f>VLOOKUP(A1993,'Hospitalisation Details'!A:L,12,0)</f>
        <v>tier - 3</v>
      </c>
      <c r="O1993" t="str">
        <f>VLOOKUP(A1993,'Hospitalisation Details'!A:AA,13,0)</f>
        <v>tier - 1</v>
      </c>
      <c r="P1993" t="str">
        <f>VLOOKUP(A1993,'Hospitalisation Details'!A:AA,14,0)</f>
        <v>R1016</v>
      </c>
      <c r="Q1993">
        <f>VLOOKUP(A1993,'Hospitalisation Details'!A:AA,16,0)</f>
        <v>28</v>
      </c>
    </row>
    <row r="1994" spans="1:17" ht="15.75" x14ac:dyDescent="0.25">
      <c r="A1994" s="1" t="s">
        <v>375</v>
      </c>
      <c r="B1994" t="str">
        <f>VLOOKUP(A1994,'Customer Names'!A:D,4,0)</f>
        <v>Norman H.</v>
      </c>
      <c r="C1994">
        <f>VLOOKUP(A1994,'Medical Examinations'!A:B,2,0)</f>
        <v>20.399999999999999</v>
      </c>
      <c r="D1994">
        <f>VLOOKUP(A1994,'Medical Examinations'!A:C,3,0)</f>
        <v>4.83</v>
      </c>
      <c r="E1994" t="str">
        <f>VLOOKUP(A1994,'Medical Examinations'!A:K,11,0)</f>
        <v>No</v>
      </c>
      <c r="F1994" t="str">
        <f>VLOOKUP(A1994,'Medical Examinations'!A:N,14,0)</f>
        <v>No</v>
      </c>
      <c r="G1994" t="str">
        <f>VLOOKUP(A1994,'Medical Examinations'!A:F,6,0)</f>
        <v>No</v>
      </c>
      <c r="H1994" s="7" t="str">
        <f>VLOOKUP(A1994,'Medical Examinations'!A:J,10,0)</f>
        <v>0</v>
      </c>
      <c r="I1994" t="str">
        <f>VLOOKUP(A1994,'Medical Examinations'!A:I,9,0)</f>
        <v>No</v>
      </c>
      <c r="J1994" t="str">
        <f>VLOOKUP(A1994,'Medical Examinations'!A:L,12,0)</f>
        <v>Normal Weight</v>
      </c>
      <c r="K1994" t="str">
        <f>VLOOKUP(A1994,'Medical Examinations'!A:M,13,0)</f>
        <v>Normal</v>
      </c>
      <c r="L1994" t="str">
        <f>VLOOKUP(A1994,'Hospitalisation Details'!A:S,15,0)</f>
        <v>13-Nov-1991</v>
      </c>
      <c r="M1994" s="10">
        <f>VLOOKUP(A1994,'Hospitalisation Details'!A:Q,17,0)</f>
        <v>3260.2</v>
      </c>
      <c r="N1994" t="str">
        <f>VLOOKUP(A1994,'Hospitalisation Details'!A:L,12,0)</f>
        <v>tier - 3</v>
      </c>
      <c r="O1994" t="str">
        <f>VLOOKUP(A1994,'Hospitalisation Details'!A:AA,13,0)</f>
        <v>tier - 2</v>
      </c>
      <c r="P1994" t="str">
        <f>VLOOKUP(A1994,'Hospitalisation Details'!A:AA,14,0)</f>
        <v>R1011</v>
      </c>
      <c r="Q1994">
        <f>VLOOKUP(A1994,'Hospitalisation Details'!A:AA,16,0)</f>
        <v>31</v>
      </c>
    </row>
    <row r="1995" spans="1:17" ht="15.75" x14ac:dyDescent="0.25">
      <c r="A1995" s="1" t="s">
        <v>374</v>
      </c>
      <c r="B1995" t="str">
        <f>VLOOKUP(A1995,'Customer Names'!A:D,4,0)</f>
        <v>Susan</v>
      </c>
      <c r="C1995">
        <f>VLOOKUP(A1995,'Medical Examinations'!A:B,2,0)</f>
        <v>42.13</v>
      </c>
      <c r="D1995">
        <f>VLOOKUP(A1995,'Medical Examinations'!A:C,3,0)</f>
        <v>5.72</v>
      </c>
      <c r="E1995" t="str">
        <f>VLOOKUP(A1995,'Medical Examinations'!A:K,11,0)</f>
        <v>Yes</v>
      </c>
      <c r="F1995" t="str">
        <f>VLOOKUP(A1995,'Medical Examinations'!A:N,14,0)</f>
        <v>No</v>
      </c>
      <c r="G1995" t="str">
        <f>VLOOKUP(A1995,'Medical Examinations'!A:F,6,0)</f>
        <v>Yes</v>
      </c>
      <c r="H1995" s="7">
        <f>VLOOKUP(A1995,'Medical Examinations'!A:J,10,0)</f>
        <v>1</v>
      </c>
      <c r="I1995" t="str">
        <f>VLOOKUP(A1995,'Medical Examinations'!A:I,9,0)</f>
        <v>No</v>
      </c>
      <c r="J1995" t="str">
        <f>VLOOKUP(A1995,'Medical Examinations'!A:L,12,0)</f>
        <v>Obesity</v>
      </c>
      <c r="K1995" t="str">
        <f>VLOOKUP(A1995,'Medical Examinations'!A:M,13,0)</f>
        <v>Prediabetes</v>
      </c>
      <c r="L1995" t="str">
        <f>VLOOKUP(A1995,'Hospitalisation Details'!A:S,15,0)</f>
        <v>2-Sep-1997</v>
      </c>
      <c r="M1995" s="10">
        <f>VLOOKUP(A1995,'Hospitalisation Details'!A:Q,17,0)</f>
        <v>3238.44</v>
      </c>
      <c r="N1995" t="str">
        <f>VLOOKUP(A1995,'Hospitalisation Details'!A:L,12,0)</f>
        <v>tier - 2</v>
      </c>
      <c r="O1995" t="str">
        <f>VLOOKUP(A1995,'Hospitalisation Details'!A:AA,13,0)</f>
        <v>tier - 3</v>
      </c>
      <c r="P1995" t="str">
        <f>VLOOKUP(A1995,'Hospitalisation Details'!A:AA,14,0)</f>
        <v>R1013</v>
      </c>
      <c r="Q1995">
        <f>VLOOKUP(A1995,'Hospitalisation Details'!A:AA,16,0)</f>
        <v>25</v>
      </c>
    </row>
    <row r="1996" spans="1:17" ht="15.75" x14ac:dyDescent="0.25">
      <c r="A1996" s="1" t="s">
        <v>373</v>
      </c>
      <c r="B1996" t="str">
        <f>VLOOKUP(A1996,'Customer Names'!A:D,4,0)</f>
        <v>Tatyana K</v>
      </c>
      <c r="C1996">
        <f>VLOOKUP(A1996,'Medical Examinations'!A:B,2,0)</f>
        <v>33.99</v>
      </c>
      <c r="D1996">
        <f>VLOOKUP(A1996,'Medical Examinations'!A:C,3,0)</f>
        <v>4.83</v>
      </c>
      <c r="E1996" t="str">
        <f>VLOOKUP(A1996,'Medical Examinations'!A:K,11,0)</f>
        <v>Yes</v>
      </c>
      <c r="F1996" t="str">
        <f>VLOOKUP(A1996,'Medical Examinations'!A:N,14,0)</f>
        <v>No</v>
      </c>
      <c r="G1996" t="str">
        <f>VLOOKUP(A1996,'Medical Examinations'!A:F,6,0)</f>
        <v>Yes</v>
      </c>
      <c r="H1996" s="7">
        <f>VLOOKUP(A1996,'Medical Examinations'!A:J,10,0)</f>
        <v>1</v>
      </c>
      <c r="I1996" t="str">
        <f>VLOOKUP(A1996,'Medical Examinations'!A:I,9,0)</f>
        <v>No</v>
      </c>
      <c r="J1996" t="str">
        <f>VLOOKUP(A1996,'Medical Examinations'!A:L,12,0)</f>
        <v>Obesity</v>
      </c>
      <c r="K1996" t="str">
        <f>VLOOKUP(A1996,'Medical Examinations'!A:M,13,0)</f>
        <v>Normal</v>
      </c>
      <c r="L1996" t="str">
        <f>VLOOKUP(A1996,'Hospitalisation Details'!A:S,15,0)</f>
        <v>2-Aug-1997</v>
      </c>
      <c r="M1996" s="10">
        <f>VLOOKUP(A1996,'Hospitalisation Details'!A:Q,17,0)</f>
        <v>3227.12</v>
      </c>
      <c r="N1996" t="str">
        <f>VLOOKUP(A1996,'Hospitalisation Details'!A:L,12,0)</f>
        <v>tier - 2</v>
      </c>
      <c r="O1996" t="str">
        <f>VLOOKUP(A1996,'Hospitalisation Details'!A:AA,13,0)</f>
        <v>tier - 3</v>
      </c>
      <c r="P1996" t="str">
        <f>VLOOKUP(A1996,'Hospitalisation Details'!A:AA,14,0)</f>
        <v>R1013</v>
      </c>
      <c r="Q1996">
        <f>VLOOKUP(A1996,'Hospitalisation Details'!A:AA,16,0)</f>
        <v>25</v>
      </c>
    </row>
    <row r="1997" spans="1:17" ht="15.75" x14ac:dyDescent="0.25">
      <c r="A1997" s="1" t="s">
        <v>372</v>
      </c>
      <c r="B1997" t="str">
        <f>VLOOKUP(A1997,'Customer Names'!A:D,4,0)</f>
        <v>Chrissy</v>
      </c>
      <c r="C1997">
        <f>VLOOKUP(A1997,'Medical Examinations'!A:B,2,0)</f>
        <v>28.594999999999999</v>
      </c>
      <c r="D1997">
        <f>VLOOKUP(A1997,'Medical Examinations'!A:C,3,0)</f>
        <v>4.1399999999999997</v>
      </c>
      <c r="E1997" t="str">
        <f>VLOOKUP(A1997,'Medical Examinations'!A:K,11,0)</f>
        <v>Yes</v>
      </c>
      <c r="F1997" t="str">
        <f>VLOOKUP(A1997,'Medical Examinations'!A:N,14,0)</f>
        <v>No</v>
      </c>
      <c r="G1997" t="str">
        <f>VLOOKUP(A1997,'Medical Examinations'!A:F,6,0)</f>
        <v>Yes</v>
      </c>
      <c r="H1997" s="7">
        <f>VLOOKUP(A1997,'Medical Examinations'!A:J,10,0)</f>
        <v>1</v>
      </c>
      <c r="I1997" t="str">
        <f>VLOOKUP(A1997,'Medical Examinations'!A:I,9,0)</f>
        <v>No</v>
      </c>
      <c r="J1997" t="str">
        <f>VLOOKUP(A1997,'Medical Examinations'!A:L,12,0)</f>
        <v>Overweight</v>
      </c>
      <c r="K1997" t="str">
        <f>VLOOKUP(A1997,'Medical Examinations'!A:M,13,0)</f>
        <v>Normal</v>
      </c>
      <c r="L1997" t="str">
        <f>VLOOKUP(A1997,'Hospitalisation Details'!A:S,15,0)</f>
        <v>6-Jul-1997</v>
      </c>
      <c r="M1997" s="10">
        <f>VLOOKUP(A1997,'Hospitalisation Details'!A:Q,17,0)</f>
        <v>3213.62</v>
      </c>
      <c r="N1997" t="str">
        <f>VLOOKUP(A1997,'Hospitalisation Details'!A:L,12,0)</f>
        <v>tier - 2</v>
      </c>
      <c r="O1997" t="str">
        <f>VLOOKUP(A1997,'Hospitalisation Details'!A:AA,13,0)</f>
        <v>tier - 2</v>
      </c>
      <c r="P1997" t="str">
        <f>VLOOKUP(A1997,'Hospitalisation Details'!A:AA,14,0)</f>
        <v>R1024</v>
      </c>
      <c r="Q1997">
        <f>VLOOKUP(A1997,'Hospitalisation Details'!A:AA,16,0)</f>
        <v>25</v>
      </c>
    </row>
    <row r="1998" spans="1:17" ht="15.75" x14ac:dyDescent="0.25">
      <c r="A1998" s="1" t="s">
        <v>371</v>
      </c>
      <c r="B1998" t="str">
        <f>VLOOKUP(A1998,'Customer Names'!A:D,4,0)</f>
        <v>Carrie</v>
      </c>
      <c r="C1998">
        <f>VLOOKUP(A1998,'Medical Examinations'!A:B,2,0)</f>
        <v>20.8</v>
      </c>
      <c r="D1998">
        <f>VLOOKUP(A1998,'Medical Examinations'!A:C,3,0)</f>
        <v>4.07</v>
      </c>
      <c r="E1998" t="str">
        <f>VLOOKUP(A1998,'Medical Examinations'!A:K,11,0)</f>
        <v>Yes</v>
      </c>
      <c r="F1998" t="str">
        <f>VLOOKUP(A1998,'Medical Examinations'!A:N,14,0)</f>
        <v>No</v>
      </c>
      <c r="G1998" t="str">
        <f>VLOOKUP(A1998,'Medical Examinations'!A:F,6,0)</f>
        <v>Yes</v>
      </c>
      <c r="H1998" s="7">
        <f>VLOOKUP(A1998,'Medical Examinations'!A:J,10,0)</f>
        <v>1</v>
      </c>
      <c r="I1998" t="str">
        <f>VLOOKUP(A1998,'Medical Examinations'!A:I,9,0)</f>
        <v>No</v>
      </c>
      <c r="J1998" t="str">
        <f>VLOOKUP(A1998,'Medical Examinations'!A:L,12,0)</f>
        <v>Normal Weight</v>
      </c>
      <c r="K1998" t="str">
        <f>VLOOKUP(A1998,'Medical Examinations'!A:M,13,0)</f>
        <v>Normal</v>
      </c>
      <c r="L1998" t="str">
        <f>VLOOKUP(A1998,'Hospitalisation Details'!A:S,15,0)</f>
        <v>22-Dec-1997</v>
      </c>
      <c r="M1998" s="10">
        <f>VLOOKUP(A1998,'Hospitalisation Details'!A:Q,17,0)</f>
        <v>3208.79</v>
      </c>
      <c r="N1998" t="str">
        <f>VLOOKUP(A1998,'Hospitalisation Details'!A:L,12,0)</f>
        <v>tier - 2</v>
      </c>
      <c r="O1998" t="str">
        <f>VLOOKUP(A1998,'Hospitalisation Details'!A:AA,13,0)</f>
        <v>tier - 3</v>
      </c>
      <c r="P1998" t="str">
        <f>VLOOKUP(A1998,'Hospitalisation Details'!A:AA,14,0)</f>
        <v>R1011</v>
      </c>
      <c r="Q1998">
        <f>VLOOKUP(A1998,'Hospitalisation Details'!A:AA,16,0)</f>
        <v>25</v>
      </c>
    </row>
    <row r="1999" spans="1:17" ht="15.75" x14ac:dyDescent="0.25">
      <c r="A1999" s="1" t="s">
        <v>370</v>
      </c>
      <c r="B1999" t="str">
        <f>VLOOKUP(A1999,'Customer Names'!A:D,4,0)</f>
        <v>Halle</v>
      </c>
      <c r="C1999">
        <f>VLOOKUP(A1999,'Medical Examinations'!A:B,2,0)</f>
        <v>23.465</v>
      </c>
      <c r="D1999">
        <f>VLOOKUP(A1999,'Medical Examinations'!A:C,3,0)</f>
        <v>6.26</v>
      </c>
      <c r="E1999" t="str">
        <f>VLOOKUP(A1999,'Medical Examinations'!A:K,11,0)</f>
        <v>Yes</v>
      </c>
      <c r="F1999" t="str">
        <f>VLOOKUP(A1999,'Medical Examinations'!A:N,14,0)</f>
        <v>No</v>
      </c>
      <c r="G1999" t="str">
        <f>VLOOKUP(A1999,'Medical Examinations'!A:F,6,0)</f>
        <v>Yes</v>
      </c>
      <c r="H1999" s="7">
        <f>VLOOKUP(A1999,'Medical Examinations'!A:J,10,0)</f>
        <v>1</v>
      </c>
      <c r="I1999" t="str">
        <f>VLOOKUP(A1999,'Medical Examinations'!A:I,9,0)</f>
        <v>No</v>
      </c>
      <c r="J1999" t="str">
        <f>VLOOKUP(A1999,'Medical Examinations'!A:L,12,0)</f>
        <v>Normal Weight</v>
      </c>
      <c r="K1999" t="str">
        <f>VLOOKUP(A1999,'Medical Examinations'!A:M,13,0)</f>
        <v>Prediabetes</v>
      </c>
      <c r="L1999" t="str">
        <f>VLOOKUP(A1999,'Hospitalisation Details'!A:S,15,0)</f>
        <v>5-Jul-1997</v>
      </c>
      <c r="M1999" s="10">
        <f>VLOOKUP(A1999,'Hospitalisation Details'!A:Q,17,0)</f>
        <v>3206.49</v>
      </c>
      <c r="N1999" t="str">
        <f>VLOOKUP(A1999,'Hospitalisation Details'!A:L,12,0)</f>
        <v>tier - 2</v>
      </c>
      <c r="O1999" t="str">
        <f>VLOOKUP(A1999,'Hospitalisation Details'!A:AA,13,0)</f>
        <v>tier - 3</v>
      </c>
      <c r="P1999" t="str">
        <f>VLOOKUP(A1999,'Hospitalisation Details'!A:AA,14,0)</f>
        <v>R1024</v>
      </c>
      <c r="Q1999">
        <f>VLOOKUP(A1999,'Hospitalisation Details'!A:AA,16,0)</f>
        <v>25</v>
      </c>
    </row>
    <row r="2000" spans="1:17" ht="15.75" x14ac:dyDescent="0.25">
      <c r="A2000" s="1" t="s">
        <v>369</v>
      </c>
      <c r="B2000" t="str">
        <f>VLOOKUP(A2000,'Customer Names'!A:D,4,0)</f>
        <v>Carolyn</v>
      </c>
      <c r="C2000">
        <f>VLOOKUP(A2000,'Medical Examinations'!A:B,2,0)</f>
        <v>40.185000000000002</v>
      </c>
      <c r="D2000">
        <f>VLOOKUP(A2000,'Medical Examinations'!A:C,3,0)</f>
        <v>5.88</v>
      </c>
      <c r="E2000" t="str">
        <f>VLOOKUP(A2000,'Medical Examinations'!A:K,11,0)</f>
        <v>Yes</v>
      </c>
      <c r="F2000" t="str">
        <f>VLOOKUP(A2000,'Medical Examinations'!A:N,14,0)</f>
        <v>No</v>
      </c>
      <c r="G2000" t="str">
        <f>VLOOKUP(A2000,'Medical Examinations'!A:F,6,0)</f>
        <v>No</v>
      </c>
      <c r="H2000" s="7" t="str">
        <f>VLOOKUP(A2000,'Medical Examinations'!A:J,10,0)</f>
        <v>0</v>
      </c>
      <c r="I2000" t="str">
        <f>VLOOKUP(A2000,'Medical Examinations'!A:I,9,0)</f>
        <v>No</v>
      </c>
      <c r="J2000" t="str">
        <f>VLOOKUP(A2000,'Medical Examinations'!A:L,12,0)</f>
        <v>Obesity</v>
      </c>
      <c r="K2000" t="str">
        <f>VLOOKUP(A2000,'Medical Examinations'!A:M,13,0)</f>
        <v>Prediabetes</v>
      </c>
      <c r="L2000" t="str">
        <f>VLOOKUP(A2000,'Hospitalisation Details'!A:S,15,0)</f>
        <v>11-Oct-1996</v>
      </c>
      <c r="M2000" s="10">
        <f>VLOOKUP(A2000,'Hospitalisation Details'!A:Q,17,0)</f>
        <v>3201.25</v>
      </c>
      <c r="N2000" t="str">
        <f>VLOOKUP(A2000,'Hospitalisation Details'!A:L,12,0)</f>
        <v>tier - 2</v>
      </c>
      <c r="O2000" t="str">
        <f>VLOOKUP(A2000,'Hospitalisation Details'!A:AA,13,0)</f>
        <v>tier - 3</v>
      </c>
      <c r="P2000" t="str">
        <f>VLOOKUP(A2000,'Hospitalisation Details'!A:AA,14,0)</f>
        <v>R1012</v>
      </c>
      <c r="Q2000">
        <f>VLOOKUP(A2000,'Hospitalisation Details'!A:AA,16,0)</f>
        <v>26</v>
      </c>
    </row>
    <row r="2001" spans="1:17" ht="15.75" x14ac:dyDescent="0.25">
      <c r="A2001" s="1" t="s">
        <v>368</v>
      </c>
      <c r="B2001" t="str">
        <f>VLOOKUP(A2001,'Customer Names'!A:D,4,0)</f>
        <v>Tara D.</v>
      </c>
      <c r="C2001">
        <f>VLOOKUP(A2001,'Medical Examinations'!A:B,2,0)</f>
        <v>21.89</v>
      </c>
      <c r="D2001">
        <f>VLOOKUP(A2001,'Medical Examinations'!A:C,3,0)</f>
        <v>5.72</v>
      </c>
      <c r="E2001" t="str">
        <f>VLOOKUP(A2001,'Medical Examinations'!A:K,11,0)</f>
        <v>Yes</v>
      </c>
      <c r="F2001" t="str">
        <f>VLOOKUP(A2001,'Medical Examinations'!A:N,14,0)</f>
        <v>No</v>
      </c>
      <c r="G2001" t="str">
        <f>VLOOKUP(A2001,'Medical Examinations'!A:F,6,0)</f>
        <v>No</v>
      </c>
      <c r="H2001" s="7" t="str">
        <f>VLOOKUP(A2001,'Medical Examinations'!A:J,10,0)</f>
        <v>0</v>
      </c>
      <c r="I2001" t="str">
        <f>VLOOKUP(A2001,'Medical Examinations'!A:I,9,0)</f>
        <v>No</v>
      </c>
      <c r="J2001" t="str">
        <f>VLOOKUP(A2001,'Medical Examinations'!A:L,12,0)</f>
        <v>Normal Weight</v>
      </c>
      <c r="K2001" t="str">
        <f>VLOOKUP(A2001,'Medical Examinations'!A:M,13,0)</f>
        <v>Prediabetes</v>
      </c>
      <c r="L2001" t="str">
        <f>VLOOKUP(A2001,'Hospitalisation Details'!A:S,15,0)</f>
        <v>2-Sep-2001</v>
      </c>
      <c r="M2001" s="10">
        <f>VLOOKUP(A2001,'Hospitalisation Details'!A:Q,17,0)</f>
        <v>3180.51</v>
      </c>
      <c r="N2001" t="str">
        <f>VLOOKUP(A2001,'Hospitalisation Details'!A:L,12,0)</f>
        <v>tier - 2</v>
      </c>
      <c r="O2001" t="str">
        <f>VLOOKUP(A2001,'Hospitalisation Details'!A:AA,13,0)</f>
        <v>tier - 2</v>
      </c>
      <c r="P2001" t="str">
        <f>VLOOKUP(A2001,'Hospitalisation Details'!A:AA,14,0)</f>
        <v>R1013</v>
      </c>
      <c r="Q2001">
        <f>VLOOKUP(A2001,'Hospitalisation Details'!A:AA,16,0)</f>
        <v>21</v>
      </c>
    </row>
    <row r="2002" spans="1:17" ht="15.75" x14ac:dyDescent="0.25">
      <c r="A2002" s="1" t="s">
        <v>367</v>
      </c>
      <c r="B2002" t="str">
        <f>VLOOKUP(A2002,'Customer Names'!A:D,4,0)</f>
        <v>Rasim M</v>
      </c>
      <c r="C2002">
        <f>VLOOKUP(A2002,'Medical Examinations'!A:B,2,0)</f>
        <v>29.34</v>
      </c>
      <c r="D2002">
        <f>VLOOKUP(A2002,'Medical Examinations'!A:C,3,0)</f>
        <v>6.09</v>
      </c>
      <c r="E2002" t="str">
        <f>VLOOKUP(A2002,'Medical Examinations'!A:K,11,0)</f>
        <v>Yes</v>
      </c>
      <c r="F2002" t="str">
        <f>VLOOKUP(A2002,'Medical Examinations'!A:N,14,0)</f>
        <v>Yes</v>
      </c>
      <c r="G2002" t="str">
        <f>VLOOKUP(A2002,'Medical Examinations'!A:F,6,0)</f>
        <v>No</v>
      </c>
      <c r="H2002" s="7">
        <f>VLOOKUP(A2002,'Medical Examinations'!A:J,10,0)</f>
        <v>2</v>
      </c>
      <c r="I2002" t="str">
        <f>VLOOKUP(A2002,'Medical Examinations'!A:I,9,0)</f>
        <v>No</v>
      </c>
      <c r="J2002" t="str">
        <f>VLOOKUP(A2002,'Medical Examinations'!A:L,12,0)</f>
        <v>Overweight</v>
      </c>
      <c r="K2002" t="str">
        <f>VLOOKUP(A2002,'Medical Examinations'!A:M,13,0)</f>
        <v>Prediabetes</v>
      </c>
      <c r="L2002" t="str">
        <f>VLOOKUP(A2002,'Hospitalisation Details'!A:S,15,0)</f>
        <v>23-Sep-2000</v>
      </c>
      <c r="M2002" s="10">
        <f>VLOOKUP(A2002,'Hospitalisation Details'!A:Q,17,0)</f>
        <v>3179.96</v>
      </c>
      <c r="N2002" t="str">
        <f>VLOOKUP(A2002,'Hospitalisation Details'!A:L,12,0)</f>
        <v>tier - 2</v>
      </c>
      <c r="O2002" t="str">
        <f>VLOOKUP(A2002,'Hospitalisation Details'!A:AA,13,0)</f>
        <v>tier - 2</v>
      </c>
      <c r="P2002" t="str">
        <f>VLOOKUP(A2002,'Hospitalisation Details'!A:AA,14,0)</f>
        <v>R1012</v>
      </c>
      <c r="Q2002">
        <f>VLOOKUP(A2002,'Hospitalisation Details'!A:AA,16,0)</f>
        <v>22</v>
      </c>
    </row>
    <row r="2003" spans="1:17" ht="15.75" x14ac:dyDescent="0.25">
      <c r="A2003" s="1" t="s">
        <v>366</v>
      </c>
      <c r="B2003" t="str">
        <f>VLOOKUP(A2003,'Customer Names'!A:D,4,0)</f>
        <v>Dina</v>
      </c>
      <c r="C2003">
        <f>VLOOKUP(A2003,'Medical Examinations'!A:B,2,0)</f>
        <v>22.61</v>
      </c>
      <c r="D2003">
        <f>VLOOKUP(A2003,'Medical Examinations'!A:C,3,0)</f>
        <v>4.25</v>
      </c>
      <c r="E2003" t="str">
        <f>VLOOKUP(A2003,'Medical Examinations'!A:K,11,0)</f>
        <v>Yes</v>
      </c>
      <c r="F2003" t="str">
        <f>VLOOKUP(A2003,'Medical Examinations'!A:N,14,0)</f>
        <v>No</v>
      </c>
      <c r="G2003" t="str">
        <f>VLOOKUP(A2003,'Medical Examinations'!A:F,6,0)</f>
        <v>No</v>
      </c>
      <c r="H2003" s="7" t="str">
        <f>VLOOKUP(A2003,'Medical Examinations'!A:J,10,0)</f>
        <v>0</v>
      </c>
      <c r="I2003" t="str">
        <f>VLOOKUP(A2003,'Medical Examinations'!A:I,9,0)</f>
        <v>No</v>
      </c>
      <c r="J2003" t="str">
        <f>VLOOKUP(A2003,'Medical Examinations'!A:L,12,0)</f>
        <v>Normal Weight</v>
      </c>
      <c r="K2003" t="str">
        <f>VLOOKUP(A2003,'Medical Examinations'!A:M,13,0)</f>
        <v>Normal</v>
      </c>
      <c r="L2003" t="str">
        <f>VLOOKUP(A2003,'Hospitalisation Details'!A:S,15,0)</f>
        <v>3-Jul-1996</v>
      </c>
      <c r="M2003" s="10">
        <f>VLOOKUP(A2003,'Hospitalisation Details'!A:Q,17,0)</f>
        <v>3176.82</v>
      </c>
      <c r="N2003" t="str">
        <f>VLOOKUP(A2003,'Hospitalisation Details'!A:L,12,0)</f>
        <v>tier - 2</v>
      </c>
      <c r="O2003" t="str">
        <f>VLOOKUP(A2003,'Hospitalisation Details'!A:AA,13,0)</f>
        <v>tier - 1</v>
      </c>
      <c r="P2003" t="str">
        <f>VLOOKUP(A2003,'Hospitalisation Details'!A:AA,14,0)</f>
        <v>R1012</v>
      </c>
      <c r="Q2003">
        <f>VLOOKUP(A2003,'Hospitalisation Details'!A:AA,16,0)</f>
        <v>26</v>
      </c>
    </row>
    <row r="2004" spans="1:17" ht="15.75" x14ac:dyDescent="0.25">
      <c r="A2004" s="1" t="s">
        <v>365</v>
      </c>
      <c r="B2004" t="str">
        <f>VLOOKUP(A2004,'Customer Names'!A:D,4,0)</f>
        <v>Lisa</v>
      </c>
      <c r="C2004">
        <f>VLOOKUP(A2004,'Medical Examinations'!A:B,2,0)</f>
        <v>22.23</v>
      </c>
      <c r="D2004">
        <f>VLOOKUP(A2004,'Medical Examinations'!A:C,3,0)</f>
        <v>6.09</v>
      </c>
      <c r="E2004" t="str">
        <f>VLOOKUP(A2004,'Medical Examinations'!A:K,11,0)</f>
        <v>Yes</v>
      </c>
      <c r="F2004" t="str">
        <f>VLOOKUP(A2004,'Medical Examinations'!A:N,14,0)</f>
        <v>No</v>
      </c>
      <c r="G2004" t="str">
        <f>VLOOKUP(A2004,'Medical Examinations'!A:F,6,0)</f>
        <v>No</v>
      </c>
      <c r="H2004" s="7" t="str">
        <f>VLOOKUP(A2004,'Medical Examinations'!A:J,10,0)</f>
        <v>0</v>
      </c>
      <c r="I2004" t="str">
        <f>VLOOKUP(A2004,'Medical Examinations'!A:I,9,0)</f>
        <v>No</v>
      </c>
      <c r="J2004" t="str">
        <f>VLOOKUP(A2004,'Medical Examinations'!A:L,12,0)</f>
        <v>Normal Weight</v>
      </c>
      <c r="K2004" t="str">
        <f>VLOOKUP(A2004,'Medical Examinations'!A:M,13,0)</f>
        <v>Prediabetes</v>
      </c>
      <c r="L2004" t="str">
        <f>VLOOKUP(A2004,'Hospitalisation Details'!A:S,15,0)</f>
        <v>14-Aug-1996</v>
      </c>
      <c r="M2004" s="10">
        <f>VLOOKUP(A2004,'Hospitalisation Details'!A:Q,17,0)</f>
        <v>3176.29</v>
      </c>
      <c r="N2004" t="str">
        <f>VLOOKUP(A2004,'Hospitalisation Details'!A:L,12,0)</f>
        <v>tier - 2</v>
      </c>
      <c r="O2004" t="str">
        <f>VLOOKUP(A2004,'Hospitalisation Details'!A:AA,13,0)</f>
        <v>tier - 2</v>
      </c>
      <c r="P2004" t="str">
        <f>VLOOKUP(A2004,'Hospitalisation Details'!A:AA,14,0)</f>
        <v>R1012</v>
      </c>
      <c r="Q2004">
        <f>VLOOKUP(A2004,'Hospitalisation Details'!A:AA,16,0)</f>
        <v>26</v>
      </c>
    </row>
    <row r="2005" spans="1:17" ht="15.75" x14ac:dyDescent="0.25">
      <c r="A2005" s="1" t="s">
        <v>364</v>
      </c>
      <c r="B2005" t="str">
        <f>VLOOKUP(A2005,'Customer Names'!A:D,4,0)</f>
        <v>Caitrin</v>
      </c>
      <c r="C2005">
        <f>VLOOKUP(A2005,'Medical Examinations'!A:B,2,0)</f>
        <v>33.4</v>
      </c>
      <c r="D2005">
        <f>VLOOKUP(A2005,'Medical Examinations'!A:C,3,0)</f>
        <v>5.51</v>
      </c>
      <c r="E2005" t="str">
        <f>VLOOKUP(A2005,'Medical Examinations'!A:K,11,0)</f>
        <v>No</v>
      </c>
      <c r="F2005" t="str">
        <f>VLOOKUP(A2005,'Medical Examinations'!A:N,14,0)</f>
        <v>No</v>
      </c>
      <c r="G2005" t="str">
        <f>VLOOKUP(A2005,'Medical Examinations'!A:F,6,0)</f>
        <v>No</v>
      </c>
      <c r="H2005" s="7" t="str">
        <f>VLOOKUP(A2005,'Medical Examinations'!A:J,10,0)</f>
        <v>0</v>
      </c>
      <c r="I2005" t="str">
        <f>VLOOKUP(A2005,'Medical Examinations'!A:I,9,0)</f>
        <v>No</v>
      </c>
      <c r="J2005" t="str">
        <f>VLOOKUP(A2005,'Medical Examinations'!A:L,12,0)</f>
        <v>Obesity</v>
      </c>
      <c r="K2005" t="str">
        <f>VLOOKUP(A2005,'Medical Examinations'!A:M,13,0)</f>
        <v>Normal</v>
      </c>
      <c r="L2005" t="str">
        <f>VLOOKUP(A2005,'Hospitalisation Details'!A:S,15,0)</f>
        <v>6-Jul-1994</v>
      </c>
      <c r="M2005" s="10">
        <f>VLOOKUP(A2005,'Hospitalisation Details'!A:Q,17,0)</f>
        <v>3172.02</v>
      </c>
      <c r="N2005" t="str">
        <f>VLOOKUP(A2005,'Hospitalisation Details'!A:L,12,0)</f>
        <v>tier - 2</v>
      </c>
      <c r="O2005" t="str">
        <f>VLOOKUP(A2005,'Hospitalisation Details'!A:AA,13,0)</f>
        <v>tier - 1</v>
      </c>
      <c r="P2005" t="str">
        <f>VLOOKUP(A2005,'Hospitalisation Details'!A:AA,14,0)</f>
        <v>R1011</v>
      </c>
      <c r="Q2005">
        <f>VLOOKUP(A2005,'Hospitalisation Details'!A:AA,16,0)</f>
        <v>28</v>
      </c>
    </row>
    <row r="2006" spans="1:17" ht="15.75" x14ac:dyDescent="0.25">
      <c r="A2006" s="1" t="s">
        <v>363</v>
      </c>
      <c r="B2006" t="str">
        <f>VLOOKUP(A2006,'Customer Names'!A:D,4,0)</f>
        <v>Adriana S</v>
      </c>
      <c r="C2006">
        <f>VLOOKUP(A2006,'Medical Examinations'!A:B,2,0)</f>
        <v>33.11</v>
      </c>
      <c r="D2006">
        <f>VLOOKUP(A2006,'Medical Examinations'!A:C,3,0)</f>
        <v>5.63</v>
      </c>
      <c r="E2006" t="str">
        <f>VLOOKUP(A2006,'Medical Examinations'!A:K,11,0)</f>
        <v>No</v>
      </c>
      <c r="F2006" t="str">
        <f>VLOOKUP(A2006,'Medical Examinations'!A:N,14,0)</f>
        <v>No</v>
      </c>
      <c r="G2006" t="str">
        <f>VLOOKUP(A2006,'Medical Examinations'!A:F,6,0)</f>
        <v>No</v>
      </c>
      <c r="H2006" s="7" t="str">
        <f>VLOOKUP(A2006,'Medical Examinations'!A:J,10,0)</f>
        <v>0</v>
      </c>
      <c r="I2006" t="str">
        <f>VLOOKUP(A2006,'Medical Examinations'!A:I,9,0)</f>
        <v>No</v>
      </c>
      <c r="J2006" t="str">
        <f>VLOOKUP(A2006,'Medical Examinations'!A:L,12,0)</f>
        <v>Obesity</v>
      </c>
      <c r="K2006" t="str">
        <f>VLOOKUP(A2006,'Medical Examinations'!A:M,13,0)</f>
        <v>Normal</v>
      </c>
      <c r="L2006" t="str">
        <f>VLOOKUP(A2006,'Hospitalisation Details'!A:S,15,0)</f>
        <v>25-Oct-1994</v>
      </c>
      <c r="M2006" s="10">
        <f>VLOOKUP(A2006,'Hospitalisation Details'!A:Q,17,0)</f>
        <v>3171.61</v>
      </c>
      <c r="N2006" t="str">
        <f>VLOOKUP(A2006,'Hospitalisation Details'!A:L,12,0)</f>
        <v>tier - 2</v>
      </c>
      <c r="O2006" t="str">
        <f>VLOOKUP(A2006,'Hospitalisation Details'!A:AA,13,0)</f>
        <v>tier - 3</v>
      </c>
      <c r="P2006" t="str">
        <f>VLOOKUP(A2006,'Hospitalisation Details'!A:AA,14,0)</f>
        <v>R1013</v>
      </c>
      <c r="Q2006">
        <f>VLOOKUP(A2006,'Hospitalisation Details'!A:AA,16,0)</f>
        <v>28</v>
      </c>
    </row>
    <row r="2007" spans="1:17" ht="15.75" x14ac:dyDescent="0.25">
      <c r="A2007" s="1" t="s">
        <v>362</v>
      </c>
      <c r="B2007" t="str">
        <f>VLOOKUP(A2007,'Customer Names'!A:D,4,0)</f>
        <v>Megan</v>
      </c>
      <c r="C2007">
        <f>VLOOKUP(A2007,'Medical Examinations'!A:B,2,0)</f>
        <v>16.815000000000001</v>
      </c>
      <c r="D2007">
        <f>VLOOKUP(A2007,'Medical Examinations'!A:C,3,0)</f>
        <v>5.29</v>
      </c>
      <c r="E2007" t="str">
        <f>VLOOKUP(A2007,'Medical Examinations'!A:K,11,0)</f>
        <v>Yes</v>
      </c>
      <c r="F2007" t="str">
        <f>VLOOKUP(A2007,'Medical Examinations'!A:N,14,0)</f>
        <v>No</v>
      </c>
      <c r="G2007" t="str">
        <f>VLOOKUP(A2007,'Medical Examinations'!A:F,6,0)</f>
        <v>No</v>
      </c>
      <c r="H2007" s="7" t="str">
        <f>VLOOKUP(A2007,'Medical Examinations'!A:J,10,0)</f>
        <v>0</v>
      </c>
      <c r="I2007" t="str">
        <f>VLOOKUP(A2007,'Medical Examinations'!A:I,9,0)</f>
        <v>No</v>
      </c>
      <c r="J2007" t="str">
        <f>VLOOKUP(A2007,'Medical Examinations'!A:L,12,0)</f>
        <v>Underweight</v>
      </c>
      <c r="K2007" t="str">
        <f>VLOOKUP(A2007,'Medical Examinations'!A:M,13,0)</f>
        <v>Normal</v>
      </c>
      <c r="L2007" t="str">
        <f>VLOOKUP(A2007,'Hospitalisation Details'!A:S,15,0)</f>
        <v>29-Aug-2001</v>
      </c>
      <c r="M2007" s="10">
        <f>VLOOKUP(A2007,'Hospitalisation Details'!A:Q,17,0)</f>
        <v>3167.46</v>
      </c>
      <c r="N2007" t="str">
        <f>VLOOKUP(A2007,'Hospitalisation Details'!A:L,12,0)</f>
        <v>tier - 2</v>
      </c>
      <c r="O2007" t="str">
        <f>VLOOKUP(A2007,'Hospitalisation Details'!A:AA,13,0)</f>
        <v>tier - 3</v>
      </c>
      <c r="P2007" t="str">
        <f>VLOOKUP(A2007,'Hospitalisation Details'!A:AA,14,0)</f>
        <v>R1024</v>
      </c>
      <c r="Q2007">
        <f>VLOOKUP(A2007,'Hospitalisation Details'!A:AA,16,0)</f>
        <v>21</v>
      </c>
    </row>
    <row r="2008" spans="1:17" ht="15.75" x14ac:dyDescent="0.25">
      <c r="A2008" s="1" t="s">
        <v>361</v>
      </c>
      <c r="B2008" t="str">
        <f>VLOOKUP(A2008,'Customer Names'!A:D,4,0)</f>
        <v>Kristen M</v>
      </c>
      <c r="C2008">
        <f>VLOOKUP(A2008,'Medical Examinations'!A:B,2,0)</f>
        <v>25.61</v>
      </c>
      <c r="D2008">
        <f>VLOOKUP(A2008,'Medical Examinations'!A:C,3,0)</f>
        <v>4</v>
      </c>
      <c r="E2008" t="str">
        <f>VLOOKUP(A2008,'Medical Examinations'!A:K,11,0)</f>
        <v>No</v>
      </c>
      <c r="F2008" t="str">
        <f>VLOOKUP(A2008,'Medical Examinations'!A:N,14,0)</f>
        <v>No</v>
      </c>
      <c r="G2008" t="str">
        <f>VLOOKUP(A2008,'Medical Examinations'!A:F,6,0)</f>
        <v>Yes</v>
      </c>
      <c r="H2008" s="7">
        <f>VLOOKUP(A2008,'Medical Examinations'!A:J,10,0)</f>
        <v>1</v>
      </c>
      <c r="I2008" t="str">
        <f>VLOOKUP(A2008,'Medical Examinations'!A:I,9,0)</f>
        <v>No</v>
      </c>
      <c r="J2008" t="str">
        <f>VLOOKUP(A2008,'Medical Examinations'!A:L,12,0)</f>
        <v>Overweight</v>
      </c>
      <c r="K2008" t="str">
        <f>VLOOKUP(A2008,'Medical Examinations'!A:M,13,0)</f>
        <v>Normal</v>
      </c>
      <c r="L2008" t="str">
        <f>VLOOKUP(A2008,'Hospitalisation Details'!A:S,15,0)</f>
        <v>25-Sep-1993</v>
      </c>
      <c r="M2008" s="10">
        <f>VLOOKUP(A2008,'Hospitalisation Details'!A:Q,17,0)</f>
        <v>3162.02</v>
      </c>
      <c r="N2008" t="str">
        <f>VLOOKUP(A2008,'Hospitalisation Details'!A:L,12,0)</f>
        <v>tier - 2</v>
      </c>
      <c r="O2008" t="str">
        <f>VLOOKUP(A2008,'Hospitalisation Details'!A:AA,13,0)</f>
        <v>tier - 3</v>
      </c>
      <c r="P2008" t="str">
        <f>VLOOKUP(A2008,'Hospitalisation Details'!A:AA,14,0)</f>
        <v>R1013</v>
      </c>
      <c r="Q2008">
        <f>VLOOKUP(A2008,'Hospitalisation Details'!A:AA,16,0)</f>
        <v>29</v>
      </c>
    </row>
    <row r="2009" spans="1:17" ht="15.75" x14ac:dyDescent="0.25">
      <c r="A2009" s="1" t="s">
        <v>360</v>
      </c>
      <c r="B2009" t="str">
        <f>VLOOKUP(A2009,'Customer Names'!A:D,4,0)</f>
        <v>Alix</v>
      </c>
      <c r="C2009">
        <f>VLOOKUP(A2009,'Medical Examinations'!A:B,2,0)</f>
        <v>25.8</v>
      </c>
      <c r="D2009">
        <f>VLOOKUP(A2009,'Medical Examinations'!A:C,3,0)</f>
        <v>5.49</v>
      </c>
      <c r="E2009" t="str">
        <f>VLOOKUP(A2009,'Medical Examinations'!A:K,11,0)</f>
        <v>No</v>
      </c>
      <c r="F2009" t="str">
        <f>VLOOKUP(A2009,'Medical Examinations'!A:N,14,0)</f>
        <v>No</v>
      </c>
      <c r="G2009" t="str">
        <f>VLOOKUP(A2009,'Medical Examinations'!A:F,6,0)</f>
        <v>No</v>
      </c>
      <c r="H2009" s="7" t="str">
        <f>VLOOKUP(A2009,'Medical Examinations'!A:J,10,0)</f>
        <v>0</v>
      </c>
      <c r="I2009" t="str">
        <f>VLOOKUP(A2009,'Medical Examinations'!A:I,9,0)</f>
        <v>No</v>
      </c>
      <c r="J2009" t="str">
        <f>VLOOKUP(A2009,'Medical Examinations'!A:L,12,0)</f>
        <v>Overweight</v>
      </c>
      <c r="K2009" t="str">
        <f>VLOOKUP(A2009,'Medical Examinations'!A:M,13,0)</f>
        <v>Normal</v>
      </c>
      <c r="L2009" t="str">
        <f>VLOOKUP(A2009,'Hospitalisation Details'!A:S,15,0)</f>
        <v>10-Jul-1994</v>
      </c>
      <c r="M2009" s="10">
        <f>VLOOKUP(A2009,'Hospitalisation Details'!A:Q,17,0)</f>
        <v>3161.45</v>
      </c>
      <c r="N2009" t="str">
        <f>VLOOKUP(A2009,'Hospitalisation Details'!A:L,12,0)</f>
        <v>tier - 2</v>
      </c>
      <c r="O2009" t="str">
        <f>VLOOKUP(A2009,'Hospitalisation Details'!A:AA,13,0)</f>
        <v>tier - 1</v>
      </c>
      <c r="P2009" t="str">
        <f>VLOOKUP(A2009,'Hospitalisation Details'!A:AA,14,0)</f>
        <v>R1011</v>
      </c>
      <c r="Q2009">
        <f>VLOOKUP(A2009,'Hospitalisation Details'!A:AA,16,0)</f>
        <v>28</v>
      </c>
    </row>
    <row r="2010" spans="1:17" ht="15.75" x14ac:dyDescent="0.25">
      <c r="A2010" s="1" t="s">
        <v>359</v>
      </c>
      <c r="B2010" t="str">
        <f>VLOOKUP(A2010,'Customer Names'!A:D,4,0)</f>
        <v>Kakushin</v>
      </c>
      <c r="C2010">
        <f>VLOOKUP(A2010,'Medical Examinations'!A:B,2,0)</f>
        <v>27.39</v>
      </c>
      <c r="D2010">
        <f>VLOOKUP(A2010,'Medical Examinations'!A:C,3,0)</f>
        <v>5.34</v>
      </c>
      <c r="E2010" t="str">
        <f>VLOOKUP(A2010,'Medical Examinations'!A:K,11,0)</f>
        <v>No</v>
      </c>
      <c r="F2010" t="str">
        <f>VLOOKUP(A2010,'Medical Examinations'!A:N,14,0)</f>
        <v>No</v>
      </c>
      <c r="G2010" t="str">
        <f>VLOOKUP(A2010,'Medical Examinations'!A:F,6,0)</f>
        <v>No</v>
      </c>
      <c r="H2010" s="7" t="str">
        <f>VLOOKUP(A2010,'Medical Examinations'!A:J,10,0)</f>
        <v>0</v>
      </c>
      <c r="I2010" t="str">
        <f>VLOOKUP(A2010,'Medical Examinations'!A:I,9,0)</f>
        <v>No</v>
      </c>
      <c r="J2010" t="str">
        <f>VLOOKUP(A2010,'Medical Examinations'!A:L,12,0)</f>
        <v>Overweight</v>
      </c>
      <c r="K2010" t="str">
        <f>VLOOKUP(A2010,'Medical Examinations'!A:M,13,0)</f>
        <v>Normal</v>
      </c>
      <c r="L2010" t="str">
        <f>VLOOKUP(A2010,'Hospitalisation Details'!A:S,15,0)</f>
        <v>25-Jun-1999</v>
      </c>
      <c r="M2010" s="10">
        <f>VLOOKUP(A2010,'Hospitalisation Details'!A:Q,17,0)</f>
        <v>3128.35</v>
      </c>
      <c r="N2010" t="str">
        <f>VLOOKUP(A2010,'Hospitalisation Details'!A:L,12,0)</f>
        <v>tier - 2</v>
      </c>
      <c r="O2010" t="str">
        <f>VLOOKUP(A2010,'Hospitalisation Details'!A:AA,13,0)</f>
        <v>tier - 3</v>
      </c>
      <c r="P2010" t="str">
        <f>VLOOKUP(A2010,'Hospitalisation Details'!A:AA,14,0)</f>
        <v>R1021</v>
      </c>
      <c r="Q2010">
        <f>VLOOKUP(A2010,'Hospitalisation Details'!A:AA,16,0)</f>
        <v>23</v>
      </c>
    </row>
    <row r="2011" spans="1:17" ht="15.75" x14ac:dyDescent="0.25">
      <c r="A2011" s="1" t="s">
        <v>358</v>
      </c>
      <c r="B2011" t="str">
        <f>VLOOKUP(A2011,'Customer Names'!A:D,4,0)</f>
        <v>Michael J</v>
      </c>
      <c r="C2011">
        <f>VLOOKUP(A2011,'Medical Examinations'!A:B,2,0)</f>
        <v>17.03</v>
      </c>
      <c r="D2011">
        <f>VLOOKUP(A2011,'Medical Examinations'!A:C,3,0)</f>
        <v>4.12</v>
      </c>
      <c r="E2011" t="str">
        <f>VLOOKUP(A2011,'Medical Examinations'!A:K,11,0)</f>
        <v>No</v>
      </c>
      <c r="F2011" t="str">
        <f>VLOOKUP(A2011,'Medical Examinations'!A:N,14,0)</f>
        <v>No</v>
      </c>
      <c r="G2011" t="str">
        <f>VLOOKUP(A2011,'Medical Examinations'!A:F,6,0)</f>
        <v>No</v>
      </c>
      <c r="H2011" s="7">
        <f>VLOOKUP(A2011,'Medical Examinations'!A:J,10,0)</f>
        <v>1</v>
      </c>
      <c r="I2011" t="str">
        <f>VLOOKUP(A2011,'Medical Examinations'!A:I,9,0)</f>
        <v>No</v>
      </c>
      <c r="J2011" t="str">
        <f>VLOOKUP(A2011,'Medical Examinations'!A:L,12,0)</f>
        <v>Underweight</v>
      </c>
      <c r="K2011" t="str">
        <f>VLOOKUP(A2011,'Medical Examinations'!A:M,13,0)</f>
        <v>Normal</v>
      </c>
      <c r="L2011" t="str">
        <f>VLOOKUP(A2011,'Hospitalisation Details'!A:S,15,0)</f>
        <v>1-Aug-1987</v>
      </c>
      <c r="M2011" s="10">
        <f>VLOOKUP(A2011,'Hospitalisation Details'!A:Q,17,0)</f>
        <v>3088.06</v>
      </c>
      <c r="N2011" t="str">
        <f>VLOOKUP(A2011,'Hospitalisation Details'!A:L,12,0)</f>
        <v>tier - 2</v>
      </c>
      <c r="O2011" t="str">
        <f>VLOOKUP(A2011,'Hospitalisation Details'!A:AA,13,0)</f>
        <v>tier - 2</v>
      </c>
      <c r="P2011" t="str">
        <f>VLOOKUP(A2011,'Hospitalisation Details'!A:AA,14,0)</f>
        <v>R1013</v>
      </c>
      <c r="Q2011">
        <f>VLOOKUP(A2011,'Hospitalisation Details'!A:AA,16,0)</f>
        <v>35</v>
      </c>
    </row>
    <row r="2012" spans="1:17" ht="15.75" x14ac:dyDescent="0.25">
      <c r="A2012" s="1" t="s">
        <v>357</v>
      </c>
      <c r="B2012" t="str">
        <f>VLOOKUP(A2012,'Customer Names'!A:D,4,0)</f>
        <v>Bradley</v>
      </c>
      <c r="C2012">
        <f>VLOOKUP(A2012,'Medical Examinations'!A:B,2,0)</f>
        <v>23.75</v>
      </c>
      <c r="D2012">
        <f>VLOOKUP(A2012,'Medical Examinations'!A:C,3,0)</f>
        <v>5.49</v>
      </c>
      <c r="E2012" t="str">
        <f>VLOOKUP(A2012,'Medical Examinations'!A:K,11,0)</f>
        <v>Yes</v>
      </c>
      <c r="F2012" t="str">
        <f>VLOOKUP(A2012,'Medical Examinations'!A:N,14,0)</f>
        <v>No</v>
      </c>
      <c r="G2012" t="str">
        <f>VLOOKUP(A2012,'Medical Examinations'!A:F,6,0)</f>
        <v>No</v>
      </c>
      <c r="H2012" s="7" t="str">
        <f>VLOOKUP(A2012,'Medical Examinations'!A:J,10,0)</f>
        <v>0</v>
      </c>
      <c r="I2012" t="str">
        <f>VLOOKUP(A2012,'Medical Examinations'!A:I,9,0)</f>
        <v>No</v>
      </c>
      <c r="J2012" t="str">
        <f>VLOOKUP(A2012,'Medical Examinations'!A:L,12,0)</f>
        <v>Normal Weight</v>
      </c>
      <c r="K2012" t="str">
        <f>VLOOKUP(A2012,'Medical Examinations'!A:M,13,0)</f>
        <v>Normal</v>
      </c>
      <c r="L2012" t="str">
        <f>VLOOKUP(A2012,'Hospitalisation Details'!A:S,15,0)</f>
        <v>13-Oct-2001</v>
      </c>
      <c r="M2012" s="10">
        <f>VLOOKUP(A2012,'Hospitalisation Details'!A:Q,17,0)</f>
        <v>3077.1</v>
      </c>
      <c r="N2012" t="str">
        <f>VLOOKUP(A2012,'Hospitalisation Details'!A:L,12,0)</f>
        <v>tier - 2</v>
      </c>
      <c r="O2012" t="str">
        <f>VLOOKUP(A2012,'Hospitalisation Details'!A:AA,13,0)</f>
        <v>tier - 1</v>
      </c>
      <c r="P2012" t="str">
        <f>VLOOKUP(A2012,'Hospitalisation Details'!A:AA,14,0)</f>
        <v>R1012</v>
      </c>
      <c r="Q2012">
        <f>VLOOKUP(A2012,'Hospitalisation Details'!A:AA,16,0)</f>
        <v>21</v>
      </c>
    </row>
    <row r="2013" spans="1:17" ht="15.75" x14ac:dyDescent="0.25">
      <c r="A2013" s="1" t="s">
        <v>355</v>
      </c>
      <c r="B2013" t="str">
        <f>VLOOKUP(A2013,'Customer Names'!A:D,4,0)</f>
        <v>Matt</v>
      </c>
      <c r="C2013">
        <f>VLOOKUP(A2013,'Medical Examinations'!A:B,2,0)</f>
        <v>26.03</v>
      </c>
      <c r="D2013">
        <f>VLOOKUP(A2013,'Medical Examinations'!A:C,3,0)</f>
        <v>5.1100000000000003</v>
      </c>
      <c r="E2013" t="str">
        <f>VLOOKUP(A2013,'Medical Examinations'!A:K,11,0)</f>
        <v>Yes</v>
      </c>
      <c r="F2013" t="str">
        <f>VLOOKUP(A2013,'Medical Examinations'!A:N,14,0)</f>
        <v>No</v>
      </c>
      <c r="G2013" t="str">
        <f>VLOOKUP(A2013,'Medical Examinations'!A:F,6,0)</f>
        <v>No</v>
      </c>
      <c r="H2013" s="7">
        <f>VLOOKUP(A2013,'Medical Examinations'!A:J,10,0)</f>
        <v>1</v>
      </c>
      <c r="I2013" t="str">
        <f>VLOOKUP(A2013,'Medical Examinations'!A:I,9,0)</f>
        <v>No</v>
      </c>
      <c r="J2013" t="str">
        <f>VLOOKUP(A2013,'Medical Examinations'!A:L,12,0)</f>
        <v>Overweight</v>
      </c>
      <c r="K2013" t="str">
        <f>VLOOKUP(A2013,'Medical Examinations'!A:M,13,0)</f>
        <v>Normal</v>
      </c>
      <c r="L2013" t="str">
        <f>VLOOKUP(A2013,'Hospitalisation Details'!A:S,15,0)</f>
        <v>10-Sep-1995</v>
      </c>
      <c r="M2013" s="10">
        <f>VLOOKUP(A2013,'Hospitalisation Details'!A:Q,17,0)</f>
        <v>3070.81</v>
      </c>
      <c r="N2013" t="str">
        <f>VLOOKUP(A2013,'Hospitalisation Details'!A:L,12,0)</f>
        <v>tier - 3</v>
      </c>
      <c r="O2013" t="str">
        <f>VLOOKUP(A2013,'Hospitalisation Details'!A:AA,13,0)</f>
        <v>tier - 1</v>
      </c>
      <c r="P2013" t="str">
        <f>VLOOKUP(A2013,'Hospitalisation Details'!A:AA,14,0)</f>
        <v>R1017</v>
      </c>
      <c r="Q2013">
        <f>VLOOKUP(A2013,'Hospitalisation Details'!A:AA,16,0)</f>
        <v>27</v>
      </c>
    </row>
    <row r="2014" spans="1:17" ht="15.75" x14ac:dyDescent="0.25">
      <c r="A2014" s="1" t="s">
        <v>354</v>
      </c>
      <c r="B2014" t="str">
        <f>VLOOKUP(A2014,'Customer Names'!A:D,4,0)</f>
        <v>Amanda C.</v>
      </c>
      <c r="C2014">
        <f>VLOOKUP(A2014,'Medical Examinations'!A:B,2,0)</f>
        <v>16.079999999999998</v>
      </c>
      <c r="D2014">
        <f>VLOOKUP(A2014,'Medical Examinations'!A:C,3,0)</f>
        <v>5.94</v>
      </c>
      <c r="E2014" t="str">
        <f>VLOOKUP(A2014,'Medical Examinations'!A:K,11,0)</f>
        <v>No</v>
      </c>
      <c r="F2014" t="str">
        <f>VLOOKUP(A2014,'Medical Examinations'!A:N,14,0)</f>
        <v>No</v>
      </c>
      <c r="G2014" t="str">
        <f>VLOOKUP(A2014,'Medical Examinations'!A:F,6,0)</f>
        <v>No</v>
      </c>
      <c r="H2014" s="7" t="str">
        <f>VLOOKUP(A2014,'Medical Examinations'!A:J,10,0)</f>
        <v>0</v>
      </c>
      <c r="I2014" t="str">
        <f>VLOOKUP(A2014,'Medical Examinations'!A:I,9,0)</f>
        <v>No</v>
      </c>
      <c r="J2014" t="str">
        <f>VLOOKUP(A2014,'Medical Examinations'!A:L,12,0)</f>
        <v>Underweight</v>
      </c>
      <c r="K2014" t="str">
        <f>VLOOKUP(A2014,'Medical Examinations'!A:M,13,0)</f>
        <v>Prediabetes</v>
      </c>
      <c r="L2014" t="str">
        <f>VLOOKUP(A2014,'Hospitalisation Details'!A:S,15,0)</f>
        <v>1-Oct-1989</v>
      </c>
      <c r="M2014" s="10">
        <f>VLOOKUP(A2014,'Hospitalisation Details'!A:Q,17,0)</f>
        <v>3065.49</v>
      </c>
      <c r="N2014" t="str">
        <f>VLOOKUP(A2014,'Hospitalisation Details'!A:L,12,0)</f>
        <v>tier - 2</v>
      </c>
      <c r="O2014" t="str">
        <f>VLOOKUP(A2014,'Hospitalisation Details'!A:AA,13,0)</f>
        <v>tier - 1</v>
      </c>
      <c r="P2014" t="str">
        <f>VLOOKUP(A2014,'Hospitalisation Details'!A:AA,14,0)</f>
        <v>R1012</v>
      </c>
      <c r="Q2014">
        <f>VLOOKUP(A2014,'Hospitalisation Details'!A:AA,16,0)</f>
        <v>33</v>
      </c>
    </row>
    <row r="2015" spans="1:17" ht="15.75" x14ac:dyDescent="0.25">
      <c r="A2015" s="1" t="s">
        <v>353</v>
      </c>
      <c r="B2015" t="str">
        <f>VLOOKUP(A2015,'Customer Names'!A:D,4,0)</f>
        <v>Valur</v>
      </c>
      <c r="C2015">
        <f>VLOOKUP(A2015,'Medical Examinations'!A:B,2,0)</f>
        <v>30.875</v>
      </c>
      <c r="D2015">
        <f>VLOOKUP(A2015,'Medical Examinations'!A:C,3,0)</f>
        <v>5.54</v>
      </c>
      <c r="E2015" t="str">
        <f>VLOOKUP(A2015,'Medical Examinations'!A:K,11,0)</f>
        <v>No</v>
      </c>
      <c r="F2015" t="str">
        <f>VLOOKUP(A2015,'Medical Examinations'!A:N,14,0)</f>
        <v>No</v>
      </c>
      <c r="G2015" t="str">
        <f>VLOOKUP(A2015,'Medical Examinations'!A:F,6,0)</f>
        <v>No</v>
      </c>
      <c r="H2015" s="7" t="str">
        <f>VLOOKUP(A2015,'Medical Examinations'!A:J,10,0)</f>
        <v>0</v>
      </c>
      <c r="I2015" t="str">
        <f>VLOOKUP(A2015,'Medical Examinations'!A:I,9,0)</f>
        <v>No</v>
      </c>
      <c r="J2015" t="str">
        <f>VLOOKUP(A2015,'Medical Examinations'!A:L,12,0)</f>
        <v>Obesity</v>
      </c>
      <c r="K2015" t="str">
        <f>VLOOKUP(A2015,'Medical Examinations'!A:M,13,0)</f>
        <v>Normal</v>
      </c>
      <c r="L2015" t="str">
        <f>VLOOKUP(A2015,'Hospitalisation Details'!A:S,15,0)</f>
        <v>26-Sep-1994</v>
      </c>
      <c r="M2015" s="10">
        <f>VLOOKUP(A2015,'Hospitalisation Details'!A:Q,17,0)</f>
        <v>3062.51</v>
      </c>
      <c r="N2015" t="str">
        <f>VLOOKUP(A2015,'Hospitalisation Details'!A:L,12,0)</f>
        <v>tier - 3</v>
      </c>
      <c r="O2015" t="str">
        <f>VLOOKUP(A2015,'Hospitalisation Details'!A:AA,13,0)</f>
        <v>tier - 1</v>
      </c>
      <c r="P2015" t="str">
        <f>VLOOKUP(A2015,'Hospitalisation Details'!A:AA,14,0)</f>
        <v>R1012</v>
      </c>
      <c r="Q2015">
        <f>VLOOKUP(A2015,'Hospitalisation Details'!A:AA,16,0)</f>
        <v>28</v>
      </c>
    </row>
    <row r="2016" spans="1:17" ht="15.75" x14ac:dyDescent="0.25">
      <c r="A2016" s="1" t="s">
        <v>352</v>
      </c>
      <c r="B2016" t="str">
        <f>VLOOKUP(A2016,'Customer Names'!A:D,4,0)</f>
        <v>Erica J</v>
      </c>
      <c r="C2016">
        <f>VLOOKUP(A2016,'Medical Examinations'!A:B,2,0)</f>
        <v>31.79</v>
      </c>
      <c r="D2016">
        <f>VLOOKUP(A2016,'Medical Examinations'!A:C,3,0)</f>
        <v>7.09</v>
      </c>
      <c r="E2016" t="str">
        <f>VLOOKUP(A2016,'Medical Examinations'!A:K,11,0)</f>
        <v>No</v>
      </c>
      <c r="F2016" t="str">
        <f>VLOOKUP(A2016,'Medical Examinations'!A:N,14,0)</f>
        <v>No</v>
      </c>
      <c r="G2016" t="str">
        <f>VLOOKUP(A2016,'Medical Examinations'!A:F,6,0)</f>
        <v>No</v>
      </c>
      <c r="H2016" s="7" t="str">
        <f>VLOOKUP(A2016,'Medical Examinations'!A:J,10,0)</f>
        <v>0</v>
      </c>
      <c r="I2016" t="str">
        <f>VLOOKUP(A2016,'Medical Examinations'!A:I,9,0)</f>
        <v>No</v>
      </c>
      <c r="J2016" t="str">
        <f>VLOOKUP(A2016,'Medical Examinations'!A:L,12,0)</f>
        <v>Obesity</v>
      </c>
      <c r="K2016" t="str">
        <f>VLOOKUP(A2016,'Medical Examinations'!A:M,13,0)</f>
        <v>Diabetes</v>
      </c>
      <c r="L2016" t="str">
        <f>VLOOKUP(A2016,'Hospitalisation Details'!A:S,15,0)</f>
        <v>21-Jun-2002</v>
      </c>
      <c r="M2016" s="10">
        <f>VLOOKUP(A2016,'Hospitalisation Details'!A:Q,17,0)</f>
        <v>3056.39</v>
      </c>
      <c r="N2016" t="str">
        <f>VLOOKUP(A2016,'Hospitalisation Details'!A:L,12,0)</f>
        <v>tier - 2</v>
      </c>
      <c r="O2016" t="str">
        <f>VLOOKUP(A2016,'Hospitalisation Details'!A:AA,13,0)</f>
        <v>tier - 3</v>
      </c>
      <c r="P2016" t="str">
        <f>VLOOKUP(A2016,'Hospitalisation Details'!A:AA,14,0)</f>
        <v>R1013</v>
      </c>
      <c r="Q2016">
        <f>VLOOKUP(A2016,'Hospitalisation Details'!A:AA,16,0)</f>
        <v>20</v>
      </c>
    </row>
    <row r="2017" spans="1:17" ht="15.75" x14ac:dyDescent="0.25">
      <c r="A2017" s="1" t="s">
        <v>351</v>
      </c>
      <c r="B2017" t="str">
        <f>VLOOKUP(A2017,'Customer Names'!A:D,4,0)</f>
        <v>Stephen F.</v>
      </c>
      <c r="C2017">
        <f>VLOOKUP(A2017,'Medical Examinations'!A:B,2,0)</f>
        <v>28.48</v>
      </c>
      <c r="D2017">
        <f>VLOOKUP(A2017,'Medical Examinations'!A:C,3,0)</f>
        <v>6.22</v>
      </c>
      <c r="E2017" t="str">
        <f>VLOOKUP(A2017,'Medical Examinations'!A:K,11,0)</f>
        <v>Yes</v>
      </c>
      <c r="F2017" t="str">
        <f>VLOOKUP(A2017,'Medical Examinations'!A:N,14,0)</f>
        <v>No</v>
      </c>
      <c r="G2017" t="str">
        <f>VLOOKUP(A2017,'Medical Examinations'!A:F,6,0)</f>
        <v>Yes</v>
      </c>
      <c r="H2017" s="7">
        <f>VLOOKUP(A2017,'Medical Examinations'!A:J,10,0)</f>
        <v>1</v>
      </c>
      <c r="I2017" t="str">
        <f>VLOOKUP(A2017,'Medical Examinations'!A:I,9,0)</f>
        <v>No</v>
      </c>
      <c r="J2017" t="str">
        <f>VLOOKUP(A2017,'Medical Examinations'!A:L,12,0)</f>
        <v>Overweight</v>
      </c>
      <c r="K2017" t="str">
        <f>VLOOKUP(A2017,'Medical Examinations'!A:M,13,0)</f>
        <v>Prediabetes</v>
      </c>
      <c r="L2017" t="str">
        <f>VLOOKUP(A2017,'Hospitalisation Details'!A:S,15,0)</f>
        <v>22-Dec-1997</v>
      </c>
      <c r="M2017" s="10">
        <f>VLOOKUP(A2017,'Hospitalisation Details'!A:Q,17,0)</f>
        <v>3051.73</v>
      </c>
      <c r="N2017" t="str">
        <f>VLOOKUP(A2017,'Hospitalisation Details'!A:L,12,0)</f>
        <v>tier - 2</v>
      </c>
      <c r="O2017" t="str">
        <f>VLOOKUP(A2017,'Hospitalisation Details'!A:AA,13,0)</f>
        <v>tier - 2</v>
      </c>
      <c r="P2017" t="str">
        <f>VLOOKUP(A2017,'Hospitalisation Details'!A:AA,14,0)</f>
        <v>R1011</v>
      </c>
      <c r="Q2017">
        <f>VLOOKUP(A2017,'Hospitalisation Details'!A:AA,16,0)</f>
        <v>25</v>
      </c>
    </row>
    <row r="2018" spans="1:17" ht="15.75" x14ac:dyDescent="0.25">
      <c r="A2018" s="1" t="s">
        <v>350</v>
      </c>
      <c r="B2018" t="str">
        <f>VLOOKUP(A2018,'Customer Names'!A:D,4,0)</f>
        <v>Lissa</v>
      </c>
      <c r="C2018">
        <f>VLOOKUP(A2018,'Medical Examinations'!A:B,2,0)</f>
        <v>26.6</v>
      </c>
      <c r="D2018">
        <f>VLOOKUP(A2018,'Medical Examinations'!A:C,3,0)</f>
        <v>4.33</v>
      </c>
      <c r="E2018" t="str">
        <f>VLOOKUP(A2018,'Medical Examinations'!A:K,11,0)</f>
        <v>No</v>
      </c>
      <c r="F2018" t="str">
        <f>VLOOKUP(A2018,'Medical Examinations'!A:N,14,0)</f>
        <v>No</v>
      </c>
      <c r="G2018" t="str">
        <f>VLOOKUP(A2018,'Medical Examinations'!A:F,6,0)</f>
        <v>No</v>
      </c>
      <c r="H2018" s="7">
        <f>VLOOKUP(A2018,'Medical Examinations'!A:J,10,0)</f>
        <v>1</v>
      </c>
      <c r="I2018" t="str">
        <f>VLOOKUP(A2018,'Medical Examinations'!A:I,9,0)</f>
        <v>No</v>
      </c>
      <c r="J2018" t="str">
        <f>VLOOKUP(A2018,'Medical Examinations'!A:L,12,0)</f>
        <v>Overweight</v>
      </c>
      <c r="K2018" t="str">
        <f>VLOOKUP(A2018,'Medical Examinations'!A:M,13,0)</f>
        <v>Normal</v>
      </c>
      <c r="L2018" t="str">
        <f>VLOOKUP(A2018,'Hospitalisation Details'!A:S,15,0)</f>
        <v>9-Aug-1998</v>
      </c>
      <c r="M2018" s="10">
        <f>VLOOKUP(A2018,'Hospitalisation Details'!A:Q,17,0)</f>
        <v>3046.06</v>
      </c>
      <c r="N2018" t="str">
        <f>VLOOKUP(A2018,'Hospitalisation Details'!A:L,12,0)</f>
        <v>tier - 2</v>
      </c>
      <c r="O2018" t="str">
        <f>VLOOKUP(A2018,'Hospitalisation Details'!A:AA,13,0)</f>
        <v>tier - 1</v>
      </c>
      <c r="P2018" t="str">
        <f>VLOOKUP(A2018,'Hospitalisation Details'!A:AA,14,0)</f>
        <v>R1023</v>
      </c>
      <c r="Q2018">
        <f>VLOOKUP(A2018,'Hospitalisation Details'!A:AA,16,0)</f>
        <v>24</v>
      </c>
    </row>
    <row r="2019" spans="1:17" ht="15.75" x14ac:dyDescent="0.25">
      <c r="A2019" s="1" t="s">
        <v>349</v>
      </c>
      <c r="B2019" t="str">
        <f>VLOOKUP(A2019,'Customer Names'!A:D,4,0)</f>
        <v>Megan</v>
      </c>
      <c r="C2019">
        <f>VLOOKUP(A2019,'Medical Examinations'!A:B,2,0)</f>
        <v>25.27</v>
      </c>
      <c r="D2019">
        <f>VLOOKUP(A2019,'Medical Examinations'!A:C,3,0)</f>
        <v>5.83</v>
      </c>
      <c r="E2019" t="str">
        <f>VLOOKUP(A2019,'Medical Examinations'!A:K,11,0)</f>
        <v>No</v>
      </c>
      <c r="F2019" t="str">
        <f>VLOOKUP(A2019,'Medical Examinations'!A:N,14,0)</f>
        <v>No</v>
      </c>
      <c r="G2019" t="str">
        <f>VLOOKUP(A2019,'Medical Examinations'!A:F,6,0)</f>
        <v>No</v>
      </c>
      <c r="H2019" s="7">
        <f>VLOOKUP(A2019,'Medical Examinations'!A:J,10,0)</f>
        <v>1</v>
      </c>
      <c r="I2019" t="str">
        <f>VLOOKUP(A2019,'Medical Examinations'!A:I,9,0)</f>
        <v>No</v>
      </c>
      <c r="J2019" t="str">
        <f>VLOOKUP(A2019,'Medical Examinations'!A:L,12,0)</f>
        <v>Overweight</v>
      </c>
      <c r="K2019" t="str">
        <f>VLOOKUP(A2019,'Medical Examinations'!A:M,13,0)</f>
        <v>Prediabetes</v>
      </c>
      <c r="L2019" t="str">
        <f>VLOOKUP(A2019,'Hospitalisation Details'!A:S,15,0)</f>
        <v>15-Sep-1998</v>
      </c>
      <c r="M2019" s="10">
        <f>VLOOKUP(A2019,'Hospitalisation Details'!A:Q,17,0)</f>
        <v>3044.21</v>
      </c>
      <c r="N2019" t="str">
        <f>VLOOKUP(A2019,'Hospitalisation Details'!A:L,12,0)</f>
        <v>tier - 2</v>
      </c>
      <c r="O2019" t="str">
        <f>VLOOKUP(A2019,'Hospitalisation Details'!A:AA,13,0)</f>
        <v>tier - 3</v>
      </c>
      <c r="P2019" t="str">
        <f>VLOOKUP(A2019,'Hospitalisation Details'!A:AA,14,0)</f>
        <v>R1024</v>
      </c>
      <c r="Q2019">
        <f>VLOOKUP(A2019,'Hospitalisation Details'!A:AA,16,0)</f>
        <v>24</v>
      </c>
    </row>
    <row r="2020" spans="1:17" ht="15.75" x14ac:dyDescent="0.25">
      <c r="A2020" s="1" t="s">
        <v>348</v>
      </c>
      <c r="B2020" t="str">
        <f>VLOOKUP(A2020,'Customer Names'!A:D,4,0)</f>
        <v>Alyson</v>
      </c>
      <c r="C2020">
        <f>VLOOKUP(A2020,'Medical Examinations'!A:B,2,0)</f>
        <v>34.484999999999999</v>
      </c>
      <c r="D2020">
        <f>VLOOKUP(A2020,'Medical Examinations'!A:C,3,0)</f>
        <v>4.7</v>
      </c>
      <c r="E2020" t="str">
        <f>VLOOKUP(A2020,'Medical Examinations'!A:K,11,0)</f>
        <v>Yes</v>
      </c>
      <c r="F2020" t="str">
        <f>VLOOKUP(A2020,'Medical Examinations'!A:N,14,0)</f>
        <v>No</v>
      </c>
      <c r="G2020" t="str">
        <f>VLOOKUP(A2020,'Medical Examinations'!A:F,6,0)</f>
        <v>Yes</v>
      </c>
      <c r="H2020" s="7">
        <f>VLOOKUP(A2020,'Medical Examinations'!A:J,10,0)</f>
        <v>1</v>
      </c>
      <c r="I2020" t="str">
        <f>VLOOKUP(A2020,'Medical Examinations'!A:I,9,0)</f>
        <v>No</v>
      </c>
      <c r="J2020" t="str">
        <f>VLOOKUP(A2020,'Medical Examinations'!A:L,12,0)</f>
        <v>Obesity</v>
      </c>
      <c r="K2020" t="str">
        <f>VLOOKUP(A2020,'Medical Examinations'!A:M,13,0)</f>
        <v>Normal</v>
      </c>
      <c r="L2020" t="str">
        <f>VLOOKUP(A2020,'Hospitalisation Details'!A:S,15,0)</f>
        <v>19-Dec-1997</v>
      </c>
      <c r="M2020" s="10">
        <f>VLOOKUP(A2020,'Hospitalisation Details'!A:Q,17,0)</f>
        <v>3021.81</v>
      </c>
      <c r="N2020" t="str">
        <f>VLOOKUP(A2020,'Hospitalisation Details'!A:L,12,0)</f>
        <v>tier - 2</v>
      </c>
      <c r="O2020" t="str">
        <f>VLOOKUP(A2020,'Hospitalisation Details'!A:AA,13,0)</f>
        <v>tier - 3</v>
      </c>
      <c r="P2020" t="str">
        <f>VLOOKUP(A2020,'Hospitalisation Details'!A:AA,14,0)</f>
        <v>R1012</v>
      </c>
      <c r="Q2020">
        <f>VLOOKUP(A2020,'Hospitalisation Details'!A:AA,16,0)</f>
        <v>25</v>
      </c>
    </row>
    <row r="2021" spans="1:17" ht="15.75" x14ac:dyDescent="0.25">
      <c r="A2021" s="1" t="s">
        <v>347</v>
      </c>
      <c r="B2021" t="str">
        <f>VLOOKUP(A2021,'Customer Names'!A:D,4,0)</f>
        <v>Chance B</v>
      </c>
      <c r="C2021">
        <f>VLOOKUP(A2021,'Medical Examinations'!A:B,2,0)</f>
        <v>15.57</v>
      </c>
      <c r="D2021">
        <f>VLOOKUP(A2021,'Medical Examinations'!A:C,3,0)</f>
        <v>4.07</v>
      </c>
      <c r="E2021" t="str">
        <f>VLOOKUP(A2021,'Medical Examinations'!A:K,11,0)</f>
        <v>Yes</v>
      </c>
      <c r="F2021" t="str">
        <f>VLOOKUP(A2021,'Medical Examinations'!A:N,14,0)</f>
        <v>No</v>
      </c>
      <c r="G2021" t="str">
        <f>VLOOKUP(A2021,'Medical Examinations'!A:F,6,0)</f>
        <v>No</v>
      </c>
      <c r="H2021" s="7">
        <f>VLOOKUP(A2021,'Medical Examinations'!A:J,10,0)</f>
        <v>1</v>
      </c>
      <c r="I2021" t="str">
        <f>VLOOKUP(A2021,'Medical Examinations'!A:I,9,0)</f>
        <v>No</v>
      </c>
      <c r="J2021" t="str">
        <f>VLOOKUP(A2021,'Medical Examinations'!A:L,12,0)</f>
        <v>Underweight</v>
      </c>
      <c r="K2021" t="str">
        <f>VLOOKUP(A2021,'Medical Examinations'!A:M,13,0)</f>
        <v>Normal</v>
      </c>
      <c r="L2021" t="str">
        <f>VLOOKUP(A2021,'Hospitalisation Details'!A:S,15,0)</f>
        <v>28-Sep-1988</v>
      </c>
      <c r="M2021" s="10">
        <f>VLOOKUP(A2021,'Hospitalisation Details'!A:Q,17,0)</f>
        <v>3018.04</v>
      </c>
      <c r="N2021" t="str">
        <f>VLOOKUP(A2021,'Hospitalisation Details'!A:L,12,0)</f>
        <v>tier - 2</v>
      </c>
      <c r="O2021" t="str">
        <f>VLOOKUP(A2021,'Hospitalisation Details'!A:AA,13,0)</f>
        <v>tier - 2</v>
      </c>
      <c r="P2021" t="str">
        <f>VLOOKUP(A2021,'Hospitalisation Details'!A:AA,14,0)</f>
        <v>R1012</v>
      </c>
      <c r="Q2021">
        <f>VLOOKUP(A2021,'Hospitalisation Details'!A:AA,16,0)</f>
        <v>34</v>
      </c>
    </row>
    <row r="2022" spans="1:17" ht="15.75" x14ac:dyDescent="0.25">
      <c r="A2022" s="1" t="s">
        <v>346</v>
      </c>
      <c r="B2022" t="str">
        <f>VLOOKUP(A2022,'Customer Names'!A:D,4,0)</f>
        <v>Sean P</v>
      </c>
      <c r="C2022">
        <f>VLOOKUP(A2022,'Medical Examinations'!A:B,2,0)</f>
        <v>30.36</v>
      </c>
      <c r="D2022">
        <f>VLOOKUP(A2022,'Medical Examinations'!A:C,3,0)</f>
        <v>9.39</v>
      </c>
      <c r="E2022" t="str">
        <f>VLOOKUP(A2022,'Medical Examinations'!A:K,11,0)</f>
        <v>No</v>
      </c>
      <c r="F2022" t="str">
        <f>VLOOKUP(A2022,'Medical Examinations'!A:N,14,0)</f>
        <v>No</v>
      </c>
      <c r="G2022" t="str">
        <f>VLOOKUP(A2022,'Medical Examinations'!A:F,6,0)</f>
        <v>No</v>
      </c>
      <c r="H2022" s="7" t="str">
        <f>VLOOKUP(A2022,'Medical Examinations'!A:J,10,0)</f>
        <v>0</v>
      </c>
      <c r="I2022" t="str">
        <f>VLOOKUP(A2022,'Medical Examinations'!A:I,9,0)</f>
        <v>No</v>
      </c>
      <c r="J2022" t="str">
        <f>VLOOKUP(A2022,'Medical Examinations'!A:L,12,0)</f>
        <v>Obesity</v>
      </c>
      <c r="K2022" t="str">
        <f>VLOOKUP(A2022,'Medical Examinations'!A:M,13,0)</f>
        <v>Diabetes</v>
      </c>
      <c r="L2022" t="str">
        <f>VLOOKUP(A2022,'Hospitalisation Details'!A:S,15,0)</f>
        <v>15-Dec-2002</v>
      </c>
      <c r="M2022" s="10">
        <f>VLOOKUP(A2022,'Hospitalisation Details'!A:Q,17,0)</f>
        <v>3012.22</v>
      </c>
      <c r="N2022" t="str">
        <f>VLOOKUP(A2022,'Hospitalisation Details'!A:L,12,0)</f>
        <v>tier - 2</v>
      </c>
      <c r="O2022" t="str">
        <f>VLOOKUP(A2022,'Hospitalisation Details'!A:AA,13,0)</f>
        <v>tier - 3</v>
      </c>
      <c r="P2022" t="str">
        <f>VLOOKUP(A2022,'Hospitalisation Details'!A:AA,14,0)</f>
        <v>R1012</v>
      </c>
      <c r="Q2022">
        <f>VLOOKUP(A2022,'Hospitalisation Details'!A:AA,16,0)</f>
        <v>20</v>
      </c>
    </row>
    <row r="2023" spans="1:17" ht="15.75" x14ac:dyDescent="0.25">
      <c r="A2023" s="1" t="s">
        <v>345</v>
      </c>
      <c r="B2023" t="str">
        <f>VLOOKUP(A2023,'Customer Names'!A:D,4,0)</f>
        <v>Therese</v>
      </c>
      <c r="C2023">
        <f>VLOOKUP(A2023,'Medical Examinations'!A:B,2,0)</f>
        <v>19.37</v>
      </c>
      <c r="D2023">
        <f>VLOOKUP(A2023,'Medical Examinations'!A:C,3,0)</f>
        <v>4.18</v>
      </c>
      <c r="E2023" t="str">
        <f>VLOOKUP(A2023,'Medical Examinations'!A:K,11,0)</f>
        <v>No</v>
      </c>
      <c r="F2023" t="str">
        <f>VLOOKUP(A2023,'Medical Examinations'!A:N,14,0)</f>
        <v>No</v>
      </c>
      <c r="G2023" t="str">
        <f>VLOOKUP(A2023,'Medical Examinations'!A:F,6,0)</f>
        <v>No</v>
      </c>
      <c r="H2023" s="7" t="str">
        <f>VLOOKUP(A2023,'Medical Examinations'!A:J,10,0)</f>
        <v>0</v>
      </c>
      <c r="I2023" t="str">
        <f>VLOOKUP(A2023,'Medical Examinations'!A:I,9,0)</f>
        <v>No</v>
      </c>
      <c r="J2023" t="str">
        <f>VLOOKUP(A2023,'Medical Examinations'!A:L,12,0)</f>
        <v>Normal Weight</v>
      </c>
      <c r="K2023" t="str">
        <f>VLOOKUP(A2023,'Medical Examinations'!A:M,13,0)</f>
        <v>Normal</v>
      </c>
      <c r="L2023" t="str">
        <f>VLOOKUP(A2023,'Hospitalisation Details'!A:S,15,0)</f>
        <v>20-Nov-1991</v>
      </c>
      <c r="M2023" s="10">
        <f>VLOOKUP(A2023,'Hospitalisation Details'!A:Q,17,0)</f>
        <v>2985.67</v>
      </c>
      <c r="N2023" t="str">
        <f>VLOOKUP(A2023,'Hospitalisation Details'!A:L,12,0)</f>
        <v>tier - 2</v>
      </c>
      <c r="O2023" t="str">
        <f>VLOOKUP(A2023,'Hospitalisation Details'!A:AA,13,0)</f>
        <v>tier - 2</v>
      </c>
      <c r="P2023" t="str">
        <f>VLOOKUP(A2023,'Hospitalisation Details'!A:AA,14,0)</f>
        <v>R1013</v>
      </c>
      <c r="Q2023">
        <f>VLOOKUP(A2023,'Hospitalisation Details'!A:AA,16,0)</f>
        <v>31</v>
      </c>
    </row>
    <row r="2024" spans="1:17" ht="15.75" x14ac:dyDescent="0.25">
      <c r="A2024" s="1" t="s">
        <v>344</v>
      </c>
      <c r="B2024" t="str">
        <f>VLOOKUP(A2024,'Customer Names'!A:D,4,0)</f>
        <v>Beau</v>
      </c>
      <c r="C2024">
        <f>VLOOKUP(A2024,'Medical Examinations'!A:B,2,0)</f>
        <v>16.71</v>
      </c>
      <c r="D2024">
        <f>VLOOKUP(A2024,'Medical Examinations'!A:C,3,0)</f>
        <v>4.18</v>
      </c>
      <c r="E2024" t="str">
        <f>VLOOKUP(A2024,'Medical Examinations'!A:K,11,0)</f>
        <v>No</v>
      </c>
      <c r="F2024" t="str">
        <f>VLOOKUP(A2024,'Medical Examinations'!A:N,14,0)</f>
        <v>No</v>
      </c>
      <c r="G2024" t="str">
        <f>VLOOKUP(A2024,'Medical Examinations'!A:F,6,0)</f>
        <v>No</v>
      </c>
      <c r="H2024" s="7">
        <f>VLOOKUP(A2024,'Medical Examinations'!A:J,10,0)</f>
        <v>1</v>
      </c>
      <c r="I2024" t="str">
        <f>VLOOKUP(A2024,'Medical Examinations'!A:I,9,0)</f>
        <v>No</v>
      </c>
      <c r="J2024" t="str">
        <f>VLOOKUP(A2024,'Medical Examinations'!A:L,12,0)</f>
        <v>Underweight</v>
      </c>
      <c r="K2024" t="str">
        <f>VLOOKUP(A2024,'Medical Examinations'!A:M,13,0)</f>
        <v>Normal</v>
      </c>
      <c r="L2024" t="str">
        <f>VLOOKUP(A2024,'Hospitalisation Details'!A:S,15,0)</f>
        <v>18-Jun-1987</v>
      </c>
      <c r="M2024" s="10">
        <f>VLOOKUP(A2024,'Hospitalisation Details'!A:Q,17,0)</f>
        <v>2979.52</v>
      </c>
      <c r="N2024" t="str">
        <f>VLOOKUP(A2024,'Hospitalisation Details'!A:L,12,0)</f>
        <v>tier - 2</v>
      </c>
      <c r="O2024" t="str">
        <f>VLOOKUP(A2024,'Hospitalisation Details'!A:AA,13,0)</f>
        <v>tier - 3</v>
      </c>
      <c r="P2024" t="str">
        <f>VLOOKUP(A2024,'Hospitalisation Details'!A:AA,14,0)</f>
        <v>R1013</v>
      </c>
      <c r="Q2024">
        <f>VLOOKUP(A2024,'Hospitalisation Details'!A:AA,16,0)</f>
        <v>35</v>
      </c>
    </row>
    <row r="2025" spans="1:17" ht="15.75" x14ac:dyDescent="0.25">
      <c r="A2025" s="1" t="s">
        <v>343</v>
      </c>
      <c r="B2025" t="str">
        <f>VLOOKUP(A2025,'Customer Names'!A:D,4,0)</f>
        <v>Kelsey M</v>
      </c>
      <c r="C2025">
        <f>VLOOKUP(A2025,'Medical Examinations'!A:B,2,0)</f>
        <v>24.1</v>
      </c>
      <c r="D2025">
        <f>VLOOKUP(A2025,'Medical Examinations'!A:C,3,0)</f>
        <v>4.4000000000000004</v>
      </c>
      <c r="E2025" t="str">
        <f>VLOOKUP(A2025,'Medical Examinations'!A:K,11,0)</f>
        <v>Yes</v>
      </c>
      <c r="F2025" t="str">
        <f>VLOOKUP(A2025,'Medical Examinations'!A:N,14,0)</f>
        <v>No</v>
      </c>
      <c r="G2025" t="str">
        <f>VLOOKUP(A2025,'Medical Examinations'!A:F,6,0)</f>
        <v>No</v>
      </c>
      <c r="H2025" s="7">
        <f>VLOOKUP(A2025,'Medical Examinations'!A:J,10,0)</f>
        <v>1</v>
      </c>
      <c r="I2025" t="str">
        <f>VLOOKUP(A2025,'Medical Examinations'!A:I,9,0)</f>
        <v>No</v>
      </c>
      <c r="J2025" t="str">
        <f>VLOOKUP(A2025,'Medical Examinations'!A:L,12,0)</f>
        <v>Normal Weight</v>
      </c>
      <c r="K2025" t="str">
        <f>VLOOKUP(A2025,'Medical Examinations'!A:M,13,0)</f>
        <v>Normal</v>
      </c>
      <c r="L2025" t="str">
        <f>VLOOKUP(A2025,'Hospitalisation Details'!A:S,15,0)</f>
        <v>24-Sep-1995</v>
      </c>
      <c r="M2025" s="10">
        <f>VLOOKUP(A2025,'Hospitalisation Details'!A:Q,17,0)</f>
        <v>2974.13</v>
      </c>
      <c r="N2025" t="str">
        <f>VLOOKUP(A2025,'Hospitalisation Details'!A:L,12,0)</f>
        <v>tier - 2</v>
      </c>
      <c r="O2025" t="str">
        <f>VLOOKUP(A2025,'Hospitalisation Details'!A:AA,13,0)</f>
        <v>tier - 1</v>
      </c>
      <c r="P2025" t="str">
        <f>VLOOKUP(A2025,'Hospitalisation Details'!A:AA,14,0)</f>
        <v>R1011</v>
      </c>
      <c r="Q2025">
        <f>VLOOKUP(A2025,'Hospitalisation Details'!A:AA,16,0)</f>
        <v>27</v>
      </c>
    </row>
    <row r="2026" spans="1:17" ht="15.75" x14ac:dyDescent="0.25">
      <c r="A2026" s="1" t="s">
        <v>342</v>
      </c>
      <c r="B2026" t="str">
        <f>VLOOKUP(A2026,'Customer Names'!A:D,4,0)</f>
        <v>Gretchen</v>
      </c>
      <c r="C2026">
        <f>VLOOKUP(A2026,'Medical Examinations'!A:B,2,0)</f>
        <v>29.77</v>
      </c>
      <c r="D2026">
        <f>VLOOKUP(A2026,'Medical Examinations'!A:C,3,0)</f>
        <v>9.9</v>
      </c>
      <c r="E2026" t="str">
        <f>VLOOKUP(A2026,'Medical Examinations'!A:K,11,0)</f>
        <v>No</v>
      </c>
      <c r="F2026" t="str">
        <f>VLOOKUP(A2026,'Medical Examinations'!A:N,14,0)</f>
        <v>No</v>
      </c>
      <c r="G2026" t="str">
        <f>VLOOKUP(A2026,'Medical Examinations'!A:F,6,0)</f>
        <v>No</v>
      </c>
      <c r="H2026" s="7" t="str">
        <f>VLOOKUP(A2026,'Medical Examinations'!A:J,10,0)</f>
        <v>0</v>
      </c>
      <c r="I2026" t="str">
        <f>VLOOKUP(A2026,'Medical Examinations'!A:I,9,0)</f>
        <v>No</v>
      </c>
      <c r="J2026" t="str">
        <f>VLOOKUP(A2026,'Medical Examinations'!A:L,12,0)</f>
        <v>Overweight</v>
      </c>
      <c r="K2026" t="str">
        <f>VLOOKUP(A2026,'Medical Examinations'!A:M,13,0)</f>
        <v>Diabetes</v>
      </c>
      <c r="L2026" t="str">
        <f>VLOOKUP(A2026,'Hospitalisation Details'!A:S,15,0)</f>
        <v>30-Sep-2002</v>
      </c>
      <c r="M2026" s="10">
        <f>VLOOKUP(A2026,'Hospitalisation Details'!A:Q,17,0)</f>
        <v>2943.41</v>
      </c>
      <c r="N2026" t="str">
        <f>VLOOKUP(A2026,'Hospitalisation Details'!A:L,12,0)</f>
        <v>tier - 2</v>
      </c>
      <c r="O2026" t="str">
        <f>VLOOKUP(A2026,'Hospitalisation Details'!A:AA,13,0)</f>
        <v>tier - 3</v>
      </c>
      <c r="P2026" t="str">
        <f>VLOOKUP(A2026,'Hospitalisation Details'!A:AA,14,0)</f>
        <v>R1012</v>
      </c>
      <c r="Q2026">
        <f>VLOOKUP(A2026,'Hospitalisation Details'!A:AA,16,0)</f>
        <v>20</v>
      </c>
    </row>
    <row r="2027" spans="1:17" ht="15.75" x14ac:dyDescent="0.25">
      <c r="A2027" s="1" t="s">
        <v>341</v>
      </c>
      <c r="B2027" t="str">
        <f>VLOOKUP(A2027,'Customer Names'!A:D,4,0)</f>
        <v>Nicholas E.</v>
      </c>
      <c r="C2027">
        <f>VLOOKUP(A2027,'Medical Examinations'!A:B,2,0)</f>
        <v>46.53</v>
      </c>
      <c r="D2027">
        <f>VLOOKUP(A2027,'Medical Examinations'!A:C,3,0)</f>
        <v>4.84</v>
      </c>
      <c r="E2027" t="str">
        <f>VLOOKUP(A2027,'Medical Examinations'!A:K,11,0)</f>
        <v>Yes</v>
      </c>
      <c r="F2027" t="str">
        <f>VLOOKUP(A2027,'Medical Examinations'!A:N,14,0)</f>
        <v>No</v>
      </c>
      <c r="G2027" t="str">
        <f>VLOOKUP(A2027,'Medical Examinations'!A:F,6,0)</f>
        <v>No</v>
      </c>
      <c r="H2027" s="7" t="str">
        <f>VLOOKUP(A2027,'Medical Examinations'!A:J,10,0)</f>
        <v>0</v>
      </c>
      <c r="I2027" t="str">
        <f>VLOOKUP(A2027,'Medical Examinations'!A:I,9,0)</f>
        <v>No</v>
      </c>
      <c r="J2027" t="str">
        <f>VLOOKUP(A2027,'Medical Examinations'!A:L,12,0)</f>
        <v>Obesity</v>
      </c>
      <c r="K2027" t="str">
        <f>VLOOKUP(A2027,'Medical Examinations'!A:M,13,0)</f>
        <v>Normal</v>
      </c>
      <c r="L2027" t="str">
        <f>VLOOKUP(A2027,'Hospitalisation Details'!A:S,15,0)</f>
        <v>30-Jun-1996</v>
      </c>
      <c r="M2027" s="10">
        <f>VLOOKUP(A2027,'Hospitalisation Details'!A:Q,17,0)</f>
        <v>2927.06</v>
      </c>
      <c r="N2027" t="str">
        <f>VLOOKUP(A2027,'Hospitalisation Details'!A:L,12,0)</f>
        <v>tier - 2</v>
      </c>
      <c r="O2027" t="str">
        <f>VLOOKUP(A2027,'Hospitalisation Details'!A:AA,13,0)</f>
        <v>tier - 2</v>
      </c>
      <c r="P2027" t="str">
        <f>VLOOKUP(A2027,'Hospitalisation Details'!A:AA,14,0)</f>
        <v>R1013</v>
      </c>
      <c r="Q2027">
        <f>VLOOKUP(A2027,'Hospitalisation Details'!A:AA,16,0)</f>
        <v>26</v>
      </c>
    </row>
    <row r="2028" spans="1:17" ht="15.75" x14ac:dyDescent="0.25">
      <c r="A2028" s="1" t="s">
        <v>340</v>
      </c>
      <c r="B2028" t="str">
        <f>VLOOKUP(A2028,'Customer Names'!A:D,4,0)</f>
        <v>Deborah</v>
      </c>
      <c r="C2028">
        <f>VLOOKUP(A2028,'Medical Examinations'!A:B,2,0)</f>
        <v>23.4</v>
      </c>
      <c r="D2028">
        <f>VLOOKUP(A2028,'Medical Examinations'!A:C,3,0)</f>
        <v>5.53</v>
      </c>
      <c r="E2028" t="str">
        <f>VLOOKUP(A2028,'Medical Examinations'!A:K,11,0)</f>
        <v>No</v>
      </c>
      <c r="F2028" t="str">
        <f>VLOOKUP(A2028,'Medical Examinations'!A:N,14,0)</f>
        <v>No</v>
      </c>
      <c r="G2028" t="str">
        <f>VLOOKUP(A2028,'Medical Examinations'!A:F,6,0)</f>
        <v>Yes</v>
      </c>
      <c r="H2028" s="7">
        <f>VLOOKUP(A2028,'Medical Examinations'!A:J,10,0)</f>
        <v>1</v>
      </c>
      <c r="I2028" t="str">
        <f>VLOOKUP(A2028,'Medical Examinations'!A:I,9,0)</f>
        <v>No</v>
      </c>
      <c r="J2028" t="str">
        <f>VLOOKUP(A2028,'Medical Examinations'!A:L,12,0)</f>
        <v>Normal Weight</v>
      </c>
      <c r="K2028" t="str">
        <f>VLOOKUP(A2028,'Medical Examinations'!A:M,13,0)</f>
        <v>Normal</v>
      </c>
      <c r="L2028" t="str">
        <f>VLOOKUP(A2028,'Hospitalisation Details'!A:S,15,0)</f>
        <v>5-Jun-2003</v>
      </c>
      <c r="M2028" s="10">
        <f>VLOOKUP(A2028,'Hospitalisation Details'!A:Q,17,0)</f>
        <v>2913.57</v>
      </c>
      <c r="N2028" t="str">
        <f>VLOOKUP(A2028,'Hospitalisation Details'!A:L,12,0)</f>
        <v>tier - 2</v>
      </c>
      <c r="O2028" t="str">
        <f>VLOOKUP(A2028,'Hospitalisation Details'!A:AA,13,0)</f>
        <v>tier - 2</v>
      </c>
      <c r="P2028" t="str">
        <f>VLOOKUP(A2028,'Hospitalisation Details'!A:AA,14,0)</f>
        <v>R1011</v>
      </c>
      <c r="Q2028">
        <f>VLOOKUP(A2028,'Hospitalisation Details'!A:AA,16,0)</f>
        <v>20</v>
      </c>
    </row>
    <row r="2029" spans="1:17" ht="15.75" x14ac:dyDescent="0.25">
      <c r="A2029" s="1" t="s">
        <v>339</v>
      </c>
      <c r="B2029" t="str">
        <f>VLOOKUP(A2029,'Customer Names'!A:D,4,0)</f>
        <v>Chuck W. Jr.</v>
      </c>
      <c r="C2029">
        <f>VLOOKUP(A2029,'Medical Examinations'!A:B,2,0)</f>
        <v>30</v>
      </c>
      <c r="D2029">
        <f>VLOOKUP(A2029,'Medical Examinations'!A:C,3,0)</f>
        <v>4.33</v>
      </c>
      <c r="E2029" t="str">
        <f>VLOOKUP(A2029,'Medical Examinations'!A:K,11,0)</f>
        <v>Yes</v>
      </c>
      <c r="F2029" t="str">
        <f>VLOOKUP(A2029,'Medical Examinations'!A:N,14,0)</f>
        <v>No</v>
      </c>
      <c r="G2029" t="str">
        <f>VLOOKUP(A2029,'Medical Examinations'!A:F,6,0)</f>
        <v>No</v>
      </c>
      <c r="H2029" s="7" t="str">
        <f>VLOOKUP(A2029,'Medical Examinations'!A:J,10,0)</f>
        <v>0</v>
      </c>
      <c r="I2029" t="str">
        <f>VLOOKUP(A2029,'Medical Examinations'!A:I,9,0)</f>
        <v>No</v>
      </c>
      <c r="J2029" t="str">
        <f>VLOOKUP(A2029,'Medical Examinations'!A:L,12,0)</f>
        <v>Obesity</v>
      </c>
      <c r="K2029" t="str">
        <f>VLOOKUP(A2029,'Medical Examinations'!A:M,13,0)</f>
        <v>Normal</v>
      </c>
      <c r="L2029" t="str">
        <f>VLOOKUP(A2029,'Hospitalisation Details'!A:S,15,0)</f>
        <v>13-Jun-1996</v>
      </c>
      <c r="M2029" s="10">
        <f>VLOOKUP(A2029,'Hospitalisation Details'!A:Q,17,0)</f>
        <v>2904.09</v>
      </c>
      <c r="N2029" t="str">
        <f>VLOOKUP(A2029,'Hospitalisation Details'!A:L,12,0)</f>
        <v>tier - 2</v>
      </c>
      <c r="O2029" t="str">
        <f>VLOOKUP(A2029,'Hospitalisation Details'!A:AA,13,0)</f>
        <v>tier - 2</v>
      </c>
      <c r="P2029" t="str">
        <f>VLOOKUP(A2029,'Hospitalisation Details'!A:AA,14,0)</f>
        <v>R1011</v>
      </c>
      <c r="Q2029">
        <f>VLOOKUP(A2029,'Hospitalisation Details'!A:AA,16,0)</f>
        <v>26</v>
      </c>
    </row>
    <row r="2030" spans="1:17" ht="15.75" x14ac:dyDescent="0.25">
      <c r="A2030" s="1" t="s">
        <v>338</v>
      </c>
      <c r="B2030" t="str">
        <f>VLOOKUP(A2030,'Customer Names'!A:D,4,0)</f>
        <v>Daniel</v>
      </c>
      <c r="C2030">
        <f>VLOOKUP(A2030,'Medical Examinations'!A:B,2,0)</f>
        <v>29.15</v>
      </c>
      <c r="D2030">
        <f>VLOOKUP(A2030,'Medical Examinations'!A:C,3,0)</f>
        <v>4.91</v>
      </c>
      <c r="E2030" t="str">
        <f>VLOOKUP(A2030,'Medical Examinations'!A:K,11,0)</f>
        <v>Yes</v>
      </c>
      <c r="F2030" t="str">
        <f>VLOOKUP(A2030,'Medical Examinations'!A:N,14,0)</f>
        <v>No</v>
      </c>
      <c r="G2030" t="str">
        <f>VLOOKUP(A2030,'Medical Examinations'!A:F,6,0)</f>
        <v>No</v>
      </c>
      <c r="H2030" s="7" t="str">
        <f>VLOOKUP(A2030,'Medical Examinations'!A:J,10,0)</f>
        <v>0</v>
      </c>
      <c r="I2030" t="str">
        <f>VLOOKUP(A2030,'Medical Examinations'!A:I,9,0)</f>
        <v>No</v>
      </c>
      <c r="J2030" t="str">
        <f>VLOOKUP(A2030,'Medical Examinations'!A:L,12,0)</f>
        <v>Overweight</v>
      </c>
      <c r="K2030" t="str">
        <f>VLOOKUP(A2030,'Medical Examinations'!A:M,13,0)</f>
        <v>Normal</v>
      </c>
      <c r="L2030" t="str">
        <f>VLOOKUP(A2030,'Hospitalisation Details'!A:S,15,0)</f>
        <v>24-Oct-1996</v>
      </c>
      <c r="M2030" s="10">
        <f>VLOOKUP(A2030,'Hospitalisation Details'!A:Q,17,0)</f>
        <v>2902.91</v>
      </c>
      <c r="N2030" t="str">
        <f>VLOOKUP(A2030,'Hospitalisation Details'!A:L,12,0)</f>
        <v>tier - 2</v>
      </c>
      <c r="O2030" t="str">
        <f>VLOOKUP(A2030,'Hospitalisation Details'!A:AA,13,0)</f>
        <v>tier - 2</v>
      </c>
      <c r="P2030" t="str">
        <f>VLOOKUP(A2030,'Hospitalisation Details'!A:AA,14,0)</f>
        <v>R1013</v>
      </c>
      <c r="Q2030">
        <f>VLOOKUP(A2030,'Hospitalisation Details'!A:AA,16,0)</f>
        <v>26</v>
      </c>
    </row>
    <row r="2031" spans="1:17" ht="15.75" x14ac:dyDescent="0.25">
      <c r="A2031" s="1" t="s">
        <v>337</v>
      </c>
      <c r="B2031" t="str">
        <f>VLOOKUP(A2031,'Customer Names'!A:D,4,0)</f>
        <v>Amany</v>
      </c>
      <c r="C2031">
        <f>VLOOKUP(A2031,'Medical Examinations'!A:B,2,0)</f>
        <v>34.865000000000002</v>
      </c>
      <c r="D2031">
        <f>VLOOKUP(A2031,'Medical Examinations'!A:C,3,0)</f>
        <v>4.8</v>
      </c>
      <c r="E2031" t="str">
        <f>VLOOKUP(A2031,'Medical Examinations'!A:K,11,0)</f>
        <v>No</v>
      </c>
      <c r="F2031" t="str">
        <f>VLOOKUP(A2031,'Medical Examinations'!A:N,14,0)</f>
        <v>No</v>
      </c>
      <c r="G2031" t="str">
        <f>VLOOKUP(A2031,'Medical Examinations'!A:F,6,0)</f>
        <v>No</v>
      </c>
      <c r="H2031" s="7" t="str">
        <f>VLOOKUP(A2031,'Medical Examinations'!A:J,10,0)</f>
        <v>0</v>
      </c>
      <c r="I2031" t="str">
        <f>VLOOKUP(A2031,'Medical Examinations'!A:I,9,0)</f>
        <v>No</v>
      </c>
      <c r="J2031" t="str">
        <f>VLOOKUP(A2031,'Medical Examinations'!A:L,12,0)</f>
        <v>Obesity</v>
      </c>
      <c r="K2031" t="str">
        <f>VLOOKUP(A2031,'Medical Examinations'!A:M,13,0)</f>
        <v>Normal</v>
      </c>
      <c r="L2031" t="str">
        <f>VLOOKUP(A2031,'Hospitalisation Details'!A:S,15,0)</f>
        <v>1-Nov-1999</v>
      </c>
      <c r="M2031" s="10">
        <f>VLOOKUP(A2031,'Hospitalisation Details'!A:Q,17,0)</f>
        <v>2899.49</v>
      </c>
      <c r="N2031" t="str">
        <f>VLOOKUP(A2031,'Hospitalisation Details'!A:L,12,0)</f>
        <v>tier - 2</v>
      </c>
      <c r="O2031" t="str">
        <f>VLOOKUP(A2031,'Hospitalisation Details'!A:AA,13,0)</f>
        <v>tier - 2</v>
      </c>
      <c r="P2031" t="str">
        <f>VLOOKUP(A2031,'Hospitalisation Details'!A:AA,14,0)</f>
        <v>R1024</v>
      </c>
      <c r="Q2031">
        <f>VLOOKUP(A2031,'Hospitalisation Details'!A:AA,16,0)</f>
        <v>23</v>
      </c>
    </row>
    <row r="2032" spans="1:17" ht="15.75" x14ac:dyDescent="0.25">
      <c r="A2032" s="1" t="s">
        <v>336</v>
      </c>
      <c r="B2032" t="str">
        <f>VLOOKUP(A2032,'Customer Names'!A:D,4,0)</f>
        <v>Kipling</v>
      </c>
      <c r="C2032">
        <f>VLOOKUP(A2032,'Medical Examinations'!A:B,2,0)</f>
        <v>28.12</v>
      </c>
      <c r="D2032">
        <f>VLOOKUP(A2032,'Medical Examinations'!A:C,3,0)</f>
        <v>5.55</v>
      </c>
      <c r="E2032" t="str">
        <f>VLOOKUP(A2032,'Medical Examinations'!A:K,11,0)</f>
        <v>Yes</v>
      </c>
      <c r="F2032" t="str">
        <f>VLOOKUP(A2032,'Medical Examinations'!A:N,14,0)</f>
        <v>Yes</v>
      </c>
      <c r="G2032" t="str">
        <f>VLOOKUP(A2032,'Medical Examinations'!A:F,6,0)</f>
        <v>No</v>
      </c>
      <c r="H2032" s="7">
        <f>VLOOKUP(A2032,'Medical Examinations'!A:J,10,0)</f>
        <v>2</v>
      </c>
      <c r="I2032" t="str">
        <f>VLOOKUP(A2032,'Medical Examinations'!A:I,9,0)</f>
        <v>No</v>
      </c>
      <c r="J2032" t="str">
        <f>VLOOKUP(A2032,'Medical Examinations'!A:L,12,0)</f>
        <v>Overweight</v>
      </c>
      <c r="K2032" t="str">
        <f>VLOOKUP(A2032,'Medical Examinations'!A:M,13,0)</f>
        <v>Normal</v>
      </c>
      <c r="L2032" t="str">
        <f>VLOOKUP(A2032,'Hospitalisation Details'!A:S,15,0)</f>
        <v>14-Jul-2000</v>
      </c>
      <c r="M2032" s="10">
        <f>VLOOKUP(A2032,'Hospitalisation Details'!A:Q,17,0)</f>
        <v>2897.46</v>
      </c>
      <c r="N2032" t="str">
        <f>VLOOKUP(A2032,'Hospitalisation Details'!A:L,12,0)</f>
        <v>tier - 2</v>
      </c>
      <c r="O2032" t="str">
        <f>VLOOKUP(A2032,'Hospitalisation Details'!A:AA,13,0)</f>
        <v>tier - 1</v>
      </c>
      <c r="P2032" t="str">
        <f>VLOOKUP(A2032,'Hospitalisation Details'!A:AA,14,0)</f>
        <v>R1012</v>
      </c>
      <c r="Q2032">
        <f>VLOOKUP(A2032,'Hospitalisation Details'!A:AA,16,0)</f>
        <v>22</v>
      </c>
    </row>
    <row r="2033" spans="1:17" ht="15.75" x14ac:dyDescent="0.25">
      <c r="A2033" s="1" t="s">
        <v>335</v>
      </c>
      <c r="B2033" t="str">
        <f>VLOOKUP(A2033,'Customer Names'!A:D,4,0)</f>
        <v>Duncan</v>
      </c>
      <c r="C2033">
        <f>VLOOKUP(A2033,'Medical Examinations'!A:B,2,0)</f>
        <v>29.45</v>
      </c>
      <c r="D2033">
        <f>VLOOKUP(A2033,'Medical Examinations'!A:C,3,0)</f>
        <v>5.24</v>
      </c>
      <c r="E2033" t="str">
        <f>VLOOKUP(A2033,'Medical Examinations'!A:K,11,0)</f>
        <v>Yes</v>
      </c>
      <c r="F2033" t="str">
        <f>VLOOKUP(A2033,'Medical Examinations'!A:N,14,0)</f>
        <v>No</v>
      </c>
      <c r="G2033" t="str">
        <f>VLOOKUP(A2033,'Medical Examinations'!A:F,6,0)</f>
        <v>No</v>
      </c>
      <c r="H2033" s="7" t="str">
        <f>VLOOKUP(A2033,'Medical Examinations'!A:J,10,0)</f>
        <v>0</v>
      </c>
      <c r="I2033" t="str">
        <f>VLOOKUP(A2033,'Medical Examinations'!A:I,9,0)</f>
        <v>No</v>
      </c>
      <c r="J2033" t="str">
        <f>VLOOKUP(A2033,'Medical Examinations'!A:L,12,0)</f>
        <v>Overweight</v>
      </c>
      <c r="K2033" t="str">
        <f>VLOOKUP(A2033,'Medical Examinations'!A:M,13,0)</f>
        <v>Normal</v>
      </c>
      <c r="L2033" t="str">
        <f>VLOOKUP(A2033,'Hospitalisation Details'!A:S,15,0)</f>
        <v>21-Jun-1996</v>
      </c>
      <c r="M2033" s="10">
        <f>VLOOKUP(A2033,'Hospitalisation Details'!A:Q,17,0)</f>
        <v>2897.32</v>
      </c>
      <c r="N2033" t="str">
        <f>VLOOKUP(A2033,'Hospitalisation Details'!A:L,12,0)</f>
        <v>tier - 3</v>
      </c>
      <c r="O2033" t="str">
        <f>VLOOKUP(A2033,'Hospitalisation Details'!A:AA,13,0)</f>
        <v>tier - 3</v>
      </c>
      <c r="P2033" t="str">
        <f>VLOOKUP(A2033,'Hospitalisation Details'!A:AA,14,0)</f>
        <v>R1016</v>
      </c>
      <c r="Q2033">
        <f>VLOOKUP(A2033,'Hospitalisation Details'!A:AA,16,0)</f>
        <v>26</v>
      </c>
    </row>
    <row r="2034" spans="1:17" ht="15.75" x14ac:dyDescent="0.25">
      <c r="A2034" s="1" t="s">
        <v>334</v>
      </c>
      <c r="B2034" t="str">
        <f>VLOOKUP(A2034,'Customer Names'!A:D,4,0)</f>
        <v>Louis C.</v>
      </c>
      <c r="C2034">
        <f>VLOOKUP(A2034,'Medical Examinations'!A:B,2,0)</f>
        <v>27.94</v>
      </c>
      <c r="D2034">
        <f>VLOOKUP(A2034,'Medical Examinations'!A:C,3,0)</f>
        <v>6.08</v>
      </c>
      <c r="E2034" t="str">
        <f>VLOOKUP(A2034,'Medical Examinations'!A:K,11,0)</f>
        <v>No</v>
      </c>
      <c r="F2034" t="str">
        <f>VLOOKUP(A2034,'Medical Examinations'!A:N,14,0)</f>
        <v>No</v>
      </c>
      <c r="G2034" t="str">
        <f>VLOOKUP(A2034,'Medical Examinations'!A:F,6,0)</f>
        <v>Yes</v>
      </c>
      <c r="H2034" s="7">
        <f>VLOOKUP(A2034,'Medical Examinations'!A:J,10,0)</f>
        <v>1</v>
      </c>
      <c r="I2034" t="str">
        <f>VLOOKUP(A2034,'Medical Examinations'!A:I,9,0)</f>
        <v>No</v>
      </c>
      <c r="J2034" t="str">
        <f>VLOOKUP(A2034,'Medical Examinations'!A:L,12,0)</f>
        <v>Overweight</v>
      </c>
      <c r="K2034" t="str">
        <f>VLOOKUP(A2034,'Medical Examinations'!A:M,13,0)</f>
        <v>Prediabetes</v>
      </c>
      <c r="L2034" t="str">
        <f>VLOOKUP(A2034,'Hospitalisation Details'!A:S,15,0)</f>
        <v>12-Aug-1993</v>
      </c>
      <c r="M2034" s="10">
        <f>VLOOKUP(A2034,'Hospitalisation Details'!A:Q,17,0)</f>
        <v>2867.12</v>
      </c>
      <c r="N2034" t="str">
        <f>VLOOKUP(A2034,'Hospitalisation Details'!A:L,12,0)</f>
        <v>tier - 1</v>
      </c>
      <c r="O2034" t="str">
        <f>VLOOKUP(A2034,'Hospitalisation Details'!A:AA,13,0)</f>
        <v>tier - 3</v>
      </c>
      <c r="P2034" t="str">
        <f>VLOOKUP(A2034,'Hospitalisation Details'!A:AA,14,0)</f>
        <v>R1013</v>
      </c>
      <c r="Q2034">
        <f>VLOOKUP(A2034,'Hospitalisation Details'!A:AA,16,0)</f>
        <v>29</v>
      </c>
    </row>
    <row r="2035" spans="1:17" ht="15.75" x14ac:dyDescent="0.25">
      <c r="A2035" s="1" t="s">
        <v>333</v>
      </c>
      <c r="B2035" t="str">
        <f>VLOOKUP(A2035,'Customer Names'!A:D,4,0)</f>
        <v>Daniel J</v>
      </c>
      <c r="C2035">
        <f>VLOOKUP(A2035,'Medical Examinations'!A:B,2,0)</f>
        <v>27.2</v>
      </c>
      <c r="D2035">
        <f>VLOOKUP(A2035,'Medical Examinations'!A:C,3,0)</f>
        <v>5.83</v>
      </c>
      <c r="E2035" t="str">
        <f>VLOOKUP(A2035,'Medical Examinations'!A:K,11,0)</f>
        <v>No</v>
      </c>
      <c r="F2035" t="str">
        <f>VLOOKUP(A2035,'Medical Examinations'!A:N,14,0)</f>
        <v>No</v>
      </c>
      <c r="G2035" t="str">
        <f>VLOOKUP(A2035,'Medical Examinations'!A:F,6,0)</f>
        <v>Yes</v>
      </c>
      <c r="H2035" s="7">
        <f>VLOOKUP(A2035,'Medical Examinations'!A:J,10,0)</f>
        <v>1</v>
      </c>
      <c r="I2035" t="str">
        <f>VLOOKUP(A2035,'Medical Examinations'!A:I,9,0)</f>
        <v>No</v>
      </c>
      <c r="J2035" t="str">
        <f>VLOOKUP(A2035,'Medical Examinations'!A:L,12,0)</f>
        <v>Overweight</v>
      </c>
      <c r="K2035" t="str">
        <f>VLOOKUP(A2035,'Medical Examinations'!A:M,13,0)</f>
        <v>Prediabetes</v>
      </c>
      <c r="L2035" t="str">
        <f>VLOOKUP(A2035,'Hospitalisation Details'!A:S,15,0)</f>
        <v>1-Nov-1993</v>
      </c>
      <c r="M2035" s="10">
        <f>VLOOKUP(A2035,'Hospitalisation Details'!A:Q,17,0)</f>
        <v>2866.09</v>
      </c>
      <c r="N2035" t="str">
        <f>VLOOKUP(A2035,'Hospitalisation Details'!A:L,12,0)</f>
        <v>tier - 3</v>
      </c>
      <c r="O2035" t="str">
        <f>VLOOKUP(A2035,'Hospitalisation Details'!A:AA,13,0)</f>
        <v>tier - 3</v>
      </c>
      <c r="P2035" t="str">
        <f>VLOOKUP(A2035,'Hospitalisation Details'!A:AA,14,0)</f>
        <v>R1011</v>
      </c>
      <c r="Q2035">
        <f>VLOOKUP(A2035,'Hospitalisation Details'!A:AA,16,0)</f>
        <v>29</v>
      </c>
    </row>
    <row r="2036" spans="1:17" ht="15.75" x14ac:dyDescent="0.25">
      <c r="A2036" s="1" t="s">
        <v>332</v>
      </c>
      <c r="B2036" t="str">
        <f>VLOOKUP(A2036,'Customer Names'!A:D,4,0)</f>
        <v>Ildiko M.</v>
      </c>
      <c r="C2036">
        <f>VLOOKUP(A2036,'Medical Examinations'!A:B,2,0)</f>
        <v>33.344999999999999</v>
      </c>
      <c r="D2036">
        <f>VLOOKUP(A2036,'Medical Examinations'!A:C,3,0)</f>
        <v>4.29</v>
      </c>
      <c r="E2036" t="str">
        <f>VLOOKUP(A2036,'Medical Examinations'!A:K,11,0)</f>
        <v>No</v>
      </c>
      <c r="F2036" t="str">
        <f>VLOOKUP(A2036,'Medical Examinations'!A:N,14,0)</f>
        <v>No</v>
      </c>
      <c r="G2036" t="str">
        <f>VLOOKUP(A2036,'Medical Examinations'!A:F,6,0)</f>
        <v>No</v>
      </c>
      <c r="H2036" s="7">
        <f>VLOOKUP(A2036,'Medical Examinations'!A:J,10,0)</f>
        <v>1</v>
      </c>
      <c r="I2036" t="str">
        <f>VLOOKUP(A2036,'Medical Examinations'!A:I,9,0)</f>
        <v>No</v>
      </c>
      <c r="J2036" t="str">
        <f>VLOOKUP(A2036,'Medical Examinations'!A:L,12,0)</f>
        <v>Obesity</v>
      </c>
      <c r="K2036" t="str">
        <f>VLOOKUP(A2036,'Medical Examinations'!A:M,13,0)</f>
        <v>Normal</v>
      </c>
      <c r="L2036" t="str">
        <f>VLOOKUP(A2036,'Hospitalisation Details'!A:S,15,0)</f>
        <v>4-Sep-1998</v>
      </c>
      <c r="M2036" s="10">
        <f>VLOOKUP(A2036,'Hospitalisation Details'!A:Q,17,0)</f>
        <v>2855.44</v>
      </c>
      <c r="N2036" t="str">
        <f>VLOOKUP(A2036,'Hospitalisation Details'!A:L,12,0)</f>
        <v>tier - 2</v>
      </c>
      <c r="O2036" t="str">
        <f>VLOOKUP(A2036,'Hospitalisation Details'!A:AA,13,0)</f>
        <v>tier - 3</v>
      </c>
      <c r="P2036" t="str">
        <f>VLOOKUP(A2036,'Hospitalisation Details'!A:AA,14,0)</f>
        <v>R1012</v>
      </c>
      <c r="Q2036">
        <f>VLOOKUP(A2036,'Hospitalisation Details'!A:AA,16,0)</f>
        <v>24</v>
      </c>
    </row>
    <row r="2037" spans="1:17" ht="15.75" x14ac:dyDescent="0.25">
      <c r="A2037" s="1" t="s">
        <v>331</v>
      </c>
      <c r="B2037" t="str">
        <f>VLOOKUP(A2037,'Customer Names'!A:D,4,0)</f>
        <v>Melinda E.</v>
      </c>
      <c r="C2037">
        <f>VLOOKUP(A2037,'Medical Examinations'!A:B,2,0)</f>
        <v>29.925000000000001</v>
      </c>
      <c r="D2037">
        <f>VLOOKUP(A2037,'Medical Examinations'!A:C,3,0)</f>
        <v>5.3</v>
      </c>
      <c r="E2037" t="str">
        <f>VLOOKUP(A2037,'Medical Examinations'!A:K,11,0)</f>
        <v>No</v>
      </c>
      <c r="F2037" t="str">
        <f>VLOOKUP(A2037,'Medical Examinations'!A:N,14,0)</f>
        <v>No</v>
      </c>
      <c r="G2037" t="str">
        <f>VLOOKUP(A2037,'Medical Examinations'!A:F,6,0)</f>
        <v>No</v>
      </c>
      <c r="H2037" s="7">
        <f>VLOOKUP(A2037,'Medical Examinations'!A:J,10,0)</f>
        <v>1</v>
      </c>
      <c r="I2037" t="str">
        <f>VLOOKUP(A2037,'Medical Examinations'!A:I,9,0)</f>
        <v>No</v>
      </c>
      <c r="J2037" t="str">
        <f>VLOOKUP(A2037,'Medical Examinations'!A:L,12,0)</f>
        <v>Overweight</v>
      </c>
      <c r="K2037" t="str">
        <f>VLOOKUP(A2037,'Medical Examinations'!A:M,13,0)</f>
        <v>Normal</v>
      </c>
      <c r="L2037" t="str">
        <f>VLOOKUP(A2037,'Hospitalisation Details'!A:S,15,0)</f>
        <v>17-Jun-1998</v>
      </c>
      <c r="M2037" s="10">
        <f>VLOOKUP(A2037,'Hospitalisation Details'!A:Q,17,0)</f>
        <v>2850.68</v>
      </c>
      <c r="N2037" t="str">
        <f>VLOOKUP(A2037,'Hospitalisation Details'!A:L,12,0)</f>
        <v>tier - 2</v>
      </c>
      <c r="O2037" t="str">
        <f>VLOOKUP(A2037,'Hospitalisation Details'!A:AA,13,0)</f>
        <v>tier - 3</v>
      </c>
      <c r="P2037" t="str">
        <f>VLOOKUP(A2037,'Hospitalisation Details'!A:AA,14,0)</f>
        <v>R1012</v>
      </c>
      <c r="Q2037">
        <f>VLOOKUP(A2037,'Hospitalisation Details'!A:AA,16,0)</f>
        <v>24</v>
      </c>
    </row>
    <row r="2038" spans="1:17" ht="15.75" x14ac:dyDescent="0.25">
      <c r="A2038" s="1" t="s">
        <v>330</v>
      </c>
      <c r="B2038" t="str">
        <f>VLOOKUP(A2038,'Customer Names'!A:D,4,0)</f>
        <v>Ashley M</v>
      </c>
      <c r="C2038">
        <f>VLOOKUP(A2038,'Medical Examinations'!A:B,2,0)</f>
        <v>24.225000000000001</v>
      </c>
      <c r="D2038">
        <f>VLOOKUP(A2038,'Medical Examinations'!A:C,3,0)</f>
        <v>4.42</v>
      </c>
      <c r="E2038" t="str">
        <f>VLOOKUP(A2038,'Medical Examinations'!A:K,11,0)</f>
        <v>No</v>
      </c>
      <c r="F2038" t="str">
        <f>VLOOKUP(A2038,'Medical Examinations'!A:N,14,0)</f>
        <v>No</v>
      </c>
      <c r="G2038" t="str">
        <f>VLOOKUP(A2038,'Medical Examinations'!A:F,6,0)</f>
        <v>No</v>
      </c>
      <c r="H2038" s="7">
        <f>VLOOKUP(A2038,'Medical Examinations'!A:J,10,0)</f>
        <v>1</v>
      </c>
      <c r="I2038" t="str">
        <f>VLOOKUP(A2038,'Medical Examinations'!A:I,9,0)</f>
        <v>No</v>
      </c>
      <c r="J2038" t="str">
        <f>VLOOKUP(A2038,'Medical Examinations'!A:L,12,0)</f>
        <v>Normal Weight</v>
      </c>
      <c r="K2038" t="str">
        <f>VLOOKUP(A2038,'Medical Examinations'!A:M,13,0)</f>
        <v>Normal</v>
      </c>
      <c r="L2038" t="str">
        <f>VLOOKUP(A2038,'Hospitalisation Details'!A:S,15,0)</f>
        <v>15-Nov-1998</v>
      </c>
      <c r="M2038" s="10">
        <f>VLOOKUP(A2038,'Hospitalisation Details'!A:Q,17,0)</f>
        <v>2842.76</v>
      </c>
      <c r="N2038" t="str">
        <f>VLOOKUP(A2038,'Hospitalisation Details'!A:L,12,0)</f>
        <v>tier - 2</v>
      </c>
      <c r="O2038" t="str">
        <f>VLOOKUP(A2038,'Hospitalisation Details'!A:AA,13,0)</f>
        <v>tier - 3</v>
      </c>
      <c r="P2038" t="str">
        <f>VLOOKUP(A2038,'Hospitalisation Details'!A:AA,14,0)</f>
        <v>R1012</v>
      </c>
      <c r="Q2038">
        <f>VLOOKUP(A2038,'Hospitalisation Details'!A:AA,16,0)</f>
        <v>24</v>
      </c>
    </row>
    <row r="2039" spans="1:17" ht="15.75" x14ac:dyDescent="0.25">
      <c r="A2039" s="1" t="s">
        <v>329</v>
      </c>
      <c r="B2039" t="str">
        <f>VLOOKUP(A2039,'Customer Names'!A:D,4,0)</f>
        <v>Stephanie</v>
      </c>
      <c r="C2039">
        <f>VLOOKUP(A2039,'Medical Examinations'!A:B,2,0)</f>
        <v>29.68</v>
      </c>
      <c r="D2039">
        <f>VLOOKUP(A2039,'Medical Examinations'!A:C,3,0)</f>
        <v>5.68</v>
      </c>
      <c r="E2039" t="str">
        <f>VLOOKUP(A2039,'Medical Examinations'!A:K,11,0)</f>
        <v>No</v>
      </c>
      <c r="F2039" t="str">
        <f>VLOOKUP(A2039,'Medical Examinations'!A:N,14,0)</f>
        <v>Yes</v>
      </c>
      <c r="G2039" t="str">
        <f>VLOOKUP(A2039,'Medical Examinations'!A:F,6,0)</f>
        <v>No</v>
      </c>
      <c r="H2039" s="7">
        <f>VLOOKUP(A2039,'Medical Examinations'!A:J,10,0)</f>
        <v>1</v>
      </c>
      <c r="I2039" t="str">
        <f>VLOOKUP(A2039,'Medical Examinations'!A:I,9,0)</f>
        <v>No</v>
      </c>
      <c r="J2039" t="str">
        <f>VLOOKUP(A2039,'Medical Examinations'!A:L,12,0)</f>
        <v>Overweight</v>
      </c>
      <c r="K2039" t="str">
        <f>VLOOKUP(A2039,'Medical Examinations'!A:M,13,0)</f>
        <v>Normal</v>
      </c>
      <c r="L2039" t="str">
        <f>VLOOKUP(A2039,'Hospitalisation Details'!A:S,15,0)</f>
        <v>1-Oct-2000</v>
      </c>
      <c r="M2039" s="10">
        <f>VLOOKUP(A2039,'Hospitalisation Details'!A:Q,17,0)</f>
        <v>2819.51</v>
      </c>
      <c r="N2039" t="str">
        <f>VLOOKUP(A2039,'Hospitalisation Details'!A:L,12,0)</f>
        <v>tier - 2</v>
      </c>
      <c r="O2039" t="str">
        <f>VLOOKUP(A2039,'Hospitalisation Details'!A:AA,13,0)</f>
        <v>tier - 3</v>
      </c>
      <c r="P2039" t="str">
        <f>VLOOKUP(A2039,'Hospitalisation Details'!A:AA,14,0)</f>
        <v>R1011</v>
      </c>
      <c r="Q2039">
        <f>VLOOKUP(A2039,'Hospitalisation Details'!A:AA,16,0)</f>
        <v>22</v>
      </c>
    </row>
    <row r="2040" spans="1:17" ht="15.75" x14ac:dyDescent="0.25">
      <c r="A2040" s="1" t="s">
        <v>328</v>
      </c>
      <c r="B2040" t="str">
        <f>VLOOKUP(A2040,'Customer Names'!A:D,4,0)</f>
        <v>Sean P.</v>
      </c>
      <c r="C2040">
        <f>VLOOKUP(A2040,'Medical Examinations'!A:B,2,0)</f>
        <v>20.614999999999998</v>
      </c>
      <c r="D2040">
        <f>VLOOKUP(A2040,'Medical Examinations'!A:C,3,0)</f>
        <v>6.05</v>
      </c>
      <c r="E2040" t="str">
        <f>VLOOKUP(A2040,'Medical Examinations'!A:K,11,0)</f>
        <v>No</v>
      </c>
      <c r="F2040" t="str">
        <f>VLOOKUP(A2040,'Medical Examinations'!A:N,14,0)</f>
        <v>No</v>
      </c>
      <c r="G2040" t="str">
        <f>VLOOKUP(A2040,'Medical Examinations'!A:F,6,0)</f>
        <v>Yes</v>
      </c>
      <c r="H2040" s="7">
        <f>VLOOKUP(A2040,'Medical Examinations'!A:J,10,0)</f>
        <v>1</v>
      </c>
      <c r="I2040" t="str">
        <f>VLOOKUP(A2040,'Medical Examinations'!A:I,9,0)</f>
        <v>No</v>
      </c>
      <c r="J2040" t="str">
        <f>VLOOKUP(A2040,'Medical Examinations'!A:L,12,0)</f>
        <v>Normal Weight</v>
      </c>
      <c r="K2040" t="str">
        <f>VLOOKUP(A2040,'Medical Examinations'!A:M,13,0)</f>
        <v>Prediabetes</v>
      </c>
      <c r="L2040" t="str">
        <f>VLOOKUP(A2040,'Hospitalisation Details'!A:S,15,0)</f>
        <v>23-Sep-2003</v>
      </c>
      <c r="M2040" s="10">
        <f>VLOOKUP(A2040,'Hospitalisation Details'!A:Q,17,0)</f>
        <v>2803.7</v>
      </c>
      <c r="N2040" t="str">
        <f>VLOOKUP(A2040,'Hospitalisation Details'!A:L,12,0)</f>
        <v>tier - 2</v>
      </c>
      <c r="O2040" t="str">
        <f>VLOOKUP(A2040,'Hospitalisation Details'!A:AA,13,0)</f>
        <v>tier - 1</v>
      </c>
      <c r="P2040" t="str">
        <f>VLOOKUP(A2040,'Hospitalisation Details'!A:AA,14,0)</f>
        <v>R1012</v>
      </c>
      <c r="Q2040">
        <f>VLOOKUP(A2040,'Hospitalisation Details'!A:AA,16,0)</f>
        <v>19</v>
      </c>
    </row>
    <row r="2041" spans="1:17" ht="15.75" x14ac:dyDescent="0.25">
      <c r="A2041" s="1" t="s">
        <v>327</v>
      </c>
      <c r="B2041" t="str">
        <f>VLOOKUP(A2041,'Customer Names'!A:D,4,0)</f>
        <v>Emily G</v>
      </c>
      <c r="C2041">
        <f>VLOOKUP(A2041,'Medical Examinations'!A:B,2,0)</f>
        <v>32.119999999999997</v>
      </c>
      <c r="D2041">
        <f>VLOOKUP(A2041,'Medical Examinations'!A:C,3,0)</f>
        <v>5.33</v>
      </c>
      <c r="E2041" t="str">
        <f>VLOOKUP(A2041,'Medical Examinations'!A:K,11,0)</f>
        <v>No</v>
      </c>
      <c r="F2041" t="str">
        <f>VLOOKUP(A2041,'Medical Examinations'!A:N,14,0)</f>
        <v>Yes</v>
      </c>
      <c r="G2041" t="str">
        <f>VLOOKUP(A2041,'Medical Examinations'!A:F,6,0)</f>
        <v>No</v>
      </c>
      <c r="H2041" s="7">
        <f>VLOOKUP(A2041,'Medical Examinations'!A:J,10,0)</f>
        <v>1</v>
      </c>
      <c r="I2041" t="str">
        <f>VLOOKUP(A2041,'Medical Examinations'!A:I,9,0)</f>
        <v>No</v>
      </c>
      <c r="J2041" t="str">
        <f>VLOOKUP(A2041,'Medical Examinations'!A:L,12,0)</f>
        <v>Obesity</v>
      </c>
      <c r="K2041" t="str">
        <f>VLOOKUP(A2041,'Medical Examinations'!A:M,13,0)</f>
        <v>Normal</v>
      </c>
      <c r="L2041" t="str">
        <f>VLOOKUP(A2041,'Hospitalisation Details'!A:S,15,0)</f>
        <v>4-Aug-2004</v>
      </c>
      <c r="M2041" s="10">
        <f>VLOOKUP(A2041,'Hospitalisation Details'!A:Q,17,0)</f>
        <v>2801.26</v>
      </c>
      <c r="N2041" t="str">
        <f>VLOOKUP(A2041,'Hospitalisation Details'!A:L,12,0)</f>
        <v>tier - 2</v>
      </c>
      <c r="O2041" t="str">
        <f>VLOOKUP(A2041,'Hospitalisation Details'!A:AA,13,0)</f>
        <v>tier - 3</v>
      </c>
      <c r="P2041" t="str">
        <f>VLOOKUP(A2041,'Hospitalisation Details'!A:AA,14,0)</f>
        <v>R1013</v>
      </c>
      <c r="Q2041">
        <f>VLOOKUP(A2041,'Hospitalisation Details'!A:AA,16,0)</f>
        <v>18</v>
      </c>
    </row>
    <row r="2042" spans="1:17" ht="15.75" x14ac:dyDescent="0.25">
      <c r="A2042" s="1" t="s">
        <v>326</v>
      </c>
      <c r="B2042" t="str">
        <f>VLOOKUP(A2042,'Customer Names'!A:D,4,0)</f>
        <v>Malcolm</v>
      </c>
      <c r="C2042">
        <f>VLOOKUP(A2042,'Medical Examinations'!A:B,2,0)</f>
        <v>27.36</v>
      </c>
      <c r="D2042">
        <f>VLOOKUP(A2042,'Medical Examinations'!A:C,3,0)</f>
        <v>6.22</v>
      </c>
      <c r="E2042" t="str">
        <f>VLOOKUP(A2042,'Medical Examinations'!A:K,11,0)</f>
        <v>No</v>
      </c>
      <c r="F2042" t="str">
        <f>VLOOKUP(A2042,'Medical Examinations'!A:N,14,0)</f>
        <v>No</v>
      </c>
      <c r="G2042" t="str">
        <f>VLOOKUP(A2042,'Medical Examinations'!A:F,6,0)</f>
        <v>No</v>
      </c>
      <c r="H2042" s="7" t="str">
        <f>VLOOKUP(A2042,'Medical Examinations'!A:J,10,0)</f>
        <v>0</v>
      </c>
      <c r="I2042" t="str">
        <f>VLOOKUP(A2042,'Medical Examinations'!A:I,9,0)</f>
        <v>No</v>
      </c>
      <c r="J2042" t="str">
        <f>VLOOKUP(A2042,'Medical Examinations'!A:L,12,0)</f>
        <v>Overweight</v>
      </c>
      <c r="K2042" t="str">
        <f>VLOOKUP(A2042,'Medical Examinations'!A:M,13,0)</f>
        <v>Prediabetes</v>
      </c>
      <c r="L2042" t="str">
        <f>VLOOKUP(A2042,'Hospitalisation Details'!A:S,15,0)</f>
        <v>24-Dec-1999</v>
      </c>
      <c r="M2042" s="10">
        <f>VLOOKUP(A2042,'Hospitalisation Details'!A:Q,17,0)</f>
        <v>2789.06</v>
      </c>
      <c r="N2042" t="str">
        <f>VLOOKUP(A2042,'Hospitalisation Details'!A:L,12,0)</f>
        <v>tier - 2</v>
      </c>
      <c r="O2042" t="str">
        <f>VLOOKUP(A2042,'Hospitalisation Details'!A:AA,13,0)</f>
        <v>tier - 3</v>
      </c>
      <c r="P2042" t="str">
        <f>VLOOKUP(A2042,'Hospitalisation Details'!A:AA,14,0)</f>
        <v>R1012</v>
      </c>
      <c r="Q2042">
        <f>VLOOKUP(A2042,'Hospitalisation Details'!A:AA,16,0)</f>
        <v>23</v>
      </c>
    </row>
    <row r="2043" spans="1:17" ht="15.75" x14ac:dyDescent="0.25">
      <c r="A2043" s="1" t="s">
        <v>325</v>
      </c>
      <c r="B2043" t="str">
        <f>VLOOKUP(A2043,'Customer Names'!A:D,4,0)</f>
        <v>Danilo</v>
      </c>
      <c r="C2043">
        <f>VLOOKUP(A2043,'Medical Examinations'!A:B,2,0)</f>
        <v>17.385000000000002</v>
      </c>
      <c r="D2043">
        <f>VLOOKUP(A2043,'Medical Examinations'!A:C,3,0)</f>
        <v>5.84</v>
      </c>
      <c r="E2043" t="str">
        <f>VLOOKUP(A2043,'Medical Examinations'!A:K,11,0)</f>
        <v>No</v>
      </c>
      <c r="F2043" t="str">
        <f>VLOOKUP(A2043,'Medical Examinations'!A:N,14,0)</f>
        <v>No</v>
      </c>
      <c r="G2043" t="str">
        <f>VLOOKUP(A2043,'Medical Examinations'!A:F,6,0)</f>
        <v>No</v>
      </c>
      <c r="H2043" s="7" t="str">
        <f>VLOOKUP(A2043,'Medical Examinations'!A:J,10,0)</f>
        <v>0</v>
      </c>
      <c r="I2043" t="str">
        <f>VLOOKUP(A2043,'Medical Examinations'!A:I,9,0)</f>
        <v>No</v>
      </c>
      <c r="J2043" t="str">
        <f>VLOOKUP(A2043,'Medical Examinations'!A:L,12,0)</f>
        <v>Underweight</v>
      </c>
      <c r="K2043" t="str">
        <f>VLOOKUP(A2043,'Medical Examinations'!A:M,13,0)</f>
        <v>Prediabetes</v>
      </c>
      <c r="L2043" t="str">
        <f>VLOOKUP(A2043,'Hospitalisation Details'!A:S,15,0)</f>
        <v>29-Aug-1999</v>
      </c>
      <c r="M2043" s="10">
        <f>VLOOKUP(A2043,'Hospitalisation Details'!A:Q,17,0)</f>
        <v>2775.19</v>
      </c>
      <c r="N2043" t="str">
        <f>VLOOKUP(A2043,'Hospitalisation Details'!A:L,12,0)</f>
        <v>tier - 2</v>
      </c>
      <c r="O2043" t="str">
        <f>VLOOKUP(A2043,'Hospitalisation Details'!A:AA,13,0)</f>
        <v>tier - 1</v>
      </c>
      <c r="P2043" t="str">
        <f>VLOOKUP(A2043,'Hospitalisation Details'!A:AA,14,0)</f>
        <v>R1012</v>
      </c>
      <c r="Q2043">
        <f>VLOOKUP(A2043,'Hospitalisation Details'!A:AA,16,0)</f>
        <v>23</v>
      </c>
    </row>
    <row r="2044" spans="1:17" ht="15.75" x14ac:dyDescent="0.25">
      <c r="A2044" s="1" t="s">
        <v>324</v>
      </c>
      <c r="B2044" t="str">
        <f>VLOOKUP(A2044,'Customer Names'!A:D,4,0)</f>
        <v>Mikko</v>
      </c>
      <c r="C2044">
        <f>VLOOKUP(A2044,'Medical Examinations'!A:B,2,0)</f>
        <v>30.13</v>
      </c>
      <c r="D2044">
        <f>VLOOKUP(A2044,'Medical Examinations'!A:C,3,0)</f>
        <v>5.71</v>
      </c>
      <c r="E2044" t="str">
        <f>VLOOKUP(A2044,'Medical Examinations'!A:K,11,0)</f>
        <v>No</v>
      </c>
      <c r="F2044" t="str">
        <f>VLOOKUP(A2044,'Medical Examinations'!A:N,14,0)</f>
        <v>Yes</v>
      </c>
      <c r="G2044" t="str">
        <f>VLOOKUP(A2044,'Medical Examinations'!A:F,6,0)</f>
        <v>No</v>
      </c>
      <c r="H2044" s="7">
        <f>VLOOKUP(A2044,'Medical Examinations'!A:J,10,0)</f>
        <v>1</v>
      </c>
      <c r="I2044" t="str">
        <f>VLOOKUP(A2044,'Medical Examinations'!A:I,9,0)</f>
        <v>No</v>
      </c>
      <c r="J2044" t="str">
        <f>VLOOKUP(A2044,'Medical Examinations'!A:L,12,0)</f>
        <v>Obesity</v>
      </c>
      <c r="K2044" t="str">
        <f>VLOOKUP(A2044,'Medical Examinations'!A:M,13,0)</f>
        <v>Prediabetes</v>
      </c>
      <c r="L2044" t="str">
        <f>VLOOKUP(A2044,'Hospitalisation Details'!A:S,15,0)</f>
        <v>14-Nov-2004</v>
      </c>
      <c r="M2044" s="10">
        <f>VLOOKUP(A2044,'Hospitalisation Details'!A:Q,17,0)</f>
        <v>2773.46</v>
      </c>
      <c r="N2044" t="str">
        <f>VLOOKUP(A2044,'Hospitalisation Details'!A:L,12,0)</f>
        <v>tier - 2</v>
      </c>
      <c r="O2044" t="str">
        <f>VLOOKUP(A2044,'Hospitalisation Details'!A:AA,13,0)</f>
        <v>tier - 1</v>
      </c>
      <c r="P2044" t="str">
        <f>VLOOKUP(A2044,'Hospitalisation Details'!A:AA,14,0)</f>
        <v>R1021</v>
      </c>
      <c r="Q2044">
        <f>VLOOKUP(A2044,'Hospitalisation Details'!A:AA,16,0)</f>
        <v>18</v>
      </c>
    </row>
    <row r="2045" spans="1:17" ht="15.75" x14ac:dyDescent="0.25">
      <c r="A2045" s="1" t="s">
        <v>323</v>
      </c>
      <c r="B2045" t="str">
        <f>VLOOKUP(A2045,'Customer Names'!A:D,4,0)</f>
        <v>Paula C.</v>
      </c>
      <c r="C2045">
        <f>VLOOKUP(A2045,'Medical Examinations'!A:B,2,0)</f>
        <v>25.44</v>
      </c>
      <c r="D2045">
        <f>VLOOKUP(A2045,'Medical Examinations'!A:C,3,0)</f>
        <v>6.04</v>
      </c>
      <c r="E2045" t="str">
        <f>VLOOKUP(A2045,'Medical Examinations'!A:K,11,0)</f>
        <v>Yes</v>
      </c>
      <c r="F2045" t="str">
        <f>VLOOKUP(A2045,'Medical Examinations'!A:N,14,0)</f>
        <v>No</v>
      </c>
      <c r="G2045" t="str">
        <f>VLOOKUP(A2045,'Medical Examinations'!A:F,6,0)</f>
        <v>Yes</v>
      </c>
      <c r="H2045" s="7">
        <f>VLOOKUP(A2045,'Medical Examinations'!A:J,10,0)</f>
        <v>1</v>
      </c>
      <c r="I2045" t="str">
        <f>VLOOKUP(A2045,'Medical Examinations'!A:I,9,0)</f>
        <v>No</v>
      </c>
      <c r="J2045" t="str">
        <f>VLOOKUP(A2045,'Medical Examinations'!A:L,12,0)</f>
        <v>Overweight</v>
      </c>
      <c r="K2045" t="str">
        <f>VLOOKUP(A2045,'Medical Examinations'!A:M,13,0)</f>
        <v>Prediabetes</v>
      </c>
      <c r="L2045" t="str">
        <f>VLOOKUP(A2045,'Hospitalisation Details'!A:S,15,0)</f>
        <v>10-Aug-1997</v>
      </c>
      <c r="M2045" s="10">
        <f>VLOOKUP(A2045,'Hospitalisation Details'!A:Q,17,0)</f>
        <v>2758.99</v>
      </c>
      <c r="N2045" t="str">
        <f>VLOOKUP(A2045,'Hospitalisation Details'!A:L,12,0)</f>
        <v>tier - 2</v>
      </c>
      <c r="O2045" t="str">
        <f>VLOOKUP(A2045,'Hospitalisation Details'!A:AA,13,0)</f>
        <v>tier - 1</v>
      </c>
      <c r="P2045" t="str">
        <f>VLOOKUP(A2045,'Hospitalisation Details'!A:AA,14,0)</f>
        <v>R1012</v>
      </c>
      <c r="Q2045">
        <f>VLOOKUP(A2045,'Hospitalisation Details'!A:AA,16,0)</f>
        <v>25</v>
      </c>
    </row>
    <row r="2046" spans="1:17" ht="15.75" x14ac:dyDescent="0.25">
      <c r="A2046" s="1" t="s">
        <v>322</v>
      </c>
      <c r="B2046" t="str">
        <f>VLOOKUP(A2046,'Customer Names'!A:D,4,0)</f>
        <v>Kirsten N.</v>
      </c>
      <c r="C2046">
        <f>VLOOKUP(A2046,'Medical Examinations'!A:B,2,0)</f>
        <v>39.805</v>
      </c>
      <c r="D2046">
        <f>VLOOKUP(A2046,'Medical Examinations'!A:C,3,0)</f>
        <v>4.38</v>
      </c>
      <c r="E2046" t="str">
        <f>VLOOKUP(A2046,'Medical Examinations'!A:K,11,0)</f>
        <v>No</v>
      </c>
      <c r="F2046" t="str">
        <f>VLOOKUP(A2046,'Medical Examinations'!A:N,14,0)</f>
        <v>Yes</v>
      </c>
      <c r="G2046" t="str">
        <f>VLOOKUP(A2046,'Medical Examinations'!A:F,6,0)</f>
        <v>No</v>
      </c>
      <c r="H2046" s="7">
        <f>VLOOKUP(A2046,'Medical Examinations'!A:J,10,0)</f>
        <v>1</v>
      </c>
      <c r="I2046" t="str">
        <f>VLOOKUP(A2046,'Medical Examinations'!A:I,9,0)</f>
        <v>No</v>
      </c>
      <c r="J2046" t="str">
        <f>VLOOKUP(A2046,'Medical Examinations'!A:L,12,0)</f>
        <v>Obesity</v>
      </c>
      <c r="K2046" t="str">
        <f>VLOOKUP(A2046,'Medical Examinations'!A:M,13,0)</f>
        <v>Normal</v>
      </c>
      <c r="L2046" t="str">
        <f>VLOOKUP(A2046,'Hospitalisation Details'!A:S,15,0)</f>
        <v>11-Oct-2000</v>
      </c>
      <c r="M2046" s="10">
        <f>VLOOKUP(A2046,'Hospitalisation Details'!A:Q,17,0)</f>
        <v>2755.02</v>
      </c>
      <c r="N2046" t="str">
        <f>VLOOKUP(A2046,'Hospitalisation Details'!A:L,12,0)</f>
        <v>tier - 2</v>
      </c>
      <c r="O2046" t="str">
        <f>VLOOKUP(A2046,'Hospitalisation Details'!A:AA,13,0)</f>
        <v>tier - 1</v>
      </c>
      <c r="P2046" t="str">
        <f>VLOOKUP(A2046,'Hospitalisation Details'!A:AA,14,0)</f>
        <v>R1024</v>
      </c>
      <c r="Q2046">
        <f>VLOOKUP(A2046,'Hospitalisation Details'!A:AA,16,0)</f>
        <v>22</v>
      </c>
    </row>
    <row r="2047" spans="1:17" ht="15.75" x14ac:dyDescent="0.25">
      <c r="A2047" s="1" t="s">
        <v>321</v>
      </c>
      <c r="B2047" t="str">
        <f>VLOOKUP(A2047,'Customer Names'!A:D,4,0)</f>
        <v>Christy</v>
      </c>
      <c r="C2047">
        <f>VLOOKUP(A2047,'Medical Examinations'!A:B,2,0)</f>
        <v>30.4</v>
      </c>
      <c r="D2047">
        <f>VLOOKUP(A2047,'Medical Examinations'!A:C,3,0)</f>
        <v>5.56</v>
      </c>
      <c r="E2047" t="str">
        <f>VLOOKUP(A2047,'Medical Examinations'!A:K,11,0)</f>
        <v>Yes</v>
      </c>
      <c r="F2047" t="str">
        <f>VLOOKUP(A2047,'Medical Examinations'!A:N,14,0)</f>
        <v>Yes</v>
      </c>
      <c r="G2047" t="str">
        <f>VLOOKUP(A2047,'Medical Examinations'!A:F,6,0)</f>
        <v>No</v>
      </c>
      <c r="H2047" s="7">
        <f>VLOOKUP(A2047,'Medical Examinations'!A:J,10,0)</f>
        <v>1</v>
      </c>
      <c r="I2047" t="str">
        <f>VLOOKUP(A2047,'Medical Examinations'!A:I,9,0)</f>
        <v>No</v>
      </c>
      <c r="J2047" t="str">
        <f>VLOOKUP(A2047,'Medical Examinations'!A:L,12,0)</f>
        <v>Obesity</v>
      </c>
      <c r="K2047" t="str">
        <f>VLOOKUP(A2047,'Medical Examinations'!A:M,13,0)</f>
        <v>Normal</v>
      </c>
      <c r="L2047" t="str">
        <f>VLOOKUP(A2047,'Hospitalisation Details'!A:S,15,0)</f>
        <v>3-Oct-2000</v>
      </c>
      <c r="M2047" s="10">
        <f>VLOOKUP(A2047,'Hospitalisation Details'!A:Q,17,0)</f>
        <v>2741.95</v>
      </c>
      <c r="N2047" t="str">
        <f>VLOOKUP(A2047,'Hospitalisation Details'!A:L,12,0)</f>
        <v>tier - 2</v>
      </c>
      <c r="O2047" t="str">
        <f>VLOOKUP(A2047,'Hospitalisation Details'!A:AA,13,0)</f>
        <v>tier - 3</v>
      </c>
      <c r="P2047" t="str">
        <f>VLOOKUP(A2047,'Hospitalisation Details'!A:AA,14,0)</f>
        <v>R1024</v>
      </c>
      <c r="Q2047">
        <f>VLOOKUP(A2047,'Hospitalisation Details'!A:AA,16,0)</f>
        <v>22</v>
      </c>
    </row>
    <row r="2048" spans="1:17" ht="15.75" x14ac:dyDescent="0.25">
      <c r="A2048" s="1" t="s">
        <v>320</v>
      </c>
      <c r="B2048" t="str">
        <f>VLOOKUP(A2048,'Customer Names'!A:D,4,0)</f>
        <v>Jennifer</v>
      </c>
      <c r="C2048">
        <f>VLOOKUP(A2048,'Medical Examinations'!A:B,2,0)</f>
        <v>23.18</v>
      </c>
      <c r="D2048">
        <f>VLOOKUP(A2048,'Medical Examinations'!A:C,3,0)</f>
        <v>4.24</v>
      </c>
      <c r="E2048" t="str">
        <f>VLOOKUP(A2048,'Medical Examinations'!A:K,11,0)</f>
        <v>No</v>
      </c>
      <c r="F2048" t="str">
        <f>VLOOKUP(A2048,'Medical Examinations'!A:N,14,0)</f>
        <v>Yes</v>
      </c>
      <c r="G2048" t="str">
        <f>VLOOKUP(A2048,'Medical Examinations'!A:F,6,0)</f>
        <v>No</v>
      </c>
      <c r="H2048" s="7">
        <f>VLOOKUP(A2048,'Medical Examinations'!A:J,10,0)</f>
        <v>1</v>
      </c>
      <c r="I2048" t="str">
        <f>VLOOKUP(A2048,'Medical Examinations'!A:I,9,0)</f>
        <v>No</v>
      </c>
      <c r="J2048" t="str">
        <f>VLOOKUP(A2048,'Medical Examinations'!A:L,12,0)</f>
        <v>Normal Weight</v>
      </c>
      <c r="K2048" t="str">
        <f>VLOOKUP(A2048,'Medical Examinations'!A:M,13,0)</f>
        <v>Normal</v>
      </c>
      <c r="L2048" t="str">
        <f>VLOOKUP(A2048,'Hospitalisation Details'!A:S,15,0)</f>
        <v>17-Dec-2000</v>
      </c>
      <c r="M2048" s="10">
        <f>VLOOKUP(A2048,'Hospitalisation Details'!A:Q,17,0)</f>
        <v>2731.91</v>
      </c>
      <c r="N2048" t="str">
        <f>VLOOKUP(A2048,'Hospitalisation Details'!A:L,12,0)</f>
        <v>tier - 2</v>
      </c>
      <c r="O2048" t="str">
        <f>VLOOKUP(A2048,'Hospitalisation Details'!A:AA,13,0)</f>
        <v>tier - 3</v>
      </c>
      <c r="P2048" t="str">
        <f>VLOOKUP(A2048,'Hospitalisation Details'!A:AA,14,0)</f>
        <v>R1024</v>
      </c>
      <c r="Q2048">
        <f>VLOOKUP(A2048,'Hospitalisation Details'!A:AA,16,0)</f>
        <v>22</v>
      </c>
    </row>
    <row r="2049" spans="1:17" ht="15.75" x14ac:dyDescent="0.25">
      <c r="A2049" s="1" t="s">
        <v>319</v>
      </c>
      <c r="B2049" t="str">
        <f>VLOOKUP(A2049,'Customer Names'!A:D,4,0)</f>
        <v>Jingjing</v>
      </c>
      <c r="C2049">
        <f>VLOOKUP(A2049,'Medical Examinations'!A:B,2,0)</f>
        <v>39.615000000000002</v>
      </c>
      <c r="D2049">
        <f>VLOOKUP(A2049,'Medical Examinations'!A:C,3,0)</f>
        <v>6.32</v>
      </c>
      <c r="E2049" t="str">
        <f>VLOOKUP(A2049,'Medical Examinations'!A:K,11,0)</f>
        <v>No</v>
      </c>
      <c r="F2049" t="str">
        <f>VLOOKUP(A2049,'Medical Examinations'!A:N,14,0)</f>
        <v>No</v>
      </c>
      <c r="G2049" t="str">
        <f>VLOOKUP(A2049,'Medical Examinations'!A:F,6,0)</f>
        <v>Yes</v>
      </c>
      <c r="H2049" s="7">
        <f>VLOOKUP(A2049,'Medical Examinations'!A:J,10,0)</f>
        <v>1</v>
      </c>
      <c r="I2049" t="str">
        <f>VLOOKUP(A2049,'Medical Examinations'!A:I,9,0)</f>
        <v>No</v>
      </c>
      <c r="J2049" t="str">
        <f>VLOOKUP(A2049,'Medical Examinations'!A:L,12,0)</f>
        <v>Obesity</v>
      </c>
      <c r="K2049" t="str">
        <f>VLOOKUP(A2049,'Medical Examinations'!A:M,13,0)</f>
        <v>Prediabetes</v>
      </c>
      <c r="L2049" t="str">
        <f>VLOOKUP(A2049,'Hospitalisation Details'!A:S,15,0)</f>
        <v>3-Dec-2003</v>
      </c>
      <c r="M2049" s="10">
        <f>VLOOKUP(A2049,'Hospitalisation Details'!A:Q,17,0)</f>
        <v>2730.11</v>
      </c>
      <c r="N2049" t="str">
        <f>VLOOKUP(A2049,'Hospitalisation Details'!A:L,12,0)</f>
        <v>tier - 2</v>
      </c>
      <c r="O2049" t="str">
        <f>VLOOKUP(A2049,'Hospitalisation Details'!A:AA,13,0)</f>
        <v>tier - 3</v>
      </c>
      <c r="P2049" t="str">
        <f>VLOOKUP(A2049,'Hospitalisation Details'!A:AA,14,0)</f>
        <v>R1012</v>
      </c>
      <c r="Q2049">
        <f>VLOOKUP(A2049,'Hospitalisation Details'!A:AA,16,0)</f>
        <v>19</v>
      </c>
    </row>
    <row r="2050" spans="1:17" ht="15.75" x14ac:dyDescent="0.25">
      <c r="A2050" s="1" t="s">
        <v>318</v>
      </c>
      <c r="B2050" t="str">
        <f>VLOOKUP(A2050,'Customer Names'!A:D,4,0)</f>
        <v>Morgan</v>
      </c>
      <c r="C2050">
        <f>VLOOKUP(A2050,'Medical Examinations'!A:B,2,0)</f>
        <v>30.59</v>
      </c>
      <c r="D2050">
        <f>VLOOKUP(A2050,'Medical Examinations'!A:C,3,0)</f>
        <v>6.3</v>
      </c>
      <c r="E2050" t="str">
        <f>VLOOKUP(A2050,'Medical Examinations'!A:K,11,0)</f>
        <v>Yes</v>
      </c>
      <c r="F2050" t="str">
        <f>VLOOKUP(A2050,'Medical Examinations'!A:N,14,0)</f>
        <v>No</v>
      </c>
      <c r="G2050" t="str">
        <f>VLOOKUP(A2050,'Medical Examinations'!A:F,6,0)</f>
        <v>Yes</v>
      </c>
      <c r="H2050" s="7">
        <f>VLOOKUP(A2050,'Medical Examinations'!A:J,10,0)</f>
        <v>1</v>
      </c>
      <c r="I2050" t="str">
        <f>VLOOKUP(A2050,'Medical Examinations'!A:I,9,0)</f>
        <v>No</v>
      </c>
      <c r="J2050" t="str">
        <f>VLOOKUP(A2050,'Medical Examinations'!A:L,12,0)</f>
        <v>Obesity</v>
      </c>
      <c r="K2050" t="str">
        <f>VLOOKUP(A2050,'Medical Examinations'!A:M,13,0)</f>
        <v>Prediabetes</v>
      </c>
      <c r="L2050" t="str">
        <f>VLOOKUP(A2050,'Hospitalisation Details'!A:S,15,0)</f>
        <v>6-Oct-1997</v>
      </c>
      <c r="M2050" s="10">
        <f>VLOOKUP(A2050,'Hospitalisation Details'!A:Q,17,0)</f>
        <v>2727.4</v>
      </c>
      <c r="N2050" t="str">
        <f>VLOOKUP(A2050,'Hospitalisation Details'!A:L,12,0)</f>
        <v>tier - 3</v>
      </c>
      <c r="O2050" t="str">
        <f>VLOOKUP(A2050,'Hospitalisation Details'!A:AA,13,0)</f>
        <v>tier - 3</v>
      </c>
      <c r="P2050" t="str">
        <f>VLOOKUP(A2050,'Hospitalisation Details'!A:AA,14,0)</f>
        <v>R1016</v>
      </c>
      <c r="Q2050">
        <f>VLOOKUP(A2050,'Hospitalisation Details'!A:AA,16,0)</f>
        <v>25</v>
      </c>
    </row>
    <row r="2051" spans="1:17" ht="15.75" x14ac:dyDescent="0.25">
      <c r="A2051" s="1" t="s">
        <v>317</v>
      </c>
      <c r="B2051" t="str">
        <f>VLOOKUP(A2051,'Customer Names'!A:D,4,0)</f>
        <v>Patrick J.</v>
      </c>
      <c r="C2051">
        <f>VLOOKUP(A2051,'Medical Examinations'!A:B,2,0)</f>
        <v>16.72</v>
      </c>
      <c r="D2051">
        <f>VLOOKUP(A2051,'Medical Examinations'!A:C,3,0)</f>
        <v>4.38</v>
      </c>
      <c r="E2051" t="str">
        <f>VLOOKUP(A2051,'Medical Examinations'!A:K,11,0)</f>
        <v>Yes</v>
      </c>
      <c r="F2051" t="str">
        <f>VLOOKUP(A2051,'Medical Examinations'!A:N,14,0)</f>
        <v>No</v>
      </c>
      <c r="G2051" t="str">
        <f>VLOOKUP(A2051,'Medical Examinations'!A:F,6,0)</f>
        <v>No</v>
      </c>
      <c r="H2051" s="7">
        <f>VLOOKUP(A2051,'Medical Examinations'!A:J,10,0)</f>
        <v>1</v>
      </c>
      <c r="I2051" t="str">
        <f>VLOOKUP(A2051,'Medical Examinations'!A:I,9,0)</f>
        <v>No</v>
      </c>
      <c r="J2051" t="str">
        <f>VLOOKUP(A2051,'Medical Examinations'!A:L,12,0)</f>
        <v>Underweight</v>
      </c>
      <c r="K2051" t="str">
        <f>VLOOKUP(A2051,'Medical Examinations'!A:M,13,0)</f>
        <v>Normal</v>
      </c>
      <c r="L2051" t="str">
        <f>VLOOKUP(A2051,'Hospitalisation Details'!A:S,15,0)</f>
        <v>20-Aug-1988</v>
      </c>
      <c r="M2051" s="10">
        <f>VLOOKUP(A2051,'Hospitalisation Details'!A:Q,17,0)</f>
        <v>2726.06</v>
      </c>
      <c r="N2051" t="str">
        <f>VLOOKUP(A2051,'Hospitalisation Details'!A:L,12,0)</f>
        <v>tier - 2</v>
      </c>
      <c r="O2051" t="str">
        <f>VLOOKUP(A2051,'Hospitalisation Details'!A:AA,13,0)</f>
        <v>tier - 2</v>
      </c>
      <c r="P2051" t="str">
        <f>VLOOKUP(A2051,'Hospitalisation Details'!A:AA,14,0)</f>
        <v>R1013</v>
      </c>
      <c r="Q2051">
        <f>VLOOKUP(A2051,'Hospitalisation Details'!A:AA,16,0)</f>
        <v>34</v>
      </c>
    </row>
    <row r="2052" spans="1:17" ht="15.75" x14ac:dyDescent="0.25">
      <c r="A2052" s="1" t="s">
        <v>316</v>
      </c>
      <c r="B2052" t="str">
        <f>VLOOKUP(A2052,'Customer Names'!A:D,4,0)</f>
        <v>Frankline</v>
      </c>
      <c r="C2052">
        <f>VLOOKUP(A2052,'Medical Examinations'!A:B,2,0)</f>
        <v>26.22</v>
      </c>
      <c r="D2052">
        <f>VLOOKUP(A2052,'Medical Examinations'!A:C,3,0)</f>
        <v>4.6500000000000004</v>
      </c>
      <c r="E2052" t="str">
        <f>VLOOKUP(A2052,'Medical Examinations'!A:K,11,0)</f>
        <v>Yes</v>
      </c>
      <c r="F2052" t="str">
        <f>VLOOKUP(A2052,'Medical Examinations'!A:N,14,0)</f>
        <v>No</v>
      </c>
      <c r="G2052" t="str">
        <f>VLOOKUP(A2052,'Medical Examinations'!A:F,6,0)</f>
        <v>Yes</v>
      </c>
      <c r="H2052" s="7">
        <f>VLOOKUP(A2052,'Medical Examinations'!A:J,10,0)</f>
        <v>1</v>
      </c>
      <c r="I2052" t="str">
        <f>VLOOKUP(A2052,'Medical Examinations'!A:I,9,0)</f>
        <v>No</v>
      </c>
      <c r="J2052" t="str">
        <f>VLOOKUP(A2052,'Medical Examinations'!A:L,12,0)</f>
        <v>Overweight</v>
      </c>
      <c r="K2052" t="str">
        <f>VLOOKUP(A2052,'Medical Examinations'!A:M,13,0)</f>
        <v>Normal</v>
      </c>
      <c r="L2052" t="str">
        <f>VLOOKUP(A2052,'Hospitalisation Details'!A:S,15,0)</f>
        <v>30-Oct-1997</v>
      </c>
      <c r="M2052" s="10">
        <f>VLOOKUP(A2052,'Hospitalisation Details'!A:Q,17,0)</f>
        <v>2721.32</v>
      </c>
      <c r="N2052" t="str">
        <f>VLOOKUP(A2052,'Hospitalisation Details'!A:L,12,0)</f>
        <v>tier - 1</v>
      </c>
      <c r="O2052" t="str">
        <f>VLOOKUP(A2052,'Hospitalisation Details'!A:AA,13,0)</f>
        <v>tier - 3</v>
      </c>
      <c r="P2052" t="str">
        <f>VLOOKUP(A2052,'Hospitalisation Details'!A:AA,14,0)</f>
        <v>R1014</v>
      </c>
      <c r="Q2052">
        <f>VLOOKUP(A2052,'Hospitalisation Details'!A:AA,16,0)</f>
        <v>25</v>
      </c>
    </row>
    <row r="2053" spans="1:17" ht="15.75" x14ac:dyDescent="0.25">
      <c r="A2053" s="1" t="s">
        <v>315</v>
      </c>
      <c r="B2053" t="str">
        <f>VLOOKUP(A2053,'Customer Names'!A:D,4,0)</f>
        <v>Laura T.</v>
      </c>
      <c r="C2053">
        <f>VLOOKUP(A2053,'Medical Examinations'!A:B,2,0)</f>
        <v>31.824999999999999</v>
      </c>
      <c r="D2053">
        <f>VLOOKUP(A2053,'Medical Examinations'!A:C,3,0)</f>
        <v>4.7</v>
      </c>
      <c r="E2053" t="str">
        <f>VLOOKUP(A2053,'Medical Examinations'!A:K,11,0)</f>
        <v>No</v>
      </c>
      <c r="F2053" t="str">
        <f>VLOOKUP(A2053,'Medical Examinations'!A:N,14,0)</f>
        <v>No</v>
      </c>
      <c r="G2053" t="str">
        <f>VLOOKUP(A2053,'Medical Examinations'!A:F,6,0)</f>
        <v>Yes</v>
      </c>
      <c r="H2053" s="7">
        <f>VLOOKUP(A2053,'Medical Examinations'!A:J,10,0)</f>
        <v>1</v>
      </c>
      <c r="I2053" t="str">
        <f>VLOOKUP(A2053,'Medical Examinations'!A:I,9,0)</f>
        <v>No</v>
      </c>
      <c r="J2053" t="str">
        <f>VLOOKUP(A2053,'Medical Examinations'!A:L,12,0)</f>
        <v>Obesity</v>
      </c>
      <c r="K2053" t="str">
        <f>VLOOKUP(A2053,'Medical Examinations'!A:M,13,0)</f>
        <v>Normal</v>
      </c>
      <c r="L2053" t="str">
        <f>VLOOKUP(A2053,'Hospitalisation Details'!A:S,15,0)</f>
        <v>6-Aug-2003</v>
      </c>
      <c r="M2053" s="10">
        <f>VLOOKUP(A2053,'Hospitalisation Details'!A:Q,17,0)</f>
        <v>2719.28</v>
      </c>
      <c r="N2053" t="str">
        <f>VLOOKUP(A2053,'Hospitalisation Details'!A:L,12,0)</f>
        <v>tier - 2</v>
      </c>
      <c r="O2053" t="str">
        <f>VLOOKUP(A2053,'Hospitalisation Details'!A:AA,13,0)</f>
        <v>tier - 2</v>
      </c>
      <c r="P2053" t="str">
        <f>VLOOKUP(A2053,'Hospitalisation Details'!A:AA,14,0)</f>
        <v>R1012</v>
      </c>
      <c r="Q2053">
        <f>VLOOKUP(A2053,'Hospitalisation Details'!A:AA,16,0)</f>
        <v>19</v>
      </c>
    </row>
    <row r="2054" spans="1:17" ht="15.75" x14ac:dyDescent="0.25">
      <c r="A2054" s="1" t="s">
        <v>314</v>
      </c>
      <c r="B2054" t="str">
        <f>VLOOKUP(A2054,'Customer Names'!A:D,4,0)</f>
        <v>Natalia</v>
      </c>
      <c r="C2054">
        <f>VLOOKUP(A2054,'Medical Examinations'!A:B,2,0)</f>
        <v>25.745000000000001</v>
      </c>
      <c r="D2054">
        <f>VLOOKUP(A2054,'Medical Examinations'!A:C,3,0)</f>
        <v>4.34</v>
      </c>
      <c r="E2054" t="str">
        <f>VLOOKUP(A2054,'Medical Examinations'!A:K,11,0)</f>
        <v>No</v>
      </c>
      <c r="F2054" t="str">
        <f>VLOOKUP(A2054,'Medical Examinations'!A:N,14,0)</f>
        <v>No</v>
      </c>
      <c r="G2054" t="str">
        <f>VLOOKUP(A2054,'Medical Examinations'!A:F,6,0)</f>
        <v>Yes</v>
      </c>
      <c r="H2054" s="7">
        <f>VLOOKUP(A2054,'Medical Examinations'!A:J,10,0)</f>
        <v>1</v>
      </c>
      <c r="I2054" t="str">
        <f>VLOOKUP(A2054,'Medical Examinations'!A:I,9,0)</f>
        <v>No</v>
      </c>
      <c r="J2054" t="str">
        <f>VLOOKUP(A2054,'Medical Examinations'!A:L,12,0)</f>
        <v>Overweight</v>
      </c>
      <c r="K2054" t="str">
        <f>VLOOKUP(A2054,'Medical Examinations'!A:M,13,0)</f>
        <v>Normal</v>
      </c>
      <c r="L2054" t="str">
        <f>VLOOKUP(A2054,'Hospitalisation Details'!A:S,15,0)</f>
        <v>1-Dec-2003</v>
      </c>
      <c r="M2054" s="10">
        <f>VLOOKUP(A2054,'Hospitalisation Details'!A:Q,17,0)</f>
        <v>2710.83</v>
      </c>
      <c r="N2054" t="str">
        <f>VLOOKUP(A2054,'Hospitalisation Details'!A:L,12,0)</f>
        <v>tier - 2</v>
      </c>
      <c r="O2054" t="str">
        <f>VLOOKUP(A2054,'Hospitalisation Details'!A:AA,13,0)</f>
        <v>tier - 3</v>
      </c>
      <c r="P2054" t="str">
        <f>VLOOKUP(A2054,'Hospitalisation Details'!A:AA,14,0)</f>
        <v>R1012</v>
      </c>
      <c r="Q2054">
        <f>VLOOKUP(A2054,'Hospitalisation Details'!A:AA,16,0)</f>
        <v>19</v>
      </c>
    </row>
    <row r="2055" spans="1:17" ht="15.75" x14ac:dyDescent="0.25">
      <c r="A2055" s="1" t="s">
        <v>313</v>
      </c>
      <c r="B2055" t="str">
        <f>VLOOKUP(A2055,'Customer Names'!A:D,4,0)</f>
        <v>Jennifer L.</v>
      </c>
      <c r="C2055">
        <f>VLOOKUP(A2055,'Medical Examinations'!A:B,2,0)</f>
        <v>24.605</v>
      </c>
      <c r="D2055">
        <f>VLOOKUP(A2055,'Medical Examinations'!A:C,3,0)</f>
        <v>5.62</v>
      </c>
      <c r="E2055" t="str">
        <f>VLOOKUP(A2055,'Medical Examinations'!A:K,11,0)</f>
        <v>No</v>
      </c>
      <c r="F2055" t="str">
        <f>VLOOKUP(A2055,'Medical Examinations'!A:N,14,0)</f>
        <v>No</v>
      </c>
      <c r="G2055" t="str">
        <f>VLOOKUP(A2055,'Medical Examinations'!A:F,6,0)</f>
        <v>Yes</v>
      </c>
      <c r="H2055" s="7">
        <f>VLOOKUP(A2055,'Medical Examinations'!A:J,10,0)</f>
        <v>1</v>
      </c>
      <c r="I2055" t="str">
        <f>VLOOKUP(A2055,'Medical Examinations'!A:I,9,0)</f>
        <v>No</v>
      </c>
      <c r="J2055" t="str">
        <f>VLOOKUP(A2055,'Medical Examinations'!A:L,12,0)</f>
        <v>Normal Weight</v>
      </c>
      <c r="K2055" t="str">
        <f>VLOOKUP(A2055,'Medical Examinations'!A:M,13,0)</f>
        <v>Normal</v>
      </c>
      <c r="L2055" t="str">
        <f>VLOOKUP(A2055,'Hospitalisation Details'!A:S,15,0)</f>
        <v>21-Nov-2003</v>
      </c>
      <c r="M2055" s="10">
        <f>VLOOKUP(A2055,'Hospitalisation Details'!A:Q,17,0)</f>
        <v>2709.24</v>
      </c>
      <c r="N2055" t="str">
        <f>VLOOKUP(A2055,'Hospitalisation Details'!A:L,12,0)</f>
        <v>tier - 2</v>
      </c>
      <c r="O2055" t="str">
        <f>VLOOKUP(A2055,'Hospitalisation Details'!A:AA,13,0)</f>
        <v>tier - 2</v>
      </c>
      <c r="P2055" t="str">
        <f>VLOOKUP(A2055,'Hospitalisation Details'!A:AA,14,0)</f>
        <v>R1012</v>
      </c>
      <c r="Q2055">
        <f>VLOOKUP(A2055,'Hospitalisation Details'!A:AA,16,0)</f>
        <v>19</v>
      </c>
    </row>
    <row r="2056" spans="1:17" ht="15.75" x14ac:dyDescent="0.25">
      <c r="A2056" s="1" t="s">
        <v>312</v>
      </c>
      <c r="B2056" t="str">
        <f>VLOOKUP(A2056,'Customer Names'!A:D,4,0)</f>
        <v>Brooke</v>
      </c>
      <c r="C2056">
        <f>VLOOKUP(A2056,'Medical Examinations'!A:B,2,0)</f>
        <v>24.51</v>
      </c>
      <c r="D2056">
        <f>VLOOKUP(A2056,'Medical Examinations'!A:C,3,0)</f>
        <v>4.24</v>
      </c>
      <c r="E2056" t="str">
        <f>VLOOKUP(A2056,'Medical Examinations'!A:K,11,0)</f>
        <v>No</v>
      </c>
      <c r="F2056" t="str">
        <f>VLOOKUP(A2056,'Medical Examinations'!A:N,14,0)</f>
        <v>No</v>
      </c>
      <c r="G2056" t="str">
        <f>VLOOKUP(A2056,'Medical Examinations'!A:F,6,0)</f>
        <v>Yes</v>
      </c>
      <c r="H2056" s="7">
        <f>VLOOKUP(A2056,'Medical Examinations'!A:J,10,0)</f>
        <v>1</v>
      </c>
      <c r="I2056" t="str">
        <f>VLOOKUP(A2056,'Medical Examinations'!A:I,9,0)</f>
        <v>No</v>
      </c>
      <c r="J2056" t="str">
        <f>VLOOKUP(A2056,'Medical Examinations'!A:L,12,0)</f>
        <v>Normal Weight</v>
      </c>
      <c r="K2056" t="str">
        <f>VLOOKUP(A2056,'Medical Examinations'!A:M,13,0)</f>
        <v>Normal</v>
      </c>
      <c r="L2056" t="str">
        <f>VLOOKUP(A2056,'Hospitalisation Details'!A:S,15,0)</f>
        <v>17-Jul-2003</v>
      </c>
      <c r="M2056" s="10">
        <f>VLOOKUP(A2056,'Hospitalisation Details'!A:Q,17,0)</f>
        <v>2709.11</v>
      </c>
      <c r="N2056" t="str">
        <f>VLOOKUP(A2056,'Hospitalisation Details'!A:L,12,0)</f>
        <v>tier - 2</v>
      </c>
      <c r="O2056" t="str">
        <f>VLOOKUP(A2056,'Hospitalisation Details'!A:AA,13,0)</f>
        <v>tier - 2</v>
      </c>
      <c r="P2056" t="str">
        <f>VLOOKUP(A2056,'Hospitalisation Details'!A:AA,14,0)</f>
        <v>R1012</v>
      </c>
      <c r="Q2056">
        <f>VLOOKUP(A2056,'Hospitalisation Details'!A:AA,16,0)</f>
        <v>19</v>
      </c>
    </row>
    <row r="2057" spans="1:17" ht="15.75" x14ac:dyDescent="0.25">
      <c r="A2057" s="1" t="s">
        <v>311</v>
      </c>
      <c r="B2057" t="str">
        <f>VLOOKUP(A2057,'Customer Names'!A:D,4,0)</f>
        <v>Jeremy M</v>
      </c>
      <c r="C2057">
        <f>VLOOKUP(A2057,'Medical Examinations'!A:B,2,0)</f>
        <v>31.065000000000001</v>
      </c>
      <c r="D2057">
        <f>VLOOKUP(A2057,'Medical Examinations'!A:C,3,0)</f>
        <v>4.57</v>
      </c>
      <c r="E2057" t="str">
        <f>VLOOKUP(A2057,'Medical Examinations'!A:K,11,0)</f>
        <v>Yes</v>
      </c>
      <c r="F2057" t="str">
        <f>VLOOKUP(A2057,'Medical Examinations'!A:N,14,0)</f>
        <v>No</v>
      </c>
      <c r="G2057" t="str">
        <f>VLOOKUP(A2057,'Medical Examinations'!A:F,6,0)</f>
        <v>No</v>
      </c>
      <c r="H2057" s="7" t="str">
        <f>VLOOKUP(A2057,'Medical Examinations'!A:J,10,0)</f>
        <v>0</v>
      </c>
      <c r="I2057" t="str">
        <f>VLOOKUP(A2057,'Medical Examinations'!A:I,9,0)</f>
        <v>No</v>
      </c>
      <c r="J2057" t="str">
        <f>VLOOKUP(A2057,'Medical Examinations'!A:L,12,0)</f>
        <v>Obesity</v>
      </c>
      <c r="K2057" t="str">
        <f>VLOOKUP(A2057,'Medical Examinations'!A:M,13,0)</f>
        <v>Normal</v>
      </c>
      <c r="L2057" t="str">
        <f>VLOOKUP(A2057,'Hospitalisation Details'!A:S,15,0)</f>
        <v>13-Jun-1996</v>
      </c>
      <c r="M2057" s="10">
        <f>VLOOKUP(A2057,'Hospitalisation Details'!A:Q,17,0)</f>
        <v>2699.57</v>
      </c>
      <c r="N2057" t="str">
        <f>VLOOKUP(A2057,'Hospitalisation Details'!A:L,12,0)</f>
        <v>tier - 2</v>
      </c>
      <c r="O2057" t="str">
        <f>VLOOKUP(A2057,'Hospitalisation Details'!A:AA,13,0)</f>
        <v>tier - 1</v>
      </c>
      <c r="P2057" t="str">
        <f>VLOOKUP(A2057,'Hospitalisation Details'!A:AA,14,0)</f>
        <v>R1012</v>
      </c>
      <c r="Q2057">
        <f>VLOOKUP(A2057,'Hospitalisation Details'!A:AA,16,0)</f>
        <v>26</v>
      </c>
    </row>
    <row r="2058" spans="1:17" ht="15.75" x14ac:dyDescent="0.25">
      <c r="A2058" s="1" t="s">
        <v>310</v>
      </c>
      <c r="B2058" t="str">
        <f>VLOOKUP(A2058,'Customer Names'!A:D,4,0)</f>
        <v>Megan L.</v>
      </c>
      <c r="C2058">
        <f>VLOOKUP(A2058,'Medical Examinations'!A:B,2,0)</f>
        <v>28.12</v>
      </c>
      <c r="D2058">
        <f>VLOOKUP(A2058,'Medical Examinations'!A:C,3,0)</f>
        <v>5.05</v>
      </c>
      <c r="E2058" t="str">
        <f>VLOOKUP(A2058,'Medical Examinations'!A:K,11,0)</f>
        <v>No</v>
      </c>
      <c r="F2058" t="str">
        <f>VLOOKUP(A2058,'Medical Examinations'!A:N,14,0)</f>
        <v>No</v>
      </c>
      <c r="G2058" t="str">
        <f>VLOOKUP(A2058,'Medical Examinations'!A:F,6,0)</f>
        <v>No</v>
      </c>
      <c r="H2058" s="7" t="str">
        <f>VLOOKUP(A2058,'Medical Examinations'!A:J,10,0)</f>
        <v>0</v>
      </c>
      <c r="I2058" t="str">
        <f>VLOOKUP(A2058,'Medical Examinations'!A:I,9,0)</f>
        <v>No</v>
      </c>
      <c r="J2058" t="str">
        <f>VLOOKUP(A2058,'Medical Examinations'!A:L,12,0)</f>
        <v>Overweight</v>
      </c>
      <c r="K2058" t="str">
        <f>VLOOKUP(A2058,'Medical Examinations'!A:M,13,0)</f>
        <v>Normal</v>
      </c>
      <c r="L2058" t="str">
        <f>VLOOKUP(A2058,'Hospitalisation Details'!A:S,15,0)</f>
        <v>11-Jun-1999</v>
      </c>
      <c r="M2058" s="10">
        <f>VLOOKUP(A2058,'Hospitalisation Details'!A:Q,17,0)</f>
        <v>2690.11</v>
      </c>
      <c r="N2058" t="str">
        <f>VLOOKUP(A2058,'Hospitalisation Details'!A:L,12,0)</f>
        <v>tier - 2</v>
      </c>
      <c r="O2058" t="str">
        <f>VLOOKUP(A2058,'Hospitalisation Details'!A:AA,13,0)</f>
        <v>tier - 2</v>
      </c>
      <c r="P2058" t="str">
        <f>VLOOKUP(A2058,'Hospitalisation Details'!A:AA,14,0)</f>
        <v>R1012</v>
      </c>
      <c r="Q2058">
        <f>VLOOKUP(A2058,'Hospitalisation Details'!A:AA,16,0)</f>
        <v>23</v>
      </c>
    </row>
    <row r="2059" spans="1:17" ht="15.75" x14ac:dyDescent="0.25">
      <c r="A2059" s="1" t="s">
        <v>309</v>
      </c>
      <c r="B2059" t="str">
        <f>VLOOKUP(A2059,'Customer Names'!A:D,4,0)</f>
        <v>Bryan</v>
      </c>
      <c r="C2059">
        <f>VLOOKUP(A2059,'Medical Examinations'!A:B,2,0)</f>
        <v>38.06</v>
      </c>
      <c r="D2059">
        <f>VLOOKUP(A2059,'Medical Examinations'!A:C,3,0)</f>
        <v>6.16</v>
      </c>
      <c r="E2059" t="str">
        <f>VLOOKUP(A2059,'Medical Examinations'!A:K,11,0)</f>
        <v>No</v>
      </c>
      <c r="F2059" t="str">
        <f>VLOOKUP(A2059,'Medical Examinations'!A:N,14,0)</f>
        <v>No</v>
      </c>
      <c r="G2059" t="str">
        <f>VLOOKUP(A2059,'Medical Examinations'!A:F,6,0)</f>
        <v>No</v>
      </c>
      <c r="H2059" s="7" t="str">
        <f>VLOOKUP(A2059,'Medical Examinations'!A:J,10,0)</f>
        <v>0</v>
      </c>
      <c r="I2059" t="str">
        <f>VLOOKUP(A2059,'Medical Examinations'!A:I,9,0)</f>
        <v>No</v>
      </c>
      <c r="J2059" t="str">
        <f>VLOOKUP(A2059,'Medical Examinations'!A:L,12,0)</f>
        <v>Obesity</v>
      </c>
      <c r="K2059" t="str">
        <f>VLOOKUP(A2059,'Medical Examinations'!A:M,13,0)</f>
        <v>Prediabetes</v>
      </c>
      <c r="L2059" t="str">
        <f>VLOOKUP(A2059,'Hospitalisation Details'!A:S,15,0)</f>
        <v>2-Oct-1994</v>
      </c>
      <c r="M2059" s="10">
        <f>VLOOKUP(A2059,'Hospitalisation Details'!A:Q,17,0)</f>
        <v>2689.5</v>
      </c>
      <c r="N2059" t="str">
        <f>VLOOKUP(A2059,'Hospitalisation Details'!A:L,12,0)</f>
        <v>tier - 3</v>
      </c>
      <c r="O2059" t="str">
        <f>VLOOKUP(A2059,'Hospitalisation Details'!A:AA,13,0)</f>
        <v>tier - 2</v>
      </c>
      <c r="P2059" t="str">
        <f>VLOOKUP(A2059,'Hospitalisation Details'!A:AA,14,0)</f>
        <v>R1013</v>
      </c>
      <c r="Q2059">
        <f>VLOOKUP(A2059,'Hospitalisation Details'!A:AA,16,0)</f>
        <v>28</v>
      </c>
    </row>
    <row r="2060" spans="1:17" ht="15.75" x14ac:dyDescent="0.25">
      <c r="A2060" s="1" t="s">
        <v>308</v>
      </c>
      <c r="B2060" t="str">
        <f>VLOOKUP(A2060,'Customer Names'!A:D,4,0)</f>
        <v>Marny</v>
      </c>
      <c r="C2060">
        <f>VLOOKUP(A2060,'Medical Examinations'!A:B,2,0)</f>
        <v>24.96</v>
      </c>
      <c r="D2060">
        <f>VLOOKUP(A2060,'Medical Examinations'!A:C,3,0)</f>
        <v>4.57</v>
      </c>
      <c r="E2060" t="str">
        <f>VLOOKUP(A2060,'Medical Examinations'!A:K,11,0)</f>
        <v>No</v>
      </c>
      <c r="F2060" t="str">
        <f>VLOOKUP(A2060,'Medical Examinations'!A:N,14,0)</f>
        <v>No</v>
      </c>
      <c r="G2060" t="str">
        <f>VLOOKUP(A2060,'Medical Examinations'!A:F,6,0)</f>
        <v>No</v>
      </c>
      <c r="H2060" s="7" t="str">
        <f>VLOOKUP(A2060,'Medical Examinations'!A:J,10,0)</f>
        <v>0</v>
      </c>
      <c r="I2060" t="str">
        <f>VLOOKUP(A2060,'Medical Examinations'!A:I,9,0)</f>
        <v>No</v>
      </c>
      <c r="J2060" t="str">
        <f>VLOOKUP(A2060,'Medical Examinations'!A:L,12,0)</f>
        <v>Normal Weight</v>
      </c>
      <c r="K2060" t="str">
        <f>VLOOKUP(A2060,'Medical Examinations'!A:M,13,0)</f>
        <v>Normal</v>
      </c>
      <c r="L2060" t="str">
        <f>VLOOKUP(A2060,'Hospitalisation Details'!A:S,15,0)</f>
        <v>17-Sep-1994</v>
      </c>
      <c r="M2060" s="10">
        <f>VLOOKUP(A2060,'Hospitalisation Details'!A:Q,17,0)</f>
        <v>2684.69</v>
      </c>
      <c r="N2060" t="str">
        <f>VLOOKUP(A2060,'Hospitalisation Details'!A:L,12,0)</f>
        <v>tier - 2</v>
      </c>
      <c r="O2060" t="str">
        <f>VLOOKUP(A2060,'Hospitalisation Details'!A:AA,13,0)</f>
        <v>tier - 2</v>
      </c>
      <c r="P2060" t="str">
        <f>VLOOKUP(A2060,'Hospitalisation Details'!A:AA,14,0)</f>
        <v>R1013</v>
      </c>
      <c r="Q2060">
        <f>VLOOKUP(A2060,'Hospitalisation Details'!A:AA,16,0)</f>
        <v>28</v>
      </c>
    </row>
    <row r="2061" spans="1:17" ht="15.75" x14ac:dyDescent="0.25">
      <c r="A2061" s="1" t="s">
        <v>307</v>
      </c>
      <c r="B2061" t="str">
        <f>VLOOKUP(A2061,'Customer Names'!A:D,4,0)</f>
        <v>Marc</v>
      </c>
      <c r="C2061">
        <f>VLOOKUP(A2061,'Medical Examinations'!A:B,2,0)</f>
        <v>17.670000000000002</v>
      </c>
      <c r="D2061">
        <f>VLOOKUP(A2061,'Medical Examinations'!A:C,3,0)</f>
        <v>5.53</v>
      </c>
      <c r="E2061" t="str">
        <f>VLOOKUP(A2061,'Medical Examinations'!A:K,11,0)</f>
        <v>Yes</v>
      </c>
      <c r="F2061" t="str">
        <f>VLOOKUP(A2061,'Medical Examinations'!A:N,14,0)</f>
        <v>No</v>
      </c>
      <c r="G2061" t="str">
        <f>VLOOKUP(A2061,'Medical Examinations'!A:F,6,0)</f>
        <v>No</v>
      </c>
      <c r="H2061" s="7" t="str">
        <f>VLOOKUP(A2061,'Medical Examinations'!A:J,10,0)</f>
        <v>0</v>
      </c>
      <c r="I2061" t="str">
        <f>VLOOKUP(A2061,'Medical Examinations'!A:I,9,0)</f>
        <v>No</v>
      </c>
      <c r="J2061" t="str">
        <f>VLOOKUP(A2061,'Medical Examinations'!A:L,12,0)</f>
        <v>Underweight</v>
      </c>
      <c r="K2061" t="str">
        <f>VLOOKUP(A2061,'Medical Examinations'!A:M,13,0)</f>
        <v>Normal</v>
      </c>
      <c r="L2061" t="str">
        <f>VLOOKUP(A2061,'Hospitalisation Details'!A:S,15,0)</f>
        <v>5-Aug-1996</v>
      </c>
      <c r="M2061" s="10">
        <f>VLOOKUP(A2061,'Hospitalisation Details'!A:Q,17,0)</f>
        <v>2680.95</v>
      </c>
      <c r="N2061" t="str">
        <f>VLOOKUP(A2061,'Hospitalisation Details'!A:L,12,0)</f>
        <v>tier - 3</v>
      </c>
      <c r="O2061" t="str">
        <f>VLOOKUP(A2061,'Hospitalisation Details'!A:AA,13,0)</f>
        <v>tier - 2</v>
      </c>
      <c r="P2061" t="str">
        <f>VLOOKUP(A2061,'Hospitalisation Details'!A:AA,14,0)</f>
        <v>R1012</v>
      </c>
      <c r="Q2061">
        <f>VLOOKUP(A2061,'Hospitalisation Details'!A:AA,16,0)</f>
        <v>26</v>
      </c>
    </row>
    <row r="2062" spans="1:17" ht="15.75" x14ac:dyDescent="0.25">
      <c r="A2062" s="1" t="s">
        <v>306</v>
      </c>
      <c r="B2062" t="str">
        <f>VLOOKUP(A2062,'Customer Names'!A:D,4,0)</f>
        <v>Benjamin L</v>
      </c>
      <c r="C2062">
        <f>VLOOKUP(A2062,'Medical Examinations'!A:B,2,0)</f>
        <v>31.35</v>
      </c>
      <c r="D2062">
        <f>VLOOKUP(A2062,'Medical Examinations'!A:C,3,0)</f>
        <v>5.84</v>
      </c>
      <c r="E2062" t="str">
        <f>VLOOKUP(A2062,'Medical Examinations'!A:K,11,0)</f>
        <v>No</v>
      </c>
      <c r="F2062" t="str">
        <f>VLOOKUP(A2062,'Medical Examinations'!A:N,14,0)</f>
        <v>Yes</v>
      </c>
      <c r="G2062" t="str">
        <f>VLOOKUP(A2062,'Medical Examinations'!A:F,6,0)</f>
        <v>No</v>
      </c>
      <c r="H2062" s="7">
        <f>VLOOKUP(A2062,'Medical Examinations'!A:J,10,0)</f>
        <v>1</v>
      </c>
      <c r="I2062" t="str">
        <f>VLOOKUP(A2062,'Medical Examinations'!A:I,9,0)</f>
        <v>No</v>
      </c>
      <c r="J2062" t="str">
        <f>VLOOKUP(A2062,'Medical Examinations'!A:L,12,0)</f>
        <v>Obesity</v>
      </c>
      <c r="K2062" t="str">
        <f>VLOOKUP(A2062,'Medical Examinations'!A:M,13,0)</f>
        <v>Prediabetes</v>
      </c>
      <c r="L2062" t="str">
        <f>VLOOKUP(A2062,'Hospitalisation Details'!A:S,15,0)</f>
        <v>9-Dec-2000</v>
      </c>
      <c r="M2062" s="10">
        <f>VLOOKUP(A2062,'Hospitalisation Details'!A:Q,17,0)</f>
        <v>2643.27</v>
      </c>
      <c r="N2062" t="str">
        <f>VLOOKUP(A2062,'Hospitalisation Details'!A:L,12,0)</f>
        <v>tier - 2</v>
      </c>
      <c r="O2062" t="str">
        <f>VLOOKUP(A2062,'Hospitalisation Details'!A:AA,13,0)</f>
        <v>tier - 1</v>
      </c>
      <c r="P2062" t="str">
        <f>VLOOKUP(A2062,'Hospitalisation Details'!A:AA,14,0)</f>
        <v>R1012</v>
      </c>
      <c r="Q2062">
        <f>VLOOKUP(A2062,'Hospitalisation Details'!A:AA,16,0)</f>
        <v>22</v>
      </c>
    </row>
    <row r="2063" spans="1:17" ht="15.75" x14ac:dyDescent="0.25">
      <c r="A2063" s="1" t="s">
        <v>305</v>
      </c>
      <c r="B2063" t="str">
        <f>VLOOKUP(A2063,'Customer Names'!A:D,4,0)</f>
        <v>Rob G</v>
      </c>
      <c r="C2063">
        <f>VLOOKUP(A2063,'Medical Examinations'!A:B,2,0)</f>
        <v>28.31</v>
      </c>
      <c r="D2063">
        <f>VLOOKUP(A2063,'Medical Examinations'!A:C,3,0)</f>
        <v>6.41</v>
      </c>
      <c r="E2063" t="str">
        <f>VLOOKUP(A2063,'Medical Examinations'!A:K,11,0)</f>
        <v>No</v>
      </c>
      <c r="F2063" t="str">
        <f>VLOOKUP(A2063,'Medical Examinations'!A:N,14,0)</f>
        <v>Yes</v>
      </c>
      <c r="G2063" t="str">
        <f>VLOOKUP(A2063,'Medical Examinations'!A:F,6,0)</f>
        <v>No</v>
      </c>
      <c r="H2063" s="7">
        <f>VLOOKUP(A2063,'Medical Examinations'!A:J,10,0)</f>
        <v>1</v>
      </c>
      <c r="I2063" t="str">
        <f>VLOOKUP(A2063,'Medical Examinations'!A:I,9,0)</f>
        <v>No</v>
      </c>
      <c r="J2063" t="str">
        <f>VLOOKUP(A2063,'Medical Examinations'!A:L,12,0)</f>
        <v>Overweight</v>
      </c>
      <c r="K2063" t="str">
        <f>VLOOKUP(A2063,'Medical Examinations'!A:M,13,0)</f>
        <v>Prediabetes</v>
      </c>
      <c r="L2063" t="str">
        <f>VLOOKUP(A2063,'Hospitalisation Details'!A:S,15,0)</f>
        <v>24-Jun-2000</v>
      </c>
      <c r="M2063" s="10">
        <f>VLOOKUP(A2063,'Hospitalisation Details'!A:Q,17,0)</f>
        <v>2639.04</v>
      </c>
      <c r="N2063" t="str">
        <f>VLOOKUP(A2063,'Hospitalisation Details'!A:L,12,0)</f>
        <v>tier - 2</v>
      </c>
      <c r="O2063" t="str">
        <f>VLOOKUP(A2063,'Hospitalisation Details'!A:AA,13,0)</f>
        <v>tier - 2</v>
      </c>
      <c r="P2063" t="str">
        <f>VLOOKUP(A2063,'Hospitalisation Details'!A:AA,14,0)</f>
        <v>R1012</v>
      </c>
      <c r="Q2063">
        <f>VLOOKUP(A2063,'Hospitalisation Details'!A:AA,16,0)</f>
        <v>22</v>
      </c>
    </row>
    <row r="2064" spans="1:17" ht="15.75" x14ac:dyDescent="0.25">
      <c r="A2064" s="1" t="s">
        <v>304</v>
      </c>
      <c r="B2064" t="str">
        <f>VLOOKUP(A2064,'Customer Names'!A:D,4,0)</f>
        <v>Stefanie A</v>
      </c>
      <c r="C2064">
        <f>VLOOKUP(A2064,'Medical Examinations'!A:B,2,0)</f>
        <v>30.3</v>
      </c>
      <c r="D2064">
        <f>VLOOKUP(A2064,'Medical Examinations'!A:C,3,0)</f>
        <v>4.7300000000000004</v>
      </c>
      <c r="E2064" t="str">
        <f>VLOOKUP(A2064,'Medical Examinations'!A:K,11,0)</f>
        <v>Yes</v>
      </c>
      <c r="F2064" t="str">
        <f>VLOOKUP(A2064,'Medical Examinations'!A:N,14,0)</f>
        <v>No</v>
      </c>
      <c r="G2064" t="str">
        <f>VLOOKUP(A2064,'Medical Examinations'!A:F,6,0)</f>
        <v>Yes</v>
      </c>
      <c r="H2064" s="7">
        <f>VLOOKUP(A2064,'Medical Examinations'!A:J,10,0)</f>
        <v>1</v>
      </c>
      <c r="I2064" t="str">
        <f>VLOOKUP(A2064,'Medical Examinations'!A:I,9,0)</f>
        <v>No</v>
      </c>
      <c r="J2064" t="str">
        <f>VLOOKUP(A2064,'Medical Examinations'!A:L,12,0)</f>
        <v>Obesity</v>
      </c>
      <c r="K2064" t="str">
        <f>VLOOKUP(A2064,'Medical Examinations'!A:M,13,0)</f>
        <v>Normal</v>
      </c>
      <c r="L2064" t="str">
        <f>VLOOKUP(A2064,'Hospitalisation Details'!A:S,15,0)</f>
        <v>26-Aug-1997</v>
      </c>
      <c r="M2064" s="10">
        <f>VLOOKUP(A2064,'Hospitalisation Details'!A:Q,17,0)</f>
        <v>2632.99</v>
      </c>
      <c r="N2064" t="str">
        <f>VLOOKUP(A2064,'Hospitalisation Details'!A:L,12,0)</f>
        <v>tier - 2</v>
      </c>
      <c r="O2064" t="str">
        <f>VLOOKUP(A2064,'Hospitalisation Details'!A:AA,13,0)</f>
        <v>tier - 1</v>
      </c>
      <c r="P2064" t="str">
        <f>VLOOKUP(A2064,'Hospitalisation Details'!A:AA,14,0)</f>
        <v>R1011</v>
      </c>
      <c r="Q2064">
        <f>VLOOKUP(A2064,'Hospitalisation Details'!A:AA,16,0)</f>
        <v>25</v>
      </c>
    </row>
    <row r="2065" spans="1:17" ht="15.75" x14ac:dyDescent="0.25">
      <c r="A2065" s="1" t="s">
        <v>303</v>
      </c>
      <c r="B2065" t="str">
        <f>VLOOKUP(A2065,'Customer Names'!A:D,4,0)</f>
        <v>Stephanie</v>
      </c>
      <c r="C2065">
        <f>VLOOKUP(A2065,'Medical Examinations'!A:B,2,0)</f>
        <v>26.4</v>
      </c>
      <c r="D2065">
        <f>VLOOKUP(A2065,'Medical Examinations'!A:C,3,0)</f>
        <v>6.22</v>
      </c>
      <c r="E2065" t="str">
        <f>VLOOKUP(A2065,'Medical Examinations'!A:K,11,0)</f>
        <v>Yes</v>
      </c>
      <c r="F2065" t="str">
        <f>VLOOKUP(A2065,'Medical Examinations'!A:N,14,0)</f>
        <v>No</v>
      </c>
      <c r="G2065" t="str">
        <f>VLOOKUP(A2065,'Medical Examinations'!A:F,6,0)</f>
        <v>No</v>
      </c>
      <c r="H2065" s="7" t="str">
        <f>VLOOKUP(A2065,'Medical Examinations'!A:J,10,0)</f>
        <v>0</v>
      </c>
      <c r="I2065" t="str">
        <f>VLOOKUP(A2065,'Medical Examinations'!A:I,9,0)</f>
        <v>No</v>
      </c>
      <c r="J2065" t="str">
        <f>VLOOKUP(A2065,'Medical Examinations'!A:L,12,0)</f>
        <v>Overweight</v>
      </c>
      <c r="K2065" t="str">
        <f>VLOOKUP(A2065,'Medical Examinations'!A:M,13,0)</f>
        <v>Prediabetes</v>
      </c>
      <c r="L2065" t="str">
        <f>VLOOKUP(A2065,'Hospitalisation Details'!A:S,15,0)</f>
        <v>26-Aug-2001</v>
      </c>
      <c r="M2065" s="10">
        <f>VLOOKUP(A2065,'Hospitalisation Details'!A:Q,17,0)</f>
        <v>2597.7800000000002</v>
      </c>
      <c r="N2065" t="str">
        <f>VLOOKUP(A2065,'Hospitalisation Details'!A:L,12,0)</f>
        <v>tier - 2</v>
      </c>
      <c r="O2065" t="str">
        <f>VLOOKUP(A2065,'Hospitalisation Details'!A:AA,13,0)</f>
        <v>tier - 1</v>
      </c>
      <c r="P2065" t="str">
        <f>VLOOKUP(A2065,'Hospitalisation Details'!A:AA,14,0)</f>
        <v>R1011</v>
      </c>
      <c r="Q2065">
        <f>VLOOKUP(A2065,'Hospitalisation Details'!A:AA,16,0)</f>
        <v>21</v>
      </c>
    </row>
    <row r="2066" spans="1:17" ht="15.75" x14ac:dyDescent="0.25">
      <c r="A2066" s="1" t="s">
        <v>302</v>
      </c>
      <c r="B2066" t="str">
        <f>VLOOKUP(A2066,'Customer Names'!A:D,4,0)</f>
        <v>Caroline F.</v>
      </c>
      <c r="C2066">
        <f>VLOOKUP(A2066,'Medical Examinations'!A:B,2,0)</f>
        <v>22.135000000000002</v>
      </c>
      <c r="D2066">
        <f>VLOOKUP(A2066,'Medical Examinations'!A:C,3,0)</f>
        <v>4.46</v>
      </c>
      <c r="E2066" t="str">
        <f>VLOOKUP(A2066,'Medical Examinations'!A:K,11,0)</f>
        <v>Yes</v>
      </c>
      <c r="F2066" t="str">
        <f>VLOOKUP(A2066,'Medical Examinations'!A:N,14,0)</f>
        <v>No</v>
      </c>
      <c r="G2066" t="str">
        <f>VLOOKUP(A2066,'Medical Examinations'!A:F,6,0)</f>
        <v>No</v>
      </c>
      <c r="H2066" s="7" t="str">
        <f>VLOOKUP(A2066,'Medical Examinations'!A:J,10,0)</f>
        <v>0</v>
      </c>
      <c r="I2066" t="str">
        <f>VLOOKUP(A2066,'Medical Examinations'!A:I,9,0)</f>
        <v>No</v>
      </c>
      <c r="J2066" t="str">
        <f>VLOOKUP(A2066,'Medical Examinations'!A:L,12,0)</f>
        <v>Normal Weight</v>
      </c>
      <c r="K2066" t="str">
        <f>VLOOKUP(A2066,'Medical Examinations'!A:M,13,0)</f>
        <v>Normal</v>
      </c>
      <c r="L2066" t="str">
        <f>VLOOKUP(A2066,'Hospitalisation Details'!A:S,15,0)</f>
        <v>28-Jul-2001</v>
      </c>
      <c r="M2066" s="10">
        <f>VLOOKUP(A2066,'Hospitalisation Details'!A:Q,17,0)</f>
        <v>2585.85</v>
      </c>
      <c r="N2066" t="str">
        <f>VLOOKUP(A2066,'Hospitalisation Details'!A:L,12,0)</f>
        <v>tier - 2</v>
      </c>
      <c r="O2066" t="str">
        <f>VLOOKUP(A2066,'Hospitalisation Details'!A:AA,13,0)</f>
        <v>tier - 2</v>
      </c>
      <c r="P2066" t="str">
        <f>VLOOKUP(A2066,'Hospitalisation Details'!A:AA,14,0)</f>
        <v>R1024</v>
      </c>
      <c r="Q2066">
        <f>VLOOKUP(A2066,'Hospitalisation Details'!A:AA,16,0)</f>
        <v>21</v>
      </c>
    </row>
    <row r="2067" spans="1:17" ht="15.75" x14ac:dyDescent="0.25">
      <c r="A2067" s="1" t="s">
        <v>301</v>
      </c>
      <c r="B2067" t="str">
        <f>VLOOKUP(A2067,'Customer Names'!A:D,4,0)</f>
        <v>Julia J.</v>
      </c>
      <c r="C2067">
        <f>VLOOKUP(A2067,'Medical Examinations'!A:B,2,0)</f>
        <v>17.399999999999999</v>
      </c>
      <c r="D2067">
        <f>VLOOKUP(A2067,'Medical Examinations'!A:C,3,0)</f>
        <v>4.5</v>
      </c>
      <c r="E2067" t="str">
        <f>VLOOKUP(A2067,'Medical Examinations'!A:K,11,0)</f>
        <v>Yes</v>
      </c>
      <c r="F2067" t="str">
        <f>VLOOKUP(A2067,'Medical Examinations'!A:N,14,0)</f>
        <v>No</v>
      </c>
      <c r="G2067" t="str">
        <f>VLOOKUP(A2067,'Medical Examinations'!A:F,6,0)</f>
        <v>No</v>
      </c>
      <c r="H2067" s="7" t="str">
        <f>VLOOKUP(A2067,'Medical Examinations'!A:J,10,0)</f>
        <v>0</v>
      </c>
      <c r="I2067" t="str">
        <f>VLOOKUP(A2067,'Medical Examinations'!A:I,9,0)</f>
        <v>No</v>
      </c>
      <c r="J2067" t="str">
        <f>VLOOKUP(A2067,'Medical Examinations'!A:L,12,0)</f>
        <v>Underweight</v>
      </c>
      <c r="K2067" t="str">
        <f>VLOOKUP(A2067,'Medical Examinations'!A:M,13,0)</f>
        <v>Normal</v>
      </c>
      <c r="L2067" t="str">
        <f>VLOOKUP(A2067,'Hospitalisation Details'!A:S,15,0)</f>
        <v>15-Oct-2001</v>
      </c>
      <c r="M2067" s="10">
        <f>VLOOKUP(A2067,'Hospitalisation Details'!A:Q,17,0)</f>
        <v>2585.27</v>
      </c>
      <c r="N2067" t="str">
        <f>VLOOKUP(A2067,'Hospitalisation Details'!A:L,12,0)</f>
        <v>tier - 2</v>
      </c>
      <c r="O2067" t="str">
        <f>VLOOKUP(A2067,'Hospitalisation Details'!A:AA,13,0)</f>
        <v>tier - 3</v>
      </c>
      <c r="P2067" t="str">
        <f>VLOOKUP(A2067,'Hospitalisation Details'!A:AA,14,0)</f>
        <v>R1011</v>
      </c>
      <c r="Q2067">
        <f>VLOOKUP(A2067,'Hospitalisation Details'!A:AA,16,0)</f>
        <v>21</v>
      </c>
    </row>
    <row r="2068" spans="1:17" ht="15.75" x14ac:dyDescent="0.25">
      <c r="A2068" s="1" t="s">
        <v>299</v>
      </c>
      <c r="B2068" t="str">
        <f>VLOOKUP(A2068,'Customer Names'!A:D,4,0)</f>
        <v>Jack</v>
      </c>
      <c r="C2068">
        <f>VLOOKUP(A2068,'Medical Examinations'!A:B,2,0)</f>
        <v>28.06</v>
      </c>
      <c r="D2068">
        <f>VLOOKUP(A2068,'Medical Examinations'!A:C,3,0)</f>
        <v>8.93</v>
      </c>
      <c r="E2068" t="str">
        <f>VLOOKUP(A2068,'Medical Examinations'!A:K,11,0)</f>
        <v>No</v>
      </c>
      <c r="F2068" t="str">
        <f>VLOOKUP(A2068,'Medical Examinations'!A:N,14,0)</f>
        <v>No</v>
      </c>
      <c r="G2068" t="str">
        <f>VLOOKUP(A2068,'Medical Examinations'!A:F,6,0)</f>
        <v>No</v>
      </c>
      <c r="H2068" s="7" t="str">
        <f>VLOOKUP(A2068,'Medical Examinations'!A:J,10,0)</f>
        <v>0</v>
      </c>
      <c r="I2068" t="str">
        <f>VLOOKUP(A2068,'Medical Examinations'!A:I,9,0)</f>
        <v>No</v>
      </c>
      <c r="J2068" t="str">
        <f>VLOOKUP(A2068,'Medical Examinations'!A:L,12,0)</f>
        <v>Overweight</v>
      </c>
      <c r="K2068" t="str">
        <f>VLOOKUP(A2068,'Medical Examinations'!A:M,13,0)</f>
        <v>Diabetes</v>
      </c>
      <c r="L2068" t="str">
        <f>VLOOKUP(A2068,'Hospitalisation Details'!A:S,15,0)</f>
        <v>20-Jul-2002</v>
      </c>
      <c r="M2068" s="10">
        <f>VLOOKUP(A2068,'Hospitalisation Details'!A:Q,17,0)</f>
        <v>2585.04</v>
      </c>
      <c r="N2068" t="str">
        <f>VLOOKUP(A2068,'Hospitalisation Details'!A:L,12,0)</f>
        <v>tier - 2</v>
      </c>
      <c r="O2068" t="str">
        <f>VLOOKUP(A2068,'Hospitalisation Details'!A:AA,13,0)</f>
        <v>tier - 2</v>
      </c>
      <c r="P2068" t="str">
        <f>VLOOKUP(A2068,'Hospitalisation Details'!A:AA,14,0)</f>
        <v>R1021</v>
      </c>
      <c r="Q2068">
        <f>VLOOKUP(A2068,'Hospitalisation Details'!A:AA,16,0)</f>
        <v>20</v>
      </c>
    </row>
    <row r="2069" spans="1:17" ht="15.75" x14ac:dyDescent="0.25">
      <c r="A2069" s="1" t="s">
        <v>298</v>
      </c>
      <c r="B2069" t="str">
        <f>VLOOKUP(A2069,'Customer Names'!A:D,4,0)</f>
        <v>Bernat</v>
      </c>
      <c r="C2069">
        <f>VLOOKUP(A2069,'Medical Examinations'!A:B,2,0)</f>
        <v>31.13</v>
      </c>
      <c r="D2069">
        <f>VLOOKUP(A2069,'Medical Examinations'!A:C,3,0)</f>
        <v>11.02</v>
      </c>
      <c r="E2069" t="str">
        <f>VLOOKUP(A2069,'Medical Examinations'!A:K,11,0)</f>
        <v>No</v>
      </c>
      <c r="F2069" t="str">
        <f>VLOOKUP(A2069,'Medical Examinations'!A:N,14,0)</f>
        <v>No</v>
      </c>
      <c r="G2069" t="str">
        <f>VLOOKUP(A2069,'Medical Examinations'!A:F,6,0)</f>
        <v>No</v>
      </c>
      <c r="H2069" s="7" t="str">
        <f>VLOOKUP(A2069,'Medical Examinations'!A:J,10,0)</f>
        <v>0</v>
      </c>
      <c r="I2069" t="str">
        <f>VLOOKUP(A2069,'Medical Examinations'!A:I,9,0)</f>
        <v>No</v>
      </c>
      <c r="J2069" t="str">
        <f>VLOOKUP(A2069,'Medical Examinations'!A:L,12,0)</f>
        <v>Obesity</v>
      </c>
      <c r="K2069" t="str">
        <f>VLOOKUP(A2069,'Medical Examinations'!A:M,13,0)</f>
        <v>Diabetes</v>
      </c>
      <c r="L2069" t="str">
        <f>VLOOKUP(A2069,'Hospitalisation Details'!A:S,15,0)</f>
        <v>11-Oct-2002</v>
      </c>
      <c r="M2069" s="10">
        <f>VLOOKUP(A2069,'Hospitalisation Details'!A:Q,17,0)</f>
        <v>2566.4699999999998</v>
      </c>
      <c r="N2069" t="str">
        <f>VLOOKUP(A2069,'Hospitalisation Details'!A:L,12,0)</f>
        <v>tier - 2</v>
      </c>
      <c r="O2069" t="str">
        <f>VLOOKUP(A2069,'Hospitalisation Details'!A:AA,13,0)</f>
        <v>tier - 3</v>
      </c>
      <c r="P2069" t="str">
        <f>VLOOKUP(A2069,'Hospitalisation Details'!A:AA,14,0)</f>
        <v>R1013</v>
      </c>
      <c r="Q2069">
        <f>VLOOKUP(A2069,'Hospitalisation Details'!A:AA,16,0)</f>
        <v>20</v>
      </c>
    </row>
    <row r="2070" spans="1:17" ht="15.75" x14ac:dyDescent="0.25">
      <c r="A2070" s="1" t="s">
        <v>297</v>
      </c>
      <c r="B2070" t="str">
        <f>VLOOKUP(A2070,'Customer Names'!A:D,4,0)</f>
        <v>Hicham</v>
      </c>
      <c r="C2070">
        <f>VLOOKUP(A2070,'Medical Examinations'!A:B,2,0)</f>
        <v>18.46</v>
      </c>
      <c r="D2070">
        <f>VLOOKUP(A2070,'Medical Examinations'!A:C,3,0)</f>
        <v>5.25</v>
      </c>
      <c r="E2070" t="str">
        <f>VLOOKUP(A2070,'Medical Examinations'!A:K,11,0)</f>
        <v>No</v>
      </c>
      <c r="F2070" t="str">
        <f>VLOOKUP(A2070,'Medical Examinations'!A:N,14,0)</f>
        <v>No</v>
      </c>
      <c r="G2070" t="str">
        <f>VLOOKUP(A2070,'Medical Examinations'!A:F,6,0)</f>
        <v>No</v>
      </c>
      <c r="H2070" s="7" t="str">
        <f>VLOOKUP(A2070,'Medical Examinations'!A:J,10,0)</f>
        <v>0</v>
      </c>
      <c r="I2070" t="str">
        <f>VLOOKUP(A2070,'Medical Examinations'!A:I,9,0)</f>
        <v>No</v>
      </c>
      <c r="J2070" t="str">
        <f>VLOOKUP(A2070,'Medical Examinations'!A:L,12,0)</f>
        <v>Underweight</v>
      </c>
      <c r="K2070" t="str">
        <f>VLOOKUP(A2070,'Medical Examinations'!A:M,13,0)</f>
        <v>Normal</v>
      </c>
      <c r="L2070" t="str">
        <f>VLOOKUP(A2070,'Hospitalisation Details'!A:S,15,0)</f>
        <v>17-Nov-1991</v>
      </c>
      <c r="M2070" s="10">
        <f>VLOOKUP(A2070,'Hospitalisation Details'!A:Q,17,0)</f>
        <v>2545.6799999999998</v>
      </c>
      <c r="N2070" t="str">
        <f>VLOOKUP(A2070,'Hospitalisation Details'!A:L,12,0)</f>
        <v>tier - 2</v>
      </c>
      <c r="O2070" t="str">
        <f>VLOOKUP(A2070,'Hospitalisation Details'!A:AA,13,0)</f>
        <v>tier - 1</v>
      </c>
      <c r="P2070" t="str">
        <f>VLOOKUP(A2070,'Hospitalisation Details'!A:AA,14,0)</f>
        <v>R1013</v>
      </c>
      <c r="Q2070">
        <f>VLOOKUP(A2070,'Hospitalisation Details'!A:AA,16,0)</f>
        <v>31</v>
      </c>
    </row>
    <row r="2071" spans="1:17" ht="15.75" x14ac:dyDescent="0.25">
      <c r="A2071" s="1" t="s">
        <v>296</v>
      </c>
      <c r="B2071" t="str">
        <f>VLOOKUP(A2071,'Customer Names'!A:D,4,0)</f>
        <v>Sarah</v>
      </c>
      <c r="C2071">
        <f>VLOOKUP(A2071,'Medical Examinations'!A:B,2,0)</f>
        <v>17.3</v>
      </c>
      <c r="D2071">
        <f>VLOOKUP(A2071,'Medical Examinations'!A:C,3,0)</f>
        <v>4.75</v>
      </c>
      <c r="E2071" t="str">
        <f>VLOOKUP(A2071,'Medical Examinations'!A:K,11,0)</f>
        <v>No</v>
      </c>
      <c r="F2071" t="str">
        <f>VLOOKUP(A2071,'Medical Examinations'!A:N,14,0)</f>
        <v>No</v>
      </c>
      <c r="G2071" t="str">
        <f>VLOOKUP(A2071,'Medical Examinations'!A:F,6,0)</f>
        <v>No</v>
      </c>
      <c r="H2071" s="7" t="str">
        <f>VLOOKUP(A2071,'Medical Examinations'!A:J,10,0)</f>
        <v>0</v>
      </c>
      <c r="I2071" t="str">
        <f>VLOOKUP(A2071,'Medical Examinations'!A:I,9,0)</f>
        <v>No</v>
      </c>
      <c r="J2071" t="str">
        <f>VLOOKUP(A2071,'Medical Examinations'!A:L,12,0)</f>
        <v>Underweight</v>
      </c>
      <c r="K2071" t="str">
        <f>VLOOKUP(A2071,'Medical Examinations'!A:M,13,0)</f>
        <v>Normal</v>
      </c>
      <c r="L2071" t="str">
        <f>VLOOKUP(A2071,'Hospitalisation Details'!A:S,15,0)</f>
        <v>1-Oct-1990</v>
      </c>
      <c r="M2071" s="10">
        <f>VLOOKUP(A2071,'Hospitalisation Details'!A:Q,17,0)</f>
        <v>2540.39</v>
      </c>
      <c r="N2071" t="str">
        <f>VLOOKUP(A2071,'Hospitalisation Details'!A:L,12,0)</f>
        <v>tier - 2</v>
      </c>
      <c r="O2071" t="str">
        <f>VLOOKUP(A2071,'Hospitalisation Details'!A:AA,13,0)</f>
        <v>tier - 2</v>
      </c>
      <c r="P2071" t="str">
        <f>VLOOKUP(A2071,'Hospitalisation Details'!A:AA,14,0)</f>
        <v>R1013</v>
      </c>
      <c r="Q2071">
        <f>VLOOKUP(A2071,'Hospitalisation Details'!A:AA,16,0)</f>
        <v>32</v>
      </c>
    </row>
    <row r="2072" spans="1:17" ht="15.75" x14ac:dyDescent="0.25">
      <c r="A2072" s="1" t="s">
        <v>295</v>
      </c>
      <c r="B2072" t="str">
        <f>VLOOKUP(A2072,'Customer Names'!A:D,4,0)</f>
        <v>Anthony S</v>
      </c>
      <c r="C2072">
        <f>VLOOKUP(A2072,'Medical Examinations'!A:B,2,0)</f>
        <v>35.625</v>
      </c>
      <c r="D2072">
        <f>VLOOKUP(A2072,'Medical Examinations'!A:C,3,0)</f>
        <v>4.68</v>
      </c>
      <c r="E2072" t="str">
        <f>VLOOKUP(A2072,'Medical Examinations'!A:K,11,0)</f>
        <v>Yes</v>
      </c>
      <c r="F2072" t="str">
        <f>VLOOKUP(A2072,'Medical Examinations'!A:N,14,0)</f>
        <v>No</v>
      </c>
      <c r="G2072" t="str">
        <f>VLOOKUP(A2072,'Medical Examinations'!A:F,6,0)</f>
        <v>Yes</v>
      </c>
      <c r="H2072" s="7">
        <f>VLOOKUP(A2072,'Medical Examinations'!A:J,10,0)</f>
        <v>1</v>
      </c>
      <c r="I2072" t="str">
        <f>VLOOKUP(A2072,'Medical Examinations'!A:I,9,0)</f>
        <v>No</v>
      </c>
      <c r="J2072" t="str">
        <f>VLOOKUP(A2072,'Medical Examinations'!A:L,12,0)</f>
        <v>Obesity</v>
      </c>
      <c r="K2072" t="str">
        <f>VLOOKUP(A2072,'Medical Examinations'!A:M,13,0)</f>
        <v>Normal</v>
      </c>
      <c r="L2072" t="str">
        <f>VLOOKUP(A2072,'Hospitalisation Details'!A:S,15,0)</f>
        <v>28-Jul-1997</v>
      </c>
      <c r="M2072" s="10">
        <f>VLOOKUP(A2072,'Hospitalisation Details'!A:Q,17,0)</f>
        <v>2534.39</v>
      </c>
      <c r="N2072" t="str">
        <f>VLOOKUP(A2072,'Hospitalisation Details'!A:L,12,0)</f>
        <v>tier - 3</v>
      </c>
      <c r="O2072" t="str">
        <f>VLOOKUP(A2072,'Hospitalisation Details'!A:AA,13,0)</f>
        <v>tier - 3</v>
      </c>
      <c r="P2072" t="str">
        <f>VLOOKUP(A2072,'Hospitalisation Details'!A:AA,14,0)</f>
        <v>R1012</v>
      </c>
      <c r="Q2072">
        <f>VLOOKUP(A2072,'Hospitalisation Details'!A:AA,16,0)</f>
        <v>25</v>
      </c>
    </row>
    <row r="2073" spans="1:17" ht="15.75" x14ac:dyDescent="0.25">
      <c r="A2073" s="1" t="s">
        <v>294</v>
      </c>
      <c r="B2073" t="str">
        <f>VLOOKUP(A2073,'Customer Names'!A:D,4,0)</f>
        <v>Elisabetta</v>
      </c>
      <c r="C2073">
        <f>VLOOKUP(A2073,'Medical Examinations'!A:B,2,0)</f>
        <v>20.234999999999999</v>
      </c>
      <c r="D2073">
        <f>VLOOKUP(A2073,'Medical Examinations'!A:C,3,0)</f>
        <v>6.17</v>
      </c>
      <c r="E2073" t="str">
        <f>VLOOKUP(A2073,'Medical Examinations'!A:K,11,0)</f>
        <v>Yes</v>
      </c>
      <c r="F2073" t="str">
        <f>VLOOKUP(A2073,'Medical Examinations'!A:N,14,0)</f>
        <v>Yes</v>
      </c>
      <c r="G2073" t="str">
        <f>VLOOKUP(A2073,'Medical Examinations'!A:F,6,0)</f>
        <v>No</v>
      </c>
      <c r="H2073" s="7">
        <f>VLOOKUP(A2073,'Medical Examinations'!A:J,10,0)</f>
        <v>2</v>
      </c>
      <c r="I2073" t="str">
        <f>VLOOKUP(A2073,'Medical Examinations'!A:I,9,0)</f>
        <v>No</v>
      </c>
      <c r="J2073" t="str">
        <f>VLOOKUP(A2073,'Medical Examinations'!A:L,12,0)</f>
        <v>Normal Weight</v>
      </c>
      <c r="K2073" t="str">
        <f>VLOOKUP(A2073,'Medical Examinations'!A:M,13,0)</f>
        <v>Prediabetes</v>
      </c>
      <c r="L2073" t="str">
        <f>VLOOKUP(A2073,'Hospitalisation Details'!A:S,15,0)</f>
        <v>25-Aug-2000</v>
      </c>
      <c r="M2073" s="10">
        <f>VLOOKUP(A2073,'Hospitalisation Details'!A:Q,17,0)</f>
        <v>2527.8200000000002</v>
      </c>
      <c r="N2073" t="str">
        <f>VLOOKUP(A2073,'Hospitalisation Details'!A:L,12,0)</f>
        <v>tier - 2</v>
      </c>
      <c r="O2073" t="str">
        <f>VLOOKUP(A2073,'Hospitalisation Details'!A:AA,13,0)</f>
        <v>tier - 3</v>
      </c>
      <c r="P2073" t="str">
        <f>VLOOKUP(A2073,'Hospitalisation Details'!A:AA,14,0)</f>
        <v>R1012</v>
      </c>
      <c r="Q2073">
        <f>VLOOKUP(A2073,'Hospitalisation Details'!A:AA,16,0)</f>
        <v>22</v>
      </c>
    </row>
    <row r="2074" spans="1:17" ht="15.75" x14ac:dyDescent="0.25">
      <c r="A2074" s="1" t="s">
        <v>293</v>
      </c>
      <c r="B2074" t="str">
        <f>VLOOKUP(A2074,'Customer Names'!A:D,4,0)</f>
        <v>Trevor N.</v>
      </c>
      <c r="C2074">
        <f>VLOOKUP(A2074,'Medical Examinations'!A:B,2,0)</f>
        <v>27.55</v>
      </c>
      <c r="D2074">
        <f>VLOOKUP(A2074,'Medical Examinations'!A:C,3,0)</f>
        <v>4.5599999999999996</v>
      </c>
      <c r="E2074" t="str">
        <f>VLOOKUP(A2074,'Medical Examinations'!A:K,11,0)</f>
        <v>Yes</v>
      </c>
      <c r="F2074" t="str">
        <f>VLOOKUP(A2074,'Medical Examinations'!A:N,14,0)</f>
        <v>No</v>
      </c>
      <c r="G2074" t="str">
        <f>VLOOKUP(A2074,'Medical Examinations'!A:F,6,0)</f>
        <v>Yes</v>
      </c>
      <c r="H2074" s="7">
        <f>VLOOKUP(A2074,'Medical Examinations'!A:J,10,0)</f>
        <v>1</v>
      </c>
      <c r="I2074" t="str">
        <f>VLOOKUP(A2074,'Medical Examinations'!A:I,9,0)</f>
        <v>No</v>
      </c>
      <c r="J2074" t="str">
        <f>VLOOKUP(A2074,'Medical Examinations'!A:L,12,0)</f>
        <v>Overweight</v>
      </c>
      <c r="K2074" t="str">
        <f>VLOOKUP(A2074,'Medical Examinations'!A:M,13,0)</f>
        <v>Normal</v>
      </c>
      <c r="L2074" t="str">
        <f>VLOOKUP(A2074,'Hospitalisation Details'!A:S,15,0)</f>
        <v>2-Nov-1997</v>
      </c>
      <c r="M2074" s="10">
        <f>VLOOKUP(A2074,'Hospitalisation Details'!A:Q,17,0)</f>
        <v>2523.17</v>
      </c>
      <c r="N2074" t="str">
        <f>VLOOKUP(A2074,'Hospitalisation Details'!A:L,12,0)</f>
        <v>tier - 3</v>
      </c>
      <c r="O2074" t="str">
        <f>VLOOKUP(A2074,'Hospitalisation Details'!A:AA,13,0)</f>
        <v>tier - 1</v>
      </c>
      <c r="P2074" t="str">
        <f>VLOOKUP(A2074,'Hospitalisation Details'!A:AA,14,0)</f>
        <v>R1012</v>
      </c>
      <c r="Q2074">
        <f>VLOOKUP(A2074,'Hospitalisation Details'!A:AA,16,0)</f>
        <v>25</v>
      </c>
    </row>
    <row r="2075" spans="1:17" ht="15.75" x14ac:dyDescent="0.25">
      <c r="A2075" s="1" t="s">
        <v>292</v>
      </c>
      <c r="B2075" t="str">
        <f>VLOOKUP(A2075,'Customer Names'!A:D,4,0)</f>
        <v>Nancy</v>
      </c>
      <c r="C2075">
        <f>VLOOKUP(A2075,'Medical Examinations'!A:B,2,0)</f>
        <v>17.97</v>
      </c>
      <c r="D2075">
        <f>VLOOKUP(A2075,'Medical Examinations'!A:C,3,0)</f>
        <v>6.3</v>
      </c>
      <c r="E2075" t="str">
        <f>VLOOKUP(A2075,'Medical Examinations'!A:K,11,0)</f>
        <v>No</v>
      </c>
      <c r="F2075" t="str">
        <f>VLOOKUP(A2075,'Medical Examinations'!A:N,14,0)</f>
        <v>No</v>
      </c>
      <c r="G2075" t="str">
        <f>VLOOKUP(A2075,'Medical Examinations'!A:F,6,0)</f>
        <v>No</v>
      </c>
      <c r="H2075" s="7" t="str">
        <f>VLOOKUP(A2075,'Medical Examinations'!A:J,10,0)</f>
        <v>0</v>
      </c>
      <c r="I2075" t="str">
        <f>VLOOKUP(A2075,'Medical Examinations'!A:I,9,0)</f>
        <v>No</v>
      </c>
      <c r="J2075" t="str">
        <f>VLOOKUP(A2075,'Medical Examinations'!A:L,12,0)</f>
        <v>Underweight</v>
      </c>
      <c r="K2075" t="str">
        <f>VLOOKUP(A2075,'Medical Examinations'!A:M,13,0)</f>
        <v>Prediabetes</v>
      </c>
      <c r="L2075" t="str">
        <f>VLOOKUP(A2075,'Hospitalisation Details'!A:S,15,0)</f>
        <v>5-Aug-1991</v>
      </c>
      <c r="M2075" s="10">
        <f>VLOOKUP(A2075,'Hospitalisation Details'!A:Q,17,0)</f>
        <v>2510.79</v>
      </c>
      <c r="N2075" t="str">
        <f>VLOOKUP(A2075,'Hospitalisation Details'!A:L,12,0)</f>
        <v>tier - 2</v>
      </c>
      <c r="O2075" t="str">
        <f>VLOOKUP(A2075,'Hospitalisation Details'!A:AA,13,0)</f>
        <v>tier - 1</v>
      </c>
      <c r="P2075" t="str">
        <f>VLOOKUP(A2075,'Hospitalisation Details'!A:AA,14,0)</f>
        <v>R1013</v>
      </c>
      <c r="Q2075">
        <f>VLOOKUP(A2075,'Hospitalisation Details'!A:AA,16,0)</f>
        <v>31</v>
      </c>
    </row>
    <row r="2076" spans="1:17" ht="15.75" x14ac:dyDescent="0.25">
      <c r="A2076" s="1" t="s">
        <v>291</v>
      </c>
      <c r="B2076" t="str">
        <f>VLOOKUP(A2076,'Customer Names'!A:D,4,0)</f>
        <v>Allison R.</v>
      </c>
      <c r="C2076">
        <f>VLOOKUP(A2076,'Medical Examinations'!A:B,2,0)</f>
        <v>29.98</v>
      </c>
      <c r="D2076">
        <f>VLOOKUP(A2076,'Medical Examinations'!A:C,3,0)</f>
        <v>6.03</v>
      </c>
      <c r="E2076" t="str">
        <f>VLOOKUP(A2076,'Medical Examinations'!A:K,11,0)</f>
        <v>No</v>
      </c>
      <c r="F2076" t="str">
        <f>VLOOKUP(A2076,'Medical Examinations'!A:N,14,0)</f>
        <v>Yes</v>
      </c>
      <c r="G2076" t="str">
        <f>VLOOKUP(A2076,'Medical Examinations'!A:F,6,0)</f>
        <v>No</v>
      </c>
      <c r="H2076" s="7">
        <f>VLOOKUP(A2076,'Medical Examinations'!A:J,10,0)</f>
        <v>1</v>
      </c>
      <c r="I2076" t="str">
        <f>VLOOKUP(A2076,'Medical Examinations'!A:I,9,0)</f>
        <v>No</v>
      </c>
      <c r="J2076" t="str">
        <f>VLOOKUP(A2076,'Medical Examinations'!A:L,12,0)</f>
        <v>Overweight</v>
      </c>
      <c r="K2076" t="str">
        <f>VLOOKUP(A2076,'Medical Examinations'!A:M,13,0)</f>
        <v>Prediabetes</v>
      </c>
      <c r="L2076" t="str">
        <f>VLOOKUP(A2076,'Hospitalisation Details'!A:S,15,0)</f>
        <v>6-Sep-2004</v>
      </c>
      <c r="M2076" s="10">
        <f>VLOOKUP(A2076,'Hospitalisation Details'!A:Q,17,0)</f>
        <v>2500.9299999999998</v>
      </c>
      <c r="N2076" t="str">
        <f>VLOOKUP(A2076,'Hospitalisation Details'!A:L,12,0)</f>
        <v>tier - 2</v>
      </c>
      <c r="O2076" t="str">
        <f>VLOOKUP(A2076,'Hospitalisation Details'!A:AA,13,0)</f>
        <v>tier - 2</v>
      </c>
      <c r="P2076" t="str">
        <f>VLOOKUP(A2076,'Hospitalisation Details'!A:AA,14,0)</f>
        <v>R1012</v>
      </c>
      <c r="Q2076">
        <f>VLOOKUP(A2076,'Hospitalisation Details'!A:AA,16,0)</f>
        <v>18</v>
      </c>
    </row>
    <row r="2077" spans="1:17" ht="15.75" x14ac:dyDescent="0.25">
      <c r="A2077" s="1" t="s">
        <v>290</v>
      </c>
      <c r="B2077" t="str">
        <f>VLOOKUP(A2077,'Customer Names'!A:D,4,0)</f>
        <v>Robert J.</v>
      </c>
      <c r="C2077">
        <f>VLOOKUP(A2077,'Medical Examinations'!A:B,2,0)</f>
        <v>33.659999999999997</v>
      </c>
      <c r="D2077">
        <f>VLOOKUP(A2077,'Medical Examinations'!A:C,3,0)</f>
        <v>4.2</v>
      </c>
      <c r="E2077" t="str">
        <f>VLOOKUP(A2077,'Medical Examinations'!A:K,11,0)</f>
        <v>Yes</v>
      </c>
      <c r="F2077" t="str">
        <f>VLOOKUP(A2077,'Medical Examinations'!A:N,14,0)</f>
        <v>No</v>
      </c>
      <c r="G2077" t="str">
        <f>VLOOKUP(A2077,'Medical Examinations'!A:F,6,0)</f>
        <v>No</v>
      </c>
      <c r="H2077" s="7">
        <f>VLOOKUP(A2077,'Medical Examinations'!A:J,10,0)</f>
        <v>1</v>
      </c>
      <c r="I2077" t="str">
        <f>VLOOKUP(A2077,'Medical Examinations'!A:I,9,0)</f>
        <v>No</v>
      </c>
      <c r="J2077" t="str">
        <f>VLOOKUP(A2077,'Medical Examinations'!A:L,12,0)</f>
        <v>Obesity</v>
      </c>
      <c r="K2077" t="str">
        <f>VLOOKUP(A2077,'Medical Examinations'!A:M,13,0)</f>
        <v>Normal</v>
      </c>
      <c r="L2077" t="str">
        <f>VLOOKUP(A2077,'Hospitalisation Details'!A:S,15,0)</f>
        <v>15-Oct-1995</v>
      </c>
      <c r="M2077" s="10">
        <f>VLOOKUP(A2077,'Hospitalisation Details'!A:Q,17,0)</f>
        <v>2498.41</v>
      </c>
      <c r="N2077" t="str">
        <f>VLOOKUP(A2077,'Hospitalisation Details'!A:L,12,0)</f>
        <v>tier - 3</v>
      </c>
      <c r="O2077" t="str">
        <f>VLOOKUP(A2077,'Hospitalisation Details'!A:AA,13,0)</f>
        <v>tier - 3</v>
      </c>
      <c r="P2077" t="str">
        <f>VLOOKUP(A2077,'Hospitalisation Details'!A:AA,14,0)</f>
        <v>R1013</v>
      </c>
      <c r="Q2077">
        <f>VLOOKUP(A2077,'Hospitalisation Details'!A:AA,16,0)</f>
        <v>27</v>
      </c>
    </row>
    <row r="2078" spans="1:17" ht="15.75" x14ac:dyDescent="0.25">
      <c r="A2078" s="1" t="s">
        <v>289</v>
      </c>
      <c r="B2078" t="str">
        <f>VLOOKUP(A2078,'Customer Names'!A:D,4,0)</f>
        <v>Nicholas</v>
      </c>
      <c r="C2078">
        <f>VLOOKUP(A2078,'Medical Examinations'!A:B,2,0)</f>
        <v>32.67</v>
      </c>
      <c r="D2078">
        <f>VLOOKUP(A2078,'Medical Examinations'!A:C,3,0)</f>
        <v>5.61</v>
      </c>
      <c r="E2078" t="str">
        <f>VLOOKUP(A2078,'Medical Examinations'!A:K,11,0)</f>
        <v>Yes</v>
      </c>
      <c r="F2078" t="str">
        <f>VLOOKUP(A2078,'Medical Examinations'!A:N,14,0)</f>
        <v>No</v>
      </c>
      <c r="G2078" t="str">
        <f>VLOOKUP(A2078,'Medical Examinations'!A:F,6,0)</f>
        <v>No</v>
      </c>
      <c r="H2078" s="7">
        <f>VLOOKUP(A2078,'Medical Examinations'!A:J,10,0)</f>
        <v>1</v>
      </c>
      <c r="I2078" t="str">
        <f>VLOOKUP(A2078,'Medical Examinations'!A:I,9,0)</f>
        <v>No</v>
      </c>
      <c r="J2078" t="str">
        <f>VLOOKUP(A2078,'Medical Examinations'!A:L,12,0)</f>
        <v>Obesity</v>
      </c>
      <c r="K2078" t="str">
        <f>VLOOKUP(A2078,'Medical Examinations'!A:M,13,0)</f>
        <v>Normal</v>
      </c>
      <c r="L2078" t="str">
        <f>VLOOKUP(A2078,'Hospitalisation Details'!A:S,15,0)</f>
        <v>9-Jul-1995</v>
      </c>
      <c r="M2078" s="10">
        <f>VLOOKUP(A2078,'Hospitalisation Details'!A:Q,17,0)</f>
        <v>2497.04</v>
      </c>
      <c r="N2078" t="str">
        <f>VLOOKUP(A2078,'Hospitalisation Details'!A:L,12,0)</f>
        <v>tier - 3</v>
      </c>
      <c r="O2078" t="str">
        <f>VLOOKUP(A2078,'Hospitalisation Details'!A:AA,13,0)</f>
        <v>tier - 3</v>
      </c>
      <c r="P2078" t="str">
        <f>VLOOKUP(A2078,'Hospitalisation Details'!A:AA,14,0)</f>
        <v>R1013</v>
      </c>
      <c r="Q2078">
        <f>VLOOKUP(A2078,'Hospitalisation Details'!A:AA,16,0)</f>
        <v>27</v>
      </c>
    </row>
    <row r="2079" spans="1:17" ht="15.75" x14ac:dyDescent="0.25">
      <c r="A2079" s="1" t="s">
        <v>288</v>
      </c>
      <c r="B2079" t="str">
        <f>VLOOKUP(A2079,'Customer Names'!A:D,4,0)</f>
        <v>Kevin L</v>
      </c>
      <c r="C2079">
        <f>VLOOKUP(A2079,'Medical Examinations'!A:B,2,0)</f>
        <v>30.5</v>
      </c>
      <c r="D2079">
        <f>VLOOKUP(A2079,'Medical Examinations'!A:C,3,0)</f>
        <v>5.88</v>
      </c>
      <c r="E2079" t="str">
        <f>VLOOKUP(A2079,'Medical Examinations'!A:K,11,0)</f>
        <v>Yes</v>
      </c>
      <c r="F2079" t="str">
        <f>VLOOKUP(A2079,'Medical Examinations'!A:N,14,0)</f>
        <v>No</v>
      </c>
      <c r="G2079" t="str">
        <f>VLOOKUP(A2079,'Medical Examinations'!A:F,6,0)</f>
        <v>No</v>
      </c>
      <c r="H2079" s="7">
        <f>VLOOKUP(A2079,'Medical Examinations'!A:J,10,0)</f>
        <v>1</v>
      </c>
      <c r="I2079" t="str">
        <f>VLOOKUP(A2079,'Medical Examinations'!A:I,9,0)</f>
        <v>No</v>
      </c>
      <c r="J2079" t="str">
        <f>VLOOKUP(A2079,'Medical Examinations'!A:L,12,0)</f>
        <v>Obesity</v>
      </c>
      <c r="K2079" t="str">
        <f>VLOOKUP(A2079,'Medical Examinations'!A:M,13,0)</f>
        <v>Prediabetes</v>
      </c>
      <c r="L2079" t="str">
        <f>VLOOKUP(A2079,'Hospitalisation Details'!A:S,15,0)</f>
        <v>14-Oct-1995</v>
      </c>
      <c r="M2079" s="10">
        <f>VLOOKUP(A2079,'Hospitalisation Details'!A:Q,17,0)</f>
        <v>2494.02</v>
      </c>
      <c r="N2079" t="str">
        <f>VLOOKUP(A2079,'Hospitalisation Details'!A:L,12,0)</f>
        <v>tier - 3</v>
      </c>
      <c r="O2079" t="str">
        <f>VLOOKUP(A2079,'Hospitalisation Details'!A:AA,13,0)</f>
        <v>tier - 1</v>
      </c>
      <c r="P2079" t="str">
        <f>VLOOKUP(A2079,'Hospitalisation Details'!A:AA,14,0)</f>
        <v>R1011</v>
      </c>
      <c r="Q2079">
        <f>VLOOKUP(A2079,'Hospitalisation Details'!A:AA,16,0)</f>
        <v>27</v>
      </c>
    </row>
    <row r="2080" spans="1:17" ht="15.75" x14ac:dyDescent="0.25">
      <c r="A2080" s="1" t="s">
        <v>287</v>
      </c>
      <c r="B2080" t="str">
        <f>VLOOKUP(A2080,'Customer Names'!A:D,4,0)</f>
        <v>Bryan</v>
      </c>
      <c r="C2080">
        <f>VLOOKUP(A2080,'Medical Examinations'!A:B,2,0)</f>
        <v>23.1</v>
      </c>
      <c r="D2080">
        <f>VLOOKUP(A2080,'Medical Examinations'!A:C,3,0)</f>
        <v>5.92</v>
      </c>
      <c r="E2080" t="str">
        <f>VLOOKUP(A2080,'Medical Examinations'!A:K,11,0)</f>
        <v>Yes</v>
      </c>
      <c r="F2080" t="str">
        <f>VLOOKUP(A2080,'Medical Examinations'!A:N,14,0)</f>
        <v>No</v>
      </c>
      <c r="G2080" t="str">
        <f>VLOOKUP(A2080,'Medical Examinations'!A:F,6,0)</f>
        <v>No</v>
      </c>
      <c r="H2080" s="7">
        <f>VLOOKUP(A2080,'Medical Examinations'!A:J,10,0)</f>
        <v>1</v>
      </c>
      <c r="I2080" t="str">
        <f>VLOOKUP(A2080,'Medical Examinations'!A:I,9,0)</f>
        <v>No</v>
      </c>
      <c r="J2080" t="str">
        <f>VLOOKUP(A2080,'Medical Examinations'!A:L,12,0)</f>
        <v>Normal Weight</v>
      </c>
      <c r="K2080" t="str">
        <f>VLOOKUP(A2080,'Medical Examinations'!A:M,13,0)</f>
        <v>Prediabetes</v>
      </c>
      <c r="L2080" t="str">
        <f>VLOOKUP(A2080,'Hospitalisation Details'!A:S,15,0)</f>
        <v>6-Nov-1995</v>
      </c>
      <c r="M2080" s="10">
        <f>VLOOKUP(A2080,'Hospitalisation Details'!A:Q,17,0)</f>
        <v>2483.7399999999998</v>
      </c>
      <c r="N2080" t="str">
        <f>VLOOKUP(A2080,'Hospitalisation Details'!A:L,12,0)</f>
        <v>tier - 3</v>
      </c>
      <c r="O2080" t="str">
        <f>VLOOKUP(A2080,'Hospitalisation Details'!A:AA,13,0)</f>
        <v>tier - 2</v>
      </c>
      <c r="P2080" t="str">
        <f>VLOOKUP(A2080,'Hospitalisation Details'!A:AA,14,0)</f>
        <v>R1013</v>
      </c>
      <c r="Q2080">
        <f>VLOOKUP(A2080,'Hospitalisation Details'!A:AA,16,0)</f>
        <v>27</v>
      </c>
    </row>
    <row r="2081" spans="1:17" ht="15.75" x14ac:dyDescent="0.25">
      <c r="A2081" s="1" t="s">
        <v>286</v>
      </c>
      <c r="B2081" t="str">
        <f>VLOOKUP(A2081,'Customer Names'!A:D,4,0)</f>
        <v>Janae N.</v>
      </c>
      <c r="C2081">
        <f>VLOOKUP(A2081,'Medical Examinations'!A:B,2,0)</f>
        <v>39.49</v>
      </c>
      <c r="D2081">
        <f>VLOOKUP(A2081,'Medical Examinations'!A:C,3,0)</f>
        <v>4.8099999999999996</v>
      </c>
      <c r="E2081" t="str">
        <f>VLOOKUP(A2081,'Medical Examinations'!A:K,11,0)</f>
        <v>No</v>
      </c>
      <c r="F2081" t="str">
        <f>VLOOKUP(A2081,'Medical Examinations'!A:N,14,0)</f>
        <v>No</v>
      </c>
      <c r="G2081" t="str">
        <f>VLOOKUP(A2081,'Medical Examinations'!A:F,6,0)</f>
        <v>No</v>
      </c>
      <c r="H2081" s="7">
        <f>VLOOKUP(A2081,'Medical Examinations'!A:J,10,0)</f>
        <v>1</v>
      </c>
      <c r="I2081" t="str">
        <f>VLOOKUP(A2081,'Medical Examinations'!A:I,9,0)</f>
        <v>No</v>
      </c>
      <c r="J2081" t="str">
        <f>VLOOKUP(A2081,'Medical Examinations'!A:L,12,0)</f>
        <v>Obesity</v>
      </c>
      <c r="K2081" t="str">
        <f>VLOOKUP(A2081,'Medical Examinations'!A:M,13,0)</f>
        <v>Normal</v>
      </c>
      <c r="L2081" t="str">
        <f>VLOOKUP(A2081,'Hospitalisation Details'!A:S,15,0)</f>
        <v>20-Jun-1998</v>
      </c>
      <c r="M2081" s="10">
        <f>VLOOKUP(A2081,'Hospitalisation Details'!A:Q,17,0)</f>
        <v>2480.98</v>
      </c>
      <c r="N2081" t="str">
        <f>VLOOKUP(A2081,'Hospitalisation Details'!A:L,12,0)</f>
        <v>tier - 2</v>
      </c>
      <c r="O2081" t="str">
        <f>VLOOKUP(A2081,'Hospitalisation Details'!A:AA,13,0)</f>
        <v>tier - 2</v>
      </c>
      <c r="P2081" t="str">
        <f>VLOOKUP(A2081,'Hospitalisation Details'!A:AA,14,0)</f>
        <v>R1013</v>
      </c>
      <c r="Q2081">
        <f>VLOOKUP(A2081,'Hospitalisation Details'!A:AA,16,0)</f>
        <v>24</v>
      </c>
    </row>
    <row r="2082" spans="1:17" ht="15.75" x14ac:dyDescent="0.25">
      <c r="A2082" s="1" t="s">
        <v>285</v>
      </c>
      <c r="B2082" t="str">
        <f>VLOOKUP(A2082,'Customer Names'!A:D,4,0)</f>
        <v>Audrey</v>
      </c>
      <c r="C2082">
        <f>VLOOKUP(A2082,'Medical Examinations'!A:B,2,0)</f>
        <v>33.99</v>
      </c>
      <c r="D2082">
        <f>VLOOKUP(A2082,'Medical Examinations'!A:C,3,0)</f>
        <v>4.55</v>
      </c>
      <c r="E2082" t="str">
        <f>VLOOKUP(A2082,'Medical Examinations'!A:K,11,0)</f>
        <v>No</v>
      </c>
      <c r="F2082" t="str">
        <f>VLOOKUP(A2082,'Medical Examinations'!A:N,14,0)</f>
        <v>No</v>
      </c>
      <c r="G2082" t="str">
        <f>VLOOKUP(A2082,'Medical Examinations'!A:F,6,0)</f>
        <v>No</v>
      </c>
      <c r="H2082" s="7">
        <f>VLOOKUP(A2082,'Medical Examinations'!A:J,10,0)</f>
        <v>1</v>
      </c>
      <c r="I2082" t="str">
        <f>VLOOKUP(A2082,'Medical Examinations'!A:I,9,0)</f>
        <v>No</v>
      </c>
      <c r="J2082" t="str">
        <f>VLOOKUP(A2082,'Medical Examinations'!A:L,12,0)</f>
        <v>Obesity</v>
      </c>
      <c r="K2082" t="str">
        <f>VLOOKUP(A2082,'Medical Examinations'!A:M,13,0)</f>
        <v>Normal</v>
      </c>
      <c r="L2082" t="str">
        <f>VLOOKUP(A2082,'Hospitalisation Details'!A:S,15,0)</f>
        <v>2-Jul-1998</v>
      </c>
      <c r="M2082" s="10">
        <f>VLOOKUP(A2082,'Hospitalisation Details'!A:Q,17,0)</f>
        <v>2473.33</v>
      </c>
      <c r="N2082" t="str">
        <f>VLOOKUP(A2082,'Hospitalisation Details'!A:L,12,0)</f>
        <v>tier - 2</v>
      </c>
      <c r="O2082" t="str">
        <f>VLOOKUP(A2082,'Hospitalisation Details'!A:AA,13,0)</f>
        <v>tier - 3</v>
      </c>
      <c r="P2082" t="str">
        <f>VLOOKUP(A2082,'Hospitalisation Details'!A:AA,14,0)</f>
        <v>R1013</v>
      </c>
      <c r="Q2082">
        <f>VLOOKUP(A2082,'Hospitalisation Details'!A:AA,16,0)</f>
        <v>24</v>
      </c>
    </row>
    <row r="2083" spans="1:17" ht="15.75" x14ac:dyDescent="0.25">
      <c r="A2083" s="1" t="s">
        <v>284</v>
      </c>
      <c r="B2083" t="str">
        <f>VLOOKUP(A2083,'Customer Names'!A:D,4,0)</f>
        <v>Laura</v>
      </c>
      <c r="C2083">
        <f>VLOOKUP(A2083,'Medical Examinations'!A:B,2,0)</f>
        <v>27.72</v>
      </c>
      <c r="D2083">
        <f>VLOOKUP(A2083,'Medical Examinations'!A:C,3,0)</f>
        <v>6.43</v>
      </c>
      <c r="E2083" t="str">
        <f>VLOOKUP(A2083,'Medical Examinations'!A:K,11,0)</f>
        <v>No</v>
      </c>
      <c r="F2083" t="str">
        <f>VLOOKUP(A2083,'Medical Examinations'!A:N,14,0)</f>
        <v>No</v>
      </c>
      <c r="G2083" t="str">
        <f>VLOOKUP(A2083,'Medical Examinations'!A:F,6,0)</f>
        <v>No</v>
      </c>
      <c r="H2083" s="7">
        <f>VLOOKUP(A2083,'Medical Examinations'!A:J,10,0)</f>
        <v>1</v>
      </c>
      <c r="I2083" t="str">
        <f>VLOOKUP(A2083,'Medical Examinations'!A:I,9,0)</f>
        <v>No</v>
      </c>
      <c r="J2083" t="str">
        <f>VLOOKUP(A2083,'Medical Examinations'!A:L,12,0)</f>
        <v>Overweight</v>
      </c>
      <c r="K2083" t="str">
        <f>VLOOKUP(A2083,'Medical Examinations'!A:M,13,0)</f>
        <v>Prediabetes</v>
      </c>
      <c r="L2083" t="str">
        <f>VLOOKUP(A2083,'Hospitalisation Details'!A:S,15,0)</f>
        <v>17-Aug-1998</v>
      </c>
      <c r="M2083" s="10">
        <f>VLOOKUP(A2083,'Hospitalisation Details'!A:Q,17,0)</f>
        <v>2464.62</v>
      </c>
      <c r="N2083" t="str">
        <f>VLOOKUP(A2083,'Hospitalisation Details'!A:L,12,0)</f>
        <v>tier - 2</v>
      </c>
      <c r="O2083" t="str">
        <f>VLOOKUP(A2083,'Hospitalisation Details'!A:AA,13,0)</f>
        <v>tier - 3</v>
      </c>
      <c r="P2083" t="str">
        <f>VLOOKUP(A2083,'Hospitalisation Details'!A:AA,14,0)</f>
        <v>R1013</v>
      </c>
      <c r="Q2083">
        <f>VLOOKUP(A2083,'Hospitalisation Details'!A:AA,16,0)</f>
        <v>24</v>
      </c>
    </row>
    <row r="2084" spans="1:17" ht="15.75" x14ac:dyDescent="0.25">
      <c r="A2084" s="1" t="s">
        <v>283</v>
      </c>
      <c r="B2084" t="str">
        <f>VLOOKUP(A2084,'Customer Names'!A:D,4,0)</f>
        <v>Nicole F</v>
      </c>
      <c r="C2084">
        <f>VLOOKUP(A2084,'Medical Examinations'!A:B,2,0)</f>
        <v>30.59</v>
      </c>
      <c r="D2084">
        <f>VLOOKUP(A2084,'Medical Examinations'!A:C,3,0)</f>
        <v>11.62</v>
      </c>
      <c r="E2084" t="str">
        <f>VLOOKUP(A2084,'Medical Examinations'!A:K,11,0)</f>
        <v>No</v>
      </c>
      <c r="F2084" t="str">
        <f>VLOOKUP(A2084,'Medical Examinations'!A:N,14,0)</f>
        <v>No</v>
      </c>
      <c r="G2084" t="str">
        <f>VLOOKUP(A2084,'Medical Examinations'!A:F,6,0)</f>
        <v>No</v>
      </c>
      <c r="H2084" s="7" t="str">
        <f>VLOOKUP(A2084,'Medical Examinations'!A:J,10,0)</f>
        <v>0</v>
      </c>
      <c r="I2084" t="str">
        <f>VLOOKUP(A2084,'Medical Examinations'!A:I,9,0)</f>
        <v>No</v>
      </c>
      <c r="J2084" t="str">
        <f>VLOOKUP(A2084,'Medical Examinations'!A:L,12,0)</f>
        <v>Obesity</v>
      </c>
      <c r="K2084" t="str">
        <f>VLOOKUP(A2084,'Medical Examinations'!A:M,13,0)</f>
        <v>Diabetes</v>
      </c>
      <c r="L2084" t="str">
        <f>VLOOKUP(A2084,'Hospitalisation Details'!A:S,15,0)</f>
        <v>11-Jul-2002</v>
      </c>
      <c r="M2084" s="10">
        <f>VLOOKUP(A2084,'Hospitalisation Details'!A:Q,17,0)</f>
        <v>2459.7199999999998</v>
      </c>
      <c r="N2084" t="str">
        <f>VLOOKUP(A2084,'Hospitalisation Details'!A:L,12,0)</f>
        <v>tier - 2</v>
      </c>
      <c r="O2084" t="str">
        <f>VLOOKUP(A2084,'Hospitalisation Details'!A:AA,13,0)</f>
        <v>tier - 2</v>
      </c>
      <c r="P2084" t="str">
        <f>VLOOKUP(A2084,'Hospitalisation Details'!A:AA,14,0)</f>
        <v>R1024</v>
      </c>
      <c r="Q2084">
        <f>VLOOKUP(A2084,'Hospitalisation Details'!A:AA,16,0)</f>
        <v>20</v>
      </c>
    </row>
    <row r="2085" spans="1:17" ht="15.75" x14ac:dyDescent="0.25">
      <c r="A2085" s="1" t="s">
        <v>282</v>
      </c>
      <c r="B2085" t="str">
        <f>VLOOKUP(A2085,'Customer Names'!A:D,4,0)</f>
        <v>Krista L</v>
      </c>
      <c r="C2085">
        <f>VLOOKUP(A2085,'Medical Examinations'!A:B,2,0)</f>
        <v>22.6</v>
      </c>
      <c r="D2085">
        <f>VLOOKUP(A2085,'Medical Examinations'!A:C,3,0)</f>
        <v>6.04</v>
      </c>
      <c r="E2085" t="str">
        <f>VLOOKUP(A2085,'Medical Examinations'!A:K,11,0)</f>
        <v>No</v>
      </c>
      <c r="F2085" t="str">
        <f>VLOOKUP(A2085,'Medical Examinations'!A:N,14,0)</f>
        <v>No</v>
      </c>
      <c r="G2085" t="str">
        <f>VLOOKUP(A2085,'Medical Examinations'!A:F,6,0)</f>
        <v>No</v>
      </c>
      <c r="H2085" s="7">
        <f>VLOOKUP(A2085,'Medical Examinations'!A:J,10,0)</f>
        <v>1</v>
      </c>
      <c r="I2085" t="str">
        <f>VLOOKUP(A2085,'Medical Examinations'!A:I,9,0)</f>
        <v>No</v>
      </c>
      <c r="J2085" t="str">
        <f>VLOOKUP(A2085,'Medical Examinations'!A:L,12,0)</f>
        <v>Normal Weight</v>
      </c>
      <c r="K2085" t="str">
        <f>VLOOKUP(A2085,'Medical Examinations'!A:M,13,0)</f>
        <v>Prediabetes</v>
      </c>
      <c r="L2085" t="str">
        <f>VLOOKUP(A2085,'Hospitalisation Details'!A:S,15,0)</f>
        <v>19-Nov-1998</v>
      </c>
      <c r="M2085" s="10">
        <f>VLOOKUP(A2085,'Hospitalisation Details'!A:Q,17,0)</f>
        <v>2457.5</v>
      </c>
      <c r="N2085" t="str">
        <f>VLOOKUP(A2085,'Hospitalisation Details'!A:L,12,0)</f>
        <v>tier - 2</v>
      </c>
      <c r="O2085" t="str">
        <f>VLOOKUP(A2085,'Hospitalisation Details'!A:AA,13,0)</f>
        <v>tier - 1</v>
      </c>
      <c r="P2085" t="str">
        <f>VLOOKUP(A2085,'Hospitalisation Details'!A:AA,14,0)</f>
        <v>R1011</v>
      </c>
      <c r="Q2085">
        <f>VLOOKUP(A2085,'Hospitalisation Details'!A:AA,16,0)</f>
        <v>24</v>
      </c>
    </row>
    <row r="2086" spans="1:17" ht="15.75" x14ac:dyDescent="0.25">
      <c r="A2086" s="1" t="s">
        <v>281</v>
      </c>
      <c r="B2086" t="str">
        <f>VLOOKUP(A2086,'Customer Names'!A:D,4,0)</f>
        <v>Denise</v>
      </c>
      <c r="C2086">
        <f>VLOOKUP(A2086,'Medical Examinations'!A:B,2,0)</f>
        <v>28.785</v>
      </c>
      <c r="D2086">
        <f>VLOOKUP(A2086,'Medical Examinations'!A:C,3,0)</f>
        <v>8.82</v>
      </c>
      <c r="E2086" t="str">
        <f>VLOOKUP(A2086,'Medical Examinations'!A:K,11,0)</f>
        <v>No</v>
      </c>
      <c r="F2086" t="str">
        <f>VLOOKUP(A2086,'Medical Examinations'!A:N,14,0)</f>
        <v>No</v>
      </c>
      <c r="G2086" t="str">
        <f>VLOOKUP(A2086,'Medical Examinations'!A:F,6,0)</f>
        <v>No</v>
      </c>
      <c r="H2086" s="7" t="str">
        <f>VLOOKUP(A2086,'Medical Examinations'!A:J,10,0)</f>
        <v>0</v>
      </c>
      <c r="I2086" t="str">
        <f>VLOOKUP(A2086,'Medical Examinations'!A:I,9,0)</f>
        <v>No</v>
      </c>
      <c r="J2086" t="str">
        <f>VLOOKUP(A2086,'Medical Examinations'!A:L,12,0)</f>
        <v>Overweight</v>
      </c>
      <c r="K2086" t="str">
        <f>VLOOKUP(A2086,'Medical Examinations'!A:M,13,0)</f>
        <v>Diabetes</v>
      </c>
      <c r="L2086" t="str">
        <f>VLOOKUP(A2086,'Hospitalisation Details'!A:S,15,0)</f>
        <v>29-Jul-2002</v>
      </c>
      <c r="M2086" s="10">
        <f>VLOOKUP(A2086,'Hospitalisation Details'!A:Q,17,0)</f>
        <v>2457.21</v>
      </c>
      <c r="N2086" t="str">
        <f>VLOOKUP(A2086,'Hospitalisation Details'!A:L,12,0)</f>
        <v>tier - 2</v>
      </c>
      <c r="O2086" t="str">
        <f>VLOOKUP(A2086,'Hospitalisation Details'!A:AA,13,0)</f>
        <v>tier - 1</v>
      </c>
      <c r="P2086" t="str">
        <f>VLOOKUP(A2086,'Hospitalisation Details'!A:AA,14,0)</f>
        <v>R1024</v>
      </c>
      <c r="Q2086">
        <f>VLOOKUP(A2086,'Hospitalisation Details'!A:AA,16,0)</f>
        <v>20</v>
      </c>
    </row>
    <row r="2087" spans="1:17" ht="15.75" x14ac:dyDescent="0.25">
      <c r="A2087" s="1" t="s">
        <v>280</v>
      </c>
      <c r="B2087" t="str">
        <f>VLOOKUP(A2087,'Customer Names'!A:D,4,0)</f>
        <v>Ariel</v>
      </c>
      <c r="C2087">
        <f>VLOOKUP(A2087,'Medical Examinations'!A:B,2,0)</f>
        <v>50.38</v>
      </c>
      <c r="D2087">
        <f>VLOOKUP(A2087,'Medical Examinations'!A:C,3,0)</f>
        <v>5.8</v>
      </c>
      <c r="E2087" t="str">
        <f>VLOOKUP(A2087,'Medical Examinations'!A:K,11,0)</f>
        <v>No</v>
      </c>
      <c r="F2087" t="str">
        <f>VLOOKUP(A2087,'Medical Examinations'!A:N,14,0)</f>
        <v>No</v>
      </c>
      <c r="G2087" t="str">
        <f>VLOOKUP(A2087,'Medical Examinations'!A:F,6,0)</f>
        <v>No</v>
      </c>
      <c r="H2087" s="7" t="str">
        <f>VLOOKUP(A2087,'Medical Examinations'!A:J,10,0)</f>
        <v>0</v>
      </c>
      <c r="I2087" t="str">
        <f>VLOOKUP(A2087,'Medical Examinations'!A:I,9,0)</f>
        <v>No</v>
      </c>
      <c r="J2087" t="str">
        <f>VLOOKUP(A2087,'Medical Examinations'!A:L,12,0)</f>
        <v>Obesity</v>
      </c>
      <c r="K2087" t="str">
        <f>VLOOKUP(A2087,'Medical Examinations'!A:M,13,0)</f>
        <v>Prediabetes</v>
      </c>
      <c r="L2087" t="str">
        <f>VLOOKUP(A2087,'Hospitalisation Details'!A:S,15,0)</f>
        <v>21-Nov-1999</v>
      </c>
      <c r="M2087" s="10">
        <f>VLOOKUP(A2087,'Hospitalisation Details'!A:Q,17,0)</f>
        <v>2438.06</v>
      </c>
      <c r="N2087" t="str">
        <f>VLOOKUP(A2087,'Hospitalisation Details'!A:L,12,0)</f>
        <v>tier - 2</v>
      </c>
      <c r="O2087" t="str">
        <f>VLOOKUP(A2087,'Hospitalisation Details'!A:AA,13,0)</f>
        <v>tier - 2</v>
      </c>
      <c r="P2087" t="str">
        <f>VLOOKUP(A2087,'Hospitalisation Details'!A:AA,14,0)</f>
        <v>R1013</v>
      </c>
      <c r="Q2087">
        <f>VLOOKUP(A2087,'Hospitalisation Details'!A:AA,16,0)</f>
        <v>23</v>
      </c>
    </row>
    <row r="2088" spans="1:17" ht="15.75" x14ac:dyDescent="0.25">
      <c r="A2088" s="1" t="s">
        <v>279</v>
      </c>
      <c r="B2088" t="str">
        <f>VLOOKUP(A2088,'Customer Names'!A:D,4,0)</f>
        <v>Jeremy</v>
      </c>
      <c r="C2088">
        <f>VLOOKUP(A2088,'Medical Examinations'!A:B,2,0)</f>
        <v>35.200000000000003</v>
      </c>
      <c r="D2088">
        <f>VLOOKUP(A2088,'Medical Examinations'!A:C,3,0)</f>
        <v>4.28</v>
      </c>
      <c r="E2088" t="str">
        <f>VLOOKUP(A2088,'Medical Examinations'!A:K,11,0)</f>
        <v>No</v>
      </c>
      <c r="F2088" t="str">
        <f>VLOOKUP(A2088,'Medical Examinations'!A:N,14,0)</f>
        <v>No</v>
      </c>
      <c r="G2088" t="str">
        <f>VLOOKUP(A2088,'Medical Examinations'!A:F,6,0)</f>
        <v>No</v>
      </c>
      <c r="H2088" s="7" t="str">
        <f>VLOOKUP(A2088,'Medical Examinations'!A:J,10,0)</f>
        <v>0</v>
      </c>
      <c r="I2088" t="str">
        <f>VLOOKUP(A2088,'Medical Examinations'!A:I,9,0)</f>
        <v>No</v>
      </c>
      <c r="J2088" t="str">
        <f>VLOOKUP(A2088,'Medical Examinations'!A:L,12,0)</f>
        <v>Obesity</v>
      </c>
      <c r="K2088" t="str">
        <f>VLOOKUP(A2088,'Medical Examinations'!A:M,13,0)</f>
        <v>Normal</v>
      </c>
      <c r="L2088" t="str">
        <f>VLOOKUP(A2088,'Hospitalisation Details'!A:S,15,0)</f>
        <v>12-Nov-1999</v>
      </c>
      <c r="M2088" s="10">
        <f>VLOOKUP(A2088,'Hospitalisation Details'!A:Q,17,0)</f>
        <v>2416.96</v>
      </c>
      <c r="N2088" t="str">
        <f>VLOOKUP(A2088,'Hospitalisation Details'!A:L,12,0)</f>
        <v>tier - 2</v>
      </c>
      <c r="O2088" t="str">
        <f>VLOOKUP(A2088,'Hospitalisation Details'!A:AA,13,0)</f>
        <v>tier - 2</v>
      </c>
      <c r="P2088" t="str">
        <f>VLOOKUP(A2088,'Hospitalisation Details'!A:AA,14,0)</f>
        <v>R1011</v>
      </c>
      <c r="Q2088">
        <f>VLOOKUP(A2088,'Hospitalisation Details'!A:AA,16,0)</f>
        <v>23</v>
      </c>
    </row>
    <row r="2089" spans="1:17" ht="15.75" x14ac:dyDescent="0.25">
      <c r="A2089" s="1" t="s">
        <v>278</v>
      </c>
      <c r="B2089" t="str">
        <f>VLOOKUP(A2089,'Customer Names'!A:D,4,0)</f>
        <v>Rosalie</v>
      </c>
      <c r="C2089">
        <f>VLOOKUP(A2089,'Medical Examinations'!A:B,2,0)</f>
        <v>35.72</v>
      </c>
      <c r="D2089">
        <f>VLOOKUP(A2089,'Medical Examinations'!A:C,3,0)</f>
        <v>5.5</v>
      </c>
      <c r="E2089" t="str">
        <f>VLOOKUP(A2089,'Medical Examinations'!A:K,11,0)</f>
        <v>Yes</v>
      </c>
      <c r="F2089" t="str">
        <f>VLOOKUP(A2089,'Medical Examinations'!A:N,14,0)</f>
        <v>No</v>
      </c>
      <c r="G2089" t="str">
        <f>VLOOKUP(A2089,'Medical Examinations'!A:F,6,0)</f>
        <v>No</v>
      </c>
      <c r="H2089" s="7" t="str">
        <f>VLOOKUP(A2089,'Medical Examinations'!A:J,10,0)</f>
        <v>0</v>
      </c>
      <c r="I2089" t="str">
        <f>VLOOKUP(A2089,'Medical Examinations'!A:I,9,0)</f>
        <v>No</v>
      </c>
      <c r="J2089" t="str">
        <f>VLOOKUP(A2089,'Medical Examinations'!A:L,12,0)</f>
        <v>Obesity</v>
      </c>
      <c r="K2089" t="str">
        <f>VLOOKUP(A2089,'Medical Examinations'!A:M,13,0)</f>
        <v>Normal</v>
      </c>
      <c r="L2089" t="str">
        <f>VLOOKUP(A2089,'Hospitalisation Details'!A:S,15,0)</f>
        <v>3-Jun-2001</v>
      </c>
      <c r="M2089" s="10">
        <f>VLOOKUP(A2089,'Hospitalisation Details'!A:Q,17,0)</f>
        <v>2404.73</v>
      </c>
      <c r="N2089" t="str">
        <f>VLOOKUP(A2089,'Hospitalisation Details'!A:L,12,0)</f>
        <v>tier - 2</v>
      </c>
      <c r="O2089" t="str">
        <f>VLOOKUP(A2089,'Hospitalisation Details'!A:AA,13,0)</f>
        <v>tier - 3</v>
      </c>
      <c r="P2089" t="str">
        <f>VLOOKUP(A2089,'Hospitalisation Details'!A:AA,14,0)</f>
        <v>R1012</v>
      </c>
      <c r="Q2089">
        <f>VLOOKUP(A2089,'Hospitalisation Details'!A:AA,16,0)</f>
        <v>22</v>
      </c>
    </row>
    <row r="2090" spans="1:17" ht="15.75" x14ac:dyDescent="0.25">
      <c r="A2090" s="1" t="s">
        <v>277</v>
      </c>
      <c r="B2090" t="str">
        <f>VLOOKUP(A2090,'Customer Names'!A:D,4,0)</f>
        <v>Jay</v>
      </c>
      <c r="C2090">
        <f>VLOOKUP(A2090,'Medical Examinations'!A:B,2,0)</f>
        <v>24.51</v>
      </c>
      <c r="D2090">
        <f>VLOOKUP(A2090,'Medical Examinations'!A:C,3,0)</f>
        <v>4.6900000000000004</v>
      </c>
      <c r="E2090" t="str">
        <f>VLOOKUP(A2090,'Medical Examinations'!A:K,11,0)</f>
        <v>No</v>
      </c>
      <c r="F2090" t="str">
        <f>VLOOKUP(A2090,'Medical Examinations'!A:N,14,0)</f>
        <v>No</v>
      </c>
      <c r="G2090" t="str">
        <f>VLOOKUP(A2090,'Medical Examinations'!A:F,6,0)</f>
        <v>No</v>
      </c>
      <c r="H2090" s="7" t="str">
        <f>VLOOKUP(A2090,'Medical Examinations'!A:J,10,0)</f>
        <v>0</v>
      </c>
      <c r="I2090" t="str">
        <f>VLOOKUP(A2090,'Medical Examinations'!A:I,9,0)</f>
        <v>No</v>
      </c>
      <c r="J2090" t="str">
        <f>VLOOKUP(A2090,'Medical Examinations'!A:L,12,0)</f>
        <v>Normal Weight</v>
      </c>
      <c r="K2090" t="str">
        <f>VLOOKUP(A2090,'Medical Examinations'!A:M,13,0)</f>
        <v>Normal</v>
      </c>
      <c r="L2090" t="str">
        <f>VLOOKUP(A2090,'Hospitalisation Details'!A:S,15,0)</f>
        <v>10-Aug-1999</v>
      </c>
      <c r="M2090" s="10">
        <f>VLOOKUP(A2090,'Hospitalisation Details'!A:Q,17,0)</f>
        <v>2396.1</v>
      </c>
      <c r="N2090" t="str">
        <f>VLOOKUP(A2090,'Hospitalisation Details'!A:L,12,0)</f>
        <v>tier - 2</v>
      </c>
      <c r="O2090" t="str">
        <f>VLOOKUP(A2090,'Hospitalisation Details'!A:AA,13,0)</f>
        <v>tier - 1</v>
      </c>
      <c r="P2090" t="str">
        <f>VLOOKUP(A2090,'Hospitalisation Details'!A:AA,14,0)</f>
        <v>R1019</v>
      </c>
      <c r="Q2090">
        <f>VLOOKUP(A2090,'Hospitalisation Details'!A:AA,16,0)</f>
        <v>23</v>
      </c>
    </row>
    <row r="2091" spans="1:17" ht="15.75" x14ac:dyDescent="0.25">
      <c r="A2091" s="1" t="s">
        <v>275</v>
      </c>
      <c r="B2091" t="str">
        <f>VLOOKUP(A2091,'Customer Names'!A:D,4,0)</f>
        <v>Vitaliy</v>
      </c>
      <c r="C2091">
        <f>VLOOKUP(A2091,'Medical Examinations'!A:B,2,0)</f>
        <v>23.844999999999999</v>
      </c>
      <c r="D2091">
        <f>VLOOKUP(A2091,'Medical Examinations'!A:C,3,0)</f>
        <v>4.43</v>
      </c>
      <c r="E2091" t="str">
        <f>VLOOKUP(A2091,'Medical Examinations'!A:K,11,0)</f>
        <v>No</v>
      </c>
      <c r="F2091" t="str">
        <f>VLOOKUP(A2091,'Medical Examinations'!A:N,14,0)</f>
        <v>No</v>
      </c>
      <c r="G2091" t="str">
        <f>VLOOKUP(A2091,'Medical Examinations'!A:F,6,0)</f>
        <v>No</v>
      </c>
      <c r="H2091" s="7" t="str">
        <f>VLOOKUP(A2091,'Medical Examinations'!A:J,10,0)</f>
        <v>0</v>
      </c>
      <c r="I2091" t="str">
        <f>VLOOKUP(A2091,'Medical Examinations'!A:I,9,0)</f>
        <v>No</v>
      </c>
      <c r="J2091" t="str">
        <f>VLOOKUP(A2091,'Medical Examinations'!A:L,12,0)</f>
        <v>Normal Weight</v>
      </c>
      <c r="K2091" t="str">
        <f>VLOOKUP(A2091,'Medical Examinations'!A:M,13,0)</f>
        <v>Normal</v>
      </c>
      <c r="L2091" t="str">
        <f>VLOOKUP(A2091,'Hospitalisation Details'!A:S,15,0)</f>
        <v>17-Dec-1999</v>
      </c>
      <c r="M2091" s="10">
        <f>VLOOKUP(A2091,'Hospitalisation Details'!A:Q,17,0)</f>
        <v>2395.17</v>
      </c>
      <c r="N2091" t="str">
        <f>VLOOKUP(A2091,'Hospitalisation Details'!A:L,12,0)</f>
        <v>tier - 2</v>
      </c>
      <c r="O2091" t="str">
        <f>VLOOKUP(A2091,'Hospitalisation Details'!A:AA,13,0)</f>
        <v>tier - 1</v>
      </c>
      <c r="P2091" t="str">
        <f>VLOOKUP(A2091,'Hospitalisation Details'!A:AA,14,0)</f>
        <v>R1014</v>
      </c>
      <c r="Q2091">
        <f>VLOOKUP(A2091,'Hospitalisation Details'!A:AA,16,0)</f>
        <v>23</v>
      </c>
    </row>
    <row r="2092" spans="1:17" ht="15.75" x14ac:dyDescent="0.25">
      <c r="A2092" s="1" t="s">
        <v>274</v>
      </c>
      <c r="B2092" t="str">
        <f>VLOOKUP(A2092,'Customer Names'!A:D,4,0)</f>
        <v>Benjamin W.</v>
      </c>
      <c r="C2092">
        <f>VLOOKUP(A2092,'Medical Examinations'!A:B,2,0)</f>
        <v>15.68</v>
      </c>
      <c r="D2092">
        <f>VLOOKUP(A2092,'Medical Examinations'!A:C,3,0)</f>
        <v>6.16</v>
      </c>
      <c r="E2092" t="str">
        <f>VLOOKUP(A2092,'Medical Examinations'!A:K,11,0)</f>
        <v>Yes</v>
      </c>
      <c r="F2092" t="str">
        <f>VLOOKUP(A2092,'Medical Examinations'!A:N,14,0)</f>
        <v>No</v>
      </c>
      <c r="G2092" t="str">
        <f>VLOOKUP(A2092,'Medical Examinations'!A:F,6,0)</f>
        <v>No</v>
      </c>
      <c r="H2092" s="7">
        <f>VLOOKUP(A2092,'Medical Examinations'!A:J,10,0)</f>
        <v>1</v>
      </c>
      <c r="I2092" t="str">
        <f>VLOOKUP(A2092,'Medical Examinations'!A:I,9,0)</f>
        <v>No</v>
      </c>
      <c r="J2092" t="str">
        <f>VLOOKUP(A2092,'Medical Examinations'!A:L,12,0)</f>
        <v>Underweight</v>
      </c>
      <c r="K2092" t="str">
        <f>VLOOKUP(A2092,'Medical Examinations'!A:M,13,0)</f>
        <v>Prediabetes</v>
      </c>
      <c r="L2092" t="str">
        <f>VLOOKUP(A2092,'Hospitalisation Details'!A:S,15,0)</f>
        <v>12-Dec-1988</v>
      </c>
      <c r="M2092" s="10">
        <f>VLOOKUP(A2092,'Hospitalisation Details'!A:Q,17,0)</f>
        <v>2373.3000000000002</v>
      </c>
      <c r="N2092" t="str">
        <f>VLOOKUP(A2092,'Hospitalisation Details'!A:L,12,0)</f>
        <v>tier - 2</v>
      </c>
      <c r="O2092" t="str">
        <f>VLOOKUP(A2092,'Hospitalisation Details'!A:AA,13,0)</f>
        <v>tier - 2</v>
      </c>
      <c r="P2092" t="str">
        <f>VLOOKUP(A2092,'Hospitalisation Details'!A:AA,14,0)</f>
        <v>R1013</v>
      </c>
      <c r="Q2092">
        <f>VLOOKUP(A2092,'Hospitalisation Details'!A:AA,16,0)</f>
        <v>34</v>
      </c>
    </row>
    <row r="2093" spans="1:17" ht="15.75" x14ac:dyDescent="0.25">
      <c r="A2093" s="1" t="s">
        <v>273</v>
      </c>
      <c r="B2093" t="str">
        <f>VLOOKUP(A2093,'Customer Names'!A:D,4,0)</f>
        <v>Jesse</v>
      </c>
      <c r="C2093">
        <f>VLOOKUP(A2093,'Medical Examinations'!A:B,2,0)</f>
        <v>32.395000000000003</v>
      </c>
      <c r="D2093">
        <f>VLOOKUP(A2093,'Medical Examinations'!A:C,3,0)</f>
        <v>6.66</v>
      </c>
      <c r="E2093" t="str">
        <f>VLOOKUP(A2093,'Medical Examinations'!A:K,11,0)</f>
        <v>No</v>
      </c>
      <c r="F2093" t="str">
        <f>VLOOKUP(A2093,'Medical Examinations'!A:N,14,0)</f>
        <v>No</v>
      </c>
      <c r="G2093" t="str">
        <f>VLOOKUP(A2093,'Medical Examinations'!A:F,6,0)</f>
        <v>No</v>
      </c>
      <c r="H2093" s="7" t="str">
        <f>VLOOKUP(A2093,'Medical Examinations'!A:J,10,0)</f>
        <v>0</v>
      </c>
      <c r="I2093" t="str">
        <f>VLOOKUP(A2093,'Medical Examinations'!A:I,9,0)</f>
        <v>No</v>
      </c>
      <c r="J2093" t="str">
        <f>VLOOKUP(A2093,'Medical Examinations'!A:L,12,0)</f>
        <v>Obesity</v>
      </c>
      <c r="K2093" t="str">
        <f>VLOOKUP(A2093,'Medical Examinations'!A:M,13,0)</f>
        <v>Diabetes</v>
      </c>
      <c r="L2093" t="str">
        <f>VLOOKUP(A2093,'Hospitalisation Details'!A:S,15,0)</f>
        <v>5-Nov-2002</v>
      </c>
      <c r="M2093" s="10">
        <f>VLOOKUP(A2093,'Hospitalisation Details'!A:Q,17,0)</f>
        <v>2362.23</v>
      </c>
      <c r="N2093" t="str">
        <f>VLOOKUP(A2093,'Hospitalisation Details'!A:L,12,0)</f>
        <v>tier - 2</v>
      </c>
      <c r="O2093" t="str">
        <f>VLOOKUP(A2093,'Hospitalisation Details'!A:AA,13,0)</f>
        <v>tier - 1</v>
      </c>
      <c r="P2093" t="str">
        <f>VLOOKUP(A2093,'Hospitalisation Details'!A:AA,14,0)</f>
        <v>R1012</v>
      </c>
      <c r="Q2093">
        <f>VLOOKUP(A2093,'Hospitalisation Details'!A:AA,16,0)</f>
        <v>20</v>
      </c>
    </row>
    <row r="2094" spans="1:17" ht="15.75" x14ac:dyDescent="0.25">
      <c r="A2094" s="1" t="s">
        <v>272</v>
      </c>
      <c r="B2094" t="str">
        <f>VLOOKUP(A2094,'Customer Names'!A:D,4,0)</f>
        <v>Mark</v>
      </c>
      <c r="C2094">
        <f>VLOOKUP(A2094,'Medical Examinations'!A:B,2,0)</f>
        <v>23.655000000000001</v>
      </c>
      <c r="D2094">
        <f>VLOOKUP(A2094,'Medical Examinations'!A:C,3,0)</f>
        <v>5.92</v>
      </c>
      <c r="E2094" t="str">
        <f>VLOOKUP(A2094,'Medical Examinations'!A:K,11,0)</f>
        <v>No</v>
      </c>
      <c r="F2094" t="str">
        <f>VLOOKUP(A2094,'Medical Examinations'!A:N,14,0)</f>
        <v>No</v>
      </c>
      <c r="G2094" t="str">
        <f>VLOOKUP(A2094,'Medical Examinations'!A:F,6,0)</f>
        <v>No</v>
      </c>
      <c r="H2094" s="7">
        <f>VLOOKUP(A2094,'Medical Examinations'!A:J,10,0)</f>
        <v>1</v>
      </c>
      <c r="I2094" t="str">
        <f>VLOOKUP(A2094,'Medical Examinations'!A:I,9,0)</f>
        <v>No</v>
      </c>
      <c r="J2094" t="str">
        <f>VLOOKUP(A2094,'Medical Examinations'!A:L,12,0)</f>
        <v>Normal Weight</v>
      </c>
      <c r="K2094" t="str">
        <f>VLOOKUP(A2094,'Medical Examinations'!A:M,13,0)</f>
        <v>Prediabetes</v>
      </c>
      <c r="L2094" t="str">
        <f>VLOOKUP(A2094,'Hospitalisation Details'!A:S,15,0)</f>
        <v>21-Oct-1998</v>
      </c>
      <c r="M2094" s="10">
        <f>VLOOKUP(A2094,'Hospitalisation Details'!A:Q,17,0)</f>
        <v>2352.9699999999998</v>
      </c>
      <c r="N2094" t="str">
        <f>VLOOKUP(A2094,'Hospitalisation Details'!A:L,12,0)</f>
        <v>tier - 3</v>
      </c>
      <c r="O2094" t="str">
        <f>VLOOKUP(A2094,'Hospitalisation Details'!A:AA,13,0)</f>
        <v>tier - 3</v>
      </c>
      <c r="P2094" t="str">
        <f>VLOOKUP(A2094,'Hospitalisation Details'!A:AA,14,0)</f>
        <v>R1012</v>
      </c>
      <c r="Q2094">
        <f>VLOOKUP(A2094,'Hospitalisation Details'!A:AA,16,0)</f>
        <v>24</v>
      </c>
    </row>
    <row r="2095" spans="1:17" ht="15.75" x14ac:dyDescent="0.25">
      <c r="A2095" s="1" t="s">
        <v>271</v>
      </c>
      <c r="B2095" t="str">
        <f>VLOOKUP(A2095,'Customer Names'!A:D,4,0)</f>
        <v>Lauren</v>
      </c>
      <c r="C2095">
        <f>VLOOKUP(A2095,'Medical Examinations'!A:B,2,0)</f>
        <v>28.4</v>
      </c>
      <c r="D2095">
        <f>VLOOKUP(A2095,'Medical Examinations'!A:C,3,0)</f>
        <v>5.97</v>
      </c>
      <c r="E2095" t="str">
        <f>VLOOKUP(A2095,'Medical Examinations'!A:K,11,0)</f>
        <v>No</v>
      </c>
      <c r="F2095" t="str">
        <f>VLOOKUP(A2095,'Medical Examinations'!A:N,14,0)</f>
        <v>No</v>
      </c>
      <c r="G2095" t="str">
        <f>VLOOKUP(A2095,'Medical Examinations'!A:F,6,0)</f>
        <v>Yes</v>
      </c>
      <c r="H2095" s="7">
        <f>VLOOKUP(A2095,'Medical Examinations'!A:J,10,0)</f>
        <v>1</v>
      </c>
      <c r="I2095" t="str">
        <f>VLOOKUP(A2095,'Medical Examinations'!A:I,9,0)</f>
        <v>No</v>
      </c>
      <c r="J2095" t="str">
        <f>VLOOKUP(A2095,'Medical Examinations'!A:L,12,0)</f>
        <v>Overweight</v>
      </c>
      <c r="K2095" t="str">
        <f>VLOOKUP(A2095,'Medical Examinations'!A:M,13,0)</f>
        <v>Prediabetes</v>
      </c>
      <c r="L2095" t="str">
        <f>VLOOKUP(A2095,'Hospitalisation Details'!A:S,15,0)</f>
        <v>18-Nov-2003</v>
      </c>
      <c r="M2095" s="10">
        <f>VLOOKUP(A2095,'Hospitalisation Details'!A:Q,17,0)</f>
        <v>2331.52</v>
      </c>
      <c r="N2095" t="str">
        <f>VLOOKUP(A2095,'Hospitalisation Details'!A:L,12,0)</f>
        <v>tier - 2</v>
      </c>
      <c r="O2095" t="str">
        <f>VLOOKUP(A2095,'Hospitalisation Details'!A:AA,13,0)</f>
        <v>tier - 3</v>
      </c>
      <c r="P2095" t="str">
        <f>VLOOKUP(A2095,'Hospitalisation Details'!A:AA,14,0)</f>
        <v>R1011</v>
      </c>
      <c r="Q2095">
        <f>VLOOKUP(A2095,'Hospitalisation Details'!A:AA,16,0)</f>
        <v>19</v>
      </c>
    </row>
    <row r="2096" spans="1:17" ht="15.75" x14ac:dyDescent="0.25">
      <c r="A2096" s="1" t="s">
        <v>270</v>
      </c>
      <c r="B2096" t="str">
        <f>VLOOKUP(A2096,'Customer Names'!A:D,4,0)</f>
        <v>Massimiliano</v>
      </c>
      <c r="C2096">
        <f>VLOOKUP(A2096,'Medical Examinations'!A:B,2,0)</f>
        <v>35.42</v>
      </c>
      <c r="D2096">
        <f>VLOOKUP(A2096,'Medical Examinations'!A:C,3,0)</f>
        <v>4.6399999999999997</v>
      </c>
      <c r="E2096" t="str">
        <f>VLOOKUP(A2096,'Medical Examinations'!A:K,11,0)</f>
        <v>Yes</v>
      </c>
      <c r="F2096" t="str">
        <f>VLOOKUP(A2096,'Medical Examinations'!A:N,14,0)</f>
        <v>No</v>
      </c>
      <c r="G2096" t="str">
        <f>VLOOKUP(A2096,'Medical Examinations'!A:F,6,0)</f>
        <v>No</v>
      </c>
      <c r="H2096" s="7" t="str">
        <f>VLOOKUP(A2096,'Medical Examinations'!A:J,10,0)</f>
        <v>0</v>
      </c>
      <c r="I2096" t="str">
        <f>VLOOKUP(A2096,'Medical Examinations'!A:I,9,0)</f>
        <v>No</v>
      </c>
      <c r="J2096" t="str">
        <f>VLOOKUP(A2096,'Medical Examinations'!A:L,12,0)</f>
        <v>Obesity</v>
      </c>
      <c r="K2096" t="str">
        <f>VLOOKUP(A2096,'Medical Examinations'!A:M,13,0)</f>
        <v>Normal</v>
      </c>
      <c r="L2096" t="str">
        <f>VLOOKUP(A2096,'Hospitalisation Details'!A:S,15,0)</f>
        <v>17-Dec-1996</v>
      </c>
      <c r="M2096" s="10">
        <f>VLOOKUP(A2096,'Hospitalisation Details'!A:Q,17,0)</f>
        <v>2322.62</v>
      </c>
      <c r="N2096" t="str">
        <f>VLOOKUP(A2096,'Hospitalisation Details'!A:L,12,0)</f>
        <v>tier - 2</v>
      </c>
      <c r="O2096" t="str">
        <f>VLOOKUP(A2096,'Hospitalisation Details'!A:AA,13,0)</f>
        <v>tier - 1</v>
      </c>
      <c r="P2096" t="str">
        <f>VLOOKUP(A2096,'Hospitalisation Details'!A:AA,14,0)</f>
        <v>R1013</v>
      </c>
      <c r="Q2096">
        <f>VLOOKUP(A2096,'Hospitalisation Details'!A:AA,16,0)</f>
        <v>26</v>
      </c>
    </row>
    <row r="2097" spans="1:17" ht="15.75" x14ac:dyDescent="0.25">
      <c r="A2097" s="1" t="s">
        <v>269</v>
      </c>
      <c r="B2097" t="str">
        <f>VLOOKUP(A2097,'Customer Names'!A:D,4,0)</f>
        <v>Josh</v>
      </c>
      <c r="C2097">
        <f>VLOOKUP(A2097,'Medical Examinations'!A:B,2,0)</f>
        <v>26.18</v>
      </c>
      <c r="D2097">
        <f>VLOOKUP(A2097,'Medical Examinations'!A:C,3,0)</f>
        <v>6.12</v>
      </c>
      <c r="E2097" t="str">
        <f>VLOOKUP(A2097,'Medical Examinations'!A:K,11,0)</f>
        <v>No</v>
      </c>
      <c r="F2097" t="str">
        <f>VLOOKUP(A2097,'Medical Examinations'!A:N,14,0)</f>
        <v>Yes</v>
      </c>
      <c r="G2097" t="str">
        <f>VLOOKUP(A2097,'Medical Examinations'!A:F,6,0)</f>
        <v>No</v>
      </c>
      <c r="H2097" s="7">
        <f>VLOOKUP(A2097,'Medical Examinations'!A:J,10,0)</f>
        <v>1</v>
      </c>
      <c r="I2097" t="str">
        <f>VLOOKUP(A2097,'Medical Examinations'!A:I,9,0)</f>
        <v>No</v>
      </c>
      <c r="J2097" t="str">
        <f>VLOOKUP(A2097,'Medical Examinations'!A:L,12,0)</f>
        <v>Overweight</v>
      </c>
      <c r="K2097" t="str">
        <f>VLOOKUP(A2097,'Medical Examinations'!A:M,13,0)</f>
        <v>Prediabetes</v>
      </c>
      <c r="L2097" t="str">
        <f>VLOOKUP(A2097,'Hospitalisation Details'!A:S,15,0)</f>
        <v>6-Sep-2004</v>
      </c>
      <c r="M2097" s="10">
        <f>VLOOKUP(A2097,'Hospitalisation Details'!A:Q,17,0)</f>
        <v>2304</v>
      </c>
      <c r="N2097" t="str">
        <f>VLOOKUP(A2097,'Hospitalisation Details'!A:L,12,0)</f>
        <v>tier - 2</v>
      </c>
      <c r="O2097" t="str">
        <f>VLOOKUP(A2097,'Hospitalisation Details'!A:AA,13,0)</f>
        <v>tier - 3</v>
      </c>
      <c r="P2097" t="str">
        <f>VLOOKUP(A2097,'Hospitalisation Details'!A:AA,14,0)</f>
        <v>R1013</v>
      </c>
      <c r="Q2097">
        <f>VLOOKUP(A2097,'Hospitalisation Details'!A:AA,16,0)</f>
        <v>18</v>
      </c>
    </row>
    <row r="2098" spans="1:17" ht="15.75" x14ac:dyDescent="0.25">
      <c r="A2098" s="1" t="s">
        <v>268</v>
      </c>
      <c r="B2098" t="str">
        <f>VLOOKUP(A2098,'Customer Names'!A:D,4,0)</f>
        <v>Kiyokatsu</v>
      </c>
      <c r="C2098">
        <f>VLOOKUP(A2098,'Medical Examinations'!A:B,2,0)</f>
        <v>20.8</v>
      </c>
      <c r="D2098">
        <f>VLOOKUP(A2098,'Medical Examinations'!A:C,3,0)</f>
        <v>4.87</v>
      </c>
      <c r="E2098" t="str">
        <f>VLOOKUP(A2098,'Medical Examinations'!A:K,11,0)</f>
        <v>Yes</v>
      </c>
      <c r="F2098" t="str">
        <f>VLOOKUP(A2098,'Medical Examinations'!A:N,14,0)</f>
        <v>No</v>
      </c>
      <c r="G2098" t="str">
        <f>VLOOKUP(A2098,'Medical Examinations'!A:F,6,0)</f>
        <v>No</v>
      </c>
      <c r="H2098" s="7" t="str">
        <f>VLOOKUP(A2098,'Medical Examinations'!A:J,10,0)</f>
        <v>0</v>
      </c>
      <c r="I2098" t="str">
        <f>VLOOKUP(A2098,'Medical Examinations'!A:I,9,0)</f>
        <v>No</v>
      </c>
      <c r="J2098" t="str">
        <f>VLOOKUP(A2098,'Medical Examinations'!A:L,12,0)</f>
        <v>Normal Weight</v>
      </c>
      <c r="K2098" t="str">
        <f>VLOOKUP(A2098,'Medical Examinations'!A:M,13,0)</f>
        <v>Normal</v>
      </c>
      <c r="L2098" t="str">
        <f>VLOOKUP(A2098,'Hospitalisation Details'!A:S,15,0)</f>
        <v>28-Nov-1996</v>
      </c>
      <c r="M2098" s="10">
        <f>VLOOKUP(A2098,'Hospitalisation Details'!A:Q,17,0)</f>
        <v>2302.3000000000002</v>
      </c>
      <c r="N2098" t="str">
        <f>VLOOKUP(A2098,'Hospitalisation Details'!A:L,12,0)</f>
        <v>tier - 1</v>
      </c>
      <c r="O2098" t="str">
        <f>VLOOKUP(A2098,'Hospitalisation Details'!A:AA,13,0)</f>
        <v>tier - 2</v>
      </c>
      <c r="P2098" t="str">
        <f>VLOOKUP(A2098,'Hospitalisation Details'!A:AA,14,0)</f>
        <v>R1011</v>
      </c>
      <c r="Q2098">
        <f>VLOOKUP(A2098,'Hospitalisation Details'!A:AA,16,0)</f>
        <v>26</v>
      </c>
    </row>
    <row r="2099" spans="1:17" ht="15.75" x14ac:dyDescent="0.25">
      <c r="A2099" s="1" t="s">
        <v>267</v>
      </c>
      <c r="B2099" t="str">
        <f>VLOOKUP(A2099,'Customer Names'!A:D,4,0)</f>
        <v>Amanda L</v>
      </c>
      <c r="C2099">
        <f>VLOOKUP(A2099,'Medical Examinations'!A:B,2,0)</f>
        <v>15.82</v>
      </c>
      <c r="D2099">
        <f>VLOOKUP(A2099,'Medical Examinations'!A:C,3,0)</f>
        <v>4.5999999999999996</v>
      </c>
      <c r="E2099" t="str">
        <f>VLOOKUP(A2099,'Medical Examinations'!A:K,11,0)</f>
        <v>No</v>
      </c>
      <c r="F2099" t="str">
        <f>VLOOKUP(A2099,'Medical Examinations'!A:N,14,0)</f>
        <v>No</v>
      </c>
      <c r="G2099" t="str">
        <f>VLOOKUP(A2099,'Medical Examinations'!A:F,6,0)</f>
        <v>No</v>
      </c>
      <c r="H2099" s="7" t="str">
        <f>VLOOKUP(A2099,'Medical Examinations'!A:J,10,0)</f>
        <v>0</v>
      </c>
      <c r="I2099" t="str">
        <f>VLOOKUP(A2099,'Medical Examinations'!A:I,9,0)</f>
        <v>No</v>
      </c>
      <c r="J2099" t="str">
        <f>VLOOKUP(A2099,'Medical Examinations'!A:L,12,0)</f>
        <v>Underweight</v>
      </c>
      <c r="K2099" t="str">
        <f>VLOOKUP(A2099,'Medical Examinations'!A:M,13,0)</f>
        <v>Normal</v>
      </c>
      <c r="L2099" t="str">
        <f>VLOOKUP(A2099,'Hospitalisation Details'!A:S,15,0)</f>
        <v>5-Oct-1989</v>
      </c>
      <c r="M2099" s="10">
        <f>VLOOKUP(A2099,'Hospitalisation Details'!A:Q,17,0)</f>
        <v>2295.2399999999998</v>
      </c>
      <c r="N2099" t="str">
        <f>VLOOKUP(A2099,'Hospitalisation Details'!A:L,12,0)</f>
        <v>tier - 2</v>
      </c>
      <c r="O2099" t="str">
        <f>VLOOKUP(A2099,'Hospitalisation Details'!A:AA,13,0)</f>
        <v>tier - 1</v>
      </c>
      <c r="P2099" t="str">
        <f>VLOOKUP(A2099,'Hospitalisation Details'!A:AA,14,0)</f>
        <v>R1013</v>
      </c>
      <c r="Q2099">
        <f>VLOOKUP(A2099,'Hospitalisation Details'!A:AA,16,0)</f>
        <v>33</v>
      </c>
    </row>
    <row r="2100" spans="1:17" ht="15.75" x14ac:dyDescent="0.25">
      <c r="A2100" s="1" t="s">
        <v>266</v>
      </c>
      <c r="B2100" t="str">
        <f>VLOOKUP(A2100,'Customer Names'!A:D,4,0)</f>
        <v>Matthew</v>
      </c>
      <c r="C2100">
        <f>VLOOKUP(A2100,'Medical Examinations'!A:B,2,0)</f>
        <v>17.670000000000002</v>
      </c>
      <c r="D2100">
        <f>VLOOKUP(A2100,'Medical Examinations'!A:C,3,0)</f>
        <v>4.78</v>
      </c>
      <c r="E2100" t="str">
        <f>VLOOKUP(A2100,'Medical Examinations'!A:K,11,0)</f>
        <v>No</v>
      </c>
      <c r="F2100" t="str">
        <f>VLOOKUP(A2100,'Medical Examinations'!A:N,14,0)</f>
        <v>No</v>
      </c>
      <c r="G2100" t="str">
        <f>VLOOKUP(A2100,'Medical Examinations'!A:F,6,0)</f>
        <v>No</v>
      </c>
      <c r="H2100" s="7" t="str">
        <f>VLOOKUP(A2100,'Medical Examinations'!A:J,10,0)</f>
        <v>0</v>
      </c>
      <c r="I2100" t="str">
        <f>VLOOKUP(A2100,'Medical Examinations'!A:I,9,0)</f>
        <v>No</v>
      </c>
      <c r="J2100" t="str">
        <f>VLOOKUP(A2100,'Medical Examinations'!A:L,12,0)</f>
        <v>Underweight</v>
      </c>
      <c r="K2100" t="str">
        <f>VLOOKUP(A2100,'Medical Examinations'!A:M,13,0)</f>
        <v>Normal</v>
      </c>
      <c r="L2100" t="str">
        <f>VLOOKUP(A2100,'Hospitalisation Details'!A:S,15,0)</f>
        <v>16-Jun-1991</v>
      </c>
      <c r="M2100" s="10">
        <f>VLOOKUP(A2100,'Hospitalisation Details'!A:Q,17,0)</f>
        <v>2277.7199999999998</v>
      </c>
      <c r="N2100" t="str">
        <f>VLOOKUP(A2100,'Hospitalisation Details'!A:L,12,0)</f>
        <v>tier - 2</v>
      </c>
      <c r="O2100" t="str">
        <f>VLOOKUP(A2100,'Hospitalisation Details'!A:AA,13,0)</f>
        <v>tier - 1</v>
      </c>
      <c r="P2100" t="str">
        <f>VLOOKUP(A2100,'Hospitalisation Details'!A:AA,14,0)</f>
        <v>R1013</v>
      </c>
      <c r="Q2100">
        <f>VLOOKUP(A2100,'Hospitalisation Details'!A:AA,16,0)</f>
        <v>31</v>
      </c>
    </row>
    <row r="2101" spans="1:17" ht="15.75" x14ac:dyDescent="0.25">
      <c r="A2101" s="1" t="s">
        <v>265</v>
      </c>
      <c r="B2101" t="str">
        <f>VLOOKUP(A2101,'Customer Names'!A:D,4,0)</f>
        <v>Julia M</v>
      </c>
      <c r="C2101">
        <f>VLOOKUP(A2101,'Medical Examinations'!A:B,2,0)</f>
        <v>31.92</v>
      </c>
      <c r="D2101">
        <f>VLOOKUP(A2101,'Medical Examinations'!A:C,3,0)</f>
        <v>11.05</v>
      </c>
      <c r="E2101" t="str">
        <f>VLOOKUP(A2101,'Medical Examinations'!A:K,11,0)</f>
        <v>No</v>
      </c>
      <c r="F2101" t="str">
        <f>VLOOKUP(A2101,'Medical Examinations'!A:N,14,0)</f>
        <v>No</v>
      </c>
      <c r="G2101" t="str">
        <f>VLOOKUP(A2101,'Medical Examinations'!A:F,6,0)</f>
        <v>No</v>
      </c>
      <c r="H2101" s="7" t="str">
        <f>VLOOKUP(A2101,'Medical Examinations'!A:J,10,0)</f>
        <v>0</v>
      </c>
      <c r="I2101" t="str">
        <f>VLOOKUP(A2101,'Medical Examinations'!A:I,9,0)</f>
        <v>No</v>
      </c>
      <c r="J2101" t="str">
        <f>VLOOKUP(A2101,'Medical Examinations'!A:L,12,0)</f>
        <v>Obesity</v>
      </c>
      <c r="K2101" t="str">
        <f>VLOOKUP(A2101,'Medical Examinations'!A:M,13,0)</f>
        <v>Diabetes</v>
      </c>
      <c r="L2101" t="str">
        <f>VLOOKUP(A2101,'Hospitalisation Details'!A:S,15,0)</f>
        <v>12-Nov-2002</v>
      </c>
      <c r="M2101" s="10">
        <f>VLOOKUP(A2101,'Hospitalisation Details'!A:Q,17,0)</f>
        <v>2261.5700000000002</v>
      </c>
      <c r="N2101" t="str">
        <f>VLOOKUP(A2101,'Hospitalisation Details'!A:L,12,0)</f>
        <v>tier - 2</v>
      </c>
      <c r="O2101" t="str">
        <f>VLOOKUP(A2101,'Hospitalisation Details'!A:AA,13,0)</f>
        <v>tier - 1</v>
      </c>
      <c r="P2101" t="str">
        <f>VLOOKUP(A2101,'Hospitalisation Details'!A:AA,14,0)</f>
        <v>R1012</v>
      </c>
      <c r="Q2101">
        <f>VLOOKUP(A2101,'Hospitalisation Details'!A:AA,16,0)</f>
        <v>20</v>
      </c>
    </row>
    <row r="2102" spans="1:17" ht="15.75" x14ac:dyDescent="0.25">
      <c r="A2102" s="1" t="s">
        <v>264</v>
      </c>
      <c r="B2102" t="str">
        <f>VLOOKUP(A2102,'Customer Names'!A:D,4,0)</f>
        <v>Rhea</v>
      </c>
      <c r="C2102">
        <f>VLOOKUP(A2102,'Medical Examinations'!A:B,2,0)</f>
        <v>28.975000000000001</v>
      </c>
      <c r="D2102">
        <f>VLOOKUP(A2102,'Medical Examinations'!A:C,3,0)</f>
        <v>7.62</v>
      </c>
      <c r="E2102" t="str">
        <f>VLOOKUP(A2102,'Medical Examinations'!A:K,11,0)</f>
        <v>No</v>
      </c>
      <c r="F2102" t="str">
        <f>VLOOKUP(A2102,'Medical Examinations'!A:N,14,0)</f>
        <v>No</v>
      </c>
      <c r="G2102" t="str">
        <f>VLOOKUP(A2102,'Medical Examinations'!A:F,6,0)</f>
        <v>No</v>
      </c>
      <c r="H2102" s="7" t="str">
        <f>VLOOKUP(A2102,'Medical Examinations'!A:J,10,0)</f>
        <v>0</v>
      </c>
      <c r="I2102" t="str">
        <f>VLOOKUP(A2102,'Medical Examinations'!A:I,9,0)</f>
        <v>No</v>
      </c>
      <c r="J2102" t="str">
        <f>VLOOKUP(A2102,'Medical Examinations'!A:L,12,0)</f>
        <v>Overweight</v>
      </c>
      <c r="K2102" t="str">
        <f>VLOOKUP(A2102,'Medical Examinations'!A:M,13,0)</f>
        <v>Diabetes</v>
      </c>
      <c r="L2102" t="str">
        <f>VLOOKUP(A2102,'Hospitalisation Details'!A:S,15,0)</f>
        <v>15-Jul-2002</v>
      </c>
      <c r="M2102" s="10">
        <f>VLOOKUP(A2102,'Hospitalisation Details'!A:Q,17,0)</f>
        <v>2257.48</v>
      </c>
      <c r="N2102" t="str">
        <f>VLOOKUP(A2102,'Hospitalisation Details'!A:L,12,0)</f>
        <v>tier - 2</v>
      </c>
      <c r="O2102" t="str">
        <f>VLOOKUP(A2102,'Hospitalisation Details'!A:AA,13,0)</f>
        <v>tier - 1</v>
      </c>
      <c r="P2102" t="str">
        <f>VLOOKUP(A2102,'Hospitalisation Details'!A:AA,14,0)</f>
        <v>R1012</v>
      </c>
      <c r="Q2102">
        <f>VLOOKUP(A2102,'Hospitalisation Details'!A:AA,16,0)</f>
        <v>20</v>
      </c>
    </row>
    <row r="2103" spans="1:17" ht="15.75" x14ac:dyDescent="0.25">
      <c r="A2103" s="1" t="s">
        <v>263</v>
      </c>
      <c r="B2103" t="str">
        <f>VLOOKUP(A2103,'Customer Names'!A:D,4,0)</f>
        <v>Justin</v>
      </c>
      <c r="C2103">
        <f>VLOOKUP(A2103,'Medical Examinations'!A:B,2,0)</f>
        <v>31.73</v>
      </c>
      <c r="D2103">
        <f>VLOOKUP(A2103,'Medical Examinations'!A:C,3,0)</f>
        <v>4.78</v>
      </c>
      <c r="E2103" t="str">
        <f>VLOOKUP(A2103,'Medical Examinations'!A:K,11,0)</f>
        <v>Yes</v>
      </c>
      <c r="F2103" t="str">
        <f>VLOOKUP(A2103,'Medical Examinations'!A:N,14,0)</f>
        <v>Yes</v>
      </c>
      <c r="G2103" t="str">
        <f>VLOOKUP(A2103,'Medical Examinations'!A:F,6,0)</f>
        <v>No</v>
      </c>
      <c r="H2103" s="7">
        <f>VLOOKUP(A2103,'Medical Examinations'!A:J,10,0)</f>
        <v>2</v>
      </c>
      <c r="I2103" t="str">
        <f>VLOOKUP(A2103,'Medical Examinations'!A:I,9,0)</f>
        <v>No</v>
      </c>
      <c r="J2103" t="str">
        <f>VLOOKUP(A2103,'Medical Examinations'!A:L,12,0)</f>
        <v>Obesity</v>
      </c>
      <c r="K2103" t="str">
        <f>VLOOKUP(A2103,'Medical Examinations'!A:M,13,0)</f>
        <v>Normal</v>
      </c>
      <c r="L2103" t="str">
        <f>VLOOKUP(A2103,'Hospitalisation Details'!A:S,15,0)</f>
        <v>11-Dec-2000</v>
      </c>
      <c r="M2103" s="10">
        <f>VLOOKUP(A2103,'Hospitalisation Details'!A:Q,17,0)</f>
        <v>2254.8000000000002</v>
      </c>
      <c r="N2103" t="str">
        <f>VLOOKUP(A2103,'Hospitalisation Details'!A:L,12,0)</f>
        <v>tier - 2</v>
      </c>
      <c r="O2103" t="str">
        <f>VLOOKUP(A2103,'Hospitalisation Details'!A:AA,13,0)</f>
        <v>tier - 3</v>
      </c>
      <c r="P2103" t="str">
        <f>VLOOKUP(A2103,'Hospitalisation Details'!A:AA,14,0)</f>
        <v>R1016</v>
      </c>
      <c r="Q2103">
        <f>VLOOKUP(A2103,'Hospitalisation Details'!A:AA,16,0)</f>
        <v>22</v>
      </c>
    </row>
    <row r="2104" spans="1:17" ht="15.75" x14ac:dyDescent="0.25">
      <c r="A2104" s="1" t="s">
        <v>262</v>
      </c>
      <c r="B2104" t="str">
        <f>VLOOKUP(A2104,'Customer Names'!A:D,4,0)</f>
        <v>Shamus M.</v>
      </c>
      <c r="C2104">
        <f>VLOOKUP(A2104,'Medical Examinations'!A:B,2,0)</f>
        <v>28.88</v>
      </c>
      <c r="D2104">
        <f>VLOOKUP(A2104,'Medical Examinations'!A:C,3,0)</f>
        <v>6.09</v>
      </c>
      <c r="E2104" t="str">
        <f>VLOOKUP(A2104,'Medical Examinations'!A:K,11,0)</f>
        <v>Yes</v>
      </c>
      <c r="F2104" t="str">
        <f>VLOOKUP(A2104,'Medical Examinations'!A:N,14,0)</f>
        <v>Yes</v>
      </c>
      <c r="G2104" t="str">
        <f>VLOOKUP(A2104,'Medical Examinations'!A:F,6,0)</f>
        <v>No</v>
      </c>
      <c r="H2104" s="7">
        <f>VLOOKUP(A2104,'Medical Examinations'!A:J,10,0)</f>
        <v>2</v>
      </c>
      <c r="I2104" t="str">
        <f>VLOOKUP(A2104,'Medical Examinations'!A:I,9,0)</f>
        <v>No</v>
      </c>
      <c r="J2104" t="str">
        <f>VLOOKUP(A2104,'Medical Examinations'!A:L,12,0)</f>
        <v>Overweight</v>
      </c>
      <c r="K2104" t="str">
        <f>VLOOKUP(A2104,'Medical Examinations'!A:M,13,0)</f>
        <v>Prediabetes</v>
      </c>
      <c r="L2104" t="str">
        <f>VLOOKUP(A2104,'Hospitalisation Details'!A:S,15,0)</f>
        <v>30-Jun-2000</v>
      </c>
      <c r="M2104" s="10">
        <f>VLOOKUP(A2104,'Hospitalisation Details'!A:Q,17,0)</f>
        <v>2250.84</v>
      </c>
      <c r="N2104" t="str">
        <f>VLOOKUP(A2104,'Hospitalisation Details'!A:L,12,0)</f>
        <v>tier - 2</v>
      </c>
      <c r="O2104" t="str">
        <f>VLOOKUP(A2104,'Hospitalisation Details'!A:AA,13,0)</f>
        <v>tier - 2</v>
      </c>
      <c r="P2104" t="str">
        <f>VLOOKUP(A2104,'Hospitalisation Details'!A:AA,14,0)</f>
        <v>R1018</v>
      </c>
      <c r="Q2104">
        <f>VLOOKUP(A2104,'Hospitalisation Details'!A:AA,16,0)</f>
        <v>22</v>
      </c>
    </row>
    <row r="2105" spans="1:17" ht="15.75" x14ac:dyDescent="0.25">
      <c r="A2105" s="1" t="s">
        <v>261</v>
      </c>
      <c r="B2105" t="str">
        <f>VLOOKUP(A2105,'Customer Names'!A:D,4,0)</f>
        <v>Mike</v>
      </c>
      <c r="C2105">
        <f>VLOOKUP(A2105,'Medical Examinations'!A:B,2,0)</f>
        <v>25.555</v>
      </c>
      <c r="D2105">
        <f>VLOOKUP(A2105,'Medical Examinations'!A:C,3,0)</f>
        <v>5.1100000000000003</v>
      </c>
      <c r="E2105" t="str">
        <f>VLOOKUP(A2105,'Medical Examinations'!A:K,11,0)</f>
        <v>No</v>
      </c>
      <c r="F2105" t="str">
        <f>VLOOKUP(A2105,'Medical Examinations'!A:N,14,0)</f>
        <v>No</v>
      </c>
      <c r="G2105" t="str">
        <f>VLOOKUP(A2105,'Medical Examinations'!A:F,6,0)</f>
        <v>Yes</v>
      </c>
      <c r="H2105" s="7">
        <f>VLOOKUP(A2105,'Medical Examinations'!A:J,10,0)</f>
        <v>1</v>
      </c>
      <c r="I2105" t="str">
        <f>VLOOKUP(A2105,'Medical Examinations'!A:I,9,0)</f>
        <v>No</v>
      </c>
      <c r="J2105" t="str">
        <f>VLOOKUP(A2105,'Medical Examinations'!A:L,12,0)</f>
        <v>Overweight</v>
      </c>
      <c r="K2105" t="str">
        <f>VLOOKUP(A2105,'Medical Examinations'!A:M,13,0)</f>
        <v>Normal</v>
      </c>
      <c r="L2105" t="str">
        <f>VLOOKUP(A2105,'Hospitalisation Details'!A:S,15,0)</f>
        <v>10-Dec-2003</v>
      </c>
      <c r="M2105" s="10">
        <f>VLOOKUP(A2105,'Hospitalisation Details'!A:Q,17,0)</f>
        <v>2221.56</v>
      </c>
      <c r="N2105" t="str">
        <f>VLOOKUP(A2105,'Hospitalisation Details'!A:L,12,0)</f>
        <v>tier - 2</v>
      </c>
      <c r="O2105" t="str">
        <f>VLOOKUP(A2105,'Hospitalisation Details'!A:AA,13,0)</f>
        <v>tier - 3</v>
      </c>
      <c r="P2105" t="str">
        <f>VLOOKUP(A2105,'Hospitalisation Details'!A:AA,14,0)</f>
        <v>R1012</v>
      </c>
      <c r="Q2105">
        <f>VLOOKUP(A2105,'Hospitalisation Details'!A:AA,16,0)</f>
        <v>19</v>
      </c>
    </row>
    <row r="2106" spans="1:17" ht="15.75" x14ac:dyDescent="0.25">
      <c r="A2106" s="1" t="s">
        <v>260</v>
      </c>
      <c r="B2106" t="str">
        <f>VLOOKUP(A2106,'Customer Names'!A:D,4,0)</f>
        <v>Mary Beth</v>
      </c>
      <c r="C2106">
        <f>VLOOKUP(A2106,'Medical Examinations'!A:B,2,0)</f>
        <v>37.29</v>
      </c>
      <c r="D2106">
        <f>VLOOKUP(A2106,'Medical Examinations'!A:C,3,0)</f>
        <v>4.46</v>
      </c>
      <c r="E2106" t="str">
        <f>VLOOKUP(A2106,'Medical Examinations'!A:K,11,0)</f>
        <v>No</v>
      </c>
      <c r="F2106" t="str">
        <f>VLOOKUP(A2106,'Medical Examinations'!A:N,14,0)</f>
        <v>Yes</v>
      </c>
      <c r="G2106" t="str">
        <f>VLOOKUP(A2106,'Medical Examinations'!A:F,6,0)</f>
        <v>No</v>
      </c>
      <c r="H2106" s="7">
        <f>VLOOKUP(A2106,'Medical Examinations'!A:J,10,0)</f>
        <v>1</v>
      </c>
      <c r="I2106" t="str">
        <f>VLOOKUP(A2106,'Medical Examinations'!A:I,9,0)</f>
        <v>No</v>
      </c>
      <c r="J2106" t="str">
        <f>VLOOKUP(A2106,'Medical Examinations'!A:L,12,0)</f>
        <v>Obesity</v>
      </c>
      <c r="K2106" t="str">
        <f>VLOOKUP(A2106,'Medical Examinations'!A:M,13,0)</f>
        <v>Normal</v>
      </c>
      <c r="L2106" t="str">
        <f>VLOOKUP(A2106,'Hospitalisation Details'!A:S,15,0)</f>
        <v>12-Dec-2004</v>
      </c>
      <c r="M2106" s="10">
        <f>VLOOKUP(A2106,'Hospitalisation Details'!A:Q,17,0)</f>
        <v>2219.4499999999998</v>
      </c>
      <c r="N2106" t="str">
        <f>VLOOKUP(A2106,'Hospitalisation Details'!A:L,12,0)</f>
        <v>tier - 2</v>
      </c>
      <c r="O2106" t="str">
        <f>VLOOKUP(A2106,'Hospitalisation Details'!A:AA,13,0)</f>
        <v>tier - 1</v>
      </c>
      <c r="P2106" t="str">
        <f>VLOOKUP(A2106,'Hospitalisation Details'!A:AA,14,0)</f>
        <v>R1013</v>
      </c>
      <c r="Q2106">
        <f>VLOOKUP(A2106,'Hospitalisation Details'!A:AA,16,0)</f>
        <v>18</v>
      </c>
    </row>
    <row r="2107" spans="1:17" ht="15.75" x14ac:dyDescent="0.25">
      <c r="A2107" s="1" t="s">
        <v>259</v>
      </c>
      <c r="B2107" t="str">
        <f>VLOOKUP(A2107,'Customer Names'!A:D,4,0)</f>
        <v>Erin</v>
      </c>
      <c r="C2107">
        <f>VLOOKUP(A2107,'Medical Examinations'!A:B,2,0)</f>
        <v>40.28</v>
      </c>
      <c r="D2107">
        <f>VLOOKUP(A2107,'Medical Examinations'!A:C,3,0)</f>
        <v>6.11</v>
      </c>
      <c r="E2107" t="str">
        <f>VLOOKUP(A2107,'Medical Examinations'!A:K,11,0)</f>
        <v>No</v>
      </c>
      <c r="F2107" t="str">
        <f>VLOOKUP(A2107,'Medical Examinations'!A:N,14,0)</f>
        <v>Yes</v>
      </c>
      <c r="G2107" t="str">
        <f>VLOOKUP(A2107,'Medical Examinations'!A:F,6,0)</f>
        <v>No</v>
      </c>
      <c r="H2107" s="7">
        <f>VLOOKUP(A2107,'Medical Examinations'!A:J,10,0)</f>
        <v>1</v>
      </c>
      <c r="I2107" t="str">
        <f>VLOOKUP(A2107,'Medical Examinations'!A:I,9,0)</f>
        <v>No</v>
      </c>
      <c r="J2107" t="str">
        <f>VLOOKUP(A2107,'Medical Examinations'!A:L,12,0)</f>
        <v>Obesity</v>
      </c>
      <c r="K2107" t="str">
        <f>VLOOKUP(A2107,'Medical Examinations'!A:M,13,0)</f>
        <v>Prediabetes</v>
      </c>
      <c r="L2107" t="str">
        <f>VLOOKUP(A2107,'Hospitalisation Details'!A:S,15,0)</f>
        <v>25-Sep-2004</v>
      </c>
      <c r="M2107" s="10">
        <f>VLOOKUP(A2107,'Hospitalisation Details'!A:Q,17,0)</f>
        <v>2217.6</v>
      </c>
      <c r="N2107" t="str">
        <f>VLOOKUP(A2107,'Hospitalisation Details'!A:L,12,0)</f>
        <v>tier - 2</v>
      </c>
      <c r="O2107" t="str">
        <f>VLOOKUP(A2107,'Hospitalisation Details'!A:AA,13,0)</f>
        <v>tier - 1</v>
      </c>
      <c r="P2107" t="str">
        <f>VLOOKUP(A2107,'Hospitalisation Details'!A:AA,14,0)</f>
        <v>R1024</v>
      </c>
      <c r="Q2107">
        <f>VLOOKUP(A2107,'Hospitalisation Details'!A:AA,16,0)</f>
        <v>18</v>
      </c>
    </row>
    <row r="2108" spans="1:17" ht="15.75" x14ac:dyDescent="0.25">
      <c r="A2108" s="1" t="s">
        <v>258</v>
      </c>
      <c r="B2108" t="str">
        <f>VLOOKUP(A2108,'Customer Names'!A:D,4,0)</f>
        <v>Hallie</v>
      </c>
      <c r="C2108">
        <f>VLOOKUP(A2108,'Medical Examinations'!A:B,2,0)</f>
        <v>40.185000000000002</v>
      </c>
      <c r="D2108">
        <f>VLOOKUP(A2108,'Medical Examinations'!A:C,3,0)</f>
        <v>4.66</v>
      </c>
      <c r="E2108" t="str">
        <f>VLOOKUP(A2108,'Medical Examinations'!A:K,11,0)</f>
        <v>No</v>
      </c>
      <c r="F2108" t="str">
        <f>VLOOKUP(A2108,'Medical Examinations'!A:N,14,0)</f>
        <v>Yes</v>
      </c>
      <c r="G2108" t="str">
        <f>VLOOKUP(A2108,'Medical Examinations'!A:F,6,0)</f>
        <v>No</v>
      </c>
      <c r="H2108" s="7">
        <f>VLOOKUP(A2108,'Medical Examinations'!A:J,10,0)</f>
        <v>1</v>
      </c>
      <c r="I2108" t="str">
        <f>VLOOKUP(A2108,'Medical Examinations'!A:I,9,0)</f>
        <v>No</v>
      </c>
      <c r="J2108" t="str">
        <f>VLOOKUP(A2108,'Medical Examinations'!A:L,12,0)</f>
        <v>Obesity</v>
      </c>
      <c r="K2108" t="str">
        <f>VLOOKUP(A2108,'Medical Examinations'!A:M,13,0)</f>
        <v>Normal</v>
      </c>
      <c r="L2108" t="str">
        <f>VLOOKUP(A2108,'Hospitalisation Details'!A:S,15,0)</f>
        <v>13-Jun-2004</v>
      </c>
      <c r="M2108" s="10">
        <f>VLOOKUP(A2108,'Hospitalisation Details'!A:Q,17,0)</f>
        <v>2217.4699999999998</v>
      </c>
      <c r="N2108" t="str">
        <f>VLOOKUP(A2108,'Hospitalisation Details'!A:L,12,0)</f>
        <v>tier - 2</v>
      </c>
      <c r="O2108" t="str">
        <f>VLOOKUP(A2108,'Hospitalisation Details'!A:AA,13,0)</f>
        <v>tier - 1</v>
      </c>
      <c r="P2108" t="str">
        <f>VLOOKUP(A2108,'Hospitalisation Details'!A:AA,14,0)</f>
        <v>R1024</v>
      </c>
      <c r="Q2108">
        <f>VLOOKUP(A2108,'Hospitalisation Details'!A:AA,16,0)</f>
        <v>18</v>
      </c>
    </row>
    <row r="2109" spans="1:17" ht="15.75" x14ac:dyDescent="0.25">
      <c r="A2109" s="1" t="s">
        <v>257</v>
      </c>
      <c r="B2109" t="str">
        <f>VLOOKUP(A2109,'Customer Names'!A:D,4,0)</f>
        <v>Paige P</v>
      </c>
      <c r="C2109">
        <f>VLOOKUP(A2109,'Medical Examinations'!A:B,2,0)</f>
        <v>23.57</v>
      </c>
      <c r="D2109">
        <f>VLOOKUP(A2109,'Medical Examinations'!A:C,3,0)</f>
        <v>6.14</v>
      </c>
      <c r="E2109" t="str">
        <f>VLOOKUP(A2109,'Medical Examinations'!A:K,11,0)</f>
        <v>No</v>
      </c>
      <c r="F2109" t="str">
        <f>VLOOKUP(A2109,'Medical Examinations'!A:N,14,0)</f>
        <v>No</v>
      </c>
      <c r="G2109" t="str">
        <f>VLOOKUP(A2109,'Medical Examinations'!A:F,6,0)</f>
        <v>No</v>
      </c>
      <c r="H2109" s="7" t="str">
        <f>VLOOKUP(A2109,'Medical Examinations'!A:J,10,0)</f>
        <v>0</v>
      </c>
      <c r="I2109" t="str">
        <f>VLOOKUP(A2109,'Medical Examinations'!A:I,9,0)</f>
        <v>No</v>
      </c>
      <c r="J2109" t="str">
        <f>VLOOKUP(A2109,'Medical Examinations'!A:L,12,0)</f>
        <v>Normal Weight</v>
      </c>
      <c r="K2109" t="str">
        <f>VLOOKUP(A2109,'Medical Examinations'!A:M,13,0)</f>
        <v>Prediabetes</v>
      </c>
      <c r="L2109" t="str">
        <f>VLOOKUP(A2109,'Hospitalisation Details'!A:S,15,0)</f>
        <v>17-Nov-1994</v>
      </c>
      <c r="M2109" s="10">
        <f>VLOOKUP(A2109,'Hospitalisation Details'!A:Q,17,0)</f>
        <v>2213.21</v>
      </c>
      <c r="N2109" t="str">
        <f>VLOOKUP(A2109,'Hospitalisation Details'!A:L,12,0)</f>
        <v>tier - 2</v>
      </c>
      <c r="O2109" t="str">
        <f>VLOOKUP(A2109,'Hospitalisation Details'!A:AA,13,0)</f>
        <v>tier - 2</v>
      </c>
      <c r="P2109" t="str">
        <f>VLOOKUP(A2109,'Hospitalisation Details'!A:AA,14,0)</f>
        <v>R1013</v>
      </c>
      <c r="Q2109">
        <f>VLOOKUP(A2109,'Hospitalisation Details'!A:AA,16,0)</f>
        <v>28</v>
      </c>
    </row>
    <row r="2110" spans="1:17" ht="15.75" x14ac:dyDescent="0.25">
      <c r="A2110" s="1" t="s">
        <v>256</v>
      </c>
      <c r="B2110" t="str">
        <f>VLOOKUP(A2110,'Customer Names'!A:D,4,0)</f>
        <v>Ji</v>
      </c>
      <c r="C2110">
        <f>VLOOKUP(A2110,'Medical Examinations'!A:B,2,0)</f>
        <v>35.625</v>
      </c>
      <c r="D2110">
        <f>VLOOKUP(A2110,'Medical Examinations'!A:C,3,0)</f>
        <v>6.21</v>
      </c>
      <c r="E2110" t="str">
        <f>VLOOKUP(A2110,'Medical Examinations'!A:K,11,0)</f>
        <v>No</v>
      </c>
      <c r="F2110" t="str">
        <f>VLOOKUP(A2110,'Medical Examinations'!A:N,14,0)</f>
        <v>Yes</v>
      </c>
      <c r="G2110" t="str">
        <f>VLOOKUP(A2110,'Medical Examinations'!A:F,6,0)</f>
        <v>No</v>
      </c>
      <c r="H2110" s="7">
        <f>VLOOKUP(A2110,'Medical Examinations'!A:J,10,0)</f>
        <v>1</v>
      </c>
      <c r="I2110" t="str">
        <f>VLOOKUP(A2110,'Medical Examinations'!A:I,9,0)</f>
        <v>No</v>
      </c>
      <c r="J2110" t="str">
        <f>VLOOKUP(A2110,'Medical Examinations'!A:L,12,0)</f>
        <v>Obesity</v>
      </c>
      <c r="K2110" t="str">
        <f>VLOOKUP(A2110,'Medical Examinations'!A:M,13,0)</f>
        <v>Prediabetes</v>
      </c>
      <c r="L2110" t="str">
        <f>VLOOKUP(A2110,'Hospitalisation Details'!A:S,15,0)</f>
        <v>27-Jul-2004</v>
      </c>
      <c r="M2110" s="10">
        <f>VLOOKUP(A2110,'Hospitalisation Details'!A:Q,17,0)</f>
        <v>2211.13</v>
      </c>
      <c r="N2110" t="str">
        <f>VLOOKUP(A2110,'Hospitalisation Details'!A:L,12,0)</f>
        <v>tier - 2</v>
      </c>
      <c r="O2110" t="str">
        <f>VLOOKUP(A2110,'Hospitalisation Details'!A:AA,13,0)</f>
        <v>tier - 2</v>
      </c>
      <c r="P2110" t="str">
        <f>VLOOKUP(A2110,'Hospitalisation Details'!A:AA,14,0)</f>
        <v>R1024</v>
      </c>
      <c r="Q2110">
        <f>VLOOKUP(A2110,'Hospitalisation Details'!A:AA,16,0)</f>
        <v>18</v>
      </c>
    </row>
    <row r="2111" spans="1:17" ht="15.75" x14ac:dyDescent="0.25">
      <c r="A2111" s="1" t="s">
        <v>255</v>
      </c>
      <c r="B2111" t="str">
        <f>VLOOKUP(A2111,'Customer Names'!A:D,4,0)</f>
        <v>Carissa A</v>
      </c>
      <c r="C2111">
        <f>VLOOKUP(A2111,'Medical Examinations'!A:B,2,0)</f>
        <v>33.155000000000001</v>
      </c>
      <c r="D2111">
        <f>VLOOKUP(A2111,'Medical Examinations'!A:C,3,0)</f>
        <v>4.5999999999999996</v>
      </c>
      <c r="E2111" t="str">
        <f>VLOOKUP(A2111,'Medical Examinations'!A:K,11,0)</f>
        <v>No</v>
      </c>
      <c r="F2111" t="str">
        <f>VLOOKUP(A2111,'Medical Examinations'!A:N,14,0)</f>
        <v>Yes</v>
      </c>
      <c r="G2111" t="str">
        <f>VLOOKUP(A2111,'Medical Examinations'!A:F,6,0)</f>
        <v>No</v>
      </c>
      <c r="H2111" s="7">
        <f>VLOOKUP(A2111,'Medical Examinations'!A:J,10,0)</f>
        <v>1</v>
      </c>
      <c r="I2111" t="str">
        <f>VLOOKUP(A2111,'Medical Examinations'!A:I,9,0)</f>
        <v>No</v>
      </c>
      <c r="J2111" t="str">
        <f>VLOOKUP(A2111,'Medical Examinations'!A:L,12,0)</f>
        <v>Obesity</v>
      </c>
      <c r="K2111" t="str">
        <f>VLOOKUP(A2111,'Medical Examinations'!A:M,13,0)</f>
        <v>Normal</v>
      </c>
      <c r="L2111" t="str">
        <f>VLOOKUP(A2111,'Hospitalisation Details'!A:S,15,0)</f>
        <v>6-Aug-2004</v>
      </c>
      <c r="M2111" s="10">
        <f>VLOOKUP(A2111,'Hospitalisation Details'!A:Q,17,0)</f>
        <v>2207.6999999999998</v>
      </c>
      <c r="N2111" t="str">
        <f>VLOOKUP(A2111,'Hospitalisation Details'!A:L,12,0)</f>
        <v>tier - 2</v>
      </c>
      <c r="O2111" t="str">
        <f>VLOOKUP(A2111,'Hospitalisation Details'!A:AA,13,0)</f>
        <v>tier - 2</v>
      </c>
      <c r="P2111" t="str">
        <f>VLOOKUP(A2111,'Hospitalisation Details'!A:AA,14,0)</f>
        <v>R1024</v>
      </c>
      <c r="Q2111">
        <f>VLOOKUP(A2111,'Hospitalisation Details'!A:AA,16,0)</f>
        <v>18</v>
      </c>
    </row>
    <row r="2112" spans="1:17" ht="15.75" x14ac:dyDescent="0.25">
      <c r="A2112" s="1" t="s">
        <v>254</v>
      </c>
      <c r="B2112" t="str">
        <f>VLOOKUP(A2112,'Customer Names'!A:D,4,0)</f>
        <v>Mona</v>
      </c>
      <c r="C2112">
        <f>VLOOKUP(A2112,'Medical Examinations'!A:B,2,0)</f>
        <v>31.92</v>
      </c>
      <c r="D2112">
        <f>VLOOKUP(A2112,'Medical Examinations'!A:C,3,0)</f>
        <v>5.04</v>
      </c>
      <c r="E2112" t="str">
        <f>VLOOKUP(A2112,'Medical Examinations'!A:K,11,0)</f>
        <v>No</v>
      </c>
      <c r="F2112" t="str">
        <f>VLOOKUP(A2112,'Medical Examinations'!A:N,14,0)</f>
        <v>Yes</v>
      </c>
      <c r="G2112" t="str">
        <f>VLOOKUP(A2112,'Medical Examinations'!A:F,6,0)</f>
        <v>No</v>
      </c>
      <c r="H2112" s="7">
        <f>VLOOKUP(A2112,'Medical Examinations'!A:J,10,0)</f>
        <v>1</v>
      </c>
      <c r="I2112" t="str">
        <f>VLOOKUP(A2112,'Medical Examinations'!A:I,9,0)</f>
        <v>No</v>
      </c>
      <c r="J2112" t="str">
        <f>VLOOKUP(A2112,'Medical Examinations'!A:L,12,0)</f>
        <v>Obesity</v>
      </c>
      <c r="K2112" t="str">
        <f>VLOOKUP(A2112,'Medical Examinations'!A:M,13,0)</f>
        <v>Normal</v>
      </c>
      <c r="L2112" t="str">
        <f>VLOOKUP(A2112,'Hospitalisation Details'!A:S,15,0)</f>
        <v>13-Nov-2004</v>
      </c>
      <c r="M2112" s="10">
        <f>VLOOKUP(A2112,'Hospitalisation Details'!A:Q,17,0)</f>
        <v>2205.98</v>
      </c>
      <c r="N2112" t="str">
        <f>VLOOKUP(A2112,'Hospitalisation Details'!A:L,12,0)</f>
        <v>tier - 2</v>
      </c>
      <c r="O2112" t="str">
        <f>VLOOKUP(A2112,'Hospitalisation Details'!A:AA,13,0)</f>
        <v>tier - 3</v>
      </c>
      <c r="P2112" t="str">
        <f>VLOOKUP(A2112,'Hospitalisation Details'!A:AA,14,0)</f>
        <v>R1024</v>
      </c>
      <c r="Q2112">
        <f>VLOOKUP(A2112,'Hospitalisation Details'!A:AA,16,0)</f>
        <v>18</v>
      </c>
    </row>
    <row r="2113" spans="1:17" ht="15.75" x14ac:dyDescent="0.25">
      <c r="A2113" s="1" t="s">
        <v>253</v>
      </c>
      <c r="B2113" t="str">
        <f>VLOOKUP(A2113,'Customer Names'!A:D,4,0)</f>
        <v>Kristin R.</v>
      </c>
      <c r="C2113">
        <f>VLOOKUP(A2113,'Medical Examinations'!A:B,2,0)</f>
        <v>30.305</v>
      </c>
      <c r="D2113">
        <f>VLOOKUP(A2113,'Medical Examinations'!A:C,3,0)</f>
        <v>5.08</v>
      </c>
      <c r="E2113" t="str">
        <f>VLOOKUP(A2113,'Medical Examinations'!A:K,11,0)</f>
        <v>No</v>
      </c>
      <c r="F2113" t="str">
        <f>VLOOKUP(A2113,'Medical Examinations'!A:N,14,0)</f>
        <v>Yes</v>
      </c>
      <c r="G2113" t="str">
        <f>VLOOKUP(A2113,'Medical Examinations'!A:F,6,0)</f>
        <v>No</v>
      </c>
      <c r="H2113" s="7">
        <f>VLOOKUP(A2113,'Medical Examinations'!A:J,10,0)</f>
        <v>1</v>
      </c>
      <c r="I2113" t="str">
        <f>VLOOKUP(A2113,'Medical Examinations'!A:I,9,0)</f>
        <v>No</v>
      </c>
      <c r="J2113" t="str">
        <f>VLOOKUP(A2113,'Medical Examinations'!A:L,12,0)</f>
        <v>Obesity</v>
      </c>
      <c r="K2113" t="str">
        <f>VLOOKUP(A2113,'Medical Examinations'!A:M,13,0)</f>
        <v>Normal</v>
      </c>
      <c r="L2113" t="str">
        <f>VLOOKUP(A2113,'Hospitalisation Details'!A:S,15,0)</f>
        <v>28-Oct-2004</v>
      </c>
      <c r="M2113" s="10">
        <f>VLOOKUP(A2113,'Hospitalisation Details'!A:Q,17,0)</f>
        <v>2203.7399999999998</v>
      </c>
      <c r="N2113" t="str">
        <f>VLOOKUP(A2113,'Hospitalisation Details'!A:L,12,0)</f>
        <v>tier - 2</v>
      </c>
      <c r="O2113" t="str">
        <f>VLOOKUP(A2113,'Hospitalisation Details'!A:AA,13,0)</f>
        <v>tier - 2</v>
      </c>
      <c r="P2113" t="str">
        <f>VLOOKUP(A2113,'Hospitalisation Details'!A:AA,14,0)</f>
        <v>R1024</v>
      </c>
      <c r="Q2113">
        <f>VLOOKUP(A2113,'Hospitalisation Details'!A:AA,16,0)</f>
        <v>18</v>
      </c>
    </row>
    <row r="2114" spans="1:17" ht="15.75" x14ac:dyDescent="0.25">
      <c r="A2114" s="1" t="s">
        <v>252</v>
      </c>
      <c r="B2114" t="str">
        <f>VLOOKUP(A2114,'Customer Names'!A:D,4,0)</f>
        <v>Beth</v>
      </c>
      <c r="C2114">
        <f>VLOOKUP(A2114,'Medical Examinations'!A:B,2,0)</f>
        <v>30.114999999999998</v>
      </c>
      <c r="D2114">
        <f>VLOOKUP(A2114,'Medical Examinations'!A:C,3,0)</f>
        <v>4.38</v>
      </c>
      <c r="E2114" t="str">
        <f>VLOOKUP(A2114,'Medical Examinations'!A:K,11,0)</f>
        <v>No</v>
      </c>
      <c r="F2114" t="str">
        <f>VLOOKUP(A2114,'Medical Examinations'!A:N,14,0)</f>
        <v>Yes</v>
      </c>
      <c r="G2114" t="str">
        <f>VLOOKUP(A2114,'Medical Examinations'!A:F,6,0)</f>
        <v>No</v>
      </c>
      <c r="H2114" s="7">
        <f>VLOOKUP(A2114,'Medical Examinations'!A:J,10,0)</f>
        <v>1</v>
      </c>
      <c r="I2114" t="str">
        <f>VLOOKUP(A2114,'Medical Examinations'!A:I,9,0)</f>
        <v>No</v>
      </c>
      <c r="J2114" t="str">
        <f>VLOOKUP(A2114,'Medical Examinations'!A:L,12,0)</f>
        <v>Obesity</v>
      </c>
      <c r="K2114" t="str">
        <f>VLOOKUP(A2114,'Medical Examinations'!A:M,13,0)</f>
        <v>Normal</v>
      </c>
      <c r="L2114" t="str">
        <f>VLOOKUP(A2114,'Hospitalisation Details'!A:S,15,0)</f>
        <v>6-Aug-2004</v>
      </c>
      <c r="M2114" s="10">
        <f>VLOOKUP(A2114,'Hospitalisation Details'!A:Q,17,0)</f>
        <v>2203.4699999999998</v>
      </c>
      <c r="N2114" t="str">
        <f>VLOOKUP(A2114,'Hospitalisation Details'!A:L,12,0)</f>
        <v>tier - 2</v>
      </c>
      <c r="O2114" t="str">
        <f>VLOOKUP(A2114,'Hospitalisation Details'!A:AA,13,0)</f>
        <v>tier - 2</v>
      </c>
      <c r="P2114" t="str">
        <f>VLOOKUP(A2114,'Hospitalisation Details'!A:AA,14,0)</f>
        <v>R1024</v>
      </c>
      <c r="Q2114">
        <f>VLOOKUP(A2114,'Hospitalisation Details'!A:AA,16,0)</f>
        <v>18</v>
      </c>
    </row>
    <row r="2115" spans="1:17" ht="15.75" x14ac:dyDescent="0.25">
      <c r="A2115" s="1" t="s">
        <v>251</v>
      </c>
      <c r="B2115" t="str">
        <f>VLOOKUP(A2115,'Customer Names'!A:D,4,0)</f>
        <v>Allison</v>
      </c>
      <c r="C2115">
        <f>VLOOKUP(A2115,'Medical Examinations'!A:B,2,0)</f>
        <v>24.09</v>
      </c>
      <c r="D2115">
        <f>VLOOKUP(A2115,'Medical Examinations'!A:C,3,0)</f>
        <v>4.79</v>
      </c>
      <c r="E2115" t="str">
        <f>VLOOKUP(A2115,'Medical Examinations'!A:K,11,0)</f>
        <v>No</v>
      </c>
      <c r="F2115" t="str">
        <f>VLOOKUP(A2115,'Medical Examinations'!A:N,14,0)</f>
        <v>Yes</v>
      </c>
      <c r="G2115" t="str">
        <f>VLOOKUP(A2115,'Medical Examinations'!A:F,6,0)</f>
        <v>No</v>
      </c>
      <c r="H2115" s="7">
        <f>VLOOKUP(A2115,'Medical Examinations'!A:J,10,0)</f>
        <v>1</v>
      </c>
      <c r="I2115" t="str">
        <f>VLOOKUP(A2115,'Medical Examinations'!A:I,9,0)</f>
        <v>No</v>
      </c>
      <c r="J2115" t="str">
        <f>VLOOKUP(A2115,'Medical Examinations'!A:L,12,0)</f>
        <v>Normal Weight</v>
      </c>
      <c r="K2115" t="str">
        <f>VLOOKUP(A2115,'Medical Examinations'!A:M,13,0)</f>
        <v>Normal</v>
      </c>
      <c r="L2115" t="str">
        <f>VLOOKUP(A2115,'Hospitalisation Details'!A:S,15,0)</f>
        <v>27-Jul-2004</v>
      </c>
      <c r="M2115" s="10">
        <f>VLOOKUP(A2115,'Hospitalisation Details'!A:Q,17,0)</f>
        <v>2201.1</v>
      </c>
      <c r="N2115" t="str">
        <f>VLOOKUP(A2115,'Hospitalisation Details'!A:L,12,0)</f>
        <v>tier - 2</v>
      </c>
      <c r="O2115" t="str">
        <f>VLOOKUP(A2115,'Hospitalisation Details'!A:AA,13,0)</f>
        <v>tier - 3</v>
      </c>
      <c r="P2115" t="str">
        <f>VLOOKUP(A2115,'Hospitalisation Details'!A:AA,14,0)</f>
        <v>R1013</v>
      </c>
      <c r="Q2115">
        <f>VLOOKUP(A2115,'Hospitalisation Details'!A:AA,16,0)</f>
        <v>18</v>
      </c>
    </row>
    <row r="2116" spans="1:17" ht="15.75" x14ac:dyDescent="0.25">
      <c r="A2116" s="1" t="s">
        <v>250</v>
      </c>
      <c r="B2116" t="str">
        <f>VLOOKUP(A2116,'Customer Names'!A:D,4,0)</f>
        <v>Ashley E</v>
      </c>
      <c r="C2116">
        <f>VLOOKUP(A2116,'Medical Examinations'!A:B,2,0)</f>
        <v>28.215</v>
      </c>
      <c r="D2116">
        <f>VLOOKUP(A2116,'Medical Examinations'!A:C,3,0)</f>
        <v>4.21</v>
      </c>
      <c r="E2116" t="str">
        <f>VLOOKUP(A2116,'Medical Examinations'!A:K,11,0)</f>
        <v>No</v>
      </c>
      <c r="F2116" t="str">
        <f>VLOOKUP(A2116,'Medical Examinations'!A:N,14,0)</f>
        <v>Yes</v>
      </c>
      <c r="G2116" t="str">
        <f>VLOOKUP(A2116,'Medical Examinations'!A:F,6,0)</f>
        <v>No</v>
      </c>
      <c r="H2116" s="7">
        <f>VLOOKUP(A2116,'Medical Examinations'!A:J,10,0)</f>
        <v>1</v>
      </c>
      <c r="I2116" t="str">
        <f>VLOOKUP(A2116,'Medical Examinations'!A:I,9,0)</f>
        <v>No</v>
      </c>
      <c r="J2116" t="str">
        <f>VLOOKUP(A2116,'Medical Examinations'!A:L,12,0)</f>
        <v>Overweight</v>
      </c>
      <c r="K2116" t="str">
        <f>VLOOKUP(A2116,'Medical Examinations'!A:M,13,0)</f>
        <v>Normal</v>
      </c>
      <c r="L2116" t="str">
        <f>VLOOKUP(A2116,'Hospitalisation Details'!A:S,15,0)</f>
        <v>12-Sep-2004</v>
      </c>
      <c r="M2116" s="10">
        <f>VLOOKUP(A2116,'Hospitalisation Details'!A:Q,17,0)</f>
        <v>2200.83</v>
      </c>
      <c r="N2116" t="str">
        <f>VLOOKUP(A2116,'Hospitalisation Details'!A:L,12,0)</f>
        <v>tier - 2</v>
      </c>
      <c r="O2116" t="str">
        <f>VLOOKUP(A2116,'Hospitalisation Details'!A:AA,13,0)</f>
        <v>tier - 2</v>
      </c>
      <c r="P2116" t="str">
        <f>VLOOKUP(A2116,'Hospitalisation Details'!A:AA,14,0)</f>
        <v>R1024</v>
      </c>
      <c r="Q2116">
        <f>VLOOKUP(A2116,'Hospitalisation Details'!A:AA,16,0)</f>
        <v>18</v>
      </c>
    </row>
    <row r="2117" spans="1:17" ht="15.75" x14ac:dyDescent="0.25">
      <c r="A2117" s="1" t="s">
        <v>248</v>
      </c>
      <c r="B2117" t="str">
        <f>VLOOKUP(A2117,'Customer Names'!A:D,4,0)</f>
        <v>Hilary K.</v>
      </c>
      <c r="C2117">
        <f>VLOOKUP(A2117,'Medical Examinations'!A:B,2,0)</f>
        <v>26.315000000000001</v>
      </c>
      <c r="D2117">
        <f>VLOOKUP(A2117,'Medical Examinations'!A:C,3,0)</f>
        <v>5.47</v>
      </c>
      <c r="E2117" t="str">
        <f>VLOOKUP(A2117,'Medical Examinations'!A:K,11,0)</f>
        <v>No</v>
      </c>
      <c r="F2117" t="str">
        <f>VLOOKUP(A2117,'Medical Examinations'!A:N,14,0)</f>
        <v>Yes</v>
      </c>
      <c r="G2117" t="str">
        <f>VLOOKUP(A2117,'Medical Examinations'!A:F,6,0)</f>
        <v>No</v>
      </c>
      <c r="H2117" s="7">
        <f>VLOOKUP(A2117,'Medical Examinations'!A:J,10,0)</f>
        <v>1</v>
      </c>
      <c r="I2117" t="str">
        <f>VLOOKUP(A2117,'Medical Examinations'!A:I,9,0)</f>
        <v>No</v>
      </c>
      <c r="J2117" t="str">
        <f>VLOOKUP(A2117,'Medical Examinations'!A:L,12,0)</f>
        <v>Overweight</v>
      </c>
      <c r="K2117" t="str">
        <f>VLOOKUP(A2117,'Medical Examinations'!A:M,13,0)</f>
        <v>Normal</v>
      </c>
      <c r="L2117" t="str">
        <f>VLOOKUP(A2117,'Hospitalisation Details'!A:S,15,0)</f>
        <v>3-Sep-2004</v>
      </c>
      <c r="M2117" s="10">
        <f>VLOOKUP(A2117,'Hospitalisation Details'!A:Q,17,0)</f>
        <v>2198.19</v>
      </c>
      <c r="N2117" t="str">
        <f>VLOOKUP(A2117,'Hospitalisation Details'!A:L,12,0)</f>
        <v>tier - 2</v>
      </c>
      <c r="O2117" t="str">
        <f>VLOOKUP(A2117,'Hospitalisation Details'!A:AA,13,0)</f>
        <v>tier - 1</v>
      </c>
      <c r="P2117" t="str">
        <f>VLOOKUP(A2117,'Hospitalisation Details'!A:AA,14,0)</f>
        <v>R1023</v>
      </c>
      <c r="Q2117">
        <f>VLOOKUP(A2117,'Hospitalisation Details'!A:AA,16,0)</f>
        <v>18</v>
      </c>
    </row>
    <row r="2118" spans="1:17" ht="15.75" x14ac:dyDescent="0.25">
      <c r="A2118" s="1" t="s">
        <v>246</v>
      </c>
      <c r="B2118" t="str">
        <f>VLOOKUP(A2118,'Customer Names'!A:D,4,0)</f>
        <v>Dominique</v>
      </c>
      <c r="C2118">
        <f>VLOOKUP(A2118,'Medical Examinations'!A:B,2,0)</f>
        <v>25.08</v>
      </c>
      <c r="D2118">
        <f>VLOOKUP(A2118,'Medical Examinations'!A:C,3,0)</f>
        <v>5.09</v>
      </c>
      <c r="E2118" t="str">
        <f>VLOOKUP(A2118,'Medical Examinations'!A:K,11,0)</f>
        <v>No</v>
      </c>
      <c r="F2118" t="str">
        <f>VLOOKUP(A2118,'Medical Examinations'!A:N,14,0)</f>
        <v>Yes</v>
      </c>
      <c r="G2118" t="str">
        <f>VLOOKUP(A2118,'Medical Examinations'!A:F,6,0)</f>
        <v>No</v>
      </c>
      <c r="H2118" s="7">
        <f>VLOOKUP(A2118,'Medical Examinations'!A:J,10,0)</f>
        <v>1</v>
      </c>
      <c r="I2118" t="str">
        <f>VLOOKUP(A2118,'Medical Examinations'!A:I,9,0)</f>
        <v>No</v>
      </c>
      <c r="J2118" t="str">
        <f>VLOOKUP(A2118,'Medical Examinations'!A:L,12,0)</f>
        <v>Overweight</v>
      </c>
      <c r="K2118" t="str">
        <f>VLOOKUP(A2118,'Medical Examinations'!A:M,13,0)</f>
        <v>Normal</v>
      </c>
      <c r="L2118" t="str">
        <f>VLOOKUP(A2118,'Hospitalisation Details'!A:S,15,0)</f>
        <v>7-Dec-2004</v>
      </c>
      <c r="M2118" s="10">
        <f>VLOOKUP(A2118,'Hospitalisation Details'!A:Q,17,0)</f>
        <v>2196.4699999999998</v>
      </c>
      <c r="N2118" t="str">
        <f>VLOOKUP(A2118,'Hospitalisation Details'!A:L,12,0)</f>
        <v>tier - 2</v>
      </c>
      <c r="O2118" t="str">
        <f>VLOOKUP(A2118,'Hospitalisation Details'!A:AA,13,0)</f>
        <v>tier - 3</v>
      </c>
      <c r="P2118" t="str">
        <f>VLOOKUP(A2118,'Hospitalisation Details'!A:AA,14,0)</f>
        <v>R1024</v>
      </c>
      <c r="Q2118">
        <f>VLOOKUP(A2118,'Hospitalisation Details'!A:AA,16,0)</f>
        <v>18</v>
      </c>
    </row>
    <row r="2119" spans="1:17" ht="15.75" x14ac:dyDescent="0.25">
      <c r="A2119" s="1" t="s">
        <v>245</v>
      </c>
      <c r="B2119" t="str">
        <f>VLOOKUP(A2119,'Customer Names'!A:D,4,0)</f>
        <v>Carlos I</v>
      </c>
      <c r="C2119">
        <f>VLOOKUP(A2119,'Medical Examinations'!A:B,2,0)</f>
        <v>15.41</v>
      </c>
      <c r="D2119">
        <f>VLOOKUP(A2119,'Medical Examinations'!A:C,3,0)</f>
        <v>5.08</v>
      </c>
      <c r="E2119" t="str">
        <f>VLOOKUP(A2119,'Medical Examinations'!A:K,11,0)</f>
        <v>No</v>
      </c>
      <c r="F2119" t="str">
        <f>VLOOKUP(A2119,'Medical Examinations'!A:N,14,0)</f>
        <v>No</v>
      </c>
      <c r="G2119" t="str">
        <f>VLOOKUP(A2119,'Medical Examinations'!A:F,6,0)</f>
        <v>No</v>
      </c>
      <c r="H2119" s="7" t="str">
        <f>VLOOKUP(A2119,'Medical Examinations'!A:J,10,0)</f>
        <v>0</v>
      </c>
      <c r="I2119" t="str">
        <f>VLOOKUP(A2119,'Medical Examinations'!A:I,9,0)</f>
        <v>No</v>
      </c>
      <c r="J2119" t="str">
        <f>VLOOKUP(A2119,'Medical Examinations'!A:L,12,0)</f>
        <v>Underweight</v>
      </c>
      <c r="K2119" t="str">
        <f>VLOOKUP(A2119,'Medical Examinations'!A:M,13,0)</f>
        <v>Normal</v>
      </c>
      <c r="L2119" t="str">
        <f>VLOOKUP(A2119,'Hospitalisation Details'!A:S,15,0)</f>
        <v>16-Dec-1991</v>
      </c>
      <c r="M2119" s="10">
        <f>VLOOKUP(A2119,'Hospitalisation Details'!A:Q,17,0)</f>
        <v>2193.1999999999998</v>
      </c>
      <c r="N2119" t="str">
        <f>VLOOKUP(A2119,'Hospitalisation Details'!A:L,12,0)</f>
        <v>tier - 2</v>
      </c>
      <c r="O2119" t="str">
        <f>VLOOKUP(A2119,'Hospitalisation Details'!A:AA,13,0)</f>
        <v>tier - 2</v>
      </c>
      <c r="P2119" t="str">
        <f>VLOOKUP(A2119,'Hospitalisation Details'!A:AA,14,0)</f>
        <v>R1012</v>
      </c>
      <c r="Q2119">
        <f>VLOOKUP(A2119,'Hospitalisation Details'!A:AA,16,0)</f>
        <v>31</v>
      </c>
    </row>
    <row r="2120" spans="1:17" ht="15.75" x14ac:dyDescent="0.25">
      <c r="A2120" s="1" t="s">
        <v>244</v>
      </c>
      <c r="B2120" t="str">
        <f>VLOOKUP(A2120,'Customer Names'!A:D,4,0)</f>
        <v>Matthew</v>
      </c>
      <c r="C2120">
        <f>VLOOKUP(A2120,'Medical Examinations'!A:B,2,0)</f>
        <v>23.83</v>
      </c>
      <c r="D2120">
        <f>VLOOKUP(A2120,'Medical Examinations'!A:C,3,0)</f>
        <v>5.68</v>
      </c>
      <c r="E2120" t="str">
        <f>VLOOKUP(A2120,'Medical Examinations'!A:K,11,0)</f>
        <v>No</v>
      </c>
      <c r="F2120" t="str">
        <f>VLOOKUP(A2120,'Medical Examinations'!A:N,14,0)</f>
        <v>No</v>
      </c>
      <c r="G2120" t="str">
        <f>VLOOKUP(A2120,'Medical Examinations'!A:F,6,0)</f>
        <v>No</v>
      </c>
      <c r="H2120" s="7" t="str">
        <f>VLOOKUP(A2120,'Medical Examinations'!A:J,10,0)</f>
        <v>0</v>
      </c>
      <c r="I2120" t="str">
        <f>VLOOKUP(A2120,'Medical Examinations'!A:I,9,0)</f>
        <v>No</v>
      </c>
      <c r="J2120" t="str">
        <f>VLOOKUP(A2120,'Medical Examinations'!A:L,12,0)</f>
        <v>Normal Weight</v>
      </c>
      <c r="K2120" t="str">
        <f>VLOOKUP(A2120,'Medical Examinations'!A:M,13,0)</f>
        <v>Normal</v>
      </c>
      <c r="L2120" t="str">
        <f>VLOOKUP(A2120,'Hospitalisation Details'!A:S,15,0)</f>
        <v>27-Sep-1994</v>
      </c>
      <c r="M2120" s="10">
        <f>VLOOKUP(A2120,'Hospitalisation Details'!A:Q,17,0)</f>
        <v>2170.08</v>
      </c>
      <c r="N2120" t="str">
        <f>VLOOKUP(A2120,'Hospitalisation Details'!A:L,12,0)</f>
        <v>tier - 2</v>
      </c>
      <c r="O2120" t="str">
        <f>VLOOKUP(A2120,'Hospitalisation Details'!A:AA,13,0)</f>
        <v>tier - 2</v>
      </c>
      <c r="P2120" t="str">
        <f>VLOOKUP(A2120,'Hospitalisation Details'!A:AA,14,0)</f>
        <v>R1013</v>
      </c>
      <c r="Q2120">
        <f>VLOOKUP(A2120,'Hospitalisation Details'!A:AA,16,0)</f>
        <v>28</v>
      </c>
    </row>
    <row r="2121" spans="1:17" ht="15.75" x14ac:dyDescent="0.25">
      <c r="A2121" s="1" t="s">
        <v>243</v>
      </c>
      <c r="B2121" t="str">
        <f>VLOOKUP(A2121,'Customer Names'!A:D,4,0)</f>
        <v>Kara</v>
      </c>
      <c r="C2121">
        <f>VLOOKUP(A2121,'Medical Examinations'!A:B,2,0)</f>
        <v>36</v>
      </c>
      <c r="D2121">
        <f>VLOOKUP(A2121,'Medical Examinations'!A:C,3,0)</f>
        <v>4.66</v>
      </c>
      <c r="E2121" t="str">
        <f>VLOOKUP(A2121,'Medical Examinations'!A:K,11,0)</f>
        <v>No</v>
      </c>
      <c r="F2121" t="str">
        <f>VLOOKUP(A2121,'Medical Examinations'!A:N,14,0)</f>
        <v>Yes</v>
      </c>
      <c r="G2121" t="str">
        <f>VLOOKUP(A2121,'Medical Examinations'!A:F,6,0)</f>
        <v>No</v>
      </c>
      <c r="H2121" s="7">
        <f>VLOOKUP(A2121,'Medical Examinations'!A:J,10,0)</f>
        <v>1</v>
      </c>
      <c r="I2121" t="str">
        <f>VLOOKUP(A2121,'Medical Examinations'!A:I,9,0)</f>
        <v>No</v>
      </c>
      <c r="J2121" t="str">
        <f>VLOOKUP(A2121,'Medical Examinations'!A:L,12,0)</f>
        <v>Obesity</v>
      </c>
      <c r="K2121" t="str">
        <f>VLOOKUP(A2121,'Medical Examinations'!A:M,13,0)</f>
        <v>Normal</v>
      </c>
      <c r="L2121" t="str">
        <f>VLOOKUP(A2121,'Hospitalisation Details'!A:S,15,0)</f>
        <v>23-Aug-2000</v>
      </c>
      <c r="M2121" s="10">
        <f>VLOOKUP(A2121,'Hospitalisation Details'!A:Q,17,0)</f>
        <v>2166.73</v>
      </c>
      <c r="N2121" t="str">
        <f>VLOOKUP(A2121,'Hospitalisation Details'!A:L,12,0)</f>
        <v>tier - 2</v>
      </c>
      <c r="O2121" t="str">
        <f>VLOOKUP(A2121,'Hospitalisation Details'!A:AA,13,0)</f>
        <v>tier - 2</v>
      </c>
      <c r="P2121" t="str">
        <f>VLOOKUP(A2121,'Hospitalisation Details'!A:AA,14,0)</f>
        <v>R1011</v>
      </c>
      <c r="Q2121">
        <f>VLOOKUP(A2121,'Hospitalisation Details'!A:AA,16,0)</f>
        <v>22</v>
      </c>
    </row>
    <row r="2122" spans="1:17" ht="15.75" x14ac:dyDescent="0.25">
      <c r="A2122" s="1" t="s">
        <v>242</v>
      </c>
      <c r="B2122" t="str">
        <f>VLOOKUP(A2122,'Customer Names'!A:D,4,0)</f>
        <v>Sarah S</v>
      </c>
      <c r="C2122">
        <f>VLOOKUP(A2122,'Medical Examinations'!A:B,2,0)</f>
        <v>28.82</v>
      </c>
      <c r="D2122">
        <f>VLOOKUP(A2122,'Medical Examinations'!A:C,3,0)</f>
        <v>5.59</v>
      </c>
      <c r="E2122" t="str">
        <f>VLOOKUP(A2122,'Medical Examinations'!A:K,11,0)</f>
        <v>No</v>
      </c>
      <c r="F2122" t="str">
        <f>VLOOKUP(A2122,'Medical Examinations'!A:N,14,0)</f>
        <v>Yes</v>
      </c>
      <c r="G2122" t="str">
        <f>VLOOKUP(A2122,'Medical Examinations'!A:F,6,0)</f>
        <v>No</v>
      </c>
      <c r="H2122" s="7">
        <f>VLOOKUP(A2122,'Medical Examinations'!A:J,10,0)</f>
        <v>1</v>
      </c>
      <c r="I2122" t="str">
        <f>VLOOKUP(A2122,'Medical Examinations'!A:I,9,0)</f>
        <v>No</v>
      </c>
      <c r="J2122" t="str">
        <f>VLOOKUP(A2122,'Medical Examinations'!A:L,12,0)</f>
        <v>Overweight</v>
      </c>
      <c r="K2122" t="str">
        <f>VLOOKUP(A2122,'Medical Examinations'!A:M,13,0)</f>
        <v>Normal</v>
      </c>
      <c r="L2122" t="str">
        <f>VLOOKUP(A2122,'Hospitalisation Details'!A:S,15,0)</f>
        <v>10-Dec-2000</v>
      </c>
      <c r="M2122" s="10">
        <f>VLOOKUP(A2122,'Hospitalisation Details'!A:Q,17,0)</f>
        <v>2156.75</v>
      </c>
      <c r="N2122" t="str">
        <f>VLOOKUP(A2122,'Hospitalisation Details'!A:L,12,0)</f>
        <v>tier - 2</v>
      </c>
      <c r="O2122" t="str">
        <f>VLOOKUP(A2122,'Hospitalisation Details'!A:AA,13,0)</f>
        <v>tier - 2</v>
      </c>
      <c r="P2122" t="str">
        <f>VLOOKUP(A2122,'Hospitalisation Details'!A:AA,14,0)</f>
        <v>R1013</v>
      </c>
      <c r="Q2122">
        <f>VLOOKUP(A2122,'Hospitalisation Details'!A:AA,16,0)</f>
        <v>22</v>
      </c>
    </row>
    <row r="2123" spans="1:17" ht="15.75" x14ac:dyDescent="0.25">
      <c r="A2123" s="1" t="s">
        <v>241</v>
      </c>
      <c r="B2123" t="str">
        <f>VLOOKUP(A2123,'Customer Names'!A:D,4,0)</f>
        <v>Shauna R.</v>
      </c>
      <c r="C2123">
        <f>VLOOKUP(A2123,'Medical Examinations'!A:B,2,0)</f>
        <v>28.05</v>
      </c>
      <c r="D2123">
        <f>VLOOKUP(A2123,'Medical Examinations'!A:C,3,0)</f>
        <v>6.2</v>
      </c>
      <c r="E2123" t="str">
        <f>VLOOKUP(A2123,'Medical Examinations'!A:K,11,0)</f>
        <v>No</v>
      </c>
      <c r="F2123" t="str">
        <f>VLOOKUP(A2123,'Medical Examinations'!A:N,14,0)</f>
        <v>Yes</v>
      </c>
      <c r="G2123" t="str">
        <f>VLOOKUP(A2123,'Medical Examinations'!A:F,6,0)</f>
        <v>No</v>
      </c>
      <c r="H2123" s="7">
        <f>VLOOKUP(A2123,'Medical Examinations'!A:J,10,0)</f>
        <v>1</v>
      </c>
      <c r="I2123" t="str">
        <f>VLOOKUP(A2123,'Medical Examinations'!A:I,9,0)</f>
        <v>No</v>
      </c>
      <c r="J2123" t="str">
        <f>VLOOKUP(A2123,'Medical Examinations'!A:L,12,0)</f>
        <v>Overweight</v>
      </c>
      <c r="K2123" t="str">
        <f>VLOOKUP(A2123,'Medical Examinations'!A:M,13,0)</f>
        <v>Prediabetes</v>
      </c>
      <c r="L2123" t="str">
        <f>VLOOKUP(A2123,'Hospitalisation Details'!A:S,15,0)</f>
        <v>29-Nov-2000</v>
      </c>
      <c r="M2123" s="10">
        <f>VLOOKUP(A2123,'Hospitalisation Details'!A:Q,17,0)</f>
        <v>2155.6799999999998</v>
      </c>
      <c r="N2123" t="str">
        <f>VLOOKUP(A2123,'Hospitalisation Details'!A:L,12,0)</f>
        <v>tier - 2</v>
      </c>
      <c r="O2123" t="str">
        <f>VLOOKUP(A2123,'Hospitalisation Details'!A:AA,13,0)</f>
        <v>tier - 3</v>
      </c>
      <c r="P2123" t="str">
        <f>VLOOKUP(A2123,'Hospitalisation Details'!A:AA,14,0)</f>
        <v>R1013</v>
      </c>
      <c r="Q2123">
        <f>VLOOKUP(A2123,'Hospitalisation Details'!A:AA,16,0)</f>
        <v>22</v>
      </c>
    </row>
    <row r="2124" spans="1:17" ht="15.75" x14ac:dyDescent="0.25">
      <c r="A2124" s="1" t="s">
        <v>240</v>
      </c>
      <c r="B2124" t="str">
        <f>VLOOKUP(A2124,'Customer Names'!A:D,4,0)</f>
        <v>Lindsay J.</v>
      </c>
      <c r="C2124">
        <f>VLOOKUP(A2124,'Medical Examinations'!A:B,2,0)</f>
        <v>27.1</v>
      </c>
      <c r="D2124">
        <f>VLOOKUP(A2124,'Medical Examinations'!A:C,3,0)</f>
        <v>4.45</v>
      </c>
      <c r="E2124" t="str">
        <f>VLOOKUP(A2124,'Medical Examinations'!A:K,11,0)</f>
        <v>No</v>
      </c>
      <c r="F2124" t="str">
        <f>VLOOKUP(A2124,'Medical Examinations'!A:N,14,0)</f>
        <v>Yes</v>
      </c>
      <c r="G2124" t="str">
        <f>VLOOKUP(A2124,'Medical Examinations'!A:F,6,0)</f>
        <v>No</v>
      </c>
      <c r="H2124" s="7">
        <f>VLOOKUP(A2124,'Medical Examinations'!A:J,10,0)</f>
        <v>1</v>
      </c>
      <c r="I2124" t="str">
        <f>VLOOKUP(A2124,'Medical Examinations'!A:I,9,0)</f>
        <v>No</v>
      </c>
      <c r="J2124" t="str">
        <f>VLOOKUP(A2124,'Medical Examinations'!A:L,12,0)</f>
        <v>Overweight</v>
      </c>
      <c r="K2124" t="str">
        <f>VLOOKUP(A2124,'Medical Examinations'!A:M,13,0)</f>
        <v>Normal</v>
      </c>
      <c r="L2124" t="str">
        <f>VLOOKUP(A2124,'Hospitalisation Details'!A:S,15,0)</f>
        <v>22-Oct-2000</v>
      </c>
      <c r="M2124" s="10">
        <f>VLOOKUP(A2124,'Hospitalisation Details'!A:Q,17,0)</f>
        <v>2154.36</v>
      </c>
      <c r="N2124" t="str">
        <f>VLOOKUP(A2124,'Hospitalisation Details'!A:L,12,0)</f>
        <v>tier - 2</v>
      </c>
      <c r="O2124" t="str">
        <f>VLOOKUP(A2124,'Hospitalisation Details'!A:AA,13,0)</f>
        <v>tier - 2</v>
      </c>
      <c r="P2124" t="str">
        <f>VLOOKUP(A2124,'Hospitalisation Details'!A:AA,14,0)</f>
        <v>R1011</v>
      </c>
      <c r="Q2124">
        <f>VLOOKUP(A2124,'Hospitalisation Details'!A:AA,16,0)</f>
        <v>22</v>
      </c>
    </row>
    <row r="2125" spans="1:17" ht="15.75" x14ac:dyDescent="0.25">
      <c r="A2125" s="1" t="s">
        <v>239</v>
      </c>
      <c r="B2125" t="str">
        <f>VLOOKUP(A2125,'Customer Names'!A:D,4,0)</f>
        <v>Danya A.</v>
      </c>
      <c r="C2125">
        <f>VLOOKUP(A2125,'Medical Examinations'!A:B,2,0)</f>
        <v>24.3</v>
      </c>
      <c r="D2125">
        <f>VLOOKUP(A2125,'Medical Examinations'!A:C,3,0)</f>
        <v>6.1</v>
      </c>
      <c r="E2125" t="str">
        <f>VLOOKUP(A2125,'Medical Examinations'!A:K,11,0)</f>
        <v>Yes</v>
      </c>
      <c r="F2125" t="str">
        <f>VLOOKUP(A2125,'Medical Examinations'!A:N,14,0)</f>
        <v>Yes</v>
      </c>
      <c r="G2125" t="str">
        <f>VLOOKUP(A2125,'Medical Examinations'!A:F,6,0)</f>
        <v>No</v>
      </c>
      <c r="H2125" s="7">
        <f>VLOOKUP(A2125,'Medical Examinations'!A:J,10,0)</f>
        <v>1</v>
      </c>
      <c r="I2125" t="str">
        <f>VLOOKUP(A2125,'Medical Examinations'!A:I,9,0)</f>
        <v>No</v>
      </c>
      <c r="J2125" t="str">
        <f>VLOOKUP(A2125,'Medical Examinations'!A:L,12,0)</f>
        <v>Normal Weight</v>
      </c>
      <c r="K2125" t="str">
        <f>VLOOKUP(A2125,'Medical Examinations'!A:M,13,0)</f>
        <v>Prediabetes</v>
      </c>
      <c r="L2125" t="str">
        <f>VLOOKUP(A2125,'Hospitalisation Details'!A:S,15,0)</f>
        <v>27-Dec-2000</v>
      </c>
      <c r="M2125" s="10">
        <f>VLOOKUP(A2125,'Hospitalisation Details'!A:Q,17,0)</f>
        <v>2150.4699999999998</v>
      </c>
      <c r="N2125" t="str">
        <f>VLOOKUP(A2125,'Hospitalisation Details'!A:L,12,0)</f>
        <v>tier - 2</v>
      </c>
      <c r="O2125" t="str">
        <f>VLOOKUP(A2125,'Hospitalisation Details'!A:AA,13,0)</f>
        <v>tier - 3</v>
      </c>
      <c r="P2125" t="str">
        <f>VLOOKUP(A2125,'Hospitalisation Details'!A:AA,14,0)</f>
        <v>R1011</v>
      </c>
      <c r="Q2125">
        <f>VLOOKUP(A2125,'Hospitalisation Details'!A:AA,16,0)</f>
        <v>22</v>
      </c>
    </row>
    <row r="2126" spans="1:17" ht="15.75" x14ac:dyDescent="0.25">
      <c r="A2126" s="1" t="s">
        <v>238</v>
      </c>
      <c r="B2126" t="str">
        <f>VLOOKUP(A2126,'Customer Names'!A:D,4,0)</f>
        <v>Lorraine</v>
      </c>
      <c r="C2126">
        <f>VLOOKUP(A2126,'Medical Examinations'!A:B,2,0)</f>
        <v>30.72</v>
      </c>
      <c r="D2126">
        <f>VLOOKUP(A2126,'Medical Examinations'!A:C,3,0)</f>
        <v>6.06</v>
      </c>
      <c r="E2126" t="str">
        <f>VLOOKUP(A2126,'Medical Examinations'!A:K,11,0)</f>
        <v>No</v>
      </c>
      <c r="F2126" t="str">
        <f>VLOOKUP(A2126,'Medical Examinations'!A:N,14,0)</f>
        <v>Yes</v>
      </c>
      <c r="G2126" t="str">
        <f>VLOOKUP(A2126,'Medical Examinations'!A:F,6,0)</f>
        <v>No</v>
      </c>
      <c r="H2126" s="7">
        <f>VLOOKUP(A2126,'Medical Examinations'!A:J,10,0)</f>
        <v>1</v>
      </c>
      <c r="I2126" t="str">
        <f>VLOOKUP(A2126,'Medical Examinations'!A:I,9,0)</f>
        <v>No</v>
      </c>
      <c r="J2126" t="str">
        <f>VLOOKUP(A2126,'Medical Examinations'!A:L,12,0)</f>
        <v>Obesity</v>
      </c>
      <c r="K2126" t="str">
        <f>VLOOKUP(A2126,'Medical Examinations'!A:M,13,0)</f>
        <v>Prediabetes</v>
      </c>
      <c r="L2126" t="str">
        <f>VLOOKUP(A2126,'Hospitalisation Details'!A:S,15,0)</f>
        <v>4-Oct-2004</v>
      </c>
      <c r="M2126" s="10">
        <f>VLOOKUP(A2126,'Hospitalisation Details'!A:Q,17,0)</f>
        <v>2144.85</v>
      </c>
      <c r="N2126" t="str">
        <f>VLOOKUP(A2126,'Hospitalisation Details'!A:L,12,0)</f>
        <v>tier - 2</v>
      </c>
      <c r="O2126" t="str">
        <f>VLOOKUP(A2126,'Hospitalisation Details'!A:AA,13,0)</f>
        <v>tier - 1</v>
      </c>
      <c r="P2126" t="str">
        <f>VLOOKUP(A2126,'Hospitalisation Details'!A:AA,14,0)</f>
        <v>R1011</v>
      </c>
      <c r="Q2126">
        <f>VLOOKUP(A2126,'Hospitalisation Details'!A:AA,16,0)</f>
        <v>18</v>
      </c>
    </row>
    <row r="2127" spans="1:17" ht="15.75" x14ac:dyDescent="0.25">
      <c r="A2127" s="1" t="s">
        <v>237</v>
      </c>
      <c r="B2127" t="str">
        <f>VLOOKUP(A2127,'Customer Names'!A:D,4,0)</f>
        <v>Jennifer L.</v>
      </c>
      <c r="C2127">
        <f>VLOOKUP(A2127,'Medical Examinations'!A:B,2,0)</f>
        <v>37.43</v>
      </c>
      <c r="D2127">
        <f>VLOOKUP(A2127,'Medical Examinations'!A:C,3,0)</f>
        <v>4.5599999999999996</v>
      </c>
      <c r="E2127" t="str">
        <f>VLOOKUP(A2127,'Medical Examinations'!A:K,11,0)</f>
        <v>No</v>
      </c>
      <c r="F2127" t="str">
        <f>VLOOKUP(A2127,'Medical Examinations'!A:N,14,0)</f>
        <v>No</v>
      </c>
      <c r="G2127" t="str">
        <f>VLOOKUP(A2127,'Medical Examinations'!A:F,6,0)</f>
        <v>Yes</v>
      </c>
      <c r="H2127" s="7">
        <f>VLOOKUP(A2127,'Medical Examinations'!A:J,10,0)</f>
        <v>1</v>
      </c>
      <c r="I2127" t="str">
        <f>VLOOKUP(A2127,'Medical Examinations'!A:I,9,0)</f>
        <v>No</v>
      </c>
      <c r="J2127" t="str">
        <f>VLOOKUP(A2127,'Medical Examinations'!A:L,12,0)</f>
        <v>Obesity</v>
      </c>
      <c r="K2127" t="str">
        <f>VLOOKUP(A2127,'Medical Examinations'!A:M,13,0)</f>
        <v>Normal</v>
      </c>
      <c r="L2127" t="str">
        <f>VLOOKUP(A2127,'Hospitalisation Details'!A:S,15,0)</f>
        <v>19-Aug-2003</v>
      </c>
      <c r="M2127" s="10">
        <f>VLOOKUP(A2127,'Hospitalisation Details'!A:Q,17,0)</f>
        <v>2138.0700000000002</v>
      </c>
      <c r="N2127" t="str">
        <f>VLOOKUP(A2127,'Hospitalisation Details'!A:L,12,0)</f>
        <v>tier - 2</v>
      </c>
      <c r="O2127" t="str">
        <f>VLOOKUP(A2127,'Hospitalisation Details'!A:AA,13,0)</f>
        <v>tier - 1</v>
      </c>
      <c r="P2127" t="str">
        <f>VLOOKUP(A2127,'Hospitalisation Details'!A:AA,14,0)</f>
        <v>R1012</v>
      </c>
      <c r="Q2127">
        <f>VLOOKUP(A2127,'Hospitalisation Details'!A:AA,16,0)</f>
        <v>19</v>
      </c>
    </row>
    <row r="2128" spans="1:17" ht="15.75" x14ac:dyDescent="0.25">
      <c r="A2128" s="1" t="s">
        <v>236</v>
      </c>
      <c r="B2128" t="str">
        <f>VLOOKUP(A2128,'Customer Names'!A:D,4,0)</f>
        <v>Jesus Sr.</v>
      </c>
      <c r="C2128">
        <f>VLOOKUP(A2128,'Medical Examinations'!A:B,2,0)</f>
        <v>25.74</v>
      </c>
      <c r="D2128">
        <f>VLOOKUP(A2128,'Medical Examinations'!A:C,3,0)</f>
        <v>6.41</v>
      </c>
      <c r="E2128" t="str">
        <f>VLOOKUP(A2128,'Medical Examinations'!A:K,11,0)</f>
        <v>Yes</v>
      </c>
      <c r="F2128" t="str">
        <f>VLOOKUP(A2128,'Medical Examinations'!A:N,14,0)</f>
        <v>No</v>
      </c>
      <c r="G2128" t="str">
        <f>VLOOKUP(A2128,'Medical Examinations'!A:F,6,0)</f>
        <v>Yes</v>
      </c>
      <c r="H2128" s="7">
        <f>VLOOKUP(A2128,'Medical Examinations'!A:J,10,0)</f>
        <v>1</v>
      </c>
      <c r="I2128" t="str">
        <f>VLOOKUP(A2128,'Medical Examinations'!A:I,9,0)</f>
        <v>No</v>
      </c>
      <c r="J2128" t="str">
        <f>VLOOKUP(A2128,'Medical Examinations'!A:L,12,0)</f>
        <v>Overweight</v>
      </c>
      <c r="K2128" t="str">
        <f>VLOOKUP(A2128,'Medical Examinations'!A:M,13,0)</f>
        <v>Prediabetes</v>
      </c>
      <c r="L2128" t="str">
        <f>VLOOKUP(A2128,'Hospitalisation Details'!A:S,15,0)</f>
        <v>3-Sep-1997</v>
      </c>
      <c r="M2128" s="10">
        <f>VLOOKUP(A2128,'Hospitalisation Details'!A:Q,17,0)</f>
        <v>2137.65</v>
      </c>
      <c r="N2128" t="str">
        <f>VLOOKUP(A2128,'Hospitalisation Details'!A:L,12,0)</f>
        <v>tier - 3</v>
      </c>
      <c r="O2128" t="str">
        <f>VLOOKUP(A2128,'Hospitalisation Details'!A:AA,13,0)</f>
        <v>tier - 1</v>
      </c>
      <c r="P2128" t="str">
        <f>VLOOKUP(A2128,'Hospitalisation Details'!A:AA,14,0)</f>
        <v>R1013</v>
      </c>
      <c r="Q2128">
        <f>VLOOKUP(A2128,'Hospitalisation Details'!A:AA,16,0)</f>
        <v>25</v>
      </c>
    </row>
    <row r="2129" spans="1:17" ht="15.75" x14ac:dyDescent="0.25">
      <c r="A2129" s="1" t="s">
        <v>235</v>
      </c>
      <c r="B2129" t="str">
        <f>VLOOKUP(A2129,'Customer Names'!A:D,4,0)</f>
        <v>Kristen</v>
      </c>
      <c r="C2129">
        <f>VLOOKUP(A2129,'Medical Examinations'!A:B,2,0)</f>
        <v>36.575000000000003</v>
      </c>
      <c r="D2129">
        <f>VLOOKUP(A2129,'Medical Examinations'!A:C,3,0)</f>
        <v>5.57</v>
      </c>
      <c r="E2129" t="str">
        <f>VLOOKUP(A2129,'Medical Examinations'!A:K,11,0)</f>
        <v>No</v>
      </c>
      <c r="F2129" t="str">
        <f>VLOOKUP(A2129,'Medical Examinations'!A:N,14,0)</f>
        <v>No</v>
      </c>
      <c r="G2129" t="str">
        <f>VLOOKUP(A2129,'Medical Examinations'!A:F,6,0)</f>
        <v>Yes</v>
      </c>
      <c r="H2129" s="7">
        <f>VLOOKUP(A2129,'Medical Examinations'!A:J,10,0)</f>
        <v>1</v>
      </c>
      <c r="I2129" t="str">
        <f>VLOOKUP(A2129,'Medical Examinations'!A:I,9,0)</f>
        <v>No</v>
      </c>
      <c r="J2129" t="str">
        <f>VLOOKUP(A2129,'Medical Examinations'!A:L,12,0)</f>
        <v>Obesity</v>
      </c>
      <c r="K2129" t="str">
        <f>VLOOKUP(A2129,'Medical Examinations'!A:M,13,0)</f>
        <v>Normal</v>
      </c>
      <c r="L2129" t="str">
        <f>VLOOKUP(A2129,'Hospitalisation Details'!A:S,15,0)</f>
        <v>26-Sep-2003</v>
      </c>
      <c r="M2129" s="10">
        <f>VLOOKUP(A2129,'Hospitalisation Details'!A:Q,17,0)</f>
        <v>2136.88</v>
      </c>
      <c r="N2129" t="str">
        <f>VLOOKUP(A2129,'Hospitalisation Details'!A:L,12,0)</f>
        <v>tier - 2</v>
      </c>
      <c r="O2129" t="str">
        <f>VLOOKUP(A2129,'Hospitalisation Details'!A:AA,13,0)</f>
        <v>tier - 2</v>
      </c>
      <c r="P2129" t="str">
        <f>VLOOKUP(A2129,'Hospitalisation Details'!A:AA,14,0)</f>
        <v>R1012</v>
      </c>
      <c r="Q2129">
        <f>VLOOKUP(A2129,'Hospitalisation Details'!A:AA,16,0)</f>
        <v>19</v>
      </c>
    </row>
    <row r="2130" spans="1:17" ht="15.75" x14ac:dyDescent="0.25">
      <c r="A2130" s="1" t="s">
        <v>234</v>
      </c>
      <c r="B2130" t="str">
        <f>VLOOKUP(A2130,'Customer Names'!A:D,4,0)</f>
        <v>Catherine C.</v>
      </c>
      <c r="C2130">
        <f>VLOOKUP(A2130,'Medical Examinations'!A:B,2,0)</f>
        <v>35.15</v>
      </c>
      <c r="D2130">
        <f>VLOOKUP(A2130,'Medical Examinations'!A:C,3,0)</f>
        <v>5.47</v>
      </c>
      <c r="E2130" t="str">
        <f>VLOOKUP(A2130,'Medical Examinations'!A:K,11,0)</f>
        <v>No</v>
      </c>
      <c r="F2130" t="str">
        <f>VLOOKUP(A2130,'Medical Examinations'!A:N,14,0)</f>
        <v>No</v>
      </c>
      <c r="G2130" t="str">
        <f>VLOOKUP(A2130,'Medical Examinations'!A:F,6,0)</f>
        <v>Yes</v>
      </c>
      <c r="H2130" s="7">
        <f>VLOOKUP(A2130,'Medical Examinations'!A:J,10,0)</f>
        <v>1</v>
      </c>
      <c r="I2130" t="str">
        <f>VLOOKUP(A2130,'Medical Examinations'!A:I,9,0)</f>
        <v>No</v>
      </c>
      <c r="J2130" t="str">
        <f>VLOOKUP(A2130,'Medical Examinations'!A:L,12,0)</f>
        <v>Obesity</v>
      </c>
      <c r="K2130" t="str">
        <f>VLOOKUP(A2130,'Medical Examinations'!A:M,13,0)</f>
        <v>Normal</v>
      </c>
      <c r="L2130" t="str">
        <f>VLOOKUP(A2130,'Hospitalisation Details'!A:S,15,0)</f>
        <v>1-Sep-2003</v>
      </c>
      <c r="M2130" s="10">
        <f>VLOOKUP(A2130,'Hospitalisation Details'!A:Q,17,0)</f>
        <v>2134.9</v>
      </c>
      <c r="N2130" t="str">
        <f>VLOOKUP(A2130,'Hospitalisation Details'!A:L,12,0)</f>
        <v>tier - 2</v>
      </c>
      <c r="O2130" t="str">
        <f>VLOOKUP(A2130,'Hospitalisation Details'!A:AA,13,0)</f>
        <v>tier - 3</v>
      </c>
      <c r="P2130" t="str">
        <f>VLOOKUP(A2130,'Hospitalisation Details'!A:AA,14,0)</f>
        <v>R1012</v>
      </c>
      <c r="Q2130">
        <f>VLOOKUP(A2130,'Hospitalisation Details'!A:AA,16,0)</f>
        <v>19</v>
      </c>
    </row>
    <row r="2131" spans="1:17" ht="15.75" x14ac:dyDescent="0.25">
      <c r="A2131" s="1" t="s">
        <v>233</v>
      </c>
      <c r="B2131" t="str">
        <f>VLOOKUP(A2131,'Customer Names'!A:D,4,0)</f>
        <v>Paula</v>
      </c>
      <c r="C2131">
        <f>VLOOKUP(A2131,'Medical Examinations'!A:B,2,0)</f>
        <v>32.11</v>
      </c>
      <c r="D2131">
        <f>VLOOKUP(A2131,'Medical Examinations'!A:C,3,0)</f>
        <v>4.43</v>
      </c>
      <c r="E2131" t="str">
        <f>VLOOKUP(A2131,'Medical Examinations'!A:K,11,0)</f>
        <v>No</v>
      </c>
      <c r="F2131" t="str">
        <f>VLOOKUP(A2131,'Medical Examinations'!A:N,14,0)</f>
        <v>No</v>
      </c>
      <c r="G2131" t="str">
        <f>VLOOKUP(A2131,'Medical Examinations'!A:F,6,0)</f>
        <v>Yes</v>
      </c>
      <c r="H2131" s="7">
        <f>VLOOKUP(A2131,'Medical Examinations'!A:J,10,0)</f>
        <v>1</v>
      </c>
      <c r="I2131" t="str">
        <f>VLOOKUP(A2131,'Medical Examinations'!A:I,9,0)</f>
        <v>No</v>
      </c>
      <c r="J2131" t="str">
        <f>VLOOKUP(A2131,'Medical Examinations'!A:L,12,0)</f>
        <v>Obesity</v>
      </c>
      <c r="K2131" t="str">
        <f>VLOOKUP(A2131,'Medical Examinations'!A:M,13,0)</f>
        <v>Normal</v>
      </c>
      <c r="L2131" t="str">
        <f>VLOOKUP(A2131,'Hospitalisation Details'!A:S,15,0)</f>
        <v>22-Dec-2003</v>
      </c>
      <c r="M2131" s="10">
        <f>VLOOKUP(A2131,'Hospitalisation Details'!A:Q,17,0)</f>
        <v>2130.6799999999998</v>
      </c>
      <c r="N2131" t="str">
        <f>VLOOKUP(A2131,'Hospitalisation Details'!A:L,12,0)</f>
        <v>tier - 2</v>
      </c>
      <c r="O2131" t="str">
        <f>VLOOKUP(A2131,'Hospitalisation Details'!A:AA,13,0)</f>
        <v>tier - 3</v>
      </c>
      <c r="P2131" t="str">
        <f>VLOOKUP(A2131,'Hospitalisation Details'!A:AA,14,0)</f>
        <v>R1012</v>
      </c>
      <c r="Q2131">
        <f>VLOOKUP(A2131,'Hospitalisation Details'!A:AA,16,0)</f>
        <v>19</v>
      </c>
    </row>
    <row r="2132" spans="1:17" ht="15.75" x14ac:dyDescent="0.25">
      <c r="A2132" s="1" t="s">
        <v>232</v>
      </c>
      <c r="B2132" t="str">
        <f>VLOOKUP(A2132,'Customer Names'!A:D,4,0)</f>
        <v>Evan</v>
      </c>
      <c r="C2132">
        <f>VLOOKUP(A2132,'Medical Examinations'!A:B,2,0)</f>
        <v>30.495000000000001</v>
      </c>
      <c r="D2132">
        <f>VLOOKUP(A2132,'Medical Examinations'!A:C,3,0)</f>
        <v>4.95</v>
      </c>
      <c r="E2132" t="str">
        <f>VLOOKUP(A2132,'Medical Examinations'!A:K,11,0)</f>
        <v>No</v>
      </c>
      <c r="F2132" t="str">
        <f>VLOOKUP(A2132,'Medical Examinations'!A:N,14,0)</f>
        <v>No</v>
      </c>
      <c r="G2132" t="str">
        <f>VLOOKUP(A2132,'Medical Examinations'!A:F,6,0)</f>
        <v>Yes</v>
      </c>
      <c r="H2132" s="7">
        <f>VLOOKUP(A2132,'Medical Examinations'!A:J,10,0)</f>
        <v>1</v>
      </c>
      <c r="I2132" t="str">
        <f>VLOOKUP(A2132,'Medical Examinations'!A:I,9,0)</f>
        <v>No</v>
      </c>
      <c r="J2132" t="str">
        <f>VLOOKUP(A2132,'Medical Examinations'!A:L,12,0)</f>
        <v>Obesity</v>
      </c>
      <c r="K2132" t="str">
        <f>VLOOKUP(A2132,'Medical Examinations'!A:M,13,0)</f>
        <v>Normal</v>
      </c>
      <c r="L2132" t="str">
        <f>VLOOKUP(A2132,'Hospitalisation Details'!A:S,15,0)</f>
        <v>30-Aug-2003</v>
      </c>
      <c r="M2132" s="10">
        <f>VLOOKUP(A2132,'Hospitalisation Details'!A:Q,17,0)</f>
        <v>2128.4299999999998</v>
      </c>
      <c r="N2132" t="str">
        <f>VLOOKUP(A2132,'Hospitalisation Details'!A:L,12,0)</f>
        <v>tier - 2</v>
      </c>
      <c r="O2132" t="str">
        <f>VLOOKUP(A2132,'Hospitalisation Details'!A:AA,13,0)</f>
        <v>tier - 1</v>
      </c>
      <c r="P2132" t="str">
        <f>VLOOKUP(A2132,'Hospitalisation Details'!A:AA,14,0)</f>
        <v>R1012</v>
      </c>
      <c r="Q2132">
        <f>VLOOKUP(A2132,'Hospitalisation Details'!A:AA,16,0)</f>
        <v>19</v>
      </c>
    </row>
    <row r="2133" spans="1:17" ht="15.75" x14ac:dyDescent="0.25">
      <c r="A2133" s="1" t="s">
        <v>231</v>
      </c>
      <c r="B2133" t="str">
        <f>VLOOKUP(A2133,'Customer Names'!A:D,4,0)</f>
        <v>Nathan J</v>
      </c>
      <c r="C2133">
        <f>VLOOKUP(A2133,'Medical Examinations'!A:B,2,0)</f>
        <v>29.24</v>
      </c>
      <c r="D2133">
        <f>VLOOKUP(A2133,'Medical Examinations'!A:C,3,0)</f>
        <v>4.04</v>
      </c>
      <c r="E2133" t="str">
        <f>VLOOKUP(A2133,'Medical Examinations'!A:K,11,0)</f>
        <v>No</v>
      </c>
      <c r="F2133" t="str">
        <f>VLOOKUP(A2133,'Medical Examinations'!A:N,14,0)</f>
        <v>Yes</v>
      </c>
      <c r="G2133" t="str">
        <f>VLOOKUP(A2133,'Medical Examinations'!A:F,6,0)</f>
        <v>No</v>
      </c>
      <c r="H2133" s="7">
        <f>VLOOKUP(A2133,'Medical Examinations'!A:J,10,0)</f>
        <v>1</v>
      </c>
      <c r="I2133" t="str">
        <f>VLOOKUP(A2133,'Medical Examinations'!A:I,9,0)</f>
        <v>No</v>
      </c>
      <c r="J2133" t="str">
        <f>VLOOKUP(A2133,'Medical Examinations'!A:L,12,0)</f>
        <v>Overweight</v>
      </c>
      <c r="K2133" t="str">
        <f>VLOOKUP(A2133,'Medical Examinations'!A:M,13,0)</f>
        <v>Normal</v>
      </c>
      <c r="L2133" t="str">
        <f>VLOOKUP(A2133,'Hospitalisation Details'!A:S,15,0)</f>
        <v>4-Nov-2004</v>
      </c>
      <c r="M2133" s="10">
        <f>VLOOKUP(A2133,'Hospitalisation Details'!A:Q,17,0)</f>
        <v>2118.61</v>
      </c>
      <c r="N2133" t="str">
        <f>VLOOKUP(A2133,'Hospitalisation Details'!A:L,12,0)</f>
        <v>tier - 2</v>
      </c>
      <c r="O2133" t="str">
        <f>VLOOKUP(A2133,'Hospitalisation Details'!A:AA,13,0)</f>
        <v>tier - 1</v>
      </c>
      <c r="P2133" t="str">
        <f>VLOOKUP(A2133,'Hospitalisation Details'!A:AA,14,0)</f>
        <v>R1012</v>
      </c>
      <c r="Q2133">
        <f>VLOOKUP(A2133,'Hospitalisation Details'!A:AA,16,0)</f>
        <v>18</v>
      </c>
    </row>
    <row r="2134" spans="1:17" ht="15.75" x14ac:dyDescent="0.25">
      <c r="A2134" s="1" t="s">
        <v>230</v>
      </c>
      <c r="B2134" t="str">
        <f>VLOOKUP(A2134,'Customer Names'!A:D,4,0)</f>
        <v>Ashley M</v>
      </c>
      <c r="C2134">
        <f>VLOOKUP(A2134,'Medical Examinations'!A:B,2,0)</f>
        <v>22.515000000000001</v>
      </c>
      <c r="D2134">
        <f>VLOOKUP(A2134,'Medical Examinations'!A:C,3,0)</f>
        <v>5.93</v>
      </c>
      <c r="E2134" t="str">
        <f>VLOOKUP(A2134,'Medical Examinations'!A:K,11,0)</f>
        <v>No</v>
      </c>
      <c r="F2134" t="str">
        <f>VLOOKUP(A2134,'Medical Examinations'!A:N,14,0)</f>
        <v>No</v>
      </c>
      <c r="G2134" t="str">
        <f>VLOOKUP(A2134,'Medical Examinations'!A:F,6,0)</f>
        <v>Yes</v>
      </c>
      <c r="H2134" s="7">
        <f>VLOOKUP(A2134,'Medical Examinations'!A:J,10,0)</f>
        <v>1</v>
      </c>
      <c r="I2134" t="str">
        <f>VLOOKUP(A2134,'Medical Examinations'!A:I,9,0)</f>
        <v>No</v>
      </c>
      <c r="J2134" t="str">
        <f>VLOOKUP(A2134,'Medical Examinations'!A:L,12,0)</f>
        <v>Normal Weight</v>
      </c>
      <c r="K2134" t="str">
        <f>VLOOKUP(A2134,'Medical Examinations'!A:M,13,0)</f>
        <v>Prediabetes</v>
      </c>
      <c r="L2134" t="str">
        <f>VLOOKUP(A2134,'Hospitalisation Details'!A:S,15,0)</f>
        <v>30-Sep-2003</v>
      </c>
      <c r="M2134" s="10">
        <f>VLOOKUP(A2134,'Hospitalisation Details'!A:Q,17,0)</f>
        <v>2117.34</v>
      </c>
      <c r="N2134" t="str">
        <f>VLOOKUP(A2134,'Hospitalisation Details'!A:L,12,0)</f>
        <v>tier - 2</v>
      </c>
      <c r="O2134" t="str">
        <f>VLOOKUP(A2134,'Hospitalisation Details'!A:AA,13,0)</f>
        <v>tier - 3</v>
      </c>
      <c r="P2134" t="str">
        <f>VLOOKUP(A2134,'Hospitalisation Details'!A:AA,14,0)</f>
        <v>R1012</v>
      </c>
      <c r="Q2134">
        <f>VLOOKUP(A2134,'Hospitalisation Details'!A:AA,16,0)</f>
        <v>19</v>
      </c>
    </row>
    <row r="2135" spans="1:17" ht="15.75" x14ac:dyDescent="0.25">
      <c r="A2135" s="1" t="s">
        <v>229</v>
      </c>
      <c r="B2135" t="str">
        <f>VLOOKUP(A2135,'Customer Names'!A:D,4,0)</f>
        <v>Jason</v>
      </c>
      <c r="C2135">
        <f>VLOOKUP(A2135,'Medical Examinations'!A:B,2,0)</f>
        <v>15.65</v>
      </c>
      <c r="D2135">
        <f>VLOOKUP(A2135,'Medical Examinations'!A:C,3,0)</f>
        <v>4.2300000000000004</v>
      </c>
      <c r="E2135" t="str">
        <f>VLOOKUP(A2135,'Medical Examinations'!A:K,11,0)</f>
        <v>No</v>
      </c>
      <c r="F2135" t="str">
        <f>VLOOKUP(A2135,'Medical Examinations'!A:N,14,0)</f>
        <v>No</v>
      </c>
      <c r="G2135" t="str">
        <f>VLOOKUP(A2135,'Medical Examinations'!A:F,6,0)</f>
        <v>No</v>
      </c>
      <c r="H2135" s="7" t="str">
        <f>VLOOKUP(A2135,'Medical Examinations'!A:J,10,0)</f>
        <v>0</v>
      </c>
      <c r="I2135" t="str">
        <f>VLOOKUP(A2135,'Medical Examinations'!A:I,9,0)</f>
        <v>No</v>
      </c>
      <c r="J2135" t="str">
        <f>VLOOKUP(A2135,'Medical Examinations'!A:L,12,0)</f>
        <v>Underweight</v>
      </c>
      <c r="K2135" t="str">
        <f>VLOOKUP(A2135,'Medical Examinations'!A:M,13,0)</f>
        <v>Normal</v>
      </c>
      <c r="L2135" t="str">
        <f>VLOOKUP(A2135,'Hospitalisation Details'!A:S,15,0)</f>
        <v>21-Jul-1989</v>
      </c>
      <c r="M2135" s="10">
        <f>VLOOKUP(A2135,'Hospitalisation Details'!A:Q,17,0)</f>
        <v>2106.2600000000002</v>
      </c>
      <c r="N2135" t="str">
        <f>VLOOKUP(A2135,'Hospitalisation Details'!A:L,12,0)</f>
        <v>tier - 2</v>
      </c>
      <c r="O2135" t="str">
        <f>VLOOKUP(A2135,'Hospitalisation Details'!A:AA,13,0)</f>
        <v>tier - 2</v>
      </c>
      <c r="P2135" t="str">
        <f>VLOOKUP(A2135,'Hospitalisation Details'!A:AA,14,0)</f>
        <v>R1013</v>
      </c>
      <c r="Q2135">
        <f>VLOOKUP(A2135,'Hospitalisation Details'!A:AA,16,0)</f>
        <v>33</v>
      </c>
    </row>
    <row r="2136" spans="1:17" ht="15.75" x14ac:dyDescent="0.25">
      <c r="A2136" s="1" t="s">
        <v>228</v>
      </c>
      <c r="B2136" t="str">
        <f>VLOOKUP(A2136,'Customer Names'!A:D,4,0)</f>
        <v>Marshall</v>
      </c>
      <c r="C2136">
        <f>VLOOKUP(A2136,'Medical Examinations'!A:B,2,0)</f>
        <v>27.36</v>
      </c>
      <c r="D2136">
        <f>VLOOKUP(A2136,'Medical Examinations'!A:C,3,0)</f>
        <v>5.59</v>
      </c>
      <c r="E2136" t="str">
        <f>VLOOKUP(A2136,'Medical Examinations'!A:K,11,0)</f>
        <v>Yes</v>
      </c>
      <c r="F2136" t="str">
        <f>VLOOKUP(A2136,'Medical Examinations'!A:N,14,0)</f>
        <v>No</v>
      </c>
      <c r="G2136" t="str">
        <f>VLOOKUP(A2136,'Medical Examinations'!A:F,6,0)</f>
        <v>No</v>
      </c>
      <c r="H2136" s="7" t="str">
        <f>VLOOKUP(A2136,'Medical Examinations'!A:J,10,0)</f>
        <v>0</v>
      </c>
      <c r="I2136" t="str">
        <f>VLOOKUP(A2136,'Medical Examinations'!A:I,9,0)</f>
        <v>No</v>
      </c>
      <c r="J2136" t="str">
        <f>VLOOKUP(A2136,'Medical Examinations'!A:L,12,0)</f>
        <v>Overweight</v>
      </c>
      <c r="K2136" t="str">
        <f>VLOOKUP(A2136,'Medical Examinations'!A:M,13,0)</f>
        <v>Normal</v>
      </c>
      <c r="L2136" t="str">
        <f>VLOOKUP(A2136,'Hospitalisation Details'!A:S,15,0)</f>
        <v>28-Nov-2001</v>
      </c>
      <c r="M2136" s="10">
        <f>VLOOKUP(A2136,'Hospitalisation Details'!A:Q,17,0)</f>
        <v>2104.11</v>
      </c>
      <c r="N2136" t="str">
        <f>VLOOKUP(A2136,'Hospitalisation Details'!A:L,12,0)</f>
        <v>tier - 2</v>
      </c>
      <c r="O2136" t="str">
        <f>VLOOKUP(A2136,'Hospitalisation Details'!A:AA,13,0)</f>
        <v>tier - 1</v>
      </c>
      <c r="P2136" t="str">
        <f>VLOOKUP(A2136,'Hospitalisation Details'!A:AA,14,0)</f>
        <v>R1016</v>
      </c>
      <c r="Q2136">
        <f>VLOOKUP(A2136,'Hospitalisation Details'!A:AA,16,0)</f>
        <v>21</v>
      </c>
    </row>
    <row r="2137" spans="1:17" ht="15.75" x14ac:dyDescent="0.25">
      <c r="A2137" s="1" t="s">
        <v>227</v>
      </c>
      <c r="B2137" t="str">
        <f>VLOOKUP(A2137,'Customer Names'!A:D,4,0)</f>
        <v>Lavar</v>
      </c>
      <c r="C2137">
        <f>VLOOKUP(A2137,'Medical Examinations'!A:B,2,0)</f>
        <v>22.3</v>
      </c>
      <c r="D2137">
        <f>VLOOKUP(A2137,'Medical Examinations'!A:C,3,0)</f>
        <v>4.8899999999999997</v>
      </c>
      <c r="E2137" t="str">
        <f>VLOOKUP(A2137,'Medical Examinations'!A:K,11,0)</f>
        <v>Yes</v>
      </c>
      <c r="F2137" t="str">
        <f>VLOOKUP(A2137,'Medical Examinations'!A:N,14,0)</f>
        <v>No</v>
      </c>
      <c r="G2137" t="str">
        <f>VLOOKUP(A2137,'Medical Examinations'!A:F,6,0)</f>
        <v>No</v>
      </c>
      <c r="H2137" s="7" t="str">
        <f>VLOOKUP(A2137,'Medical Examinations'!A:J,10,0)</f>
        <v>0</v>
      </c>
      <c r="I2137" t="str">
        <f>VLOOKUP(A2137,'Medical Examinations'!A:I,9,0)</f>
        <v>No</v>
      </c>
      <c r="J2137" t="str">
        <f>VLOOKUP(A2137,'Medical Examinations'!A:L,12,0)</f>
        <v>Normal Weight</v>
      </c>
      <c r="K2137" t="str">
        <f>VLOOKUP(A2137,'Medical Examinations'!A:M,13,0)</f>
        <v>Normal</v>
      </c>
      <c r="L2137" t="str">
        <f>VLOOKUP(A2137,'Hospitalisation Details'!A:S,15,0)</f>
        <v>22-Jun-2001</v>
      </c>
      <c r="M2137" s="10">
        <f>VLOOKUP(A2137,'Hospitalisation Details'!A:Q,17,0)</f>
        <v>2103.08</v>
      </c>
      <c r="N2137" t="str">
        <f>VLOOKUP(A2137,'Hospitalisation Details'!A:L,12,0)</f>
        <v>tier - 3</v>
      </c>
      <c r="O2137" t="str">
        <f>VLOOKUP(A2137,'Hospitalisation Details'!A:AA,13,0)</f>
        <v>tier - 2</v>
      </c>
      <c r="P2137" t="str">
        <f>VLOOKUP(A2137,'Hospitalisation Details'!A:AA,14,0)</f>
        <v>R1011</v>
      </c>
      <c r="Q2137">
        <f>VLOOKUP(A2137,'Hospitalisation Details'!A:AA,16,0)</f>
        <v>21</v>
      </c>
    </row>
    <row r="2138" spans="1:17" ht="15.75" x14ac:dyDescent="0.25">
      <c r="A2138" s="1" t="s">
        <v>226</v>
      </c>
      <c r="B2138" t="str">
        <f>VLOOKUP(A2138,'Customer Names'!A:D,4,0)</f>
        <v>Charlie T.</v>
      </c>
      <c r="C2138">
        <f>VLOOKUP(A2138,'Medical Examinations'!A:B,2,0)</f>
        <v>26.03</v>
      </c>
      <c r="D2138">
        <f>VLOOKUP(A2138,'Medical Examinations'!A:C,3,0)</f>
        <v>5.81</v>
      </c>
      <c r="E2138" t="str">
        <f>VLOOKUP(A2138,'Medical Examinations'!A:K,11,0)</f>
        <v>Yes</v>
      </c>
      <c r="F2138" t="str">
        <f>VLOOKUP(A2138,'Medical Examinations'!A:N,14,0)</f>
        <v>No</v>
      </c>
      <c r="G2138" t="str">
        <f>VLOOKUP(A2138,'Medical Examinations'!A:F,6,0)</f>
        <v>No</v>
      </c>
      <c r="H2138" s="7" t="str">
        <f>VLOOKUP(A2138,'Medical Examinations'!A:J,10,0)</f>
        <v>0</v>
      </c>
      <c r="I2138" t="str">
        <f>VLOOKUP(A2138,'Medical Examinations'!A:I,9,0)</f>
        <v>No</v>
      </c>
      <c r="J2138" t="str">
        <f>VLOOKUP(A2138,'Medical Examinations'!A:L,12,0)</f>
        <v>Overweight</v>
      </c>
      <c r="K2138" t="str">
        <f>VLOOKUP(A2138,'Medical Examinations'!A:M,13,0)</f>
        <v>Prediabetes</v>
      </c>
      <c r="L2138" t="str">
        <f>VLOOKUP(A2138,'Hospitalisation Details'!A:S,15,0)</f>
        <v>14-Aug-2001</v>
      </c>
      <c r="M2138" s="10">
        <f>VLOOKUP(A2138,'Hospitalisation Details'!A:Q,17,0)</f>
        <v>2102.2600000000002</v>
      </c>
      <c r="N2138" t="str">
        <f>VLOOKUP(A2138,'Hospitalisation Details'!A:L,12,0)</f>
        <v>tier - 3</v>
      </c>
      <c r="O2138" t="str">
        <f>VLOOKUP(A2138,'Hospitalisation Details'!A:AA,13,0)</f>
        <v>tier - 2</v>
      </c>
      <c r="P2138" t="str">
        <f>VLOOKUP(A2138,'Hospitalisation Details'!A:AA,14,0)</f>
        <v>R1019</v>
      </c>
      <c r="Q2138">
        <f>VLOOKUP(A2138,'Hospitalisation Details'!A:AA,16,0)</f>
        <v>21</v>
      </c>
    </row>
    <row r="2139" spans="1:17" ht="15.75" x14ac:dyDescent="0.25">
      <c r="A2139" s="1" t="s">
        <v>225</v>
      </c>
      <c r="B2139" t="str">
        <f>VLOOKUP(A2139,'Customer Names'!A:D,4,0)</f>
        <v>Lauren</v>
      </c>
      <c r="C2139">
        <f>VLOOKUP(A2139,'Medical Examinations'!A:B,2,0)</f>
        <v>27.74</v>
      </c>
      <c r="D2139">
        <f>VLOOKUP(A2139,'Medical Examinations'!A:C,3,0)</f>
        <v>4.29</v>
      </c>
      <c r="E2139" t="str">
        <f>VLOOKUP(A2139,'Medical Examinations'!A:K,11,0)</f>
        <v>No</v>
      </c>
      <c r="F2139" t="str">
        <f>VLOOKUP(A2139,'Medical Examinations'!A:N,14,0)</f>
        <v>Yes</v>
      </c>
      <c r="G2139" t="str">
        <f>VLOOKUP(A2139,'Medical Examinations'!A:F,6,0)</f>
        <v>No</v>
      </c>
      <c r="H2139" s="7">
        <f>VLOOKUP(A2139,'Medical Examinations'!A:J,10,0)</f>
        <v>1</v>
      </c>
      <c r="I2139" t="str">
        <f>VLOOKUP(A2139,'Medical Examinations'!A:I,9,0)</f>
        <v>No</v>
      </c>
      <c r="J2139" t="str">
        <f>VLOOKUP(A2139,'Medical Examinations'!A:L,12,0)</f>
        <v>Overweight</v>
      </c>
      <c r="K2139" t="str">
        <f>VLOOKUP(A2139,'Medical Examinations'!A:M,13,0)</f>
        <v>Normal</v>
      </c>
      <c r="L2139" t="str">
        <f>VLOOKUP(A2139,'Hospitalisation Details'!A:S,15,0)</f>
        <v>12-Jun-2004</v>
      </c>
      <c r="M2139" s="10">
        <f>VLOOKUP(A2139,'Hospitalisation Details'!A:Q,17,0)</f>
        <v>2094.1</v>
      </c>
      <c r="N2139" t="str">
        <f>VLOOKUP(A2139,'Hospitalisation Details'!A:L,12,0)</f>
        <v>tier - 3</v>
      </c>
      <c r="O2139" t="str">
        <f>VLOOKUP(A2139,'Hospitalisation Details'!A:AA,13,0)</f>
        <v>tier - 2</v>
      </c>
      <c r="P2139" t="str">
        <f>VLOOKUP(A2139,'Hospitalisation Details'!A:AA,14,0)</f>
        <v>R1025</v>
      </c>
      <c r="Q2139">
        <f>VLOOKUP(A2139,'Hospitalisation Details'!A:AA,16,0)</f>
        <v>18</v>
      </c>
    </row>
    <row r="2140" spans="1:17" ht="15.75" x14ac:dyDescent="0.25">
      <c r="A2140" s="1" t="s">
        <v>224</v>
      </c>
      <c r="B2140" t="str">
        <f>VLOOKUP(A2140,'Customer Names'!A:D,4,0)</f>
        <v>Arthur</v>
      </c>
      <c r="C2140">
        <f>VLOOKUP(A2140,'Medical Examinations'!A:B,2,0)</f>
        <v>32.11</v>
      </c>
      <c r="D2140">
        <f>VLOOKUP(A2140,'Medical Examinations'!A:C,3,0)</f>
        <v>4.03</v>
      </c>
      <c r="E2140" t="str">
        <f>VLOOKUP(A2140,'Medical Examinations'!A:K,11,0)</f>
        <v>Yes</v>
      </c>
      <c r="F2140" t="str">
        <f>VLOOKUP(A2140,'Medical Examinations'!A:N,14,0)</f>
        <v>Yes</v>
      </c>
      <c r="G2140" t="str">
        <f>VLOOKUP(A2140,'Medical Examinations'!A:F,6,0)</f>
        <v>No</v>
      </c>
      <c r="H2140" s="7">
        <f>VLOOKUP(A2140,'Medical Examinations'!A:J,10,0)</f>
        <v>2</v>
      </c>
      <c r="I2140" t="str">
        <f>VLOOKUP(A2140,'Medical Examinations'!A:I,9,0)</f>
        <v>No</v>
      </c>
      <c r="J2140" t="str">
        <f>VLOOKUP(A2140,'Medical Examinations'!A:L,12,0)</f>
        <v>Obesity</v>
      </c>
      <c r="K2140" t="str">
        <f>VLOOKUP(A2140,'Medical Examinations'!A:M,13,0)</f>
        <v>Normal</v>
      </c>
      <c r="L2140" t="str">
        <f>VLOOKUP(A2140,'Hospitalisation Details'!A:S,15,0)</f>
        <v>26-Jul-2000</v>
      </c>
      <c r="M2140" s="10">
        <f>VLOOKUP(A2140,'Hospitalisation Details'!A:Q,17,0)</f>
        <v>2055.3200000000002</v>
      </c>
      <c r="N2140" t="str">
        <f>VLOOKUP(A2140,'Hospitalisation Details'!A:L,12,0)</f>
        <v>tier - 3</v>
      </c>
      <c r="O2140" t="str">
        <f>VLOOKUP(A2140,'Hospitalisation Details'!A:AA,13,0)</f>
        <v>tier - 3</v>
      </c>
      <c r="P2140" t="str">
        <f>VLOOKUP(A2140,'Hospitalisation Details'!A:AA,14,0)</f>
        <v>R1012</v>
      </c>
      <c r="Q2140">
        <f>VLOOKUP(A2140,'Hospitalisation Details'!A:AA,16,0)</f>
        <v>22</v>
      </c>
    </row>
    <row r="2141" spans="1:17" ht="15.75" x14ac:dyDescent="0.25">
      <c r="A2141" s="1" t="s">
        <v>223</v>
      </c>
      <c r="B2141" t="str">
        <f>VLOOKUP(A2141,'Customer Names'!A:D,4,0)</f>
        <v>Thomas</v>
      </c>
      <c r="C2141">
        <f>VLOOKUP(A2141,'Medical Examinations'!A:B,2,0)</f>
        <v>25.175000000000001</v>
      </c>
      <c r="D2141">
        <f>VLOOKUP(A2141,'Medical Examinations'!A:C,3,0)</f>
        <v>6.29</v>
      </c>
      <c r="E2141" t="str">
        <f>VLOOKUP(A2141,'Medical Examinations'!A:K,11,0)</f>
        <v>Yes</v>
      </c>
      <c r="F2141" t="str">
        <f>VLOOKUP(A2141,'Medical Examinations'!A:N,14,0)</f>
        <v>Yes</v>
      </c>
      <c r="G2141" t="str">
        <f>VLOOKUP(A2141,'Medical Examinations'!A:F,6,0)</f>
        <v>No</v>
      </c>
      <c r="H2141" s="7">
        <f>VLOOKUP(A2141,'Medical Examinations'!A:J,10,0)</f>
        <v>2</v>
      </c>
      <c r="I2141" t="str">
        <f>VLOOKUP(A2141,'Medical Examinations'!A:I,9,0)</f>
        <v>No</v>
      </c>
      <c r="J2141" t="str">
        <f>VLOOKUP(A2141,'Medical Examinations'!A:L,12,0)</f>
        <v>Overweight</v>
      </c>
      <c r="K2141" t="str">
        <f>VLOOKUP(A2141,'Medical Examinations'!A:M,13,0)</f>
        <v>Prediabetes</v>
      </c>
      <c r="L2141" t="str">
        <f>VLOOKUP(A2141,'Hospitalisation Details'!A:S,15,0)</f>
        <v>2-Sep-2000</v>
      </c>
      <c r="M2141" s="10">
        <f>VLOOKUP(A2141,'Hospitalisation Details'!A:Q,17,0)</f>
        <v>2045.69</v>
      </c>
      <c r="N2141" t="str">
        <f>VLOOKUP(A2141,'Hospitalisation Details'!A:L,12,0)</f>
        <v>tier - 3</v>
      </c>
      <c r="O2141" t="str">
        <f>VLOOKUP(A2141,'Hospitalisation Details'!A:AA,13,0)</f>
        <v>tier - 3</v>
      </c>
      <c r="P2141" t="str">
        <f>VLOOKUP(A2141,'Hospitalisation Details'!A:AA,14,0)</f>
        <v>R1012</v>
      </c>
      <c r="Q2141">
        <f>VLOOKUP(A2141,'Hospitalisation Details'!A:AA,16,0)</f>
        <v>22</v>
      </c>
    </row>
    <row r="2142" spans="1:17" ht="15.75" x14ac:dyDescent="0.25">
      <c r="A2142" s="1" t="s">
        <v>222</v>
      </c>
      <c r="B2142" t="str">
        <f>VLOOKUP(A2142,'Customer Names'!A:D,4,0)</f>
        <v>Jennifer</v>
      </c>
      <c r="C2142">
        <f>VLOOKUP(A2142,'Medical Examinations'!A:B,2,0)</f>
        <v>39.49</v>
      </c>
      <c r="D2142">
        <f>VLOOKUP(A2142,'Medical Examinations'!A:C,3,0)</f>
        <v>4.4800000000000004</v>
      </c>
      <c r="E2142" t="str">
        <f>VLOOKUP(A2142,'Medical Examinations'!A:K,11,0)</f>
        <v>Yes</v>
      </c>
      <c r="F2142" t="str">
        <f>VLOOKUP(A2142,'Medical Examinations'!A:N,14,0)</f>
        <v>No</v>
      </c>
      <c r="G2142" t="str">
        <f>VLOOKUP(A2142,'Medical Examinations'!A:F,6,0)</f>
        <v>No</v>
      </c>
      <c r="H2142" s="7" t="str">
        <f>VLOOKUP(A2142,'Medical Examinations'!A:J,10,0)</f>
        <v>0</v>
      </c>
      <c r="I2142" t="str">
        <f>VLOOKUP(A2142,'Medical Examinations'!A:I,9,0)</f>
        <v>No</v>
      </c>
      <c r="J2142" t="str">
        <f>VLOOKUP(A2142,'Medical Examinations'!A:L,12,0)</f>
        <v>Obesity</v>
      </c>
      <c r="K2142" t="str">
        <f>VLOOKUP(A2142,'Medical Examinations'!A:M,13,0)</f>
        <v>Normal</v>
      </c>
      <c r="L2142" t="str">
        <f>VLOOKUP(A2142,'Hospitalisation Details'!A:S,15,0)</f>
        <v>4-Aug-2001</v>
      </c>
      <c r="M2142" s="10">
        <f>VLOOKUP(A2142,'Hospitalisation Details'!A:Q,17,0)</f>
        <v>2026.97</v>
      </c>
      <c r="N2142" t="str">
        <f>VLOOKUP(A2142,'Hospitalisation Details'!A:L,12,0)</f>
        <v>tier - 3</v>
      </c>
      <c r="O2142" t="str">
        <f>VLOOKUP(A2142,'Hospitalisation Details'!A:AA,13,0)</f>
        <v>tier - 2</v>
      </c>
      <c r="P2142" t="str">
        <f>VLOOKUP(A2142,'Hospitalisation Details'!A:AA,14,0)</f>
        <v>R1013</v>
      </c>
      <c r="Q2142">
        <f>VLOOKUP(A2142,'Hospitalisation Details'!A:AA,16,0)</f>
        <v>21</v>
      </c>
    </row>
    <row r="2143" spans="1:17" ht="15.75" x14ac:dyDescent="0.25">
      <c r="A2143" s="1" t="s">
        <v>221</v>
      </c>
      <c r="B2143" t="str">
        <f>VLOOKUP(A2143,'Customer Names'!A:D,4,0)</f>
        <v>Tammy</v>
      </c>
      <c r="C2143">
        <f>VLOOKUP(A2143,'Medical Examinations'!A:B,2,0)</f>
        <v>34.869999999999997</v>
      </c>
      <c r="D2143">
        <f>VLOOKUP(A2143,'Medical Examinations'!A:C,3,0)</f>
        <v>5.51</v>
      </c>
      <c r="E2143" t="str">
        <f>VLOOKUP(A2143,'Medical Examinations'!A:K,11,0)</f>
        <v>Yes</v>
      </c>
      <c r="F2143" t="str">
        <f>VLOOKUP(A2143,'Medical Examinations'!A:N,14,0)</f>
        <v>No</v>
      </c>
      <c r="G2143" t="str">
        <f>VLOOKUP(A2143,'Medical Examinations'!A:F,6,0)</f>
        <v>No</v>
      </c>
      <c r="H2143" s="7" t="str">
        <f>VLOOKUP(A2143,'Medical Examinations'!A:J,10,0)</f>
        <v>0</v>
      </c>
      <c r="I2143" t="str">
        <f>VLOOKUP(A2143,'Medical Examinations'!A:I,9,0)</f>
        <v>No</v>
      </c>
      <c r="J2143" t="str">
        <f>VLOOKUP(A2143,'Medical Examinations'!A:L,12,0)</f>
        <v>Obesity</v>
      </c>
      <c r="K2143" t="str">
        <f>VLOOKUP(A2143,'Medical Examinations'!A:M,13,0)</f>
        <v>Normal</v>
      </c>
      <c r="L2143" t="str">
        <f>VLOOKUP(A2143,'Hospitalisation Details'!A:S,15,0)</f>
        <v>6-Sep-2001</v>
      </c>
      <c r="M2143" s="10">
        <f>VLOOKUP(A2143,'Hospitalisation Details'!A:Q,17,0)</f>
        <v>2020.55</v>
      </c>
      <c r="N2143" t="str">
        <f>VLOOKUP(A2143,'Hospitalisation Details'!A:L,12,0)</f>
        <v>tier - 3</v>
      </c>
      <c r="O2143" t="str">
        <f>VLOOKUP(A2143,'Hospitalisation Details'!A:AA,13,0)</f>
        <v>tier - 2</v>
      </c>
      <c r="P2143" t="str">
        <f>VLOOKUP(A2143,'Hospitalisation Details'!A:AA,14,0)</f>
        <v>R1013</v>
      </c>
      <c r="Q2143">
        <f>VLOOKUP(A2143,'Hospitalisation Details'!A:AA,16,0)</f>
        <v>21</v>
      </c>
    </row>
    <row r="2144" spans="1:17" ht="15.75" x14ac:dyDescent="0.25">
      <c r="A2144" s="1" t="s">
        <v>220</v>
      </c>
      <c r="B2144" t="str">
        <f>VLOOKUP(A2144,'Customer Names'!A:D,4,0)</f>
        <v>Lena</v>
      </c>
      <c r="C2144">
        <f>VLOOKUP(A2144,'Medical Examinations'!A:B,2,0)</f>
        <v>34.6</v>
      </c>
      <c r="D2144">
        <f>VLOOKUP(A2144,'Medical Examinations'!A:C,3,0)</f>
        <v>4.5</v>
      </c>
      <c r="E2144" t="str">
        <f>VLOOKUP(A2144,'Medical Examinations'!A:K,11,0)</f>
        <v>Yes</v>
      </c>
      <c r="F2144" t="str">
        <f>VLOOKUP(A2144,'Medical Examinations'!A:N,14,0)</f>
        <v>No</v>
      </c>
      <c r="G2144" t="str">
        <f>VLOOKUP(A2144,'Medical Examinations'!A:F,6,0)</f>
        <v>No</v>
      </c>
      <c r="H2144" s="7" t="str">
        <f>VLOOKUP(A2144,'Medical Examinations'!A:J,10,0)</f>
        <v>0</v>
      </c>
      <c r="I2144" t="str">
        <f>VLOOKUP(A2144,'Medical Examinations'!A:I,9,0)</f>
        <v>No</v>
      </c>
      <c r="J2144" t="str">
        <f>VLOOKUP(A2144,'Medical Examinations'!A:L,12,0)</f>
        <v>Obesity</v>
      </c>
      <c r="K2144" t="str">
        <f>VLOOKUP(A2144,'Medical Examinations'!A:M,13,0)</f>
        <v>Normal</v>
      </c>
      <c r="L2144" t="str">
        <f>VLOOKUP(A2144,'Hospitalisation Details'!A:S,15,0)</f>
        <v>1-Jul-2001</v>
      </c>
      <c r="M2144" s="10">
        <f>VLOOKUP(A2144,'Hospitalisation Details'!A:Q,17,0)</f>
        <v>2020.18</v>
      </c>
      <c r="N2144" t="str">
        <f>VLOOKUP(A2144,'Hospitalisation Details'!A:L,12,0)</f>
        <v>tier - 3</v>
      </c>
      <c r="O2144" t="str">
        <f>VLOOKUP(A2144,'Hospitalisation Details'!A:AA,13,0)</f>
        <v>tier - 1</v>
      </c>
      <c r="P2144" t="str">
        <f>VLOOKUP(A2144,'Hospitalisation Details'!A:AA,14,0)</f>
        <v>R1011</v>
      </c>
      <c r="Q2144">
        <f>VLOOKUP(A2144,'Hospitalisation Details'!A:AA,16,0)</f>
        <v>21</v>
      </c>
    </row>
    <row r="2145" spans="1:17" ht="15.75" x14ac:dyDescent="0.25">
      <c r="A2145" s="1" t="s">
        <v>219</v>
      </c>
      <c r="B2145" t="str">
        <f>VLOOKUP(A2145,'Customer Names'!A:D,4,0)</f>
        <v>Valentina</v>
      </c>
      <c r="C2145">
        <f>VLOOKUP(A2145,'Medical Examinations'!A:B,2,0)</f>
        <v>25.8</v>
      </c>
      <c r="D2145">
        <f>VLOOKUP(A2145,'Medical Examinations'!A:C,3,0)</f>
        <v>6.29</v>
      </c>
      <c r="E2145" t="str">
        <f>VLOOKUP(A2145,'Medical Examinations'!A:K,11,0)</f>
        <v>Yes</v>
      </c>
      <c r="F2145" t="str">
        <f>VLOOKUP(A2145,'Medical Examinations'!A:N,14,0)</f>
        <v>No</v>
      </c>
      <c r="G2145" t="str">
        <f>VLOOKUP(A2145,'Medical Examinations'!A:F,6,0)</f>
        <v>No</v>
      </c>
      <c r="H2145" s="7" t="str">
        <f>VLOOKUP(A2145,'Medical Examinations'!A:J,10,0)</f>
        <v>0</v>
      </c>
      <c r="I2145" t="str">
        <f>VLOOKUP(A2145,'Medical Examinations'!A:I,9,0)</f>
        <v>No</v>
      </c>
      <c r="J2145" t="str">
        <f>VLOOKUP(A2145,'Medical Examinations'!A:L,12,0)</f>
        <v>Overweight</v>
      </c>
      <c r="K2145" t="str">
        <f>VLOOKUP(A2145,'Medical Examinations'!A:M,13,0)</f>
        <v>Prediabetes</v>
      </c>
      <c r="L2145" t="str">
        <f>VLOOKUP(A2145,'Hospitalisation Details'!A:S,15,0)</f>
        <v>14-Aug-2001</v>
      </c>
      <c r="M2145" s="10">
        <f>VLOOKUP(A2145,'Hospitalisation Details'!A:Q,17,0)</f>
        <v>2007.95</v>
      </c>
      <c r="N2145" t="str">
        <f>VLOOKUP(A2145,'Hospitalisation Details'!A:L,12,0)</f>
        <v>tier - 3</v>
      </c>
      <c r="O2145" t="str">
        <f>VLOOKUP(A2145,'Hospitalisation Details'!A:AA,13,0)</f>
        <v>tier - 2</v>
      </c>
      <c r="P2145" t="str">
        <f>VLOOKUP(A2145,'Hospitalisation Details'!A:AA,14,0)</f>
        <v>R1011</v>
      </c>
      <c r="Q2145">
        <f>VLOOKUP(A2145,'Hospitalisation Details'!A:AA,16,0)</f>
        <v>21</v>
      </c>
    </row>
    <row r="2146" spans="1:17" ht="15.75" x14ac:dyDescent="0.25">
      <c r="A2146" s="1" t="s">
        <v>218</v>
      </c>
      <c r="B2146" t="str">
        <f>VLOOKUP(A2146,'Customer Names'!A:D,4,0)</f>
        <v>Russell N.</v>
      </c>
      <c r="C2146">
        <f>VLOOKUP(A2146,'Medical Examinations'!A:B,2,0)</f>
        <v>35.86</v>
      </c>
      <c r="D2146">
        <f>VLOOKUP(A2146,'Medical Examinations'!A:C,3,0)</f>
        <v>4.33</v>
      </c>
      <c r="E2146" t="str">
        <f>VLOOKUP(A2146,'Medical Examinations'!A:K,11,0)</f>
        <v>No</v>
      </c>
      <c r="F2146" t="str">
        <f>VLOOKUP(A2146,'Medical Examinations'!A:N,14,0)</f>
        <v>No</v>
      </c>
      <c r="G2146" t="str">
        <f>VLOOKUP(A2146,'Medical Examinations'!A:F,6,0)</f>
        <v>No</v>
      </c>
      <c r="H2146" s="7">
        <f>VLOOKUP(A2146,'Medical Examinations'!A:J,10,0)</f>
        <v>1</v>
      </c>
      <c r="I2146" t="str">
        <f>VLOOKUP(A2146,'Medical Examinations'!A:I,9,0)</f>
        <v>No</v>
      </c>
      <c r="J2146" t="str">
        <f>VLOOKUP(A2146,'Medical Examinations'!A:L,12,0)</f>
        <v>Obesity</v>
      </c>
      <c r="K2146" t="str">
        <f>VLOOKUP(A2146,'Medical Examinations'!A:M,13,0)</f>
        <v>Normal</v>
      </c>
      <c r="L2146" t="str">
        <f>VLOOKUP(A2146,'Hospitalisation Details'!A:S,15,0)</f>
        <v>14-Sep-1998</v>
      </c>
      <c r="M2146" s="10">
        <f>VLOOKUP(A2146,'Hospitalisation Details'!A:Q,17,0)</f>
        <v>1986.93</v>
      </c>
      <c r="N2146" t="str">
        <f>VLOOKUP(A2146,'Hospitalisation Details'!A:L,12,0)</f>
        <v>tier - 3</v>
      </c>
      <c r="O2146" t="str">
        <f>VLOOKUP(A2146,'Hospitalisation Details'!A:AA,13,0)</f>
        <v>tier - 2</v>
      </c>
      <c r="P2146" t="str">
        <f>VLOOKUP(A2146,'Hospitalisation Details'!A:AA,14,0)</f>
        <v>R1013</v>
      </c>
      <c r="Q2146">
        <f>VLOOKUP(A2146,'Hospitalisation Details'!A:AA,16,0)</f>
        <v>24</v>
      </c>
    </row>
    <row r="2147" spans="1:17" ht="15.75" x14ac:dyDescent="0.25">
      <c r="A2147" s="1" t="s">
        <v>217</v>
      </c>
      <c r="B2147" t="str">
        <f>VLOOKUP(A2147,'Customer Names'!A:D,4,0)</f>
        <v>Scott R.</v>
      </c>
      <c r="C2147">
        <f>VLOOKUP(A2147,'Medical Examinations'!A:B,2,0)</f>
        <v>40.47</v>
      </c>
      <c r="D2147">
        <f>VLOOKUP(A2147,'Medical Examinations'!A:C,3,0)</f>
        <v>11.15</v>
      </c>
      <c r="E2147" t="str">
        <f>VLOOKUP(A2147,'Medical Examinations'!A:K,11,0)</f>
        <v>No</v>
      </c>
      <c r="F2147" t="str">
        <f>VLOOKUP(A2147,'Medical Examinations'!A:N,14,0)</f>
        <v>No</v>
      </c>
      <c r="G2147" t="str">
        <f>VLOOKUP(A2147,'Medical Examinations'!A:F,6,0)</f>
        <v>No</v>
      </c>
      <c r="H2147" s="7" t="str">
        <f>VLOOKUP(A2147,'Medical Examinations'!A:J,10,0)</f>
        <v>0</v>
      </c>
      <c r="I2147" t="str">
        <f>VLOOKUP(A2147,'Medical Examinations'!A:I,9,0)</f>
        <v>No</v>
      </c>
      <c r="J2147" t="str">
        <f>VLOOKUP(A2147,'Medical Examinations'!A:L,12,0)</f>
        <v>Obesity</v>
      </c>
      <c r="K2147" t="str">
        <f>VLOOKUP(A2147,'Medical Examinations'!A:M,13,0)</f>
        <v>Diabetes</v>
      </c>
      <c r="L2147" t="str">
        <f>VLOOKUP(A2147,'Hospitalisation Details'!A:S,15,0)</f>
        <v>29-Sep-2002</v>
      </c>
      <c r="M2147" s="10">
        <f>VLOOKUP(A2147,'Hospitalisation Details'!A:Q,17,0)</f>
        <v>1984.45</v>
      </c>
      <c r="N2147" t="str">
        <f>VLOOKUP(A2147,'Hospitalisation Details'!A:L,12,0)</f>
        <v>tier - 3</v>
      </c>
      <c r="O2147" t="str">
        <f>VLOOKUP(A2147,'Hospitalisation Details'!A:AA,13,0)</f>
        <v>tier - 3</v>
      </c>
      <c r="P2147" t="str">
        <f>VLOOKUP(A2147,'Hospitalisation Details'!A:AA,14,0)</f>
        <v>R1016</v>
      </c>
      <c r="Q2147">
        <f>VLOOKUP(A2147,'Hospitalisation Details'!A:AA,16,0)</f>
        <v>20</v>
      </c>
    </row>
    <row r="2148" spans="1:17" ht="15.75" x14ac:dyDescent="0.25">
      <c r="A2148" s="1" t="s">
        <v>216</v>
      </c>
      <c r="B2148" t="str">
        <f>VLOOKUP(A2148,'Customer Names'!A:D,4,0)</f>
        <v>Jose Francisco Sr.</v>
      </c>
      <c r="C2148">
        <f>VLOOKUP(A2148,'Medical Examinations'!A:B,2,0)</f>
        <v>32.01</v>
      </c>
      <c r="D2148">
        <f>VLOOKUP(A2148,'Medical Examinations'!A:C,3,0)</f>
        <v>6.45</v>
      </c>
      <c r="E2148" t="str">
        <f>VLOOKUP(A2148,'Medical Examinations'!A:K,11,0)</f>
        <v>No</v>
      </c>
      <c r="F2148" t="str">
        <f>VLOOKUP(A2148,'Medical Examinations'!A:N,14,0)</f>
        <v>No</v>
      </c>
      <c r="G2148" t="str">
        <f>VLOOKUP(A2148,'Medical Examinations'!A:F,6,0)</f>
        <v>No</v>
      </c>
      <c r="H2148" s="7">
        <f>VLOOKUP(A2148,'Medical Examinations'!A:J,10,0)</f>
        <v>1</v>
      </c>
      <c r="I2148" t="str">
        <f>VLOOKUP(A2148,'Medical Examinations'!A:I,9,0)</f>
        <v>No</v>
      </c>
      <c r="J2148" t="str">
        <f>VLOOKUP(A2148,'Medical Examinations'!A:L,12,0)</f>
        <v>Obesity</v>
      </c>
      <c r="K2148" t="str">
        <f>VLOOKUP(A2148,'Medical Examinations'!A:M,13,0)</f>
        <v>Prediabetes</v>
      </c>
      <c r="L2148" t="str">
        <f>VLOOKUP(A2148,'Hospitalisation Details'!A:S,15,0)</f>
        <v>29-Dec-1998</v>
      </c>
      <c r="M2148" s="10">
        <f>VLOOKUP(A2148,'Hospitalisation Details'!A:Q,17,0)</f>
        <v>1981.58</v>
      </c>
      <c r="N2148" t="str">
        <f>VLOOKUP(A2148,'Hospitalisation Details'!A:L,12,0)</f>
        <v>tier - 3</v>
      </c>
      <c r="O2148" t="str">
        <f>VLOOKUP(A2148,'Hospitalisation Details'!A:AA,13,0)</f>
        <v>tier - 1</v>
      </c>
      <c r="P2148" t="str">
        <f>VLOOKUP(A2148,'Hospitalisation Details'!A:AA,14,0)</f>
        <v>R1013</v>
      </c>
      <c r="Q2148">
        <f>VLOOKUP(A2148,'Hospitalisation Details'!A:AA,16,0)</f>
        <v>24</v>
      </c>
    </row>
    <row r="2149" spans="1:17" ht="15.75" x14ac:dyDescent="0.25">
      <c r="A2149" s="1" t="s">
        <v>215</v>
      </c>
      <c r="B2149" t="str">
        <f>VLOOKUP(A2149,'Customer Names'!A:D,4,0)</f>
        <v>Paul J</v>
      </c>
      <c r="C2149">
        <f>VLOOKUP(A2149,'Medical Examinations'!A:B,2,0)</f>
        <v>33</v>
      </c>
      <c r="D2149">
        <f>VLOOKUP(A2149,'Medical Examinations'!A:C,3,0)</f>
        <v>9.27</v>
      </c>
      <c r="E2149" t="str">
        <f>VLOOKUP(A2149,'Medical Examinations'!A:K,11,0)</f>
        <v>No</v>
      </c>
      <c r="F2149" t="str">
        <f>VLOOKUP(A2149,'Medical Examinations'!A:N,14,0)</f>
        <v>No</v>
      </c>
      <c r="G2149" t="str">
        <f>VLOOKUP(A2149,'Medical Examinations'!A:F,6,0)</f>
        <v>No</v>
      </c>
      <c r="H2149" s="7" t="str">
        <f>VLOOKUP(A2149,'Medical Examinations'!A:J,10,0)</f>
        <v>0</v>
      </c>
      <c r="I2149" t="str">
        <f>VLOOKUP(A2149,'Medical Examinations'!A:I,9,0)</f>
        <v>No</v>
      </c>
      <c r="J2149" t="str">
        <f>VLOOKUP(A2149,'Medical Examinations'!A:L,12,0)</f>
        <v>Obesity</v>
      </c>
      <c r="K2149" t="str">
        <f>VLOOKUP(A2149,'Medical Examinations'!A:M,13,0)</f>
        <v>Diabetes</v>
      </c>
      <c r="L2149" t="str">
        <f>VLOOKUP(A2149,'Hospitalisation Details'!A:S,15,0)</f>
        <v>16-Jul-2002</v>
      </c>
      <c r="M2149" s="10">
        <f>VLOOKUP(A2149,'Hospitalisation Details'!A:Q,17,0)</f>
        <v>1980.07</v>
      </c>
      <c r="N2149" t="str">
        <f>VLOOKUP(A2149,'Hospitalisation Details'!A:L,12,0)</f>
        <v>tier - 3</v>
      </c>
      <c r="O2149" t="str">
        <f>VLOOKUP(A2149,'Hospitalisation Details'!A:AA,13,0)</f>
        <v>tier - 3</v>
      </c>
      <c r="P2149" t="str">
        <f>VLOOKUP(A2149,'Hospitalisation Details'!A:AA,14,0)</f>
        <v>R1011</v>
      </c>
      <c r="Q2149">
        <f>VLOOKUP(A2149,'Hospitalisation Details'!A:AA,16,0)</f>
        <v>20</v>
      </c>
    </row>
    <row r="2150" spans="1:17" ht="15.75" x14ac:dyDescent="0.25">
      <c r="A2150" s="1" t="s">
        <v>214</v>
      </c>
      <c r="B2150" t="str">
        <f>VLOOKUP(A2150,'Customer Names'!A:D,4,0)</f>
        <v>Adam</v>
      </c>
      <c r="C2150">
        <f>VLOOKUP(A2150,'Medical Examinations'!A:B,2,0)</f>
        <v>29.3</v>
      </c>
      <c r="D2150">
        <f>VLOOKUP(A2150,'Medical Examinations'!A:C,3,0)</f>
        <v>6.15</v>
      </c>
      <c r="E2150" t="str">
        <f>VLOOKUP(A2150,'Medical Examinations'!A:K,11,0)</f>
        <v>No</v>
      </c>
      <c r="F2150" t="str">
        <f>VLOOKUP(A2150,'Medical Examinations'!A:N,14,0)</f>
        <v>No</v>
      </c>
      <c r="G2150" t="str">
        <f>VLOOKUP(A2150,'Medical Examinations'!A:F,6,0)</f>
        <v>No</v>
      </c>
      <c r="H2150" s="7">
        <f>VLOOKUP(A2150,'Medical Examinations'!A:J,10,0)</f>
        <v>1</v>
      </c>
      <c r="I2150" t="str">
        <f>VLOOKUP(A2150,'Medical Examinations'!A:I,9,0)</f>
        <v>No</v>
      </c>
      <c r="J2150" t="str">
        <f>VLOOKUP(A2150,'Medical Examinations'!A:L,12,0)</f>
        <v>Overweight</v>
      </c>
      <c r="K2150" t="str">
        <f>VLOOKUP(A2150,'Medical Examinations'!A:M,13,0)</f>
        <v>Prediabetes</v>
      </c>
      <c r="L2150" t="str">
        <f>VLOOKUP(A2150,'Hospitalisation Details'!A:S,15,0)</f>
        <v>29-Sep-1998</v>
      </c>
      <c r="M2150" s="10">
        <f>VLOOKUP(A2150,'Hospitalisation Details'!A:Q,17,0)</f>
        <v>1977.82</v>
      </c>
      <c r="N2150" t="str">
        <f>VLOOKUP(A2150,'Hospitalisation Details'!A:L,12,0)</f>
        <v>tier - 3</v>
      </c>
      <c r="O2150" t="str">
        <f>VLOOKUP(A2150,'Hospitalisation Details'!A:AA,13,0)</f>
        <v>tier - 1</v>
      </c>
      <c r="P2150" t="str">
        <f>VLOOKUP(A2150,'Hospitalisation Details'!A:AA,14,0)</f>
        <v>R1011</v>
      </c>
      <c r="Q2150">
        <f>VLOOKUP(A2150,'Hospitalisation Details'!A:AA,16,0)</f>
        <v>24</v>
      </c>
    </row>
    <row r="2151" spans="1:17" ht="15.75" x14ac:dyDescent="0.25">
      <c r="A2151" s="1" t="s">
        <v>213</v>
      </c>
      <c r="B2151" t="str">
        <f>VLOOKUP(A2151,'Customer Names'!A:D,4,0)</f>
        <v>Edward J.</v>
      </c>
      <c r="C2151">
        <f>VLOOKUP(A2151,'Medical Examinations'!A:B,2,0)</f>
        <v>25.8</v>
      </c>
      <c r="D2151">
        <f>VLOOKUP(A2151,'Medical Examinations'!A:C,3,0)</f>
        <v>4.13</v>
      </c>
      <c r="E2151" t="str">
        <f>VLOOKUP(A2151,'Medical Examinations'!A:K,11,0)</f>
        <v>No</v>
      </c>
      <c r="F2151" t="str">
        <f>VLOOKUP(A2151,'Medical Examinations'!A:N,14,0)</f>
        <v>No</v>
      </c>
      <c r="G2151" t="str">
        <f>VLOOKUP(A2151,'Medical Examinations'!A:F,6,0)</f>
        <v>No</v>
      </c>
      <c r="H2151" s="7">
        <f>VLOOKUP(A2151,'Medical Examinations'!A:J,10,0)</f>
        <v>1</v>
      </c>
      <c r="I2151" t="str">
        <f>VLOOKUP(A2151,'Medical Examinations'!A:I,9,0)</f>
        <v>No</v>
      </c>
      <c r="J2151" t="str">
        <f>VLOOKUP(A2151,'Medical Examinations'!A:L,12,0)</f>
        <v>Overweight</v>
      </c>
      <c r="K2151" t="str">
        <f>VLOOKUP(A2151,'Medical Examinations'!A:M,13,0)</f>
        <v>Normal</v>
      </c>
      <c r="L2151" t="str">
        <f>VLOOKUP(A2151,'Hospitalisation Details'!A:S,15,0)</f>
        <v>5-Oct-1998</v>
      </c>
      <c r="M2151" s="10">
        <f>VLOOKUP(A2151,'Hospitalisation Details'!A:Q,17,0)</f>
        <v>1972.95</v>
      </c>
      <c r="N2151" t="str">
        <f>VLOOKUP(A2151,'Hospitalisation Details'!A:L,12,0)</f>
        <v>tier - 3</v>
      </c>
      <c r="O2151" t="str">
        <f>VLOOKUP(A2151,'Hospitalisation Details'!A:AA,13,0)</f>
        <v>tier - 1</v>
      </c>
      <c r="P2151" t="str">
        <f>VLOOKUP(A2151,'Hospitalisation Details'!A:AA,14,0)</f>
        <v>R1011</v>
      </c>
      <c r="Q2151">
        <f>VLOOKUP(A2151,'Hospitalisation Details'!A:AA,16,0)</f>
        <v>24</v>
      </c>
    </row>
    <row r="2152" spans="1:17" ht="15.75" x14ac:dyDescent="0.25">
      <c r="A2152" s="1" t="s">
        <v>212</v>
      </c>
      <c r="B2152" t="str">
        <f>VLOOKUP(A2152,'Customer Names'!A:D,4,0)</f>
        <v>Patrick A.</v>
      </c>
      <c r="C2152">
        <f>VLOOKUP(A2152,'Medical Examinations'!A:B,2,0)</f>
        <v>23.4</v>
      </c>
      <c r="D2152">
        <f>VLOOKUP(A2152,'Medical Examinations'!A:C,3,0)</f>
        <v>4.24</v>
      </c>
      <c r="E2152" t="str">
        <f>VLOOKUP(A2152,'Medical Examinations'!A:K,11,0)</f>
        <v>No</v>
      </c>
      <c r="F2152" t="str">
        <f>VLOOKUP(A2152,'Medical Examinations'!A:N,14,0)</f>
        <v>No</v>
      </c>
      <c r="G2152" t="str">
        <f>VLOOKUP(A2152,'Medical Examinations'!A:F,6,0)</f>
        <v>No</v>
      </c>
      <c r="H2152" s="7">
        <f>VLOOKUP(A2152,'Medical Examinations'!A:J,10,0)</f>
        <v>1</v>
      </c>
      <c r="I2152" t="str">
        <f>VLOOKUP(A2152,'Medical Examinations'!A:I,9,0)</f>
        <v>No</v>
      </c>
      <c r="J2152" t="str">
        <f>VLOOKUP(A2152,'Medical Examinations'!A:L,12,0)</f>
        <v>Normal Weight</v>
      </c>
      <c r="K2152" t="str">
        <f>VLOOKUP(A2152,'Medical Examinations'!A:M,13,0)</f>
        <v>Normal</v>
      </c>
      <c r="L2152" t="str">
        <f>VLOOKUP(A2152,'Hospitalisation Details'!A:S,15,0)</f>
        <v>28-Sep-1998</v>
      </c>
      <c r="M2152" s="10">
        <f>VLOOKUP(A2152,'Hospitalisation Details'!A:Q,17,0)</f>
        <v>1969.61</v>
      </c>
      <c r="N2152" t="str">
        <f>VLOOKUP(A2152,'Hospitalisation Details'!A:L,12,0)</f>
        <v>tier - 3</v>
      </c>
      <c r="O2152" t="str">
        <f>VLOOKUP(A2152,'Hospitalisation Details'!A:AA,13,0)</f>
        <v>tier - 3</v>
      </c>
      <c r="P2152" t="str">
        <f>VLOOKUP(A2152,'Hospitalisation Details'!A:AA,14,0)</f>
        <v>R1011</v>
      </c>
      <c r="Q2152">
        <f>VLOOKUP(A2152,'Hospitalisation Details'!A:AA,16,0)</f>
        <v>24</v>
      </c>
    </row>
    <row r="2153" spans="1:17" ht="15.75" x14ac:dyDescent="0.25">
      <c r="A2153" s="1" t="s">
        <v>211</v>
      </c>
      <c r="B2153" t="str">
        <f>VLOOKUP(A2153,'Customer Names'!A:D,4,0)</f>
        <v>Geraint H</v>
      </c>
      <c r="C2153">
        <f>VLOOKUP(A2153,'Medical Examinations'!A:B,2,0)</f>
        <v>27.93</v>
      </c>
      <c r="D2153">
        <f>VLOOKUP(A2153,'Medical Examinations'!A:C,3,0)</f>
        <v>9.8800000000000008</v>
      </c>
      <c r="E2153" t="str">
        <f>VLOOKUP(A2153,'Medical Examinations'!A:K,11,0)</f>
        <v>No</v>
      </c>
      <c r="F2153" t="str">
        <f>VLOOKUP(A2153,'Medical Examinations'!A:N,14,0)</f>
        <v>No</v>
      </c>
      <c r="G2153" t="str">
        <f>VLOOKUP(A2153,'Medical Examinations'!A:F,6,0)</f>
        <v>No</v>
      </c>
      <c r="H2153" s="7" t="str">
        <f>VLOOKUP(A2153,'Medical Examinations'!A:J,10,0)</f>
        <v>0</v>
      </c>
      <c r="I2153" t="str">
        <f>VLOOKUP(A2153,'Medical Examinations'!A:I,9,0)</f>
        <v>No</v>
      </c>
      <c r="J2153" t="str">
        <f>VLOOKUP(A2153,'Medical Examinations'!A:L,12,0)</f>
        <v>Overweight</v>
      </c>
      <c r="K2153" t="str">
        <f>VLOOKUP(A2153,'Medical Examinations'!A:M,13,0)</f>
        <v>Diabetes</v>
      </c>
      <c r="L2153" t="str">
        <f>VLOOKUP(A2153,'Hospitalisation Details'!A:S,15,0)</f>
        <v>29-Jul-2002</v>
      </c>
      <c r="M2153" s="10">
        <f>VLOOKUP(A2153,'Hospitalisation Details'!A:Q,17,0)</f>
        <v>1967.02</v>
      </c>
      <c r="N2153" t="str">
        <f>VLOOKUP(A2153,'Hospitalisation Details'!A:L,12,0)</f>
        <v>tier - 3</v>
      </c>
      <c r="O2153" t="str">
        <f>VLOOKUP(A2153,'Hospitalisation Details'!A:AA,13,0)</f>
        <v>tier - 2</v>
      </c>
      <c r="P2153" t="str">
        <f>VLOOKUP(A2153,'Hospitalisation Details'!A:AA,14,0)</f>
        <v>R1016</v>
      </c>
      <c r="Q2153">
        <f>VLOOKUP(A2153,'Hospitalisation Details'!A:AA,16,0)</f>
        <v>20</v>
      </c>
    </row>
    <row r="2154" spans="1:17" ht="15.75" x14ac:dyDescent="0.25">
      <c r="A2154" s="1" t="s">
        <v>210</v>
      </c>
      <c r="B2154" t="str">
        <f>VLOOKUP(A2154,'Customer Names'!A:D,4,0)</f>
        <v>Dj</v>
      </c>
      <c r="C2154">
        <f>VLOOKUP(A2154,'Medical Examinations'!A:B,2,0)</f>
        <v>22</v>
      </c>
      <c r="D2154">
        <f>VLOOKUP(A2154,'Medical Examinations'!A:C,3,0)</f>
        <v>9.5</v>
      </c>
      <c r="E2154" t="str">
        <f>VLOOKUP(A2154,'Medical Examinations'!A:K,11,0)</f>
        <v>No</v>
      </c>
      <c r="F2154" t="str">
        <f>VLOOKUP(A2154,'Medical Examinations'!A:N,14,0)</f>
        <v>No</v>
      </c>
      <c r="G2154" t="str">
        <f>VLOOKUP(A2154,'Medical Examinations'!A:F,6,0)</f>
        <v>No</v>
      </c>
      <c r="H2154" s="7" t="str">
        <f>VLOOKUP(A2154,'Medical Examinations'!A:J,10,0)</f>
        <v>0</v>
      </c>
      <c r="I2154" t="str">
        <f>VLOOKUP(A2154,'Medical Examinations'!A:I,9,0)</f>
        <v>No</v>
      </c>
      <c r="J2154" t="str">
        <f>VLOOKUP(A2154,'Medical Examinations'!A:L,12,0)</f>
        <v>Normal Weight</v>
      </c>
      <c r="K2154" t="str">
        <f>VLOOKUP(A2154,'Medical Examinations'!A:M,13,0)</f>
        <v>Diabetes</v>
      </c>
      <c r="L2154" t="str">
        <f>VLOOKUP(A2154,'Hospitalisation Details'!A:S,15,0)</f>
        <v>7-Sep-2002</v>
      </c>
      <c r="M2154" s="10">
        <f>VLOOKUP(A2154,'Hospitalisation Details'!A:Q,17,0)</f>
        <v>1964.78</v>
      </c>
      <c r="N2154" t="str">
        <f>VLOOKUP(A2154,'Hospitalisation Details'!A:L,12,0)</f>
        <v>tier - 3</v>
      </c>
      <c r="O2154" t="str">
        <f>VLOOKUP(A2154,'Hospitalisation Details'!A:AA,13,0)</f>
        <v>tier - 1</v>
      </c>
      <c r="P2154" t="str">
        <f>VLOOKUP(A2154,'Hospitalisation Details'!A:AA,14,0)</f>
        <v>R1011</v>
      </c>
      <c r="Q2154">
        <f>VLOOKUP(A2154,'Hospitalisation Details'!A:AA,16,0)</f>
        <v>20</v>
      </c>
    </row>
    <row r="2155" spans="1:17" ht="15.75" x14ac:dyDescent="0.25">
      <c r="A2155" s="1" t="s">
        <v>209</v>
      </c>
      <c r="B2155" t="str">
        <f>VLOOKUP(A2155,'Customer Names'!A:D,4,0)</f>
        <v>Zachary A</v>
      </c>
      <c r="C2155">
        <f>VLOOKUP(A2155,'Medical Examinations'!A:B,2,0)</f>
        <v>36.86</v>
      </c>
      <c r="D2155">
        <f>VLOOKUP(A2155,'Medical Examinations'!A:C,3,0)</f>
        <v>4.97</v>
      </c>
      <c r="E2155" t="str">
        <f>VLOOKUP(A2155,'Medical Examinations'!A:K,11,0)</f>
        <v>Yes</v>
      </c>
      <c r="F2155" t="str">
        <f>VLOOKUP(A2155,'Medical Examinations'!A:N,14,0)</f>
        <v>No</v>
      </c>
      <c r="G2155" t="str">
        <f>VLOOKUP(A2155,'Medical Examinations'!A:F,6,0)</f>
        <v>No</v>
      </c>
      <c r="H2155" s="7" t="str">
        <f>VLOOKUP(A2155,'Medical Examinations'!A:J,10,0)</f>
        <v>0</v>
      </c>
      <c r="I2155" t="str">
        <f>VLOOKUP(A2155,'Medical Examinations'!A:I,9,0)</f>
        <v>No</v>
      </c>
      <c r="J2155" t="str">
        <f>VLOOKUP(A2155,'Medical Examinations'!A:L,12,0)</f>
        <v>Obesity</v>
      </c>
      <c r="K2155" t="str">
        <f>VLOOKUP(A2155,'Medical Examinations'!A:M,13,0)</f>
        <v>Normal</v>
      </c>
      <c r="L2155" t="str">
        <f>VLOOKUP(A2155,'Hospitalisation Details'!A:S,15,0)</f>
        <v>9-Dec-2001</v>
      </c>
      <c r="M2155" s="10">
        <f>VLOOKUP(A2155,'Hospitalisation Details'!A:Q,17,0)</f>
        <v>1917.32</v>
      </c>
      <c r="N2155" t="str">
        <f>VLOOKUP(A2155,'Hospitalisation Details'!A:L,12,0)</f>
        <v>tier - 3</v>
      </c>
      <c r="O2155" t="str">
        <f>VLOOKUP(A2155,'Hospitalisation Details'!A:AA,13,0)</f>
        <v>tier - 2</v>
      </c>
      <c r="P2155" t="str">
        <f>VLOOKUP(A2155,'Hospitalisation Details'!A:AA,14,0)</f>
        <v>R1012</v>
      </c>
      <c r="Q2155">
        <f>VLOOKUP(A2155,'Hospitalisation Details'!A:AA,16,0)</f>
        <v>21</v>
      </c>
    </row>
    <row r="2156" spans="1:17" ht="15.75" x14ac:dyDescent="0.25">
      <c r="A2156" s="1" t="s">
        <v>208</v>
      </c>
      <c r="B2156" t="str">
        <f>VLOOKUP(A2156,'Customer Names'!A:D,4,0)</f>
        <v>Brian W.</v>
      </c>
      <c r="C2156">
        <f>VLOOKUP(A2156,'Medical Examinations'!A:B,2,0)</f>
        <v>31.254999999999999</v>
      </c>
      <c r="D2156">
        <f>VLOOKUP(A2156,'Medical Examinations'!A:C,3,0)</f>
        <v>5.49</v>
      </c>
      <c r="E2156" t="str">
        <f>VLOOKUP(A2156,'Medical Examinations'!A:K,11,0)</f>
        <v>Yes</v>
      </c>
      <c r="F2156" t="str">
        <f>VLOOKUP(A2156,'Medical Examinations'!A:N,14,0)</f>
        <v>No</v>
      </c>
      <c r="G2156" t="str">
        <f>VLOOKUP(A2156,'Medical Examinations'!A:F,6,0)</f>
        <v>No</v>
      </c>
      <c r="H2156" s="7" t="str">
        <f>VLOOKUP(A2156,'Medical Examinations'!A:J,10,0)</f>
        <v>0</v>
      </c>
      <c r="I2156" t="str">
        <f>VLOOKUP(A2156,'Medical Examinations'!A:I,9,0)</f>
        <v>No</v>
      </c>
      <c r="J2156" t="str">
        <f>VLOOKUP(A2156,'Medical Examinations'!A:L,12,0)</f>
        <v>Obesity</v>
      </c>
      <c r="K2156" t="str">
        <f>VLOOKUP(A2156,'Medical Examinations'!A:M,13,0)</f>
        <v>Normal</v>
      </c>
      <c r="L2156" t="str">
        <f>VLOOKUP(A2156,'Hospitalisation Details'!A:S,15,0)</f>
        <v>3-Aug-2001</v>
      </c>
      <c r="M2156" s="10">
        <f>VLOOKUP(A2156,'Hospitalisation Details'!A:Q,17,0)</f>
        <v>1909.53</v>
      </c>
      <c r="N2156" t="str">
        <f>VLOOKUP(A2156,'Hospitalisation Details'!A:L,12,0)</f>
        <v>tier - 3</v>
      </c>
      <c r="O2156" t="str">
        <f>VLOOKUP(A2156,'Hospitalisation Details'!A:AA,13,0)</f>
        <v>tier - 3</v>
      </c>
      <c r="P2156" t="str">
        <f>VLOOKUP(A2156,'Hospitalisation Details'!A:AA,14,0)</f>
        <v>R1012</v>
      </c>
      <c r="Q2156">
        <f>VLOOKUP(A2156,'Hospitalisation Details'!A:AA,16,0)</f>
        <v>21</v>
      </c>
    </row>
    <row r="2157" spans="1:17" ht="15.75" x14ac:dyDescent="0.25">
      <c r="A2157" s="1" t="s">
        <v>207</v>
      </c>
      <c r="B2157" t="str">
        <f>VLOOKUP(A2157,'Customer Names'!A:D,4,0)</f>
        <v>Joe</v>
      </c>
      <c r="C2157">
        <f>VLOOKUP(A2157,'Medical Examinations'!A:B,2,0)</f>
        <v>23.06</v>
      </c>
      <c r="D2157">
        <f>VLOOKUP(A2157,'Medical Examinations'!A:C,3,0)</f>
        <v>4.47</v>
      </c>
      <c r="E2157" t="str">
        <f>VLOOKUP(A2157,'Medical Examinations'!A:K,11,0)</f>
        <v>No</v>
      </c>
      <c r="F2157" t="str">
        <f>VLOOKUP(A2157,'Medical Examinations'!A:N,14,0)</f>
        <v>No</v>
      </c>
      <c r="G2157" t="str">
        <f>VLOOKUP(A2157,'Medical Examinations'!A:F,6,0)</f>
        <v>No</v>
      </c>
      <c r="H2157" s="7" t="str">
        <f>VLOOKUP(A2157,'Medical Examinations'!A:J,10,0)</f>
        <v>0</v>
      </c>
      <c r="I2157" t="str">
        <f>VLOOKUP(A2157,'Medical Examinations'!A:I,9,0)</f>
        <v>No</v>
      </c>
      <c r="J2157" t="str">
        <f>VLOOKUP(A2157,'Medical Examinations'!A:L,12,0)</f>
        <v>Normal Weight</v>
      </c>
      <c r="K2157" t="str">
        <f>VLOOKUP(A2157,'Medical Examinations'!A:M,13,0)</f>
        <v>Normal</v>
      </c>
      <c r="L2157" t="str">
        <f>VLOOKUP(A2157,'Hospitalisation Details'!A:S,15,0)</f>
        <v>6-Oct-1994</v>
      </c>
      <c r="M2157" s="10">
        <f>VLOOKUP(A2157,'Hospitalisation Details'!A:Q,17,0)</f>
        <v>1908.9</v>
      </c>
      <c r="N2157" t="str">
        <f>VLOOKUP(A2157,'Hospitalisation Details'!A:L,12,0)</f>
        <v>tier - 3</v>
      </c>
      <c r="O2157" t="str">
        <f>VLOOKUP(A2157,'Hospitalisation Details'!A:AA,13,0)</f>
        <v>tier - 3</v>
      </c>
      <c r="P2157" t="str">
        <f>VLOOKUP(A2157,'Hospitalisation Details'!A:AA,14,0)</f>
        <v>R1013</v>
      </c>
      <c r="Q2157">
        <f>VLOOKUP(A2157,'Hospitalisation Details'!A:AA,16,0)</f>
        <v>28</v>
      </c>
    </row>
    <row r="2158" spans="1:17" ht="15.75" x14ac:dyDescent="0.25">
      <c r="A2158" s="1" t="s">
        <v>206</v>
      </c>
      <c r="B2158" t="str">
        <f>VLOOKUP(A2158,'Customer Names'!A:D,4,0)</f>
        <v>Stephen</v>
      </c>
      <c r="C2158">
        <f>VLOOKUP(A2158,'Medical Examinations'!A:B,2,0)</f>
        <v>28.975000000000001</v>
      </c>
      <c r="D2158">
        <f>VLOOKUP(A2158,'Medical Examinations'!A:C,3,0)</f>
        <v>4.34</v>
      </c>
      <c r="E2158" t="str">
        <f>VLOOKUP(A2158,'Medical Examinations'!A:K,11,0)</f>
        <v>Yes</v>
      </c>
      <c r="F2158" t="str">
        <f>VLOOKUP(A2158,'Medical Examinations'!A:N,14,0)</f>
        <v>No</v>
      </c>
      <c r="G2158" t="str">
        <f>VLOOKUP(A2158,'Medical Examinations'!A:F,6,0)</f>
        <v>No</v>
      </c>
      <c r="H2158" s="7" t="str">
        <f>VLOOKUP(A2158,'Medical Examinations'!A:J,10,0)</f>
        <v>0</v>
      </c>
      <c r="I2158" t="str">
        <f>VLOOKUP(A2158,'Medical Examinations'!A:I,9,0)</f>
        <v>No</v>
      </c>
      <c r="J2158" t="str">
        <f>VLOOKUP(A2158,'Medical Examinations'!A:L,12,0)</f>
        <v>Overweight</v>
      </c>
      <c r="K2158" t="str">
        <f>VLOOKUP(A2158,'Medical Examinations'!A:M,13,0)</f>
        <v>Normal</v>
      </c>
      <c r="L2158" t="str">
        <f>VLOOKUP(A2158,'Hospitalisation Details'!A:S,15,0)</f>
        <v>10-Aug-2001</v>
      </c>
      <c r="M2158" s="10">
        <f>VLOOKUP(A2158,'Hospitalisation Details'!A:Q,17,0)</f>
        <v>1906.36</v>
      </c>
      <c r="N2158" t="str">
        <f>VLOOKUP(A2158,'Hospitalisation Details'!A:L,12,0)</f>
        <v>tier - 3</v>
      </c>
      <c r="O2158" t="str">
        <f>VLOOKUP(A2158,'Hospitalisation Details'!A:AA,13,0)</f>
        <v>tier - 1</v>
      </c>
      <c r="P2158" t="str">
        <f>VLOOKUP(A2158,'Hospitalisation Details'!A:AA,14,0)</f>
        <v>R1012</v>
      </c>
      <c r="Q2158">
        <f>VLOOKUP(A2158,'Hospitalisation Details'!A:AA,16,0)</f>
        <v>21</v>
      </c>
    </row>
    <row r="2159" spans="1:17" ht="15.75" x14ac:dyDescent="0.25">
      <c r="A2159" s="1" t="s">
        <v>205</v>
      </c>
      <c r="B2159" t="str">
        <f>VLOOKUP(A2159,'Customer Names'!A:D,4,0)</f>
        <v>Ellen L.</v>
      </c>
      <c r="C2159">
        <f>VLOOKUP(A2159,'Medical Examinations'!A:B,2,0)</f>
        <v>33.299999999999997</v>
      </c>
      <c r="D2159">
        <f>VLOOKUP(A2159,'Medical Examinations'!A:C,3,0)</f>
        <v>9.49</v>
      </c>
      <c r="E2159" t="str">
        <f>VLOOKUP(A2159,'Medical Examinations'!A:K,11,0)</f>
        <v>No</v>
      </c>
      <c r="F2159" t="str">
        <f>VLOOKUP(A2159,'Medical Examinations'!A:N,14,0)</f>
        <v>No</v>
      </c>
      <c r="G2159" t="str">
        <f>VLOOKUP(A2159,'Medical Examinations'!A:F,6,0)</f>
        <v>No</v>
      </c>
      <c r="H2159" s="7" t="str">
        <f>VLOOKUP(A2159,'Medical Examinations'!A:J,10,0)</f>
        <v>0</v>
      </c>
      <c r="I2159" t="str">
        <f>VLOOKUP(A2159,'Medical Examinations'!A:I,9,0)</f>
        <v>No</v>
      </c>
      <c r="J2159" t="str">
        <f>VLOOKUP(A2159,'Medical Examinations'!A:L,12,0)</f>
        <v>Obesity</v>
      </c>
      <c r="K2159" t="str">
        <f>VLOOKUP(A2159,'Medical Examinations'!A:M,13,0)</f>
        <v>Diabetes</v>
      </c>
      <c r="L2159" t="str">
        <f>VLOOKUP(A2159,'Hospitalisation Details'!A:S,15,0)</f>
        <v>21-Aug-2002</v>
      </c>
      <c r="M2159" s="10">
        <f>VLOOKUP(A2159,'Hospitalisation Details'!A:Q,17,0)</f>
        <v>1880.49</v>
      </c>
      <c r="N2159" t="str">
        <f>VLOOKUP(A2159,'Hospitalisation Details'!A:L,12,0)</f>
        <v>tier - 3</v>
      </c>
      <c r="O2159" t="str">
        <f>VLOOKUP(A2159,'Hospitalisation Details'!A:AA,13,0)</f>
        <v>tier - 1</v>
      </c>
      <c r="P2159" t="str">
        <f>VLOOKUP(A2159,'Hospitalisation Details'!A:AA,14,0)</f>
        <v>R1011</v>
      </c>
      <c r="Q2159">
        <f>VLOOKUP(A2159,'Hospitalisation Details'!A:AA,16,0)</f>
        <v>20</v>
      </c>
    </row>
    <row r="2160" spans="1:17" ht="15.75" x14ac:dyDescent="0.25">
      <c r="A2160" s="1" t="s">
        <v>204</v>
      </c>
      <c r="B2160" t="str">
        <f>VLOOKUP(A2160,'Customer Names'!A:D,4,0)</f>
        <v>Cindy</v>
      </c>
      <c r="C2160">
        <f>VLOOKUP(A2160,'Medical Examinations'!A:B,2,0)</f>
        <v>33</v>
      </c>
      <c r="D2160">
        <f>VLOOKUP(A2160,'Medical Examinations'!A:C,3,0)</f>
        <v>10.16</v>
      </c>
      <c r="E2160" t="str">
        <f>VLOOKUP(A2160,'Medical Examinations'!A:K,11,0)</f>
        <v>No</v>
      </c>
      <c r="F2160" t="str">
        <f>VLOOKUP(A2160,'Medical Examinations'!A:N,14,0)</f>
        <v>No</v>
      </c>
      <c r="G2160" t="str">
        <f>VLOOKUP(A2160,'Medical Examinations'!A:F,6,0)</f>
        <v>No</v>
      </c>
      <c r="H2160" s="7" t="str">
        <f>VLOOKUP(A2160,'Medical Examinations'!A:J,10,0)</f>
        <v>0</v>
      </c>
      <c r="I2160" t="str">
        <f>VLOOKUP(A2160,'Medical Examinations'!A:I,9,0)</f>
        <v>No</v>
      </c>
      <c r="J2160" t="str">
        <f>VLOOKUP(A2160,'Medical Examinations'!A:L,12,0)</f>
        <v>Obesity</v>
      </c>
      <c r="K2160" t="str">
        <f>VLOOKUP(A2160,'Medical Examinations'!A:M,13,0)</f>
        <v>Diabetes</v>
      </c>
      <c r="L2160" t="str">
        <f>VLOOKUP(A2160,'Hospitalisation Details'!A:S,15,0)</f>
        <v>29-Aug-2002</v>
      </c>
      <c r="M2160" s="10">
        <f>VLOOKUP(A2160,'Hospitalisation Details'!A:Q,17,0)</f>
        <v>1880.07</v>
      </c>
      <c r="N2160" t="str">
        <f>VLOOKUP(A2160,'Hospitalisation Details'!A:L,12,0)</f>
        <v>tier - 3</v>
      </c>
      <c r="O2160" t="str">
        <f>VLOOKUP(A2160,'Hospitalisation Details'!A:AA,13,0)</f>
        <v>tier - 2</v>
      </c>
      <c r="P2160" t="str">
        <f>VLOOKUP(A2160,'Hospitalisation Details'!A:AA,14,0)</f>
        <v>R1013</v>
      </c>
      <c r="Q2160">
        <f>VLOOKUP(A2160,'Hospitalisation Details'!A:AA,16,0)</f>
        <v>20</v>
      </c>
    </row>
    <row r="2161" spans="1:17" ht="15.75" x14ac:dyDescent="0.25">
      <c r="A2161" s="1" t="s">
        <v>203</v>
      </c>
      <c r="B2161" t="str">
        <f>VLOOKUP(A2161,'Customer Names'!A:D,4,0)</f>
        <v>Abigail R.</v>
      </c>
      <c r="C2161">
        <f>VLOOKUP(A2161,'Medical Examinations'!A:B,2,0)</f>
        <v>31.46</v>
      </c>
      <c r="D2161">
        <f>VLOOKUP(A2161,'Medical Examinations'!A:C,3,0)</f>
        <v>11.19</v>
      </c>
      <c r="E2161" t="str">
        <f>VLOOKUP(A2161,'Medical Examinations'!A:K,11,0)</f>
        <v>No</v>
      </c>
      <c r="F2161" t="str">
        <f>VLOOKUP(A2161,'Medical Examinations'!A:N,14,0)</f>
        <v>No</v>
      </c>
      <c r="G2161" t="str">
        <f>VLOOKUP(A2161,'Medical Examinations'!A:F,6,0)</f>
        <v>No</v>
      </c>
      <c r="H2161" s="7" t="str">
        <f>VLOOKUP(A2161,'Medical Examinations'!A:J,10,0)</f>
        <v>0</v>
      </c>
      <c r="I2161" t="str">
        <f>VLOOKUP(A2161,'Medical Examinations'!A:I,9,0)</f>
        <v>No</v>
      </c>
      <c r="J2161" t="str">
        <f>VLOOKUP(A2161,'Medical Examinations'!A:L,12,0)</f>
        <v>Obesity</v>
      </c>
      <c r="K2161" t="str">
        <f>VLOOKUP(A2161,'Medical Examinations'!A:M,13,0)</f>
        <v>Diabetes</v>
      </c>
      <c r="L2161" t="str">
        <f>VLOOKUP(A2161,'Hospitalisation Details'!A:S,15,0)</f>
        <v>29-Oct-2002</v>
      </c>
      <c r="M2161" s="10">
        <f>VLOOKUP(A2161,'Hospitalisation Details'!A:Q,17,0)</f>
        <v>1877.93</v>
      </c>
      <c r="N2161" t="str">
        <f>VLOOKUP(A2161,'Hospitalisation Details'!A:L,12,0)</f>
        <v>tier - 3</v>
      </c>
      <c r="O2161" t="str">
        <f>VLOOKUP(A2161,'Hospitalisation Details'!A:AA,13,0)</f>
        <v>tier - 1</v>
      </c>
      <c r="P2161" t="str">
        <f>VLOOKUP(A2161,'Hospitalisation Details'!A:AA,14,0)</f>
        <v>R1013</v>
      </c>
      <c r="Q2161">
        <f>VLOOKUP(A2161,'Hospitalisation Details'!A:AA,16,0)</f>
        <v>20</v>
      </c>
    </row>
    <row r="2162" spans="1:17" ht="15.75" x14ac:dyDescent="0.25">
      <c r="A2162" s="1" t="s">
        <v>202</v>
      </c>
      <c r="B2162" t="str">
        <f>VLOOKUP(A2162,'Customer Names'!A:D,4,0)</f>
        <v>Amy L.</v>
      </c>
      <c r="C2162">
        <f>VLOOKUP(A2162,'Medical Examinations'!A:B,2,0)</f>
        <v>29.6</v>
      </c>
      <c r="D2162">
        <f>VLOOKUP(A2162,'Medical Examinations'!A:C,3,0)</f>
        <v>11.03</v>
      </c>
      <c r="E2162" t="str">
        <f>VLOOKUP(A2162,'Medical Examinations'!A:K,11,0)</f>
        <v>No</v>
      </c>
      <c r="F2162" t="str">
        <f>VLOOKUP(A2162,'Medical Examinations'!A:N,14,0)</f>
        <v>No</v>
      </c>
      <c r="G2162" t="str">
        <f>VLOOKUP(A2162,'Medical Examinations'!A:F,6,0)</f>
        <v>No</v>
      </c>
      <c r="H2162" s="7" t="str">
        <f>VLOOKUP(A2162,'Medical Examinations'!A:J,10,0)</f>
        <v>0</v>
      </c>
      <c r="I2162" t="str">
        <f>VLOOKUP(A2162,'Medical Examinations'!A:I,9,0)</f>
        <v>No</v>
      </c>
      <c r="J2162" t="str">
        <f>VLOOKUP(A2162,'Medical Examinations'!A:L,12,0)</f>
        <v>Overweight</v>
      </c>
      <c r="K2162" t="str">
        <f>VLOOKUP(A2162,'Medical Examinations'!A:M,13,0)</f>
        <v>Diabetes</v>
      </c>
      <c r="L2162" t="str">
        <f>VLOOKUP(A2162,'Hospitalisation Details'!A:S,15,0)</f>
        <v>22-Sep-2002</v>
      </c>
      <c r="M2162" s="10">
        <f>VLOOKUP(A2162,'Hospitalisation Details'!A:Q,17,0)</f>
        <v>1875.34</v>
      </c>
      <c r="N2162" t="str">
        <f>VLOOKUP(A2162,'Hospitalisation Details'!A:L,12,0)</f>
        <v>tier - 3</v>
      </c>
      <c r="O2162" t="str">
        <f>VLOOKUP(A2162,'Hospitalisation Details'!A:AA,13,0)</f>
        <v>tier - 2</v>
      </c>
      <c r="P2162" t="str">
        <f>VLOOKUP(A2162,'Hospitalisation Details'!A:AA,14,0)</f>
        <v>R1011</v>
      </c>
      <c r="Q2162">
        <f>VLOOKUP(A2162,'Hospitalisation Details'!A:AA,16,0)</f>
        <v>20</v>
      </c>
    </row>
    <row r="2163" spans="1:17" ht="15.75" x14ac:dyDescent="0.25">
      <c r="A2163" s="1" t="s">
        <v>201</v>
      </c>
      <c r="B2163" t="str">
        <f>VLOOKUP(A2163,'Customer Names'!A:D,4,0)</f>
        <v>Amy</v>
      </c>
      <c r="C2163">
        <f>VLOOKUP(A2163,'Medical Examinations'!A:B,2,0)</f>
        <v>22.05</v>
      </c>
      <c r="D2163">
        <f>VLOOKUP(A2163,'Medical Examinations'!A:C,3,0)</f>
        <v>4.43</v>
      </c>
      <c r="E2163" t="str">
        <f>VLOOKUP(A2163,'Medical Examinations'!A:K,11,0)</f>
        <v>Yes</v>
      </c>
      <c r="F2163" t="str">
        <f>VLOOKUP(A2163,'Medical Examinations'!A:N,14,0)</f>
        <v>No</v>
      </c>
      <c r="G2163" t="str">
        <f>VLOOKUP(A2163,'Medical Examinations'!A:F,6,0)</f>
        <v>No</v>
      </c>
      <c r="H2163" s="7" t="str">
        <f>VLOOKUP(A2163,'Medical Examinations'!A:J,10,0)</f>
        <v>0</v>
      </c>
      <c r="I2163" t="str">
        <f>VLOOKUP(A2163,'Medical Examinations'!A:I,9,0)</f>
        <v>No</v>
      </c>
      <c r="J2163" t="str">
        <f>VLOOKUP(A2163,'Medical Examinations'!A:L,12,0)</f>
        <v>Normal Weight</v>
      </c>
      <c r="K2163" t="str">
        <f>VLOOKUP(A2163,'Medical Examinations'!A:M,13,0)</f>
        <v>Normal</v>
      </c>
      <c r="L2163" t="str">
        <f>VLOOKUP(A2163,'Hospitalisation Details'!A:S,15,0)</f>
        <v>2-Jul-1996</v>
      </c>
      <c r="M2163" s="10">
        <f>VLOOKUP(A2163,'Hospitalisation Details'!A:Q,17,0)</f>
        <v>1865.98</v>
      </c>
      <c r="N2163" t="str">
        <f>VLOOKUP(A2163,'Hospitalisation Details'!A:L,12,0)</f>
        <v>tier - 3</v>
      </c>
      <c r="O2163" t="str">
        <f>VLOOKUP(A2163,'Hospitalisation Details'!A:AA,13,0)</f>
        <v>tier - 3</v>
      </c>
      <c r="P2163" t="str">
        <f>VLOOKUP(A2163,'Hospitalisation Details'!A:AA,14,0)</f>
        <v>R1012</v>
      </c>
      <c r="Q2163">
        <f>VLOOKUP(A2163,'Hospitalisation Details'!A:AA,16,0)</f>
        <v>26</v>
      </c>
    </row>
    <row r="2164" spans="1:17" ht="15.75" x14ac:dyDescent="0.25">
      <c r="A2164" s="1" t="s">
        <v>199</v>
      </c>
      <c r="B2164" t="str">
        <f>VLOOKUP(A2164,'Customer Names'!A:D,4,0)</f>
        <v>Grace H</v>
      </c>
      <c r="C2164">
        <f>VLOOKUP(A2164,'Medical Examinations'!A:B,2,0)</f>
        <v>27.06</v>
      </c>
      <c r="D2164">
        <f>VLOOKUP(A2164,'Medical Examinations'!A:C,3,0)</f>
        <v>6.14</v>
      </c>
      <c r="E2164" t="str">
        <f>VLOOKUP(A2164,'Medical Examinations'!A:K,11,0)</f>
        <v>No</v>
      </c>
      <c r="F2164" t="str">
        <f>VLOOKUP(A2164,'Medical Examinations'!A:N,14,0)</f>
        <v>Yes</v>
      </c>
      <c r="G2164" t="str">
        <f>VLOOKUP(A2164,'Medical Examinations'!A:F,6,0)</f>
        <v>No</v>
      </c>
      <c r="H2164" s="7">
        <f>VLOOKUP(A2164,'Medical Examinations'!A:J,10,0)</f>
        <v>1</v>
      </c>
      <c r="I2164" t="str">
        <f>VLOOKUP(A2164,'Medical Examinations'!A:I,9,0)</f>
        <v>No</v>
      </c>
      <c r="J2164" t="str">
        <f>VLOOKUP(A2164,'Medical Examinations'!A:L,12,0)</f>
        <v>Overweight</v>
      </c>
      <c r="K2164" t="str">
        <f>VLOOKUP(A2164,'Medical Examinations'!A:M,13,0)</f>
        <v>Prediabetes</v>
      </c>
      <c r="L2164" t="str">
        <f>VLOOKUP(A2164,'Hospitalisation Details'!A:S,15,0)</f>
        <v>27-Dec-2004</v>
      </c>
      <c r="M2164" s="10">
        <f>VLOOKUP(A2164,'Hospitalisation Details'!A:Q,17,0)</f>
        <v>1863.45</v>
      </c>
      <c r="N2164" t="str">
        <f>VLOOKUP(A2164,'Hospitalisation Details'!A:L,12,0)</f>
        <v>tier - 3</v>
      </c>
      <c r="O2164" t="str">
        <f>VLOOKUP(A2164,'Hospitalisation Details'!A:AA,13,0)</f>
        <v>tier - 1</v>
      </c>
      <c r="P2164" t="str">
        <f>VLOOKUP(A2164,'Hospitalisation Details'!A:AA,14,0)</f>
        <v>R1025</v>
      </c>
      <c r="Q2164">
        <f>VLOOKUP(A2164,'Hospitalisation Details'!A:AA,16,0)</f>
        <v>18</v>
      </c>
    </row>
    <row r="2165" spans="1:17" ht="15.75" x14ac:dyDescent="0.25">
      <c r="A2165" s="1" t="s">
        <v>198</v>
      </c>
      <c r="B2165" t="str">
        <f>VLOOKUP(A2165,'Customer Names'!A:D,4,0)</f>
        <v>Caitie J.</v>
      </c>
      <c r="C2165">
        <f>VLOOKUP(A2165,'Medical Examinations'!A:B,2,0)</f>
        <v>20.49</v>
      </c>
      <c r="D2165">
        <f>VLOOKUP(A2165,'Medical Examinations'!A:C,3,0)</f>
        <v>4.87</v>
      </c>
      <c r="E2165" t="str">
        <f>VLOOKUP(A2165,'Medical Examinations'!A:K,11,0)</f>
        <v>No</v>
      </c>
      <c r="F2165" t="str">
        <f>VLOOKUP(A2165,'Medical Examinations'!A:N,14,0)</f>
        <v>No</v>
      </c>
      <c r="G2165" t="str">
        <f>VLOOKUP(A2165,'Medical Examinations'!A:F,6,0)</f>
        <v>No</v>
      </c>
      <c r="H2165" s="7" t="str">
        <f>VLOOKUP(A2165,'Medical Examinations'!A:J,10,0)</f>
        <v>0</v>
      </c>
      <c r="I2165" t="str">
        <f>VLOOKUP(A2165,'Medical Examinations'!A:I,9,0)</f>
        <v>No</v>
      </c>
      <c r="J2165" t="str">
        <f>VLOOKUP(A2165,'Medical Examinations'!A:L,12,0)</f>
        <v>Normal Weight</v>
      </c>
      <c r="K2165" t="str">
        <f>VLOOKUP(A2165,'Medical Examinations'!A:M,13,0)</f>
        <v>Normal</v>
      </c>
      <c r="L2165" t="str">
        <f>VLOOKUP(A2165,'Hospitalisation Details'!A:S,15,0)</f>
        <v>6-Dec-1994</v>
      </c>
      <c r="M2165" s="10">
        <f>VLOOKUP(A2165,'Hospitalisation Details'!A:Q,17,0)</f>
        <v>1850.55</v>
      </c>
      <c r="N2165" t="str">
        <f>VLOOKUP(A2165,'Hospitalisation Details'!A:L,12,0)</f>
        <v>tier - 3</v>
      </c>
      <c r="O2165" t="str">
        <f>VLOOKUP(A2165,'Hospitalisation Details'!A:AA,13,0)</f>
        <v>tier - 2</v>
      </c>
      <c r="P2165" t="str">
        <f>VLOOKUP(A2165,'Hospitalisation Details'!A:AA,14,0)</f>
        <v>R1012</v>
      </c>
      <c r="Q2165">
        <f>VLOOKUP(A2165,'Hospitalisation Details'!A:AA,16,0)</f>
        <v>28</v>
      </c>
    </row>
    <row r="2166" spans="1:17" ht="15.75" x14ac:dyDescent="0.25">
      <c r="A2166" s="1" t="s">
        <v>197</v>
      </c>
      <c r="B2166" t="str">
        <f>VLOOKUP(A2166,'Customer Names'!A:D,4,0)</f>
        <v>Benjamin</v>
      </c>
      <c r="C2166">
        <f>VLOOKUP(A2166,'Medical Examinations'!A:B,2,0)</f>
        <v>28.4</v>
      </c>
      <c r="D2166">
        <f>VLOOKUP(A2166,'Medical Examinations'!A:C,3,0)</f>
        <v>4.3</v>
      </c>
      <c r="E2166" t="str">
        <f>VLOOKUP(A2166,'Medical Examinations'!A:K,11,0)</f>
        <v>No</v>
      </c>
      <c r="F2166" t="str">
        <f>VLOOKUP(A2166,'Medical Examinations'!A:N,14,0)</f>
        <v>No</v>
      </c>
      <c r="G2166" t="str">
        <f>VLOOKUP(A2166,'Medical Examinations'!A:F,6,0)</f>
        <v>Yes</v>
      </c>
      <c r="H2166" s="7">
        <f>VLOOKUP(A2166,'Medical Examinations'!A:J,10,0)</f>
        <v>1</v>
      </c>
      <c r="I2166" t="str">
        <f>VLOOKUP(A2166,'Medical Examinations'!A:I,9,0)</f>
        <v>No</v>
      </c>
      <c r="J2166" t="str">
        <f>VLOOKUP(A2166,'Medical Examinations'!A:L,12,0)</f>
        <v>Overweight</v>
      </c>
      <c r="K2166" t="str">
        <f>VLOOKUP(A2166,'Medical Examinations'!A:M,13,0)</f>
        <v>Normal</v>
      </c>
      <c r="L2166" t="str">
        <f>VLOOKUP(A2166,'Hospitalisation Details'!A:S,15,0)</f>
        <v>20-Jul-2003</v>
      </c>
      <c r="M2166" s="10">
        <f>VLOOKUP(A2166,'Hospitalisation Details'!A:Q,17,0)</f>
        <v>1842.52</v>
      </c>
      <c r="N2166" t="str">
        <f>VLOOKUP(A2166,'Hospitalisation Details'!A:L,12,0)</f>
        <v>tier - 3</v>
      </c>
      <c r="O2166" t="str">
        <f>VLOOKUP(A2166,'Hospitalisation Details'!A:AA,13,0)</f>
        <v>tier - 2</v>
      </c>
      <c r="P2166" t="str">
        <f>VLOOKUP(A2166,'Hospitalisation Details'!A:AA,14,0)</f>
        <v>R1011</v>
      </c>
      <c r="Q2166">
        <f>VLOOKUP(A2166,'Hospitalisation Details'!A:AA,16,0)</f>
        <v>19</v>
      </c>
    </row>
    <row r="2167" spans="1:17" ht="15.75" x14ac:dyDescent="0.25">
      <c r="A2167" s="1" t="s">
        <v>196</v>
      </c>
      <c r="B2167" t="str">
        <f>VLOOKUP(A2167,'Customer Names'!A:D,4,0)</f>
        <v>Ian T</v>
      </c>
      <c r="C2167">
        <f>VLOOKUP(A2167,'Medical Examinations'!A:B,2,0)</f>
        <v>41.91</v>
      </c>
      <c r="D2167">
        <f>VLOOKUP(A2167,'Medical Examinations'!A:C,3,0)</f>
        <v>6.19</v>
      </c>
      <c r="E2167" t="str">
        <f>VLOOKUP(A2167,'Medical Examinations'!A:K,11,0)</f>
        <v>No</v>
      </c>
      <c r="F2167" t="str">
        <f>VLOOKUP(A2167,'Medical Examinations'!A:N,14,0)</f>
        <v>No</v>
      </c>
      <c r="G2167" t="str">
        <f>VLOOKUP(A2167,'Medical Examinations'!A:F,6,0)</f>
        <v>No</v>
      </c>
      <c r="H2167" s="7" t="str">
        <f>VLOOKUP(A2167,'Medical Examinations'!A:J,10,0)</f>
        <v>0</v>
      </c>
      <c r="I2167" t="str">
        <f>VLOOKUP(A2167,'Medical Examinations'!A:I,9,0)</f>
        <v>No</v>
      </c>
      <c r="J2167" t="str">
        <f>VLOOKUP(A2167,'Medical Examinations'!A:L,12,0)</f>
        <v>Obesity</v>
      </c>
      <c r="K2167" t="str">
        <f>VLOOKUP(A2167,'Medical Examinations'!A:M,13,0)</f>
        <v>Prediabetes</v>
      </c>
      <c r="L2167" t="str">
        <f>VLOOKUP(A2167,'Hospitalisation Details'!A:S,15,0)</f>
        <v>12-Dec-1999</v>
      </c>
      <c r="M2167" s="10">
        <f>VLOOKUP(A2167,'Hospitalisation Details'!A:Q,17,0)</f>
        <v>1837.28</v>
      </c>
      <c r="N2167" t="str">
        <f>VLOOKUP(A2167,'Hospitalisation Details'!A:L,12,0)</f>
        <v>tier - 3</v>
      </c>
      <c r="O2167" t="str">
        <f>VLOOKUP(A2167,'Hospitalisation Details'!A:AA,13,0)</f>
        <v>tier - 2</v>
      </c>
      <c r="P2167" t="str">
        <f>VLOOKUP(A2167,'Hospitalisation Details'!A:AA,14,0)</f>
        <v>R1013</v>
      </c>
      <c r="Q2167">
        <f>VLOOKUP(A2167,'Hospitalisation Details'!A:AA,16,0)</f>
        <v>23</v>
      </c>
    </row>
    <row r="2168" spans="1:17" ht="15.75" x14ac:dyDescent="0.25">
      <c r="A2168" s="1" t="s">
        <v>195</v>
      </c>
      <c r="B2168" t="str">
        <f>VLOOKUP(A2168,'Customer Names'!A:D,4,0)</f>
        <v>Tadese</v>
      </c>
      <c r="C2168">
        <f>VLOOKUP(A2168,'Medical Examinations'!A:B,2,0)</f>
        <v>24.6</v>
      </c>
      <c r="D2168">
        <f>VLOOKUP(A2168,'Medical Examinations'!A:C,3,0)</f>
        <v>6.19</v>
      </c>
      <c r="E2168" t="str">
        <f>VLOOKUP(A2168,'Medical Examinations'!A:K,11,0)</f>
        <v>No</v>
      </c>
      <c r="F2168" t="str">
        <f>VLOOKUP(A2168,'Medical Examinations'!A:N,14,0)</f>
        <v>No</v>
      </c>
      <c r="G2168" t="str">
        <f>VLOOKUP(A2168,'Medical Examinations'!A:F,6,0)</f>
        <v>Yes</v>
      </c>
      <c r="H2168" s="7">
        <f>VLOOKUP(A2168,'Medical Examinations'!A:J,10,0)</f>
        <v>1</v>
      </c>
      <c r="I2168" t="str">
        <f>VLOOKUP(A2168,'Medical Examinations'!A:I,9,0)</f>
        <v>No</v>
      </c>
      <c r="J2168" t="str">
        <f>VLOOKUP(A2168,'Medical Examinations'!A:L,12,0)</f>
        <v>Normal Weight</v>
      </c>
      <c r="K2168" t="str">
        <f>VLOOKUP(A2168,'Medical Examinations'!A:M,13,0)</f>
        <v>Prediabetes</v>
      </c>
      <c r="L2168" t="str">
        <f>VLOOKUP(A2168,'Hospitalisation Details'!A:S,15,0)</f>
        <v>4-Aug-2003</v>
      </c>
      <c r="M2168" s="10">
        <f>VLOOKUP(A2168,'Hospitalisation Details'!A:Q,17,0)</f>
        <v>1837.24</v>
      </c>
      <c r="N2168" t="str">
        <f>VLOOKUP(A2168,'Hospitalisation Details'!A:L,12,0)</f>
        <v>tier - 3</v>
      </c>
      <c r="O2168" t="str">
        <f>VLOOKUP(A2168,'Hospitalisation Details'!A:AA,13,0)</f>
        <v>tier - 2</v>
      </c>
      <c r="P2168" t="str">
        <f>VLOOKUP(A2168,'Hospitalisation Details'!A:AA,14,0)</f>
        <v>R1011</v>
      </c>
      <c r="Q2168">
        <f>VLOOKUP(A2168,'Hospitalisation Details'!A:AA,16,0)</f>
        <v>19</v>
      </c>
    </row>
    <row r="2169" spans="1:17" ht="15.75" x14ac:dyDescent="0.25">
      <c r="A2169" s="1" t="s">
        <v>194</v>
      </c>
      <c r="B2169" t="str">
        <f>VLOOKUP(A2169,'Customer Names'!A:D,4,0)</f>
        <v>Jonathan</v>
      </c>
      <c r="C2169">
        <f>VLOOKUP(A2169,'Medical Examinations'!A:B,2,0)</f>
        <v>20.9</v>
      </c>
      <c r="D2169">
        <f>VLOOKUP(A2169,'Medical Examinations'!A:C,3,0)</f>
        <v>5.12</v>
      </c>
      <c r="E2169" t="str">
        <f>VLOOKUP(A2169,'Medical Examinations'!A:K,11,0)</f>
        <v>No</v>
      </c>
      <c r="F2169" t="str">
        <f>VLOOKUP(A2169,'Medical Examinations'!A:N,14,0)</f>
        <v>No</v>
      </c>
      <c r="G2169" t="str">
        <f>VLOOKUP(A2169,'Medical Examinations'!A:F,6,0)</f>
        <v>Yes</v>
      </c>
      <c r="H2169" s="7">
        <f>VLOOKUP(A2169,'Medical Examinations'!A:J,10,0)</f>
        <v>1</v>
      </c>
      <c r="I2169" t="str">
        <f>VLOOKUP(A2169,'Medical Examinations'!A:I,9,0)</f>
        <v>No</v>
      </c>
      <c r="J2169" t="str">
        <f>VLOOKUP(A2169,'Medical Examinations'!A:L,12,0)</f>
        <v>Normal Weight</v>
      </c>
      <c r="K2169" t="str">
        <f>VLOOKUP(A2169,'Medical Examinations'!A:M,13,0)</f>
        <v>Normal</v>
      </c>
      <c r="L2169" t="str">
        <f>VLOOKUP(A2169,'Hospitalisation Details'!A:S,15,0)</f>
        <v>11-Aug-2003</v>
      </c>
      <c r="M2169" s="10">
        <f>VLOOKUP(A2169,'Hospitalisation Details'!A:Q,17,0)</f>
        <v>1832.09</v>
      </c>
      <c r="N2169" t="str">
        <f>VLOOKUP(A2169,'Hospitalisation Details'!A:L,12,0)</f>
        <v>tier - 3</v>
      </c>
      <c r="O2169" t="str">
        <f>VLOOKUP(A2169,'Hospitalisation Details'!A:AA,13,0)</f>
        <v>tier - 3</v>
      </c>
      <c r="P2169" t="str">
        <f>VLOOKUP(A2169,'Hospitalisation Details'!A:AA,14,0)</f>
        <v>R1011</v>
      </c>
      <c r="Q2169">
        <f>VLOOKUP(A2169,'Hospitalisation Details'!A:AA,16,0)</f>
        <v>19</v>
      </c>
    </row>
    <row r="2170" spans="1:17" ht="15.75" x14ac:dyDescent="0.25">
      <c r="A2170" s="1" t="s">
        <v>193</v>
      </c>
      <c r="B2170" t="str">
        <f>VLOOKUP(A2170,'Customer Names'!A:D,4,0)</f>
        <v>Dathan</v>
      </c>
      <c r="C2170">
        <f>VLOOKUP(A2170,'Medical Examinations'!A:B,2,0)</f>
        <v>34.4</v>
      </c>
      <c r="D2170">
        <f>VLOOKUP(A2170,'Medical Examinations'!A:C,3,0)</f>
        <v>4.04</v>
      </c>
      <c r="E2170" t="str">
        <f>VLOOKUP(A2170,'Medical Examinations'!A:K,11,0)</f>
        <v>No</v>
      </c>
      <c r="F2170" t="str">
        <f>VLOOKUP(A2170,'Medical Examinations'!A:N,14,0)</f>
        <v>No</v>
      </c>
      <c r="G2170" t="str">
        <f>VLOOKUP(A2170,'Medical Examinations'!A:F,6,0)</f>
        <v>No</v>
      </c>
      <c r="H2170" s="7" t="str">
        <f>VLOOKUP(A2170,'Medical Examinations'!A:J,10,0)</f>
        <v>0</v>
      </c>
      <c r="I2170" t="str">
        <f>VLOOKUP(A2170,'Medical Examinations'!A:I,9,0)</f>
        <v>No</v>
      </c>
      <c r="J2170" t="str">
        <f>VLOOKUP(A2170,'Medical Examinations'!A:L,12,0)</f>
        <v>Obesity</v>
      </c>
      <c r="K2170" t="str">
        <f>VLOOKUP(A2170,'Medical Examinations'!A:M,13,0)</f>
        <v>Normal</v>
      </c>
      <c r="L2170" t="str">
        <f>VLOOKUP(A2170,'Hospitalisation Details'!A:S,15,0)</f>
        <v>1-Oct-1999</v>
      </c>
      <c r="M2170" s="10">
        <f>VLOOKUP(A2170,'Hospitalisation Details'!A:Q,17,0)</f>
        <v>1826.84</v>
      </c>
      <c r="N2170" t="str">
        <f>VLOOKUP(A2170,'Hospitalisation Details'!A:L,12,0)</f>
        <v>tier - 3</v>
      </c>
      <c r="O2170" t="str">
        <f>VLOOKUP(A2170,'Hospitalisation Details'!A:AA,13,0)</f>
        <v>tier - 2</v>
      </c>
      <c r="P2170" t="str">
        <f>VLOOKUP(A2170,'Hospitalisation Details'!A:AA,14,0)</f>
        <v>R1011</v>
      </c>
      <c r="Q2170">
        <f>VLOOKUP(A2170,'Hospitalisation Details'!A:AA,16,0)</f>
        <v>23</v>
      </c>
    </row>
    <row r="2171" spans="1:17" ht="15.75" x14ac:dyDescent="0.25">
      <c r="A2171" s="1" t="s">
        <v>192</v>
      </c>
      <c r="B2171" t="str">
        <f>VLOOKUP(A2171,'Customer Names'!A:D,4,0)</f>
        <v>Eric</v>
      </c>
      <c r="C2171">
        <f>VLOOKUP(A2171,'Medical Examinations'!A:B,2,0)</f>
        <v>32.56</v>
      </c>
      <c r="D2171">
        <f>VLOOKUP(A2171,'Medical Examinations'!A:C,3,0)</f>
        <v>5.36</v>
      </c>
      <c r="E2171" t="str">
        <f>VLOOKUP(A2171,'Medical Examinations'!A:K,11,0)</f>
        <v>No</v>
      </c>
      <c r="F2171" t="str">
        <f>VLOOKUP(A2171,'Medical Examinations'!A:N,14,0)</f>
        <v>No</v>
      </c>
      <c r="G2171" t="str">
        <f>VLOOKUP(A2171,'Medical Examinations'!A:F,6,0)</f>
        <v>No</v>
      </c>
      <c r="H2171" s="7" t="str">
        <f>VLOOKUP(A2171,'Medical Examinations'!A:J,10,0)</f>
        <v>0</v>
      </c>
      <c r="I2171" t="str">
        <f>VLOOKUP(A2171,'Medical Examinations'!A:I,9,0)</f>
        <v>No</v>
      </c>
      <c r="J2171" t="str">
        <f>VLOOKUP(A2171,'Medical Examinations'!A:L,12,0)</f>
        <v>Obesity</v>
      </c>
      <c r="K2171" t="str">
        <f>VLOOKUP(A2171,'Medical Examinations'!A:M,13,0)</f>
        <v>Normal</v>
      </c>
      <c r="L2171" t="str">
        <f>VLOOKUP(A2171,'Hospitalisation Details'!A:S,15,0)</f>
        <v>17-Nov-1999</v>
      </c>
      <c r="M2171" s="10">
        <f>VLOOKUP(A2171,'Hospitalisation Details'!A:Q,17,0)</f>
        <v>1824.29</v>
      </c>
      <c r="N2171" t="str">
        <f>VLOOKUP(A2171,'Hospitalisation Details'!A:L,12,0)</f>
        <v>tier - 3</v>
      </c>
      <c r="O2171" t="str">
        <f>VLOOKUP(A2171,'Hospitalisation Details'!A:AA,13,0)</f>
        <v>tier - 3</v>
      </c>
      <c r="P2171" t="str">
        <f>VLOOKUP(A2171,'Hospitalisation Details'!A:AA,14,0)</f>
        <v>R1013</v>
      </c>
      <c r="Q2171">
        <f>VLOOKUP(A2171,'Hospitalisation Details'!A:AA,16,0)</f>
        <v>23</v>
      </c>
    </row>
    <row r="2172" spans="1:17" ht="15.75" x14ac:dyDescent="0.25">
      <c r="A2172" s="1" t="s">
        <v>191</v>
      </c>
      <c r="B2172" t="str">
        <f>VLOOKUP(A2172,'Customer Names'!A:D,4,0)</f>
        <v>Allison M</v>
      </c>
      <c r="C2172">
        <f>VLOOKUP(A2172,'Medical Examinations'!A:B,2,0)</f>
        <v>27.98</v>
      </c>
      <c r="D2172">
        <f>VLOOKUP(A2172,'Medical Examinations'!A:C,3,0)</f>
        <v>4.38</v>
      </c>
      <c r="E2172" t="str">
        <f>VLOOKUP(A2172,'Medical Examinations'!A:K,11,0)</f>
        <v>No</v>
      </c>
      <c r="F2172" t="str">
        <f>VLOOKUP(A2172,'Medical Examinations'!A:N,14,0)</f>
        <v>Yes</v>
      </c>
      <c r="G2172" t="str">
        <f>VLOOKUP(A2172,'Medical Examinations'!A:F,6,0)</f>
        <v>No</v>
      </c>
      <c r="H2172" s="7">
        <f>VLOOKUP(A2172,'Medical Examinations'!A:J,10,0)</f>
        <v>1</v>
      </c>
      <c r="I2172" t="str">
        <f>VLOOKUP(A2172,'Medical Examinations'!A:I,9,0)</f>
        <v>No</v>
      </c>
      <c r="J2172" t="str">
        <f>VLOOKUP(A2172,'Medical Examinations'!A:L,12,0)</f>
        <v>Overweight</v>
      </c>
      <c r="K2172" t="str">
        <f>VLOOKUP(A2172,'Medical Examinations'!A:M,13,0)</f>
        <v>Normal</v>
      </c>
      <c r="L2172" t="str">
        <f>VLOOKUP(A2172,'Hospitalisation Details'!A:S,15,0)</f>
        <v>19-Aug-2004</v>
      </c>
      <c r="M2172" s="10">
        <f>VLOOKUP(A2172,'Hospitalisation Details'!A:Q,17,0)</f>
        <v>1822.54</v>
      </c>
      <c r="N2172" t="str">
        <f>VLOOKUP(A2172,'Hospitalisation Details'!A:L,12,0)</f>
        <v>tier - 3</v>
      </c>
      <c r="O2172" t="str">
        <f>VLOOKUP(A2172,'Hospitalisation Details'!A:AA,13,0)</f>
        <v>tier - 1</v>
      </c>
      <c r="P2172" t="str">
        <f>VLOOKUP(A2172,'Hospitalisation Details'!A:AA,14,0)</f>
        <v>R1012</v>
      </c>
      <c r="Q2172">
        <f>VLOOKUP(A2172,'Hospitalisation Details'!A:AA,16,0)</f>
        <v>18</v>
      </c>
    </row>
    <row r="2173" spans="1:17" ht="15.75" x14ac:dyDescent="0.25">
      <c r="A2173" s="1" t="s">
        <v>190</v>
      </c>
      <c r="B2173" t="str">
        <f>VLOOKUP(A2173,'Customer Names'!A:D,4,0)</f>
        <v>Paul</v>
      </c>
      <c r="C2173">
        <f>VLOOKUP(A2173,'Medical Examinations'!A:B,2,0)</f>
        <v>26.51</v>
      </c>
      <c r="D2173">
        <f>VLOOKUP(A2173,'Medical Examinations'!A:C,3,0)</f>
        <v>4.58</v>
      </c>
      <c r="E2173" t="str">
        <f>VLOOKUP(A2173,'Medical Examinations'!A:K,11,0)</f>
        <v>No</v>
      </c>
      <c r="F2173" t="str">
        <f>VLOOKUP(A2173,'Medical Examinations'!A:N,14,0)</f>
        <v>No</v>
      </c>
      <c r="G2173" t="str">
        <f>VLOOKUP(A2173,'Medical Examinations'!A:F,6,0)</f>
        <v>No</v>
      </c>
      <c r="H2173" s="7" t="str">
        <f>VLOOKUP(A2173,'Medical Examinations'!A:J,10,0)</f>
        <v>0</v>
      </c>
      <c r="I2173" t="str">
        <f>VLOOKUP(A2173,'Medical Examinations'!A:I,9,0)</f>
        <v>No</v>
      </c>
      <c r="J2173" t="str">
        <f>VLOOKUP(A2173,'Medical Examinations'!A:L,12,0)</f>
        <v>Overweight</v>
      </c>
      <c r="K2173" t="str">
        <f>VLOOKUP(A2173,'Medical Examinations'!A:M,13,0)</f>
        <v>Normal</v>
      </c>
      <c r="L2173" t="str">
        <f>VLOOKUP(A2173,'Hospitalisation Details'!A:S,15,0)</f>
        <v>25-Sep-1999</v>
      </c>
      <c r="M2173" s="10">
        <f>VLOOKUP(A2173,'Hospitalisation Details'!A:Q,17,0)</f>
        <v>1815.88</v>
      </c>
      <c r="N2173" t="str">
        <f>VLOOKUP(A2173,'Hospitalisation Details'!A:L,12,0)</f>
        <v>tier - 3</v>
      </c>
      <c r="O2173" t="str">
        <f>VLOOKUP(A2173,'Hospitalisation Details'!A:AA,13,0)</f>
        <v>tier - 3</v>
      </c>
      <c r="P2173" t="str">
        <f>VLOOKUP(A2173,'Hospitalisation Details'!A:AA,14,0)</f>
        <v>R1013</v>
      </c>
      <c r="Q2173">
        <f>VLOOKUP(A2173,'Hospitalisation Details'!A:AA,16,0)</f>
        <v>23</v>
      </c>
    </row>
    <row r="2174" spans="1:17" ht="15.75" x14ac:dyDescent="0.25">
      <c r="A2174" s="1" t="s">
        <v>189</v>
      </c>
      <c r="B2174" t="str">
        <f>VLOOKUP(A2174,'Customer Names'!A:D,4,0)</f>
        <v>Aaron R</v>
      </c>
      <c r="C2174">
        <f>VLOOKUP(A2174,'Medical Examinations'!A:B,2,0)</f>
        <v>29.734999999999999</v>
      </c>
      <c r="D2174">
        <f>VLOOKUP(A2174,'Medical Examinations'!A:C,3,0)</f>
        <v>11.92</v>
      </c>
      <c r="E2174" t="str">
        <f>VLOOKUP(A2174,'Medical Examinations'!A:K,11,0)</f>
        <v>No</v>
      </c>
      <c r="F2174" t="str">
        <f>VLOOKUP(A2174,'Medical Examinations'!A:N,14,0)</f>
        <v>No</v>
      </c>
      <c r="G2174" t="str">
        <f>VLOOKUP(A2174,'Medical Examinations'!A:F,6,0)</f>
        <v>No</v>
      </c>
      <c r="H2174" s="7" t="str">
        <f>VLOOKUP(A2174,'Medical Examinations'!A:J,10,0)</f>
        <v>0</v>
      </c>
      <c r="I2174" t="str">
        <f>VLOOKUP(A2174,'Medical Examinations'!A:I,9,0)</f>
        <v>No</v>
      </c>
      <c r="J2174" t="str">
        <f>VLOOKUP(A2174,'Medical Examinations'!A:L,12,0)</f>
        <v>Overweight</v>
      </c>
      <c r="K2174" t="str">
        <f>VLOOKUP(A2174,'Medical Examinations'!A:M,13,0)</f>
        <v>Diabetes</v>
      </c>
      <c r="L2174" t="str">
        <f>VLOOKUP(A2174,'Hospitalisation Details'!A:S,15,0)</f>
        <v>13-Dec-2002</v>
      </c>
      <c r="M2174" s="10">
        <f>VLOOKUP(A2174,'Hospitalisation Details'!A:Q,17,0)</f>
        <v>1769.53</v>
      </c>
      <c r="N2174" t="str">
        <f>VLOOKUP(A2174,'Hospitalisation Details'!A:L,12,0)</f>
        <v>tier - 3</v>
      </c>
      <c r="O2174" t="str">
        <f>VLOOKUP(A2174,'Hospitalisation Details'!A:AA,13,0)</f>
        <v>tier - 3</v>
      </c>
      <c r="P2174" t="str">
        <f>VLOOKUP(A2174,'Hospitalisation Details'!A:AA,14,0)</f>
        <v>R1012</v>
      </c>
      <c r="Q2174">
        <f>VLOOKUP(A2174,'Hospitalisation Details'!A:AA,16,0)</f>
        <v>20</v>
      </c>
    </row>
    <row r="2175" spans="1:17" ht="15.75" x14ac:dyDescent="0.25">
      <c r="A2175" s="1" t="s">
        <v>188</v>
      </c>
      <c r="B2175" t="str">
        <f>VLOOKUP(A2175,'Customer Names'!A:D,4,0)</f>
        <v>Caitlin H.</v>
      </c>
      <c r="C2175">
        <f>VLOOKUP(A2175,'Medical Examinations'!A:B,2,0)</f>
        <v>40.5</v>
      </c>
      <c r="D2175">
        <f>VLOOKUP(A2175,'Medical Examinations'!A:C,3,0)</f>
        <v>5.4</v>
      </c>
      <c r="E2175" t="str">
        <f>VLOOKUP(A2175,'Medical Examinations'!A:K,11,0)</f>
        <v>No</v>
      </c>
      <c r="F2175" t="str">
        <f>VLOOKUP(A2175,'Medical Examinations'!A:N,14,0)</f>
        <v>No</v>
      </c>
      <c r="G2175" t="str">
        <f>VLOOKUP(A2175,'Medical Examinations'!A:F,6,0)</f>
        <v>Yes</v>
      </c>
      <c r="H2175" s="7">
        <f>VLOOKUP(A2175,'Medical Examinations'!A:J,10,0)</f>
        <v>1</v>
      </c>
      <c r="I2175" t="str">
        <f>VLOOKUP(A2175,'Medical Examinations'!A:I,9,0)</f>
        <v>No</v>
      </c>
      <c r="J2175" t="str">
        <f>VLOOKUP(A2175,'Medical Examinations'!A:L,12,0)</f>
        <v>Obesity</v>
      </c>
      <c r="K2175" t="str">
        <f>VLOOKUP(A2175,'Medical Examinations'!A:M,13,0)</f>
        <v>Normal</v>
      </c>
      <c r="L2175" t="str">
        <f>VLOOKUP(A2175,'Hospitalisation Details'!A:S,15,0)</f>
        <v>19-Nov-2003</v>
      </c>
      <c r="M2175" s="10">
        <f>VLOOKUP(A2175,'Hospitalisation Details'!A:Q,17,0)</f>
        <v>1759.34</v>
      </c>
      <c r="N2175" t="str">
        <f>VLOOKUP(A2175,'Hospitalisation Details'!A:L,12,0)</f>
        <v>tier - 3</v>
      </c>
      <c r="O2175" t="str">
        <f>VLOOKUP(A2175,'Hospitalisation Details'!A:AA,13,0)</f>
        <v>tier - 1</v>
      </c>
      <c r="P2175" t="str">
        <f>VLOOKUP(A2175,'Hospitalisation Details'!A:AA,14,0)</f>
        <v>R1011</v>
      </c>
      <c r="Q2175">
        <f>VLOOKUP(A2175,'Hospitalisation Details'!A:AA,16,0)</f>
        <v>19</v>
      </c>
    </row>
    <row r="2176" spans="1:17" ht="15.75" x14ac:dyDescent="0.25">
      <c r="A2176" s="1" t="s">
        <v>187</v>
      </c>
      <c r="B2176" t="str">
        <f>VLOOKUP(A2176,'Customer Names'!A:D,4,0)</f>
        <v>Harald E.</v>
      </c>
      <c r="C2176">
        <f>VLOOKUP(A2176,'Medical Examinations'!A:B,2,0)</f>
        <v>25.64</v>
      </c>
      <c r="D2176">
        <f>VLOOKUP(A2176,'Medical Examinations'!A:C,3,0)</f>
        <v>4.76</v>
      </c>
      <c r="E2176" t="str">
        <f>VLOOKUP(A2176,'Medical Examinations'!A:K,11,0)</f>
        <v>No</v>
      </c>
      <c r="F2176" t="str">
        <f>VLOOKUP(A2176,'Medical Examinations'!A:N,14,0)</f>
        <v>No</v>
      </c>
      <c r="G2176" t="str">
        <f>VLOOKUP(A2176,'Medical Examinations'!A:F,6,0)</f>
        <v>No</v>
      </c>
      <c r="H2176" s="7">
        <f>VLOOKUP(A2176,'Medical Examinations'!A:J,10,0)</f>
        <v>1</v>
      </c>
      <c r="I2176" t="str">
        <f>VLOOKUP(A2176,'Medical Examinations'!A:I,9,0)</f>
        <v>No</v>
      </c>
      <c r="J2176" t="str">
        <f>VLOOKUP(A2176,'Medical Examinations'!A:L,12,0)</f>
        <v>Overweight</v>
      </c>
      <c r="K2176" t="str">
        <f>VLOOKUP(A2176,'Medical Examinations'!A:M,13,0)</f>
        <v>Normal</v>
      </c>
      <c r="L2176" t="str">
        <f>VLOOKUP(A2176,'Hospitalisation Details'!A:S,15,0)</f>
        <v>7-Oct-1998</v>
      </c>
      <c r="M2176" s="10">
        <f>VLOOKUP(A2176,'Hospitalisation Details'!A:Q,17,0)</f>
        <v>1756.6</v>
      </c>
      <c r="N2176" t="str">
        <f>VLOOKUP(A2176,'Hospitalisation Details'!A:L,12,0)</f>
        <v>tier - 3</v>
      </c>
      <c r="O2176" t="str">
        <f>VLOOKUP(A2176,'Hospitalisation Details'!A:AA,13,0)</f>
        <v>tier - 3</v>
      </c>
      <c r="P2176" t="str">
        <f>VLOOKUP(A2176,'Hospitalisation Details'!A:AA,14,0)</f>
        <v>R1013</v>
      </c>
      <c r="Q2176">
        <f>VLOOKUP(A2176,'Hospitalisation Details'!A:AA,16,0)</f>
        <v>24</v>
      </c>
    </row>
    <row r="2177" spans="1:17" ht="15.75" x14ac:dyDescent="0.25">
      <c r="A2177" s="1" t="s">
        <v>186</v>
      </c>
      <c r="B2177" t="str">
        <f>VLOOKUP(A2177,'Customer Names'!A:D,4,0)</f>
        <v>Siobhan A.</v>
      </c>
      <c r="C2177">
        <f>VLOOKUP(A2177,'Medical Examinations'!A:B,2,0)</f>
        <v>32.9</v>
      </c>
      <c r="D2177">
        <f>VLOOKUP(A2177,'Medical Examinations'!A:C,3,0)</f>
        <v>4.78</v>
      </c>
      <c r="E2177" t="str">
        <f>VLOOKUP(A2177,'Medical Examinations'!A:K,11,0)</f>
        <v>No</v>
      </c>
      <c r="F2177" t="str">
        <f>VLOOKUP(A2177,'Medical Examinations'!A:N,14,0)</f>
        <v>No</v>
      </c>
      <c r="G2177" t="str">
        <f>VLOOKUP(A2177,'Medical Examinations'!A:F,6,0)</f>
        <v>Yes</v>
      </c>
      <c r="H2177" s="7">
        <f>VLOOKUP(A2177,'Medical Examinations'!A:J,10,0)</f>
        <v>1</v>
      </c>
      <c r="I2177" t="str">
        <f>VLOOKUP(A2177,'Medical Examinations'!A:I,9,0)</f>
        <v>No</v>
      </c>
      <c r="J2177" t="str">
        <f>VLOOKUP(A2177,'Medical Examinations'!A:L,12,0)</f>
        <v>Obesity</v>
      </c>
      <c r="K2177" t="str">
        <f>VLOOKUP(A2177,'Medical Examinations'!A:M,13,0)</f>
        <v>Normal</v>
      </c>
      <c r="L2177" t="str">
        <f>VLOOKUP(A2177,'Hospitalisation Details'!A:S,15,0)</f>
        <v>26-Sep-2003</v>
      </c>
      <c r="M2177" s="10">
        <f>VLOOKUP(A2177,'Hospitalisation Details'!A:Q,17,0)</f>
        <v>1748.77</v>
      </c>
      <c r="N2177" t="str">
        <f>VLOOKUP(A2177,'Hospitalisation Details'!A:L,12,0)</f>
        <v>tier - 3</v>
      </c>
      <c r="O2177" t="str">
        <f>VLOOKUP(A2177,'Hospitalisation Details'!A:AA,13,0)</f>
        <v>tier - 1</v>
      </c>
      <c r="P2177" t="str">
        <f>VLOOKUP(A2177,'Hospitalisation Details'!A:AA,14,0)</f>
        <v>R1011</v>
      </c>
      <c r="Q2177">
        <f>VLOOKUP(A2177,'Hospitalisation Details'!A:AA,16,0)</f>
        <v>19</v>
      </c>
    </row>
    <row r="2178" spans="1:17" ht="15.75" x14ac:dyDescent="0.25">
      <c r="A2178" s="1" t="s">
        <v>185</v>
      </c>
      <c r="B2178" t="str">
        <f>VLOOKUP(A2178,'Customer Names'!A:D,4,0)</f>
        <v>Andrea J.</v>
      </c>
      <c r="C2178">
        <f>VLOOKUP(A2178,'Medical Examinations'!A:B,2,0)</f>
        <v>29.8</v>
      </c>
      <c r="D2178">
        <f>VLOOKUP(A2178,'Medical Examinations'!A:C,3,0)</f>
        <v>4.26</v>
      </c>
      <c r="E2178" t="str">
        <f>VLOOKUP(A2178,'Medical Examinations'!A:K,11,0)</f>
        <v>No</v>
      </c>
      <c r="F2178" t="str">
        <f>VLOOKUP(A2178,'Medical Examinations'!A:N,14,0)</f>
        <v>No</v>
      </c>
      <c r="G2178" t="str">
        <f>VLOOKUP(A2178,'Medical Examinations'!A:F,6,0)</f>
        <v>Yes</v>
      </c>
      <c r="H2178" s="7">
        <f>VLOOKUP(A2178,'Medical Examinations'!A:J,10,0)</f>
        <v>1</v>
      </c>
      <c r="I2178" t="str">
        <f>VLOOKUP(A2178,'Medical Examinations'!A:I,9,0)</f>
        <v>No</v>
      </c>
      <c r="J2178" t="str">
        <f>VLOOKUP(A2178,'Medical Examinations'!A:L,12,0)</f>
        <v>Overweight</v>
      </c>
      <c r="K2178" t="str">
        <f>VLOOKUP(A2178,'Medical Examinations'!A:M,13,0)</f>
        <v>Normal</v>
      </c>
      <c r="L2178" t="str">
        <f>VLOOKUP(A2178,'Hospitalisation Details'!A:S,15,0)</f>
        <v>28-Jul-2003</v>
      </c>
      <c r="M2178" s="10">
        <f>VLOOKUP(A2178,'Hospitalisation Details'!A:Q,17,0)</f>
        <v>1744.47</v>
      </c>
      <c r="N2178" t="str">
        <f>VLOOKUP(A2178,'Hospitalisation Details'!A:L,12,0)</f>
        <v>tier - 3</v>
      </c>
      <c r="O2178" t="str">
        <f>VLOOKUP(A2178,'Hospitalisation Details'!A:AA,13,0)</f>
        <v>tier - 1</v>
      </c>
      <c r="P2178" t="str">
        <f>VLOOKUP(A2178,'Hospitalisation Details'!A:AA,14,0)</f>
        <v>R1011</v>
      </c>
      <c r="Q2178">
        <f>VLOOKUP(A2178,'Hospitalisation Details'!A:AA,16,0)</f>
        <v>19</v>
      </c>
    </row>
    <row r="2179" spans="1:17" ht="15.75" x14ac:dyDescent="0.25">
      <c r="A2179" s="1" t="s">
        <v>184</v>
      </c>
      <c r="B2179" t="str">
        <f>VLOOKUP(A2179,'Customer Names'!A:D,4,0)</f>
        <v>Marie</v>
      </c>
      <c r="C2179">
        <f>VLOOKUP(A2179,'Medical Examinations'!A:B,2,0)</f>
        <v>28.9</v>
      </c>
      <c r="D2179">
        <f>VLOOKUP(A2179,'Medical Examinations'!A:C,3,0)</f>
        <v>5.85</v>
      </c>
      <c r="E2179" t="str">
        <f>VLOOKUP(A2179,'Medical Examinations'!A:K,11,0)</f>
        <v>No</v>
      </c>
      <c r="F2179" t="str">
        <f>VLOOKUP(A2179,'Medical Examinations'!A:N,14,0)</f>
        <v>No</v>
      </c>
      <c r="G2179" t="str">
        <f>VLOOKUP(A2179,'Medical Examinations'!A:F,6,0)</f>
        <v>Yes</v>
      </c>
      <c r="H2179" s="7">
        <f>VLOOKUP(A2179,'Medical Examinations'!A:J,10,0)</f>
        <v>1</v>
      </c>
      <c r="I2179" t="str">
        <f>VLOOKUP(A2179,'Medical Examinations'!A:I,9,0)</f>
        <v>No</v>
      </c>
      <c r="J2179" t="str">
        <f>VLOOKUP(A2179,'Medical Examinations'!A:L,12,0)</f>
        <v>Overweight</v>
      </c>
      <c r="K2179" t="str">
        <f>VLOOKUP(A2179,'Medical Examinations'!A:M,13,0)</f>
        <v>Prediabetes</v>
      </c>
      <c r="L2179" t="str">
        <f>VLOOKUP(A2179,'Hospitalisation Details'!A:S,15,0)</f>
        <v>25-Jul-2003</v>
      </c>
      <c r="M2179" s="10">
        <f>VLOOKUP(A2179,'Hospitalisation Details'!A:Q,17,0)</f>
        <v>1743.21</v>
      </c>
      <c r="N2179" t="str">
        <f>VLOOKUP(A2179,'Hospitalisation Details'!A:L,12,0)</f>
        <v>tier - 3</v>
      </c>
      <c r="O2179" t="str">
        <f>VLOOKUP(A2179,'Hospitalisation Details'!A:AA,13,0)</f>
        <v>tier - 1</v>
      </c>
      <c r="P2179" t="str">
        <f>VLOOKUP(A2179,'Hospitalisation Details'!A:AA,14,0)</f>
        <v>R1011</v>
      </c>
      <c r="Q2179">
        <f>VLOOKUP(A2179,'Hospitalisation Details'!A:AA,16,0)</f>
        <v>19</v>
      </c>
    </row>
    <row r="2180" spans="1:17" ht="15.75" x14ac:dyDescent="0.25">
      <c r="A2180" s="1" t="s">
        <v>183</v>
      </c>
      <c r="B2180" t="str">
        <f>VLOOKUP(A2180,'Customer Names'!A:D,4,0)</f>
        <v>Rachel A.</v>
      </c>
      <c r="C2180">
        <f>VLOOKUP(A2180,'Medical Examinations'!A:B,2,0)</f>
        <v>24.7</v>
      </c>
      <c r="D2180">
        <f>VLOOKUP(A2180,'Medical Examinations'!A:C,3,0)</f>
        <v>5.32</v>
      </c>
      <c r="E2180" t="str">
        <f>VLOOKUP(A2180,'Medical Examinations'!A:K,11,0)</f>
        <v>No</v>
      </c>
      <c r="F2180" t="str">
        <f>VLOOKUP(A2180,'Medical Examinations'!A:N,14,0)</f>
        <v>No</v>
      </c>
      <c r="G2180" t="str">
        <f>VLOOKUP(A2180,'Medical Examinations'!A:F,6,0)</f>
        <v>Yes</v>
      </c>
      <c r="H2180" s="7">
        <f>VLOOKUP(A2180,'Medical Examinations'!A:J,10,0)</f>
        <v>1</v>
      </c>
      <c r="I2180" t="str">
        <f>VLOOKUP(A2180,'Medical Examinations'!A:I,9,0)</f>
        <v>No</v>
      </c>
      <c r="J2180" t="str">
        <f>VLOOKUP(A2180,'Medical Examinations'!A:L,12,0)</f>
        <v>Normal Weight</v>
      </c>
      <c r="K2180" t="str">
        <f>VLOOKUP(A2180,'Medical Examinations'!A:M,13,0)</f>
        <v>Normal</v>
      </c>
      <c r="L2180" t="str">
        <f>VLOOKUP(A2180,'Hospitalisation Details'!A:S,15,0)</f>
        <v>14-Nov-2003</v>
      </c>
      <c r="M2180" s="10">
        <f>VLOOKUP(A2180,'Hospitalisation Details'!A:Q,17,0)</f>
        <v>1737.38</v>
      </c>
      <c r="N2180" t="str">
        <f>VLOOKUP(A2180,'Hospitalisation Details'!A:L,12,0)</f>
        <v>tier - 3</v>
      </c>
      <c r="O2180" t="str">
        <f>VLOOKUP(A2180,'Hospitalisation Details'!A:AA,13,0)</f>
        <v>tier - 2</v>
      </c>
      <c r="P2180" t="str">
        <f>VLOOKUP(A2180,'Hospitalisation Details'!A:AA,14,0)</f>
        <v>R1011</v>
      </c>
      <c r="Q2180">
        <f>VLOOKUP(A2180,'Hospitalisation Details'!A:AA,16,0)</f>
        <v>19</v>
      </c>
    </row>
    <row r="2181" spans="1:17" ht="15.75" x14ac:dyDescent="0.25">
      <c r="A2181" s="1" t="s">
        <v>182</v>
      </c>
      <c r="B2181" t="str">
        <f>VLOOKUP(A2181,'Customer Names'!A:D,4,0)</f>
        <v>Emma</v>
      </c>
      <c r="C2181">
        <f>VLOOKUP(A2181,'Medical Examinations'!A:B,2,0)</f>
        <v>20.6</v>
      </c>
      <c r="D2181">
        <f>VLOOKUP(A2181,'Medical Examinations'!A:C,3,0)</f>
        <v>5.14</v>
      </c>
      <c r="E2181" t="str">
        <f>VLOOKUP(A2181,'Medical Examinations'!A:K,11,0)</f>
        <v>No</v>
      </c>
      <c r="F2181" t="str">
        <f>VLOOKUP(A2181,'Medical Examinations'!A:N,14,0)</f>
        <v>No</v>
      </c>
      <c r="G2181" t="str">
        <f>VLOOKUP(A2181,'Medical Examinations'!A:F,6,0)</f>
        <v>Yes</v>
      </c>
      <c r="H2181" s="7">
        <f>VLOOKUP(A2181,'Medical Examinations'!A:J,10,0)</f>
        <v>1</v>
      </c>
      <c r="I2181" t="str">
        <f>VLOOKUP(A2181,'Medical Examinations'!A:I,9,0)</f>
        <v>No</v>
      </c>
      <c r="J2181" t="str">
        <f>VLOOKUP(A2181,'Medical Examinations'!A:L,12,0)</f>
        <v>Normal Weight</v>
      </c>
      <c r="K2181" t="str">
        <f>VLOOKUP(A2181,'Medical Examinations'!A:M,13,0)</f>
        <v>Normal</v>
      </c>
      <c r="L2181" t="str">
        <f>VLOOKUP(A2181,'Hospitalisation Details'!A:S,15,0)</f>
        <v>9-Nov-2003</v>
      </c>
      <c r="M2181" s="10">
        <f>VLOOKUP(A2181,'Hospitalisation Details'!A:Q,17,0)</f>
        <v>1731.68</v>
      </c>
      <c r="N2181" t="str">
        <f>VLOOKUP(A2181,'Hospitalisation Details'!A:L,12,0)</f>
        <v>tier - 3</v>
      </c>
      <c r="O2181" t="str">
        <f>VLOOKUP(A2181,'Hospitalisation Details'!A:AA,13,0)</f>
        <v>tier - 2</v>
      </c>
      <c r="P2181" t="str">
        <f>VLOOKUP(A2181,'Hospitalisation Details'!A:AA,14,0)</f>
        <v>R1011</v>
      </c>
      <c r="Q2181">
        <f>VLOOKUP(A2181,'Hospitalisation Details'!A:AA,16,0)</f>
        <v>19</v>
      </c>
    </row>
    <row r="2182" spans="1:17" ht="15.75" x14ac:dyDescent="0.25">
      <c r="A2182" s="1" t="s">
        <v>181</v>
      </c>
      <c r="B2182" t="str">
        <f>VLOOKUP(A2182,'Customer Names'!A:D,4,0)</f>
        <v>Kiersten</v>
      </c>
      <c r="C2182">
        <f>VLOOKUP(A2182,'Medical Examinations'!A:B,2,0)</f>
        <v>18.600000000000001</v>
      </c>
      <c r="D2182">
        <f>VLOOKUP(A2182,'Medical Examinations'!A:C,3,0)</f>
        <v>5</v>
      </c>
      <c r="E2182" t="str">
        <f>VLOOKUP(A2182,'Medical Examinations'!A:K,11,0)</f>
        <v>No</v>
      </c>
      <c r="F2182" t="str">
        <f>VLOOKUP(A2182,'Medical Examinations'!A:N,14,0)</f>
        <v>No</v>
      </c>
      <c r="G2182" t="str">
        <f>VLOOKUP(A2182,'Medical Examinations'!A:F,6,0)</f>
        <v>Yes</v>
      </c>
      <c r="H2182" s="7">
        <f>VLOOKUP(A2182,'Medical Examinations'!A:J,10,0)</f>
        <v>1</v>
      </c>
      <c r="I2182" t="str">
        <f>VLOOKUP(A2182,'Medical Examinations'!A:I,9,0)</f>
        <v>No</v>
      </c>
      <c r="J2182" t="str">
        <f>VLOOKUP(A2182,'Medical Examinations'!A:L,12,0)</f>
        <v>Normal Weight</v>
      </c>
      <c r="K2182" t="str">
        <f>VLOOKUP(A2182,'Medical Examinations'!A:M,13,0)</f>
        <v>Normal</v>
      </c>
      <c r="L2182" t="str">
        <f>VLOOKUP(A2182,'Hospitalisation Details'!A:S,15,0)</f>
        <v>1-Sep-2003</v>
      </c>
      <c r="M2182" s="10">
        <f>VLOOKUP(A2182,'Hospitalisation Details'!A:Q,17,0)</f>
        <v>1728.9</v>
      </c>
      <c r="N2182" t="str">
        <f>VLOOKUP(A2182,'Hospitalisation Details'!A:L,12,0)</f>
        <v>tier - 3</v>
      </c>
      <c r="O2182" t="str">
        <f>VLOOKUP(A2182,'Hospitalisation Details'!A:AA,13,0)</f>
        <v>tier - 2</v>
      </c>
      <c r="P2182" t="str">
        <f>VLOOKUP(A2182,'Hospitalisation Details'!A:AA,14,0)</f>
        <v>R1011</v>
      </c>
      <c r="Q2182">
        <f>VLOOKUP(A2182,'Hospitalisation Details'!A:AA,16,0)</f>
        <v>19</v>
      </c>
    </row>
    <row r="2183" spans="1:17" ht="15.75" x14ac:dyDescent="0.25">
      <c r="A2183" s="1" t="s">
        <v>180</v>
      </c>
      <c r="B2183" t="str">
        <f>VLOOKUP(A2183,'Customer Names'!A:D,4,0)</f>
        <v>Rachael</v>
      </c>
      <c r="C2183">
        <f>VLOOKUP(A2183,'Medical Examinations'!A:B,2,0)</f>
        <v>17.8</v>
      </c>
      <c r="D2183">
        <f>VLOOKUP(A2183,'Medical Examinations'!A:C,3,0)</f>
        <v>4.55</v>
      </c>
      <c r="E2183" t="str">
        <f>VLOOKUP(A2183,'Medical Examinations'!A:K,11,0)</f>
        <v>No</v>
      </c>
      <c r="F2183" t="str">
        <f>VLOOKUP(A2183,'Medical Examinations'!A:N,14,0)</f>
        <v>No</v>
      </c>
      <c r="G2183" t="str">
        <f>VLOOKUP(A2183,'Medical Examinations'!A:F,6,0)</f>
        <v>Yes</v>
      </c>
      <c r="H2183" s="7">
        <f>VLOOKUP(A2183,'Medical Examinations'!A:J,10,0)</f>
        <v>1</v>
      </c>
      <c r="I2183" t="str">
        <f>VLOOKUP(A2183,'Medical Examinations'!A:I,9,0)</f>
        <v>No</v>
      </c>
      <c r="J2183" t="str">
        <f>VLOOKUP(A2183,'Medical Examinations'!A:L,12,0)</f>
        <v>Underweight</v>
      </c>
      <c r="K2183" t="str">
        <f>VLOOKUP(A2183,'Medical Examinations'!A:M,13,0)</f>
        <v>Normal</v>
      </c>
      <c r="L2183" t="str">
        <f>VLOOKUP(A2183,'Hospitalisation Details'!A:S,15,0)</f>
        <v>21-Nov-2003</v>
      </c>
      <c r="M2183" s="10">
        <f>VLOOKUP(A2183,'Hospitalisation Details'!A:Q,17,0)</f>
        <v>1727.79</v>
      </c>
      <c r="N2183" t="str">
        <f>VLOOKUP(A2183,'Hospitalisation Details'!A:L,12,0)</f>
        <v>tier - 3</v>
      </c>
      <c r="O2183" t="str">
        <f>VLOOKUP(A2183,'Hospitalisation Details'!A:AA,13,0)</f>
        <v>tier - 3</v>
      </c>
      <c r="P2183" t="str">
        <f>VLOOKUP(A2183,'Hospitalisation Details'!A:AA,14,0)</f>
        <v>R1011</v>
      </c>
      <c r="Q2183">
        <f>VLOOKUP(A2183,'Hospitalisation Details'!A:AA,16,0)</f>
        <v>19</v>
      </c>
    </row>
    <row r="2184" spans="1:17" ht="15.75" x14ac:dyDescent="0.25">
      <c r="A2184" s="1" t="s">
        <v>179</v>
      </c>
      <c r="B2184" t="str">
        <f>VLOOKUP(A2184,'Customer Names'!A:D,4,0)</f>
        <v>Timothy P.</v>
      </c>
      <c r="C2184">
        <f>VLOOKUP(A2184,'Medical Examinations'!A:B,2,0)</f>
        <v>35.200000000000003</v>
      </c>
      <c r="D2184">
        <f>VLOOKUP(A2184,'Medical Examinations'!A:C,3,0)</f>
        <v>5.97</v>
      </c>
      <c r="E2184" t="str">
        <f>VLOOKUP(A2184,'Medical Examinations'!A:K,11,0)</f>
        <v>No</v>
      </c>
      <c r="F2184" t="str">
        <f>VLOOKUP(A2184,'Medical Examinations'!A:N,14,0)</f>
        <v>Yes</v>
      </c>
      <c r="G2184" t="str">
        <f>VLOOKUP(A2184,'Medical Examinations'!A:F,6,0)</f>
        <v>No</v>
      </c>
      <c r="H2184" s="7">
        <f>VLOOKUP(A2184,'Medical Examinations'!A:J,10,0)</f>
        <v>1</v>
      </c>
      <c r="I2184" t="str">
        <f>VLOOKUP(A2184,'Medical Examinations'!A:I,9,0)</f>
        <v>No</v>
      </c>
      <c r="J2184" t="str">
        <f>VLOOKUP(A2184,'Medical Examinations'!A:L,12,0)</f>
        <v>Obesity</v>
      </c>
      <c r="K2184" t="str">
        <f>VLOOKUP(A2184,'Medical Examinations'!A:M,13,0)</f>
        <v>Prediabetes</v>
      </c>
      <c r="L2184" t="str">
        <f>VLOOKUP(A2184,'Hospitalisation Details'!A:S,15,0)</f>
        <v>9-Sep-2004</v>
      </c>
      <c r="M2184" s="10">
        <f>VLOOKUP(A2184,'Hospitalisation Details'!A:Q,17,0)</f>
        <v>1727.54</v>
      </c>
      <c r="N2184" t="str">
        <f>VLOOKUP(A2184,'Hospitalisation Details'!A:L,12,0)</f>
        <v>tier - 3</v>
      </c>
      <c r="O2184" t="str">
        <f>VLOOKUP(A2184,'Hospitalisation Details'!A:AA,13,0)</f>
        <v>tier - 1</v>
      </c>
      <c r="P2184" t="str">
        <f>VLOOKUP(A2184,'Hospitalisation Details'!A:AA,14,0)</f>
        <v>R1013</v>
      </c>
      <c r="Q2184">
        <f>VLOOKUP(A2184,'Hospitalisation Details'!A:AA,16,0)</f>
        <v>18</v>
      </c>
    </row>
    <row r="2185" spans="1:17" ht="15.75" x14ac:dyDescent="0.25">
      <c r="A2185" s="1" t="s">
        <v>178</v>
      </c>
      <c r="B2185" t="str">
        <f>VLOOKUP(A2185,'Customer Names'!A:D,4,0)</f>
        <v>Lelisa</v>
      </c>
      <c r="C2185">
        <f>VLOOKUP(A2185,'Medical Examinations'!A:B,2,0)</f>
        <v>33.770000000000003</v>
      </c>
      <c r="D2185">
        <f>VLOOKUP(A2185,'Medical Examinations'!A:C,3,0)</f>
        <v>4.0199999999999996</v>
      </c>
      <c r="E2185" t="str">
        <f>VLOOKUP(A2185,'Medical Examinations'!A:K,11,0)</f>
        <v>No</v>
      </c>
      <c r="F2185" t="str">
        <f>VLOOKUP(A2185,'Medical Examinations'!A:N,14,0)</f>
        <v>Yes</v>
      </c>
      <c r="G2185" t="str">
        <f>VLOOKUP(A2185,'Medical Examinations'!A:F,6,0)</f>
        <v>No</v>
      </c>
      <c r="H2185" s="7">
        <f>VLOOKUP(A2185,'Medical Examinations'!A:J,10,0)</f>
        <v>1</v>
      </c>
      <c r="I2185" t="str">
        <f>VLOOKUP(A2185,'Medical Examinations'!A:I,9,0)</f>
        <v>No</v>
      </c>
      <c r="J2185" t="str">
        <f>VLOOKUP(A2185,'Medical Examinations'!A:L,12,0)</f>
        <v>Obesity</v>
      </c>
      <c r="K2185" t="str">
        <f>VLOOKUP(A2185,'Medical Examinations'!A:M,13,0)</f>
        <v>Normal</v>
      </c>
      <c r="L2185" t="str">
        <f>VLOOKUP(A2185,'Hospitalisation Details'!A:S,15,0)</f>
        <v>21-Oct-2004</v>
      </c>
      <c r="M2185" s="10">
        <f>VLOOKUP(A2185,'Hospitalisation Details'!A:Q,17,0)</f>
        <v>1725.55</v>
      </c>
      <c r="N2185" t="str">
        <f>VLOOKUP(A2185,'Hospitalisation Details'!A:L,12,0)</f>
        <v>tier - 3</v>
      </c>
      <c r="O2185" t="str">
        <f>VLOOKUP(A2185,'Hospitalisation Details'!A:AA,13,0)</f>
        <v>tier - 2</v>
      </c>
      <c r="P2185" t="str">
        <f>VLOOKUP(A2185,'Hospitalisation Details'!A:AA,14,0)</f>
        <v>R1013</v>
      </c>
      <c r="Q2185">
        <f>VLOOKUP(A2185,'Hospitalisation Details'!A:AA,16,0)</f>
        <v>18</v>
      </c>
    </row>
    <row r="2186" spans="1:17" ht="15.75" x14ac:dyDescent="0.25">
      <c r="A2186" s="1" t="s">
        <v>177</v>
      </c>
      <c r="B2186" t="str">
        <f>VLOOKUP(A2186,'Customer Names'!A:D,4,0)</f>
        <v>Nate</v>
      </c>
      <c r="C2186">
        <f>VLOOKUP(A2186,'Medical Examinations'!A:B,2,0)</f>
        <v>30.03</v>
      </c>
      <c r="D2186">
        <f>VLOOKUP(A2186,'Medical Examinations'!A:C,3,0)</f>
        <v>4.04</v>
      </c>
      <c r="E2186" t="str">
        <f>VLOOKUP(A2186,'Medical Examinations'!A:K,11,0)</f>
        <v>No</v>
      </c>
      <c r="F2186" t="str">
        <f>VLOOKUP(A2186,'Medical Examinations'!A:N,14,0)</f>
        <v>Yes</v>
      </c>
      <c r="G2186" t="str">
        <f>VLOOKUP(A2186,'Medical Examinations'!A:F,6,0)</f>
        <v>No</v>
      </c>
      <c r="H2186" s="7">
        <f>VLOOKUP(A2186,'Medical Examinations'!A:J,10,0)</f>
        <v>1</v>
      </c>
      <c r="I2186" t="str">
        <f>VLOOKUP(A2186,'Medical Examinations'!A:I,9,0)</f>
        <v>No</v>
      </c>
      <c r="J2186" t="str">
        <f>VLOOKUP(A2186,'Medical Examinations'!A:L,12,0)</f>
        <v>Obesity</v>
      </c>
      <c r="K2186" t="str">
        <f>VLOOKUP(A2186,'Medical Examinations'!A:M,13,0)</f>
        <v>Normal</v>
      </c>
      <c r="L2186" t="str">
        <f>VLOOKUP(A2186,'Hospitalisation Details'!A:S,15,0)</f>
        <v>11-Sep-2004</v>
      </c>
      <c r="M2186" s="10">
        <f>VLOOKUP(A2186,'Hospitalisation Details'!A:Q,17,0)</f>
        <v>1720.35</v>
      </c>
      <c r="N2186" t="str">
        <f>VLOOKUP(A2186,'Hospitalisation Details'!A:L,12,0)</f>
        <v>tier - 3</v>
      </c>
      <c r="O2186" t="str">
        <f>VLOOKUP(A2186,'Hospitalisation Details'!A:AA,13,0)</f>
        <v>tier - 3</v>
      </c>
      <c r="P2186" t="str">
        <f>VLOOKUP(A2186,'Hospitalisation Details'!A:AA,14,0)</f>
        <v>R1013</v>
      </c>
      <c r="Q2186">
        <f>VLOOKUP(A2186,'Hospitalisation Details'!A:AA,16,0)</f>
        <v>18</v>
      </c>
    </row>
    <row r="2187" spans="1:17" ht="15.75" x14ac:dyDescent="0.25">
      <c r="A2187" s="1" t="s">
        <v>176</v>
      </c>
      <c r="B2187" t="str">
        <f>VLOOKUP(A2187,'Customer Names'!A:D,4,0)</f>
        <v>Chris C.</v>
      </c>
      <c r="C2187">
        <f>VLOOKUP(A2187,'Medical Examinations'!A:B,2,0)</f>
        <v>29.37</v>
      </c>
      <c r="D2187">
        <f>VLOOKUP(A2187,'Medical Examinations'!A:C,3,0)</f>
        <v>5.54</v>
      </c>
      <c r="E2187" t="str">
        <f>VLOOKUP(A2187,'Medical Examinations'!A:K,11,0)</f>
        <v>No</v>
      </c>
      <c r="F2187" t="str">
        <f>VLOOKUP(A2187,'Medical Examinations'!A:N,14,0)</f>
        <v>Yes</v>
      </c>
      <c r="G2187" t="str">
        <f>VLOOKUP(A2187,'Medical Examinations'!A:F,6,0)</f>
        <v>No</v>
      </c>
      <c r="H2187" s="7">
        <f>VLOOKUP(A2187,'Medical Examinations'!A:J,10,0)</f>
        <v>1</v>
      </c>
      <c r="I2187" t="str">
        <f>VLOOKUP(A2187,'Medical Examinations'!A:I,9,0)</f>
        <v>No</v>
      </c>
      <c r="J2187" t="str">
        <f>VLOOKUP(A2187,'Medical Examinations'!A:L,12,0)</f>
        <v>Overweight</v>
      </c>
      <c r="K2187" t="str">
        <f>VLOOKUP(A2187,'Medical Examinations'!A:M,13,0)</f>
        <v>Normal</v>
      </c>
      <c r="L2187" t="str">
        <f>VLOOKUP(A2187,'Hospitalisation Details'!A:S,15,0)</f>
        <v>10-Jun-2004</v>
      </c>
      <c r="M2187" s="10">
        <f>VLOOKUP(A2187,'Hospitalisation Details'!A:Q,17,0)</f>
        <v>1719.44</v>
      </c>
      <c r="N2187" t="str">
        <f>VLOOKUP(A2187,'Hospitalisation Details'!A:L,12,0)</f>
        <v>tier - 3</v>
      </c>
      <c r="O2187" t="str">
        <f>VLOOKUP(A2187,'Hospitalisation Details'!A:AA,13,0)</f>
        <v>tier - 3</v>
      </c>
      <c r="P2187" t="str">
        <f>VLOOKUP(A2187,'Hospitalisation Details'!A:AA,14,0)</f>
        <v>R1013</v>
      </c>
      <c r="Q2187">
        <f>VLOOKUP(A2187,'Hospitalisation Details'!A:AA,16,0)</f>
        <v>18</v>
      </c>
    </row>
    <row r="2188" spans="1:17" ht="15.75" x14ac:dyDescent="0.25">
      <c r="A2188" s="1" t="s">
        <v>175</v>
      </c>
      <c r="B2188" t="str">
        <f>VLOOKUP(A2188,'Customer Names'!A:D,4,0)</f>
        <v>Scott</v>
      </c>
      <c r="C2188">
        <f>VLOOKUP(A2188,'Medical Examinations'!A:B,2,0)</f>
        <v>28.5</v>
      </c>
      <c r="D2188">
        <f>VLOOKUP(A2188,'Medical Examinations'!A:C,3,0)</f>
        <v>4.03</v>
      </c>
      <c r="E2188" t="str">
        <f>VLOOKUP(A2188,'Medical Examinations'!A:K,11,0)</f>
        <v>No</v>
      </c>
      <c r="F2188" t="str">
        <f>VLOOKUP(A2188,'Medical Examinations'!A:N,14,0)</f>
        <v>Yes</v>
      </c>
      <c r="G2188" t="str">
        <f>VLOOKUP(A2188,'Medical Examinations'!A:F,6,0)</f>
        <v>No</v>
      </c>
      <c r="H2188" s="7">
        <f>VLOOKUP(A2188,'Medical Examinations'!A:J,10,0)</f>
        <v>1</v>
      </c>
      <c r="I2188" t="str">
        <f>VLOOKUP(A2188,'Medical Examinations'!A:I,9,0)</f>
        <v>No</v>
      </c>
      <c r="J2188" t="str">
        <f>VLOOKUP(A2188,'Medical Examinations'!A:L,12,0)</f>
        <v>Overweight</v>
      </c>
      <c r="K2188" t="str">
        <f>VLOOKUP(A2188,'Medical Examinations'!A:M,13,0)</f>
        <v>Normal</v>
      </c>
      <c r="L2188" t="str">
        <f>VLOOKUP(A2188,'Hospitalisation Details'!A:S,15,0)</f>
        <v>21-Sep-2004</v>
      </c>
      <c r="M2188" s="10">
        <f>VLOOKUP(A2188,'Hospitalisation Details'!A:Q,17,0)</f>
        <v>1712.23</v>
      </c>
      <c r="N2188" t="str">
        <f>VLOOKUP(A2188,'Hospitalisation Details'!A:L,12,0)</f>
        <v>tier - 3</v>
      </c>
      <c r="O2188" t="str">
        <f>VLOOKUP(A2188,'Hospitalisation Details'!A:AA,13,0)</f>
        <v>tier - 1</v>
      </c>
      <c r="P2188" t="str">
        <f>VLOOKUP(A2188,'Hospitalisation Details'!A:AA,14,0)</f>
        <v>R1016</v>
      </c>
      <c r="Q2188">
        <f>VLOOKUP(A2188,'Hospitalisation Details'!A:AA,16,0)</f>
        <v>18</v>
      </c>
    </row>
    <row r="2189" spans="1:17" ht="15.75" x14ac:dyDescent="0.25">
      <c r="A2189" s="1" t="s">
        <v>174</v>
      </c>
      <c r="B2189" t="str">
        <f>VLOOKUP(A2189,'Customer Names'!A:D,4,0)</f>
        <v>Kevin</v>
      </c>
      <c r="C2189">
        <f>VLOOKUP(A2189,'Medical Examinations'!A:B,2,0)</f>
        <v>23.32</v>
      </c>
      <c r="D2189">
        <f>VLOOKUP(A2189,'Medical Examinations'!A:C,3,0)</f>
        <v>5.62</v>
      </c>
      <c r="E2189" t="str">
        <f>VLOOKUP(A2189,'Medical Examinations'!A:K,11,0)</f>
        <v>No</v>
      </c>
      <c r="F2189" t="str">
        <f>VLOOKUP(A2189,'Medical Examinations'!A:N,14,0)</f>
        <v>Yes</v>
      </c>
      <c r="G2189" t="str">
        <f>VLOOKUP(A2189,'Medical Examinations'!A:F,6,0)</f>
        <v>No</v>
      </c>
      <c r="H2189" s="7">
        <f>VLOOKUP(A2189,'Medical Examinations'!A:J,10,0)</f>
        <v>1</v>
      </c>
      <c r="I2189" t="str">
        <f>VLOOKUP(A2189,'Medical Examinations'!A:I,9,0)</f>
        <v>No</v>
      </c>
      <c r="J2189" t="str">
        <f>VLOOKUP(A2189,'Medical Examinations'!A:L,12,0)</f>
        <v>Normal Weight</v>
      </c>
      <c r="K2189" t="str">
        <f>VLOOKUP(A2189,'Medical Examinations'!A:M,13,0)</f>
        <v>Normal</v>
      </c>
      <c r="L2189" t="str">
        <f>VLOOKUP(A2189,'Hospitalisation Details'!A:S,15,0)</f>
        <v>19-Sep-2004</v>
      </c>
      <c r="M2189" s="10">
        <f>VLOOKUP(A2189,'Hospitalisation Details'!A:Q,17,0)</f>
        <v>1711.03</v>
      </c>
      <c r="N2189" t="str">
        <f>VLOOKUP(A2189,'Hospitalisation Details'!A:L,12,0)</f>
        <v>tier - 3</v>
      </c>
      <c r="O2189" t="str">
        <f>VLOOKUP(A2189,'Hospitalisation Details'!A:AA,13,0)</f>
        <v>tier - 3</v>
      </c>
      <c r="P2189" t="str">
        <f>VLOOKUP(A2189,'Hospitalisation Details'!A:AA,14,0)</f>
        <v>R1013</v>
      </c>
      <c r="Q2189">
        <f>VLOOKUP(A2189,'Hospitalisation Details'!A:AA,16,0)</f>
        <v>18</v>
      </c>
    </row>
    <row r="2190" spans="1:17" ht="15.75" x14ac:dyDescent="0.25">
      <c r="A2190" s="1" t="s">
        <v>173</v>
      </c>
      <c r="B2190" t="str">
        <f>VLOOKUP(A2190,'Customer Names'!A:D,4,0)</f>
        <v>Erik C.</v>
      </c>
      <c r="C2190">
        <f>VLOOKUP(A2190,'Medical Examinations'!A:B,2,0)</f>
        <v>26.125</v>
      </c>
      <c r="D2190">
        <f>VLOOKUP(A2190,'Medical Examinations'!A:C,3,0)</f>
        <v>5.27</v>
      </c>
      <c r="E2190" t="str">
        <f>VLOOKUP(A2190,'Medical Examinations'!A:K,11,0)</f>
        <v>No</v>
      </c>
      <c r="F2190" t="str">
        <f>VLOOKUP(A2190,'Medical Examinations'!A:N,14,0)</f>
        <v>Yes</v>
      </c>
      <c r="G2190" t="str">
        <f>VLOOKUP(A2190,'Medical Examinations'!A:F,6,0)</f>
        <v>No</v>
      </c>
      <c r="H2190" s="7">
        <f>VLOOKUP(A2190,'Medical Examinations'!A:J,10,0)</f>
        <v>1</v>
      </c>
      <c r="I2190" t="str">
        <f>VLOOKUP(A2190,'Medical Examinations'!A:I,9,0)</f>
        <v>No</v>
      </c>
      <c r="J2190" t="str">
        <f>VLOOKUP(A2190,'Medical Examinations'!A:L,12,0)</f>
        <v>Overweight</v>
      </c>
      <c r="K2190" t="str">
        <f>VLOOKUP(A2190,'Medical Examinations'!A:M,13,0)</f>
        <v>Normal</v>
      </c>
      <c r="L2190" t="str">
        <f>VLOOKUP(A2190,'Hospitalisation Details'!A:S,15,0)</f>
        <v>12-Dec-2004</v>
      </c>
      <c r="M2190" s="10">
        <f>VLOOKUP(A2190,'Hospitalisation Details'!A:Q,17,0)</f>
        <v>1708.93</v>
      </c>
      <c r="N2190" t="str">
        <f>VLOOKUP(A2190,'Hospitalisation Details'!A:L,12,0)</f>
        <v>tier - 3</v>
      </c>
      <c r="O2190" t="str">
        <f>VLOOKUP(A2190,'Hospitalisation Details'!A:AA,13,0)</f>
        <v>tier - 1</v>
      </c>
      <c r="P2190" t="str">
        <f>VLOOKUP(A2190,'Hospitalisation Details'!A:AA,14,0)</f>
        <v>R1019</v>
      </c>
      <c r="Q2190">
        <f>VLOOKUP(A2190,'Hospitalisation Details'!A:AA,16,0)</f>
        <v>18</v>
      </c>
    </row>
    <row r="2191" spans="1:17" ht="15.75" x14ac:dyDescent="0.25">
      <c r="A2191" s="1" t="s">
        <v>172</v>
      </c>
      <c r="B2191" t="str">
        <f>VLOOKUP(A2191,'Customer Names'!A:D,4,0)</f>
        <v>Shawn C</v>
      </c>
      <c r="C2191">
        <f>VLOOKUP(A2191,'Medical Examinations'!A:B,2,0)</f>
        <v>25.46</v>
      </c>
      <c r="D2191">
        <f>VLOOKUP(A2191,'Medical Examinations'!A:C,3,0)</f>
        <v>5.18</v>
      </c>
      <c r="E2191" t="str">
        <f>VLOOKUP(A2191,'Medical Examinations'!A:K,11,0)</f>
        <v>No</v>
      </c>
      <c r="F2191" t="str">
        <f>VLOOKUP(A2191,'Medical Examinations'!A:N,14,0)</f>
        <v>Yes</v>
      </c>
      <c r="G2191" t="str">
        <f>VLOOKUP(A2191,'Medical Examinations'!A:F,6,0)</f>
        <v>No</v>
      </c>
      <c r="H2191" s="7">
        <f>VLOOKUP(A2191,'Medical Examinations'!A:J,10,0)</f>
        <v>1</v>
      </c>
      <c r="I2191" t="str">
        <f>VLOOKUP(A2191,'Medical Examinations'!A:I,9,0)</f>
        <v>No</v>
      </c>
      <c r="J2191" t="str">
        <f>VLOOKUP(A2191,'Medical Examinations'!A:L,12,0)</f>
        <v>Overweight</v>
      </c>
      <c r="K2191" t="str">
        <f>VLOOKUP(A2191,'Medical Examinations'!A:M,13,0)</f>
        <v>Normal</v>
      </c>
      <c r="L2191" t="str">
        <f>VLOOKUP(A2191,'Hospitalisation Details'!A:S,15,0)</f>
        <v>17-Oct-2004</v>
      </c>
      <c r="M2191" s="10">
        <f>VLOOKUP(A2191,'Hospitalisation Details'!A:Q,17,0)</f>
        <v>1708</v>
      </c>
      <c r="N2191" t="str">
        <f>VLOOKUP(A2191,'Hospitalisation Details'!A:L,12,0)</f>
        <v>tier - 3</v>
      </c>
      <c r="O2191" t="str">
        <f>VLOOKUP(A2191,'Hospitalisation Details'!A:AA,13,0)</f>
        <v>tier - 2</v>
      </c>
      <c r="P2191" t="str">
        <f>VLOOKUP(A2191,'Hospitalisation Details'!A:AA,14,0)</f>
        <v>R1016</v>
      </c>
      <c r="Q2191">
        <f>VLOOKUP(A2191,'Hospitalisation Details'!A:AA,16,0)</f>
        <v>18</v>
      </c>
    </row>
    <row r="2192" spans="1:17" ht="15.75" x14ac:dyDescent="0.25">
      <c r="A2192" s="1" t="s">
        <v>171</v>
      </c>
      <c r="B2192" t="str">
        <f>VLOOKUP(A2192,'Customer Names'!A:D,4,0)</f>
        <v>Vajin L.</v>
      </c>
      <c r="C2192">
        <f>VLOOKUP(A2192,'Medical Examinations'!A:B,2,0)</f>
        <v>23.75</v>
      </c>
      <c r="D2192">
        <f>VLOOKUP(A2192,'Medical Examinations'!A:C,3,0)</f>
        <v>5.27</v>
      </c>
      <c r="E2192" t="str">
        <f>VLOOKUP(A2192,'Medical Examinations'!A:K,11,0)</f>
        <v>No</v>
      </c>
      <c r="F2192" t="str">
        <f>VLOOKUP(A2192,'Medical Examinations'!A:N,14,0)</f>
        <v>Yes</v>
      </c>
      <c r="G2192" t="str">
        <f>VLOOKUP(A2192,'Medical Examinations'!A:F,6,0)</f>
        <v>No</v>
      </c>
      <c r="H2192" s="7">
        <f>VLOOKUP(A2192,'Medical Examinations'!A:J,10,0)</f>
        <v>1</v>
      </c>
      <c r="I2192" t="str">
        <f>VLOOKUP(A2192,'Medical Examinations'!A:I,9,0)</f>
        <v>No</v>
      </c>
      <c r="J2192" t="str">
        <f>VLOOKUP(A2192,'Medical Examinations'!A:L,12,0)</f>
        <v>Normal Weight</v>
      </c>
      <c r="K2192" t="str">
        <f>VLOOKUP(A2192,'Medical Examinations'!A:M,13,0)</f>
        <v>Normal</v>
      </c>
      <c r="L2192" t="str">
        <f>VLOOKUP(A2192,'Hospitalisation Details'!A:S,15,0)</f>
        <v>6-Dec-2004</v>
      </c>
      <c r="M2192" s="10">
        <f>VLOOKUP(A2192,'Hospitalisation Details'!A:Q,17,0)</f>
        <v>1705.62</v>
      </c>
      <c r="N2192" t="str">
        <f>VLOOKUP(A2192,'Hospitalisation Details'!A:L,12,0)</f>
        <v>tier - 2</v>
      </c>
      <c r="O2192" t="str">
        <f>VLOOKUP(A2192,'Hospitalisation Details'!A:AA,13,0)</f>
        <v>tier - 2</v>
      </c>
      <c r="P2192" t="str">
        <f>VLOOKUP(A2192,'Hospitalisation Details'!A:AA,14,0)</f>
        <v>R1015</v>
      </c>
      <c r="Q2192">
        <f>VLOOKUP(A2192,'Hospitalisation Details'!A:AA,16,0)</f>
        <v>18</v>
      </c>
    </row>
    <row r="2193" spans="1:17" ht="15.75" x14ac:dyDescent="0.25">
      <c r="A2193" s="1" t="s">
        <v>169</v>
      </c>
      <c r="B2193" t="str">
        <f>VLOOKUP(A2193,'Customer Names'!A:D,4,0)</f>
        <v>John K. Jr.</v>
      </c>
      <c r="C2193">
        <f>VLOOKUP(A2193,'Medical Examinations'!A:B,2,0)</f>
        <v>23.085000000000001</v>
      </c>
      <c r="D2193">
        <f>VLOOKUP(A2193,'Medical Examinations'!A:C,3,0)</f>
        <v>5.62</v>
      </c>
      <c r="E2193" t="str">
        <f>VLOOKUP(A2193,'Medical Examinations'!A:K,11,0)</f>
        <v>No</v>
      </c>
      <c r="F2193" t="str">
        <f>VLOOKUP(A2193,'Medical Examinations'!A:N,14,0)</f>
        <v>Yes</v>
      </c>
      <c r="G2193" t="str">
        <f>VLOOKUP(A2193,'Medical Examinations'!A:F,6,0)</f>
        <v>No</v>
      </c>
      <c r="H2193" s="7">
        <f>VLOOKUP(A2193,'Medical Examinations'!A:J,10,0)</f>
        <v>1</v>
      </c>
      <c r="I2193" t="str">
        <f>VLOOKUP(A2193,'Medical Examinations'!A:I,9,0)</f>
        <v>No</v>
      </c>
      <c r="J2193" t="str">
        <f>VLOOKUP(A2193,'Medical Examinations'!A:L,12,0)</f>
        <v>Normal Weight</v>
      </c>
      <c r="K2193" t="str">
        <f>VLOOKUP(A2193,'Medical Examinations'!A:M,13,0)</f>
        <v>Normal</v>
      </c>
      <c r="L2193" t="str">
        <f>VLOOKUP(A2193,'Hospitalisation Details'!A:S,15,0)</f>
        <v>14-Dec-2004</v>
      </c>
      <c r="M2193" s="10">
        <f>VLOOKUP(A2193,'Hospitalisation Details'!A:Q,17,0)</f>
        <v>1704.7</v>
      </c>
      <c r="N2193" t="str">
        <f>VLOOKUP(A2193,'Hospitalisation Details'!A:L,12,0)</f>
        <v>tier - 2</v>
      </c>
      <c r="O2193" t="str">
        <f>VLOOKUP(A2193,'Hospitalisation Details'!A:AA,13,0)</f>
        <v>tier - 3</v>
      </c>
      <c r="P2193" t="str">
        <f>VLOOKUP(A2193,'Hospitalisation Details'!A:AA,14,0)</f>
        <v>R1018</v>
      </c>
      <c r="Q2193">
        <f>VLOOKUP(A2193,'Hospitalisation Details'!A:AA,16,0)</f>
        <v>18</v>
      </c>
    </row>
    <row r="2194" spans="1:17" ht="15.75" x14ac:dyDescent="0.25">
      <c r="A2194" s="1" t="s">
        <v>167</v>
      </c>
      <c r="B2194" t="str">
        <f>VLOOKUP(A2194,'Customer Names'!A:D,4,0)</f>
        <v>Kevin J.</v>
      </c>
      <c r="C2194">
        <f>VLOOKUP(A2194,'Medical Examinations'!A:B,2,0)</f>
        <v>22.99</v>
      </c>
      <c r="D2194">
        <f>VLOOKUP(A2194,'Medical Examinations'!A:C,3,0)</f>
        <v>5.0599999999999996</v>
      </c>
      <c r="E2194" t="str">
        <f>VLOOKUP(A2194,'Medical Examinations'!A:K,11,0)</f>
        <v>No</v>
      </c>
      <c r="F2194" t="str">
        <f>VLOOKUP(A2194,'Medical Examinations'!A:N,14,0)</f>
        <v>Yes</v>
      </c>
      <c r="G2194" t="str">
        <f>VLOOKUP(A2194,'Medical Examinations'!A:F,6,0)</f>
        <v>No</v>
      </c>
      <c r="H2194" s="7">
        <f>VLOOKUP(A2194,'Medical Examinations'!A:J,10,0)</f>
        <v>1</v>
      </c>
      <c r="I2194" t="str">
        <f>VLOOKUP(A2194,'Medical Examinations'!A:I,9,0)</f>
        <v>No</v>
      </c>
      <c r="J2194" t="str">
        <f>VLOOKUP(A2194,'Medical Examinations'!A:L,12,0)</f>
        <v>Normal Weight</v>
      </c>
      <c r="K2194" t="str">
        <f>VLOOKUP(A2194,'Medical Examinations'!A:M,13,0)</f>
        <v>Normal</v>
      </c>
      <c r="L2194" t="str">
        <f>VLOOKUP(A2194,'Hospitalisation Details'!A:S,15,0)</f>
        <v>7-Nov-2004</v>
      </c>
      <c r="M2194" s="10">
        <f>VLOOKUP(A2194,'Hospitalisation Details'!A:Q,17,0)</f>
        <v>1704.57</v>
      </c>
      <c r="N2194" t="str">
        <f>VLOOKUP(A2194,'Hospitalisation Details'!A:L,12,0)</f>
        <v>tier - 2</v>
      </c>
      <c r="O2194" t="str">
        <f>VLOOKUP(A2194,'Hospitalisation Details'!A:AA,13,0)</f>
        <v>tier - 1</v>
      </c>
      <c r="P2194" t="str">
        <f>VLOOKUP(A2194,'Hospitalisation Details'!A:AA,14,0)</f>
        <v>R1016</v>
      </c>
      <c r="Q2194">
        <f>VLOOKUP(A2194,'Hospitalisation Details'!A:AA,16,0)</f>
        <v>18</v>
      </c>
    </row>
    <row r="2195" spans="1:17" ht="15.75" x14ac:dyDescent="0.25">
      <c r="A2195" s="1" t="s">
        <v>165</v>
      </c>
      <c r="B2195" t="str">
        <f>VLOOKUP(A2195,'Customer Names'!A:D,4,0)</f>
        <v>Kirby W.</v>
      </c>
      <c r="C2195">
        <f>VLOOKUP(A2195,'Medical Examinations'!A:B,2,0)</f>
        <v>21.47</v>
      </c>
      <c r="D2195">
        <f>VLOOKUP(A2195,'Medical Examinations'!A:C,3,0)</f>
        <v>4.6900000000000004</v>
      </c>
      <c r="E2195" t="str">
        <f>VLOOKUP(A2195,'Medical Examinations'!A:K,11,0)</f>
        <v>No</v>
      </c>
      <c r="F2195" t="str">
        <f>VLOOKUP(A2195,'Medical Examinations'!A:N,14,0)</f>
        <v>Yes</v>
      </c>
      <c r="G2195" t="str">
        <f>VLOOKUP(A2195,'Medical Examinations'!A:F,6,0)</f>
        <v>No</v>
      </c>
      <c r="H2195" s="7">
        <f>VLOOKUP(A2195,'Medical Examinations'!A:J,10,0)</f>
        <v>1</v>
      </c>
      <c r="I2195" t="str">
        <f>VLOOKUP(A2195,'Medical Examinations'!A:I,9,0)</f>
        <v>No</v>
      </c>
      <c r="J2195" t="str">
        <f>VLOOKUP(A2195,'Medical Examinations'!A:L,12,0)</f>
        <v>Normal Weight</v>
      </c>
      <c r="K2195" t="str">
        <f>VLOOKUP(A2195,'Medical Examinations'!A:M,13,0)</f>
        <v>Normal</v>
      </c>
      <c r="L2195" t="str">
        <f>VLOOKUP(A2195,'Hospitalisation Details'!A:S,15,0)</f>
        <v>10-Dec-2004</v>
      </c>
      <c r="M2195" s="10">
        <f>VLOOKUP(A2195,'Hospitalisation Details'!A:Q,17,0)</f>
        <v>1702.46</v>
      </c>
      <c r="N2195" t="str">
        <f>VLOOKUP(A2195,'Hospitalisation Details'!A:L,12,0)</f>
        <v>tier - 2</v>
      </c>
      <c r="O2195" t="str">
        <f>VLOOKUP(A2195,'Hospitalisation Details'!A:AA,13,0)</f>
        <v>tier - 3</v>
      </c>
      <c r="P2195" t="str">
        <f>VLOOKUP(A2195,'Hospitalisation Details'!A:AA,14,0)</f>
        <v>R1019</v>
      </c>
      <c r="Q2195">
        <f>VLOOKUP(A2195,'Hospitalisation Details'!A:AA,16,0)</f>
        <v>18</v>
      </c>
    </row>
    <row r="2196" spans="1:17" ht="15.75" x14ac:dyDescent="0.25">
      <c r="A2196" s="1" t="s">
        <v>163</v>
      </c>
      <c r="B2196" t="str">
        <f>VLOOKUP(A2196,'Customer Names'!A:D,4,0)</f>
        <v>J A</v>
      </c>
      <c r="C2196">
        <f>VLOOKUP(A2196,'Medical Examinations'!A:B,2,0)</f>
        <v>15.96</v>
      </c>
      <c r="D2196">
        <f>VLOOKUP(A2196,'Medical Examinations'!A:C,3,0)</f>
        <v>5.44</v>
      </c>
      <c r="E2196" t="str">
        <f>VLOOKUP(A2196,'Medical Examinations'!A:K,11,0)</f>
        <v>No</v>
      </c>
      <c r="F2196" t="str">
        <f>VLOOKUP(A2196,'Medical Examinations'!A:N,14,0)</f>
        <v>Yes</v>
      </c>
      <c r="G2196" t="str">
        <f>VLOOKUP(A2196,'Medical Examinations'!A:F,6,0)</f>
        <v>No</v>
      </c>
      <c r="H2196" s="7">
        <f>VLOOKUP(A2196,'Medical Examinations'!A:J,10,0)</f>
        <v>1</v>
      </c>
      <c r="I2196" t="str">
        <f>VLOOKUP(A2196,'Medical Examinations'!A:I,9,0)</f>
        <v>No</v>
      </c>
      <c r="J2196" t="str">
        <f>VLOOKUP(A2196,'Medical Examinations'!A:L,12,0)</f>
        <v>Underweight</v>
      </c>
      <c r="K2196" t="str">
        <f>VLOOKUP(A2196,'Medical Examinations'!A:M,13,0)</f>
        <v>Normal</v>
      </c>
      <c r="L2196" t="str">
        <f>VLOOKUP(A2196,'Hospitalisation Details'!A:S,15,0)</f>
        <v>17-Nov-2004</v>
      </c>
      <c r="M2196" s="10">
        <f>VLOOKUP(A2196,'Hospitalisation Details'!A:Q,17,0)</f>
        <v>1694.8</v>
      </c>
      <c r="N2196" t="str">
        <f>VLOOKUP(A2196,'Hospitalisation Details'!A:L,12,0)</f>
        <v>tier - 2</v>
      </c>
      <c r="O2196" t="str">
        <f>VLOOKUP(A2196,'Hospitalisation Details'!A:AA,13,0)</f>
        <v>tier - 2</v>
      </c>
      <c r="P2196" t="str">
        <f>VLOOKUP(A2196,'Hospitalisation Details'!A:AA,14,0)</f>
        <v>R1015</v>
      </c>
      <c r="Q2196">
        <f>VLOOKUP(A2196,'Hospitalisation Details'!A:AA,16,0)</f>
        <v>18</v>
      </c>
    </row>
    <row r="2197" spans="1:17" ht="15.75" x14ac:dyDescent="0.25">
      <c r="A2197" s="1" t="s">
        <v>162</v>
      </c>
      <c r="B2197" t="str">
        <f>VLOOKUP(A2197,'Customer Names'!A:D,4,0)</f>
        <v>Dustin G.</v>
      </c>
      <c r="C2197">
        <f>VLOOKUP(A2197,'Medical Examinations'!A:B,2,0)</f>
        <v>39.5</v>
      </c>
      <c r="D2197">
        <f>VLOOKUP(A2197,'Medical Examinations'!A:C,3,0)</f>
        <v>5.05</v>
      </c>
      <c r="E2197" t="str">
        <f>VLOOKUP(A2197,'Medical Examinations'!A:K,11,0)</f>
        <v>No</v>
      </c>
      <c r="F2197" t="str">
        <f>VLOOKUP(A2197,'Medical Examinations'!A:N,14,0)</f>
        <v>Yes</v>
      </c>
      <c r="G2197" t="str">
        <f>VLOOKUP(A2197,'Medical Examinations'!A:F,6,0)</f>
        <v>No</v>
      </c>
      <c r="H2197" s="7">
        <f>VLOOKUP(A2197,'Medical Examinations'!A:J,10,0)</f>
        <v>1</v>
      </c>
      <c r="I2197" t="str">
        <f>VLOOKUP(A2197,'Medical Examinations'!A:I,9,0)</f>
        <v>No</v>
      </c>
      <c r="J2197" t="str">
        <f>VLOOKUP(A2197,'Medical Examinations'!A:L,12,0)</f>
        <v>Obesity</v>
      </c>
      <c r="K2197" t="str">
        <f>VLOOKUP(A2197,'Medical Examinations'!A:M,13,0)</f>
        <v>Normal</v>
      </c>
      <c r="L2197" t="str">
        <f>VLOOKUP(A2197,'Hospitalisation Details'!A:S,15,0)</f>
        <v>21-Oct-2000</v>
      </c>
      <c r="M2197" s="10">
        <f>VLOOKUP(A2197,'Hospitalisation Details'!A:Q,17,0)</f>
        <v>1682.6</v>
      </c>
      <c r="N2197" t="str">
        <f>VLOOKUP(A2197,'Hospitalisation Details'!A:L,12,0)</f>
        <v>tier - 2</v>
      </c>
      <c r="O2197" t="str">
        <f>VLOOKUP(A2197,'Hospitalisation Details'!A:AA,13,0)</f>
        <v>tier - 2</v>
      </c>
      <c r="P2197" t="str">
        <f>VLOOKUP(A2197,'Hospitalisation Details'!A:AA,14,0)</f>
        <v>R1011</v>
      </c>
      <c r="Q2197">
        <f>VLOOKUP(A2197,'Hospitalisation Details'!A:AA,16,0)</f>
        <v>22</v>
      </c>
    </row>
    <row r="2198" spans="1:17" ht="15.75" x14ac:dyDescent="0.25">
      <c r="A2198" s="1" t="s">
        <v>161</v>
      </c>
      <c r="B2198" t="str">
        <f>VLOOKUP(A2198,'Customer Names'!A:D,4,0)</f>
        <v>Anthony G</v>
      </c>
      <c r="C2198">
        <f>VLOOKUP(A2198,'Medical Examinations'!A:B,2,0)</f>
        <v>33.770000000000003</v>
      </c>
      <c r="D2198">
        <f>VLOOKUP(A2198,'Medical Examinations'!A:C,3,0)</f>
        <v>6</v>
      </c>
      <c r="E2198" t="str">
        <f>VLOOKUP(A2198,'Medical Examinations'!A:K,11,0)</f>
        <v>No</v>
      </c>
      <c r="F2198" t="str">
        <f>VLOOKUP(A2198,'Medical Examinations'!A:N,14,0)</f>
        <v>Yes</v>
      </c>
      <c r="G2198" t="str">
        <f>VLOOKUP(A2198,'Medical Examinations'!A:F,6,0)</f>
        <v>No</v>
      </c>
      <c r="H2198" s="7">
        <f>VLOOKUP(A2198,'Medical Examinations'!A:J,10,0)</f>
        <v>1</v>
      </c>
      <c r="I2198" t="str">
        <f>VLOOKUP(A2198,'Medical Examinations'!A:I,9,0)</f>
        <v>No</v>
      </c>
      <c r="J2198" t="str">
        <f>VLOOKUP(A2198,'Medical Examinations'!A:L,12,0)</f>
        <v>Obesity</v>
      </c>
      <c r="K2198" t="str">
        <f>VLOOKUP(A2198,'Medical Examinations'!A:M,13,0)</f>
        <v>Prediabetes</v>
      </c>
      <c r="L2198" t="str">
        <f>VLOOKUP(A2198,'Hospitalisation Details'!A:S,15,0)</f>
        <v>10-Jun-2000</v>
      </c>
      <c r="M2198" s="10">
        <f>VLOOKUP(A2198,'Hospitalisation Details'!A:Q,17,0)</f>
        <v>1674.63</v>
      </c>
      <c r="N2198" t="str">
        <f>VLOOKUP(A2198,'Hospitalisation Details'!A:L,12,0)</f>
        <v>tier - 2</v>
      </c>
      <c r="O2198" t="str">
        <f>VLOOKUP(A2198,'Hospitalisation Details'!A:AA,13,0)</f>
        <v>tier - 2</v>
      </c>
      <c r="P2198" t="str">
        <f>VLOOKUP(A2198,'Hospitalisation Details'!A:AA,14,0)</f>
        <v>R1013</v>
      </c>
      <c r="Q2198">
        <f>VLOOKUP(A2198,'Hospitalisation Details'!A:AA,16,0)</f>
        <v>22</v>
      </c>
    </row>
    <row r="2199" spans="1:17" ht="15.75" x14ac:dyDescent="0.25">
      <c r="A2199" s="1" t="s">
        <v>160</v>
      </c>
      <c r="B2199" t="str">
        <f>VLOOKUP(A2199,'Customer Names'!A:D,4,0)</f>
        <v>Ryan</v>
      </c>
      <c r="C2199">
        <f>VLOOKUP(A2199,'Medical Examinations'!A:B,2,0)</f>
        <v>26.84</v>
      </c>
      <c r="D2199">
        <f>VLOOKUP(A2199,'Medical Examinations'!A:C,3,0)</f>
        <v>5.99</v>
      </c>
      <c r="E2199" t="str">
        <f>VLOOKUP(A2199,'Medical Examinations'!A:K,11,0)</f>
        <v>Yes</v>
      </c>
      <c r="F2199" t="str">
        <f>VLOOKUP(A2199,'Medical Examinations'!A:N,14,0)</f>
        <v>Yes</v>
      </c>
      <c r="G2199" t="str">
        <f>VLOOKUP(A2199,'Medical Examinations'!A:F,6,0)</f>
        <v>No</v>
      </c>
      <c r="H2199" s="7">
        <f>VLOOKUP(A2199,'Medical Examinations'!A:J,10,0)</f>
        <v>1</v>
      </c>
      <c r="I2199" t="str">
        <f>VLOOKUP(A2199,'Medical Examinations'!A:I,9,0)</f>
        <v>No</v>
      </c>
      <c r="J2199" t="str">
        <f>VLOOKUP(A2199,'Medical Examinations'!A:L,12,0)</f>
        <v>Overweight</v>
      </c>
      <c r="K2199" t="str">
        <f>VLOOKUP(A2199,'Medical Examinations'!A:M,13,0)</f>
        <v>Prediabetes</v>
      </c>
      <c r="L2199" t="str">
        <f>VLOOKUP(A2199,'Hospitalisation Details'!A:S,15,0)</f>
        <v>23-Oct-2000</v>
      </c>
      <c r="M2199" s="10">
        <f>VLOOKUP(A2199,'Hospitalisation Details'!A:Q,17,0)</f>
        <v>1665</v>
      </c>
      <c r="N2199" t="str">
        <f>VLOOKUP(A2199,'Hospitalisation Details'!A:L,12,0)</f>
        <v>tier - 2</v>
      </c>
      <c r="O2199" t="str">
        <f>VLOOKUP(A2199,'Hospitalisation Details'!A:AA,13,0)</f>
        <v>tier - 2</v>
      </c>
      <c r="P2199" t="str">
        <f>VLOOKUP(A2199,'Hospitalisation Details'!A:AA,14,0)</f>
        <v>R1013</v>
      </c>
      <c r="Q2199">
        <f>VLOOKUP(A2199,'Hospitalisation Details'!A:AA,16,0)</f>
        <v>22</v>
      </c>
    </row>
    <row r="2200" spans="1:17" ht="15.75" x14ac:dyDescent="0.25">
      <c r="A2200" s="1" t="s">
        <v>159</v>
      </c>
      <c r="B2200" t="str">
        <f>VLOOKUP(A2200,'Customer Names'!A:D,4,0)</f>
        <v>Eric N</v>
      </c>
      <c r="C2200">
        <f>VLOOKUP(A2200,'Medical Examinations'!A:B,2,0)</f>
        <v>35.53</v>
      </c>
      <c r="D2200">
        <f>VLOOKUP(A2200,'Medical Examinations'!A:C,3,0)</f>
        <v>4.3600000000000003</v>
      </c>
      <c r="E2200" t="str">
        <f>VLOOKUP(A2200,'Medical Examinations'!A:K,11,0)</f>
        <v>No</v>
      </c>
      <c r="F2200" t="str">
        <f>VLOOKUP(A2200,'Medical Examinations'!A:N,14,0)</f>
        <v>No</v>
      </c>
      <c r="G2200" t="str">
        <f>VLOOKUP(A2200,'Medical Examinations'!A:F,6,0)</f>
        <v>Yes</v>
      </c>
      <c r="H2200" s="7">
        <f>VLOOKUP(A2200,'Medical Examinations'!A:J,10,0)</f>
        <v>1</v>
      </c>
      <c r="I2200" t="str">
        <f>VLOOKUP(A2200,'Medical Examinations'!A:I,9,0)</f>
        <v>No</v>
      </c>
      <c r="J2200" t="str">
        <f>VLOOKUP(A2200,'Medical Examinations'!A:L,12,0)</f>
        <v>Obesity</v>
      </c>
      <c r="K2200" t="str">
        <f>VLOOKUP(A2200,'Medical Examinations'!A:M,13,0)</f>
        <v>Normal</v>
      </c>
      <c r="L2200" t="str">
        <f>VLOOKUP(A2200,'Hospitalisation Details'!A:S,15,0)</f>
        <v>30-Dec-2003</v>
      </c>
      <c r="M2200" s="10">
        <f>VLOOKUP(A2200,'Hospitalisation Details'!A:Q,17,0)</f>
        <v>1646.43</v>
      </c>
      <c r="N2200" t="str">
        <f>VLOOKUP(A2200,'Hospitalisation Details'!A:L,12,0)</f>
        <v>tier - 2</v>
      </c>
      <c r="O2200" t="str">
        <f>VLOOKUP(A2200,'Hospitalisation Details'!A:AA,13,0)</f>
        <v>tier - 1</v>
      </c>
      <c r="P2200" t="str">
        <f>VLOOKUP(A2200,'Hospitalisation Details'!A:AA,14,0)</f>
        <v>R1012</v>
      </c>
      <c r="Q2200">
        <f>VLOOKUP(A2200,'Hospitalisation Details'!A:AA,16,0)</f>
        <v>19</v>
      </c>
    </row>
    <row r="2201" spans="1:17" ht="15.75" x14ac:dyDescent="0.25">
      <c r="A2201" s="1" t="s">
        <v>158</v>
      </c>
      <c r="B2201" t="str">
        <f>VLOOKUP(A2201,'Customer Names'!A:D,4,0)</f>
        <v>Connor</v>
      </c>
      <c r="C2201">
        <f>VLOOKUP(A2201,'Medical Examinations'!A:B,2,0)</f>
        <v>30.59</v>
      </c>
      <c r="D2201">
        <f>VLOOKUP(A2201,'Medical Examinations'!A:C,3,0)</f>
        <v>4.41</v>
      </c>
      <c r="E2201" t="str">
        <f>VLOOKUP(A2201,'Medical Examinations'!A:K,11,0)</f>
        <v>No</v>
      </c>
      <c r="F2201" t="str">
        <f>VLOOKUP(A2201,'Medical Examinations'!A:N,14,0)</f>
        <v>No</v>
      </c>
      <c r="G2201" t="str">
        <f>VLOOKUP(A2201,'Medical Examinations'!A:F,6,0)</f>
        <v>Yes</v>
      </c>
      <c r="H2201" s="7">
        <f>VLOOKUP(A2201,'Medical Examinations'!A:J,10,0)</f>
        <v>1</v>
      </c>
      <c r="I2201" t="str">
        <f>VLOOKUP(A2201,'Medical Examinations'!A:I,9,0)</f>
        <v>No</v>
      </c>
      <c r="J2201" t="str">
        <f>VLOOKUP(A2201,'Medical Examinations'!A:L,12,0)</f>
        <v>Obesity</v>
      </c>
      <c r="K2201" t="str">
        <f>VLOOKUP(A2201,'Medical Examinations'!A:M,13,0)</f>
        <v>Normal</v>
      </c>
      <c r="L2201" t="str">
        <f>VLOOKUP(A2201,'Hospitalisation Details'!A:S,15,0)</f>
        <v>21-Aug-2003</v>
      </c>
      <c r="M2201" s="10">
        <f>VLOOKUP(A2201,'Hospitalisation Details'!A:Q,17,0)</f>
        <v>1639.56</v>
      </c>
      <c r="N2201" t="str">
        <f>VLOOKUP(A2201,'Hospitalisation Details'!A:L,12,0)</f>
        <v>tier - 2</v>
      </c>
      <c r="O2201" t="str">
        <f>VLOOKUP(A2201,'Hospitalisation Details'!A:AA,13,0)</f>
        <v>tier - 2</v>
      </c>
      <c r="P2201" t="str">
        <f>VLOOKUP(A2201,'Hospitalisation Details'!A:AA,14,0)</f>
        <v>R1012</v>
      </c>
      <c r="Q2201">
        <f>VLOOKUP(A2201,'Hospitalisation Details'!A:AA,16,0)</f>
        <v>19</v>
      </c>
    </row>
    <row r="2202" spans="1:17" ht="15.75" x14ac:dyDescent="0.25">
      <c r="A2202" s="1" t="s">
        <v>157</v>
      </c>
      <c r="B2202" t="str">
        <f>VLOOKUP(A2202,'Customer Names'!A:D,4,0)</f>
        <v>Patrick H.</v>
      </c>
      <c r="C2202">
        <f>VLOOKUP(A2202,'Medical Examinations'!A:B,2,0)</f>
        <v>30.59</v>
      </c>
      <c r="D2202">
        <f>VLOOKUP(A2202,'Medical Examinations'!A:C,3,0)</f>
        <v>4.17</v>
      </c>
      <c r="E2202" t="str">
        <f>VLOOKUP(A2202,'Medical Examinations'!A:K,11,0)</f>
        <v>No</v>
      </c>
      <c r="F2202" t="str">
        <f>VLOOKUP(A2202,'Medical Examinations'!A:N,14,0)</f>
        <v>No</v>
      </c>
      <c r="G2202" t="str">
        <f>VLOOKUP(A2202,'Medical Examinations'!A:F,6,0)</f>
        <v>Yes</v>
      </c>
      <c r="H2202" s="7">
        <f>VLOOKUP(A2202,'Medical Examinations'!A:J,10,0)</f>
        <v>1</v>
      </c>
      <c r="I2202" t="str">
        <f>VLOOKUP(A2202,'Medical Examinations'!A:I,9,0)</f>
        <v>No</v>
      </c>
      <c r="J2202" t="str">
        <f>VLOOKUP(A2202,'Medical Examinations'!A:L,12,0)</f>
        <v>Obesity</v>
      </c>
      <c r="K2202" t="str">
        <f>VLOOKUP(A2202,'Medical Examinations'!A:M,13,0)</f>
        <v>Normal</v>
      </c>
      <c r="L2202" t="str">
        <f>VLOOKUP(A2202,'Hospitalisation Details'!A:S,15,0)</f>
        <v>16-Sep-2003</v>
      </c>
      <c r="M2202" s="10">
        <f>VLOOKUP(A2202,'Hospitalisation Details'!A:Q,17,0)</f>
        <v>1639.56</v>
      </c>
      <c r="N2202" t="str">
        <f>VLOOKUP(A2202,'Hospitalisation Details'!A:L,12,0)</f>
        <v>tier - 2</v>
      </c>
      <c r="O2202" t="str">
        <f>VLOOKUP(A2202,'Hospitalisation Details'!A:AA,13,0)</f>
        <v>tier - 2</v>
      </c>
      <c r="P2202" t="str">
        <f>VLOOKUP(A2202,'Hospitalisation Details'!A:AA,14,0)</f>
        <v>R1012</v>
      </c>
      <c r="Q2202">
        <f>VLOOKUP(A2202,'Hospitalisation Details'!A:AA,16,0)</f>
        <v>19</v>
      </c>
    </row>
    <row r="2203" spans="1:17" ht="15.75" x14ac:dyDescent="0.25">
      <c r="A2203" s="1" t="s">
        <v>156</v>
      </c>
      <c r="B2203" t="str">
        <f>VLOOKUP(A2203,'Customer Names'!A:D,4,0)</f>
        <v>Tyler</v>
      </c>
      <c r="C2203">
        <f>VLOOKUP(A2203,'Medical Examinations'!A:B,2,0)</f>
        <v>27.835000000000001</v>
      </c>
      <c r="D2203">
        <f>VLOOKUP(A2203,'Medical Examinations'!A:C,3,0)</f>
        <v>4.4400000000000004</v>
      </c>
      <c r="E2203" t="str">
        <f>VLOOKUP(A2203,'Medical Examinations'!A:K,11,0)</f>
        <v>No</v>
      </c>
      <c r="F2203" t="str">
        <f>VLOOKUP(A2203,'Medical Examinations'!A:N,14,0)</f>
        <v>No</v>
      </c>
      <c r="G2203" t="str">
        <f>VLOOKUP(A2203,'Medical Examinations'!A:F,6,0)</f>
        <v>Yes</v>
      </c>
      <c r="H2203" s="7">
        <f>VLOOKUP(A2203,'Medical Examinations'!A:J,10,0)</f>
        <v>1</v>
      </c>
      <c r="I2203" t="str">
        <f>VLOOKUP(A2203,'Medical Examinations'!A:I,9,0)</f>
        <v>No</v>
      </c>
      <c r="J2203" t="str">
        <f>VLOOKUP(A2203,'Medical Examinations'!A:L,12,0)</f>
        <v>Overweight</v>
      </c>
      <c r="K2203" t="str">
        <f>VLOOKUP(A2203,'Medical Examinations'!A:M,13,0)</f>
        <v>Normal</v>
      </c>
      <c r="L2203" t="str">
        <f>VLOOKUP(A2203,'Hospitalisation Details'!A:S,15,0)</f>
        <v>30-Dec-2003</v>
      </c>
      <c r="M2203" s="10">
        <f>VLOOKUP(A2203,'Hospitalisation Details'!A:Q,17,0)</f>
        <v>1635.73</v>
      </c>
      <c r="N2203" t="str">
        <f>VLOOKUP(A2203,'Hospitalisation Details'!A:L,12,0)</f>
        <v>tier - 2</v>
      </c>
      <c r="O2203" t="str">
        <f>VLOOKUP(A2203,'Hospitalisation Details'!A:AA,13,0)</f>
        <v>tier - 3</v>
      </c>
      <c r="P2203" t="str">
        <f>VLOOKUP(A2203,'Hospitalisation Details'!A:AA,14,0)</f>
        <v>R1012</v>
      </c>
      <c r="Q2203">
        <f>VLOOKUP(A2203,'Hospitalisation Details'!A:AA,16,0)</f>
        <v>19</v>
      </c>
    </row>
    <row r="2204" spans="1:17" ht="15.75" x14ac:dyDescent="0.25">
      <c r="A2204" s="1" t="s">
        <v>155</v>
      </c>
      <c r="B2204" t="str">
        <f>VLOOKUP(A2204,'Customer Names'!A:D,4,0)</f>
        <v>Deborah L.</v>
      </c>
      <c r="C2204">
        <f>VLOOKUP(A2204,'Medical Examinations'!A:B,2,0)</f>
        <v>40.26</v>
      </c>
      <c r="D2204">
        <f>VLOOKUP(A2204,'Medical Examinations'!A:C,3,0)</f>
        <v>5.52</v>
      </c>
      <c r="E2204" t="str">
        <f>VLOOKUP(A2204,'Medical Examinations'!A:K,11,0)</f>
        <v>No</v>
      </c>
      <c r="F2204" t="str">
        <f>VLOOKUP(A2204,'Medical Examinations'!A:N,14,0)</f>
        <v>Yes</v>
      </c>
      <c r="G2204" t="str">
        <f>VLOOKUP(A2204,'Medical Examinations'!A:F,6,0)</f>
        <v>No</v>
      </c>
      <c r="H2204" s="7">
        <f>VLOOKUP(A2204,'Medical Examinations'!A:J,10,0)</f>
        <v>1</v>
      </c>
      <c r="I2204" t="str">
        <f>VLOOKUP(A2204,'Medical Examinations'!A:I,9,0)</f>
        <v>No</v>
      </c>
      <c r="J2204" t="str">
        <f>VLOOKUP(A2204,'Medical Examinations'!A:L,12,0)</f>
        <v>Obesity</v>
      </c>
      <c r="K2204" t="str">
        <f>VLOOKUP(A2204,'Medical Examinations'!A:M,13,0)</f>
        <v>Normal</v>
      </c>
      <c r="L2204" t="str">
        <f>VLOOKUP(A2204,'Hospitalisation Details'!A:S,15,0)</f>
        <v>13-Jun-2004</v>
      </c>
      <c r="M2204" s="10">
        <f>VLOOKUP(A2204,'Hospitalisation Details'!A:Q,17,0)</f>
        <v>1634.57</v>
      </c>
      <c r="N2204" t="str">
        <f>VLOOKUP(A2204,'Hospitalisation Details'!A:L,12,0)</f>
        <v>tier - 2</v>
      </c>
      <c r="O2204" t="str">
        <f>VLOOKUP(A2204,'Hospitalisation Details'!A:AA,13,0)</f>
        <v>tier - 2</v>
      </c>
      <c r="P2204" t="str">
        <f>VLOOKUP(A2204,'Hospitalisation Details'!A:AA,14,0)</f>
        <v>R1013</v>
      </c>
      <c r="Q2204">
        <f>VLOOKUP(A2204,'Hospitalisation Details'!A:AA,16,0)</f>
        <v>18</v>
      </c>
    </row>
    <row r="2205" spans="1:17" ht="15.75" x14ac:dyDescent="0.25">
      <c r="A2205" s="1" t="s">
        <v>154</v>
      </c>
      <c r="B2205" t="str">
        <f>VLOOKUP(A2205,'Customer Names'!A:D,4,0)</f>
        <v>Andrea K</v>
      </c>
      <c r="C2205">
        <f>VLOOKUP(A2205,'Medical Examinations'!A:B,2,0)</f>
        <v>39.82</v>
      </c>
      <c r="D2205">
        <f>VLOOKUP(A2205,'Medical Examinations'!A:C,3,0)</f>
        <v>6.01</v>
      </c>
      <c r="E2205" t="str">
        <f>VLOOKUP(A2205,'Medical Examinations'!A:K,11,0)</f>
        <v>No</v>
      </c>
      <c r="F2205" t="str">
        <f>VLOOKUP(A2205,'Medical Examinations'!A:N,14,0)</f>
        <v>Yes</v>
      </c>
      <c r="G2205" t="str">
        <f>VLOOKUP(A2205,'Medical Examinations'!A:F,6,0)</f>
        <v>No</v>
      </c>
      <c r="H2205" s="7">
        <f>VLOOKUP(A2205,'Medical Examinations'!A:J,10,0)</f>
        <v>1</v>
      </c>
      <c r="I2205" t="str">
        <f>VLOOKUP(A2205,'Medical Examinations'!A:I,9,0)</f>
        <v>No</v>
      </c>
      <c r="J2205" t="str">
        <f>VLOOKUP(A2205,'Medical Examinations'!A:L,12,0)</f>
        <v>Obesity</v>
      </c>
      <c r="K2205" t="str">
        <f>VLOOKUP(A2205,'Medical Examinations'!A:M,13,0)</f>
        <v>Prediabetes</v>
      </c>
      <c r="L2205" t="str">
        <f>VLOOKUP(A2205,'Hospitalisation Details'!A:S,15,0)</f>
        <v>8-Aug-2004</v>
      </c>
      <c r="M2205" s="10">
        <f>VLOOKUP(A2205,'Hospitalisation Details'!A:Q,17,0)</f>
        <v>1633.96</v>
      </c>
      <c r="N2205" t="str">
        <f>VLOOKUP(A2205,'Hospitalisation Details'!A:L,12,0)</f>
        <v>tier - 2</v>
      </c>
      <c r="O2205" t="str">
        <f>VLOOKUP(A2205,'Hospitalisation Details'!A:AA,13,0)</f>
        <v>tier - 1</v>
      </c>
      <c r="P2205" t="str">
        <f>VLOOKUP(A2205,'Hospitalisation Details'!A:AA,14,0)</f>
        <v>R1013</v>
      </c>
      <c r="Q2205">
        <f>VLOOKUP(A2205,'Hospitalisation Details'!A:AA,16,0)</f>
        <v>18</v>
      </c>
    </row>
    <row r="2206" spans="1:17" ht="15.75" x14ac:dyDescent="0.25">
      <c r="A2206" s="1" t="s">
        <v>153</v>
      </c>
      <c r="B2206" t="str">
        <f>VLOOKUP(A2206,'Customer Names'!A:D,4,0)</f>
        <v>Elleree</v>
      </c>
      <c r="C2206">
        <f>VLOOKUP(A2206,'Medical Examinations'!A:B,2,0)</f>
        <v>39.159999999999997</v>
      </c>
      <c r="D2206">
        <f>VLOOKUP(A2206,'Medical Examinations'!A:C,3,0)</f>
        <v>5.81</v>
      </c>
      <c r="E2206" t="str">
        <f>VLOOKUP(A2206,'Medical Examinations'!A:K,11,0)</f>
        <v>No</v>
      </c>
      <c r="F2206" t="str">
        <f>VLOOKUP(A2206,'Medical Examinations'!A:N,14,0)</f>
        <v>Yes</v>
      </c>
      <c r="G2206" t="str">
        <f>VLOOKUP(A2206,'Medical Examinations'!A:F,6,0)</f>
        <v>No</v>
      </c>
      <c r="H2206" s="7">
        <f>VLOOKUP(A2206,'Medical Examinations'!A:J,10,0)</f>
        <v>1</v>
      </c>
      <c r="I2206" t="str">
        <f>VLOOKUP(A2206,'Medical Examinations'!A:I,9,0)</f>
        <v>No</v>
      </c>
      <c r="J2206" t="str">
        <f>VLOOKUP(A2206,'Medical Examinations'!A:L,12,0)</f>
        <v>Obesity</v>
      </c>
      <c r="K2206" t="str">
        <f>VLOOKUP(A2206,'Medical Examinations'!A:M,13,0)</f>
        <v>Prediabetes</v>
      </c>
      <c r="L2206" t="str">
        <f>VLOOKUP(A2206,'Hospitalisation Details'!A:S,15,0)</f>
        <v>13-Dec-2004</v>
      </c>
      <c r="M2206" s="10">
        <f>VLOOKUP(A2206,'Hospitalisation Details'!A:Q,17,0)</f>
        <v>1633.04</v>
      </c>
      <c r="N2206" t="str">
        <f>VLOOKUP(A2206,'Hospitalisation Details'!A:L,12,0)</f>
        <v>tier - 2</v>
      </c>
      <c r="O2206" t="str">
        <f>VLOOKUP(A2206,'Hospitalisation Details'!A:AA,13,0)</f>
        <v>tier - 2</v>
      </c>
      <c r="P2206" t="str">
        <f>VLOOKUP(A2206,'Hospitalisation Details'!A:AA,14,0)</f>
        <v>R1013</v>
      </c>
      <c r="Q2206">
        <f>VLOOKUP(A2206,'Hospitalisation Details'!A:AA,16,0)</f>
        <v>18</v>
      </c>
    </row>
    <row r="2207" spans="1:17" ht="15.75" x14ac:dyDescent="0.25">
      <c r="A2207" s="1" t="s">
        <v>152</v>
      </c>
      <c r="B2207" t="str">
        <f>VLOOKUP(A2207,'Customer Names'!A:D,4,0)</f>
        <v>Brandon J</v>
      </c>
      <c r="C2207">
        <f>VLOOKUP(A2207,'Medical Examinations'!A:B,2,0)</f>
        <v>25.555</v>
      </c>
      <c r="D2207">
        <f>VLOOKUP(A2207,'Medical Examinations'!A:C,3,0)</f>
        <v>4.37</v>
      </c>
      <c r="E2207" t="str">
        <f>VLOOKUP(A2207,'Medical Examinations'!A:K,11,0)</f>
        <v>No</v>
      </c>
      <c r="F2207" t="str">
        <f>VLOOKUP(A2207,'Medical Examinations'!A:N,14,0)</f>
        <v>No</v>
      </c>
      <c r="G2207" t="str">
        <f>VLOOKUP(A2207,'Medical Examinations'!A:F,6,0)</f>
        <v>Yes</v>
      </c>
      <c r="H2207" s="7">
        <f>VLOOKUP(A2207,'Medical Examinations'!A:J,10,0)</f>
        <v>1</v>
      </c>
      <c r="I2207" t="str">
        <f>VLOOKUP(A2207,'Medical Examinations'!A:I,9,0)</f>
        <v>No</v>
      </c>
      <c r="J2207" t="str">
        <f>VLOOKUP(A2207,'Medical Examinations'!A:L,12,0)</f>
        <v>Overweight</v>
      </c>
      <c r="K2207" t="str">
        <f>VLOOKUP(A2207,'Medical Examinations'!A:M,13,0)</f>
        <v>Normal</v>
      </c>
      <c r="L2207" t="str">
        <f>VLOOKUP(A2207,'Hospitalisation Details'!A:S,15,0)</f>
        <v>16-Sep-2003</v>
      </c>
      <c r="M2207" s="10">
        <f>VLOOKUP(A2207,'Hospitalisation Details'!A:Q,17,0)</f>
        <v>1632.56</v>
      </c>
      <c r="N2207" t="str">
        <f>VLOOKUP(A2207,'Hospitalisation Details'!A:L,12,0)</f>
        <v>tier - 2</v>
      </c>
      <c r="O2207" t="str">
        <f>VLOOKUP(A2207,'Hospitalisation Details'!A:AA,13,0)</f>
        <v>tier - 2</v>
      </c>
      <c r="P2207" t="str">
        <f>VLOOKUP(A2207,'Hospitalisation Details'!A:AA,14,0)</f>
        <v>R1012</v>
      </c>
      <c r="Q2207">
        <f>VLOOKUP(A2207,'Hospitalisation Details'!A:AA,16,0)</f>
        <v>19</v>
      </c>
    </row>
    <row r="2208" spans="1:17" ht="15.75" x14ac:dyDescent="0.25">
      <c r="A2208" s="1" t="s">
        <v>151</v>
      </c>
      <c r="B2208" t="str">
        <f>VLOOKUP(A2208,'Customer Names'!A:D,4,0)</f>
        <v>Steve</v>
      </c>
      <c r="C2208">
        <f>VLOOKUP(A2208,'Medical Examinations'!A:B,2,0)</f>
        <v>25.175000000000001</v>
      </c>
      <c r="D2208">
        <f>VLOOKUP(A2208,'Medical Examinations'!A:C,3,0)</f>
        <v>5.74</v>
      </c>
      <c r="E2208" t="str">
        <f>VLOOKUP(A2208,'Medical Examinations'!A:K,11,0)</f>
        <v>No</v>
      </c>
      <c r="F2208" t="str">
        <f>VLOOKUP(A2208,'Medical Examinations'!A:N,14,0)</f>
        <v>No</v>
      </c>
      <c r="G2208" t="str">
        <f>VLOOKUP(A2208,'Medical Examinations'!A:F,6,0)</f>
        <v>Yes</v>
      </c>
      <c r="H2208" s="7">
        <f>VLOOKUP(A2208,'Medical Examinations'!A:J,10,0)</f>
        <v>1</v>
      </c>
      <c r="I2208" t="str">
        <f>VLOOKUP(A2208,'Medical Examinations'!A:I,9,0)</f>
        <v>No</v>
      </c>
      <c r="J2208" t="str">
        <f>VLOOKUP(A2208,'Medical Examinations'!A:L,12,0)</f>
        <v>Overweight</v>
      </c>
      <c r="K2208" t="str">
        <f>VLOOKUP(A2208,'Medical Examinations'!A:M,13,0)</f>
        <v>Prediabetes</v>
      </c>
      <c r="L2208" t="str">
        <f>VLOOKUP(A2208,'Hospitalisation Details'!A:S,15,0)</f>
        <v>3-Oct-2003</v>
      </c>
      <c r="M2208" s="10">
        <f>VLOOKUP(A2208,'Hospitalisation Details'!A:Q,17,0)</f>
        <v>1632.04</v>
      </c>
      <c r="N2208" t="str">
        <f>VLOOKUP(A2208,'Hospitalisation Details'!A:L,12,0)</f>
        <v>tier - 2</v>
      </c>
      <c r="O2208" t="str">
        <f>VLOOKUP(A2208,'Hospitalisation Details'!A:AA,13,0)</f>
        <v>tier - 2</v>
      </c>
      <c r="P2208" t="str">
        <f>VLOOKUP(A2208,'Hospitalisation Details'!A:AA,14,0)</f>
        <v>R1012</v>
      </c>
      <c r="Q2208">
        <f>VLOOKUP(A2208,'Hospitalisation Details'!A:AA,16,0)</f>
        <v>19</v>
      </c>
    </row>
    <row r="2209" spans="1:17" ht="15.75" x14ac:dyDescent="0.25">
      <c r="A2209" s="1" t="s">
        <v>150</v>
      </c>
      <c r="B2209" t="str">
        <f>VLOOKUP(A2209,'Customer Names'!A:D,4,0)</f>
        <v>Nina Wavik Sr.</v>
      </c>
      <c r="C2209">
        <f>VLOOKUP(A2209,'Medical Examinations'!A:B,2,0)</f>
        <v>38.28</v>
      </c>
      <c r="D2209">
        <f>VLOOKUP(A2209,'Medical Examinations'!A:C,3,0)</f>
        <v>5.39</v>
      </c>
      <c r="E2209" t="str">
        <f>VLOOKUP(A2209,'Medical Examinations'!A:K,11,0)</f>
        <v>No</v>
      </c>
      <c r="F2209" t="str">
        <f>VLOOKUP(A2209,'Medical Examinations'!A:N,14,0)</f>
        <v>Yes</v>
      </c>
      <c r="G2209" t="str">
        <f>VLOOKUP(A2209,'Medical Examinations'!A:F,6,0)</f>
        <v>No</v>
      </c>
      <c r="H2209" s="7">
        <f>VLOOKUP(A2209,'Medical Examinations'!A:J,10,0)</f>
        <v>1</v>
      </c>
      <c r="I2209" t="str">
        <f>VLOOKUP(A2209,'Medical Examinations'!A:I,9,0)</f>
        <v>No</v>
      </c>
      <c r="J2209" t="str">
        <f>VLOOKUP(A2209,'Medical Examinations'!A:L,12,0)</f>
        <v>Obesity</v>
      </c>
      <c r="K2209" t="str">
        <f>VLOOKUP(A2209,'Medical Examinations'!A:M,13,0)</f>
        <v>Normal</v>
      </c>
      <c r="L2209" t="str">
        <f>VLOOKUP(A2209,'Hospitalisation Details'!A:S,15,0)</f>
        <v>9-Jul-2004</v>
      </c>
      <c r="M2209" s="10">
        <f>VLOOKUP(A2209,'Hospitalisation Details'!A:Q,17,0)</f>
        <v>1631.82</v>
      </c>
      <c r="N2209" t="str">
        <f>VLOOKUP(A2209,'Hospitalisation Details'!A:L,12,0)</f>
        <v>tier - 2</v>
      </c>
      <c r="O2209" t="str">
        <f>VLOOKUP(A2209,'Hospitalisation Details'!A:AA,13,0)</f>
        <v>tier - 1</v>
      </c>
      <c r="P2209" t="str">
        <f>VLOOKUP(A2209,'Hospitalisation Details'!A:AA,14,0)</f>
        <v>R1013</v>
      </c>
      <c r="Q2209">
        <f>VLOOKUP(A2209,'Hospitalisation Details'!A:AA,16,0)</f>
        <v>18</v>
      </c>
    </row>
    <row r="2210" spans="1:17" ht="15.75" x14ac:dyDescent="0.25">
      <c r="A2210" s="1" t="s">
        <v>149</v>
      </c>
      <c r="B2210" t="str">
        <f>VLOOKUP(A2210,'Customer Names'!A:D,4,0)</f>
        <v>Dani</v>
      </c>
      <c r="C2210">
        <f>VLOOKUP(A2210,'Medical Examinations'!A:B,2,0)</f>
        <v>38.17</v>
      </c>
      <c r="D2210">
        <f>VLOOKUP(A2210,'Medical Examinations'!A:C,3,0)</f>
        <v>4.07</v>
      </c>
      <c r="E2210" t="str">
        <f>VLOOKUP(A2210,'Medical Examinations'!A:K,11,0)</f>
        <v>No</v>
      </c>
      <c r="F2210" t="str">
        <f>VLOOKUP(A2210,'Medical Examinations'!A:N,14,0)</f>
        <v>Yes</v>
      </c>
      <c r="G2210" t="str">
        <f>VLOOKUP(A2210,'Medical Examinations'!A:F,6,0)</f>
        <v>No</v>
      </c>
      <c r="H2210" s="7">
        <f>VLOOKUP(A2210,'Medical Examinations'!A:J,10,0)</f>
        <v>1</v>
      </c>
      <c r="I2210" t="str">
        <f>VLOOKUP(A2210,'Medical Examinations'!A:I,9,0)</f>
        <v>No</v>
      </c>
      <c r="J2210" t="str">
        <f>VLOOKUP(A2210,'Medical Examinations'!A:L,12,0)</f>
        <v>Obesity</v>
      </c>
      <c r="K2210" t="str">
        <f>VLOOKUP(A2210,'Medical Examinations'!A:M,13,0)</f>
        <v>Normal</v>
      </c>
      <c r="L2210" t="str">
        <f>VLOOKUP(A2210,'Hospitalisation Details'!A:S,15,0)</f>
        <v>5-Dec-2004</v>
      </c>
      <c r="M2210" s="10">
        <f>VLOOKUP(A2210,'Hospitalisation Details'!A:Q,17,0)</f>
        <v>1631.67</v>
      </c>
      <c r="N2210" t="str">
        <f>VLOOKUP(A2210,'Hospitalisation Details'!A:L,12,0)</f>
        <v>tier - 2</v>
      </c>
      <c r="O2210" t="str">
        <f>VLOOKUP(A2210,'Hospitalisation Details'!A:AA,13,0)</f>
        <v>tier - 3</v>
      </c>
      <c r="P2210" t="str">
        <f>VLOOKUP(A2210,'Hospitalisation Details'!A:AA,14,0)</f>
        <v>R1013</v>
      </c>
      <c r="Q2210">
        <f>VLOOKUP(A2210,'Hospitalisation Details'!A:AA,16,0)</f>
        <v>18</v>
      </c>
    </row>
    <row r="2211" spans="1:17" ht="15.75" x14ac:dyDescent="0.25">
      <c r="A2211" s="1" t="s">
        <v>148</v>
      </c>
      <c r="B2211" t="str">
        <f>VLOOKUP(A2211,'Customer Names'!A:D,4,0)</f>
        <v>Jennifer A.</v>
      </c>
      <c r="C2211">
        <f>VLOOKUP(A2211,'Medical Examinations'!A:B,2,0)</f>
        <v>36.85</v>
      </c>
      <c r="D2211">
        <f>VLOOKUP(A2211,'Medical Examinations'!A:C,3,0)</f>
        <v>5.49</v>
      </c>
      <c r="E2211" t="str">
        <f>VLOOKUP(A2211,'Medical Examinations'!A:K,11,0)</f>
        <v>No</v>
      </c>
      <c r="F2211" t="str">
        <f>VLOOKUP(A2211,'Medical Examinations'!A:N,14,0)</f>
        <v>Yes</v>
      </c>
      <c r="G2211" t="str">
        <f>VLOOKUP(A2211,'Medical Examinations'!A:F,6,0)</f>
        <v>No</v>
      </c>
      <c r="H2211" s="7">
        <f>VLOOKUP(A2211,'Medical Examinations'!A:J,10,0)</f>
        <v>1</v>
      </c>
      <c r="I2211" t="str">
        <f>VLOOKUP(A2211,'Medical Examinations'!A:I,9,0)</f>
        <v>No</v>
      </c>
      <c r="J2211" t="str">
        <f>VLOOKUP(A2211,'Medical Examinations'!A:L,12,0)</f>
        <v>Obesity</v>
      </c>
      <c r="K2211" t="str">
        <f>VLOOKUP(A2211,'Medical Examinations'!A:M,13,0)</f>
        <v>Normal</v>
      </c>
      <c r="L2211" t="str">
        <f>VLOOKUP(A2211,'Hospitalisation Details'!A:S,15,0)</f>
        <v>4-Oct-2004</v>
      </c>
      <c r="M2211" s="10">
        <f>VLOOKUP(A2211,'Hospitalisation Details'!A:Q,17,0)</f>
        <v>1629.83</v>
      </c>
      <c r="N2211" t="str">
        <f>VLOOKUP(A2211,'Hospitalisation Details'!A:L,12,0)</f>
        <v>tier - 2</v>
      </c>
      <c r="O2211" t="str">
        <f>VLOOKUP(A2211,'Hospitalisation Details'!A:AA,13,0)</f>
        <v>tier - 2</v>
      </c>
      <c r="P2211" t="str">
        <f>VLOOKUP(A2211,'Hospitalisation Details'!A:AA,14,0)</f>
        <v>R1013</v>
      </c>
      <c r="Q2211">
        <f>VLOOKUP(A2211,'Hospitalisation Details'!A:AA,16,0)</f>
        <v>18</v>
      </c>
    </row>
    <row r="2212" spans="1:17" ht="15.75" x14ac:dyDescent="0.25">
      <c r="A2212" s="1" t="s">
        <v>147</v>
      </c>
      <c r="B2212" t="str">
        <f>VLOOKUP(A2212,'Customer Names'!A:D,4,0)</f>
        <v>Martin</v>
      </c>
      <c r="C2212">
        <f>VLOOKUP(A2212,'Medical Examinations'!A:B,2,0)</f>
        <v>22.61</v>
      </c>
      <c r="D2212">
        <f>VLOOKUP(A2212,'Medical Examinations'!A:C,3,0)</f>
        <v>5.68</v>
      </c>
      <c r="E2212" t="str">
        <f>VLOOKUP(A2212,'Medical Examinations'!A:K,11,0)</f>
        <v>No</v>
      </c>
      <c r="F2212" t="str">
        <f>VLOOKUP(A2212,'Medical Examinations'!A:N,14,0)</f>
        <v>No</v>
      </c>
      <c r="G2212" t="str">
        <f>VLOOKUP(A2212,'Medical Examinations'!A:F,6,0)</f>
        <v>Yes</v>
      </c>
      <c r="H2212" s="7">
        <f>VLOOKUP(A2212,'Medical Examinations'!A:J,10,0)</f>
        <v>1</v>
      </c>
      <c r="I2212" t="str">
        <f>VLOOKUP(A2212,'Medical Examinations'!A:I,9,0)</f>
        <v>No</v>
      </c>
      <c r="J2212" t="str">
        <f>VLOOKUP(A2212,'Medical Examinations'!A:L,12,0)</f>
        <v>Normal Weight</v>
      </c>
      <c r="K2212" t="str">
        <f>VLOOKUP(A2212,'Medical Examinations'!A:M,13,0)</f>
        <v>Normal</v>
      </c>
      <c r="L2212" t="str">
        <f>VLOOKUP(A2212,'Hospitalisation Details'!A:S,15,0)</f>
        <v>17-Jul-2003</v>
      </c>
      <c r="M2212" s="10">
        <f>VLOOKUP(A2212,'Hospitalisation Details'!A:Q,17,0)</f>
        <v>1628.47</v>
      </c>
      <c r="N2212" t="str">
        <f>VLOOKUP(A2212,'Hospitalisation Details'!A:L,12,0)</f>
        <v>tier - 2</v>
      </c>
      <c r="O2212" t="str">
        <f>VLOOKUP(A2212,'Hospitalisation Details'!A:AA,13,0)</f>
        <v>tier - 1</v>
      </c>
      <c r="P2212" t="str">
        <f>VLOOKUP(A2212,'Hospitalisation Details'!A:AA,14,0)</f>
        <v>R1012</v>
      </c>
      <c r="Q2212">
        <f>VLOOKUP(A2212,'Hospitalisation Details'!A:AA,16,0)</f>
        <v>19</v>
      </c>
    </row>
    <row r="2213" spans="1:17" ht="15.75" x14ac:dyDescent="0.25">
      <c r="A2213" s="1" t="s">
        <v>146</v>
      </c>
      <c r="B2213" t="str">
        <f>VLOOKUP(A2213,'Customer Names'!A:D,4,0)</f>
        <v>Steve</v>
      </c>
      <c r="C2213">
        <f>VLOOKUP(A2213,'Medical Examinations'!A:B,2,0)</f>
        <v>21.754999999999999</v>
      </c>
      <c r="D2213">
        <f>VLOOKUP(A2213,'Medical Examinations'!A:C,3,0)</f>
        <v>6.09</v>
      </c>
      <c r="E2213" t="str">
        <f>VLOOKUP(A2213,'Medical Examinations'!A:K,11,0)</f>
        <v>No</v>
      </c>
      <c r="F2213" t="str">
        <f>VLOOKUP(A2213,'Medical Examinations'!A:N,14,0)</f>
        <v>No</v>
      </c>
      <c r="G2213" t="str">
        <f>VLOOKUP(A2213,'Medical Examinations'!A:F,6,0)</f>
        <v>Yes</v>
      </c>
      <c r="H2213" s="7">
        <f>VLOOKUP(A2213,'Medical Examinations'!A:J,10,0)</f>
        <v>1</v>
      </c>
      <c r="I2213" t="str">
        <f>VLOOKUP(A2213,'Medical Examinations'!A:I,9,0)</f>
        <v>No</v>
      </c>
      <c r="J2213" t="str">
        <f>VLOOKUP(A2213,'Medical Examinations'!A:L,12,0)</f>
        <v>Normal Weight</v>
      </c>
      <c r="K2213" t="str">
        <f>VLOOKUP(A2213,'Medical Examinations'!A:M,13,0)</f>
        <v>Prediabetes</v>
      </c>
      <c r="L2213" t="str">
        <f>VLOOKUP(A2213,'Hospitalisation Details'!A:S,15,0)</f>
        <v>4-Dec-2003</v>
      </c>
      <c r="M2213" s="10">
        <f>VLOOKUP(A2213,'Hospitalisation Details'!A:Q,17,0)</f>
        <v>1627.28</v>
      </c>
      <c r="N2213" t="str">
        <f>VLOOKUP(A2213,'Hospitalisation Details'!A:L,12,0)</f>
        <v>tier - 2</v>
      </c>
      <c r="O2213" t="str">
        <f>VLOOKUP(A2213,'Hospitalisation Details'!A:AA,13,0)</f>
        <v>tier - 2</v>
      </c>
      <c r="P2213" t="str">
        <f>VLOOKUP(A2213,'Hospitalisation Details'!A:AA,14,0)</f>
        <v>R1012</v>
      </c>
      <c r="Q2213">
        <f>VLOOKUP(A2213,'Hospitalisation Details'!A:AA,16,0)</f>
        <v>19</v>
      </c>
    </row>
    <row r="2214" spans="1:17" ht="15.75" x14ac:dyDescent="0.25">
      <c r="A2214" s="1" t="s">
        <v>145</v>
      </c>
      <c r="B2214" t="str">
        <f>VLOOKUP(A2214,'Customer Names'!A:D,4,0)</f>
        <v>Christopher</v>
      </c>
      <c r="C2214">
        <f>VLOOKUP(A2214,'Medical Examinations'!A:B,2,0)</f>
        <v>20.425000000000001</v>
      </c>
      <c r="D2214">
        <f>VLOOKUP(A2214,'Medical Examinations'!A:C,3,0)</f>
        <v>5.53</v>
      </c>
      <c r="E2214" t="str">
        <f>VLOOKUP(A2214,'Medical Examinations'!A:K,11,0)</f>
        <v>No</v>
      </c>
      <c r="F2214" t="str">
        <f>VLOOKUP(A2214,'Medical Examinations'!A:N,14,0)</f>
        <v>No</v>
      </c>
      <c r="G2214" t="str">
        <f>VLOOKUP(A2214,'Medical Examinations'!A:F,6,0)</f>
        <v>Yes</v>
      </c>
      <c r="H2214" s="7">
        <f>VLOOKUP(A2214,'Medical Examinations'!A:J,10,0)</f>
        <v>1</v>
      </c>
      <c r="I2214" t="str">
        <f>VLOOKUP(A2214,'Medical Examinations'!A:I,9,0)</f>
        <v>No</v>
      </c>
      <c r="J2214" t="str">
        <f>VLOOKUP(A2214,'Medical Examinations'!A:L,12,0)</f>
        <v>Normal Weight</v>
      </c>
      <c r="K2214" t="str">
        <f>VLOOKUP(A2214,'Medical Examinations'!A:M,13,0)</f>
        <v>Normal</v>
      </c>
      <c r="L2214" t="str">
        <f>VLOOKUP(A2214,'Hospitalisation Details'!A:S,15,0)</f>
        <v>9-Sep-2003</v>
      </c>
      <c r="M2214" s="10">
        <f>VLOOKUP(A2214,'Hospitalisation Details'!A:Q,17,0)</f>
        <v>1625.43</v>
      </c>
      <c r="N2214" t="str">
        <f>VLOOKUP(A2214,'Hospitalisation Details'!A:L,12,0)</f>
        <v>tier - 2</v>
      </c>
      <c r="O2214" t="str">
        <f>VLOOKUP(A2214,'Hospitalisation Details'!A:AA,13,0)</f>
        <v>tier - 3</v>
      </c>
      <c r="P2214" t="str">
        <f>VLOOKUP(A2214,'Hospitalisation Details'!A:AA,14,0)</f>
        <v>R1012</v>
      </c>
      <c r="Q2214">
        <f>VLOOKUP(A2214,'Hospitalisation Details'!A:AA,16,0)</f>
        <v>19</v>
      </c>
    </row>
    <row r="2215" spans="1:17" ht="15.75" x14ac:dyDescent="0.25">
      <c r="A2215" s="1" t="s">
        <v>144</v>
      </c>
      <c r="B2215" t="str">
        <f>VLOOKUP(A2215,'Customer Names'!A:D,4,0)</f>
        <v>Kathryn M.</v>
      </c>
      <c r="C2215">
        <f>VLOOKUP(A2215,'Medical Examinations'!A:B,2,0)</f>
        <v>31.35</v>
      </c>
      <c r="D2215">
        <f>VLOOKUP(A2215,'Medical Examinations'!A:C,3,0)</f>
        <v>4.28</v>
      </c>
      <c r="E2215" t="str">
        <f>VLOOKUP(A2215,'Medical Examinations'!A:K,11,0)</f>
        <v>No</v>
      </c>
      <c r="F2215" t="str">
        <f>VLOOKUP(A2215,'Medical Examinations'!A:N,14,0)</f>
        <v>Yes</v>
      </c>
      <c r="G2215" t="str">
        <f>VLOOKUP(A2215,'Medical Examinations'!A:F,6,0)</f>
        <v>No</v>
      </c>
      <c r="H2215" s="7">
        <f>VLOOKUP(A2215,'Medical Examinations'!A:J,10,0)</f>
        <v>1</v>
      </c>
      <c r="I2215" t="str">
        <f>VLOOKUP(A2215,'Medical Examinations'!A:I,9,0)</f>
        <v>No</v>
      </c>
      <c r="J2215" t="str">
        <f>VLOOKUP(A2215,'Medical Examinations'!A:L,12,0)</f>
        <v>Obesity</v>
      </c>
      <c r="K2215" t="str">
        <f>VLOOKUP(A2215,'Medical Examinations'!A:M,13,0)</f>
        <v>Normal</v>
      </c>
      <c r="L2215" t="str">
        <f>VLOOKUP(A2215,'Hospitalisation Details'!A:S,15,0)</f>
        <v>25-Jul-2004</v>
      </c>
      <c r="M2215" s="10">
        <f>VLOOKUP(A2215,'Hospitalisation Details'!A:Q,17,0)</f>
        <v>1622.19</v>
      </c>
      <c r="N2215" t="str">
        <f>VLOOKUP(A2215,'Hospitalisation Details'!A:L,12,0)</f>
        <v>tier - 2</v>
      </c>
      <c r="O2215" t="str">
        <f>VLOOKUP(A2215,'Hospitalisation Details'!A:AA,13,0)</f>
        <v>tier - 1</v>
      </c>
      <c r="P2215" t="str">
        <f>VLOOKUP(A2215,'Hospitalisation Details'!A:AA,14,0)</f>
        <v>R1013</v>
      </c>
      <c r="Q2215">
        <f>VLOOKUP(A2215,'Hospitalisation Details'!A:AA,16,0)</f>
        <v>18</v>
      </c>
    </row>
    <row r="2216" spans="1:17" ht="15.75" x14ac:dyDescent="0.25">
      <c r="A2216" s="1" t="s">
        <v>143</v>
      </c>
      <c r="B2216" t="str">
        <f>VLOOKUP(A2216,'Customer Names'!A:D,4,0)</f>
        <v>Emily</v>
      </c>
      <c r="C2216">
        <f>VLOOKUP(A2216,'Medical Examinations'!A:B,2,0)</f>
        <v>31.13</v>
      </c>
      <c r="D2216">
        <f>VLOOKUP(A2216,'Medical Examinations'!A:C,3,0)</f>
        <v>6.01</v>
      </c>
      <c r="E2216" t="str">
        <f>VLOOKUP(A2216,'Medical Examinations'!A:K,11,0)</f>
        <v>No</v>
      </c>
      <c r="F2216" t="str">
        <f>VLOOKUP(A2216,'Medical Examinations'!A:N,14,0)</f>
        <v>Yes</v>
      </c>
      <c r="G2216" t="str">
        <f>VLOOKUP(A2216,'Medical Examinations'!A:F,6,0)</f>
        <v>No</v>
      </c>
      <c r="H2216" s="7">
        <f>VLOOKUP(A2216,'Medical Examinations'!A:J,10,0)</f>
        <v>1</v>
      </c>
      <c r="I2216" t="str">
        <f>VLOOKUP(A2216,'Medical Examinations'!A:I,9,0)</f>
        <v>No</v>
      </c>
      <c r="J2216" t="str">
        <f>VLOOKUP(A2216,'Medical Examinations'!A:L,12,0)</f>
        <v>Obesity</v>
      </c>
      <c r="K2216" t="str">
        <f>VLOOKUP(A2216,'Medical Examinations'!A:M,13,0)</f>
        <v>Prediabetes</v>
      </c>
      <c r="L2216" t="str">
        <f>VLOOKUP(A2216,'Hospitalisation Details'!A:S,15,0)</f>
        <v>21-Aug-2004</v>
      </c>
      <c r="M2216" s="10">
        <f>VLOOKUP(A2216,'Hospitalisation Details'!A:Q,17,0)</f>
        <v>1621.88</v>
      </c>
      <c r="N2216" t="str">
        <f>VLOOKUP(A2216,'Hospitalisation Details'!A:L,12,0)</f>
        <v>tier - 2</v>
      </c>
      <c r="O2216" t="str">
        <f>VLOOKUP(A2216,'Hospitalisation Details'!A:AA,13,0)</f>
        <v>tier - 2</v>
      </c>
      <c r="P2216" t="str">
        <f>VLOOKUP(A2216,'Hospitalisation Details'!A:AA,14,0)</f>
        <v>R1013</v>
      </c>
      <c r="Q2216">
        <f>VLOOKUP(A2216,'Hospitalisation Details'!A:AA,16,0)</f>
        <v>18</v>
      </c>
    </row>
    <row r="2217" spans="1:17" ht="15.75" x14ac:dyDescent="0.25">
      <c r="A2217" s="1" t="s">
        <v>142</v>
      </c>
      <c r="B2217" t="str">
        <f>VLOOKUP(A2217,'Customer Names'!A:D,4,0)</f>
        <v>Trent A</v>
      </c>
      <c r="C2217">
        <f>VLOOKUP(A2217,'Medical Examinations'!A:B,2,0)</f>
        <v>17.48</v>
      </c>
      <c r="D2217">
        <f>VLOOKUP(A2217,'Medical Examinations'!A:C,3,0)</f>
        <v>4.59</v>
      </c>
      <c r="E2217" t="str">
        <f>VLOOKUP(A2217,'Medical Examinations'!A:K,11,0)</f>
        <v>No</v>
      </c>
      <c r="F2217" t="str">
        <f>VLOOKUP(A2217,'Medical Examinations'!A:N,14,0)</f>
        <v>No</v>
      </c>
      <c r="G2217" t="str">
        <f>VLOOKUP(A2217,'Medical Examinations'!A:F,6,0)</f>
        <v>Yes</v>
      </c>
      <c r="H2217" s="7">
        <f>VLOOKUP(A2217,'Medical Examinations'!A:J,10,0)</f>
        <v>1</v>
      </c>
      <c r="I2217" t="str">
        <f>VLOOKUP(A2217,'Medical Examinations'!A:I,9,0)</f>
        <v>No</v>
      </c>
      <c r="J2217" t="str">
        <f>VLOOKUP(A2217,'Medical Examinations'!A:L,12,0)</f>
        <v>Underweight</v>
      </c>
      <c r="K2217" t="str">
        <f>VLOOKUP(A2217,'Medical Examinations'!A:M,13,0)</f>
        <v>Normal</v>
      </c>
      <c r="L2217" t="str">
        <f>VLOOKUP(A2217,'Hospitalisation Details'!A:S,15,0)</f>
        <v>14-Sep-2003</v>
      </c>
      <c r="M2217" s="10">
        <f>VLOOKUP(A2217,'Hospitalisation Details'!A:Q,17,0)</f>
        <v>1621.34</v>
      </c>
      <c r="N2217" t="str">
        <f>VLOOKUP(A2217,'Hospitalisation Details'!A:L,12,0)</f>
        <v>tier - 2</v>
      </c>
      <c r="O2217" t="str">
        <f>VLOOKUP(A2217,'Hospitalisation Details'!A:AA,13,0)</f>
        <v>tier - 2</v>
      </c>
      <c r="P2217" t="str">
        <f>VLOOKUP(A2217,'Hospitalisation Details'!A:AA,14,0)</f>
        <v>R1012</v>
      </c>
      <c r="Q2217">
        <f>VLOOKUP(A2217,'Hospitalisation Details'!A:AA,16,0)</f>
        <v>19</v>
      </c>
    </row>
    <row r="2218" spans="1:17" ht="15.75" x14ac:dyDescent="0.25">
      <c r="A2218" s="1" t="s">
        <v>141</v>
      </c>
      <c r="B2218" t="str">
        <f>VLOOKUP(A2218,'Customer Names'!A:D,4,0)</f>
        <v>Jennifer E</v>
      </c>
      <c r="C2218">
        <f>VLOOKUP(A2218,'Medical Examinations'!A:B,2,0)</f>
        <v>22.57</v>
      </c>
      <c r="D2218">
        <f>VLOOKUP(A2218,'Medical Examinations'!A:C,3,0)</f>
        <v>5.8</v>
      </c>
      <c r="E2218" t="str">
        <f>VLOOKUP(A2218,'Medical Examinations'!A:K,11,0)</f>
        <v>Yes</v>
      </c>
      <c r="F2218" t="str">
        <f>VLOOKUP(A2218,'Medical Examinations'!A:N,14,0)</f>
        <v>No</v>
      </c>
      <c r="G2218" t="str">
        <f>VLOOKUP(A2218,'Medical Examinations'!A:F,6,0)</f>
        <v>No</v>
      </c>
      <c r="H2218" s="7">
        <f>VLOOKUP(A2218,'Medical Examinations'!A:J,10,0)</f>
        <v>1</v>
      </c>
      <c r="I2218" t="str">
        <f>VLOOKUP(A2218,'Medical Examinations'!A:I,9,0)</f>
        <v>No</v>
      </c>
      <c r="J2218" t="str">
        <f>VLOOKUP(A2218,'Medical Examinations'!A:L,12,0)</f>
        <v>Normal Weight</v>
      </c>
      <c r="K2218" t="str">
        <f>VLOOKUP(A2218,'Medical Examinations'!A:M,13,0)</f>
        <v>Prediabetes</v>
      </c>
      <c r="L2218" t="str">
        <f>VLOOKUP(A2218,'Hospitalisation Details'!A:S,15,0)</f>
        <v>5-Aug-1995</v>
      </c>
      <c r="M2218" s="10">
        <f>VLOOKUP(A2218,'Hospitalisation Details'!A:Q,17,0)</f>
        <v>1617.16</v>
      </c>
      <c r="N2218" t="str">
        <f>VLOOKUP(A2218,'Hospitalisation Details'!A:L,12,0)</f>
        <v>tier - 2</v>
      </c>
      <c r="O2218" t="str">
        <f>VLOOKUP(A2218,'Hospitalisation Details'!A:AA,13,0)</f>
        <v>tier - 1</v>
      </c>
      <c r="P2218" t="str">
        <f>VLOOKUP(A2218,'Hospitalisation Details'!A:AA,14,0)</f>
        <v>R1013</v>
      </c>
      <c r="Q2218">
        <f>VLOOKUP(A2218,'Hospitalisation Details'!A:AA,16,0)</f>
        <v>27</v>
      </c>
    </row>
    <row r="2219" spans="1:17" ht="15.75" x14ac:dyDescent="0.25">
      <c r="A2219" s="1" t="s">
        <v>140</v>
      </c>
      <c r="B2219" t="str">
        <f>VLOOKUP(A2219,'Customer Names'!A:D,4,0)</f>
        <v>Polly</v>
      </c>
      <c r="C2219">
        <f>VLOOKUP(A2219,'Medical Examinations'!A:B,2,0)</f>
        <v>26.73</v>
      </c>
      <c r="D2219">
        <f>VLOOKUP(A2219,'Medical Examinations'!A:C,3,0)</f>
        <v>5.08</v>
      </c>
      <c r="E2219" t="str">
        <f>VLOOKUP(A2219,'Medical Examinations'!A:K,11,0)</f>
        <v>No</v>
      </c>
      <c r="F2219" t="str">
        <f>VLOOKUP(A2219,'Medical Examinations'!A:N,14,0)</f>
        <v>Yes</v>
      </c>
      <c r="G2219" t="str">
        <f>VLOOKUP(A2219,'Medical Examinations'!A:F,6,0)</f>
        <v>No</v>
      </c>
      <c r="H2219" s="7">
        <f>VLOOKUP(A2219,'Medical Examinations'!A:J,10,0)</f>
        <v>1</v>
      </c>
      <c r="I2219" t="str">
        <f>VLOOKUP(A2219,'Medical Examinations'!A:I,9,0)</f>
        <v>No</v>
      </c>
      <c r="J2219" t="str">
        <f>VLOOKUP(A2219,'Medical Examinations'!A:L,12,0)</f>
        <v>Overweight</v>
      </c>
      <c r="K2219" t="str">
        <f>VLOOKUP(A2219,'Medical Examinations'!A:M,13,0)</f>
        <v>Normal</v>
      </c>
      <c r="L2219" t="str">
        <f>VLOOKUP(A2219,'Hospitalisation Details'!A:S,15,0)</f>
        <v>22-Jul-2004</v>
      </c>
      <c r="M2219" s="10">
        <f>VLOOKUP(A2219,'Hospitalisation Details'!A:Q,17,0)</f>
        <v>1615.77</v>
      </c>
      <c r="N2219" t="str">
        <f>VLOOKUP(A2219,'Hospitalisation Details'!A:L,12,0)</f>
        <v>tier - 2</v>
      </c>
      <c r="O2219" t="str">
        <f>VLOOKUP(A2219,'Hospitalisation Details'!A:AA,13,0)</f>
        <v>tier - 1</v>
      </c>
      <c r="P2219" t="str">
        <f>VLOOKUP(A2219,'Hospitalisation Details'!A:AA,14,0)</f>
        <v>R1013</v>
      </c>
      <c r="Q2219">
        <f>VLOOKUP(A2219,'Hospitalisation Details'!A:AA,16,0)</f>
        <v>18</v>
      </c>
    </row>
    <row r="2220" spans="1:17" ht="15.75" x14ac:dyDescent="0.25">
      <c r="A2220" s="1" t="s">
        <v>139</v>
      </c>
      <c r="B2220" t="str">
        <f>VLOOKUP(A2220,'Customer Names'!A:D,4,0)</f>
        <v>Elizabeth</v>
      </c>
      <c r="C2220">
        <f>VLOOKUP(A2220,'Medical Examinations'!A:B,2,0)</f>
        <v>20.79</v>
      </c>
      <c r="D2220">
        <f>VLOOKUP(A2220,'Medical Examinations'!A:C,3,0)</f>
        <v>5.84</v>
      </c>
      <c r="E2220" t="str">
        <f>VLOOKUP(A2220,'Medical Examinations'!A:K,11,0)</f>
        <v>No</v>
      </c>
      <c r="F2220" t="str">
        <f>VLOOKUP(A2220,'Medical Examinations'!A:N,14,0)</f>
        <v>Yes</v>
      </c>
      <c r="G2220" t="str">
        <f>VLOOKUP(A2220,'Medical Examinations'!A:F,6,0)</f>
        <v>No</v>
      </c>
      <c r="H2220" s="7">
        <f>VLOOKUP(A2220,'Medical Examinations'!A:J,10,0)</f>
        <v>1</v>
      </c>
      <c r="I2220" t="str">
        <f>VLOOKUP(A2220,'Medical Examinations'!A:I,9,0)</f>
        <v>No</v>
      </c>
      <c r="J2220" t="str">
        <f>VLOOKUP(A2220,'Medical Examinations'!A:L,12,0)</f>
        <v>Normal Weight</v>
      </c>
      <c r="K2220" t="str">
        <f>VLOOKUP(A2220,'Medical Examinations'!A:M,13,0)</f>
        <v>Prediabetes</v>
      </c>
      <c r="L2220" t="str">
        <f>VLOOKUP(A2220,'Hospitalisation Details'!A:S,15,0)</f>
        <v>19-Nov-2004</v>
      </c>
      <c r="M2220" s="10">
        <f>VLOOKUP(A2220,'Hospitalisation Details'!A:Q,17,0)</f>
        <v>1607.51</v>
      </c>
      <c r="N2220" t="str">
        <f>VLOOKUP(A2220,'Hospitalisation Details'!A:L,12,0)</f>
        <v>tier - 2</v>
      </c>
      <c r="O2220" t="str">
        <f>VLOOKUP(A2220,'Hospitalisation Details'!A:AA,13,0)</f>
        <v>tier - 3</v>
      </c>
      <c r="P2220" t="str">
        <f>VLOOKUP(A2220,'Hospitalisation Details'!A:AA,14,0)</f>
        <v>R1013</v>
      </c>
      <c r="Q2220">
        <f>VLOOKUP(A2220,'Hospitalisation Details'!A:AA,16,0)</f>
        <v>18</v>
      </c>
    </row>
    <row r="2221" spans="1:17" ht="15.75" x14ac:dyDescent="0.25">
      <c r="A2221" s="1" t="s">
        <v>138</v>
      </c>
      <c r="B2221" t="str">
        <f>VLOOKUP(A2221,'Customer Names'!A:D,4,0)</f>
        <v>Tiffany A.</v>
      </c>
      <c r="C2221">
        <f>VLOOKUP(A2221,'Medical Examinations'!A:B,2,0)</f>
        <v>20.149999999999999</v>
      </c>
      <c r="D2221">
        <f>VLOOKUP(A2221,'Medical Examinations'!A:C,3,0)</f>
        <v>4.1500000000000004</v>
      </c>
      <c r="E2221" t="str">
        <f>VLOOKUP(A2221,'Medical Examinations'!A:K,11,0)</f>
        <v>No</v>
      </c>
      <c r="F2221" t="str">
        <f>VLOOKUP(A2221,'Medical Examinations'!A:N,14,0)</f>
        <v>No</v>
      </c>
      <c r="G2221" t="str">
        <f>VLOOKUP(A2221,'Medical Examinations'!A:F,6,0)</f>
        <v>No</v>
      </c>
      <c r="H2221" s="7">
        <f>VLOOKUP(A2221,'Medical Examinations'!A:J,10,0)</f>
        <v>1</v>
      </c>
      <c r="I2221" t="str">
        <f>VLOOKUP(A2221,'Medical Examinations'!A:I,9,0)</f>
        <v>No</v>
      </c>
      <c r="J2221" t="str">
        <f>VLOOKUP(A2221,'Medical Examinations'!A:L,12,0)</f>
        <v>Normal Weight</v>
      </c>
      <c r="K2221" t="str">
        <f>VLOOKUP(A2221,'Medical Examinations'!A:M,13,0)</f>
        <v>Normal</v>
      </c>
      <c r="L2221" t="str">
        <f>VLOOKUP(A2221,'Hospitalisation Details'!A:S,15,0)</f>
        <v>22-Sep-1992</v>
      </c>
      <c r="M2221" s="10">
        <f>VLOOKUP(A2221,'Hospitalisation Details'!A:Q,17,0)</f>
        <v>1566.88</v>
      </c>
      <c r="N2221" t="str">
        <f>VLOOKUP(A2221,'Hospitalisation Details'!A:L,12,0)</f>
        <v>tier - 2</v>
      </c>
      <c r="O2221" t="str">
        <f>VLOOKUP(A2221,'Hospitalisation Details'!A:AA,13,0)</f>
        <v>tier - 1</v>
      </c>
      <c r="P2221" t="str">
        <f>VLOOKUP(A2221,'Hospitalisation Details'!A:AA,14,0)</f>
        <v>R1013</v>
      </c>
      <c r="Q2221">
        <f>VLOOKUP(A2221,'Hospitalisation Details'!A:AA,16,0)</f>
        <v>30</v>
      </c>
    </row>
    <row r="2222" spans="1:17" ht="15.75" x14ac:dyDescent="0.25">
      <c r="A2222" s="1" t="s">
        <v>137</v>
      </c>
      <c r="B2222" t="str">
        <f>VLOOKUP(A2222,'Customer Names'!A:D,4,0)</f>
        <v>Cole</v>
      </c>
      <c r="C2222">
        <f>VLOOKUP(A2222,'Medical Examinations'!A:B,2,0)</f>
        <v>36.85</v>
      </c>
      <c r="D2222">
        <f>VLOOKUP(A2222,'Medical Examinations'!A:C,3,0)</f>
        <v>4.3600000000000003</v>
      </c>
      <c r="E2222" t="str">
        <f>VLOOKUP(A2222,'Medical Examinations'!A:K,11,0)</f>
        <v>Yes</v>
      </c>
      <c r="F2222" t="str">
        <f>VLOOKUP(A2222,'Medical Examinations'!A:N,14,0)</f>
        <v>No</v>
      </c>
      <c r="G2222" t="str">
        <f>VLOOKUP(A2222,'Medical Examinations'!A:F,6,0)</f>
        <v>No</v>
      </c>
      <c r="H2222" s="7" t="str">
        <f>VLOOKUP(A2222,'Medical Examinations'!A:J,10,0)</f>
        <v>0</v>
      </c>
      <c r="I2222" t="str">
        <f>VLOOKUP(A2222,'Medical Examinations'!A:I,9,0)</f>
        <v>No</v>
      </c>
      <c r="J2222" t="str">
        <f>VLOOKUP(A2222,'Medical Examinations'!A:L,12,0)</f>
        <v>Obesity</v>
      </c>
      <c r="K2222" t="str">
        <f>VLOOKUP(A2222,'Medical Examinations'!A:M,13,0)</f>
        <v>Normal</v>
      </c>
      <c r="L2222" t="str">
        <f>VLOOKUP(A2222,'Hospitalisation Details'!A:S,15,0)</f>
        <v>5-Dec-2001</v>
      </c>
      <c r="M2222" s="10">
        <f>VLOOKUP(A2222,'Hospitalisation Details'!A:Q,17,0)</f>
        <v>1534.3</v>
      </c>
      <c r="N2222" t="str">
        <f>VLOOKUP(A2222,'Hospitalisation Details'!A:L,12,0)</f>
        <v>tier - 2</v>
      </c>
      <c r="O2222" t="str">
        <f>VLOOKUP(A2222,'Hospitalisation Details'!A:AA,13,0)</f>
        <v>tier - 2</v>
      </c>
      <c r="P2222" t="str">
        <f>VLOOKUP(A2222,'Hospitalisation Details'!A:AA,14,0)</f>
        <v>R1013</v>
      </c>
      <c r="Q2222">
        <f>VLOOKUP(A2222,'Hospitalisation Details'!A:AA,16,0)</f>
        <v>21</v>
      </c>
    </row>
    <row r="2223" spans="1:17" ht="15.75" x14ac:dyDescent="0.25">
      <c r="A2223" s="1" t="s">
        <v>136</v>
      </c>
      <c r="B2223" t="str">
        <f>VLOOKUP(A2223,'Customer Names'!A:D,4,0)</f>
        <v>Matthew T.</v>
      </c>
      <c r="C2223">
        <f>VLOOKUP(A2223,'Medical Examinations'!A:B,2,0)</f>
        <v>35.53</v>
      </c>
      <c r="D2223">
        <f>VLOOKUP(A2223,'Medical Examinations'!A:C,3,0)</f>
        <v>4.55</v>
      </c>
      <c r="E2223" t="str">
        <f>VLOOKUP(A2223,'Medical Examinations'!A:K,11,0)</f>
        <v>Yes</v>
      </c>
      <c r="F2223" t="str">
        <f>VLOOKUP(A2223,'Medical Examinations'!A:N,14,0)</f>
        <v>No</v>
      </c>
      <c r="G2223" t="str">
        <f>VLOOKUP(A2223,'Medical Examinations'!A:F,6,0)</f>
        <v>No</v>
      </c>
      <c r="H2223" s="7" t="str">
        <f>VLOOKUP(A2223,'Medical Examinations'!A:J,10,0)</f>
        <v>0</v>
      </c>
      <c r="I2223" t="str">
        <f>VLOOKUP(A2223,'Medical Examinations'!A:I,9,0)</f>
        <v>No</v>
      </c>
      <c r="J2223" t="str">
        <f>VLOOKUP(A2223,'Medical Examinations'!A:L,12,0)</f>
        <v>Obesity</v>
      </c>
      <c r="K2223" t="str">
        <f>VLOOKUP(A2223,'Medical Examinations'!A:M,13,0)</f>
        <v>Normal</v>
      </c>
      <c r="L2223" t="str">
        <f>VLOOKUP(A2223,'Hospitalisation Details'!A:S,15,0)</f>
        <v>2-Jun-2001</v>
      </c>
      <c r="M2223" s="10">
        <f>VLOOKUP(A2223,'Hospitalisation Details'!A:Q,17,0)</f>
        <v>1532.47</v>
      </c>
      <c r="N2223" t="str">
        <f>VLOOKUP(A2223,'Hospitalisation Details'!A:L,12,0)</f>
        <v>tier - 2</v>
      </c>
      <c r="O2223" t="str">
        <f>VLOOKUP(A2223,'Hospitalisation Details'!A:AA,13,0)</f>
        <v>tier - 2</v>
      </c>
      <c r="P2223" t="str">
        <f>VLOOKUP(A2223,'Hospitalisation Details'!A:AA,14,0)</f>
        <v>R1013</v>
      </c>
      <c r="Q2223">
        <f>VLOOKUP(A2223,'Hospitalisation Details'!A:AA,16,0)</f>
        <v>22</v>
      </c>
    </row>
    <row r="2224" spans="1:17" ht="15.75" x14ac:dyDescent="0.25">
      <c r="A2224" s="1" t="s">
        <v>135</v>
      </c>
      <c r="B2224" t="str">
        <f>VLOOKUP(A2224,'Customer Names'!A:D,4,0)</f>
        <v>Zachary</v>
      </c>
      <c r="C2224">
        <f>VLOOKUP(A2224,'Medical Examinations'!A:B,2,0)</f>
        <v>31.1</v>
      </c>
      <c r="D2224">
        <f>VLOOKUP(A2224,'Medical Examinations'!A:C,3,0)</f>
        <v>4.37</v>
      </c>
      <c r="E2224" t="str">
        <f>VLOOKUP(A2224,'Medical Examinations'!A:K,11,0)</f>
        <v>Yes</v>
      </c>
      <c r="F2224" t="str">
        <f>VLOOKUP(A2224,'Medical Examinations'!A:N,14,0)</f>
        <v>No</v>
      </c>
      <c r="G2224" t="str">
        <f>VLOOKUP(A2224,'Medical Examinations'!A:F,6,0)</f>
        <v>No</v>
      </c>
      <c r="H2224" s="7" t="str">
        <f>VLOOKUP(A2224,'Medical Examinations'!A:J,10,0)</f>
        <v>0</v>
      </c>
      <c r="I2224" t="str">
        <f>VLOOKUP(A2224,'Medical Examinations'!A:I,9,0)</f>
        <v>No</v>
      </c>
      <c r="J2224" t="str">
        <f>VLOOKUP(A2224,'Medical Examinations'!A:L,12,0)</f>
        <v>Obesity</v>
      </c>
      <c r="K2224" t="str">
        <f>VLOOKUP(A2224,'Medical Examinations'!A:M,13,0)</f>
        <v>Normal</v>
      </c>
      <c r="L2224" t="str">
        <f>VLOOKUP(A2224,'Hospitalisation Details'!A:S,15,0)</f>
        <v>7-Jul-2001</v>
      </c>
      <c r="M2224" s="10">
        <f>VLOOKUP(A2224,'Hospitalisation Details'!A:Q,17,0)</f>
        <v>1526.31</v>
      </c>
      <c r="N2224" t="str">
        <f>VLOOKUP(A2224,'Hospitalisation Details'!A:L,12,0)</f>
        <v>tier - 2</v>
      </c>
      <c r="O2224" t="str">
        <f>VLOOKUP(A2224,'Hospitalisation Details'!A:AA,13,0)</f>
        <v>tier - 3</v>
      </c>
      <c r="P2224" t="str">
        <f>VLOOKUP(A2224,'Hospitalisation Details'!A:AA,14,0)</f>
        <v>R1011</v>
      </c>
      <c r="Q2224">
        <f>VLOOKUP(A2224,'Hospitalisation Details'!A:AA,16,0)</f>
        <v>21</v>
      </c>
    </row>
    <row r="2225" spans="1:17" ht="15.75" x14ac:dyDescent="0.25">
      <c r="A2225" s="1" t="s">
        <v>134</v>
      </c>
      <c r="B2225" t="str">
        <f>VLOOKUP(A2225,'Customer Names'!A:D,4,0)</f>
        <v>Matthew T.</v>
      </c>
      <c r="C2225">
        <f>VLOOKUP(A2225,'Medical Examinations'!A:B,2,0)</f>
        <v>23.21</v>
      </c>
      <c r="D2225">
        <f>VLOOKUP(A2225,'Medical Examinations'!A:C,3,0)</f>
        <v>5.24</v>
      </c>
      <c r="E2225" t="str">
        <f>VLOOKUP(A2225,'Medical Examinations'!A:K,11,0)</f>
        <v>Yes</v>
      </c>
      <c r="F2225" t="str">
        <f>VLOOKUP(A2225,'Medical Examinations'!A:N,14,0)</f>
        <v>No</v>
      </c>
      <c r="G2225" t="str">
        <f>VLOOKUP(A2225,'Medical Examinations'!A:F,6,0)</f>
        <v>No</v>
      </c>
      <c r="H2225" s="7" t="str">
        <f>VLOOKUP(A2225,'Medical Examinations'!A:J,10,0)</f>
        <v>0</v>
      </c>
      <c r="I2225" t="str">
        <f>VLOOKUP(A2225,'Medical Examinations'!A:I,9,0)</f>
        <v>No</v>
      </c>
      <c r="J2225" t="str">
        <f>VLOOKUP(A2225,'Medical Examinations'!A:L,12,0)</f>
        <v>Normal Weight</v>
      </c>
      <c r="K2225" t="str">
        <f>VLOOKUP(A2225,'Medical Examinations'!A:M,13,0)</f>
        <v>Normal</v>
      </c>
      <c r="L2225" t="str">
        <f>VLOOKUP(A2225,'Hospitalisation Details'!A:S,15,0)</f>
        <v>25-Aug-2001</v>
      </c>
      <c r="M2225" s="10">
        <f>VLOOKUP(A2225,'Hospitalisation Details'!A:Q,17,0)</f>
        <v>1515.34</v>
      </c>
      <c r="N2225" t="str">
        <f>VLOOKUP(A2225,'Hospitalisation Details'!A:L,12,0)</f>
        <v>tier - 2</v>
      </c>
      <c r="O2225" t="str">
        <f>VLOOKUP(A2225,'Hospitalisation Details'!A:AA,13,0)</f>
        <v>tier - 3</v>
      </c>
      <c r="P2225" t="str">
        <f>VLOOKUP(A2225,'Hospitalisation Details'!A:AA,14,0)</f>
        <v>R1013</v>
      </c>
      <c r="Q2225">
        <f>VLOOKUP(A2225,'Hospitalisation Details'!A:AA,16,0)</f>
        <v>21</v>
      </c>
    </row>
    <row r="2226" spans="1:17" ht="15.75" x14ac:dyDescent="0.25">
      <c r="A2226" s="1" t="s">
        <v>133</v>
      </c>
      <c r="B2226" t="str">
        <f>VLOOKUP(A2226,'Customer Names'!A:D,4,0)</f>
        <v>Pat</v>
      </c>
      <c r="C2226">
        <f>VLOOKUP(A2226,'Medical Examinations'!A:B,2,0)</f>
        <v>18.36</v>
      </c>
      <c r="D2226">
        <f>VLOOKUP(A2226,'Medical Examinations'!A:C,3,0)</f>
        <v>5.96</v>
      </c>
      <c r="E2226" t="str">
        <f>VLOOKUP(A2226,'Medical Examinations'!A:K,11,0)</f>
        <v>No</v>
      </c>
      <c r="F2226" t="str">
        <f>VLOOKUP(A2226,'Medical Examinations'!A:N,14,0)</f>
        <v>No</v>
      </c>
      <c r="G2226" t="str">
        <f>VLOOKUP(A2226,'Medical Examinations'!A:F,6,0)</f>
        <v>No</v>
      </c>
      <c r="H2226" s="7">
        <f>VLOOKUP(A2226,'Medical Examinations'!A:J,10,0)</f>
        <v>1</v>
      </c>
      <c r="I2226" t="str">
        <f>VLOOKUP(A2226,'Medical Examinations'!A:I,9,0)</f>
        <v>No</v>
      </c>
      <c r="J2226" t="str">
        <f>VLOOKUP(A2226,'Medical Examinations'!A:L,12,0)</f>
        <v>Underweight</v>
      </c>
      <c r="K2226" t="str">
        <f>VLOOKUP(A2226,'Medical Examinations'!A:M,13,0)</f>
        <v>Prediabetes</v>
      </c>
      <c r="L2226" t="str">
        <f>VLOOKUP(A2226,'Hospitalisation Details'!A:S,15,0)</f>
        <v>19-Jun-1998</v>
      </c>
      <c r="M2226" s="10">
        <f>VLOOKUP(A2226,'Hospitalisation Details'!A:Q,17,0)</f>
        <v>1497</v>
      </c>
      <c r="N2226" t="str">
        <f>VLOOKUP(A2226,'Hospitalisation Details'!A:L,12,0)</f>
        <v>tier - 2</v>
      </c>
      <c r="O2226" t="str">
        <f>VLOOKUP(A2226,'Hospitalisation Details'!A:AA,13,0)</f>
        <v>tier - 2</v>
      </c>
      <c r="P2226" t="str">
        <f>VLOOKUP(A2226,'Hospitalisation Details'!A:AA,14,0)</f>
        <v>R1013</v>
      </c>
      <c r="Q2226">
        <f>VLOOKUP(A2226,'Hospitalisation Details'!A:AA,16,0)</f>
        <v>24</v>
      </c>
    </row>
    <row r="2227" spans="1:17" ht="15.75" x14ac:dyDescent="0.25">
      <c r="A2227" s="1" t="s">
        <v>132</v>
      </c>
      <c r="B2227" t="str">
        <f>VLOOKUP(A2227,'Customer Names'!A:D,4,0)</f>
        <v>Ashley</v>
      </c>
      <c r="C2227">
        <f>VLOOKUP(A2227,'Medical Examinations'!A:B,2,0)</f>
        <v>15.92</v>
      </c>
      <c r="D2227">
        <f>VLOOKUP(A2227,'Medical Examinations'!A:C,3,0)</f>
        <v>4.76</v>
      </c>
      <c r="E2227" t="str">
        <f>VLOOKUP(A2227,'Medical Examinations'!A:K,11,0)</f>
        <v>Yes</v>
      </c>
      <c r="F2227" t="str">
        <f>VLOOKUP(A2227,'Medical Examinations'!A:N,14,0)</f>
        <v>No</v>
      </c>
      <c r="G2227" t="str">
        <f>VLOOKUP(A2227,'Medical Examinations'!A:F,6,0)</f>
        <v>No</v>
      </c>
      <c r="H2227" s="7">
        <f>VLOOKUP(A2227,'Medical Examinations'!A:J,10,0)</f>
        <v>1</v>
      </c>
      <c r="I2227" t="str">
        <f>VLOOKUP(A2227,'Medical Examinations'!A:I,9,0)</f>
        <v>No</v>
      </c>
      <c r="J2227" t="str">
        <f>VLOOKUP(A2227,'Medical Examinations'!A:L,12,0)</f>
        <v>Underweight</v>
      </c>
      <c r="K2227" t="str">
        <f>VLOOKUP(A2227,'Medical Examinations'!A:M,13,0)</f>
        <v>Normal</v>
      </c>
      <c r="L2227" t="str">
        <f>VLOOKUP(A2227,'Hospitalisation Details'!A:S,15,0)</f>
        <v>7-Oct-1995</v>
      </c>
      <c r="M2227" s="10">
        <f>VLOOKUP(A2227,'Hospitalisation Details'!A:Q,17,0)</f>
        <v>1493</v>
      </c>
      <c r="N2227" t="str">
        <f>VLOOKUP(A2227,'Hospitalisation Details'!A:L,12,0)</f>
        <v>tier - 2</v>
      </c>
      <c r="O2227" t="str">
        <f>VLOOKUP(A2227,'Hospitalisation Details'!A:AA,13,0)</f>
        <v>tier - 3</v>
      </c>
      <c r="P2227" t="str">
        <f>VLOOKUP(A2227,'Hospitalisation Details'!A:AA,14,0)</f>
        <v>R1013</v>
      </c>
      <c r="Q2227">
        <f>VLOOKUP(A2227,'Hospitalisation Details'!A:AA,16,0)</f>
        <v>27</v>
      </c>
    </row>
    <row r="2228" spans="1:17" ht="15.75" x14ac:dyDescent="0.25">
      <c r="A2228" s="1" t="s">
        <v>131</v>
      </c>
      <c r="B2228" t="str">
        <f>VLOOKUP(A2228,'Customer Names'!A:D,4,0)</f>
        <v>Elizabeth A.</v>
      </c>
      <c r="C2228">
        <f>VLOOKUP(A2228,'Medical Examinations'!A:B,2,0)</f>
        <v>15.17</v>
      </c>
      <c r="D2228">
        <f>VLOOKUP(A2228,'Medical Examinations'!A:C,3,0)</f>
        <v>4.3</v>
      </c>
      <c r="E2228" t="str">
        <f>VLOOKUP(A2228,'Medical Examinations'!A:K,11,0)</f>
        <v>Yes</v>
      </c>
      <c r="F2228" t="str">
        <f>VLOOKUP(A2228,'Medical Examinations'!A:N,14,0)</f>
        <v>No</v>
      </c>
      <c r="G2228" t="str">
        <f>VLOOKUP(A2228,'Medical Examinations'!A:F,6,0)</f>
        <v>Yes</v>
      </c>
      <c r="H2228" s="7">
        <f>VLOOKUP(A2228,'Medical Examinations'!A:J,10,0)</f>
        <v>1</v>
      </c>
      <c r="I2228" t="str">
        <f>VLOOKUP(A2228,'Medical Examinations'!A:I,9,0)</f>
        <v>No</v>
      </c>
      <c r="J2228" t="str">
        <f>VLOOKUP(A2228,'Medical Examinations'!A:L,12,0)</f>
        <v>Underweight</v>
      </c>
      <c r="K2228" t="str">
        <f>VLOOKUP(A2228,'Medical Examinations'!A:M,13,0)</f>
        <v>Normal</v>
      </c>
      <c r="L2228" t="str">
        <f>VLOOKUP(A2228,'Hospitalisation Details'!A:S,15,0)</f>
        <v>9-Jun-1997</v>
      </c>
      <c r="M2228" s="10">
        <f>VLOOKUP(A2228,'Hospitalisation Details'!A:Q,17,0)</f>
        <v>1481</v>
      </c>
      <c r="N2228" t="str">
        <f>VLOOKUP(A2228,'Hospitalisation Details'!A:L,12,0)</f>
        <v>tier - 2</v>
      </c>
      <c r="O2228" t="str">
        <f>VLOOKUP(A2228,'Hospitalisation Details'!A:AA,13,0)</f>
        <v>tier - 1</v>
      </c>
      <c r="P2228" t="str">
        <f>VLOOKUP(A2228,'Hospitalisation Details'!A:AA,14,0)</f>
        <v>R1012</v>
      </c>
      <c r="Q2228">
        <f>VLOOKUP(A2228,'Hospitalisation Details'!A:AA,16,0)</f>
        <v>25</v>
      </c>
    </row>
    <row r="2229" spans="1:17" ht="15.75" x14ac:dyDescent="0.25">
      <c r="A2229" s="1" t="s">
        <v>130</v>
      </c>
      <c r="B2229" t="str">
        <f>VLOOKUP(A2229,'Customer Names'!A:D,4,0)</f>
        <v>Rebecca M.</v>
      </c>
      <c r="C2229">
        <f>VLOOKUP(A2229,'Medical Examinations'!A:B,2,0)</f>
        <v>16.63</v>
      </c>
      <c r="D2229">
        <f>VLOOKUP(A2229,'Medical Examinations'!A:C,3,0)</f>
        <v>4.5</v>
      </c>
      <c r="E2229" t="str">
        <f>VLOOKUP(A2229,'Medical Examinations'!A:K,11,0)</f>
        <v>No</v>
      </c>
      <c r="F2229" t="str">
        <f>VLOOKUP(A2229,'Medical Examinations'!A:N,14,0)</f>
        <v>No</v>
      </c>
      <c r="G2229" t="str">
        <f>VLOOKUP(A2229,'Medical Examinations'!A:F,6,0)</f>
        <v>No</v>
      </c>
      <c r="H2229" s="7">
        <f>VLOOKUP(A2229,'Medical Examinations'!A:J,10,0)</f>
        <v>1</v>
      </c>
      <c r="I2229" t="str">
        <f>VLOOKUP(A2229,'Medical Examinations'!A:I,9,0)</f>
        <v>No</v>
      </c>
      <c r="J2229" t="str">
        <f>VLOOKUP(A2229,'Medical Examinations'!A:L,12,0)</f>
        <v>Underweight</v>
      </c>
      <c r="K2229" t="str">
        <f>VLOOKUP(A2229,'Medical Examinations'!A:M,13,0)</f>
        <v>Normal</v>
      </c>
      <c r="L2229" t="str">
        <f>VLOOKUP(A2229,'Hospitalisation Details'!A:S,15,0)</f>
        <v>7-Dec-1998</v>
      </c>
      <c r="M2229" s="10">
        <f>VLOOKUP(A2229,'Hospitalisation Details'!A:Q,17,0)</f>
        <v>1477</v>
      </c>
      <c r="N2229" t="str">
        <f>VLOOKUP(A2229,'Hospitalisation Details'!A:L,12,0)</f>
        <v>tier - 2</v>
      </c>
      <c r="O2229" t="str">
        <f>VLOOKUP(A2229,'Hospitalisation Details'!A:AA,13,0)</f>
        <v>tier - 1</v>
      </c>
      <c r="P2229" t="str">
        <f>VLOOKUP(A2229,'Hospitalisation Details'!A:AA,14,0)</f>
        <v>R1013</v>
      </c>
      <c r="Q2229">
        <f>VLOOKUP(A2229,'Hospitalisation Details'!A:AA,16,0)</f>
        <v>24</v>
      </c>
    </row>
    <row r="2230" spans="1:17" ht="15.75" x14ac:dyDescent="0.25">
      <c r="A2230" s="1" t="s">
        <v>129</v>
      </c>
      <c r="B2230" t="str">
        <f>VLOOKUP(A2230,'Customer Names'!A:D,4,0)</f>
        <v>Ruth</v>
      </c>
      <c r="C2230">
        <f>VLOOKUP(A2230,'Medical Examinations'!A:B,2,0)</f>
        <v>19.39</v>
      </c>
      <c r="D2230">
        <f>VLOOKUP(A2230,'Medical Examinations'!A:C,3,0)</f>
        <v>5.59</v>
      </c>
      <c r="E2230" t="str">
        <f>VLOOKUP(A2230,'Medical Examinations'!A:K,11,0)</f>
        <v>No</v>
      </c>
      <c r="F2230" t="str">
        <f>VLOOKUP(A2230,'Medical Examinations'!A:N,14,0)</f>
        <v>No</v>
      </c>
      <c r="G2230" t="str">
        <f>VLOOKUP(A2230,'Medical Examinations'!A:F,6,0)</f>
        <v>Yes</v>
      </c>
      <c r="H2230" s="7">
        <f>VLOOKUP(A2230,'Medical Examinations'!A:J,10,0)</f>
        <v>1</v>
      </c>
      <c r="I2230" t="str">
        <f>VLOOKUP(A2230,'Medical Examinations'!A:I,9,0)</f>
        <v>No</v>
      </c>
      <c r="J2230" t="str">
        <f>VLOOKUP(A2230,'Medical Examinations'!A:L,12,0)</f>
        <v>Normal Weight</v>
      </c>
      <c r="K2230" t="str">
        <f>VLOOKUP(A2230,'Medical Examinations'!A:M,13,0)</f>
        <v>Normal</v>
      </c>
      <c r="L2230" t="str">
        <f>VLOOKUP(A2230,'Hospitalisation Details'!A:S,15,0)</f>
        <v>20-Jun-2003</v>
      </c>
      <c r="M2230" s="10">
        <f>VLOOKUP(A2230,'Hospitalisation Details'!A:Q,17,0)</f>
        <v>1467</v>
      </c>
      <c r="N2230" t="str">
        <f>VLOOKUP(A2230,'Hospitalisation Details'!A:L,12,0)</f>
        <v>tier - 2</v>
      </c>
      <c r="O2230" t="str">
        <f>VLOOKUP(A2230,'Hospitalisation Details'!A:AA,13,0)</f>
        <v>tier - 2</v>
      </c>
      <c r="P2230" t="str">
        <f>VLOOKUP(A2230,'Hospitalisation Details'!A:AA,14,0)</f>
        <v>R1013</v>
      </c>
      <c r="Q2230">
        <f>VLOOKUP(A2230,'Hospitalisation Details'!A:AA,16,0)</f>
        <v>19</v>
      </c>
    </row>
    <row r="2231" spans="1:17" ht="15.75" x14ac:dyDescent="0.25">
      <c r="A2231" s="1" t="s">
        <v>128</v>
      </c>
      <c r="B2231" t="str">
        <f>VLOOKUP(A2231,'Customer Names'!A:D,4,0)</f>
        <v>Gregory S</v>
      </c>
      <c r="C2231">
        <f>VLOOKUP(A2231,'Medical Examinations'!A:B,2,0)</f>
        <v>17.34</v>
      </c>
      <c r="D2231">
        <f>VLOOKUP(A2231,'Medical Examinations'!A:C,3,0)</f>
        <v>6.29</v>
      </c>
      <c r="E2231" t="str">
        <f>VLOOKUP(A2231,'Medical Examinations'!A:K,11,0)</f>
        <v>Yes</v>
      </c>
      <c r="F2231" t="str">
        <f>VLOOKUP(A2231,'Medical Examinations'!A:N,14,0)</f>
        <v>No</v>
      </c>
      <c r="G2231" t="str">
        <f>VLOOKUP(A2231,'Medical Examinations'!A:F,6,0)</f>
        <v>Yes</v>
      </c>
      <c r="H2231" s="7">
        <f>VLOOKUP(A2231,'Medical Examinations'!A:J,10,0)</f>
        <v>1</v>
      </c>
      <c r="I2231" t="str">
        <f>VLOOKUP(A2231,'Medical Examinations'!A:I,9,0)</f>
        <v>No</v>
      </c>
      <c r="J2231" t="str">
        <f>VLOOKUP(A2231,'Medical Examinations'!A:L,12,0)</f>
        <v>Underweight</v>
      </c>
      <c r="K2231" t="str">
        <f>VLOOKUP(A2231,'Medical Examinations'!A:M,13,0)</f>
        <v>Prediabetes</v>
      </c>
      <c r="L2231" t="str">
        <f>VLOOKUP(A2231,'Hospitalisation Details'!A:S,15,0)</f>
        <v>19-Jun-1997</v>
      </c>
      <c r="M2231" s="10">
        <f>VLOOKUP(A2231,'Hospitalisation Details'!A:Q,17,0)</f>
        <v>1445</v>
      </c>
      <c r="N2231" t="str">
        <f>VLOOKUP(A2231,'Hospitalisation Details'!A:L,12,0)</f>
        <v>tier - 2</v>
      </c>
      <c r="O2231" t="str">
        <f>VLOOKUP(A2231,'Hospitalisation Details'!A:AA,13,0)</f>
        <v>tier - 1</v>
      </c>
      <c r="P2231" t="str">
        <f>VLOOKUP(A2231,'Hospitalisation Details'!A:AA,14,0)</f>
        <v>R1013</v>
      </c>
      <c r="Q2231">
        <f>VLOOKUP(A2231,'Hospitalisation Details'!A:AA,16,0)</f>
        <v>25</v>
      </c>
    </row>
    <row r="2232" spans="1:17" ht="15.75" x14ac:dyDescent="0.25">
      <c r="A2232" s="1" t="s">
        <v>127</v>
      </c>
      <c r="B2232" t="str">
        <f>VLOOKUP(A2232,'Customer Names'!A:D,4,0)</f>
        <v>Alexandra S</v>
      </c>
      <c r="C2232">
        <f>VLOOKUP(A2232,'Medical Examinations'!A:B,2,0)</f>
        <v>17.940000000000001</v>
      </c>
      <c r="D2232">
        <f>VLOOKUP(A2232,'Medical Examinations'!A:C,3,0)</f>
        <v>4.1900000000000004</v>
      </c>
      <c r="E2232" t="str">
        <f>VLOOKUP(A2232,'Medical Examinations'!A:K,11,0)</f>
        <v>No</v>
      </c>
      <c r="F2232" t="str">
        <f>VLOOKUP(A2232,'Medical Examinations'!A:N,14,0)</f>
        <v>Yes</v>
      </c>
      <c r="G2232" t="str">
        <f>VLOOKUP(A2232,'Medical Examinations'!A:F,6,0)</f>
        <v>No</v>
      </c>
      <c r="H2232" s="7">
        <f>VLOOKUP(A2232,'Medical Examinations'!A:J,10,0)</f>
        <v>1</v>
      </c>
      <c r="I2232" t="str">
        <f>VLOOKUP(A2232,'Medical Examinations'!A:I,9,0)</f>
        <v>No</v>
      </c>
      <c r="J2232" t="str">
        <f>VLOOKUP(A2232,'Medical Examinations'!A:L,12,0)</f>
        <v>Underweight</v>
      </c>
      <c r="K2232" t="str">
        <f>VLOOKUP(A2232,'Medical Examinations'!A:M,13,0)</f>
        <v>Normal</v>
      </c>
      <c r="L2232" t="str">
        <f>VLOOKUP(A2232,'Hospitalisation Details'!A:S,15,0)</f>
        <v>1-Sep-2000</v>
      </c>
      <c r="M2232" s="10">
        <f>VLOOKUP(A2232,'Hospitalisation Details'!A:Q,17,0)</f>
        <v>1438</v>
      </c>
      <c r="N2232" t="str">
        <f>VLOOKUP(A2232,'Hospitalisation Details'!A:L,12,0)</f>
        <v>tier - 2</v>
      </c>
      <c r="O2232" t="str">
        <f>VLOOKUP(A2232,'Hospitalisation Details'!A:AA,13,0)</f>
        <v>tier - 2</v>
      </c>
      <c r="P2232" t="str">
        <f>VLOOKUP(A2232,'Hospitalisation Details'!A:AA,14,0)</f>
        <v>R1013</v>
      </c>
      <c r="Q2232">
        <f>VLOOKUP(A2232,'Hospitalisation Details'!A:AA,16,0)</f>
        <v>22</v>
      </c>
    </row>
    <row r="2233" spans="1:17" ht="15.75" x14ac:dyDescent="0.25">
      <c r="A2233" s="1" t="s">
        <v>126</v>
      </c>
      <c r="B2233" t="str">
        <f>VLOOKUP(A2233,'Customer Names'!A:D,4,0)</f>
        <v>Hillary</v>
      </c>
      <c r="C2233">
        <f>VLOOKUP(A2233,'Medical Examinations'!A:B,2,0)</f>
        <v>16.670000000000002</v>
      </c>
      <c r="D2233">
        <f>VLOOKUP(A2233,'Medical Examinations'!A:C,3,0)</f>
        <v>4.7</v>
      </c>
      <c r="E2233" t="str">
        <f>VLOOKUP(A2233,'Medical Examinations'!A:K,11,0)</f>
        <v>Yes</v>
      </c>
      <c r="F2233" t="str">
        <f>VLOOKUP(A2233,'Medical Examinations'!A:N,14,0)</f>
        <v>No</v>
      </c>
      <c r="G2233" t="str">
        <f>VLOOKUP(A2233,'Medical Examinations'!A:F,6,0)</f>
        <v>Yes</v>
      </c>
      <c r="H2233" s="7">
        <f>VLOOKUP(A2233,'Medical Examinations'!A:J,10,0)</f>
        <v>1</v>
      </c>
      <c r="I2233" t="str">
        <f>VLOOKUP(A2233,'Medical Examinations'!A:I,9,0)</f>
        <v>No</v>
      </c>
      <c r="J2233" t="str">
        <f>VLOOKUP(A2233,'Medical Examinations'!A:L,12,0)</f>
        <v>Underweight</v>
      </c>
      <c r="K2233" t="str">
        <f>VLOOKUP(A2233,'Medical Examinations'!A:M,13,0)</f>
        <v>Normal</v>
      </c>
      <c r="L2233" t="str">
        <f>VLOOKUP(A2233,'Hospitalisation Details'!A:S,15,0)</f>
        <v>5-Dec-1997</v>
      </c>
      <c r="M2233" s="10">
        <f>VLOOKUP(A2233,'Hospitalisation Details'!A:Q,17,0)</f>
        <v>1422</v>
      </c>
      <c r="N2233" t="str">
        <f>VLOOKUP(A2233,'Hospitalisation Details'!A:L,12,0)</f>
        <v>tier - 2</v>
      </c>
      <c r="O2233" t="str">
        <f>VLOOKUP(A2233,'Hospitalisation Details'!A:AA,13,0)</f>
        <v>tier - 2</v>
      </c>
      <c r="P2233" t="str">
        <f>VLOOKUP(A2233,'Hospitalisation Details'!A:AA,14,0)</f>
        <v>R1013</v>
      </c>
      <c r="Q2233">
        <f>VLOOKUP(A2233,'Hospitalisation Details'!A:AA,16,0)</f>
        <v>25</v>
      </c>
    </row>
    <row r="2234" spans="1:17" ht="15.75" x14ac:dyDescent="0.25">
      <c r="A2234" s="1" t="s">
        <v>125</v>
      </c>
      <c r="B2234" t="str">
        <f>VLOOKUP(A2234,'Customer Names'!A:D,4,0)</f>
        <v>Amy K.</v>
      </c>
      <c r="C2234">
        <f>VLOOKUP(A2234,'Medical Examinations'!A:B,2,0)</f>
        <v>20.58</v>
      </c>
      <c r="D2234">
        <f>VLOOKUP(A2234,'Medical Examinations'!A:C,3,0)</f>
        <v>5.64</v>
      </c>
      <c r="E2234" t="str">
        <f>VLOOKUP(A2234,'Medical Examinations'!A:K,11,0)</f>
        <v>Yes</v>
      </c>
      <c r="F2234" t="str">
        <f>VLOOKUP(A2234,'Medical Examinations'!A:N,14,0)</f>
        <v>No</v>
      </c>
      <c r="G2234" t="str">
        <f>VLOOKUP(A2234,'Medical Examinations'!A:F,6,0)</f>
        <v>No</v>
      </c>
      <c r="H2234" s="7" t="str">
        <f>VLOOKUP(A2234,'Medical Examinations'!A:J,10,0)</f>
        <v>0</v>
      </c>
      <c r="I2234" t="str">
        <f>VLOOKUP(A2234,'Medical Examinations'!A:I,9,0)</f>
        <v>No</v>
      </c>
      <c r="J2234" t="str">
        <f>VLOOKUP(A2234,'Medical Examinations'!A:L,12,0)</f>
        <v>Normal Weight</v>
      </c>
      <c r="K2234" t="str">
        <f>VLOOKUP(A2234,'Medical Examinations'!A:M,13,0)</f>
        <v>Normal</v>
      </c>
      <c r="L2234" t="str">
        <f>VLOOKUP(A2234,'Hospitalisation Details'!A:S,15,0)</f>
        <v>23-Aug-2001</v>
      </c>
      <c r="M2234" s="10">
        <f>VLOOKUP(A2234,'Hospitalisation Details'!A:Q,17,0)</f>
        <v>1421</v>
      </c>
      <c r="N2234" t="str">
        <f>VLOOKUP(A2234,'Hospitalisation Details'!A:L,12,0)</f>
        <v>tier - 2</v>
      </c>
      <c r="O2234" t="str">
        <f>VLOOKUP(A2234,'Hospitalisation Details'!A:AA,13,0)</f>
        <v>tier - 2</v>
      </c>
      <c r="P2234" t="str">
        <f>VLOOKUP(A2234,'Hospitalisation Details'!A:AA,14,0)</f>
        <v>R1013</v>
      </c>
      <c r="Q2234">
        <f>VLOOKUP(A2234,'Hospitalisation Details'!A:AA,16,0)</f>
        <v>21</v>
      </c>
    </row>
    <row r="2235" spans="1:17" ht="15.75" x14ac:dyDescent="0.25">
      <c r="A2235" s="1" t="s">
        <v>124</v>
      </c>
      <c r="B2235" t="str">
        <f>VLOOKUP(A2235,'Customer Names'!A:D,4,0)</f>
        <v>Scott</v>
      </c>
      <c r="C2235">
        <f>VLOOKUP(A2235,'Medical Examinations'!A:B,2,0)</f>
        <v>16.5</v>
      </c>
      <c r="D2235">
        <f>VLOOKUP(A2235,'Medical Examinations'!A:C,3,0)</f>
        <v>4.1100000000000003</v>
      </c>
      <c r="E2235" t="str">
        <f>VLOOKUP(A2235,'Medical Examinations'!A:K,11,0)</f>
        <v>Yes</v>
      </c>
      <c r="F2235" t="str">
        <f>VLOOKUP(A2235,'Medical Examinations'!A:N,14,0)</f>
        <v>No</v>
      </c>
      <c r="G2235" t="str">
        <f>VLOOKUP(A2235,'Medical Examinations'!A:F,6,0)</f>
        <v>No</v>
      </c>
      <c r="H2235" s="7" t="str">
        <f>VLOOKUP(A2235,'Medical Examinations'!A:J,10,0)</f>
        <v>0</v>
      </c>
      <c r="I2235" t="str">
        <f>VLOOKUP(A2235,'Medical Examinations'!A:I,9,0)</f>
        <v>No</v>
      </c>
      <c r="J2235" t="str">
        <f>VLOOKUP(A2235,'Medical Examinations'!A:L,12,0)</f>
        <v>Underweight</v>
      </c>
      <c r="K2235" t="str">
        <f>VLOOKUP(A2235,'Medical Examinations'!A:M,13,0)</f>
        <v>Normal</v>
      </c>
      <c r="L2235" t="str">
        <f>VLOOKUP(A2235,'Hospitalisation Details'!A:S,15,0)</f>
        <v>23-Jun-1996</v>
      </c>
      <c r="M2235" s="10">
        <f>VLOOKUP(A2235,'Hospitalisation Details'!A:Q,17,0)</f>
        <v>1417</v>
      </c>
      <c r="N2235" t="str">
        <f>VLOOKUP(A2235,'Hospitalisation Details'!A:L,12,0)</f>
        <v>tier - 2</v>
      </c>
      <c r="O2235" t="str">
        <f>VLOOKUP(A2235,'Hospitalisation Details'!A:AA,13,0)</f>
        <v>tier - 3</v>
      </c>
      <c r="P2235" t="str">
        <f>VLOOKUP(A2235,'Hospitalisation Details'!A:AA,14,0)</f>
        <v>R1013</v>
      </c>
      <c r="Q2235">
        <f>VLOOKUP(A2235,'Hospitalisation Details'!A:AA,16,0)</f>
        <v>26</v>
      </c>
    </row>
    <row r="2236" spans="1:17" ht="15.75" x14ac:dyDescent="0.25">
      <c r="A2236" s="1" t="s">
        <v>123</v>
      </c>
      <c r="B2236" t="str">
        <f>VLOOKUP(A2236,'Customer Names'!A:D,4,0)</f>
        <v>John</v>
      </c>
      <c r="C2236">
        <f>VLOOKUP(A2236,'Medical Examinations'!A:B,2,0)</f>
        <v>15.41</v>
      </c>
      <c r="D2236">
        <f>VLOOKUP(A2236,'Medical Examinations'!A:C,3,0)</f>
        <v>5.43</v>
      </c>
      <c r="E2236" t="str">
        <f>VLOOKUP(A2236,'Medical Examinations'!A:K,11,0)</f>
        <v>Yes</v>
      </c>
      <c r="F2236" t="str">
        <f>VLOOKUP(A2236,'Medical Examinations'!A:N,14,0)</f>
        <v>No</v>
      </c>
      <c r="G2236" t="str">
        <f>VLOOKUP(A2236,'Medical Examinations'!A:F,6,0)</f>
        <v>Yes</v>
      </c>
      <c r="H2236" s="7">
        <f>VLOOKUP(A2236,'Medical Examinations'!A:J,10,0)</f>
        <v>1</v>
      </c>
      <c r="I2236" t="str">
        <f>VLOOKUP(A2236,'Medical Examinations'!A:I,9,0)</f>
        <v>No</v>
      </c>
      <c r="J2236" t="str">
        <f>VLOOKUP(A2236,'Medical Examinations'!A:L,12,0)</f>
        <v>Underweight</v>
      </c>
      <c r="K2236" t="str">
        <f>VLOOKUP(A2236,'Medical Examinations'!A:M,13,0)</f>
        <v>Normal</v>
      </c>
      <c r="L2236" t="str">
        <f>VLOOKUP(A2236,'Hospitalisation Details'!A:S,15,0)</f>
        <v>27-Oct-1997</v>
      </c>
      <c r="M2236" s="10">
        <f>VLOOKUP(A2236,'Hospitalisation Details'!A:Q,17,0)</f>
        <v>1402</v>
      </c>
      <c r="N2236" t="str">
        <f>VLOOKUP(A2236,'Hospitalisation Details'!A:L,12,0)</f>
        <v>tier - 2</v>
      </c>
      <c r="O2236" t="str">
        <f>VLOOKUP(A2236,'Hospitalisation Details'!A:AA,13,0)</f>
        <v>tier - 3</v>
      </c>
      <c r="P2236" t="str">
        <f>VLOOKUP(A2236,'Hospitalisation Details'!A:AA,14,0)</f>
        <v>R1011</v>
      </c>
      <c r="Q2236">
        <f>VLOOKUP(A2236,'Hospitalisation Details'!A:AA,16,0)</f>
        <v>25</v>
      </c>
    </row>
    <row r="2237" spans="1:17" ht="15.75" x14ac:dyDescent="0.25">
      <c r="A2237" s="1" t="s">
        <v>122</v>
      </c>
      <c r="B2237" t="str">
        <f>VLOOKUP(A2237,'Customer Names'!A:D,4,0)</f>
        <v>Maaikel</v>
      </c>
      <c r="C2237">
        <f>VLOOKUP(A2237,'Medical Examinations'!A:B,2,0)</f>
        <v>24.59</v>
      </c>
      <c r="D2237">
        <f>VLOOKUP(A2237,'Medical Examinations'!A:C,3,0)</f>
        <v>4.38</v>
      </c>
      <c r="E2237" t="str">
        <f>VLOOKUP(A2237,'Medical Examinations'!A:K,11,0)</f>
        <v>No</v>
      </c>
      <c r="F2237" t="str">
        <f>VLOOKUP(A2237,'Medical Examinations'!A:N,14,0)</f>
        <v>No</v>
      </c>
      <c r="G2237" t="str">
        <f>VLOOKUP(A2237,'Medical Examinations'!A:F,6,0)</f>
        <v>No</v>
      </c>
      <c r="H2237" s="7">
        <f>VLOOKUP(A2237,'Medical Examinations'!A:J,10,0)</f>
        <v>1</v>
      </c>
      <c r="I2237" t="str">
        <f>VLOOKUP(A2237,'Medical Examinations'!A:I,9,0)</f>
        <v>No</v>
      </c>
      <c r="J2237" t="str">
        <f>VLOOKUP(A2237,'Medical Examinations'!A:L,12,0)</f>
        <v>Normal Weight</v>
      </c>
      <c r="K2237" t="str">
        <f>VLOOKUP(A2237,'Medical Examinations'!A:M,13,0)</f>
        <v>Normal</v>
      </c>
      <c r="L2237" t="str">
        <f>VLOOKUP(A2237,'Hospitalisation Details'!A:S,15,0)</f>
        <v>5-Sep-1998</v>
      </c>
      <c r="M2237" s="10">
        <f>VLOOKUP(A2237,'Hospitalisation Details'!A:Q,17,0)</f>
        <v>1400.44</v>
      </c>
      <c r="N2237" t="str">
        <f>VLOOKUP(A2237,'Hospitalisation Details'!A:L,12,0)</f>
        <v>tier - 2</v>
      </c>
      <c r="O2237" t="str">
        <f>VLOOKUP(A2237,'Hospitalisation Details'!A:AA,13,0)</f>
        <v>tier - 2</v>
      </c>
      <c r="P2237" t="str">
        <f>VLOOKUP(A2237,'Hospitalisation Details'!A:AA,14,0)</f>
        <v>R1013</v>
      </c>
      <c r="Q2237">
        <f>VLOOKUP(A2237,'Hospitalisation Details'!A:AA,16,0)</f>
        <v>24</v>
      </c>
    </row>
    <row r="2238" spans="1:17" ht="15.75" x14ac:dyDescent="0.25">
      <c r="A2238" s="1" t="s">
        <v>121</v>
      </c>
      <c r="B2238" t="str">
        <f>VLOOKUP(A2238,'Customer Names'!A:D,4,0)</f>
        <v>Daniel C</v>
      </c>
      <c r="C2238">
        <f>VLOOKUP(A2238,'Medical Examinations'!A:B,2,0)</f>
        <v>33.33</v>
      </c>
      <c r="D2238">
        <f>VLOOKUP(A2238,'Medical Examinations'!A:C,3,0)</f>
        <v>9.7899999999999991</v>
      </c>
      <c r="E2238" t="str">
        <f>VLOOKUP(A2238,'Medical Examinations'!A:K,11,0)</f>
        <v>No</v>
      </c>
      <c r="F2238" t="str">
        <f>VLOOKUP(A2238,'Medical Examinations'!A:N,14,0)</f>
        <v>No</v>
      </c>
      <c r="G2238" t="str">
        <f>VLOOKUP(A2238,'Medical Examinations'!A:F,6,0)</f>
        <v>No</v>
      </c>
      <c r="H2238" s="7" t="str">
        <f>VLOOKUP(A2238,'Medical Examinations'!A:J,10,0)</f>
        <v>0</v>
      </c>
      <c r="I2238" t="str">
        <f>VLOOKUP(A2238,'Medical Examinations'!A:I,9,0)</f>
        <v>No</v>
      </c>
      <c r="J2238" t="str">
        <f>VLOOKUP(A2238,'Medical Examinations'!A:L,12,0)</f>
        <v>Obesity</v>
      </c>
      <c r="K2238" t="str">
        <f>VLOOKUP(A2238,'Medical Examinations'!A:M,13,0)</f>
        <v>Diabetes</v>
      </c>
      <c r="L2238" t="str">
        <f>VLOOKUP(A2238,'Hospitalisation Details'!A:S,15,0)</f>
        <v>22-Dec-2002</v>
      </c>
      <c r="M2238" s="10">
        <f>VLOOKUP(A2238,'Hospitalisation Details'!A:Q,17,0)</f>
        <v>1391.53</v>
      </c>
      <c r="N2238" t="str">
        <f>VLOOKUP(A2238,'Hospitalisation Details'!A:L,12,0)</f>
        <v>tier - 2</v>
      </c>
      <c r="O2238" t="str">
        <f>VLOOKUP(A2238,'Hospitalisation Details'!A:AA,13,0)</f>
        <v>tier - 1</v>
      </c>
      <c r="P2238" t="str">
        <f>VLOOKUP(A2238,'Hospitalisation Details'!A:AA,14,0)</f>
        <v>R1013</v>
      </c>
      <c r="Q2238">
        <f>VLOOKUP(A2238,'Hospitalisation Details'!A:AA,16,0)</f>
        <v>20</v>
      </c>
    </row>
    <row r="2239" spans="1:17" ht="15.75" x14ac:dyDescent="0.25">
      <c r="A2239" s="1" t="s">
        <v>120</v>
      </c>
      <c r="B2239" t="str">
        <f>VLOOKUP(A2239,'Customer Names'!A:D,4,0)</f>
        <v>Christopher S.</v>
      </c>
      <c r="C2239">
        <f>VLOOKUP(A2239,'Medical Examinations'!A:B,2,0)</f>
        <v>18.5</v>
      </c>
      <c r="D2239">
        <f>VLOOKUP(A2239,'Medical Examinations'!A:C,3,0)</f>
        <v>11.84</v>
      </c>
      <c r="E2239" t="str">
        <f>VLOOKUP(A2239,'Medical Examinations'!A:K,11,0)</f>
        <v>No</v>
      </c>
      <c r="F2239" t="str">
        <f>VLOOKUP(A2239,'Medical Examinations'!A:N,14,0)</f>
        <v>No</v>
      </c>
      <c r="G2239" t="str">
        <f>VLOOKUP(A2239,'Medical Examinations'!A:F,6,0)</f>
        <v>No</v>
      </c>
      <c r="H2239" s="7" t="str">
        <f>VLOOKUP(A2239,'Medical Examinations'!A:J,10,0)</f>
        <v>0</v>
      </c>
      <c r="I2239" t="str">
        <f>VLOOKUP(A2239,'Medical Examinations'!A:I,9,0)</f>
        <v>No</v>
      </c>
      <c r="J2239" t="str">
        <f>VLOOKUP(A2239,'Medical Examinations'!A:L,12,0)</f>
        <v>Normal Weight</v>
      </c>
      <c r="K2239" t="str">
        <f>VLOOKUP(A2239,'Medical Examinations'!A:M,13,0)</f>
        <v>Diabetes</v>
      </c>
      <c r="L2239" t="str">
        <f>VLOOKUP(A2239,'Hospitalisation Details'!A:S,15,0)</f>
        <v>14-Nov-2002</v>
      </c>
      <c r="M2239" s="10">
        <f>VLOOKUP(A2239,'Hospitalisation Details'!A:Q,17,0)</f>
        <v>1390</v>
      </c>
      <c r="N2239" t="str">
        <f>VLOOKUP(A2239,'Hospitalisation Details'!A:L,12,0)</f>
        <v>tier - 2</v>
      </c>
      <c r="O2239" t="str">
        <f>VLOOKUP(A2239,'Hospitalisation Details'!A:AA,13,0)</f>
        <v>tier - 2</v>
      </c>
      <c r="P2239" t="str">
        <f>VLOOKUP(A2239,'Hospitalisation Details'!A:AA,14,0)</f>
        <v>R1013</v>
      </c>
      <c r="Q2239">
        <f>VLOOKUP(A2239,'Hospitalisation Details'!A:AA,16,0)</f>
        <v>20</v>
      </c>
    </row>
    <row r="2240" spans="1:17" ht="15.75" x14ac:dyDescent="0.25">
      <c r="A2240" s="1" t="s">
        <v>119</v>
      </c>
      <c r="B2240" t="str">
        <f>VLOOKUP(A2240,'Customer Names'!A:D,4,0)</f>
        <v>William R</v>
      </c>
      <c r="C2240">
        <f>VLOOKUP(A2240,'Medical Examinations'!A:B,2,0)</f>
        <v>18.579999999999998</v>
      </c>
      <c r="D2240">
        <f>VLOOKUP(A2240,'Medical Examinations'!A:C,3,0)</f>
        <v>6.22</v>
      </c>
      <c r="E2240" t="str">
        <f>VLOOKUP(A2240,'Medical Examinations'!A:K,11,0)</f>
        <v>No</v>
      </c>
      <c r="F2240" t="str">
        <f>VLOOKUP(A2240,'Medical Examinations'!A:N,14,0)</f>
        <v>No</v>
      </c>
      <c r="G2240" t="str">
        <f>VLOOKUP(A2240,'Medical Examinations'!A:F,6,0)</f>
        <v>No</v>
      </c>
      <c r="H2240" s="7" t="str">
        <f>VLOOKUP(A2240,'Medical Examinations'!A:J,10,0)</f>
        <v>0</v>
      </c>
      <c r="I2240" t="str">
        <f>VLOOKUP(A2240,'Medical Examinations'!A:I,9,0)</f>
        <v>No</v>
      </c>
      <c r="J2240" t="str">
        <f>VLOOKUP(A2240,'Medical Examinations'!A:L,12,0)</f>
        <v>Normal Weight</v>
      </c>
      <c r="K2240" t="str">
        <f>VLOOKUP(A2240,'Medical Examinations'!A:M,13,0)</f>
        <v>Prediabetes</v>
      </c>
      <c r="L2240" t="str">
        <f>VLOOKUP(A2240,'Hospitalisation Details'!A:S,15,0)</f>
        <v>6-Jul-1999</v>
      </c>
      <c r="M2240" s="10">
        <f>VLOOKUP(A2240,'Hospitalisation Details'!A:Q,17,0)</f>
        <v>1389</v>
      </c>
      <c r="N2240" t="str">
        <f>VLOOKUP(A2240,'Hospitalisation Details'!A:L,12,0)</f>
        <v>tier - 2</v>
      </c>
      <c r="O2240" t="str">
        <f>VLOOKUP(A2240,'Hospitalisation Details'!A:AA,13,0)</f>
        <v>tier - 2</v>
      </c>
      <c r="P2240" t="str">
        <f>VLOOKUP(A2240,'Hospitalisation Details'!A:AA,14,0)</f>
        <v>R1013</v>
      </c>
      <c r="Q2240">
        <f>VLOOKUP(A2240,'Hospitalisation Details'!A:AA,16,0)</f>
        <v>23</v>
      </c>
    </row>
    <row r="2241" spans="1:17" ht="15.75" x14ac:dyDescent="0.25">
      <c r="A2241" s="1" t="s">
        <v>118</v>
      </c>
      <c r="B2241" t="str">
        <f>VLOOKUP(A2241,'Customer Names'!A:D,4,0)</f>
        <v>Lyndsy</v>
      </c>
      <c r="C2241">
        <f>VLOOKUP(A2241,'Medical Examinations'!A:B,2,0)</f>
        <v>16.64</v>
      </c>
      <c r="D2241">
        <f>VLOOKUP(A2241,'Medical Examinations'!A:C,3,0)</f>
        <v>10.01</v>
      </c>
      <c r="E2241" t="str">
        <f>VLOOKUP(A2241,'Medical Examinations'!A:K,11,0)</f>
        <v>No</v>
      </c>
      <c r="F2241" t="str">
        <f>VLOOKUP(A2241,'Medical Examinations'!A:N,14,0)</f>
        <v>No</v>
      </c>
      <c r="G2241" t="str">
        <f>VLOOKUP(A2241,'Medical Examinations'!A:F,6,0)</f>
        <v>No</v>
      </c>
      <c r="H2241" s="7" t="str">
        <f>VLOOKUP(A2241,'Medical Examinations'!A:J,10,0)</f>
        <v>0</v>
      </c>
      <c r="I2241" t="str">
        <f>VLOOKUP(A2241,'Medical Examinations'!A:I,9,0)</f>
        <v>No</v>
      </c>
      <c r="J2241" t="str">
        <f>VLOOKUP(A2241,'Medical Examinations'!A:L,12,0)</f>
        <v>Underweight</v>
      </c>
      <c r="K2241" t="str">
        <f>VLOOKUP(A2241,'Medical Examinations'!A:M,13,0)</f>
        <v>Diabetes</v>
      </c>
      <c r="L2241" t="str">
        <f>VLOOKUP(A2241,'Hospitalisation Details'!A:S,15,0)</f>
        <v>15-Aug-2002</v>
      </c>
      <c r="M2241" s="10">
        <f>VLOOKUP(A2241,'Hospitalisation Details'!A:Q,17,0)</f>
        <v>1382</v>
      </c>
      <c r="N2241" t="str">
        <f>VLOOKUP(A2241,'Hospitalisation Details'!A:L,12,0)</f>
        <v>tier - 2</v>
      </c>
      <c r="O2241" t="str">
        <f>VLOOKUP(A2241,'Hospitalisation Details'!A:AA,13,0)</f>
        <v>tier - 1</v>
      </c>
      <c r="P2241" t="str">
        <f>VLOOKUP(A2241,'Hospitalisation Details'!A:AA,14,0)</f>
        <v>R1013</v>
      </c>
      <c r="Q2241">
        <f>VLOOKUP(A2241,'Hospitalisation Details'!A:AA,16,0)</f>
        <v>20</v>
      </c>
    </row>
    <row r="2242" spans="1:17" ht="15.75" x14ac:dyDescent="0.25">
      <c r="A2242" s="1" t="s">
        <v>117</v>
      </c>
      <c r="B2242" t="str">
        <f>VLOOKUP(A2242,'Customer Names'!A:D,4,0)</f>
        <v>Jessica</v>
      </c>
      <c r="C2242">
        <f>VLOOKUP(A2242,'Medical Examinations'!A:B,2,0)</f>
        <v>19.329999999999998</v>
      </c>
      <c r="D2242">
        <f>VLOOKUP(A2242,'Medical Examinations'!A:C,3,0)</f>
        <v>4.32</v>
      </c>
      <c r="E2242" t="str">
        <f>VLOOKUP(A2242,'Medical Examinations'!A:K,11,0)</f>
        <v>No</v>
      </c>
      <c r="F2242" t="str">
        <f>VLOOKUP(A2242,'Medical Examinations'!A:N,14,0)</f>
        <v>No</v>
      </c>
      <c r="G2242" t="str">
        <f>VLOOKUP(A2242,'Medical Examinations'!A:F,6,0)</f>
        <v>No</v>
      </c>
      <c r="H2242" s="7">
        <f>VLOOKUP(A2242,'Medical Examinations'!A:J,10,0)</f>
        <v>1</v>
      </c>
      <c r="I2242" t="str">
        <f>VLOOKUP(A2242,'Medical Examinations'!A:I,9,0)</f>
        <v>No</v>
      </c>
      <c r="J2242" t="str">
        <f>VLOOKUP(A2242,'Medical Examinations'!A:L,12,0)</f>
        <v>Normal Weight</v>
      </c>
      <c r="K2242" t="str">
        <f>VLOOKUP(A2242,'Medical Examinations'!A:M,13,0)</f>
        <v>Normal</v>
      </c>
      <c r="L2242" t="str">
        <f>VLOOKUP(A2242,'Hospitalisation Details'!A:S,15,0)</f>
        <v>3-Dec-1998</v>
      </c>
      <c r="M2242" s="10">
        <f>VLOOKUP(A2242,'Hospitalisation Details'!A:Q,17,0)</f>
        <v>1359</v>
      </c>
      <c r="N2242" t="str">
        <f>VLOOKUP(A2242,'Hospitalisation Details'!A:L,12,0)</f>
        <v>tier - 2</v>
      </c>
      <c r="O2242" t="str">
        <f>VLOOKUP(A2242,'Hospitalisation Details'!A:AA,13,0)</f>
        <v>tier - 1</v>
      </c>
      <c r="P2242" t="str">
        <f>VLOOKUP(A2242,'Hospitalisation Details'!A:AA,14,0)</f>
        <v>R1013</v>
      </c>
      <c r="Q2242">
        <f>VLOOKUP(A2242,'Hospitalisation Details'!A:AA,16,0)</f>
        <v>24</v>
      </c>
    </row>
    <row r="2243" spans="1:17" ht="15.75" x14ac:dyDescent="0.25">
      <c r="A2243" s="1" t="s">
        <v>116</v>
      </c>
      <c r="B2243" t="str">
        <f>VLOOKUP(A2243,'Customer Names'!A:D,4,0)</f>
        <v>Anna</v>
      </c>
      <c r="C2243">
        <f>VLOOKUP(A2243,'Medical Examinations'!A:B,2,0)</f>
        <v>21.26</v>
      </c>
      <c r="D2243">
        <f>VLOOKUP(A2243,'Medical Examinations'!A:C,3,0)</f>
        <v>5.65</v>
      </c>
      <c r="E2243" t="str">
        <f>VLOOKUP(A2243,'Medical Examinations'!A:K,11,0)</f>
        <v>Yes</v>
      </c>
      <c r="F2243" t="str">
        <f>VLOOKUP(A2243,'Medical Examinations'!A:N,14,0)</f>
        <v>No</v>
      </c>
      <c r="G2243" t="str">
        <f>VLOOKUP(A2243,'Medical Examinations'!A:F,6,0)</f>
        <v>Yes</v>
      </c>
      <c r="H2243" s="7">
        <f>VLOOKUP(A2243,'Medical Examinations'!A:J,10,0)</f>
        <v>1</v>
      </c>
      <c r="I2243" t="str">
        <f>VLOOKUP(A2243,'Medical Examinations'!A:I,9,0)</f>
        <v>No</v>
      </c>
      <c r="J2243" t="str">
        <f>VLOOKUP(A2243,'Medical Examinations'!A:L,12,0)</f>
        <v>Normal Weight</v>
      </c>
      <c r="K2243" t="str">
        <f>VLOOKUP(A2243,'Medical Examinations'!A:M,13,0)</f>
        <v>Normal</v>
      </c>
      <c r="L2243" t="str">
        <f>VLOOKUP(A2243,'Hospitalisation Details'!A:S,15,0)</f>
        <v>7-Nov-1997</v>
      </c>
      <c r="M2243" s="10">
        <f>VLOOKUP(A2243,'Hospitalisation Details'!A:Q,17,0)</f>
        <v>1341.16</v>
      </c>
      <c r="N2243" t="str">
        <f>VLOOKUP(A2243,'Hospitalisation Details'!A:L,12,0)</f>
        <v>tier - 2</v>
      </c>
      <c r="O2243" t="str">
        <f>VLOOKUP(A2243,'Hospitalisation Details'!A:AA,13,0)</f>
        <v>tier - 2</v>
      </c>
      <c r="P2243" t="str">
        <f>VLOOKUP(A2243,'Hospitalisation Details'!A:AA,14,0)</f>
        <v>R1012</v>
      </c>
      <c r="Q2243">
        <f>VLOOKUP(A2243,'Hospitalisation Details'!A:AA,16,0)</f>
        <v>25</v>
      </c>
    </row>
    <row r="2244" spans="1:17" ht="15.75" x14ac:dyDescent="0.25">
      <c r="A2244" s="1" t="s">
        <v>115</v>
      </c>
      <c r="B2244" t="str">
        <f>VLOOKUP(A2244,'Customer Names'!A:D,4,0)</f>
        <v>Jordan</v>
      </c>
      <c r="C2244">
        <f>VLOOKUP(A2244,'Medical Examinations'!A:B,2,0)</f>
        <v>15.6</v>
      </c>
      <c r="D2244">
        <f>VLOOKUP(A2244,'Medical Examinations'!A:C,3,0)</f>
        <v>4.12</v>
      </c>
      <c r="E2244" t="str">
        <f>VLOOKUP(A2244,'Medical Examinations'!A:K,11,0)</f>
        <v>Yes</v>
      </c>
      <c r="F2244" t="str">
        <f>VLOOKUP(A2244,'Medical Examinations'!A:N,14,0)</f>
        <v>No</v>
      </c>
      <c r="G2244" t="str">
        <f>VLOOKUP(A2244,'Medical Examinations'!A:F,6,0)</f>
        <v>No</v>
      </c>
      <c r="H2244" s="7">
        <f>VLOOKUP(A2244,'Medical Examinations'!A:J,10,0)</f>
        <v>1</v>
      </c>
      <c r="I2244" t="str">
        <f>VLOOKUP(A2244,'Medical Examinations'!A:I,9,0)</f>
        <v>No</v>
      </c>
      <c r="J2244" t="str">
        <f>VLOOKUP(A2244,'Medical Examinations'!A:L,12,0)</f>
        <v>Underweight</v>
      </c>
      <c r="K2244" t="str">
        <f>VLOOKUP(A2244,'Medical Examinations'!A:M,13,0)</f>
        <v>Normal</v>
      </c>
      <c r="L2244" t="str">
        <f>VLOOKUP(A2244,'Hospitalisation Details'!A:S,15,0)</f>
        <v>30-Jul-1995</v>
      </c>
      <c r="M2244" s="10">
        <f>VLOOKUP(A2244,'Hospitalisation Details'!A:Q,17,0)</f>
        <v>1338</v>
      </c>
      <c r="N2244" t="str">
        <f>VLOOKUP(A2244,'Hospitalisation Details'!A:L,12,0)</f>
        <v>tier - 2</v>
      </c>
      <c r="O2244" t="str">
        <f>VLOOKUP(A2244,'Hospitalisation Details'!A:AA,13,0)</f>
        <v>tier - 3</v>
      </c>
      <c r="P2244" t="str">
        <f>VLOOKUP(A2244,'Hospitalisation Details'!A:AA,14,0)</f>
        <v>R1012</v>
      </c>
      <c r="Q2244">
        <f>VLOOKUP(A2244,'Hospitalisation Details'!A:AA,16,0)</f>
        <v>27</v>
      </c>
    </row>
    <row r="2245" spans="1:17" ht="15.75" x14ac:dyDescent="0.25">
      <c r="A2245" s="1" t="s">
        <v>114</v>
      </c>
      <c r="B2245" t="str">
        <f>VLOOKUP(A2245,'Customer Names'!A:D,4,0)</f>
        <v>Brian</v>
      </c>
      <c r="C2245">
        <f>VLOOKUP(A2245,'Medical Examinations'!A:B,2,0)</f>
        <v>24.39</v>
      </c>
      <c r="D2245">
        <f>VLOOKUP(A2245,'Medical Examinations'!A:C,3,0)</f>
        <v>6.24</v>
      </c>
      <c r="E2245" t="str">
        <f>VLOOKUP(A2245,'Medical Examinations'!A:K,11,0)</f>
        <v>No</v>
      </c>
      <c r="F2245" t="str">
        <f>VLOOKUP(A2245,'Medical Examinations'!A:N,14,0)</f>
        <v>No</v>
      </c>
      <c r="G2245" t="str">
        <f>VLOOKUP(A2245,'Medical Examinations'!A:F,6,0)</f>
        <v>No</v>
      </c>
      <c r="H2245" s="7">
        <f>VLOOKUP(A2245,'Medical Examinations'!A:J,10,0)</f>
        <v>1</v>
      </c>
      <c r="I2245" t="str">
        <f>VLOOKUP(A2245,'Medical Examinations'!A:I,9,0)</f>
        <v>No</v>
      </c>
      <c r="J2245" t="str">
        <f>VLOOKUP(A2245,'Medical Examinations'!A:L,12,0)</f>
        <v>Normal Weight</v>
      </c>
      <c r="K2245" t="str">
        <f>VLOOKUP(A2245,'Medical Examinations'!A:M,13,0)</f>
        <v>Prediabetes</v>
      </c>
      <c r="L2245" t="str">
        <f>VLOOKUP(A2245,'Hospitalisation Details'!A:S,15,0)</f>
        <v>12-Jul-1998</v>
      </c>
      <c r="M2245" s="10">
        <f>VLOOKUP(A2245,'Hospitalisation Details'!A:Q,17,0)</f>
        <v>1332.61</v>
      </c>
      <c r="N2245" t="str">
        <f>VLOOKUP(A2245,'Hospitalisation Details'!A:L,12,0)</f>
        <v>tier - 2</v>
      </c>
      <c r="O2245" t="str">
        <f>VLOOKUP(A2245,'Hospitalisation Details'!A:AA,13,0)</f>
        <v>tier - 3</v>
      </c>
      <c r="P2245" t="str">
        <f>VLOOKUP(A2245,'Hospitalisation Details'!A:AA,14,0)</f>
        <v>R1013</v>
      </c>
      <c r="Q2245">
        <f>VLOOKUP(A2245,'Hospitalisation Details'!A:AA,16,0)</f>
        <v>24</v>
      </c>
    </row>
    <row r="2246" spans="1:17" ht="15.75" x14ac:dyDescent="0.25">
      <c r="A2246" s="1" t="s">
        <v>113</v>
      </c>
      <c r="B2246" t="str">
        <f>VLOOKUP(A2246,'Customer Names'!A:D,4,0)</f>
        <v>Katherine A</v>
      </c>
      <c r="C2246">
        <f>VLOOKUP(A2246,'Medical Examinations'!A:B,2,0)</f>
        <v>24.75</v>
      </c>
      <c r="D2246">
        <f>VLOOKUP(A2246,'Medical Examinations'!A:C,3,0)</f>
        <v>4.83</v>
      </c>
      <c r="E2246" t="str">
        <f>VLOOKUP(A2246,'Medical Examinations'!A:K,11,0)</f>
        <v>No</v>
      </c>
      <c r="F2246" t="str">
        <f>VLOOKUP(A2246,'Medical Examinations'!A:N,14,0)</f>
        <v>No</v>
      </c>
      <c r="G2246" t="str">
        <f>VLOOKUP(A2246,'Medical Examinations'!A:F,6,0)</f>
        <v>No</v>
      </c>
      <c r="H2246" s="7" t="str">
        <f>VLOOKUP(A2246,'Medical Examinations'!A:J,10,0)</f>
        <v>0</v>
      </c>
      <c r="I2246" t="str">
        <f>VLOOKUP(A2246,'Medical Examinations'!A:I,9,0)</f>
        <v>No</v>
      </c>
      <c r="J2246" t="str">
        <f>VLOOKUP(A2246,'Medical Examinations'!A:L,12,0)</f>
        <v>Normal Weight</v>
      </c>
      <c r="K2246" t="str">
        <f>VLOOKUP(A2246,'Medical Examinations'!A:M,13,0)</f>
        <v>Normal</v>
      </c>
      <c r="L2246" t="str">
        <f>VLOOKUP(A2246,'Hospitalisation Details'!A:S,15,0)</f>
        <v>14-Oct-1999</v>
      </c>
      <c r="M2246" s="10">
        <f>VLOOKUP(A2246,'Hospitalisation Details'!A:Q,17,0)</f>
        <v>1329.17</v>
      </c>
      <c r="N2246" t="str">
        <f>VLOOKUP(A2246,'Hospitalisation Details'!A:L,12,0)</f>
        <v>tier - 2</v>
      </c>
      <c r="O2246" t="str">
        <f>VLOOKUP(A2246,'Hospitalisation Details'!A:AA,13,0)</f>
        <v>tier - 3</v>
      </c>
      <c r="P2246" t="str">
        <f>VLOOKUP(A2246,'Hospitalisation Details'!A:AA,14,0)</f>
        <v>R1013</v>
      </c>
      <c r="Q2246">
        <f>VLOOKUP(A2246,'Hospitalisation Details'!A:AA,16,0)</f>
        <v>23</v>
      </c>
    </row>
    <row r="2247" spans="1:17" ht="15.75" x14ac:dyDescent="0.25">
      <c r="A2247" s="1" t="s">
        <v>112</v>
      </c>
      <c r="B2247" t="str">
        <f>VLOOKUP(A2247,'Customer Names'!A:D,4,0)</f>
        <v>Melanie</v>
      </c>
      <c r="C2247">
        <f>VLOOKUP(A2247,'Medical Examinations'!A:B,2,0)</f>
        <v>20.88</v>
      </c>
      <c r="D2247">
        <f>VLOOKUP(A2247,'Medical Examinations'!A:C,3,0)</f>
        <v>7.4</v>
      </c>
      <c r="E2247" t="str">
        <f>VLOOKUP(A2247,'Medical Examinations'!A:K,11,0)</f>
        <v>No</v>
      </c>
      <c r="F2247" t="str">
        <f>VLOOKUP(A2247,'Medical Examinations'!A:N,14,0)</f>
        <v>No</v>
      </c>
      <c r="G2247" t="str">
        <f>VLOOKUP(A2247,'Medical Examinations'!A:F,6,0)</f>
        <v>No</v>
      </c>
      <c r="H2247" s="7" t="str">
        <f>VLOOKUP(A2247,'Medical Examinations'!A:J,10,0)</f>
        <v>0</v>
      </c>
      <c r="I2247" t="str">
        <f>VLOOKUP(A2247,'Medical Examinations'!A:I,9,0)</f>
        <v>No</v>
      </c>
      <c r="J2247" t="str">
        <f>VLOOKUP(A2247,'Medical Examinations'!A:L,12,0)</f>
        <v>Normal Weight</v>
      </c>
      <c r="K2247" t="str">
        <f>VLOOKUP(A2247,'Medical Examinations'!A:M,13,0)</f>
        <v>Diabetes</v>
      </c>
      <c r="L2247" t="str">
        <f>VLOOKUP(A2247,'Hospitalisation Details'!A:S,15,0)</f>
        <v>13-Oct-2002</v>
      </c>
      <c r="M2247" s="10">
        <f>VLOOKUP(A2247,'Hospitalisation Details'!A:Q,17,0)</f>
        <v>1315</v>
      </c>
      <c r="N2247" t="str">
        <f>VLOOKUP(A2247,'Hospitalisation Details'!A:L,12,0)</f>
        <v>tier - 2</v>
      </c>
      <c r="O2247" t="str">
        <f>VLOOKUP(A2247,'Hospitalisation Details'!A:AA,13,0)</f>
        <v>tier - 2</v>
      </c>
      <c r="P2247" t="str">
        <f>VLOOKUP(A2247,'Hospitalisation Details'!A:AA,14,0)</f>
        <v>R1013</v>
      </c>
      <c r="Q2247">
        <f>VLOOKUP(A2247,'Hospitalisation Details'!A:AA,16,0)</f>
        <v>20</v>
      </c>
    </row>
    <row r="2248" spans="1:17" ht="15.75" x14ac:dyDescent="0.25">
      <c r="A2248" s="1" t="s">
        <v>111</v>
      </c>
      <c r="B2248" t="str">
        <f>VLOOKUP(A2248,'Customer Names'!A:D,4,0)</f>
        <v>Jessica</v>
      </c>
      <c r="C2248">
        <f>VLOOKUP(A2248,'Medical Examinations'!A:B,2,0)</f>
        <v>20.43</v>
      </c>
      <c r="D2248">
        <f>VLOOKUP(A2248,'Medical Examinations'!A:C,3,0)</f>
        <v>4.54</v>
      </c>
      <c r="E2248" t="str">
        <f>VLOOKUP(A2248,'Medical Examinations'!A:K,11,0)</f>
        <v>No</v>
      </c>
      <c r="F2248" t="str">
        <f>VLOOKUP(A2248,'Medical Examinations'!A:N,14,0)</f>
        <v>No</v>
      </c>
      <c r="G2248" t="str">
        <f>VLOOKUP(A2248,'Medical Examinations'!A:F,6,0)</f>
        <v>No</v>
      </c>
      <c r="H2248" s="7" t="str">
        <f>VLOOKUP(A2248,'Medical Examinations'!A:J,10,0)</f>
        <v>0</v>
      </c>
      <c r="I2248" t="str">
        <f>VLOOKUP(A2248,'Medical Examinations'!A:I,9,0)</f>
        <v>No</v>
      </c>
      <c r="J2248" t="str">
        <f>VLOOKUP(A2248,'Medical Examinations'!A:L,12,0)</f>
        <v>Normal Weight</v>
      </c>
      <c r="K2248" t="str">
        <f>VLOOKUP(A2248,'Medical Examinations'!A:M,13,0)</f>
        <v>Normal</v>
      </c>
      <c r="L2248" t="str">
        <f>VLOOKUP(A2248,'Hospitalisation Details'!A:S,15,0)</f>
        <v>2-Dec-1999</v>
      </c>
      <c r="M2248" s="10">
        <f>VLOOKUP(A2248,'Hospitalisation Details'!A:Q,17,0)</f>
        <v>1304</v>
      </c>
      <c r="N2248" t="str">
        <f>VLOOKUP(A2248,'Hospitalisation Details'!A:L,12,0)</f>
        <v>tier - 2</v>
      </c>
      <c r="O2248" t="str">
        <f>VLOOKUP(A2248,'Hospitalisation Details'!A:AA,13,0)</f>
        <v>tier - 2</v>
      </c>
      <c r="P2248" t="str">
        <f>VLOOKUP(A2248,'Hospitalisation Details'!A:AA,14,0)</f>
        <v>R1013</v>
      </c>
      <c r="Q2248">
        <f>VLOOKUP(A2248,'Hospitalisation Details'!A:AA,16,0)</f>
        <v>23</v>
      </c>
    </row>
    <row r="2249" spans="1:17" ht="15.75" x14ac:dyDescent="0.25">
      <c r="A2249" s="1" t="s">
        <v>110</v>
      </c>
      <c r="B2249" t="str">
        <f>VLOOKUP(A2249,'Customer Names'!A:D,4,0)</f>
        <v>Eric S</v>
      </c>
      <c r="C2249">
        <f>VLOOKUP(A2249,'Medical Examinations'!A:B,2,0)</f>
        <v>15.18</v>
      </c>
      <c r="D2249">
        <f>VLOOKUP(A2249,'Medical Examinations'!A:C,3,0)</f>
        <v>11.11</v>
      </c>
      <c r="E2249" t="str">
        <f>VLOOKUP(A2249,'Medical Examinations'!A:K,11,0)</f>
        <v>No</v>
      </c>
      <c r="F2249" t="str">
        <f>VLOOKUP(A2249,'Medical Examinations'!A:N,14,0)</f>
        <v>No</v>
      </c>
      <c r="G2249" t="str">
        <f>VLOOKUP(A2249,'Medical Examinations'!A:F,6,0)</f>
        <v>No</v>
      </c>
      <c r="H2249" s="7" t="str">
        <f>VLOOKUP(A2249,'Medical Examinations'!A:J,10,0)</f>
        <v>0</v>
      </c>
      <c r="I2249" t="str">
        <f>VLOOKUP(A2249,'Medical Examinations'!A:I,9,0)</f>
        <v>No</v>
      </c>
      <c r="J2249" t="str">
        <f>VLOOKUP(A2249,'Medical Examinations'!A:L,12,0)</f>
        <v>Underweight</v>
      </c>
      <c r="K2249" t="str">
        <f>VLOOKUP(A2249,'Medical Examinations'!A:M,13,0)</f>
        <v>Diabetes</v>
      </c>
      <c r="L2249" t="str">
        <f>VLOOKUP(A2249,'Hospitalisation Details'!A:S,15,0)</f>
        <v>10-Dec-2002</v>
      </c>
      <c r="M2249" s="10">
        <f>VLOOKUP(A2249,'Hospitalisation Details'!A:Q,17,0)</f>
        <v>1304</v>
      </c>
      <c r="N2249" t="str">
        <f>VLOOKUP(A2249,'Hospitalisation Details'!A:L,12,0)</f>
        <v>tier - 2</v>
      </c>
      <c r="O2249" t="str">
        <f>VLOOKUP(A2249,'Hospitalisation Details'!A:AA,13,0)</f>
        <v>tier - 2</v>
      </c>
      <c r="P2249" t="str">
        <f>VLOOKUP(A2249,'Hospitalisation Details'!A:AA,14,0)</f>
        <v>R1012</v>
      </c>
      <c r="Q2249">
        <f>VLOOKUP(A2249,'Hospitalisation Details'!A:AA,16,0)</f>
        <v>20</v>
      </c>
    </row>
    <row r="2250" spans="1:17" ht="15.75" x14ac:dyDescent="0.25">
      <c r="A2250" s="1" t="s">
        <v>109</v>
      </c>
      <c r="B2250" t="str">
        <f>VLOOKUP(A2250,'Customer Names'!A:D,4,0)</f>
        <v>Joseph</v>
      </c>
      <c r="C2250">
        <f>VLOOKUP(A2250,'Medical Examinations'!A:B,2,0)</f>
        <v>15.12</v>
      </c>
      <c r="D2250">
        <f>VLOOKUP(A2250,'Medical Examinations'!A:C,3,0)</f>
        <v>4.03</v>
      </c>
      <c r="E2250" t="str">
        <f>VLOOKUP(A2250,'Medical Examinations'!A:K,11,0)</f>
        <v>Yes</v>
      </c>
      <c r="F2250" t="str">
        <f>VLOOKUP(A2250,'Medical Examinations'!A:N,14,0)</f>
        <v>No</v>
      </c>
      <c r="G2250" t="str">
        <f>VLOOKUP(A2250,'Medical Examinations'!A:F,6,0)</f>
        <v>No</v>
      </c>
      <c r="H2250" s="7" t="str">
        <f>VLOOKUP(A2250,'Medical Examinations'!A:J,10,0)</f>
        <v>0</v>
      </c>
      <c r="I2250" t="str">
        <f>VLOOKUP(A2250,'Medical Examinations'!A:I,9,0)</f>
        <v>No</v>
      </c>
      <c r="J2250" t="str">
        <f>VLOOKUP(A2250,'Medical Examinations'!A:L,12,0)</f>
        <v>Underweight</v>
      </c>
      <c r="K2250" t="str">
        <f>VLOOKUP(A2250,'Medical Examinations'!A:M,13,0)</f>
        <v>Normal</v>
      </c>
      <c r="L2250" t="str">
        <f>VLOOKUP(A2250,'Hospitalisation Details'!A:S,15,0)</f>
        <v>29-Nov-2001</v>
      </c>
      <c r="M2250" s="10">
        <f>VLOOKUP(A2250,'Hospitalisation Details'!A:Q,17,0)</f>
        <v>1293</v>
      </c>
      <c r="N2250" t="str">
        <f>VLOOKUP(A2250,'Hospitalisation Details'!A:L,12,0)</f>
        <v>tier - 2</v>
      </c>
      <c r="O2250" t="str">
        <f>VLOOKUP(A2250,'Hospitalisation Details'!A:AA,13,0)</f>
        <v>tier - 3</v>
      </c>
      <c r="P2250" t="str">
        <f>VLOOKUP(A2250,'Hospitalisation Details'!A:AA,14,0)</f>
        <v>R1012</v>
      </c>
      <c r="Q2250">
        <f>VLOOKUP(A2250,'Hospitalisation Details'!A:AA,16,0)</f>
        <v>21</v>
      </c>
    </row>
    <row r="2251" spans="1:17" ht="15.75" x14ac:dyDescent="0.25">
      <c r="A2251" s="1" t="s">
        <v>108</v>
      </c>
      <c r="B2251" t="str">
        <f>VLOOKUP(A2251,'Customer Names'!A:D,4,0)</f>
        <v>Mary</v>
      </c>
      <c r="C2251">
        <f>VLOOKUP(A2251,'Medical Examinations'!A:B,2,0)</f>
        <v>23.88</v>
      </c>
      <c r="D2251">
        <f>VLOOKUP(A2251,'Medical Examinations'!A:C,3,0)</f>
        <v>4.51</v>
      </c>
      <c r="E2251" t="str">
        <f>VLOOKUP(A2251,'Medical Examinations'!A:K,11,0)</f>
        <v>No</v>
      </c>
      <c r="F2251" t="str">
        <f>VLOOKUP(A2251,'Medical Examinations'!A:N,14,0)</f>
        <v>No</v>
      </c>
      <c r="G2251" t="str">
        <f>VLOOKUP(A2251,'Medical Examinations'!A:F,6,0)</f>
        <v>No</v>
      </c>
      <c r="H2251" s="7">
        <f>VLOOKUP(A2251,'Medical Examinations'!A:J,10,0)</f>
        <v>1</v>
      </c>
      <c r="I2251" t="str">
        <f>VLOOKUP(A2251,'Medical Examinations'!A:I,9,0)</f>
        <v>No</v>
      </c>
      <c r="J2251" t="str">
        <f>VLOOKUP(A2251,'Medical Examinations'!A:L,12,0)</f>
        <v>Normal Weight</v>
      </c>
      <c r="K2251" t="str">
        <f>VLOOKUP(A2251,'Medical Examinations'!A:M,13,0)</f>
        <v>Normal</v>
      </c>
      <c r="L2251" t="str">
        <f>VLOOKUP(A2251,'Hospitalisation Details'!A:S,15,0)</f>
        <v>4-Jun-1998</v>
      </c>
      <c r="M2251" s="10">
        <f>VLOOKUP(A2251,'Hospitalisation Details'!A:Q,17,0)</f>
        <v>1290.93</v>
      </c>
      <c r="N2251" t="str">
        <f>VLOOKUP(A2251,'Hospitalisation Details'!A:L,12,0)</f>
        <v>tier - 2</v>
      </c>
      <c r="O2251" t="str">
        <f>VLOOKUP(A2251,'Hospitalisation Details'!A:AA,13,0)</f>
        <v>tier - 2</v>
      </c>
      <c r="P2251" t="str">
        <f>VLOOKUP(A2251,'Hospitalisation Details'!A:AA,14,0)</f>
        <v>R1013</v>
      </c>
      <c r="Q2251">
        <f>VLOOKUP(A2251,'Hospitalisation Details'!A:AA,16,0)</f>
        <v>25</v>
      </c>
    </row>
    <row r="2252" spans="1:17" ht="15.75" x14ac:dyDescent="0.25">
      <c r="A2252" s="1" t="s">
        <v>107</v>
      </c>
      <c r="B2252" t="str">
        <f>VLOOKUP(A2252,'Customer Names'!A:D,4,0)</f>
        <v>Natalie</v>
      </c>
      <c r="C2252">
        <f>VLOOKUP(A2252,'Medical Examinations'!A:B,2,0)</f>
        <v>16.13</v>
      </c>
      <c r="D2252">
        <f>VLOOKUP(A2252,'Medical Examinations'!A:C,3,0)</f>
        <v>5.56</v>
      </c>
      <c r="E2252" t="str">
        <f>VLOOKUP(A2252,'Medical Examinations'!A:K,11,0)</f>
        <v>No</v>
      </c>
      <c r="F2252" t="str">
        <f>VLOOKUP(A2252,'Medical Examinations'!A:N,14,0)</f>
        <v>Yes</v>
      </c>
      <c r="G2252" t="str">
        <f>VLOOKUP(A2252,'Medical Examinations'!A:F,6,0)</f>
        <v>No</v>
      </c>
      <c r="H2252" s="7">
        <f>VLOOKUP(A2252,'Medical Examinations'!A:J,10,0)</f>
        <v>1</v>
      </c>
      <c r="I2252" t="str">
        <f>VLOOKUP(A2252,'Medical Examinations'!A:I,9,0)</f>
        <v>No</v>
      </c>
      <c r="J2252" t="str">
        <f>VLOOKUP(A2252,'Medical Examinations'!A:L,12,0)</f>
        <v>Underweight</v>
      </c>
      <c r="K2252" t="str">
        <f>VLOOKUP(A2252,'Medical Examinations'!A:M,13,0)</f>
        <v>Normal</v>
      </c>
      <c r="L2252" t="str">
        <f>VLOOKUP(A2252,'Hospitalisation Details'!A:S,15,0)</f>
        <v>26-Jun-2000</v>
      </c>
      <c r="M2252" s="10">
        <f>VLOOKUP(A2252,'Hospitalisation Details'!A:Q,17,0)</f>
        <v>1286</v>
      </c>
      <c r="N2252" t="str">
        <f>VLOOKUP(A2252,'Hospitalisation Details'!A:L,12,0)</f>
        <v>tier - 2</v>
      </c>
      <c r="O2252" t="str">
        <f>VLOOKUP(A2252,'Hospitalisation Details'!A:AA,13,0)</f>
        <v>tier - 2</v>
      </c>
      <c r="P2252" t="str">
        <f>VLOOKUP(A2252,'Hospitalisation Details'!A:AA,14,0)</f>
        <v>R1013</v>
      </c>
      <c r="Q2252">
        <f>VLOOKUP(A2252,'Hospitalisation Details'!A:AA,16,0)</f>
        <v>22</v>
      </c>
    </row>
    <row r="2253" spans="1:17" ht="15.75" x14ac:dyDescent="0.25">
      <c r="A2253" s="1" t="s">
        <v>106</v>
      </c>
      <c r="B2253" t="str">
        <f>VLOOKUP(A2253,'Customer Names'!A:D,4,0)</f>
        <v>Christopher</v>
      </c>
      <c r="C2253">
        <f>VLOOKUP(A2253,'Medical Examinations'!A:B,2,0)</f>
        <v>24.09</v>
      </c>
      <c r="D2253">
        <f>VLOOKUP(A2253,'Medical Examinations'!A:C,3,0)</f>
        <v>4.0999999999999996</v>
      </c>
      <c r="E2253" t="str">
        <f>VLOOKUP(A2253,'Medical Examinations'!A:K,11,0)</f>
        <v>No</v>
      </c>
      <c r="F2253" t="str">
        <f>VLOOKUP(A2253,'Medical Examinations'!A:N,14,0)</f>
        <v>Yes</v>
      </c>
      <c r="G2253" t="str">
        <f>VLOOKUP(A2253,'Medical Examinations'!A:F,6,0)</f>
        <v>No</v>
      </c>
      <c r="H2253" s="7">
        <f>VLOOKUP(A2253,'Medical Examinations'!A:J,10,0)</f>
        <v>1</v>
      </c>
      <c r="I2253" t="str">
        <f>VLOOKUP(A2253,'Medical Examinations'!A:I,9,0)</f>
        <v>No</v>
      </c>
      <c r="J2253" t="str">
        <f>VLOOKUP(A2253,'Medical Examinations'!A:L,12,0)</f>
        <v>Normal Weight</v>
      </c>
      <c r="K2253" t="str">
        <f>VLOOKUP(A2253,'Medical Examinations'!A:M,13,0)</f>
        <v>Normal</v>
      </c>
      <c r="L2253" t="str">
        <f>VLOOKUP(A2253,'Hospitalisation Details'!A:S,15,0)</f>
        <v>28-Jul-2004</v>
      </c>
      <c r="M2253" s="10">
        <f>VLOOKUP(A2253,'Hospitalisation Details'!A:Q,17,0)</f>
        <v>1285</v>
      </c>
      <c r="N2253" t="str">
        <f>VLOOKUP(A2253,'Hospitalisation Details'!A:L,12,0)</f>
        <v>tier - 2</v>
      </c>
      <c r="O2253" t="str">
        <f>VLOOKUP(A2253,'Hospitalisation Details'!A:AA,13,0)</f>
        <v>tier - 3</v>
      </c>
      <c r="P2253" t="str">
        <f>VLOOKUP(A2253,'Hospitalisation Details'!A:AA,14,0)</f>
        <v>R1013</v>
      </c>
      <c r="Q2253">
        <f>VLOOKUP(A2253,'Hospitalisation Details'!A:AA,16,0)</f>
        <v>18</v>
      </c>
    </row>
    <row r="2254" spans="1:17" ht="15.75" x14ac:dyDescent="0.25">
      <c r="A2254" s="1" t="s">
        <v>105</v>
      </c>
      <c r="B2254" t="str">
        <f>VLOOKUP(A2254,'Customer Names'!A:D,4,0)</f>
        <v>Sonja</v>
      </c>
      <c r="C2254">
        <f>VLOOKUP(A2254,'Medical Examinations'!A:B,2,0)</f>
        <v>19.43</v>
      </c>
      <c r="D2254">
        <f>VLOOKUP(A2254,'Medical Examinations'!A:C,3,0)</f>
        <v>5.85</v>
      </c>
      <c r="E2254" t="str">
        <f>VLOOKUP(A2254,'Medical Examinations'!A:K,11,0)</f>
        <v>No</v>
      </c>
      <c r="F2254" t="str">
        <f>VLOOKUP(A2254,'Medical Examinations'!A:N,14,0)</f>
        <v>Yes</v>
      </c>
      <c r="G2254" t="str">
        <f>VLOOKUP(A2254,'Medical Examinations'!A:F,6,0)</f>
        <v>No</v>
      </c>
      <c r="H2254" s="7">
        <f>VLOOKUP(A2254,'Medical Examinations'!A:J,10,0)</f>
        <v>1</v>
      </c>
      <c r="I2254" t="str">
        <f>VLOOKUP(A2254,'Medical Examinations'!A:I,9,0)</f>
        <v>No</v>
      </c>
      <c r="J2254" t="str">
        <f>VLOOKUP(A2254,'Medical Examinations'!A:L,12,0)</f>
        <v>Normal Weight</v>
      </c>
      <c r="K2254" t="str">
        <f>VLOOKUP(A2254,'Medical Examinations'!A:M,13,0)</f>
        <v>Prediabetes</v>
      </c>
      <c r="L2254" t="str">
        <f>VLOOKUP(A2254,'Hospitalisation Details'!A:S,15,0)</f>
        <v>30-Sep-2004</v>
      </c>
      <c r="M2254" s="10">
        <f>VLOOKUP(A2254,'Hospitalisation Details'!A:Q,17,0)</f>
        <v>1283</v>
      </c>
      <c r="N2254" t="str">
        <f>VLOOKUP(A2254,'Hospitalisation Details'!A:L,12,0)</f>
        <v>tier - 2</v>
      </c>
      <c r="O2254" t="str">
        <f>VLOOKUP(A2254,'Hospitalisation Details'!A:AA,13,0)</f>
        <v>tier - 1</v>
      </c>
      <c r="P2254" t="str">
        <f>VLOOKUP(A2254,'Hospitalisation Details'!A:AA,14,0)</f>
        <v>R1013</v>
      </c>
      <c r="Q2254">
        <f>VLOOKUP(A2254,'Hospitalisation Details'!A:AA,16,0)</f>
        <v>18</v>
      </c>
    </row>
    <row r="2255" spans="1:17" ht="15.75" x14ac:dyDescent="0.25">
      <c r="A2255" s="1" t="s">
        <v>104</v>
      </c>
      <c r="B2255" t="str">
        <f>VLOOKUP(A2255,'Customer Names'!A:D,4,0)</f>
        <v>Alexandra</v>
      </c>
      <c r="C2255">
        <f>VLOOKUP(A2255,'Medical Examinations'!A:B,2,0)</f>
        <v>15.22</v>
      </c>
      <c r="D2255">
        <f>VLOOKUP(A2255,'Medical Examinations'!A:C,3,0)</f>
        <v>4.92</v>
      </c>
      <c r="E2255" t="str">
        <f>VLOOKUP(A2255,'Medical Examinations'!A:K,11,0)</f>
        <v>Yes</v>
      </c>
      <c r="F2255" t="str">
        <f>VLOOKUP(A2255,'Medical Examinations'!A:N,14,0)</f>
        <v>No</v>
      </c>
      <c r="G2255" t="str">
        <f>VLOOKUP(A2255,'Medical Examinations'!A:F,6,0)</f>
        <v>Yes</v>
      </c>
      <c r="H2255" s="7">
        <f>VLOOKUP(A2255,'Medical Examinations'!A:J,10,0)</f>
        <v>1</v>
      </c>
      <c r="I2255" t="str">
        <f>VLOOKUP(A2255,'Medical Examinations'!A:I,9,0)</f>
        <v>No</v>
      </c>
      <c r="J2255" t="str">
        <f>VLOOKUP(A2255,'Medical Examinations'!A:L,12,0)</f>
        <v>Underweight</v>
      </c>
      <c r="K2255" t="str">
        <f>VLOOKUP(A2255,'Medical Examinations'!A:M,13,0)</f>
        <v>Normal</v>
      </c>
      <c r="L2255" t="str">
        <f>VLOOKUP(A2255,'Hospitalisation Details'!A:S,15,0)</f>
        <v>26-Oct-1997</v>
      </c>
      <c r="M2255" s="10">
        <f>VLOOKUP(A2255,'Hospitalisation Details'!A:Q,17,0)</f>
        <v>1276</v>
      </c>
      <c r="N2255" t="str">
        <f>VLOOKUP(A2255,'Hospitalisation Details'!A:L,12,0)</f>
        <v>tier - 2</v>
      </c>
      <c r="O2255" t="str">
        <f>VLOOKUP(A2255,'Hospitalisation Details'!A:AA,13,0)</f>
        <v>tier - 2</v>
      </c>
      <c r="P2255" t="str">
        <f>VLOOKUP(A2255,'Hospitalisation Details'!A:AA,14,0)</f>
        <v>R1012</v>
      </c>
      <c r="Q2255">
        <f>VLOOKUP(A2255,'Hospitalisation Details'!A:AA,16,0)</f>
        <v>25</v>
      </c>
    </row>
    <row r="2256" spans="1:17" ht="15.75" x14ac:dyDescent="0.25">
      <c r="A2256" s="1" t="s">
        <v>103</v>
      </c>
      <c r="B2256" t="str">
        <f>VLOOKUP(A2256,'Customer Names'!A:D,4,0)</f>
        <v>Martha L.</v>
      </c>
      <c r="C2256">
        <f>VLOOKUP(A2256,'Medical Examinations'!A:B,2,0)</f>
        <v>20.72</v>
      </c>
      <c r="D2256">
        <f>VLOOKUP(A2256,'Medical Examinations'!A:C,3,0)</f>
        <v>9.4600000000000009</v>
      </c>
      <c r="E2256" t="str">
        <f>VLOOKUP(A2256,'Medical Examinations'!A:K,11,0)</f>
        <v>No</v>
      </c>
      <c r="F2256" t="str">
        <f>VLOOKUP(A2256,'Medical Examinations'!A:N,14,0)</f>
        <v>No</v>
      </c>
      <c r="G2256" t="str">
        <f>VLOOKUP(A2256,'Medical Examinations'!A:F,6,0)</f>
        <v>No</v>
      </c>
      <c r="H2256" s="7" t="str">
        <f>VLOOKUP(A2256,'Medical Examinations'!A:J,10,0)</f>
        <v>0</v>
      </c>
      <c r="I2256" t="str">
        <f>VLOOKUP(A2256,'Medical Examinations'!A:I,9,0)</f>
        <v>No</v>
      </c>
      <c r="J2256" t="str">
        <f>VLOOKUP(A2256,'Medical Examinations'!A:L,12,0)</f>
        <v>Normal Weight</v>
      </c>
      <c r="K2256" t="str">
        <f>VLOOKUP(A2256,'Medical Examinations'!A:M,13,0)</f>
        <v>Diabetes</v>
      </c>
      <c r="L2256" t="str">
        <f>VLOOKUP(A2256,'Hospitalisation Details'!A:S,15,0)</f>
        <v>4-Dec-2002</v>
      </c>
      <c r="M2256" s="10">
        <f>VLOOKUP(A2256,'Hospitalisation Details'!A:Q,17,0)</f>
        <v>1267</v>
      </c>
      <c r="N2256" t="str">
        <f>VLOOKUP(A2256,'Hospitalisation Details'!A:L,12,0)</f>
        <v>tier - 2</v>
      </c>
      <c r="O2256" t="str">
        <f>VLOOKUP(A2256,'Hospitalisation Details'!A:AA,13,0)</f>
        <v>tier - 1</v>
      </c>
      <c r="P2256" t="str">
        <f>VLOOKUP(A2256,'Hospitalisation Details'!A:AA,14,0)</f>
        <v>R1013</v>
      </c>
      <c r="Q2256">
        <f>VLOOKUP(A2256,'Hospitalisation Details'!A:AA,16,0)</f>
        <v>20</v>
      </c>
    </row>
    <row r="2257" spans="1:17" ht="15.75" x14ac:dyDescent="0.25">
      <c r="A2257" s="1" t="s">
        <v>102</v>
      </c>
      <c r="B2257" t="str">
        <f>VLOOKUP(A2257,'Customer Names'!A:D,4,0)</f>
        <v>Ryan C.</v>
      </c>
      <c r="C2257">
        <f>VLOOKUP(A2257,'Medical Examinations'!A:B,2,0)</f>
        <v>35.4</v>
      </c>
      <c r="D2257">
        <f>VLOOKUP(A2257,'Medical Examinations'!A:C,3,0)</f>
        <v>5.94</v>
      </c>
      <c r="E2257" t="str">
        <f>VLOOKUP(A2257,'Medical Examinations'!A:K,11,0)</f>
        <v>No</v>
      </c>
      <c r="F2257" t="str">
        <f>VLOOKUP(A2257,'Medical Examinations'!A:N,14,0)</f>
        <v>No</v>
      </c>
      <c r="G2257" t="str">
        <f>VLOOKUP(A2257,'Medical Examinations'!A:F,6,0)</f>
        <v>Yes</v>
      </c>
      <c r="H2257" s="7">
        <f>VLOOKUP(A2257,'Medical Examinations'!A:J,10,0)</f>
        <v>1</v>
      </c>
      <c r="I2257" t="str">
        <f>VLOOKUP(A2257,'Medical Examinations'!A:I,9,0)</f>
        <v>No</v>
      </c>
      <c r="J2257" t="str">
        <f>VLOOKUP(A2257,'Medical Examinations'!A:L,12,0)</f>
        <v>Obesity</v>
      </c>
      <c r="K2257" t="str">
        <f>VLOOKUP(A2257,'Medical Examinations'!A:M,13,0)</f>
        <v>Prediabetes</v>
      </c>
      <c r="L2257" t="str">
        <f>VLOOKUP(A2257,'Hospitalisation Details'!A:S,15,0)</f>
        <v>21-Nov-2003</v>
      </c>
      <c r="M2257" s="10">
        <f>VLOOKUP(A2257,'Hospitalisation Details'!A:Q,17,0)</f>
        <v>1263.25</v>
      </c>
      <c r="N2257" t="str">
        <f>VLOOKUP(A2257,'Hospitalisation Details'!A:L,12,0)</f>
        <v>tier - 2</v>
      </c>
      <c r="O2257" t="str">
        <f>VLOOKUP(A2257,'Hospitalisation Details'!A:AA,13,0)</f>
        <v>tier - 3</v>
      </c>
      <c r="P2257" t="str">
        <f>VLOOKUP(A2257,'Hospitalisation Details'!A:AA,14,0)</f>
        <v>R1011</v>
      </c>
      <c r="Q2257">
        <f>VLOOKUP(A2257,'Hospitalisation Details'!A:AA,16,0)</f>
        <v>19</v>
      </c>
    </row>
    <row r="2258" spans="1:17" ht="15.75" x14ac:dyDescent="0.25">
      <c r="A2258" s="1" t="s">
        <v>101</v>
      </c>
      <c r="B2258" t="str">
        <f>VLOOKUP(A2258,'Customer Names'!A:D,4,0)</f>
        <v>Cliff</v>
      </c>
      <c r="C2258">
        <f>VLOOKUP(A2258,'Medical Examinations'!A:B,2,0)</f>
        <v>34.4</v>
      </c>
      <c r="D2258">
        <f>VLOOKUP(A2258,'Medical Examinations'!A:C,3,0)</f>
        <v>5.7</v>
      </c>
      <c r="E2258" t="str">
        <f>VLOOKUP(A2258,'Medical Examinations'!A:K,11,0)</f>
        <v>No</v>
      </c>
      <c r="F2258" t="str">
        <f>VLOOKUP(A2258,'Medical Examinations'!A:N,14,0)</f>
        <v>No</v>
      </c>
      <c r="G2258" t="str">
        <f>VLOOKUP(A2258,'Medical Examinations'!A:F,6,0)</f>
        <v>Yes</v>
      </c>
      <c r="H2258" s="7">
        <f>VLOOKUP(A2258,'Medical Examinations'!A:J,10,0)</f>
        <v>1</v>
      </c>
      <c r="I2258" t="str">
        <f>VLOOKUP(A2258,'Medical Examinations'!A:I,9,0)</f>
        <v>No</v>
      </c>
      <c r="J2258" t="str">
        <f>VLOOKUP(A2258,'Medical Examinations'!A:L,12,0)</f>
        <v>Obesity</v>
      </c>
      <c r="K2258" t="str">
        <f>VLOOKUP(A2258,'Medical Examinations'!A:M,13,0)</f>
        <v>Prediabetes</v>
      </c>
      <c r="L2258" t="str">
        <f>VLOOKUP(A2258,'Hospitalisation Details'!A:S,15,0)</f>
        <v>15-Aug-2003</v>
      </c>
      <c r="M2258" s="10">
        <f>VLOOKUP(A2258,'Hospitalisation Details'!A:Q,17,0)</f>
        <v>1261.8599999999999</v>
      </c>
      <c r="N2258" t="str">
        <f>VLOOKUP(A2258,'Hospitalisation Details'!A:L,12,0)</f>
        <v>tier - 2</v>
      </c>
      <c r="O2258" t="str">
        <f>VLOOKUP(A2258,'Hospitalisation Details'!A:AA,13,0)</f>
        <v>tier - 3</v>
      </c>
      <c r="P2258" t="str">
        <f>VLOOKUP(A2258,'Hospitalisation Details'!A:AA,14,0)</f>
        <v>R1011</v>
      </c>
      <c r="Q2258">
        <f>VLOOKUP(A2258,'Hospitalisation Details'!A:AA,16,0)</f>
        <v>19</v>
      </c>
    </row>
    <row r="2259" spans="1:17" ht="15.75" x14ac:dyDescent="0.25">
      <c r="A2259" s="1" t="s">
        <v>100</v>
      </c>
      <c r="B2259" t="str">
        <f>VLOOKUP(A2259,'Customer Names'!A:D,4,0)</f>
        <v>Blue</v>
      </c>
      <c r="C2259">
        <f>VLOOKUP(A2259,'Medical Examinations'!A:B,2,0)</f>
        <v>34.1</v>
      </c>
      <c r="D2259">
        <f>VLOOKUP(A2259,'Medical Examinations'!A:C,3,0)</f>
        <v>4.13</v>
      </c>
      <c r="E2259" t="str">
        <f>VLOOKUP(A2259,'Medical Examinations'!A:K,11,0)</f>
        <v>No</v>
      </c>
      <c r="F2259" t="str">
        <f>VLOOKUP(A2259,'Medical Examinations'!A:N,14,0)</f>
        <v>No</v>
      </c>
      <c r="G2259" t="str">
        <f>VLOOKUP(A2259,'Medical Examinations'!A:F,6,0)</f>
        <v>Yes</v>
      </c>
      <c r="H2259" s="7">
        <f>VLOOKUP(A2259,'Medical Examinations'!A:J,10,0)</f>
        <v>1</v>
      </c>
      <c r="I2259" t="str">
        <f>VLOOKUP(A2259,'Medical Examinations'!A:I,9,0)</f>
        <v>No</v>
      </c>
      <c r="J2259" t="str">
        <f>VLOOKUP(A2259,'Medical Examinations'!A:L,12,0)</f>
        <v>Obesity</v>
      </c>
      <c r="K2259" t="str">
        <f>VLOOKUP(A2259,'Medical Examinations'!A:M,13,0)</f>
        <v>Normal</v>
      </c>
      <c r="L2259" t="str">
        <f>VLOOKUP(A2259,'Hospitalisation Details'!A:S,15,0)</f>
        <v>30-Oct-2003</v>
      </c>
      <c r="M2259" s="10">
        <f>VLOOKUP(A2259,'Hospitalisation Details'!A:Q,17,0)</f>
        <v>1261.44</v>
      </c>
      <c r="N2259" t="str">
        <f>VLOOKUP(A2259,'Hospitalisation Details'!A:L,12,0)</f>
        <v>tier - 2</v>
      </c>
      <c r="O2259" t="str">
        <f>VLOOKUP(A2259,'Hospitalisation Details'!A:AA,13,0)</f>
        <v>tier - 3</v>
      </c>
      <c r="P2259" t="str">
        <f>VLOOKUP(A2259,'Hospitalisation Details'!A:AA,14,0)</f>
        <v>R1011</v>
      </c>
      <c r="Q2259">
        <f>VLOOKUP(A2259,'Hospitalisation Details'!A:AA,16,0)</f>
        <v>19</v>
      </c>
    </row>
    <row r="2260" spans="1:17" ht="15.75" x14ac:dyDescent="0.25">
      <c r="A2260" s="1" t="s">
        <v>99</v>
      </c>
      <c r="B2260" t="str">
        <f>VLOOKUP(A2260,'Customer Names'!A:D,4,0)</f>
        <v>Jeffrey M</v>
      </c>
      <c r="C2260">
        <f>VLOOKUP(A2260,'Medical Examinations'!A:B,2,0)</f>
        <v>30.4</v>
      </c>
      <c r="D2260">
        <f>VLOOKUP(A2260,'Medical Examinations'!A:C,3,0)</f>
        <v>4.7699999999999996</v>
      </c>
      <c r="E2260" t="str">
        <f>VLOOKUP(A2260,'Medical Examinations'!A:K,11,0)</f>
        <v>No</v>
      </c>
      <c r="F2260" t="str">
        <f>VLOOKUP(A2260,'Medical Examinations'!A:N,14,0)</f>
        <v>No</v>
      </c>
      <c r="G2260" t="str">
        <f>VLOOKUP(A2260,'Medical Examinations'!A:F,6,0)</f>
        <v>Yes</v>
      </c>
      <c r="H2260" s="7">
        <f>VLOOKUP(A2260,'Medical Examinations'!A:J,10,0)</f>
        <v>1</v>
      </c>
      <c r="I2260" t="str">
        <f>VLOOKUP(A2260,'Medical Examinations'!A:I,9,0)</f>
        <v>No</v>
      </c>
      <c r="J2260" t="str">
        <f>VLOOKUP(A2260,'Medical Examinations'!A:L,12,0)</f>
        <v>Obesity</v>
      </c>
      <c r="K2260" t="str">
        <f>VLOOKUP(A2260,'Medical Examinations'!A:M,13,0)</f>
        <v>Normal</v>
      </c>
      <c r="L2260" t="str">
        <f>VLOOKUP(A2260,'Hospitalisation Details'!A:S,15,0)</f>
        <v>13-Oct-2003</v>
      </c>
      <c r="M2260" s="10">
        <f>VLOOKUP(A2260,'Hospitalisation Details'!A:Q,17,0)</f>
        <v>1256.3</v>
      </c>
      <c r="N2260" t="str">
        <f>VLOOKUP(A2260,'Hospitalisation Details'!A:L,12,0)</f>
        <v>tier - 2</v>
      </c>
      <c r="O2260" t="str">
        <f>VLOOKUP(A2260,'Hospitalisation Details'!A:AA,13,0)</f>
        <v>tier - 3</v>
      </c>
      <c r="P2260" t="str">
        <f>VLOOKUP(A2260,'Hospitalisation Details'!A:AA,14,0)</f>
        <v>R1011</v>
      </c>
      <c r="Q2260">
        <f>VLOOKUP(A2260,'Hospitalisation Details'!A:AA,16,0)</f>
        <v>19</v>
      </c>
    </row>
    <row r="2261" spans="1:17" ht="15.75" x14ac:dyDescent="0.25">
      <c r="A2261" s="1" t="s">
        <v>98</v>
      </c>
      <c r="B2261" t="str">
        <f>VLOOKUP(A2261,'Customer Names'!A:D,4,0)</f>
        <v>Andrew</v>
      </c>
      <c r="C2261">
        <f>VLOOKUP(A2261,'Medical Examinations'!A:B,2,0)</f>
        <v>28.7</v>
      </c>
      <c r="D2261">
        <f>VLOOKUP(A2261,'Medical Examinations'!A:C,3,0)</f>
        <v>4.99</v>
      </c>
      <c r="E2261" t="str">
        <f>VLOOKUP(A2261,'Medical Examinations'!A:K,11,0)</f>
        <v>No</v>
      </c>
      <c r="F2261" t="str">
        <f>VLOOKUP(A2261,'Medical Examinations'!A:N,14,0)</f>
        <v>No</v>
      </c>
      <c r="G2261" t="str">
        <f>VLOOKUP(A2261,'Medical Examinations'!A:F,6,0)</f>
        <v>Yes</v>
      </c>
      <c r="H2261" s="7">
        <f>VLOOKUP(A2261,'Medical Examinations'!A:J,10,0)</f>
        <v>1</v>
      </c>
      <c r="I2261" t="str">
        <f>VLOOKUP(A2261,'Medical Examinations'!A:I,9,0)</f>
        <v>No</v>
      </c>
      <c r="J2261" t="str">
        <f>VLOOKUP(A2261,'Medical Examinations'!A:L,12,0)</f>
        <v>Overweight</v>
      </c>
      <c r="K2261" t="str">
        <f>VLOOKUP(A2261,'Medical Examinations'!A:M,13,0)</f>
        <v>Normal</v>
      </c>
      <c r="L2261" t="str">
        <f>VLOOKUP(A2261,'Hospitalisation Details'!A:S,15,0)</f>
        <v>10-Dec-2003</v>
      </c>
      <c r="M2261" s="10">
        <f>VLOOKUP(A2261,'Hospitalisation Details'!A:Q,17,0)</f>
        <v>1253.94</v>
      </c>
      <c r="N2261" t="str">
        <f>VLOOKUP(A2261,'Hospitalisation Details'!A:L,12,0)</f>
        <v>tier - 2</v>
      </c>
      <c r="O2261" t="str">
        <f>VLOOKUP(A2261,'Hospitalisation Details'!A:AA,13,0)</f>
        <v>tier - 2</v>
      </c>
      <c r="P2261" t="str">
        <f>VLOOKUP(A2261,'Hospitalisation Details'!A:AA,14,0)</f>
        <v>R1011</v>
      </c>
      <c r="Q2261">
        <f>VLOOKUP(A2261,'Hospitalisation Details'!A:AA,16,0)</f>
        <v>19</v>
      </c>
    </row>
    <row r="2262" spans="1:17" ht="15.75" x14ac:dyDescent="0.25">
      <c r="A2262" s="1" t="s">
        <v>97</v>
      </c>
      <c r="B2262" t="str">
        <f>VLOOKUP(A2262,'Customer Names'!A:D,4,0)</f>
        <v>Julia</v>
      </c>
      <c r="C2262">
        <f>VLOOKUP(A2262,'Medical Examinations'!A:B,2,0)</f>
        <v>17.440000000000001</v>
      </c>
      <c r="D2262">
        <f>VLOOKUP(A2262,'Medical Examinations'!A:C,3,0)</f>
        <v>4.42</v>
      </c>
      <c r="E2262" t="str">
        <f>VLOOKUP(A2262,'Medical Examinations'!A:K,11,0)</f>
        <v>Yes</v>
      </c>
      <c r="F2262" t="str">
        <f>VLOOKUP(A2262,'Medical Examinations'!A:N,14,0)</f>
        <v>No</v>
      </c>
      <c r="G2262" t="str">
        <f>VLOOKUP(A2262,'Medical Examinations'!A:F,6,0)</f>
        <v>Yes</v>
      </c>
      <c r="H2262" s="7">
        <f>VLOOKUP(A2262,'Medical Examinations'!A:J,10,0)</f>
        <v>1</v>
      </c>
      <c r="I2262" t="str">
        <f>VLOOKUP(A2262,'Medical Examinations'!A:I,9,0)</f>
        <v>No</v>
      </c>
      <c r="J2262" t="str">
        <f>VLOOKUP(A2262,'Medical Examinations'!A:L,12,0)</f>
        <v>Underweight</v>
      </c>
      <c r="K2262" t="str">
        <f>VLOOKUP(A2262,'Medical Examinations'!A:M,13,0)</f>
        <v>Normal</v>
      </c>
      <c r="L2262" t="str">
        <f>VLOOKUP(A2262,'Hospitalisation Details'!A:S,15,0)</f>
        <v>4-Nov-1997</v>
      </c>
      <c r="M2262" s="10">
        <f>VLOOKUP(A2262,'Hospitalisation Details'!A:Q,17,0)</f>
        <v>1253</v>
      </c>
      <c r="N2262" t="str">
        <f>VLOOKUP(A2262,'Hospitalisation Details'!A:L,12,0)</f>
        <v>tier - 2</v>
      </c>
      <c r="O2262" t="str">
        <f>VLOOKUP(A2262,'Hospitalisation Details'!A:AA,13,0)</f>
        <v>tier - 2</v>
      </c>
      <c r="P2262" t="str">
        <f>VLOOKUP(A2262,'Hospitalisation Details'!A:AA,14,0)</f>
        <v>R1013</v>
      </c>
      <c r="Q2262">
        <f>VLOOKUP(A2262,'Hospitalisation Details'!A:AA,16,0)</f>
        <v>25</v>
      </c>
    </row>
    <row r="2263" spans="1:17" ht="15.75" x14ac:dyDescent="0.25">
      <c r="A2263" s="1" t="s">
        <v>96</v>
      </c>
      <c r="B2263" t="str">
        <f>VLOOKUP(A2263,'Customer Names'!A:D,4,0)</f>
        <v>Daniel</v>
      </c>
      <c r="C2263">
        <f>VLOOKUP(A2263,'Medical Examinations'!A:B,2,0)</f>
        <v>27.6</v>
      </c>
      <c r="D2263">
        <f>VLOOKUP(A2263,'Medical Examinations'!A:C,3,0)</f>
        <v>4.01</v>
      </c>
      <c r="E2263" t="str">
        <f>VLOOKUP(A2263,'Medical Examinations'!A:K,11,0)</f>
        <v>No</v>
      </c>
      <c r="F2263" t="str">
        <f>VLOOKUP(A2263,'Medical Examinations'!A:N,14,0)</f>
        <v>No</v>
      </c>
      <c r="G2263" t="str">
        <f>VLOOKUP(A2263,'Medical Examinations'!A:F,6,0)</f>
        <v>Yes</v>
      </c>
      <c r="H2263" s="7">
        <f>VLOOKUP(A2263,'Medical Examinations'!A:J,10,0)</f>
        <v>1</v>
      </c>
      <c r="I2263" t="str">
        <f>VLOOKUP(A2263,'Medical Examinations'!A:I,9,0)</f>
        <v>No</v>
      </c>
      <c r="J2263" t="str">
        <f>VLOOKUP(A2263,'Medical Examinations'!A:L,12,0)</f>
        <v>Overweight</v>
      </c>
      <c r="K2263" t="str">
        <f>VLOOKUP(A2263,'Medical Examinations'!A:M,13,0)</f>
        <v>Normal</v>
      </c>
      <c r="L2263" t="str">
        <f>VLOOKUP(A2263,'Hospitalisation Details'!A:S,15,0)</f>
        <v>15-Sep-2003</v>
      </c>
      <c r="M2263" s="10">
        <f>VLOOKUP(A2263,'Hospitalisation Details'!A:Q,17,0)</f>
        <v>1252.4100000000001</v>
      </c>
      <c r="N2263" t="str">
        <f>VLOOKUP(A2263,'Hospitalisation Details'!A:L,12,0)</f>
        <v>tier - 2</v>
      </c>
      <c r="O2263" t="str">
        <f>VLOOKUP(A2263,'Hospitalisation Details'!A:AA,13,0)</f>
        <v>tier - 3</v>
      </c>
      <c r="P2263" t="str">
        <f>VLOOKUP(A2263,'Hospitalisation Details'!A:AA,14,0)</f>
        <v>R1011</v>
      </c>
      <c r="Q2263">
        <f>VLOOKUP(A2263,'Hospitalisation Details'!A:AA,16,0)</f>
        <v>19</v>
      </c>
    </row>
    <row r="2264" spans="1:17" ht="15.75" x14ac:dyDescent="0.25">
      <c r="A2264" s="1" t="s">
        <v>95</v>
      </c>
      <c r="B2264" t="str">
        <f>VLOOKUP(A2264,'Customer Names'!A:D,4,0)</f>
        <v>Jaime</v>
      </c>
      <c r="C2264">
        <f>VLOOKUP(A2264,'Medical Examinations'!A:B,2,0)</f>
        <v>20.7</v>
      </c>
      <c r="D2264">
        <f>VLOOKUP(A2264,'Medical Examinations'!A:C,3,0)</f>
        <v>4.49</v>
      </c>
      <c r="E2264" t="str">
        <f>VLOOKUP(A2264,'Medical Examinations'!A:K,11,0)</f>
        <v>No</v>
      </c>
      <c r="F2264" t="str">
        <f>VLOOKUP(A2264,'Medical Examinations'!A:N,14,0)</f>
        <v>No</v>
      </c>
      <c r="G2264" t="str">
        <f>VLOOKUP(A2264,'Medical Examinations'!A:F,6,0)</f>
        <v>Yes</v>
      </c>
      <c r="H2264" s="7">
        <f>VLOOKUP(A2264,'Medical Examinations'!A:J,10,0)</f>
        <v>1</v>
      </c>
      <c r="I2264" t="str">
        <f>VLOOKUP(A2264,'Medical Examinations'!A:I,9,0)</f>
        <v>No</v>
      </c>
      <c r="J2264" t="str">
        <f>VLOOKUP(A2264,'Medical Examinations'!A:L,12,0)</f>
        <v>Normal Weight</v>
      </c>
      <c r="K2264" t="str">
        <f>VLOOKUP(A2264,'Medical Examinations'!A:M,13,0)</f>
        <v>Normal</v>
      </c>
      <c r="L2264" t="str">
        <f>VLOOKUP(A2264,'Hospitalisation Details'!A:S,15,0)</f>
        <v>8-Sep-2003</v>
      </c>
      <c r="M2264" s="10">
        <f>VLOOKUP(A2264,'Hospitalisation Details'!A:Q,17,0)</f>
        <v>1242.82</v>
      </c>
      <c r="N2264" t="str">
        <f>VLOOKUP(A2264,'Hospitalisation Details'!A:L,12,0)</f>
        <v>tier - 2</v>
      </c>
      <c r="O2264" t="str">
        <f>VLOOKUP(A2264,'Hospitalisation Details'!A:AA,13,0)</f>
        <v>tier - 1</v>
      </c>
      <c r="P2264" t="str">
        <f>VLOOKUP(A2264,'Hospitalisation Details'!A:AA,14,0)</f>
        <v>R1011</v>
      </c>
      <c r="Q2264">
        <f>VLOOKUP(A2264,'Hospitalisation Details'!A:AA,16,0)</f>
        <v>19</v>
      </c>
    </row>
    <row r="2265" spans="1:17" ht="15.75" x14ac:dyDescent="0.25">
      <c r="A2265" s="1" t="s">
        <v>94</v>
      </c>
      <c r="B2265" t="str">
        <f>VLOOKUP(A2265,'Customer Names'!A:D,4,0)</f>
        <v>Mohd Syahidan</v>
      </c>
      <c r="C2265">
        <f>VLOOKUP(A2265,'Medical Examinations'!A:B,2,0)</f>
        <v>20.3</v>
      </c>
      <c r="D2265">
        <f>VLOOKUP(A2265,'Medical Examinations'!A:C,3,0)</f>
        <v>6.37</v>
      </c>
      <c r="E2265" t="str">
        <f>VLOOKUP(A2265,'Medical Examinations'!A:K,11,0)</f>
        <v>No</v>
      </c>
      <c r="F2265" t="str">
        <f>VLOOKUP(A2265,'Medical Examinations'!A:N,14,0)</f>
        <v>No</v>
      </c>
      <c r="G2265" t="str">
        <f>VLOOKUP(A2265,'Medical Examinations'!A:F,6,0)</f>
        <v>Yes</v>
      </c>
      <c r="H2265" s="7">
        <f>VLOOKUP(A2265,'Medical Examinations'!A:J,10,0)</f>
        <v>1</v>
      </c>
      <c r="I2265" t="str">
        <f>VLOOKUP(A2265,'Medical Examinations'!A:I,9,0)</f>
        <v>No</v>
      </c>
      <c r="J2265" t="str">
        <f>VLOOKUP(A2265,'Medical Examinations'!A:L,12,0)</f>
        <v>Normal Weight</v>
      </c>
      <c r="K2265" t="str">
        <f>VLOOKUP(A2265,'Medical Examinations'!A:M,13,0)</f>
        <v>Prediabetes</v>
      </c>
      <c r="L2265" t="str">
        <f>VLOOKUP(A2265,'Hospitalisation Details'!A:S,15,0)</f>
        <v>15-Sep-2003</v>
      </c>
      <c r="M2265" s="10">
        <f>VLOOKUP(A2265,'Hospitalisation Details'!A:Q,17,0)</f>
        <v>1242.26</v>
      </c>
      <c r="N2265" t="str">
        <f>VLOOKUP(A2265,'Hospitalisation Details'!A:L,12,0)</f>
        <v>tier - 2</v>
      </c>
      <c r="O2265" t="str">
        <f>VLOOKUP(A2265,'Hospitalisation Details'!A:AA,13,0)</f>
        <v>tier - 1</v>
      </c>
      <c r="P2265" t="str">
        <f>VLOOKUP(A2265,'Hospitalisation Details'!A:AA,14,0)</f>
        <v>R1011</v>
      </c>
      <c r="Q2265">
        <f>VLOOKUP(A2265,'Hospitalisation Details'!A:AA,16,0)</f>
        <v>19</v>
      </c>
    </row>
    <row r="2266" spans="1:17" ht="15.75" x14ac:dyDescent="0.25">
      <c r="A2266" s="1" t="s">
        <v>93</v>
      </c>
      <c r="B2266" t="str">
        <f>VLOOKUP(A2266,'Customer Names'!A:D,4,0)</f>
        <v>Matthew</v>
      </c>
      <c r="C2266">
        <f>VLOOKUP(A2266,'Medical Examinations'!A:B,2,0)</f>
        <v>19.8</v>
      </c>
      <c r="D2266">
        <f>VLOOKUP(A2266,'Medical Examinations'!A:C,3,0)</f>
        <v>5.12</v>
      </c>
      <c r="E2266" t="str">
        <f>VLOOKUP(A2266,'Medical Examinations'!A:K,11,0)</f>
        <v>No</v>
      </c>
      <c r="F2266" t="str">
        <f>VLOOKUP(A2266,'Medical Examinations'!A:N,14,0)</f>
        <v>No</v>
      </c>
      <c r="G2266" t="str">
        <f>VLOOKUP(A2266,'Medical Examinations'!A:F,6,0)</f>
        <v>Yes</v>
      </c>
      <c r="H2266" s="7">
        <f>VLOOKUP(A2266,'Medical Examinations'!A:J,10,0)</f>
        <v>1</v>
      </c>
      <c r="I2266" t="str">
        <f>VLOOKUP(A2266,'Medical Examinations'!A:I,9,0)</f>
        <v>No</v>
      </c>
      <c r="J2266" t="str">
        <f>VLOOKUP(A2266,'Medical Examinations'!A:L,12,0)</f>
        <v>Normal Weight</v>
      </c>
      <c r="K2266" t="str">
        <f>VLOOKUP(A2266,'Medical Examinations'!A:M,13,0)</f>
        <v>Normal</v>
      </c>
      <c r="L2266" t="str">
        <f>VLOOKUP(A2266,'Hospitalisation Details'!A:S,15,0)</f>
        <v>2-Aug-2003</v>
      </c>
      <c r="M2266" s="10">
        <f>VLOOKUP(A2266,'Hospitalisation Details'!A:Q,17,0)</f>
        <v>1241.57</v>
      </c>
      <c r="N2266" t="str">
        <f>VLOOKUP(A2266,'Hospitalisation Details'!A:L,12,0)</f>
        <v>tier - 2</v>
      </c>
      <c r="O2266" t="str">
        <f>VLOOKUP(A2266,'Hospitalisation Details'!A:AA,13,0)</f>
        <v>tier - 2</v>
      </c>
      <c r="P2266" t="str">
        <f>VLOOKUP(A2266,'Hospitalisation Details'!A:AA,14,0)</f>
        <v>R1011</v>
      </c>
      <c r="Q2266">
        <f>VLOOKUP(A2266,'Hospitalisation Details'!A:AA,16,0)</f>
        <v>19</v>
      </c>
    </row>
    <row r="2267" spans="1:17" ht="15.75" x14ac:dyDescent="0.25">
      <c r="A2267" s="1" t="s">
        <v>92</v>
      </c>
      <c r="B2267" t="str">
        <f>VLOOKUP(A2267,'Customer Names'!A:D,4,0)</f>
        <v>Elizabeth S.</v>
      </c>
      <c r="C2267">
        <f>VLOOKUP(A2267,'Medical Examinations'!A:B,2,0)</f>
        <v>21.87</v>
      </c>
      <c r="D2267">
        <f>VLOOKUP(A2267,'Medical Examinations'!A:C,3,0)</f>
        <v>8.59</v>
      </c>
      <c r="E2267" t="str">
        <f>VLOOKUP(A2267,'Medical Examinations'!A:K,11,0)</f>
        <v>No</v>
      </c>
      <c r="F2267" t="str">
        <f>VLOOKUP(A2267,'Medical Examinations'!A:N,14,0)</f>
        <v>No</v>
      </c>
      <c r="G2267" t="str">
        <f>VLOOKUP(A2267,'Medical Examinations'!A:F,6,0)</f>
        <v>No</v>
      </c>
      <c r="H2267" s="7" t="str">
        <f>VLOOKUP(A2267,'Medical Examinations'!A:J,10,0)</f>
        <v>0</v>
      </c>
      <c r="I2267" t="str">
        <f>VLOOKUP(A2267,'Medical Examinations'!A:I,9,0)</f>
        <v>No</v>
      </c>
      <c r="J2267" t="str">
        <f>VLOOKUP(A2267,'Medical Examinations'!A:L,12,0)</f>
        <v>Normal Weight</v>
      </c>
      <c r="K2267" t="str">
        <f>VLOOKUP(A2267,'Medical Examinations'!A:M,13,0)</f>
        <v>Diabetes</v>
      </c>
      <c r="L2267" t="str">
        <f>VLOOKUP(A2267,'Hospitalisation Details'!A:S,15,0)</f>
        <v>1-Jul-2002</v>
      </c>
      <c r="M2267" s="10">
        <f>VLOOKUP(A2267,'Hospitalisation Details'!A:Q,17,0)</f>
        <v>1241</v>
      </c>
      <c r="N2267" t="str">
        <f>VLOOKUP(A2267,'Hospitalisation Details'!A:L,12,0)</f>
        <v>tier - 2</v>
      </c>
      <c r="O2267" t="str">
        <f>VLOOKUP(A2267,'Hospitalisation Details'!A:AA,13,0)</f>
        <v>tier - 2</v>
      </c>
      <c r="P2267" t="str">
        <f>VLOOKUP(A2267,'Hospitalisation Details'!A:AA,14,0)</f>
        <v>R1013</v>
      </c>
      <c r="Q2267">
        <f>VLOOKUP(A2267,'Hospitalisation Details'!A:AA,16,0)</f>
        <v>20</v>
      </c>
    </row>
    <row r="2268" spans="1:17" ht="15.75" x14ac:dyDescent="0.25">
      <c r="A2268" s="1" t="s">
        <v>91</v>
      </c>
      <c r="B2268" t="str">
        <f>VLOOKUP(A2268,'Customer Names'!A:D,4,0)</f>
        <v>Katie</v>
      </c>
      <c r="C2268">
        <f>VLOOKUP(A2268,'Medical Examinations'!A:B,2,0)</f>
        <v>16.600000000000001</v>
      </c>
      <c r="D2268">
        <f>VLOOKUP(A2268,'Medical Examinations'!A:C,3,0)</f>
        <v>5.87</v>
      </c>
      <c r="E2268" t="str">
        <f>VLOOKUP(A2268,'Medical Examinations'!A:K,11,0)</f>
        <v>No</v>
      </c>
      <c r="F2268" t="str">
        <f>VLOOKUP(A2268,'Medical Examinations'!A:N,14,0)</f>
        <v>No</v>
      </c>
      <c r="G2268" t="str">
        <f>VLOOKUP(A2268,'Medical Examinations'!A:F,6,0)</f>
        <v>No</v>
      </c>
      <c r="H2268" s="7">
        <f>VLOOKUP(A2268,'Medical Examinations'!A:J,10,0)</f>
        <v>1</v>
      </c>
      <c r="I2268" t="str">
        <f>VLOOKUP(A2268,'Medical Examinations'!A:I,9,0)</f>
        <v>No</v>
      </c>
      <c r="J2268" t="str">
        <f>VLOOKUP(A2268,'Medical Examinations'!A:L,12,0)</f>
        <v>Underweight</v>
      </c>
      <c r="K2268" t="str">
        <f>VLOOKUP(A2268,'Medical Examinations'!A:M,13,0)</f>
        <v>Prediabetes</v>
      </c>
      <c r="L2268" t="str">
        <f>VLOOKUP(A2268,'Hospitalisation Details'!A:S,15,0)</f>
        <v>11-Oct-1998</v>
      </c>
      <c r="M2268" s="10">
        <f>VLOOKUP(A2268,'Hospitalisation Details'!A:Q,17,0)</f>
        <v>1240</v>
      </c>
      <c r="N2268" t="str">
        <f>VLOOKUP(A2268,'Hospitalisation Details'!A:L,12,0)</f>
        <v>tier - 2</v>
      </c>
      <c r="O2268" t="str">
        <f>VLOOKUP(A2268,'Hospitalisation Details'!A:AA,13,0)</f>
        <v>tier - 1</v>
      </c>
      <c r="P2268" t="str">
        <f>VLOOKUP(A2268,'Hospitalisation Details'!A:AA,14,0)</f>
        <v>R1012</v>
      </c>
      <c r="Q2268">
        <f>VLOOKUP(A2268,'Hospitalisation Details'!A:AA,16,0)</f>
        <v>24</v>
      </c>
    </row>
    <row r="2269" spans="1:17" ht="15.75" x14ac:dyDescent="0.25">
      <c r="A2269" s="1" t="s">
        <v>90</v>
      </c>
      <c r="B2269" t="str">
        <f>VLOOKUP(A2269,'Customer Names'!A:D,4,0)</f>
        <v>Christi A.</v>
      </c>
      <c r="C2269">
        <f>VLOOKUP(A2269,'Medical Examinations'!A:B,2,0)</f>
        <v>21.98</v>
      </c>
      <c r="D2269">
        <f>VLOOKUP(A2269,'Medical Examinations'!A:C,3,0)</f>
        <v>7.03</v>
      </c>
      <c r="E2269" t="str">
        <f>VLOOKUP(A2269,'Medical Examinations'!A:K,11,0)</f>
        <v>No</v>
      </c>
      <c r="F2269" t="str">
        <f>VLOOKUP(A2269,'Medical Examinations'!A:N,14,0)</f>
        <v>No</v>
      </c>
      <c r="G2269" t="str">
        <f>VLOOKUP(A2269,'Medical Examinations'!A:F,6,0)</f>
        <v>No</v>
      </c>
      <c r="H2269" s="7" t="str">
        <f>VLOOKUP(A2269,'Medical Examinations'!A:J,10,0)</f>
        <v>0</v>
      </c>
      <c r="I2269" t="str">
        <f>VLOOKUP(A2269,'Medical Examinations'!A:I,9,0)</f>
        <v>No</v>
      </c>
      <c r="J2269" t="str">
        <f>VLOOKUP(A2269,'Medical Examinations'!A:L,12,0)</f>
        <v>Normal Weight</v>
      </c>
      <c r="K2269" t="str">
        <f>VLOOKUP(A2269,'Medical Examinations'!A:M,13,0)</f>
        <v>Diabetes</v>
      </c>
      <c r="L2269" t="str">
        <f>VLOOKUP(A2269,'Hospitalisation Details'!A:S,15,0)</f>
        <v>12-Dec-2002</v>
      </c>
      <c r="M2269" s="10">
        <f>VLOOKUP(A2269,'Hospitalisation Details'!A:Q,17,0)</f>
        <v>1237</v>
      </c>
      <c r="N2269" t="str">
        <f>VLOOKUP(A2269,'Hospitalisation Details'!A:L,12,0)</f>
        <v>tier - 2</v>
      </c>
      <c r="O2269" t="str">
        <f>VLOOKUP(A2269,'Hospitalisation Details'!A:AA,13,0)</f>
        <v>tier - 2</v>
      </c>
      <c r="P2269" t="str">
        <f>VLOOKUP(A2269,'Hospitalisation Details'!A:AA,14,0)</f>
        <v>R1013</v>
      </c>
      <c r="Q2269">
        <f>VLOOKUP(A2269,'Hospitalisation Details'!A:AA,16,0)</f>
        <v>20</v>
      </c>
    </row>
    <row r="2270" spans="1:17" ht="15.75" x14ac:dyDescent="0.25">
      <c r="A2270" s="1" t="s">
        <v>89</v>
      </c>
      <c r="B2270" t="str">
        <f>VLOOKUP(A2270,'Customer Names'!A:D,4,0)</f>
        <v>Sandra K.</v>
      </c>
      <c r="C2270">
        <f>VLOOKUP(A2270,'Medical Examinations'!A:B,2,0)</f>
        <v>19.7</v>
      </c>
      <c r="D2270">
        <f>VLOOKUP(A2270,'Medical Examinations'!A:C,3,0)</f>
        <v>5.51</v>
      </c>
      <c r="E2270" t="str">
        <f>VLOOKUP(A2270,'Medical Examinations'!A:K,11,0)</f>
        <v>No</v>
      </c>
      <c r="F2270" t="str">
        <f>VLOOKUP(A2270,'Medical Examinations'!A:N,14,0)</f>
        <v>No</v>
      </c>
      <c r="G2270" t="str">
        <f>VLOOKUP(A2270,'Medical Examinations'!A:F,6,0)</f>
        <v>No</v>
      </c>
      <c r="H2270" s="7">
        <f>VLOOKUP(A2270,'Medical Examinations'!A:J,10,0)</f>
        <v>1</v>
      </c>
      <c r="I2270" t="str">
        <f>VLOOKUP(A2270,'Medical Examinations'!A:I,9,0)</f>
        <v>No</v>
      </c>
      <c r="J2270" t="str">
        <f>VLOOKUP(A2270,'Medical Examinations'!A:L,12,0)</f>
        <v>Normal Weight</v>
      </c>
      <c r="K2270" t="str">
        <f>VLOOKUP(A2270,'Medical Examinations'!A:M,13,0)</f>
        <v>Normal</v>
      </c>
      <c r="L2270" t="str">
        <f>VLOOKUP(A2270,'Hospitalisation Details'!A:S,15,0)</f>
        <v>13-Jul-1998</v>
      </c>
      <c r="M2270" s="10">
        <f>VLOOKUP(A2270,'Hospitalisation Details'!A:Q,17,0)</f>
        <v>1234</v>
      </c>
      <c r="N2270" t="str">
        <f>VLOOKUP(A2270,'Hospitalisation Details'!A:L,12,0)</f>
        <v>tier - 2</v>
      </c>
      <c r="O2270" t="str">
        <f>VLOOKUP(A2270,'Hospitalisation Details'!A:AA,13,0)</f>
        <v>tier - 1</v>
      </c>
      <c r="P2270" t="str">
        <f>VLOOKUP(A2270,'Hospitalisation Details'!A:AA,14,0)</f>
        <v>R1013</v>
      </c>
      <c r="Q2270">
        <f>VLOOKUP(A2270,'Hospitalisation Details'!A:AA,16,0)</f>
        <v>24</v>
      </c>
    </row>
    <row r="2271" spans="1:17" ht="15.75" x14ac:dyDescent="0.25">
      <c r="A2271" s="1" t="s">
        <v>88</v>
      </c>
      <c r="B2271" t="str">
        <f>VLOOKUP(A2271,'Customer Names'!A:D,4,0)</f>
        <v>Katharine</v>
      </c>
      <c r="C2271">
        <f>VLOOKUP(A2271,'Medical Examinations'!A:B,2,0)</f>
        <v>19.21</v>
      </c>
      <c r="D2271">
        <f>VLOOKUP(A2271,'Medical Examinations'!A:C,3,0)</f>
        <v>4.76</v>
      </c>
      <c r="E2271" t="str">
        <f>VLOOKUP(A2271,'Medical Examinations'!A:K,11,0)</f>
        <v>No</v>
      </c>
      <c r="F2271" t="str">
        <f>VLOOKUP(A2271,'Medical Examinations'!A:N,14,0)</f>
        <v>Yes</v>
      </c>
      <c r="G2271" t="str">
        <f>VLOOKUP(A2271,'Medical Examinations'!A:F,6,0)</f>
        <v>No</v>
      </c>
      <c r="H2271" s="7">
        <f>VLOOKUP(A2271,'Medical Examinations'!A:J,10,0)</f>
        <v>1</v>
      </c>
      <c r="I2271" t="str">
        <f>VLOOKUP(A2271,'Medical Examinations'!A:I,9,0)</f>
        <v>No</v>
      </c>
      <c r="J2271" t="str">
        <f>VLOOKUP(A2271,'Medical Examinations'!A:L,12,0)</f>
        <v>Normal Weight</v>
      </c>
      <c r="K2271" t="str">
        <f>VLOOKUP(A2271,'Medical Examinations'!A:M,13,0)</f>
        <v>Normal</v>
      </c>
      <c r="L2271" t="str">
        <f>VLOOKUP(A2271,'Hospitalisation Details'!A:S,15,0)</f>
        <v>16-Oct-2004</v>
      </c>
      <c r="M2271" s="10">
        <f>VLOOKUP(A2271,'Hospitalisation Details'!A:Q,17,0)</f>
        <v>1228</v>
      </c>
      <c r="N2271" t="str">
        <f>VLOOKUP(A2271,'Hospitalisation Details'!A:L,12,0)</f>
        <v>tier - 2</v>
      </c>
      <c r="O2271" t="str">
        <f>VLOOKUP(A2271,'Hospitalisation Details'!A:AA,13,0)</f>
        <v>tier - 1</v>
      </c>
      <c r="P2271" t="str">
        <f>VLOOKUP(A2271,'Hospitalisation Details'!A:AA,14,0)</f>
        <v>R1012</v>
      </c>
      <c r="Q2271">
        <f>VLOOKUP(A2271,'Hospitalisation Details'!A:AA,16,0)</f>
        <v>18</v>
      </c>
    </row>
    <row r="2272" spans="1:17" ht="15.75" x14ac:dyDescent="0.25">
      <c r="A2272" s="1" t="s">
        <v>87</v>
      </c>
      <c r="B2272" t="str">
        <f>VLOOKUP(A2272,'Customer Names'!A:D,4,0)</f>
        <v>Jerome</v>
      </c>
      <c r="C2272">
        <f>VLOOKUP(A2272,'Medical Examinations'!A:B,2,0)</f>
        <v>19.3</v>
      </c>
      <c r="D2272">
        <f>VLOOKUP(A2272,'Medical Examinations'!A:C,3,0)</f>
        <v>4.7</v>
      </c>
      <c r="E2272" t="str">
        <f>VLOOKUP(A2272,'Medical Examinations'!A:K,11,0)</f>
        <v>No</v>
      </c>
      <c r="F2272" t="str">
        <f>VLOOKUP(A2272,'Medical Examinations'!A:N,14,0)</f>
        <v>Yes</v>
      </c>
      <c r="G2272" t="str">
        <f>VLOOKUP(A2272,'Medical Examinations'!A:F,6,0)</f>
        <v>No</v>
      </c>
      <c r="H2272" s="7">
        <f>VLOOKUP(A2272,'Medical Examinations'!A:J,10,0)</f>
        <v>1</v>
      </c>
      <c r="I2272" t="str">
        <f>VLOOKUP(A2272,'Medical Examinations'!A:I,9,0)</f>
        <v>No</v>
      </c>
      <c r="J2272" t="str">
        <f>VLOOKUP(A2272,'Medical Examinations'!A:L,12,0)</f>
        <v>Normal Weight</v>
      </c>
      <c r="K2272" t="str">
        <f>VLOOKUP(A2272,'Medical Examinations'!A:M,13,0)</f>
        <v>Normal</v>
      </c>
      <c r="L2272" t="str">
        <f>VLOOKUP(A2272,'Hospitalisation Details'!A:S,15,0)</f>
        <v>9-Jul-2004</v>
      </c>
      <c r="M2272" s="10">
        <f>VLOOKUP(A2272,'Hospitalisation Details'!A:Q,17,0)</f>
        <v>1224</v>
      </c>
      <c r="N2272" t="str">
        <f>VLOOKUP(A2272,'Hospitalisation Details'!A:L,12,0)</f>
        <v>tier - 2</v>
      </c>
      <c r="O2272" t="str">
        <f>VLOOKUP(A2272,'Hospitalisation Details'!A:AA,13,0)</f>
        <v>tier - 1</v>
      </c>
      <c r="P2272" t="str">
        <f>VLOOKUP(A2272,'Hospitalisation Details'!A:AA,14,0)</f>
        <v>R1013</v>
      </c>
      <c r="Q2272">
        <f>VLOOKUP(A2272,'Hospitalisation Details'!A:AA,16,0)</f>
        <v>18</v>
      </c>
    </row>
    <row r="2273" spans="1:17" ht="15.75" x14ac:dyDescent="0.25">
      <c r="A2273" s="1" t="s">
        <v>86</v>
      </c>
      <c r="B2273" t="str">
        <f>VLOOKUP(A2273,'Customer Names'!A:D,4,0)</f>
        <v>Julia R</v>
      </c>
      <c r="C2273">
        <f>VLOOKUP(A2273,'Medical Examinations'!A:B,2,0)</f>
        <v>16.22</v>
      </c>
      <c r="D2273">
        <f>VLOOKUP(A2273,'Medical Examinations'!A:C,3,0)</f>
        <v>6.21</v>
      </c>
      <c r="E2273" t="str">
        <f>VLOOKUP(A2273,'Medical Examinations'!A:K,11,0)</f>
        <v>Yes</v>
      </c>
      <c r="F2273" t="str">
        <f>VLOOKUP(A2273,'Medical Examinations'!A:N,14,0)</f>
        <v>No</v>
      </c>
      <c r="G2273" t="str">
        <f>VLOOKUP(A2273,'Medical Examinations'!A:F,6,0)</f>
        <v>No</v>
      </c>
      <c r="H2273" s="7" t="str">
        <f>VLOOKUP(A2273,'Medical Examinations'!A:J,10,0)</f>
        <v>0</v>
      </c>
      <c r="I2273" t="str">
        <f>VLOOKUP(A2273,'Medical Examinations'!A:I,9,0)</f>
        <v>No</v>
      </c>
      <c r="J2273" t="str">
        <f>VLOOKUP(A2273,'Medical Examinations'!A:L,12,0)</f>
        <v>Underweight</v>
      </c>
      <c r="K2273" t="str">
        <f>VLOOKUP(A2273,'Medical Examinations'!A:M,13,0)</f>
        <v>Prediabetes</v>
      </c>
      <c r="L2273" t="str">
        <f>VLOOKUP(A2273,'Hospitalisation Details'!A:S,15,0)</f>
        <v>4-Nov-1996</v>
      </c>
      <c r="M2273" s="10">
        <f>VLOOKUP(A2273,'Hospitalisation Details'!A:Q,17,0)</f>
        <v>1220</v>
      </c>
      <c r="N2273" t="str">
        <f>VLOOKUP(A2273,'Hospitalisation Details'!A:L,12,0)</f>
        <v>tier - 2</v>
      </c>
      <c r="O2273" t="str">
        <f>VLOOKUP(A2273,'Hospitalisation Details'!A:AA,13,0)</f>
        <v>tier - 3</v>
      </c>
      <c r="P2273" t="str">
        <f>VLOOKUP(A2273,'Hospitalisation Details'!A:AA,14,0)</f>
        <v>R1012</v>
      </c>
      <c r="Q2273">
        <f>VLOOKUP(A2273,'Hospitalisation Details'!A:AA,16,0)</f>
        <v>26</v>
      </c>
    </row>
    <row r="2274" spans="1:17" ht="15.75" x14ac:dyDescent="0.25">
      <c r="A2274" s="1" t="s">
        <v>85</v>
      </c>
      <c r="B2274" t="str">
        <f>VLOOKUP(A2274,'Customer Names'!A:D,4,0)</f>
        <v>Sean Henry</v>
      </c>
      <c r="C2274">
        <f>VLOOKUP(A2274,'Medical Examinations'!A:B,2,0)</f>
        <v>17.12</v>
      </c>
      <c r="D2274">
        <f>VLOOKUP(A2274,'Medical Examinations'!A:C,3,0)</f>
        <v>4.5199999999999996</v>
      </c>
      <c r="E2274" t="str">
        <f>VLOOKUP(A2274,'Medical Examinations'!A:K,11,0)</f>
        <v>No</v>
      </c>
      <c r="F2274" t="str">
        <f>VLOOKUP(A2274,'Medical Examinations'!A:N,14,0)</f>
        <v>Yes</v>
      </c>
      <c r="G2274" t="str">
        <f>VLOOKUP(A2274,'Medical Examinations'!A:F,6,0)</f>
        <v>No</v>
      </c>
      <c r="H2274" s="7">
        <f>VLOOKUP(A2274,'Medical Examinations'!A:J,10,0)</f>
        <v>1</v>
      </c>
      <c r="I2274" t="str">
        <f>VLOOKUP(A2274,'Medical Examinations'!A:I,9,0)</f>
        <v>No</v>
      </c>
      <c r="J2274" t="str">
        <f>VLOOKUP(A2274,'Medical Examinations'!A:L,12,0)</f>
        <v>Underweight</v>
      </c>
      <c r="K2274" t="str">
        <f>VLOOKUP(A2274,'Medical Examinations'!A:M,13,0)</f>
        <v>Normal</v>
      </c>
      <c r="L2274" t="str">
        <f>VLOOKUP(A2274,'Hospitalisation Details'!A:S,15,0)</f>
        <v>2-Jun-2004</v>
      </c>
      <c r="M2274" s="10">
        <f>VLOOKUP(A2274,'Hospitalisation Details'!A:Q,17,0)</f>
        <v>1210</v>
      </c>
      <c r="N2274" t="str">
        <f>VLOOKUP(A2274,'Hospitalisation Details'!A:L,12,0)</f>
        <v>tier - 2</v>
      </c>
      <c r="O2274" t="str">
        <f>VLOOKUP(A2274,'Hospitalisation Details'!A:AA,13,0)</f>
        <v>tier - 1</v>
      </c>
      <c r="P2274" t="str">
        <f>VLOOKUP(A2274,'Hospitalisation Details'!A:AA,14,0)</f>
        <v>R1013</v>
      </c>
      <c r="Q2274">
        <f>VLOOKUP(A2274,'Hospitalisation Details'!A:AA,16,0)</f>
        <v>19</v>
      </c>
    </row>
    <row r="2275" spans="1:17" ht="15.75" x14ac:dyDescent="0.25">
      <c r="A2275" s="1" t="s">
        <v>84</v>
      </c>
      <c r="B2275" t="str">
        <f>VLOOKUP(A2275,'Customer Names'!A:D,4,0)</f>
        <v>Rachel A.</v>
      </c>
      <c r="C2275">
        <f>VLOOKUP(A2275,'Medical Examinations'!A:B,2,0)</f>
        <v>19.07</v>
      </c>
      <c r="D2275">
        <f>VLOOKUP(A2275,'Medical Examinations'!A:C,3,0)</f>
        <v>5.45</v>
      </c>
      <c r="E2275" t="str">
        <f>VLOOKUP(A2275,'Medical Examinations'!A:K,11,0)</f>
        <v>No</v>
      </c>
      <c r="F2275" t="str">
        <f>VLOOKUP(A2275,'Medical Examinations'!A:N,14,0)</f>
        <v>No</v>
      </c>
      <c r="G2275" t="str">
        <f>VLOOKUP(A2275,'Medical Examinations'!A:F,6,0)</f>
        <v>No</v>
      </c>
      <c r="H2275" s="7">
        <f>VLOOKUP(A2275,'Medical Examinations'!A:J,10,0)</f>
        <v>1</v>
      </c>
      <c r="I2275" t="str">
        <f>VLOOKUP(A2275,'Medical Examinations'!A:I,9,0)</f>
        <v>No</v>
      </c>
      <c r="J2275" t="str">
        <f>VLOOKUP(A2275,'Medical Examinations'!A:L,12,0)</f>
        <v>Normal Weight</v>
      </c>
      <c r="K2275" t="str">
        <f>VLOOKUP(A2275,'Medical Examinations'!A:M,13,0)</f>
        <v>Normal</v>
      </c>
      <c r="L2275" t="str">
        <f>VLOOKUP(A2275,'Hospitalisation Details'!A:S,15,0)</f>
        <v>6-Oct-1992</v>
      </c>
      <c r="M2275" s="10">
        <f>VLOOKUP(A2275,'Hospitalisation Details'!A:Q,17,0)</f>
        <v>1200.55</v>
      </c>
      <c r="N2275" t="str">
        <f>VLOOKUP(A2275,'Hospitalisation Details'!A:L,12,0)</f>
        <v>tier - 2</v>
      </c>
      <c r="O2275" t="str">
        <f>VLOOKUP(A2275,'Hospitalisation Details'!A:AA,13,0)</f>
        <v>tier - 3</v>
      </c>
      <c r="P2275" t="str">
        <f>VLOOKUP(A2275,'Hospitalisation Details'!A:AA,14,0)</f>
        <v>R1013</v>
      </c>
      <c r="Q2275">
        <f>VLOOKUP(A2275,'Hospitalisation Details'!A:AA,16,0)</f>
        <v>30</v>
      </c>
    </row>
    <row r="2276" spans="1:17" ht="15.75" x14ac:dyDescent="0.25">
      <c r="A2276" s="1" t="s">
        <v>83</v>
      </c>
      <c r="B2276" t="str">
        <f>VLOOKUP(A2276,'Customer Names'!A:D,4,0)</f>
        <v>Jim</v>
      </c>
      <c r="C2276">
        <f>VLOOKUP(A2276,'Medical Examinations'!A:B,2,0)</f>
        <v>15.56</v>
      </c>
      <c r="D2276">
        <f>VLOOKUP(A2276,'Medical Examinations'!A:C,3,0)</f>
        <v>4.42</v>
      </c>
      <c r="E2276" t="str">
        <f>VLOOKUP(A2276,'Medical Examinations'!A:K,11,0)</f>
        <v>No</v>
      </c>
      <c r="F2276" t="str">
        <f>VLOOKUP(A2276,'Medical Examinations'!A:N,14,0)</f>
        <v>No</v>
      </c>
      <c r="G2276" t="str">
        <f>VLOOKUP(A2276,'Medical Examinations'!A:F,6,0)</f>
        <v>No</v>
      </c>
      <c r="H2276" s="7" t="str">
        <f>VLOOKUP(A2276,'Medical Examinations'!A:J,10,0)</f>
        <v>0</v>
      </c>
      <c r="I2276" t="str">
        <f>VLOOKUP(A2276,'Medical Examinations'!A:I,9,0)</f>
        <v>No</v>
      </c>
      <c r="J2276" t="str">
        <f>VLOOKUP(A2276,'Medical Examinations'!A:L,12,0)</f>
        <v>Underweight</v>
      </c>
      <c r="K2276" t="str">
        <f>VLOOKUP(A2276,'Medical Examinations'!A:M,13,0)</f>
        <v>Normal</v>
      </c>
      <c r="L2276" t="str">
        <f>VLOOKUP(A2276,'Hospitalisation Details'!A:S,15,0)</f>
        <v>28-Jun-1999</v>
      </c>
      <c r="M2276" s="10">
        <f>VLOOKUP(A2276,'Hospitalisation Details'!A:Q,17,0)</f>
        <v>1200</v>
      </c>
      <c r="N2276" t="str">
        <f>VLOOKUP(A2276,'Hospitalisation Details'!A:L,12,0)</f>
        <v>tier - 2</v>
      </c>
      <c r="O2276" t="str">
        <f>VLOOKUP(A2276,'Hospitalisation Details'!A:AA,13,0)</f>
        <v>tier - 3</v>
      </c>
      <c r="P2276" t="str">
        <f>VLOOKUP(A2276,'Hospitalisation Details'!A:AA,14,0)</f>
        <v>R1012</v>
      </c>
      <c r="Q2276">
        <f>VLOOKUP(A2276,'Hospitalisation Details'!A:AA,16,0)</f>
        <v>23</v>
      </c>
    </row>
    <row r="2277" spans="1:17" ht="15.75" x14ac:dyDescent="0.25">
      <c r="A2277" s="1" t="s">
        <v>82</v>
      </c>
      <c r="B2277" t="str">
        <f>VLOOKUP(A2277,'Customer Names'!A:D,4,0)</f>
        <v>Tim</v>
      </c>
      <c r="C2277">
        <f>VLOOKUP(A2277,'Medical Examinations'!A:B,2,0)</f>
        <v>22.76</v>
      </c>
      <c r="D2277">
        <f>VLOOKUP(A2277,'Medical Examinations'!A:C,3,0)</f>
        <v>9.44</v>
      </c>
      <c r="E2277" t="str">
        <f>VLOOKUP(A2277,'Medical Examinations'!A:K,11,0)</f>
        <v>No</v>
      </c>
      <c r="F2277" t="str">
        <f>VLOOKUP(A2277,'Medical Examinations'!A:N,14,0)</f>
        <v>No</v>
      </c>
      <c r="G2277" t="str">
        <f>VLOOKUP(A2277,'Medical Examinations'!A:F,6,0)</f>
        <v>No</v>
      </c>
      <c r="H2277" s="7" t="str">
        <f>VLOOKUP(A2277,'Medical Examinations'!A:J,10,0)</f>
        <v>0</v>
      </c>
      <c r="I2277" t="str">
        <f>VLOOKUP(A2277,'Medical Examinations'!A:I,9,0)</f>
        <v>No</v>
      </c>
      <c r="J2277" t="str">
        <f>VLOOKUP(A2277,'Medical Examinations'!A:L,12,0)</f>
        <v>Normal Weight</v>
      </c>
      <c r="K2277" t="str">
        <f>VLOOKUP(A2277,'Medical Examinations'!A:M,13,0)</f>
        <v>Diabetes</v>
      </c>
      <c r="L2277" t="str">
        <f>VLOOKUP(A2277,'Hospitalisation Details'!A:S,15,0)</f>
        <v>26-Aug-2002</v>
      </c>
      <c r="M2277" s="10">
        <f>VLOOKUP(A2277,'Hospitalisation Details'!A:Q,17,0)</f>
        <v>1191</v>
      </c>
      <c r="N2277" t="str">
        <f>VLOOKUP(A2277,'Hospitalisation Details'!A:L,12,0)</f>
        <v>tier - 2</v>
      </c>
      <c r="O2277" t="str">
        <f>VLOOKUP(A2277,'Hospitalisation Details'!A:AA,13,0)</f>
        <v>tier - 1</v>
      </c>
      <c r="P2277" t="str">
        <f>VLOOKUP(A2277,'Hospitalisation Details'!A:AA,14,0)</f>
        <v>R1013</v>
      </c>
      <c r="Q2277">
        <f>VLOOKUP(A2277,'Hospitalisation Details'!A:AA,16,0)</f>
        <v>20</v>
      </c>
    </row>
    <row r="2278" spans="1:17" ht="15.75" x14ac:dyDescent="0.25">
      <c r="A2278" s="1" t="s">
        <v>81</v>
      </c>
      <c r="B2278" t="str">
        <f>VLOOKUP(A2278,'Customer Names'!A:D,4,0)</f>
        <v>Abby L.</v>
      </c>
      <c r="C2278">
        <f>VLOOKUP(A2278,'Medical Examinations'!A:B,2,0)</f>
        <v>22.79</v>
      </c>
      <c r="D2278">
        <f>VLOOKUP(A2278,'Medical Examinations'!A:C,3,0)</f>
        <v>6.15</v>
      </c>
      <c r="E2278" t="str">
        <f>VLOOKUP(A2278,'Medical Examinations'!A:K,11,0)</f>
        <v>Yes</v>
      </c>
      <c r="F2278" t="str">
        <f>VLOOKUP(A2278,'Medical Examinations'!A:N,14,0)</f>
        <v>No</v>
      </c>
      <c r="G2278" t="str">
        <f>VLOOKUP(A2278,'Medical Examinations'!A:F,6,0)</f>
        <v>Yes</v>
      </c>
      <c r="H2278" s="7">
        <f>VLOOKUP(A2278,'Medical Examinations'!A:J,10,0)</f>
        <v>1</v>
      </c>
      <c r="I2278" t="str">
        <f>VLOOKUP(A2278,'Medical Examinations'!A:I,9,0)</f>
        <v>No</v>
      </c>
      <c r="J2278" t="str">
        <f>VLOOKUP(A2278,'Medical Examinations'!A:L,12,0)</f>
        <v>Normal Weight</v>
      </c>
      <c r="K2278" t="str">
        <f>VLOOKUP(A2278,'Medical Examinations'!A:M,13,0)</f>
        <v>Prediabetes</v>
      </c>
      <c r="L2278" t="str">
        <f>VLOOKUP(A2278,'Hospitalisation Details'!A:S,15,0)</f>
        <v>28-Jun-1997</v>
      </c>
      <c r="M2278" s="10">
        <f>VLOOKUP(A2278,'Hospitalisation Details'!A:Q,17,0)</f>
        <v>1178.07</v>
      </c>
      <c r="N2278" t="str">
        <f>VLOOKUP(A2278,'Hospitalisation Details'!A:L,12,0)</f>
        <v>tier - 2</v>
      </c>
      <c r="O2278" t="str">
        <f>VLOOKUP(A2278,'Hospitalisation Details'!A:AA,13,0)</f>
        <v>tier - 2</v>
      </c>
      <c r="P2278" t="str">
        <f>VLOOKUP(A2278,'Hospitalisation Details'!A:AA,14,0)</f>
        <v>R1013</v>
      </c>
      <c r="Q2278">
        <f>VLOOKUP(A2278,'Hospitalisation Details'!A:AA,16,0)</f>
        <v>25</v>
      </c>
    </row>
    <row r="2279" spans="1:17" ht="15.75" x14ac:dyDescent="0.25">
      <c r="A2279" s="1" t="s">
        <v>80</v>
      </c>
      <c r="B2279" t="str">
        <f>VLOOKUP(A2279,'Customer Names'!A:D,4,0)</f>
        <v>Mark</v>
      </c>
      <c r="C2279">
        <f>VLOOKUP(A2279,'Medical Examinations'!A:B,2,0)</f>
        <v>17.41</v>
      </c>
      <c r="D2279">
        <f>VLOOKUP(A2279,'Medical Examinations'!A:C,3,0)</f>
        <v>5.13</v>
      </c>
      <c r="E2279" t="str">
        <f>VLOOKUP(A2279,'Medical Examinations'!A:K,11,0)</f>
        <v>Yes</v>
      </c>
      <c r="F2279" t="str">
        <f>VLOOKUP(A2279,'Medical Examinations'!A:N,14,0)</f>
        <v>No</v>
      </c>
      <c r="G2279" t="str">
        <f>VLOOKUP(A2279,'Medical Examinations'!A:F,6,0)</f>
        <v>No</v>
      </c>
      <c r="H2279" s="7" t="str">
        <f>VLOOKUP(A2279,'Medical Examinations'!A:J,10,0)</f>
        <v>0</v>
      </c>
      <c r="I2279" t="str">
        <f>VLOOKUP(A2279,'Medical Examinations'!A:I,9,0)</f>
        <v>No</v>
      </c>
      <c r="J2279" t="str">
        <f>VLOOKUP(A2279,'Medical Examinations'!A:L,12,0)</f>
        <v>Underweight</v>
      </c>
      <c r="K2279" t="str">
        <f>VLOOKUP(A2279,'Medical Examinations'!A:M,13,0)</f>
        <v>Normal</v>
      </c>
      <c r="L2279" t="str">
        <f>VLOOKUP(A2279,'Hospitalisation Details'!A:S,15,0)</f>
        <v>11-Aug-1996</v>
      </c>
      <c r="M2279" s="10">
        <f>VLOOKUP(A2279,'Hospitalisation Details'!A:Q,17,0)</f>
        <v>1178</v>
      </c>
      <c r="N2279" t="str">
        <f>VLOOKUP(A2279,'Hospitalisation Details'!A:L,12,0)</f>
        <v>tier - 2</v>
      </c>
      <c r="O2279" t="str">
        <f>VLOOKUP(A2279,'Hospitalisation Details'!A:AA,13,0)</f>
        <v>tier - 3</v>
      </c>
      <c r="P2279" t="str">
        <f>VLOOKUP(A2279,'Hospitalisation Details'!A:AA,14,0)</f>
        <v>R1013</v>
      </c>
      <c r="Q2279">
        <f>VLOOKUP(A2279,'Hospitalisation Details'!A:AA,16,0)</f>
        <v>26</v>
      </c>
    </row>
    <row r="2280" spans="1:17" ht="15.75" x14ac:dyDescent="0.25">
      <c r="A2280" s="1" t="s">
        <v>79</v>
      </c>
      <c r="B2280" t="str">
        <f>VLOOKUP(A2280,'Customer Names'!A:D,4,0)</f>
        <v>Ali</v>
      </c>
      <c r="C2280">
        <f>VLOOKUP(A2280,'Medical Examinations'!A:B,2,0)</f>
        <v>19.32</v>
      </c>
      <c r="D2280">
        <f>VLOOKUP(A2280,'Medical Examinations'!A:C,3,0)</f>
        <v>4.96</v>
      </c>
      <c r="E2280" t="str">
        <f>VLOOKUP(A2280,'Medical Examinations'!A:K,11,0)</f>
        <v>Yes</v>
      </c>
      <c r="F2280" t="str">
        <f>VLOOKUP(A2280,'Medical Examinations'!A:N,14,0)</f>
        <v>No</v>
      </c>
      <c r="G2280" t="str">
        <f>VLOOKUP(A2280,'Medical Examinations'!A:F,6,0)</f>
        <v>No</v>
      </c>
      <c r="H2280" s="7" t="str">
        <f>VLOOKUP(A2280,'Medical Examinations'!A:J,10,0)</f>
        <v>0</v>
      </c>
      <c r="I2280" t="str">
        <f>VLOOKUP(A2280,'Medical Examinations'!A:I,9,0)</f>
        <v>No</v>
      </c>
      <c r="J2280" t="str">
        <f>VLOOKUP(A2280,'Medical Examinations'!A:L,12,0)</f>
        <v>Normal Weight</v>
      </c>
      <c r="K2280" t="str">
        <f>VLOOKUP(A2280,'Medical Examinations'!A:M,13,0)</f>
        <v>Normal</v>
      </c>
      <c r="L2280" t="str">
        <f>VLOOKUP(A2280,'Hospitalisation Details'!A:S,15,0)</f>
        <v>12-Nov-2001</v>
      </c>
      <c r="M2280" s="10">
        <f>VLOOKUP(A2280,'Hospitalisation Details'!A:Q,17,0)</f>
        <v>1167</v>
      </c>
      <c r="N2280" t="str">
        <f>VLOOKUP(A2280,'Hospitalisation Details'!A:L,12,0)</f>
        <v>tier - 2</v>
      </c>
      <c r="O2280" t="str">
        <f>VLOOKUP(A2280,'Hospitalisation Details'!A:AA,13,0)</f>
        <v>tier - 1</v>
      </c>
      <c r="P2280" t="str">
        <f>VLOOKUP(A2280,'Hospitalisation Details'!A:AA,14,0)</f>
        <v>R1013</v>
      </c>
      <c r="Q2280">
        <f>VLOOKUP(A2280,'Hospitalisation Details'!A:AA,16,0)</f>
        <v>21</v>
      </c>
    </row>
    <row r="2281" spans="1:17" ht="15.75" x14ac:dyDescent="0.25">
      <c r="A2281" s="1" t="s">
        <v>78</v>
      </c>
      <c r="B2281" t="str">
        <f>VLOOKUP(A2281,'Customer Names'!A:D,4,0)</f>
        <v>Joshua</v>
      </c>
      <c r="C2281">
        <f>VLOOKUP(A2281,'Medical Examinations'!A:B,2,0)</f>
        <v>18.25</v>
      </c>
      <c r="D2281">
        <f>VLOOKUP(A2281,'Medical Examinations'!A:C,3,0)</f>
        <v>10.95</v>
      </c>
      <c r="E2281" t="str">
        <f>VLOOKUP(A2281,'Medical Examinations'!A:K,11,0)</f>
        <v>No</v>
      </c>
      <c r="F2281" t="str">
        <f>VLOOKUP(A2281,'Medical Examinations'!A:N,14,0)</f>
        <v>No</v>
      </c>
      <c r="G2281" t="str">
        <f>VLOOKUP(A2281,'Medical Examinations'!A:F,6,0)</f>
        <v>No</v>
      </c>
      <c r="H2281" s="7" t="str">
        <f>VLOOKUP(A2281,'Medical Examinations'!A:J,10,0)</f>
        <v>0</v>
      </c>
      <c r="I2281" t="str">
        <f>VLOOKUP(A2281,'Medical Examinations'!A:I,9,0)</f>
        <v>No</v>
      </c>
      <c r="J2281" t="str">
        <f>VLOOKUP(A2281,'Medical Examinations'!A:L,12,0)</f>
        <v>Underweight</v>
      </c>
      <c r="K2281" t="str">
        <f>VLOOKUP(A2281,'Medical Examinations'!A:M,13,0)</f>
        <v>Diabetes</v>
      </c>
      <c r="L2281" t="str">
        <f>VLOOKUP(A2281,'Hospitalisation Details'!A:S,15,0)</f>
        <v>11-Jun-2002</v>
      </c>
      <c r="M2281" s="10">
        <f>VLOOKUP(A2281,'Hospitalisation Details'!A:Q,17,0)</f>
        <v>1165</v>
      </c>
      <c r="N2281" t="str">
        <f>VLOOKUP(A2281,'Hospitalisation Details'!A:L,12,0)</f>
        <v>tier - 2</v>
      </c>
      <c r="O2281" t="str">
        <f>VLOOKUP(A2281,'Hospitalisation Details'!A:AA,13,0)</f>
        <v>tier - 3</v>
      </c>
      <c r="P2281" t="str">
        <f>VLOOKUP(A2281,'Hospitalisation Details'!A:AA,14,0)</f>
        <v>R1012</v>
      </c>
      <c r="Q2281">
        <f>VLOOKUP(A2281,'Hospitalisation Details'!A:AA,16,0)</f>
        <v>20</v>
      </c>
    </row>
    <row r="2282" spans="1:17" ht="15.75" x14ac:dyDescent="0.25">
      <c r="A2282" s="1" t="s">
        <v>77</v>
      </c>
      <c r="B2282" t="str">
        <f>VLOOKUP(A2282,'Customer Names'!A:D,4,0)</f>
        <v>Pierre</v>
      </c>
      <c r="C2282">
        <f>VLOOKUP(A2282,'Medical Examinations'!A:B,2,0)</f>
        <v>53.13</v>
      </c>
      <c r="D2282">
        <f>VLOOKUP(A2282,'Medical Examinations'!A:C,3,0)</f>
        <v>4.4400000000000004</v>
      </c>
      <c r="E2282" t="str">
        <f>VLOOKUP(A2282,'Medical Examinations'!A:K,11,0)</f>
        <v>No</v>
      </c>
      <c r="F2282" t="str">
        <f>VLOOKUP(A2282,'Medical Examinations'!A:N,14,0)</f>
        <v>Yes</v>
      </c>
      <c r="G2282" t="str">
        <f>VLOOKUP(A2282,'Medical Examinations'!A:F,6,0)</f>
        <v>No</v>
      </c>
      <c r="H2282" s="7">
        <f>VLOOKUP(A2282,'Medical Examinations'!A:J,10,0)</f>
        <v>1</v>
      </c>
      <c r="I2282" t="str">
        <f>VLOOKUP(A2282,'Medical Examinations'!A:I,9,0)</f>
        <v>No</v>
      </c>
      <c r="J2282" t="str">
        <f>VLOOKUP(A2282,'Medical Examinations'!A:L,12,0)</f>
        <v>Obesity</v>
      </c>
      <c r="K2282" t="str">
        <f>VLOOKUP(A2282,'Medical Examinations'!A:M,13,0)</f>
        <v>Normal</v>
      </c>
      <c r="L2282" t="str">
        <f>VLOOKUP(A2282,'Hospitalisation Details'!A:S,15,0)</f>
        <v>11-Nov-2004</v>
      </c>
      <c r="M2282" s="10">
        <f>VLOOKUP(A2282,'Hospitalisation Details'!A:Q,17,0)</f>
        <v>1163.46</v>
      </c>
      <c r="N2282" t="str">
        <f>VLOOKUP(A2282,'Hospitalisation Details'!A:L,12,0)</f>
        <v>tier - 2</v>
      </c>
      <c r="O2282" t="str">
        <f>VLOOKUP(A2282,'Hospitalisation Details'!A:AA,13,0)</f>
        <v>tier - 3</v>
      </c>
      <c r="P2282" t="str">
        <f>VLOOKUP(A2282,'Hospitalisation Details'!A:AA,14,0)</f>
        <v>R1013</v>
      </c>
      <c r="Q2282">
        <f>VLOOKUP(A2282,'Hospitalisation Details'!A:AA,16,0)</f>
        <v>18</v>
      </c>
    </row>
    <row r="2283" spans="1:17" ht="15.75" x14ac:dyDescent="0.25">
      <c r="A2283" s="1" t="s">
        <v>76</v>
      </c>
      <c r="B2283" t="str">
        <f>VLOOKUP(A2283,'Customer Names'!A:D,4,0)</f>
        <v>Kate</v>
      </c>
      <c r="C2283">
        <f>VLOOKUP(A2283,'Medical Examinations'!A:B,2,0)</f>
        <v>20.46</v>
      </c>
      <c r="D2283">
        <f>VLOOKUP(A2283,'Medical Examinations'!A:C,3,0)</f>
        <v>4.0199999999999996</v>
      </c>
      <c r="E2283" t="str">
        <f>VLOOKUP(A2283,'Medical Examinations'!A:K,11,0)</f>
        <v>No</v>
      </c>
      <c r="F2283" t="str">
        <f>VLOOKUP(A2283,'Medical Examinations'!A:N,14,0)</f>
        <v>No</v>
      </c>
      <c r="G2283" t="str">
        <f>VLOOKUP(A2283,'Medical Examinations'!A:F,6,0)</f>
        <v>No</v>
      </c>
      <c r="H2283" s="7" t="str">
        <f>VLOOKUP(A2283,'Medical Examinations'!A:J,10,0)</f>
        <v>0</v>
      </c>
      <c r="I2283" t="str">
        <f>VLOOKUP(A2283,'Medical Examinations'!A:I,9,0)</f>
        <v>No</v>
      </c>
      <c r="J2283" t="str">
        <f>VLOOKUP(A2283,'Medical Examinations'!A:L,12,0)</f>
        <v>Normal Weight</v>
      </c>
      <c r="K2283" t="str">
        <f>VLOOKUP(A2283,'Medical Examinations'!A:M,13,0)</f>
        <v>Normal</v>
      </c>
      <c r="L2283" t="str">
        <f>VLOOKUP(A2283,'Hospitalisation Details'!A:S,15,0)</f>
        <v>26-Jul-1994</v>
      </c>
      <c r="M2283" s="10">
        <f>VLOOKUP(A2283,'Hospitalisation Details'!A:Q,17,0)</f>
        <v>1158.32</v>
      </c>
      <c r="N2283" t="str">
        <f>VLOOKUP(A2283,'Hospitalisation Details'!A:L,12,0)</f>
        <v>tier - 2</v>
      </c>
      <c r="O2283" t="str">
        <f>VLOOKUP(A2283,'Hospitalisation Details'!A:AA,13,0)</f>
        <v>tier - 1</v>
      </c>
      <c r="P2283" t="str">
        <f>VLOOKUP(A2283,'Hospitalisation Details'!A:AA,14,0)</f>
        <v>R1013</v>
      </c>
      <c r="Q2283">
        <f>VLOOKUP(A2283,'Hospitalisation Details'!A:AA,16,0)</f>
        <v>28</v>
      </c>
    </row>
    <row r="2284" spans="1:17" ht="15.75" x14ac:dyDescent="0.25">
      <c r="A2284" s="1" t="s">
        <v>75</v>
      </c>
      <c r="B2284" t="str">
        <f>VLOOKUP(A2284,'Customer Names'!A:D,4,0)</f>
        <v>David</v>
      </c>
      <c r="C2284">
        <f>VLOOKUP(A2284,'Medical Examinations'!A:B,2,0)</f>
        <v>43.01</v>
      </c>
      <c r="D2284">
        <f>VLOOKUP(A2284,'Medical Examinations'!A:C,3,0)</f>
        <v>5.44</v>
      </c>
      <c r="E2284" t="str">
        <f>VLOOKUP(A2284,'Medical Examinations'!A:K,11,0)</f>
        <v>No</v>
      </c>
      <c r="F2284" t="str">
        <f>VLOOKUP(A2284,'Medical Examinations'!A:N,14,0)</f>
        <v>Yes</v>
      </c>
      <c r="G2284" t="str">
        <f>VLOOKUP(A2284,'Medical Examinations'!A:F,6,0)</f>
        <v>No</v>
      </c>
      <c r="H2284" s="7">
        <f>VLOOKUP(A2284,'Medical Examinations'!A:J,10,0)</f>
        <v>1</v>
      </c>
      <c r="I2284" t="str">
        <f>VLOOKUP(A2284,'Medical Examinations'!A:I,9,0)</f>
        <v>No</v>
      </c>
      <c r="J2284" t="str">
        <f>VLOOKUP(A2284,'Medical Examinations'!A:L,12,0)</f>
        <v>Obesity</v>
      </c>
      <c r="K2284" t="str">
        <f>VLOOKUP(A2284,'Medical Examinations'!A:M,13,0)</f>
        <v>Normal</v>
      </c>
      <c r="L2284" t="str">
        <f>VLOOKUP(A2284,'Hospitalisation Details'!A:S,15,0)</f>
        <v>18-Jul-2004</v>
      </c>
      <c r="M2284" s="10">
        <f>VLOOKUP(A2284,'Hospitalisation Details'!A:Q,17,0)</f>
        <v>1149.4000000000001</v>
      </c>
      <c r="N2284" t="str">
        <f>VLOOKUP(A2284,'Hospitalisation Details'!A:L,12,0)</f>
        <v>tier - 2</v>
      </c>
      <c r="O2284" t="str">
        <f>VLOOKUP(A2284,'Hospitalisation Details'!A:AA,13,0)</f>
        <v>tier - 2</v>
      </c>
      <c r="P2284" t="str">
        <f>VLOOKUP(A2284,'Hospitalisation Details'!A:AA,14,0)</f>
        <v>R1013</v>
      </c>
      <c r="Q2284">
        <f>VLOOKUP(A2284,'Hospitalisation Details'!A:AA,16,0)</f>
        <v>18</v>
      </c>
    </row>
    <row r="2285" spans="1:17" ht="15.75" x14ac:dyDescent="0.25">
      <c r="A2285" s="1" t="s">
        <v>74</v>
      </c>
      <c r="B2285" t="str">
        <f>VLOOKUP(A2285,'Customer Names'!A:D,4,0)</f>
        <v>Carla</v>
      </c>
      <c r="C2285">
        <f>VLOOKUP(A2285,'Medical Examinations'!A:B,2,0)</f>
        <v>15.01</v>
      </c>
      <c r="D2285">
        <f>VLOOKUP(A2285,'Medical Examinations'!A:C,3,0)</f>
        <v>4.1500000000000004</v>
      </c>
      <c r="E2285" t="str">
        <f>VLOOKUP(A2285,'Medical Examinations'!A:K,11,0)</f>
        <v>No</v>
      </c>
      <c r="F2285" t="str">
        <f>VLOOKUP(A2285,'Medical Examinations'!A:N,14,0)</f>
        <v>No</v>
      </c>
      <c r="G2285" t="str">
        <f>VLOOKUP(A2285,'Medical Examinations'!A:F,6,0)</f>
        <v>Yes</v>
      </c>
      <c r="H2285" s="7">
        <f>VLOOKUP(A2285,'Medical Examinations'!A:J,10,0)</f>
        <v>1</v>
      </c>
      <c r="I2285" t="str">
        <f>VLOOKUP(A2285,'Medical Examinations'!A:I,9,0)</f>
        <v>No</v>
      </c>
      <c r="J2285" t="str">
        <f>VLOOKUP(A2285,'Medical Examinations'!A:L,12,0)</f>
        <v>Underweight</v>
      </c>
      <c r="K2285" t="str">
        <f>VLOOKUP(A2285,'Medical Examinations'!A:M,13,0)</f>
        <v>Normal</v>
      </c>
      <c r="L2285" t="str">
        <f>VLOOKUP(A2285,'Hospitalisation Details'!A:S,15,0)</f>
        <v>12-Jun-2003</v>
      </c>
      <c r="M2285" s="10">
        <f>VLOOKUP(A2285,'Hospitalisation Details'!A:Q,17,0)</f>
        <v>1149</v>
      </c>
      <c r="N2285" t="str">
        <f>VLOOKUP(A2285,'Hospitalisation Details'!A:L,12,0)</f>
        <v>tier - 2</v>
      </c>
      <c r="O2285" t="str">
        <f>VLOOKUP(A2285,'Hospitalisation Details'!A:AA,13,0)</f>
        <v>tier - 1</v>
      </c>
      <c r="P2285" t="str">
        <f>VLOOKUP(A2285,'Hospitalisation Details'!A:AA,14,0)</f>
        <v>R1012</v>
      </c>
      <c r="Q2285">
        <f>VLOOKUP(A2285,'Hospitalisation Details'!A:AA,16,0)</f>
        <v>19</v>
      </c>
    </row>
    <row r="2286" spans="1:17" ht="15.75" x14ac:dyDescent="0.25">
      <c r="A2286" s="1" t="s">
        <v>73</v>
      </c>
      <c r="B2286" t="str">
        <f>VLOOKUP(A2286,'Customer Names'!A:D,4,0)</f>
        <v>Alvaro Sr.</v>
      </c>
      <c r="C2286">
        <f>VLOOKUP(A2286,'Medical Examinations'!A:B,2,0)</f>
        <v>41.14</v>
      </c>
      <c r="D2286">
        <f>VLOOKUP(A2286,'Medical Examinations'!A:C,3,0)</f>
        <v>6.02</v>
      </c>
      <c r="E2286" t="str">
        <f>VLOOKUP(A2286,'Medical Examinations'!A:K,11,0)</f>
        <v>No</v>
      </c>
      <c r="F2286" t="str">
        <f>VLOOKUP(A2286,'Medical Examinations'!A:N,14,0)</f>
        <v>Yes</v>
      </c>
      <c r="G2286" t="str">
        <f>VLOOKUP(A2286,'Medical Examinations'!A:F,6,0)</f>
        <v>No</v>
      </c>
      <c r="H2286" s="7">
        <f>VLOOKUP(A2286,'Medical Examinations'!A:J,10,0)</f>
        <v>1</v>
      </c>
      <c r="I2286" t="str">
        <f>VLOOKUP(A2286,'Medical Examinations'!A:I,9,0)</f>
        <v>No</v>
      </c>
      <c r="J2286" t="str">
        <f>VLOOKUP(A2286,'Medical Examinations'!A:L,12,0)</f>
        <v>Obesity</v>
      </c>
      <c r="K2286" t="str">
        <f>VLOOKUP(A2286,'Medical Examinations'!A:M,13,0)</f>
        <v>Prediabetes</v>
      </c>
      <c r="L2286" t="str">
        <f>VLOOKUP(A2286,'Hospitalisation Details'!A:S,15,0)</f>
        <v>10-Jun-2004</v>
      </c>
      <c r="M2286" s="10">
        <f>VLOOKUP(A2286,'Hospitalisation Details'!A:Q,17,0)</f>
        <v>1146.8</v>
      </c>
      <c r="N2286" t="str">
        <f>VLOOKUP(A2286,'Hospitalisation Details'!A:L,12,0)</f>
        <v>tier - 2</v>
      </c>
      <c r="O2286" t="str">
        <f>VLOOKUP(A2286,'Hospitalisation Details'!A:AA,13,0)</f>
        <v>tier - 2</v>
      </c>
      <c r="P2286" t="str">
        <f>VLOOKUP(A2286,'Hospitalisation Details'!A:AA,14,0)</f>
        <v>R1013</v>
      </c>
      <c r="Q2286">
        <f>VLOOKUP(A2286,'Hospitalisation Details'!A:AA,16,0)</f>
        <v>18</v>
      </c>
    </row>
    <row r="2287" spans="1:17" ht="15.75" x14ac:dyDescent="0.25">
      <c r="A2287" s="1" t="s">
        <v>72</v>
      </c>
      <c r="B2287" t="str">
        <f>VLOOKUP(A2287,'Customer Names'!A:D,4,0)</f>
        <v>Hope</v>
      </c>
      <c r="C2287">
        <f>VLOOKUP(A2287,'Medical Examinations'!A:B,2,0)</f>
        <v>16.55</v>
      </c>
      <c r="D2287">
        <f>VLOOKUP(A2287,'Medical Examinations'!A:C,3,0)</f>
        <v>7.73</v>
      </c>
      <c r="E2287" t="str">
        <f>VLOOKUP(A2287,'Medical Examinations'!A:K,11,0)</f>
        <v>No</v>
      </c>
      <c r="F2287" t="str">
        <f>VLOOKUP(A2287,'Medical Examinations'!A:N,14,0)</f>
        <v>No</v>
      </c>
      <c r="G2287" t="str">
        <f>VLOOKUP(A2287,'Medical Examinations'!A:F,6,0)</f>
        <v>No</v>
      </c>
      <c r="H2287" s="7" t="str">
        <f>VLOOKUP(A2287,'Medical Examinations'!A:J,10,0)</f>
        <v>0</v>
      </c>
      <c r="I2287" t="str">
        <f>VLOOKUP(A2287,'Medical Examinations'!A:I,9,0)</f>
        <v>No</v>
      </c>
      <c r="J2287" t="str">
        <f>VLOOKUP(A2287,'Medical Examinations'!A:L,12,0)</f>
        <v>Underweight</v>
      </c>
      <c r="K2287" t="str">
        <f>VLOOKUP(A2287,'Medical Examinations'!A:M,13,0)</f>
        <v>Diabetes</v>
      </c>
      <c r="L2287" t="str">
        <f>VLOOKUP(A2287,'Hospitalisation Details'!A:S,15,0)</f>
        <v>1-Oct-2002</v>
      </c>
      <c r="M2287" s="10">
        <f>VLOOKUP(A2287,'Hospitalisation Details'!A:Q,17,0)</f>
        <v>1142</v>
      </c>
      <c r="N2287" t="str">
        <f>VLOOKUP(A2287,'Hospitalisation Details'!A:L,12,0)</f>
        <v>tier - 3</v>
      </c>
      <c r="O2287" t="str">
        <f>VLOOKUP(A2287,'Hospitalisation Details'!A:AA,13,0)</f>
        <v>tier - 2</v>
      </c>
      <c r="P2287" t="str">
        <f>VLOOKUP(A2287,'Hospitalisation Details'!A:AA,14,0)</f>
        <v>R1011</v>
      </c>
      <c r="Q2287">
        <f>VLOOKUP(A2287,'Hospitalisation Details'!A:AA,16,0)</f>
        <v>20</v>
      </c>
    </row>
    <row r="2288" spans="1:17" ht="15.75" x14ac:dyDescent="0.25">
      <c r="A2288" s="1" t="s">
        <v>71</v>
      </c>
      <c r="B2288" t="str">
        <f>VLOOKUP(A2288,'Customer Names'!A:D,4,0)</f>
        <v>Mark P.</v>
      </c>
      <c r="C2288">
        <f>VLOOKUP(A2288,'Medical Examinations'!A:B,2,0)</f>
        <v>37.29</v>
      </c>
      <c r="D2288">
        <f>VLOOKUP(A2288,'Medical Examinations'!A:C,3,0)</f>
        <v>5.03</v>
      </c>
      <c r="E2288" t="str">
        <f>VLOOKUP(A2288,'Medical Examinations'!A:K,11,0)</f>
        <v>No</v>
      </c>
      <c r="F2288" t="str">
        <f>VLOOKUP(A2288,'Medical Examinations'!A:N,14,0)</f>
        <v>Yes</v>
      </c>
      <c r="G2288" t="str">
        <f>VLOOKUP(A2288,'Medical Examinations'!A:F,6,0)</f>
        <v>No</v>
      </c>
      <c r="H2288" s="7">
        <f>VLOOKUP(A2288,'Medical Examinations'!A:J,10,0)</f>
        <v>1</v>
      </c>
      <c r="I2288" t="str">
        <f>VLOOKUP(A2288,'Medical Examinations'!A:I,9,0)</f>
        <v>No</v>
      </c>
      <c r="J2288" t="str">
        <f>VLOOKUP(A2288,'Medical Examinations'!A:L,12,0)</f>
        <v>Obesity</v>
      </c>
      <c r="K2288" t="str">
        <f>VLOOKUP(A2288,'Medical Examinations'!A:M,13,0)</f>
        <v>Normal</v>
      </c>
      <c r="L2288" t="str">
        <f>VLOOKUP(A2288,'Hospitalisation Details'!A:S,15,0)</f>
        <v>12-Sep-2004</v>
      </c>
      <c r="M2288" s="10">
        <f>VLOOKUP(A2288,'Hospitalisation Details'!A:Q,17,0)</f>
        <v>1141.45</v>
      </c>
      <c r="N2288" t="str">
        <f>VLOOKUP(A2288,'Hospitalisation Details'!A:L,12,0)</f>
        <v>tier - 3</v>
      </c>
      <c r="O2288" t="str">
        <f>VLOOKUP(A2288,'Hospitalisation Details'!A:AA,13,0)</f>
        <v>tier - 3</v>
      </c>
      <c r="P2288" t="str">
        <f>VLOOKUP(A2288,'Hospitalisation Details'!A:AA,14,0)</f>
        <v>R1013</v>
      </c>
      <c r="Q2288">
        <f>VLOOKUP(A2288,'Hospitalisation Details'!A:AA,16,0)</f>
        <v>18</v>
      </c>
    </row>
    <row r="2289" spans="1:17" ht="15.75" x14ac:dyDescent="0.25">
      <c r="A2289" s="1" t="s">
        <v>70</v>
      </c>
      <c r="B2289" t="str">
        <f>VLOOKUP(A2289,'Customer Names'!A:D,4,0)</f>
        <v>Desiree</v>
      </c>
      <c r="C2289">
        <f>VLOOKUP(A2289,'Medical Examinations'!A:B,2,0)</f>
        <v>16.739999999999998</v>
      </c>
      <c r="D2289">
        <f>VLOOKUP(A2289,'Medical Examinations'!A:C,3,0)</f>
        <v>4.08</v>
      </c>
      <c r="E2289" t="str">
        <f>VLOOKUP(A2289,'Medical Examinations'!A:K,11,0)</f>
        <v>Yes</v>
      </c>
      <c r="F2289" t="str">
        <f>VLOOKUP(A2289,'Medical Examinations'!A:N,14,0)</f>
        <v>No</v>
      </c>
      <c r="G2289" t="str">
        <f>VLOOKUP(A2289,'Medical Examinations'!A:F,6,0)</f>
        <v>No</v>
      </c>
      <c r="H2289" s="7" t="str">
        <f>VLOOKUP(A2289,'Medical Examinations'!A:J,10,0)</f>
        <v>0</v>
      </c>
      <c r="I2289" t="str">
        <f>VLOOKUP(A2289,'Medical Examinations'!A:I,9,0)</f>
        <v>No</v>
      </c>
      <c r="J2289" t="str">
        <f>VLOOKUP(A2289,'Medical Examinations'!A:L,12,0)</f>
        <v>Underweight</v>
      </c>
      <c r="K2289" t="str">
        <f>VLOOKUP(A2289,'Medical Examinations'!A:M,13,0)</f>
        <v>Normal</v>
      </c>
      <c r="L2289" t="str">
        <f>VLOOKUP(A2289,'Hospitalisation Details'!A:S,15,0)</f>
        <v>25-Oct-2001</v>
      </c>
      <c r="M2289" s="10">
        <f>VLOOKUP(A2289,'Hospitalisation Details'!A:Q,17,0)</f>
        <v>1141</v>
      </c>
      <c r="N2289" t="str">
        <f>VLOOKUP(A2289,'Hospitalisation Details'!A:L,12,0)</f>
        <v>tier - 3</v>
      </c>
      <c r="O2289" t="str">
        <f>VLOOKUP(A2289,'Hospitalisation Details'!A:AA,13,0)</f>
        <v>tier - 1</v>
      </c>
      <c r="P2289" t="str">
        <f>VLOOKUP(A2289,'Hospitalisation Details'!A:AA,14,0)</f>
        <v>R1013</v>
      </c>
      <c r="Q2289">
        <f>VLOOKUP(A2289,'Hospitalisation Details'!A:AA,16,0)</f>
        <v>21</v>
      </c>
    </row>
    <row r="2290" spans="1:17" ht="15.75" x14ac:dyDescent="0.25">
      <c r="A2290" s="1" t="s">
        <v>69</v>
      </c>
      <c r="B2290" t="str">
        <f>VLOOKUP(A2290,'Customer Names'!A:D,4,0)</f>
        <v>Mario Jr.</v>
      </c>
      <c r="C2290">
        <f>VLOOKUP(A2290,'Medical Examinations'!A:B,2,0)</f>
        <v>34.43</v>
      </c>
      <c r="D2290">
        <f>VLOOKUP(A2290,'Medical Examinations'!A:C,3,0)</f>
        <v>4.2699999999999996</v>
      </c>
      <c r="E2290" t="str">
        <f>VLOOKUP(A2290,'Medical Examinations'!A:K,11,0)</f>
        <v>No</v>
      </c>
      <c r="F2290" t="str">
        <f>VLOOKUP(A2290,'Medical Examinations'!A:N,14,0)</f>
        <v>Yes</v>
      </c>
      <c r="G2290" t="str">
        <f>VLOOKUP(A2290,'Medical Examinations'!A:F,6,0)</f>
        <v>No</v>
      </c>
      <c r="H2290" s="7">
        <f>VLOOKUP(A2290,'Medical Examinations'!A:J,10,0)</f>
        <v>1</v>
      </c>
      <c r="I2290" t="str">
        <f>VLOOKUP(A2290,'Medical Examinations'!A:I,9,0)</f>
        <v>No</v>
      </c>
      <c r="J2290" t="str">
        <f>VLOOKUP(A2290,'Medical Examinations'!A:L,12,0)</f>
        <v>Obesity</v>
      </c>
      <c r="K2290" t="str">
        <f>VLOOKUP(A2290,'Medical Examinations'!A:M,13,0)</f>
        <v>Normal</v>
      </c>
      <c r="L2290" t="str">
        <f>VLOOKUP(A2290,'Hospitalisation Details'!A:S,15,0)</f>
        <v>27-Nov-2004</v>
      </c>
      <c r="M2290" s="10">
        <f>VLOOKUP(A2290,'Hospitalisation Details'!A:Q,17,0)</f>
        <v>1137.47</v>
      </c>
      <c r="N2290" t="str">
        <f>VLOOKUP(A2290,'Hospitalisation Details'!A:L,12,0)</f>
        <v>tier - 3</v>
      </c>
      <c r="O2290" t="str">
        <f>VLOOKUP(A2290,'Hospitalisation Details'!A:AA,13,0)</f>
        <v>tier - 2</v>
      </c>
      <c r="P2290" t="str">
        <f>VLOOKUP(A2290,'Hospitalisation Details'!A:AA,14,0)</f>
        <v>R1013</v>
      </c>
      <c r="Q2290">
        <f>VLOOKUP(A2290,'Hospitalisation Details'!A:AA,16,0)</f>
        <v>18</v>
      </c>
    </row>
    <row r="2291" spans="1:17" ht="15.75" x14ac:dyDescent="0.25">
      <c r="A2291" s="1" t="s">
        <v>68</v>
      </c>
      <c r="B2291" t="str">
        <f>VLOOKUP(A2291,'Customer Names'!A:D,4,0)</f>
        <v>Lusapho</v>
      </c>
      <c r="C2291">
        <f>VLOOKUP(A2291,'Medical Examinations'!A:B,2,0)</f>
        <v>34.1</v>
      </c>
      <c r="D2291">
        <f>VLOOKUP(A2291,'Medical Examinations'!A:C,3,0)</f>
        <v>4.07</v>
      </c>
      <c r="E2291" t="str">
        <f>VLOOKUP(A2291,'Medical Examinations'!A:K,11,0)</f>
        <v>No</v>
      </c>
      <c r="F2291" t="str">
        <f>VLOOKUP(A2291,'Medical Examinations'!A:N,14,0)</f>
        <v>Yes</v>
      </c>
      <c r="G2291" t="str">
        <f>VLOOKUP(A2291,'Medical Examinations'!A:F,6,0)</f>
        <v>No</v>
      </c>
      <c r="H2291" s="7">
        <f>VLOOKUP(A2291,'Medical Examinations'!A:J,10,0)</f>
        <v>1</v>
      </c>
      <c r="I2291" t="str">
        <f>VLOOKUP(A2291,'Medical Examinations'!A:I,9,0)</f>
        <v>No</v>
      </c>
      <c r="J2291" t="str">
        <f>VLOOKUP(A2291,'Medical Examinations'!A:L,12,0)</f>
        <v>Obesity</v>
      </c>
      <c r="K2291" t="str">
        <f>VLOOKUP(A2291,'Medical Examinations'!A:M,13,0)</f>
        <v>Normal</v>
      </c>
      <c r="L2291" t="str">
        <f>VLOOKUP(A2291,'Hospitalisation Details'!A:S,15,0)</f>
        <v>15-Oct-2004</v>
      </c>
      <c r="M2291" s="10">
        <f>VLOOKUP(A2291,'Hospitalisation Details'!A:Q,17,0)</f>
        <v>1137.01</v>
      </c>
      <c r="N2291" t="str">
        <f>VLOOKUP(A2291,'Hospitalisation Details'!A:L,12,0)</f>
        <v>tier - 3</v>
      </c>
      <c r="O2291" t="str">
        <f>VLOOKUP(A2291,'Hospitalisation Details'!A:AA,13,0)</f>
        <v>tier - 1</v>
      </c>
      <c r="P2291" t="str">
        <f>VLOOKUP(A2291,'Hospitalisation Details'!A:AA,14,0)</f>
        <v>R1013</v>
      </c>
      <c r="Q2291">
        <f>VLOOKUP(A2291,'Hospitalisation Details'!A:AA,16,0)</f>
        <v>18</v>
      </c>
    </row>
    <row r="2292" spans="1:17" ht="15.75" x14ac:dyDescent="0.25">
      <c r="A2292" s="1" t="s">
        <v>67</v>
      </c>
      <c r="B2292" t="str">
        <f>VLOOKUP(A2292,'Customer Names'!A:D,4,0)</f>
        <v>Erin C.</v>
      </c>
      <c r="C2292">
        <f>VLOOKUP(A2292,'Medical Examinations'!A:B,2,0)</f>
        <v>19.3</v>
      </c>
      <c r="D2292">
        <f>VLOOKUP(A2292,'Medical Examinations'!A:C,3,0)</f>
        <v>10.36</v>
      </c>
      <c r="E2292" t="str">
        <f>VLOOKUP(A2292,'Medical Examinations'!A:K,11,0)</f>
        <v>No</v>
      </c>
      <c r="F2292" t="str">
        <f>VLOOKUP(A2292,'Medical Examinations'!A:N,14,0)</f>
        <v>No</v>
      </c>
      <c r="G2292" t="str">
        <f>VLOOKUP(A2292,'Medical Examinations'!A:F,6,0)</f>
        <v>No</v>
      </c>
      <c r="H2292" s="7" t="str">
        <f>VLOOKUP(A2292,'Medical Examinations'!A:J,10,0)</f>
        <v>0</v>
      </c>
      <c r="I2292" t="str">
        <f>VLOOKUP(A2292,'Medical Examinations'!A:I,9,0)</f>
        <v>No</v>
      </c>
      <c r="J2292" t="str">
        <f>VLOOKUP(A2292,'Medical Examinations'!A:L,12,0)</f>
        <v>Normal Weight</v>
      </c>
      <c r="K2292" t="str">
        <f>VLOOKUP(A2292,'Medical Examinations'!A:M,13,0)</f>
        <v>Diabetes</v>
      </c>
      <c r="L2292" t="str">
        <f>VLOOKUP(A2292,'Hospitalisation Details'!A:S,15,0)</f>
        <v>11-Aug-2002</v>
      </c>
      <c r="M2292" s="10">
        <f>VLOOKUP(A2292,'Hospitalisation Details'!A:Q,17,0)</f>
        <v>1137</v>
      </c>
      <c r="N2292" t="str">
        <f>VLOOKUP(A2292,'Hospitalisation Details'!A:L,12,0)</f>
        <v>tier - 3</v>
      </c>
      <c r="O2292" t="str">
        <f>VLOOKUP(A2292,'Hospitalisation Details'!A:AA,13,0)</f>
        <v>tier - 1</v>
      </c>
      <c r="P2292" t="str">
        <f>VLOOKUP(A2292,'Hospitalisation Details'!A:AA,14,0)</f>
        <v>R1013</v>
      </c>
      <c r="Q2292">
        <f>VLOOKUP(A2292,'Hospitalisation Details'!A:AA,16,0)</f>
        <v>20</v>
      </c>
    </row>
    <row r="2293" spans="1:17" ht="15.75" x14ac:dyDescent="0.25">
      <c r="A2293" s="1" t="s">
        <v>66</v>
      </c>
      <c r="B2293" t="str">
        <f>VLOOKUP(A2293,'Customer Names'!A:D,4,0)</f>
        <v>Alan F</v>
      </c>
      <c r="C2293">
        <f>VLOOKUP(A2293,'Medical Examinations'!A:B,2,0)</f>
        <v>33.659999999999997</v>
      </c>
      <c r="D2293">
        <f>VLOOKUP(A2293,'Medical Examinations'!A:C,3,0)</f>
        <v>5.71</v>
      </c>
      <c r="E2293" t="str">
        <f>VLOOKUP(A2293,'Medical Examinations'!A:K,11,0)</f>
        <v>No</v>
      </c>
      <c r="F2293" t="str">
        <f>VLOOKUP(A2293,'Medical Examinations'!A:N,14,0)</f>
        <v>Yes</v>
      </c>
      <c r="G2293" t="str">
        <f>VLOOKUP(A2293,'Medical Examinations'!A:F,6,0)</f>
        <v>No</v>
      </c>
      <c r="H2293" s="7">
        <f>VLOOKUP(A2293,'Medical Examinations'!A:J,10,0)</f>
        <v>1</v>
      </c>
      <c r="I2293" t="str">
        <f>VLOOKUP(A2293,'Medical Examinations'!A:I,9,0)</f>
        <v>No</v>
      </c>
      <c r="J2293" t="str">
        <f>VLOOKUP(A2293,'Medical Examinations'!A:L,12,0)</f>
        <v>Obesity</v>
      </c>
      <c r="K2293" t="str">
        <f>VLOOKUP(A2293,'Medical Examinations'!A:M,13,0)</f>
        <v>Prediabetes</v>
      </c>
      <c r="L2293" t="str">
        <f>VLOOKUP(A2293,'Hospitalisation Details'!A:S,15,0)</f>
        <v>28-Nov-2004</v>
      </c>
      <c r="M2293" s="10">
        <f>VLOOKUP(A2293,'Hospitalisation Details'!A:Q,17,0)</f>
        <v>1136.4000000000001</v>
      </c>
      <c r="N2293" t="str">
        <f>VLOOKUP(A2293,'Hospitalisation Details'!A:L,12,0)</f>
        <v>tier - 3</v>
      </c>
      <c r="O2293" t="str">
        <f>VLOOKUP(A2293,'Hospitalisation Details'!A:AA,13,0)</f>
        <v>tier - 3</v>
      </c>
      <c r="P2293" t="str">
        <f>VLOOKUP(A2293,'Hospitalisation Details'!A:AA,14,0)</f>
        <v>R1013</v>
      </c>
      <c r="Q2293">
        <f>VLOOKUP(A2293,'Hospitalisation Details'!A:AA,16,0)</f>
        <v>18</v>
      </c>
    </row>
    <row r="2294" spans="1:17" ht="15.75" x14ac:dyDescent="0.25">
      <c r="A2294" s="1" t="s">
        <v>65</v>
      </c>
      <c r="B2294" t="str">
        <f>VLOOKUP(A2294,'Customer Names'!A:D,4,0)</f>
        <v>Ryan</v>
      </c>
      <c r="C2294">
        <f>VLOOKUP(A2294,'Medical Examinations'!A:B,2,0)</f>
        <v>33.33</v>
      </c>
      <c r="D2294">
        <f>VLOOKUP(A2294,'Medical Examinations'!A:C,3,0)</f>
        <v>6.08</v>
      </c>
      <c r="E2294" t="str">
        <f>VLOOKUP(A2294,'Medical Examinations'!A:K,11,0)</f>
        <v>No</v>
      </c>
      <c r="F2294" t="str">
        <f>VLOOKUP(A2294,'Medical Examinations'!A:N,14,0)</f>
        <v>Yes</v>
      </c>
      <c r="G2294" t="str">
        <f>VLOOKUP(A2294,'Medical Examinations'!A:F,6,0)</f>
        <v>No</v>
      </c>
      <c r="H2294" s="7">
        <f>VLOOKUP(A2294,'Medical Examinations'!A:J,10,0)</f>
        <v>1</v>
      </c>
      <c r="I2294" t="str">
        <f>VLOOKUP(A2294,'Medical Examinations'!A:I,9,0)</f>
        <v>No</v>
      </c>
      <c r="J2294" t="str">
        <f>VLOOKUP(A2294,'Medical Examinations'!A:L,12,0)</f>
        <v>Obesity</v>
      </c>
      <c r="K2294" t="str">
        <f>VLOOKUP(A2294,'Medical Examinations'!A:M,13,0)</f>
        <v>Prediabetes</v>
      </c>
      <c r="L2294" t="str">
        <f>VLOOKUP(A2294,'Hospitalisation Details'!A:S,15,0)</f>
        <v>11-Jun-2004</v>
      </c>
      <c r="M2294" s="10">
        <f>VLOOKUP(A2294,'Hospitalisation Details'!A:Q,17,0)</f>
        <v>1135.94</v>
      </c>
      <c r="N2294" t="str">
        <f>VLOOKUP(A2294,'Hospitalisation Details'!A:L,12,0)</f>
        <v>tier - 3</v>
      </c>
      <c r="O2294" t="str">
        <f>VLOOKUP(A2294,'Hospitalisation Details'!A:AA,13,0)</f>
        <v>tier - 3</v>
      </c>
      <c r="P2294" t="str">
        <f>VLOOKUP(A2294,'Hospitalisation Details'!A:AA,14,0)</f>
        <v>R1013</v>
      </c>
      <c r="Q2294">
        <f>VLOOKUP(A2294,'Hospitalisation Details'!A:AA,16,0)</f>
        <v>18</v>
      </c>
    </row>
    <row r="2295" spans="1:17" ht="15.75" x14ac:dyDescent="0.25">
      <c r="A2295" s="1" t="s">
        <v>64</v>
      </c>
      <c r="B2295" t="str">
        <f>VLOOKUP(A2295,'Customer Names'!A:D,4,0)</f>
        <v>Hope</v>
      </c>
      <c r="C2295">
        <f>VLOOKUP(A2295,'Medical Examinations'!A:B,2,0)</f>
        <v>21.84</v>
      </c>
      <c r="D2295">
        <f>VLOOKUP(A2295,'Medical Examinations'!A:C,3,0)</f>
        <v>5.71</v>
      </c>
      <c r="E2295" t="str">
        <f>VLOOKUP(A2295,'Medical Examinations'!A:K,11,0)</f>
        <v>No</v>
      </c>
      <c r="F2295" t="str">
        <f>VLOOKUP(A2295,'Medical Examinations'!A:N,14,0)</f>
        <v>Yes</v>
      </c>
      <c r="G2295" t="str">
        <f>VLOOKUP(A2295,'Medical Examinations'!A:F,6,0)</f>
        <v>No</v>
      </c>
      <c r="H2295" s="7">
        <f>VLOOKUP(A2295,'Medical Examinations'!A:J,10,0)</f>
        <v>1</v>
      </c>
      <c r="I2295" t="str">
        <f>VLOOKUP(A2295,'Medical Examinations'!A:I,9,0)</f>
        <v>No</v>
      </c>
      <c r="J2295" t="str">
        <f>VLOOKUP(A2295,'Medical Examinations'!A:L,12,0)</f>
        <v>Normal Weight</v>
      </c>
      <c r="K2295" t="str">
        <f>VLOOKUP(A2295,'Medical Examinations'!A:M,13,0)</f>
        <v>Prediabetes</v>
      </c>
      <c r="L2295" t="str">
        <f>VLOOKUP(A2295,'Hospitalisation Details'!A:S,15,0)</f>
        <v>6-Oct-2004</v>
      </c>
      <c r="M2295" s="10">
        <f>VLOOKUP(A2295,'Hospitalisation Details'!A:Q,17,0)</f>
        <v>1135</v>
      </c>
      <c r="N2295" t="str">
        <f>VLOOKUP(A2295,'Hospitalisation Details'!A:L,12,0)</f>
        <v>tier - 3</v>
      </c>
      <c r="O2295" t="str">
        <f>VLOOKUP(A2295,'Hospitalisation Details'!A:AA,13,0)</f>
        <v>tier - 3</v>
      </c>
      <c r="P2295" t="str">
        <f>VLOOKUP(A2295,'Hospitalisation Details'!A:AA,14,0)</f>
        <v>R1013</v>
      </c>
      <c r="Q2295">
        <f>VLOOKUP(A2295,'Hospitalisation Details'!A:AA,16,0)</f>
        <v>18</v>
      </c>
    </row>
    <row r="2296" spans="1:17" ht="15.75" x14ac:dyDescent="0.25">
      <c r="A2296" s="1" t="s">
        <v>63</v>
      </c>
      <c r="B2296" t="str">
        <f>VLOOKUP(A2296,'Customer Names'!A:D,4,0)</f>
        <v>Josh</v>
      </c>
      <c r="C2296">
        <f>VLOOKUP(A2296,'Medical Examinations'!A:B,2,0)</f>
        <v>16.87</v>
      </c>
      <c r="D2296">
        <f>VLOOKUP(A2296,'Medical Examinations'!A:C,3,0)</f>
        <v>9.1300000000000008</v>
      </c>
      <c r="E2296" t="str">
        <f>VLOOKUP(A2296,'Medical Examinations'!A:K,11,0)</f>
        <v>No</v>
      </c>
      <c r="F2296" t="str">
        <f>VLOOKUP(A2296,'Medical Examinations'!A:N,14,0)</f>
        <v>No</v>
      </c>
      <c r="G2296" t="str">
        <f>VLOOKUP(A2296,'Medical Examinations'!A:F,6,0)</f>
        <v>No</v>
      </c>
      <c r="H2296" s="7" t="str">
        <f>VLOOKUP(A2296,'Medical Examinations'!A:J,10,0)</f>
        <v>0</v>
      </c>
      <c r="I2296" t="str">
        <f>VLOOKUP(A2296,'Medical Examinations'!A:I,9,0)</f>
        <v>No</v>
      </c>
      <c r="J2296" t="str">
        <f>VLOOKUP(A2296,'Medical Examinations'!A:L,12,0)</f>
        <v>Underweight</v>
      </c>
      <c r="K2296" t="str">
        <f>VLOOKUP(A2296,'Medical Examinations'!A:M,13,0)</f>
        <v>Diabetes</v>
      </c>
      <c r="L2296" t="str">
        <f>VLOOKUP(A2296,'Hospitalisation Details'!A:S,15,0)</f>
        <v>19-Jul-2002</v>
      </c>
      <c r="M2296" s="10">
        <f>VLOOKUP(A2296,'Hospitalisation Details'!A:Q,17,0)</f>
        <v>1132</v>
      </c>
      <c r="N2296" t="str">
        <f>VLOOKUP(A2296,'Hospitalisation Details'!A:L,12,0)</f>
        <v>tier - 3</v>
      </c>
      <c r="O2296" t="str">
        <f>VLOOKUP(A2296,'Hospitalisation Details'!A:AA,13,0)</f>
        <v>tier - 1</v>
      </c>
      <c r="P2296" t="str">
        <f>VLOOKUP(A2296,'Hospitalisation Details'!A:AA,14,0)</f>
        <v>R1013</v>
      </c>
      <c r="Q2296">
        <f>VLOOKUP(A2296,'Hospitalisation Details'!A:AA,16,0)</f>
        <v>20</v>
      </c>
    </row>
    <row r="2297" spans="1:17" ht="15.75" x14ac:dyDescent="0.25">
      <c r="A2297" s="1" t="s">
        <v>62</v>
      </c>
      <c r="B2297" t="str">
        <f>VLOOKUP(A2297,'Customer Names'!A:D,4,0)</f>
        <v>Jacob J</v>
      </c>
      <c r="C2297">
        <f>VLOOKUP(A2297,'Medical Examinations'!A:B,2,0)</f>
        <v>30.14</v>
      </c>
      <c r="D2297">
        <f>VLOOKUP(A2297,'Medical Examinations'!A:C,3,0)</f>
        <v>5.49</v>
      </c>
      <c r="E2297" t="str">
        <f>VLOOKUP(A2297,'Medical Examinations'!A:K,11,0)</f>
        <v>No</v>
      </c>
      <c r="F2297" t="str">
        <f>VLOOKUP(A2297,'Medical Examinations'!A:N,14,0)</f>
        <v>Yes</v>
      </c>
      <c r="G2297" t="str">
        <f>VLOOKUP(A2297,'Medical Examinations'!A:F,6,0)</f>
        <v>No</v>
      </c>
      <c r="H2297" s="7">
        <f>VLOOKUP(A2297,'Medical Examinations'!A:J,10,0)</f>
        <v>1</v>
      </c>
      <c r="I2297" t="str">
        <f>VLOOKUP(A2297,'Medical Examinations'!A:I,9,0)</f>
        <v>No</v>
      </c>
      <c r="J2297" t="str">
        <f>VLOOKUP(A2297,'Medical Examinations'!A:L,12,0)</f>
        <v>Obesity</v>
      </c>
      <c r="K2297" t="str">
        <f>VLOOKUP(A2297,'Medical Examinations'!A:M,13,0)</f>
        <v>Normal</v>
      </c>
      <c r="L2297" t="str">
        <f>VLOOKUP(A2297,'Hospitalisation Details'!A:S,15,0)</f>
        <v>14-Jun-2004</v>
      </c>
      <c r="M2297" s="10">
        <f>VLOOKUP(A2297,'Hospitalisation Details'!A:Q,17,0)</f>
        <v>1131.51</v>
      </c>
      <c r="N2297" t="str">
        <f>VLOOKUP(A2297,'Hospitalisation Details'!A:L,12,0)</f>
        <v>tier - 3</v>
      </c>
      <c r="O2297" t="str">
        <f>VLOOKUP(A2297,'Hospitalisation Details'!A:AA,13,0)</f>
        <v>tier - 1</v>
      </c>
      <c r="P2297" t="str">
        <f>VLOOKUP(A2297,'Hospitalisation Details'!A:AA,14,0)</f>
        <v>R1013</v>
      </c>
      <c r="Q2297">
        <f>VLOOKUP(A2297,'Hospitalisation Details'!A:AA,16,0)</f>
        <v>18</v>
      </c>
    </row>
    <row r="2298" spans="1:17" ht="15.75" x14ac:dyDescent="0.25">
      <c r="A2298" s="1" t="s">
        <v>61</v>
      </c>
      <c r="B2298" t="str">
        <f>VLOOKUP(A2298,'Customer Names'!A:D,4,0)</f>
        <v>Jose Tomas</v>
      </c>
      <c r="C2298">
        <f>VLOOKUP(A2298,'Medical Examinations'!A:B,2,0)</f>
        <v>23.21</v>
      </c>
      <c r="D2298">
        <f>VLOOKUP(A2298,'Medical Examinations'!A:C,3,0)</f>
        <v>4.37</v>
      </c>
      <c r="E2298" t="str">
        <f>VLOOKUP(A2298,'Medical Examinations'!A:K,11,0)</f>
        <v>No</v>
      </c>
      <c r="F2298" t="str">
        <f>VLOOKUP(A2298,'Medical Examinations'!A:N,14,0)</f>
        <v>Yes</v>
      </c>
      <c r="G2298" t="str">
        <f>VLOOKUP(A2298,'Medical Examinations'!A:F,6,0)</f>
        <v>No</v>
      </c>
      <c r="H2298" s="7">
        <f>VLOOKUP(A2298,'Medical Examinations'!A:J,10,0)</f>
        <v>1</v>
      </c>
      <c r="I2298" t="str">
        <f>VLOOKUP(A2298,'Medical Examinations'!A:I,9,0)</f>
        <v>No</v>
      </c>
      <c r="J2298" t="str">
        <f>VLOOKUP(A2298,'Medical Examinations'!A:L,12,0)</f>
        <v>Normal Weight</v>
      </c>
      <c r="K2298" t="str">
        <f>VLOOKUP(A2298,'Medical Examinations'!A:M,13,0)</f>
        <v>Normal</v>
      </c>
      <c r="L2298" t="str">
        <f>VLOOKUP(A2298,'Hospitalisation Details'!A:S,15,0)</f>
        <v>12-Nov-2004</v>
      </c>
      <c r="M2298" s="10">
        <f>VLOOKUP(A2298,'Hospitalisation Details'!A:Q,17,0)</f>
        <v>1121.8699999999999</v>
      </c>
      <c r="N2298" t="str">
        <f>VLOOKUP(A2298,'Hospitalisation Details'!A:L,12,0)</f>
        <v>tier - 3</v>
      </c>
      <c r="O2298" t="str">
        <f>VLOOKUP(A2298,'Hospitalisation Details'!A:AA,13,0)</f>
        <v>tier - 1</v>
      </c>
      <c r="P2298" t="str">
        <f>VLOOKUP(A2298,'Hospitalisation Details'!A:AA,14,0)</f>
        <v>R1013</v>
      </c>
      <c r="Q2298">
        <f>VLOOKUP(A2298,'Hospitalisation Details'!A:AA,16,0)</f>
        <v>18</v>
      </c>
    </row>
    <row r="2299" spans="1:17" ht="15.75" x14ac:dyDescent="0.25">
      <c r="A2299" s="1" t="s">
        <v>60</v>
      </c>
      <c r="B2299" t="str">
        <f>VLOOKUP(A2299,'Customer Names'!A:D,4,0)</f>
        <v>Mary Evan</v>
      </c>
      <c r="C2299">
        <f>VLOOKUP(A2299,'Medical Examinations'!A:B,2,0)</f>
        <v>17.170000000000002</v>
      </c>
      <c r="D2299">
        <f>VLOOKUP(A2299,'Medical Examinations'!A:C,3,0)</f>
        <v>8.4600000000000009</v>
      </c>
      <c r="E2299" t="str">
        <f>VLOOKUP(A2299,'Medical Examinations'!A:K,11,0)</f>
        <v>No</v>
      </c>
      <c r="F2299" t="str">
        <f>VLOOKUP(A2299,'Medical Examinations'!A:N,14,0)</f>
        <v>No</v>
      </c>
      <c r="G2299" t="str">
        <f>VLOOKUP(A2299,'Medical Examinations'!A:F,6,0)</f>
        <v>No</v>
      </c>
      <c r="H2299" s="7" t="str">
        <f>VLOOKUP(A2299,'Medical Examinations'!A:J,10,0)</f>
        <v>0</v>
      </c>
      <c r="I2299" t="str">
        <f>VLOOKUP(A2299,'Medical Examinations'!A:I,9,0)</f>
        <v>No</v>
      </c>
      <c r="J2299" t="str">
        <f>VLOOKUP(A2299,'Medical Examinations'!A:L,12,0)</f>
        <v>Underweight</v>
      </c>
      <c r="K2299" t="str">
        <f>VLOOKUP(A2299,'Medical Examinations'!A:M,13,0)</f>
        <v>Diabetes</v>
      </c>
      <c r="L2299" t="str">
        <f>VLOOKUP(A2299,'Hospitalisation Details'!A:S,15,0)</f>
        <v>13-Aug-2002</v>
      </c>
      <c r="M2299" s="10">
        <f>VLOOKUP(A2299,'Hospitalisation Details'!A:Q,17,0)</f>
        <v>1086</v>
      </c>
      <c r="N2299" t="str">
        <f>VLOOKUP(A2299,'Hospitalisation Details'!A:L,12,0)</f>
        <v>tier - 3</v>
      </c>
      <c r="O2299" t="str">
        <f>VLOOKUP(A2299,'Hospitalisation Details'!A:AA,13,0)</f>
        <v>tier - 3</v>
      </c>
      <c r="P2299" t="str">
        <f>VLOOKUP(A2299,'Hospitalisation Details'!A:AA,14,0)</f>
        <v>R1013</v>
      </c>
      <c r="Q2299">
        <f>VLOOKUP(A2299,'Hospitalisation Details'!A:AA,16,0)</f>
        <v>20</v>
      </c>
    </row>
    <row r="2300" spans="1:17" ht="15.75" x14ac:dyDescent="0.25">
      <c r="A2300" s="1" t="s">
        <v>59</v>
      </c>
      <c r="B2300" t="str">
        <f>VLOOKUP(A2300,'Customer Names'!A:D,4,0)</f>
        <v>Justin K.</v>
      </c>
      <c r="C2300">
        <f>VLOOKUP(A2300,'Medical Examinations'!A:B,2,0)</f>
        <v>15.61</v>
      </c>
      <c r="D2300">
        <f>VLOOKUP(A2300,'Medical Examinations'!A:C,3,0)</f>
        <v>5.28</v>
      </c>
      <c r="E2300" t="str">
        <f>VLOOKUP(A2300,'Medical Examinations'!A:K,11,0)</f>
        <v>No</v>
      </c>
      <c r="F2300" t="str">
        <f>VLOOKUP(A2300,'Medical Examinations'!A:N,14,0)</f>
        <v>No</v>
      </c>
      <c r="G2300" t="str">
        <f>VLOOKUP(A2300,'Medical Examinations'!A:F,6,0)</f>
        <v>No</v>
      </c>
      <c r="H2300" s="7">
        <f>VLOOKUP(A2300,'Medical Examinations'!A:J,10,0)</f>
        <v>1</v>
      </c>
      <c r="I2300" t="str">
        <f>VLOOKUP(A2300,'Medical Examinations'!A:I,9,0)</f>
        <v>No</v>
      </c>
      <c r="J2300" t="str">
        <f>VLOOKUP(A2300,'Medical Examinations'!A:L,12,0)</f>
        <v>Underweight</v>
      </c>
      <c r="K2300" t="str">
        <f>VLOOKUP(A2300,'Medical Examinations'!A:M,13,0)</f>
        <v>Normal</v>
      </c>
      <c r="L2300" t="str">
        <f>VLOOKUP(A2300,'Hospitalisation Details'!A:S,15,0)</f>
        <v>26-Dec-1998</v>
      </c>
      <c r="M2300" s="10">
        <f>VLOOKUP(A2300,'Hospitalisation Details'!A:Q,17,0)</f>
        <v>1082</v>
      </c>
      <c r="N2300" t="str">
        <f>VLOOKUP(A2300,'Hospitalisation Details'!A:L,12,0)</f>
        <v>tier - 3</v>
      </c>
      <c r="O2300" t="str">
        <f>VLOOKUP(A2300,'Hospitalisation Details'!A:AA,13,0)</f>
        <v>tier - 2</v>
      </c>
      <c r="P2300" t="str">
        <f>VLOOKUP(A2300,'Hospitalisation Details'!A:AA,14,0)</f>
        <v>R1013</v>
      </c>
      <c r="Q2300">
        <f>VLOOKUP(A2300,'Hospitalisation Details'!A:AA,16,0)</f>
        <v>24</v>
      </c>
    </row>
    <row r="2301" spans="1:17" ht="15.75" x14ac:dyDescent="0.25">
      <c r="A2301" s="1" t="s">
        <v>58</v>
      </c>
      <c r="B2301" t="str">
        <f>VLOOKUP(A2301,'Customer Names'!A:D,4,0)</f>
        <v>Patrick</v>
      </c>
      <c r="C2301">
        <f>VLOOKUP(A2301,'Medical Examinations'!A:B,2,0)</f>
        <v>17.98</v>
      </c>
      <c r="D2301">
        <f>VLOOKUP(A2301,'Medical Examinations'!A:C,3,0)</f>
        <v>5.33</v>
      </c>
      <c r="E2301" t="str">
        <f>VLOOKUP(A2301,'Medical Examinations'!A:K,11,0)</f>
        <v>Yes</v>
      </c>
      <c r="F2301" t="str">
        <f>VLOOKUP(A2301,'Medical Examinations'!A:N,14,0)</f>
        <v>No</v>
      </c>
      <c r="G2301" t="str">
        <f>VLOOKUP(A2301,'Medical Examinations'!A:F,6,0)</f>
        <v>Yes</v>
      </c>
      <c r="H2301" s="7">
        <f>VLOOKUP(A2301,'Medical Examinations'!A:J,10,0)</f>
        <v>1</v>
      </c>
      <c r="I2301" t="str">
        <f>VLOOKUP(A2301,'Medical Examinations'!A:I,9,0)</f>
        <v>No</v>
      </c>
      <c r="J2301" t="str">
        <f>VLOOKUP(A2301,'Medical Examinations'!A:L,12,0)</f>
        <v>Underweight</v>
      </c>
      <c r="K2301" t="str">
        <f>VLOOKUP(A2301,'Medical Examinations'!A:M,13,0)</f>
        <v>Normal</v>
      </c>
      <c r="L2301" t="str">
        <f>VLOOKUP(A2301,'Hospitalisation Details'!A:S,15,0)</f>
        <v>13-Aug-1997</v>
      </c>
      <c r="M2301" s="10">
        <f>VLOOKUP(A2301,'Hospitalisation Details'!A:Q,17,0)</f>
        <v>1071</v>
      </c>
      <c r="N2301" t="str">
        <f>VLOOKUP(A2301,'Hospitalisation Details'!A:L,12,0)</f>
        <v>tier - 3</v>
      </c>
      <c r="O2301" t="str">
        <f>VLOOKUP(A2301,'Hospitalisation Details'!A:AA,13,0)</f>
        <v>tier - 3</v>
      </c>
      <c r="P2301" t="str">
        <f>VLOOKUP(A2301,'Hospitalisation Details'!A:AA,14,0)</f>
        <v>R1013</v>
      </c>
      <c r="Q2301">
        <f>VLOOKUP(A2301,'Hospitalisation Details'!A:AA,16,0)</f>
        <v>25</v>
      </c>
    </row>
    <row r="2302" spans="1:17" ht="15.75" x14ac:dyDescent="0.25">
      <c r="A2302" s="1" t="s">
        <v>57</v>
      </c>
      <c r="B2302" t="str">
        <f>VLOOKUP(A2302,'Customer Names'!A:D,4,0)</f>
        <v>Roman</v>
      </c>
      <c r="C2302">
        <f>VLOOKUP(A2302,'Medical Examinations'!A:B,2,0)</f>
        <v>21.64</v>
      </c>
      <c r="D2302">
        <f>VLOOKUP(A2302,'Medical Examinations'!A:C,3,0)</f>
        <v>5.5</v>
      </c>
      <c r="E2302" t="str">
        <f>VLOOKUP(A2302,'Medical Examinations'!A:K,11,0)</f>
        <v>No</v>
      </c>
      <c r="F2302" t="str">
        <f>VLOOKUP(A2302,'Medical Examinations'!A:N,14,0)</f>
        <v>Yes</v>
      </c>
      <c r="G2302" t="str">
        <f>VLOOKUP(A2302,'Medical Examinations'!A:F,6,0)</f>
        <v>No</v>
      </c>
      <c r="H2302" s="7">
        <f>VLOOKUP(A2302,'Medical Examinations'!A:J,10,0)</f>
        <v>1</v>
      </c>
      <c r="I2302" t="str">
        <f>VLOOKUP(A2302,'Medical Examinations'!A:I,9,0)</f>
        <v>No</v>
      </c>
      <c r="J2302" t="str">
        <f>VLOOKUP(A2302,'Medical Examinations'!A:L,12,0)</f>
        <v>Normal Weight</v>
      </c>
      <c r="K2302" t="str">
        <f>VLOOKUP(A2302,'Medical Examinations'!A:M,13,0)</f>
        <v>Normal</v>
      </c>
      <c r="L2302" t="str">
        <f>VLOOKUP(A2302,'Hospitalisation Details'!A:S,15,0)</f>
        <v>24-Aug-2004</v>
      </c>
      <c r="M2302" s="10">
        <f>VLOOKUP(A2302,'Hospitalisation Details'!A:Q,17,0)</f>
        <v>1070</v>
      </c>
      <c r="N2302" t="str">
        <f>VLOOKUP(A2302,'Hospitalisation Details'!A:L,12,0)</f>
        <v>tier - 3</v>
      </c>
      <c r="O2302" t="str">
        <f>VLOOKUP(A2302,'Hospitalisation Details'!A:AA,13,0)</f>
        <v>tier - 3</v>
      </c>
      <c r="P2302" t="str">
        <f>VLOOKUP(A2302,'Hospitalisation Details'!A:AA,14,0)</f>
        <v>R1013</v>
      </c>
      <c r="Q2302">
        <f>VLOOKUP(A2302,'Hospitalisation Details'!A:AA,16,0)</f>
        <v>18</v>
      </c>
    </row>
    <row r="2303" spans="1:17" ht="15.75" x14ac:dyDescent="0.25">
      <c r="A2303" s="1" t="s">
        <v>56</v>
      </c>
      <c r="B2303" t="str">
        <f>VLOOKUP(A2303,'Customer Names'!A:D,4,0)</f>
        <v>David</v>
      </c>
      <c r="C2303">
        <f>VLOOKUP(A2303,'Medical Examinations'!A:B,2,0)</f>
        <v>16.399999999999999</v>
      </c>
      <c r="D2303">
        <f>VLOOKUP(A2303,'Medical Examinations'!A:C,3,0)</f>
        <v>5.4</v>
      </c>
      <c r="E2303" t="str">
        <f>VLOOKUP(A2303,'Medical Examinations'!A:K,11,0)</f>
        <v>No</v>
      </c>
      <c r="F2303" t="str">
        <f>VLOOKUP(A2303,'Medical Examinations'!A:N,14,0)</f>
        <v>No</v>
      </c>
      <c r="G2303" t="str">
        <f>VLOOKUP(A2303,'Medical Examinations'!A:F,6,0)</f>
        <v>Yes</v>
      </c>
      <c r="H2303" s="7">
        <f>VLOOKUP(A2303,'Medical Examinations'!A:J,10,0)</f>
        <v>1</v>
      </c>
      <c r="I2303" t="str">
        <f>VLOOKUP(A2303,'Medical Examinations'!A:I,9,0)</f>
        <v>No</v>
      </c>
      <c r="J2303" t="str">
        <f>VLOOKUP(A2303,'Medical Examinations'!A:L,12,0)</f>
        <v>Underweight</v>
      </c>
      <c r="K2303" t="str">
        <f>VLOOKUP(A2303,'Medical Examinations'!A:M,13,0)</f>
        <v>Normal</v>
      </c>
      <c r="L2303" t="str">
        <f>VLOOKUP(A2303,'Hospitalisation Details'!A:S,15,0)</f>
        <v>28-Sep-1993</v>
      </c>
      <c r="M2303" s="10">
        <f>VLOOKUP(A2303,'Hospitalisation Details'!A:Q,17,0)</f>
        <v>1068</v>
      </c>
      <c r="N2303" t="str">
        <f>VLOOKUP(A2303,'Hospitalisation Details'!A:L,12,0)</f>
        <v>tier - 3</v>
      </c>
      <c r="O2303" t="str">
        <f>VLOOKUP(A2303,'Hospitalisation Details'!A:AA,13,0)</f>
        <v>tier - 1</v>
      </c>
      <c r="P2303" t="str">
        <f>VLOOKUP(A2303,'Hospitalisation Details'!A:AA,14,0)</f>
        <v>R1013</v>
      </c>
      <c r="Q2303">
        <f>VLOOKUP(A2303,'Hospitalisation Details'!A:AA,16,0)</f>
        <v>29</v>
      </c>
    </row>
    <row r="2304" spans="1:17" ht="15.75" x14ac:dyDescent="0.25">
      <c r="A2304" s="1" t="s">
        <v>55</v>
      </c>
      <c r="B2304" t="str">
        <f>VLOOKUP(A2304,'Customer Names'!A:D,4,0)</f>
        <v>Evelyn L</v>
      </c>
      <c r="C2304">
        <f>VLOOKUP(A2304,'Medical Examinations'!A:B,2,0)</f>
        <v>15.77</v>
      </c>
      <c r="D2304">
        <f>VLOOKUP(A2304,'Medical Examinations'!A:C,3,0)</f>
        <v>6.05</v>
      </c>
      <c r="E2304" t="str">
        <f>VLOOKUP(A2304,'Medical Examinations'!A:K,11,0)</f>
        <v>Yes</v>
      </c>
      <c r="F2304" t="str">
        <f>VLOOKUP(A2304,'Medical Examinations'!A:N,14,0)</f>
        <v>No</v>
      </c>
      <c r="G2304" t="str">
        <f>VLOOKUP(A2304,'Medical Examinations'!A:F,6,0)</f>
        <v>No</v>
      </c>
      <c r="H2304" s="7">
        <f>VLOOKUP(A2304,'Medical Examinations'!A:J,10,0)</f>
        <v>1</v>
      </c>
      <c r="I2304" t="str">
        <f>VLOOKUP(A2304,'Medical Examinations'!A:I,9,0)</f>
        <v>No</v>
      </c>
      <c r="J2304" t="str">
        <f>VLOOKUP(A2304,'Medical Examinations'!A:L,12,0)</f>
        <v>Underweight</v>
      </c>
      <c r="K2304" t="str">
        <f>VLOOKUP(A2304,'Medical Examinations'!A:M,13,0)</f>
        <v>Prediabetes</v>
      </c>
      <c r="L2304" t="str">
        <f>VLOOKUP(A2304,'Hospitalisation Details'!A:S,15,0)</f>
        <v>1-Jun-1995</v>
      </c>
      <c r="M2304" s="10">
        <f>VLOOKUP(A2304,'Hospitalisation Details'!A:Q,17,0)</f>
        <v>1056</v>
      </c>
      <c r="N2304" t="str">
        <f>VLOOKUP(A2304,'Hospitalisation Details'!A:L,12,0)</f>
        <v>tier - 3</v>
      </c>
      <c r="O2304" t="str">
        <f>VLOOKUP(A2304,'Hospitalisation Details'!A:AA,13,0)</f>
        <v>tier - 2</v>
      </c>
      <c r="P2304" t="str">
        <f>VLOOKUP(A2304,'Hospitalisation Details'!A:AA,14,0)</f>
        <v>R1013</v>
      </c>
      <c r="Q2304">
        <f>VLOOKUP(A2304,'Hospitalisation Details'!A:AA,16,0)</f>
        <v>28</v>
      </c>
    </row>
    <row r="2305" spans="1:17" ht="15.75" x14ac:dyDescent="0.25">
      <c r="A2305" s="1" t="s">
        <v>54</v>
      </c>
      <c r="B2305" t="str">
        <f>VLOOKUP(A2305,'Customer Names'!A:D,4,0)</f>
        <v>Jim</v>
      </c>
      <c r="C2305">
        <f>VLOOKUP(A2305,'Medical Examinations'!A:B,2,0)</f>
        <v>18.27</v>
      </c>
      <c r="D2305">
        <f>VLOOKUP(A2305,'Medical Examinations'!A:C,3,0)</f>
        <v>11.46</v>
      </c>
      <c r="E2305" t="str">
        <f>VLOOKUP(A2305,'Medical Examinations'!A:K,11,0)</f>
        <v>No</v>
      </c>
      <c r="F2305" t="str">
        <f>VLOOKUP(A2305,'Medical Examinations'!A:N,14,0)</f>
        <v>No</v>
      </c>
      <c r="G2305" t="str">
        <f>VLOOKUP(A2305,'Medical Examinations'!A:F,6,0)</f>
        <v>No</v>
      </c>
      <c r="H2305" s="7" t="str">
        <f>VLOOKUP(A2305,'Medical Examinations'!A:J,10,0)</f>
        <v>0</v>
      </c>
      <c r="I2305" t="str">
        <f>VLOOKUP(A2305,'Medical Examinations'!A:I,9,0)</f>
        <v>No</v>
      </c>
      <c r="J2305" t="str">
        <f>VLOOKUP(A2305,'Medical Examinations'!A:L,12,0)</f>
        <v>Underweight</v>
      </c>
      <c r="K2305" t="str">
        <f>VLOOKUP(A2305,'Medical Examinations'!A:M,13,0)</f>
        <v>Diabetes</v>
      </c>
      <c r="L2305" t="str">
        <f>VLOOKUP(A2305,'Hospitalisation Details'!A:S,15,0)</f>
        <v>1-Jul-2002</v>
      </c>
      <c r="M2305" s="10">
        <f>VLOOKUP(A2305,'Hospitalisation Details'!A:Q,17,0)</f>
        <v>1049</v>
      </c>
      <c r="N2305" t="str">
        <f>VLOOKUP(A2305,'Hospitalisation Details'!A:L,12,0)</f>
        <v>tier - 3</v>
      </c>
      <c r="O2305" t="str">
        <f>VLOOKUP(A2305,'Hospitalisation Details'!A:AA,13,0)</f>
        <v>tier - 2</v>
      </c>
      <c r="P2305" t="str">
        <f>VLOOKUP(A2305,'Hospitalisation Details'!A:AA,14,0)</f>
        <v>R1012</v>
      </c>
      <c r="Q2305">
        <f>VLOOKUP(A2305,'Hospitalisation Details'!A:AA,16,0)</f>
        <v>20</v>
      </c>
    </row>
    <row r="2306" spans="1:17" ht="15.75" x14ac:dyDescent="0.25">
      <c r="A2306" s="1" t="s">
        <v>53</v>
      </c>
      <c r="B2306" t="str">
        <f>VLOOKUP(A2306,'Customer Names'!A:D,4,0)</f>
        <v>Matthew S</v>
      </c>
      <c r="C2306">
        <f>VLOOKUP(A2306,'Medical Examinations'!A:B,2,0)</f>
        <v>16.489999999999998</v>
      </c>
      <c r="D2306">
        <f>VLOOKUP(A2306,'Medical Examinations'!A:C,3,0)</f>
        <v>8.48</v>
      </c>
      <c r="E2306" t="str">
        <f>VLOOKUP(A2306,'Medical Examinations'!A:K,11,0)</f>
        <v>No</v>
      </c>
      <c r="F2306" t="str">
        <f>VLOOKUP(A2306,'Medical Examinations'!A:N,14,0)</f>
        <v>No</v>
      </c>
      <c r="G2306" t="str">
        <f>VLOOKUP(A2306,'Medical Examinations'!A:F,6,0)</f>
        <v>No</v>
      </c>
      <c r="H2306" s="7" t="str">
        <f>VLOOKUP(A2306,'Medical Examinations'!A:J,10,0)</f>
        <v>0</v>
      </c>
      <c r="I2306" t="str">
        <f>VLOOKUP(A2306,'Medical Examinations'!A:I,9,0)</f>
        <v>No</v>
      </c>
      <c r="J2306" t="str">
        <f>VLOOKUP(A2306,'Medical Examinations'!A:L,12,0)</f>
        <v>Underweight</v>
      </c>
      <c r="K2306" t="str">
        <f>VLOOKUP(A2306,'Medical Examinations'!A:M,13,0)</f>
        <v>Diabetes</v>
      </c>
      <c r="L2306" t="str">
        <f>VLOOKUP(A2306,'Hospitalisation Details'!A:S,15,0)</f>
        <v>20-Jul-2002</v>
      </c>
      <c r="M2306" s="10">
        <f>VLOOKUP(A2306,'Hospitalisation Details'!A:Q,17,0)</f>
        <v>1047</v>
      </c>
      <c r="N2306" t="str">
        <f>VLOOKUP(A2306,'Hospitalisation Details'!A:L,12,0)</f>
        <v>tier - 3</v>
      </c>
      <c r="O2306" t="str">
        <f>VLOOKUP(A2306,'Hospitalisation Details'!A:AA,13,0)</f>
        <v>tier - 1</v>
      </c>
      <c r="P2306" t="str">
        <f>VLOOKUP(A2306,'Hospitalisation Details'!A:AA,14,0)</f>
        <v>R1013</v>
      </c>
      <c r="Q2306">
        <f>VLOOKUP(A2306,'Hospitalisation Details'!A:AA,16,0)</f>
        <v>20</v>
      </c>
    </row>
    <row r="2307" spans="1:17" ht="15.75" x14ac:dyDescent="0.25">
      <c r="A2307" s="1" t="s">
        <v>52</v>
      </c>
      <c r="B2307" t="str">
        <f>VLOOKUP(A2307,'Customer Names'!A:D,4,0)</f>
        <v>Kenneth</v>
      </c>
      <c r="C2307">
        <f>VLOOKUP(A2307,'Medical Examinations'!A:B,2,0)</f>
        <v>16.14</v>
      </c>
      <c r="D2307">
        <f>VLOOKUP(A2307,'Medical Examinations'!A:C,3,0)</f>
        <v>4.8600000000000003</v>
      </c>
      <c r="E2307" t="str">
        <f>VLOOKUP(A2307,'Medical Examinations'!A:K,11,0)</f>
        <v>No</v>
      </c>
      <c r="F2307" t="str">
        <f>VLOOKUP(A2307,'Medical Examinations'!A:N,14,0)</f>
        <v>No</v>
      </c>
      <c r="G2307" t="str">
        <f>VLOOKUP(A2307,'Medical Examinations'!A:F,6,0)</f>
        <v>No</v>
      </c>
      <c r="H2307" s="7" t="str">
        <f>VLOOKUP(A2307,'Medical Examinations'!A:J,10,0)</f>
        <v>0</v>
      </c>
      <c r="I2307" t="str">
        <f>VLOOKUP(A2307,'Medical Examinations'!A:I,9,0)</f>
        <v>No</v>
      </c>
      <c r="J2307" t="str">
        <f>VLOOKUP(A2307,'Medical Examinations'!A:L,12,0)</f>
        <v>Underweight</v>
      </c>
      <c r="K2307" t="str">
        <f>VLOOKUP(A2307,'Medical Examinations'!A:M,13,0)</f>
        <v>Normal</v>
      </c>
      <c r="L2307" t="str">
        <f>VLOOKUP(A2307,'Hospitalisation Details'!A:S,15,0)</f>
        <v>17-Nov-1994</v>
      </c>
      <c r="M2307" s="10">
        <f>VLOOKUP(A2307,'Hospitalisation Details'!A:Q,17,0)</f>
        <v>1044</v>
      </c>
      <c r="N2307" t="str">
        <f>VLOOKUP(A2307,'Hospitalisation Details'!A:L,12,0)</f>
        <v>tier - 3</v>
      </c>
      <c r="O2307" t="str">
        <f>VLOOKUP(A2307,'Hospitalisation Details'!A:AA,13,0)</f>
        <v>tier - 2</v>
      </c>
      <c r="P2307" t="str">
        <f>VLOOKUP(A2307,'Hospitalisation Details'!A:AA,14,0)</f>
        <v>R1013</v>
      </c>
      <c r="Q2307">
        <f>VLOOKUP(A2307,'Hospitalisation Details'!A:AA,16,0)</f>
        <v>28</v>
      </c>
    </row>
    <row r="2308" spans="1:17" ht="15.75" x14ac:dyDescent="0.25">
      <c r="A2308" s="1" t="s">
        <v>51</v>
      </c>
      <c r="B2308" t="str">
        <f>VLOOKUP(A2308,'Customer Names'!A:D,4,0)</f>
        <v>Andrea</v>
      </c>
      <c r="C2308">
        <f>VLOOKUP(A2308,'Medical Examinations'!A:B,2,0)</f>
        <v>20.85</v>
      </c>
      <c r="D2308">
        <f>VLOOKUP(A2308,'Medical Examinations'!A:C,3,0)</f>
        <v>4.45</v>
      </c>
      <c r="E2308" t="str">
        <f>VLOOKUP(A2308,'Medical Examinations'!A:K,11,0)</f>
        <v>Yes</v>
      </c>
      <c r="F2308" t="str">
        <f>VLOOKUP(A2308,'Medical Examinations'!A:N,14,0)</f>
        <v>No</v>
      </c>
      <c r="G2308" t="str">
        <f>VLOOKUP(A2308,'Medical Examinations'!A:F,6,0)</f>
        <v>No</v>
      </c>
      <c r="H2308" s="7">
        <f>VLOOKUP(A2308,'Medical Examinations'!A:J,10,0)</f>
        <v>1</v>
      </c>
      <c r="I2308" t="str">
        <f>VLOOKUP(A2308,'Medical Examinations'!A:I,9,0)</f>
        <v>No</v>
      </c>
      <c r="J2308" t="str">
        <f>VLOOKUP(A2308,'Medical Examinations'!A:L,12,0)</f>
        <v>Normal Weight</v>
      </c>
      <c r="K2308" t="str">
        <f>VLOOKUP(A2308,'Medical Examinations'!A:M,13,0)</f>
        <v>Normal</v>
      </c>
      <c r="L2308" t="str">
        <f>VLOOKUP(A2308,'Hospitalisation Details'!A:S,15,0)</f>
        <v>5-Oct-1995</v>
      </c>
      <c r="M2308" s="10">
        <f>VLOOKUP(A2308,'Hospitalisation Details'!A:Q,17,0)</f>
        <v>1033.74</v>
      </c>
      <c r="N2308" t="str">
        <f>VLOOKUP(A2308,'Hospitalisation Details'!A:L,12,0)</f>
        <v>tier - 3</v>
      </c>
      <c r="O2308" t="str">
        <f>VLOOKUP(A2308,'Hospitalisation Details'!A:AA,13,0)</f>
        <v>tier - 1</v>
      </c>
      <c r="P2308" t="str">
        <f>VLOOKUP(A2308,'Hospitalisation Details'!A:AA,14,0)</f>
        <v>R1013</v>
      </c>
      <c r="Q2308">
        <f>VLOOKUP(A2308,'Hospitalisation Details'!A:AA,16,0)</f>
        <v>27</v>
      </c>
    </row>
    <row r="2309" spans="1:17" ht="15.75" x14ac:dyDescent="0.25">
      <c r="A2309" s="1" t="s">
        <v>50</v>
      </c>
      <c r="B2309" t="str">
        <f>VLOOKUP(A2309,'Customer Names'!A:D,4,0)</f>
        <v>Kristina</v>
      </c>
      <c r="C2309">
        <f>VLOOKUP(A2309,'Medical Examinations'!A:B,2,0)</f>
        <v>15.88</v>
      </c>
      <c r="D2309">
        <f>VLOOKUP(A2309,'Medical Examinations'!A:C,3,0)</f>
        <v>4.3600000000000003</v>
      </c>
      <c r="E2309" t="str">
        <f>VLOOKUP(A2309,'Medical Examinations'!A:K,11,0)</f>
        <v>No</v>
      </c>
      <c r="F2309" t="str">
        <f>VLOOKUP(A2309,'Medical Examinations'!A:N,14,0)</f>
        <v>No</v>
      </c>
      <c r="G2309" t="str">
        <f>VLOOKUP(A2309,'Medical Examinations'!A:F,6,0)</f>
        <v>No</v>
      </c>
      <c r="H2309" s="7" t="str">
        <f>VLOOKUP(A2309,'Medical Examinations'!A:J,10,0)</f>
        <v>0</v>
      </c>
      <c r="I2309" t="str">
        <f>VLOOKUP(A2309,'Medical Examinations'!A:I,9,0)</f>
        <v>No</v>
      </c>
      <c r="J2309" t="str">
        <f>VLOOKUP(A2309,'Medical Examinations'!A:L,12,0)</f>
        <v>Underweight</v>
      </c>
      <c r="K2309" t="str">
        <f>VLOOKUP(A2309,'Medical Examinations'!A:M,13,0)</f>
        <v>Normal</v>
      </c>
      <c r="L2309" t="str">
        <f>VLOOKUP(A2309,'Hospitalisation Details'!A:S,15,0)</f>
        <v>5-Aug-1999</v>
      </c>
      <c r="M2309" s="10">
        <f>VLOOKUP(A2309,'Hospitalisation Details'!A:Q,17,0)</f>
        <v>1019</v>
      </c>
      <c r="N2309" t="str">
        <f>VLOOKUP(A2309,'Hospitalisation Details'!A:L,12,0)</f>
        <v>tier - 3</v>
      </c>
      <c r="O2309" t="str">
        <f>VLOOKUP(A2309,'Hospitalisation Details'!A:AA,13,0)</f>
        <v>tier - 2</v>
      </c>
      <c r="P2309" t="str">
        <f>VLOOKUP(A2309,'Hospitalisation Details'!A:AA,14,0)</f>
        <v>R1013</v>
      </c>
      <c r="Q2309">
        <f>VLOOKUP(A2309,'Hospitalisation Details'!A:AA,16,0)</f>
        <v>23</v>
      </c>
    </row>
    <row r="2310" spans="1:17" ht="15.75" x14ac:dyDescent="0.25">
      <c r="A2310" s="1" t="s">
        <v>49</v>
      </c>
      <c r="B2310" t="str">
        <f>VLOOKUP(A2310,'Customer Names'!A:D,4,0)</f>
        <v>Kristen</v>
      </c>
      <c r="C2310">
        <f>VLOOKUP(A2310,'Medical Examinations'!A:B,2,0)</f>
        <v>20.66</v>
      </c>
      <c r="D2310">
        <f>VLOOKUP(A2310,'Medical Examinations'!A:C,3,0)</f>
        <v>5.8</v>
      </c>
      <c r="E2310" t="str">
        <f>VLOOKUP(A2310,'Medical Examinations'!A:K,11,0)</f>
        <v>No</v>
      </c>
      <c r="F2310" t="str">
        <f>VLOOKUP(A2310,'Medical Examinations'!A:N,14,0)</f>
        <v>Yes</v>
      </c>
      <c r="G2310" t="str">
        <f>VLOOKUP(A2310,'Medical Examinations'!A:F,6,0)</f>
        <v>No</v>
      </c>
      <c r="H2310" s="7">
        <f>VLOOKUP(A2310,'Medical Examinations'!A:J,10,0)</f>
        <v>1</v>
      </c>
      <c r="I2310" t="str">
        <f>VLOOKUP(A2310,'Medical Examinations'!A:I,9,0)</f>
        <v>No</v>
      </c>
      <c r="J2310" t="str">
        <f>VLOOKUP(A2310,'Medical Examinations'!A:L,12,0)</f>
        <v>Normal Weight</v>
      </c>
      <c r="K2310" t="str">
        <f>VLOOKUP(A2310,'Medical Examinations'!A:M,13,0)</f>
        <v>Prediabetes</v>
      </c>
      <c r="L2310" t="str">
        <f>VLOOKUP(A2310,'Hospitalisation Details'!A:S,15,0)</f>
        <v>9-Oct-2000</v>
      </c>
      <c r="M2310" s="10">
        <f>VLOOKUP(A2310,'Hospitalisation Details'!A:Q,17,0)</f>
        <v>1012</v>
      </c>
      <c r="N2310" t="str">
        <f>VLOOKUP(A2310,'Hospitalisation Details'!A:L,12,0)</f>
        <v>tier - 3</v>
      </c>
      <c r="O2310" t="str">
        <f>VLOOKUP(A2310,'Hospitalisation Details'!A:AA,13,0)</f>
        <v>tier - 2</v>
      </c>
      <c r="P2310" t="str">
        <f>VLOOKUP(A2310,'Hospitalisation Details'!A:AA,14,0)</f>
        <v>R1013</v>
      </c>
      <c r="Q2310">
        <f>VLOOKUP(A2310,'Hospitalisation Details'!A:AA,16,0)</f>
        <v>22</v>
      </c>
    </row>
    <row r="2311" spans="1:17" ht="15.75" x14ac:dyDescent="0.25">
      <c r="A2311" s="1" t="s">
        <v>48</v>
      </c>
      <c r="B2311" t="str">
        <f>VLOOKUP(A2311,'Customer Names'!A:D,4,0)</f>
        <v>Matthew</v>
      </c>
      <c r="C2311">
        <f>VLOOKUP(A2311,'Medical Examinations'!A:B,2,0)</f>
        <v>20.399999999999999</v>
      </c>
      <c r="D2311">
        <f>VLOOKUP(A2311,'Medical Examinations'!A:C,3,0)</f>
        <v>5.27</v>
      </c>
      <c r="E2311" t="str">
        <f>VLOOKUP(A2311,'Medical Examinations'!A:K,11,0)</f>
        <v>No</v>
      </c>
      <c r="F2311" t="str">
        <f>VLOOKUP(A2311,'Medical Examinations'!A:N,14,0)</f>
        <v>No</v>
      </c>
      <c r="G2311" t="str">
        <f>VLOOKUP(A2311,'Medical Examinations'!A:F,6,0)</f>
        <v>No</v>
      </c>
      <c r="H2311" s="7" t="str">
        <f>VLOOKUP(A2311,'Medical Examinations'!A:J,10,0)</f>
        <v>0</v>
      </c>
      <c r="I2311" t="str">
        <f>VLOOKUP(A2311,'Medical Examinations'!A:I,9,0)</f>
        <v>No</v>
      </c>
      <c r="J2311" t="str">
        <f>VLOOKUP(A2311,'Medical Examinations'!A:L,12,0)</f>
        <v>Normal Weight</v>
      </c>
      <c r="K2311" t="str">
        <f>VLOOKUP(A2311,'Medical Examinations'!A:M,13,0)</f>
        <v>Normal</v>
      </c>
      <c r="L2311" t="str">
        <f>VLOOKUP(A2311,'Hospitalisation Details'!A:S,15,0)</f>
        <v>22-Nov-1994</v>
      </c>
      <c r="M2311" s="10">
        <f>VLOOKUP(A2311,'Hospitalisation Details'!A:Q,17,0)</f>
        <v>1006.65</v>
      </c>
      <c r="N2311" t="str">
        <f>VLOOKUP(A2311,'Hospitalisation Details'!A:L,12,0)</f>
        <v>tier - 3</v>
      </c>
      <c r="O2311" t="str">
        <f>VLOOKUP(A2311,'Hospitalisation Details'!A:AA,13,0)</f>
        <v>tier - 2</v>
      </c>
      <c r="P2311" t="str">
        <f>VLOOKUP(A2311,'Hospitalisation Details'!A:AA,14,0)</f>
        <v>R1013</v>
      </c>
      <c r="Q2311">
        <f>VLOOKUP(A2311,'Hospitalisation Details'!A:AA,16,0)</f>
        <v>28</v>
      </c>
    </row>
    <row r="2312" spans="1:17" ht="15.75" x14ac:dyDescent="0.25">
      <c r="A2312" s="1" t="s">
        <v>47</v>
      </c>
      <c r="B2312" t="str">
        <f>VLOOKUP(A2312,'Customer Names'!A:D,4,0)</f>
        <v>Kathleen</v>
      </c>
      <c r="C2312">
        <f>VLOOKUP(A2312,'Medical Examinations'!A:B,2,0)</f>
        <v>25.19</v>
      </c>
      <c r="D2312">
        <f>VLOOKUP(A2312,'Medical Examinations'!A:C,3,0)</f>
        <v>5.64</v>
      </c>
      <c r="E2312" t="str">
        <f>VLOOKUP(A2312,'Medical Examinations'!A:K,11,0)</f>
        <v>Yes</v>
      </c>
      <c r="F2312" t="str">
        <f>VLOOKUP(A2312,'Medical Examinations'!A:N,14,0)</f>
        <v>No</v>
      </c>
      <c r="G2312" t="str">
        <f>VLOOKUP(A2312,'Medical Examinations'!A:F,6,0)</f>
        <v>No</v>
      </c>
      <c r="H2312" s="7" t="str">
        <f>VLOOKUP(A2312,'Medical Examinations'!A:J,10,0)</f>
        <v>0</v>
      </c>
      <c r="I2312" t="str">
        <f>VLOOKUP(A2312,'Medical Examinations'!A:I,9,0)</f>
        <v>No</v>
      </c>
      <c r="J2312" t="str">
        <f>VLOOKUP(A2312,'Medical Examinations'!A:L,12,0)</f>
        <v>Overweight</v>
      </c>
      <c r="K2312" t="str">
        <f>VLOOKUP(A2312,'Medical Examinations'!A:M,13,0)</f>
        <v>Normal</v>
      </c>
      <c r="L2312" t="str">
        <f>VLOOKUP(A2312,'Hospitalisation Details'!A:S,15,0)</f>
        <v>19-Aug-2001</v>
      </c>
      <c r="M2312" s="10">
        <f>VLOOKUP(A2312,'Hospitalisation Details'!A:Q,17,0)</f>
        <v>964.71</v>
      </c>
      <c r="N2312" t="str">
        <f>VLOOKUP(A2312,'Hospitalisation Details'!A:L,12,0)</f>
        <v>tier - 3</v>
      </c>
      <c r="O2312" t="str">
        <f>VLOOKUP(A2312,'Hospitalisation Details'!A:AA,13,0)</f>
        <v>tier - 2</v>
      </c>
      <c r="P2312" t="str">
        <f>VLOOKUP(A2312,'Hospitalisation Details'!A:AA,14,0)</f>
        <v>R1013</v>
      </c>
      <c r="Q2312">
        <f>VLOOKUP(A2312,'Hospitalisation Details'!A:AA,16,0)</f>
        <v>21</v>
      </c>
    </row>
    <row r="2313" spans="1:17" ht="15.75" x14ac:dyDescent="0.25">
      <c r="A2313" s="1" t="s">
        <v>46</v>
      </c>
      <c r="B2313" t="str">
        <f>VLOOKUP(A2313,'Customer Names'!A:D,4,0)</f>
        <v>Lindsey</v>
      </c>
      <c r="C2313">
        <f>VLOOKUP(A2313,'Medical Examinations'!A:B,2,0)</f>
        <v>20.54</v>
      </c>
      <c r="D2313">
        <f>VLOOKUP(A2313,'Medical Examinations'!A:C,3,0)</f>
        <v>4.2</v>
      </c>
      <c r="E2313" t="str">
        <f>VLOOKUP(A2313,'Medical Examinations'!A:K,11,0)</f>
        <v>Yes</v>
      </c>
      <c r="F2313" t="str">
        <f>VLOOKUP(A2313,'Medical Examinations'!A:N,14,0)</f>
        <v>No</v>
      </c>
      <c r="G2313" t="str">
        <f>VLOOKUP(A2313,'Medical Examinations'!A:F,6,0)</f>
        <v>No</v>
      </c>
      <c r="H2313" s="7">
        <f>VLOOKUP(A2313,'Medical Examinations'!A:J,10,0)</f>
        <v>1</v>
      </c>
      <c r="I2313" t="str">
        <f>VLOOKUP(A2313,'Medical Examinations'!A:I,9,0)</f>
        <v>No</v>
      </c>
      <c r="J2313" t="str">
        <f>VLOOKUP(A2313,'Medical Examinations'!A:L,12,0)</f>
        <v>Normal Weight</v>
      </c>
      <c r="K2313" t="str">
        <f>VLOOKUP(A2313,'Medical Examinations'!A:M,13,0)</f>
        <v>Normal</v>
      </c>
      <c r="L2313" t="str">
        <f>VLOOKUP(A2313,'Hospitalisation Details'!A:S,15,0)</f>
        <v>28-Oct-1995</v>
      </c>
      <c r="M2313" s="10">
        <f>VLOOKUP(A2313,'Hospitalisation Details'!A:Q,17,0)</f>
        <v>928.59</v>
      </c>
      <c r="N2313" t="str">
        <f>VLOOKUP(A2313,'Hospitalisation Details'!A:L,12,0)</f>
        <v>tier - 3</v>
      </c>
      <c r="O2313" t="str">
        <f>VLOOKUP(A2313,'Hospitalisation Details'!A:AA,13,0)</f>
        <v>tier - 1</v>
      </c>
      <c r="P2313" t="str">
        <f>VLOOKUP(A2313,'Hospitalisation Details'!A:AA,14,0)</f>
        <v>R1013</v>
      </c>
      <c r="Q2313">
        <f>VLOOKUP(A2313,'Hospitalisation Details'!A:AA,16,0)</f>
        <v>27</v>
      </c>
    </row>
    <row r="2314" spans="1:17" ht="15.75" x14ac:dyDescent="0.25">
      <c r="A2314" s="1" t="s">
        <v>45</v>
      </c>
      <c r="B2314" t="str">
        <f>VLOOKUP(A2314,'Customer Names'!A:D,4,0)</f>
        <v>Robert</v>
      </c>
      <c r="C2314">
        <f>VLOOKUP(A2314,'Medical Examinations'!A:B,2,0)</f>
        <v>20.13</v>
      </c>
      <c r="D2314">
        <f>VLOOKUP(A2314,'Medical Examinations'!A:C,3,0)</f>
        <v>5.42</v>
      </c>
      <c r="E2314" t="str">
        <f>VLOOKUP(A2314,'Medical Examinations'!A:K,11,0)</f>
        <v>No</v>
      </c>
      <c r="F2314" t="str">
        <f>VLOOKUP(A2314,'Medical Examinations'!A:N,14,0)</f>
        <v>No</v>
      </c>
      <c r="G2314" t="str">
        <f>VLOOKUP(A2314,'Medical Examinations'!A:F,6,0)</f>
        <v>No</v>
      </c>
      <c r="H2314" s="7" t="str">
        <f>VLOOKUP(A2314,'Medical Examinations'!A:J,10,0)</f>
        <v>0</v>
      </c>
      <c r="I2314" t="str">
        <f>VLOOKUP(A2314,'Medical Examinations'!A:I,9,0)</f>
        <v>No</v>
      </c>
      <c r="J2314" t="str">
        <f>VLOOKUP(A2314,'Medical Examinations'!A:L,12,0)</f>
        <v>Normal Weight</v>
      </c>
      <c r="K2314" t="str">
        <f>VLOOKUP(A2314,'Medical Examinations'!A:M,13,0)</f>
        <v>Normal</v>
      </c>
      <c r="L2314" t="str">
        <f>VLOOKUP(A2314,'Hospitalisation Details'!A:S,15,0)</f>
        <v>30-Oct-1994</v>
      </c>
      <c r="M2314" s="10">
        <f>VLOOKUP(A2314,'Hospitalisation Details'!A:Q,17,0)</f>
        <v>915.07</v>
      </c>
      <c r="N2314" t="str">
        <f>VLOOKUP(A2314,'Hospitalisation Details'!A:L,12,0)</f>
        <v>tier - 3</v>
      </c>
      <c r="O2314" t="str">
        <f>VLOOKUP(A2314,'Hospitalisation Details'!A:AA,13,0)</f>
        <v>tier - 1</v>
      </c>
      <c r="P2314" t="str">
        <f>VLOOKUP(A2314,'Hospitalisation Details'!A:AA,14,0)</f>
        <v>R1013</v>
      </c>
      <c r="Q2314">
        <f>VLOOKUP(A2314,'Hospitalisation Details'!A:AA,16,0)</f>
        <v>28</v>
      </c>
    </row>
    <row r="2315" spans="1:17" ht="15.75" x14ac:dyDescent="0.25">
      <c r="A2315" s="1" t="s">
        <v>44</v>
      </c>
      <c r="B2315" t="str">
        <f>VLOOKUP(A2315,'Customer Names'!A:D,4,0)</f>
        <v>Sarah E.</v>
      </c>
      <c r="C2315">
        <f>VLOOKUP(A2315,'Medical Examinations'!A:B,2,0)</f>
        <v>18.93</v>
      </c>
      <c r="D2315">
        <f>VLOOKUP(A2315,'Medical Examinations'!A:C,3,0)</f>
        <v>6.11</v>
      </c>
      <c r="E2315" t="str">
        <f>VLOOKUP(A2315,'Medical Examinations'!A:K,11,0)</f>
        <v>No</v>
      </c>
      <c r="F2315" t="str">
        <f>VLOOKUP(A2315,'Medical Examinations'!A:N,14,0)</f>
        <v>No</v>
      </c>
      <c r="G2315" t="str">
        <f>VLOOKUP(A2315,'Medical Examinations'!A:F,6,0)</f>
        <v>Yes</v>
      </c>
      <c r="H2315" s="7">
        <f>VLOOKUP(A2315,'Medical Examinations'!A:J,10,0)</f>
        <v>1</v>
      </c>
      <c r="I2315" t="str">
        <f>VLOOKUP(A2315,'Medical Examinations'!A:I,9,0)</f>
        <v>No</v>
      </c>
      <c r="J2315" t="str">
        <f>VLOOKUP(A2315,'Medical Examinations'!A:L,12,0)</f>
        <v>Normal Weight</v>
      </c>
      <c r="K2315" t="str">
        <f>VLOOKUP(A2315,'Medical Examinations'!A:M,13,0)</f>
        <v>Prediabetes</v>
      </c>
      <c r="L2315" t="str">
        <f>VLOOKUP(A2315,'Hospitalisation Details'!A:S,15,0)</f>
        <v>27-Nov-1993</v>
      </c>
      <c r="M2315" s="10">
        <f>VLOOKUP(A2315,'Hospitalisation Details'!A:Q,17,0)</f>
        <v>896.21</v>
      </c>
      <c r="N2315" t="str">
        <f>VLOOKUP(A2315,'Hospitalisation Details'!A:L,12,0)</f>
        <v>tier - 3</v>
      </c>
      <c r="O2315" t="str">
        <f>VLOOKUP(A2315,'Hospitalisation Details'!A:AA,13,0)</f>
        <v>tier - 1</v>
      </c>
      <c r="P2315" t="str">
        <f>VLOOKUP(A2315,'Hospitalisation Details'!A:AA,14,0)</f>
        <v>R1013</v>
      </c>
      <c r="Q2315">
        <f>VLOOKUP(A2315,'Hospitalisation Details'!A:AA,16,0)</f>
        <v>29</v>
      </c>
    </row>
    <row r="2316" spans="1:17" ht="15.75" x14ac:dyDescent="0.25">
      <c r="A2316" s="1" t="s">
        <v>43</v>
      </c>
      <c r="B2316" t="str">
        <f>VLOOKUP(A2316,'Customer Names'!A:D,4,0)</f>
        <v>Flannery</v>
      </c>
      <c r="C2316">
        <f>VLOOKUP(A2316,'Medical Examinations'!A:B,2,0)</f>
        <v>24.14</v>
      </c>
      <c r="D2316">
        <f>VLOOKUP(A2316,'Medical Examinations'!A:C,3,0)</f>
        <v>5.29</v>
      </c>
      <c r="E2316" t="str">
        <f>VLOOKUP(A2316,'Medical Examinations'!A:K,11,0)</f>
        <v>No</v>
      </c>
      <c r="F2316" t="str">
        <f>VLOOKUP(A2316,'Medical Examinations'!A:N,14,0)</f>
        <v>Yes</v>
      </c>
      <c r="G2316" t="str">
        <f>VLOOKUP(A2316,'Medical Examinations'!A:F,6,0)</f>
        <v>No</v>
      </c>
      <c r="H2316" s="7">
        <f>VLOOKUP(A2316,'Medical Examinations'!A:J,10,0)</f>
        <v>1</v>
      </c>
      <c r="I2316" t="str">
        <f>VLOOKUP(A2316,'Medical Examinations'!A:I,9,0)</f>
        <v>No</v>
      </c>
      <c r="J2316" t="str">
        <f>VLOOKUP(A2316,'Medical Examinations'!A:L,12,0)</f>
        <v>Normal Weight</v>
      </c>
      <c r="K2316" t="str">
        <f>VLOOKUP(A2316,'Medical Examinations'!A:M,13,0)</f>
        <v>Normal</v>
      </c>
      <c r="L2316" t="str">
        <f>VLOOKUP(A2316,'Hospitalisation Details'!A:S,15,0)</f>
        <v>18-Nov-2000</v>
      </c>
      <c r="M2316" s="10">
        <f>VLOOKUP(A2316,'Hospitalisation Details'!A:Q,17,0)</f>
        <v>865.41</v>
      </c>
      <c r="N2316" t="str">
        <f>VLOOKUP(A2316,'Hospitalisation Details'!A:L,12,0)</f>
        <v>tier - 3</v>
      </c>
      <c r="O2316" t="str">
        <f>VLOOKUP(A2316,'Hospitalisation Details'!A:AA,13,0)</f>
        <v>tier - 1</v>
      </c>
      <c r="P2316" t="str">
        <f>VLOOKUP(A2316,'Hospitalisation Details'!A:AA,14,0)</f>
        <v>R1013</v>
      </c>
      <c r="Q2316">
        <f>VLOOKUP(A2316,'Hospitalisation Details'!A:AA,16,0)</f>
        <v>22</v>
      </c>
    </row>
    <row r="2317" spans="1:17" ht="15.75" x14ac:dyDescent="0.25">
      <c r="A2317" s="1" t="s">
        <v>41</v>
      </c>
      <c r="B2317" t="str">
        <f>VLOOKUP(A2317,'Customer Names'!A:D,4,0)</f>
        <v>John T</v>
      </c>
      <c r="C2317">
        <f>VLOOKUP(A2317,'Medical Examinations'!A:B,2,0)</f>
        <v>25.03</v>
      </c>
      <c r="D2317">
        <f>VLOOKUP(A2317,'Medical Examinations'!A:C,3,0)</f>
        <v>5.91</v>
      </c>
      <c r="E2317" t="str">
        <f>VLOOKUP(A2317,'Medical Examinations'!A:K,11,0)</f>
        <v>No</v>
      </c>
      <c r="F2317" t="str">
        <f>VLOOKUP(A2317,'Medical Examinations'!A:N,14,0)</f>
        <v>Yes</v>
      </c>
      <c r="G2317" t="str">
        <f>VLOOKUP(A2317,'Medical Examinations'!A:F,6,0)</f>
        <v>No</v>
      </c>
      <c r="H2317" s="7">
        <f>VLOOKUP(A2317,'Medical Examinations'!A:J,10,0)</f>
        <v>1</v>
      </c>
      <c r="I2317" t="str">
        <f>VLOOKUP(A2317,'Medical Examinations'!A:I,9,0)</f>
        <v>No</v>
      </c>
      <c r="J2317" t="str">
        <f>VLOOKUP(A2317,'Medical Examinations'!A:L,12,0)</f>
        <v>Overweight</v>
      </c>
      <c r="K2317" t="str">
        <f>VLOOKUP(A2317,'Medical Examinations'!A:M,13,0)</f>
        <v>Prediabetes</v>
      </c>
      <c r="L2317" t="str">
        <f>VLOOKUP(A2317,'Hospitalisation Details'!A:S,15,0)</f>
        <v>7-Oct-2004</v>
      </c>
      <c r="M2317" s="10">
        <f>VLOOKUP(A2317,'Hospitalisation Details'!A:Q,17,0)</f>
        <v>830.52</v>
      </c>
      <c r="N2317" t="str">
        <f>VLOOKUP(A2317,'Hospitalisation Details'!A:L,12,0)</f>
        <v>tier - 3</v>
      </c>
      <c r="O2317" t="str">
        <f>VLOOKUP(A2317,'Hospitalisation Details'!A:AA,13,0)</f>
        <v>tier - 2</v>
      </c>
      <c r="P2317" t="str">
        <f>VLOOKUP(A2317,'Hospitalisation Details'!A:AA,14,0)</f>
        <v>R1011</v>
      </c>
      <c r="Q2317">
        <f>VLOOKUP(A2317,'Hospitalisation Details'!A:AA,16,0)</f>
        <v>18</v>
      </c>
    </row>
    <row r="2318" spans="1:17" ht="15.75" x14ac:dyDescent="0.25">
      <c r="A2318" s="1" t="s">
        <v>40</v>
      </c>
      <c r="B2318" t="str">
        <f>VLOOKUP(A2318,'Customer Names'!A:D,4,0)</f>
        <v>Koji</v>
      </c>
      <c r="C2318">
        <f>VLOOKUP(A2318,'Medical Examinations'!A:B,2,0)</f>
        <v>20.47</v>
      </c>
      <c r="D2318">
        <f>VLOOKUP(A2318,'Medical Examinations'!A:C,3,0)</f>
        <v>5.81</v>
      </c>
      <c r="E2318" t="str">
        <f>VLOOKUP(A2318,'Medical Examinations'!A:K,11,0)</f>
        <v>Yes</v>
      </c>
      <c r="F2318" t="str">
        <f>VLOOKUP(A2318,'Medical Examinations'!A:N,14,0)</f>
        <v>No</v>
      </c>
      <c r="G2318" t="str">
        <f>VLOOKUP(A2318,'Medical Examinations'!A:F,6,0)</f>
        <v>No</v>
      </c>
      <c r="H2318" s="7">
        <f>VLOOKUP(A2318,'Medical Examinations'!A:J,10,0)</f>
        <v>1</v>
      </c>
      <c r="I2318" t="str">
        <f>VLOOKUP(A2318,'Medical Examinations'!A:I,9,0)</f>
        <v>No</v>
      </c>
      <c r="J2318" t="str">
        <f>VLOOKUP(A2318,'Medical Examinations'!A:L,12,0)</f>
        <v>Normal Weight</v>
      </c>
      <c r="K2318" t="str">
        <f>VLOOKUP(A2318,'Medical Examinations'!A:M,13,0)</f>
        <v>Prediabetes</v>
      </c>
      <c r="L2318" t="str">
        <f>VLOOKUP(A2318,'Hospitalisation Details'!A:S,15,0)</f>
        <v>7-Dec-1995</v>
      </c>
      <c r="M2318" s="10">
        <f>VLOOKUP(A2318,'Hospitalisation Details'!A:Q,17,0)</f>
        <v>773.54</v>
      </c>
      <c r="N2318" t="str">
        <f>VLOOKUP(A2318,'Hospitalisation Details'!A:L,12,0)</f>
        <v>tier - 3</v>
      </c>
      <c r="O2318" t="str">
        <f>VLOOKUP(A2318,'Hospitalisation Details'!A:AA,13,0)</f>
        <v>tier - 2</v>
      </c>
      <c r="P2318" t="str">
        <f>VLOOKUP(A2318,'Hospitalisation Details'!A:AA,14,0)</f>
        <v>R1013</v>
      </c>
      <c r="Q2318">
        <f>VLOOKUP(A2318,'Hospitalisation Details'!A:AA,16,0)</f>
        <v>27</v>
      </c>
    </row>
    <row r="2319" spans="1:17" ht="15.75" x14ac:dyDescent="0.25">
      <c r="A2319" s="1" t="s">
        <v>39</v>
      </c>
      <c r="B2319" t="str">
        <f>VLOOKUP(A2319,'Customer Names'!A:D,4,0)</f>
        <v>Candice M</v>
      </c>
      <c r="C2319">
        <f>VLOOKUP(A2319,'Medical Examinations'!A:B,2,0)</f>
        <v>18.82</v>
      </c>
      <c r="D2319">
        <f>VLOOKUP(A2319,'Medical Examinations'!A:C,3,0)</f>
        <v>5.51</v>
      </c>
      <c r="E2319" t="str">
        <f>VLOOKUP(A2319,'Medical Examinations'!A:K,11,0)</f>
        <v>Yes</v>
      </c>
      <c r="F2319" t="str">
        <f>VLOOKUP(A2319,'Medical Examinations'!A:N,14,0)</f>
        <v>No</v>
      </c>
      <c r="G2319" t="str">
        <f>VLOOKUP(A2319,'Medical Examinations'!A:F,6,0)</f>
        <v>No</v>
      </c>
      <c r="H2319" s="7" t="str">
        <f>VLOOKUP(A2319,'Medical Examinations'!A:J,10,0)</f>
        <v>0</v>
      </c>
      <c r="I2319" t="str">
        <f>VLOOKUP(A2319,'Medical Examinations'!A:I,9,0)</f>
        <v>No</v>
      </c>
      <c r="J2319" t="str">
        <f>VLOOKUP(A2319,'Medical Examinations'!A:L,12,0)</f>
        <v>Normal Weight</v>
      </c>
      <c r="K2319" t="str">
        <f>VLOOKUP(A2319,'Medical Examinations'!A:M,13,0)</f>
        <v>Normal</v>
      </c>
      <c r="L2319" t="str">
        <f>VLOOKUP(A2319,'Hospitalisation Details'!A:S,15,0)</f>
        <v>18-Sep-1996</v>
      </c>
      <c r="M2319" s="10">
        <f>VLOOKUP(A2319,'Hospitalisation Details'!A:Q,17,0)</f>
        <v>770.38</v>
      </c>
      <c r="N2319" t="str">
        <f>VLOOKUP(A2319,'Hospitalisation Details'!A:L,12,0)</f>
        <v>tier - 3</v>
      </c>
      <c r="O2319" t="str">
        <f>VLOOKUP(A2319,'Hospitalisation Details'!A:AA,13,0)</f>
        <v>tier - 2</v>
      </c>
      <c r="P2319" t="str">
        <f>VLOOKUP(A2319,'Hospitalisation Details'!A:AA,14,0)</f>
        <v>R1012</v>
      </c>
      <c r="Q2319">
        <f>VLOOKUP(A2319,'Hospitalisation Details'!A:AA,16,0)</f>
        <v>26</v>
      </c>
    </row>
    <row r="2320" spans="1:17" ht="15.75" x14ac:dyDescent="0.25">
      <c r="A2320" s="1" t="s">
        <v>38</v>
      </c>
      <c r="B2320" t="str">
        <f>VLOOKUP(A2320,'Customer Names'!A:D,4,0)</f>
        <v>Theodore A.</v>
      </c>
      <c r="C2320">
        <f>VLOOKUP(A2320,'Medical Examinations'!A:B,2,0)</f>
        <v>17.079999999999998</v>
      </c>
      <c r="D2320">
        <f>VLOOKUP(A2320,'Medical Examinations'!A:C,3,0)</f>
        <v>5.73</v>
      </c>
      <c r="E2320" t="str">
        <f>VLOOKUP(A2320,'Medical Examinations'!A:K,11,0)</f>
        <v>No</v>
      </c>
      <c r="F2320" t="str">
        <f>VLOOKUP(A2320,'Medical Examinations'!A:N,14,0)</f>
        <v>No</v>
      </c>
      <c r="G2320" t="str">
        <f>VLOOKUP(A2320,'Medical Examinations'!A:F,6,0)</f>
        <v>Yes</v>
      </c>
      <c r="H2320" s="7">
        <f>VLOOKUP(A2320,'Medical Examinations'!A:J,10,0)</f>
        <v>1</v>
      </c>
      <c r="I2320" t="str">
        <f>VLOOKUP(A2320,'Medical Examinations'!A:I,9,0)</f>
        <v>No</v>
      </c>
      <c r="J2320" t="str">
        <f>VLOOKUP(A2320,'Medical Examinations'!A:L,12,0)</f>
        <v>Underweight</v>
      </c>
      <c r="K2320" t="str">
        <f>VLOOKUP(A2320,'Medical Examinations'!A:M,13,0)</f>
        <v>Prediabetes</v>
      </c>
      <c r="L2320" t="str">
        <f>VLOOKUP(A2320,'Hospitalisation Details'!A:S,15,0)</f>
        <v>28-Jun-1993</v>
      </c>
      <c r="M2320" s="10">
        <f>VLOOKUP(A2320,'Hospitalisation Details'!A:Q,17,0)</f>
        <v>770</v>
      </c>
      <c r="N2320" t="str">
        <f>VLOOKUP(A2320,'Hospitalisation Details'!A:L,12,0)</f>
        <v>tier - 3</v>
      </c>
      <c r="O2320" t="str">
        <f>VLOOKUP(A2320,'Hospitalisation Details'!A:AA,13,0)</f>
        <v>tier - 3</v>
      </c>
      <c r="P2320" t="str">
        <f>VLOOKUP(A2320,'Hospitalisation Details'!A:AA,14,0)</f>
        <v>R1013</v>
      </c>
      <c r="Q2320">
        <f>VLOOKUP(A2320,'Hospitalisation Details'!A:AA,16,0)</f>
        <v>29</v>
      </c>
    </row>
    <row r="2321" spans="1:17" ht="15.75" x14ac:dyDescent="0.25">
      <c r="A2321" s="1" t="s">
        <v>36</v>
      </c>
      <c r="B2321" t="str">
        <f>VLOOKUP(A2321,'Customer Names'!A:D,4,0)</f>
        <v>Lindy</v>
      </c>
      <c r="C2321">
        <f>VLOOKUP(A2321,'Medical Examinations'!A:B,2,0)</f>
        <v>19.21</v>
      </c>
      <c r="D2321">
        <f>VLOOKUP(A2321,'Medical Examinations'!A:C,3,0)</f>
        <v>5.53</v>
      </c>
      <c r="E2321" t="str">
        <f>VLOOKUP(A2321,'Medical Examinations'!A:K,11,0)</f>
        <v>Yes</v>
      </c>
      <c r="F2321" t="str">
        <f>VLOOKUP(A2321,'Medical Examinations'!A:N,14,0)</f>
        <v>No</v>
      </c>
      <c r="G2321" t="str">
        <f>VLOOKUP(A2321,'Medical Examinations'!A:F,6,0)</f>
        <v>No</v>
      </c>
      <c r="H2321" s="7" t="str">
        <f>VLOOKUP(A2321,'Medical Examinations'!A:J,10,0)</f>
        <v>0</v>
      </c>
      <c r="I2321" t="str">
        <f>VLOOKUP(A2321,'Medical Examinations'!A:I,9,0)</f>
        <v>No</v>
      </c>
      <c r="J2321" t="str">
        <f>VLOOKUP(A2321,'Medical Examinations'!A:L,12,0)</f>
        <v>Normal Weight</v>
      </c>
      <c r="K2321" t="str">
        <f>VLOOKUP(A2321,'Medical Examinations'!A:M,13,0)</f>
        <v>Normal</v>
      </c>
      <c r="L2321" t="str">
        <f>VLOOKUP(A2321,'Hospitalisation Details'!A:S,15,0)</f>
        <v>22-Oct-1996</v>
      </c>
      <c r="M2321" s="10">
        <f>VLOOKUP(A2321,'Hospitalisation Details'!A:Q,17,0)</f>
        <v>760</v>
      </c>
      <c r="N2321" t="str">
        <f>VLOOKUP(A2321,'Hospitalisation Details'!A:L,12,0)</f>
        <v>tier - 3</v>
      </c>
      <c r="O2321" t="str">
        <f>VLOOKUP(A2321,'Hospitalisation Details'!A:AA,13,0)</f>
        <v>tier - 3</v>
      </c>
      <c r="P2321" t="str">
        <f>VLOOKUP(A2321,'Hospitalisation Details'!A:AA,14,0)</f>
        <v>R1013</v>
      </c>
      <c r="Q2321">
        <f>VLOOKUP(A2321,'Hospitalisation Details'!A:AA,16,0)</f>
        <v>26</v>
      </c>
    </row>
    <row r="2322" spans="1:17" ht="15.75" x14ac:dyDescent="0.25">
      <c r="A2322" s="1" t="s">
        <v>34</v>
      </c>
      <c r="B2322" t="str">
        <f>VLOOKUP(A2322,'Customer Names'!A:D,4,0)</f>
        <v>Thomas</v>
      </c>
      <c r="C2322">
        <f>VLOOKUP(A2322,'Medical Examinations'!A:B,2,0)</f>
        <v>17.86</v>
      </c>
      <c r="D2322">
        <f>VLOOKUP(A2322,'Medical Examinations'!A:C,3,0)</f>
        <v>5.43</v>
      </c>
      <c r="E2322" t="str">
        <f>VLOOKUP(A2322,'Medical Examinations'!A:K,11,0)</f>
        <v>No</v>
      </c>
      <c r="F2322" t="str">
        <f>VLOOKUP(A2322,'Medical Examinations'!A:N,14,0)</f>
        <v>No</v>
      </c>
      <c r="G2322" t="str">
        <f>VLOOKUP(A2322,'Medical Examinations'!A:F,6,0)</f>
        <v>Yes</v>
      </c>
      <c r="H2322" s="7">
        <f>VLOOKUP(A2322,'Medical Examinations'!A:J,10,0)</f>
        <v>1</v>
      </c>
      <c r="I2322" t="str">
        <f>VLOOKUP(A2322,'Medical Examinations'!A:I,9,0)</f>
        <v>No</v>
      </c>
      <c r="J2322" t="str">
        <f>VLOOKUP(A2322,'Medical Examinations'!A:L,12,0)</f>
        <v>Underweight</v>
      </c>
      <c r="K2322" t="str">
        <f>VLOOKUP(A2322,'Medical Examinations'!A:M,13,0)</f>
        <v>Normal</v>
      </c>
      <c r="L2322" t="str">
        <f>VLOOKUP(A2322,'Hospitalisation Details'!A:S,15,0)</f>
        <v>9-Aug-1993</v>
      </c>
      <c r="M2322" s="10">
        <f>VLOOKUP(A2322,'Hospitalisation Details'!A:Q,17,0)</f>
        <v>760</v>
      </c>
      <c r="N2322" t="str">
        <f>VLOOKUP(A2322,'Hospitalisation Details'!A:L,12,0)</f>
        <v>tier - 3</v>
      </c>
      <c r="O2322" t="str">
        <f>VLOOKUP(A2322,'Hospitalisation Details'!A:AA,13,0)</f>
        <v>tier - 1</v>
      </c>
      <c r="P2322" t="str">
        <f>VLOOKUP(A2322,'Hospitalisation Details'!A:AA,14,0)</f>
        <v>R1013</v>
      </c>
      <c r="Q2322">
        <f>VLOOKUP(A2322,'Hospitalisation Details'!A:AA,16,0)</f>
        <v>29</v>
      </c>
    </row>
    <row r="2323" spans="1:17" ht="15.75" x14ac:dyDescent="0.25">
      <c r="A2323" s="1" t="s">
        <v>33</v>
      </c>
      <c r="B2323" t="str">
        <f>VLOOKUP(A2323,'Customer Names'!A:D,4,0)</f>
        <v>Holly</v>
      </c>
      <c r="C2323">
        <f>VLOOKUP(A2323,'Medical Examinations'!A:B,2,0)</f>
        <v>21.38</v>
      </c>
      <c r="D2323">
        <f>VLOOKUP(A2323,'Medical Examinations'!A:C,3,0)</f>
        <v>8.01</v>
      </c>
      <c r="E2323" t="str">
        <f>VLOOKUP(A2323,'Medical Examinations'!A:K,11,0)</f>
        <v>No</v>
      </c>
      <c r="F2323" t="str">
        <f>VLOOKUP(A2323,'Medical Examinations'!A:N,14,0)</f>
        <v>No</v>
      </c>
      <c r="G2323" t="str">
        <f>VLOOKUP(A2323,'Medical Examinations'!A:F,6,0)</f>
        <v>No</v>
      </c>
      <c r="H2323" s="7" t="str">
        <f>VLOOKUP(A2323,'Medical Examinations'!A:J,10,0)</f>
        <v>0</v>
      </c>
      <c r="I2323" t="str">
        <f>VLOOKUP(A2323,'Medical Examinations'!A:I,9,0)</f>
        <v>No</v>
      </c>
      <c r="J2323" t="str">
        <f>VLOOKUP(A2323,'Medical Examinations'!A:L,12,0)</f>
        <v>Normal Weight</v>
      </c>
      <c r="K2323" t="str">
        <f>VLOOKUP(A2323,'Medical Examinations'!A:M,13,0)</f>
        <v>Diabetes</v>
      </c>
      <c r="L2323" t="str">
        <f>VLOOKUP(A2323,'Hospitalisation Details'!A:S,15,0)</f>
        <v>19-Sep-2002</v>
      </c>
      <c r="M2323" s="10">
        <f>VLOOKUP(A2323,'Hospitalisation Details'!A:Q,17,0)</f>
        <v>750</v>
      </c>
      <c r="N2323" t="str">
        <f>VLOOKUP(A2323,'Hospitalisation Details'!A:L,12,0)</f>
        <v>tier - 3</v>
      </c>
      <c r="O2323" t="str">
        <f>VLOOKUP(A2323,'Hospitalisation Details'!A:AA,13,0)</f>
        <v>tier - 1</v>
      </c>
      <c r="P2323" t="str">
        <f>VLOOKUP(A2323,'Hospitalisation Details'!A:AA,14,0)</f>
        <v>R1012</v>
      </c>
      <c r="Q2323">
        <f>VLOOKUP(A2323,'Hospitalisation Details'!A:AA,16,0)</f>
        <v>20</v>
      </c>
    </row>
    <row r="2324" spans="1:17" ht="15.75" x14ac:dyDescent="0.25">
      <c r="A2324" s="1" t="s">
        <v>32</v>
      </c>
      <c r="B2324" t="str">
        <f>VLOOKUP(A2324,'Customer Names'!A:D,4,0)</f>
        <v>Matthew</v>
      </c>
      <c r="C2324">
        <f>VLOOKUP(A2324,'Medical Examinations'!A:B,2,0)</f>
        <v>23.35</v>
      </c>
      <c r="D2324">
        <f>VLOOKUP(A2324,'Medical Examinations'!A:C,3,0)</f>
        <v>5.94</v>
      </c>
      <c r="E2324" t="str">
        <f>VLOOKUP(A2324,'Medical Examinations'!A:K,11,0)</f>
        <v>No</v>
      </c>
      <c r="F2324" t="str">
        <f>VLOOKUP(A2324,'Medical Examinations'!A:N,14,0)</f>
        <v>No</v>
      </c>
      <c r="G2324" t="str">
        <f>VLOOKUP(A2324,'Medical Examinations'!A:F,6,0)</f>
        <v>No</v>
      </c>
      <c r="H2324" s="7" t="str">
        <f>VLOOKUP(A2324,'Medical Examinations'!A:J,10,0)</f>
        <v>0</v>
      </c>
      <c r="I2324" t="str">
        <f>VLOOKUP(A2324,'Medical Examinations'!A:I,9,0)</f>
        <v>No</v>
      </c>
      <c r="J2324" t="str">
        <f>VLOOKUP(A2324,'Medical Examinations'!A:L,12,0)</f>
        <v>Normal Weight</v>
      </c>
      <c r="K2324" t="str">
        <f>VLOOKUP(A2324,'Medical Examinations'!A:M,13,0)</f>
        <v>Prediabetes</v>
      </c>
      <c r="L2324" t="str">
        <f>VLOOKUP(A2324,'Hospitalisation Details'!A:S,15,0)</f>
        <v>14-Dec-1999</v>
      </c>
      <c r="M2324" s="10">
        <f>VLOOKUP(A2324,'Hospitalisation Details'!A:Q,17,0)</f>
        <v>722.99</v>
      </c>
      <c r="N2324" t="str">
        <f>VLOOKUP(A2324,'Hospitalisation Details'!A:L,12,0)</f>
        <v>tier - 3</v>
      </c>
      <c r="O2324" t="str">
        <f>VLOOKUP(A2324,'Hospitalisation Details'!A:AA,13,0)</f>
        <v>tier - 1</v>
      </c>
      <c r="P2324" t="str">
        <f>VLOOKUP(A2324,'Hospitalisation Details'!A:AA,14,0)</f>
        <v>R1013</v>
      </c>
      <c r="Q2324">
        <f>VLOOKUP(A2324,'Hospitalisation Details'!A:AA,16,0)</f>
        <v>23</v>
      </c>
    </row>
    <row r="2325" spans="1:17" ht="15.75" x14ac:dyDescent="0.25">
      <c r="A2325" s="1" t="s">
        <v>29</v>
      </c>
      <c r="B2325" t="str">
        <f>VLOOKUP(A2325,'Customer Names'!A:D,4,0)</f>
        <v>Meghan K</v>
      </c>
      <c r="C2325">
        <f>VLOOKUP(A2325,'Medical Examinations'!A:B,2,0)</f>
        <v>22.24</v>
      </c>
      <c r="D2325">
        <f>VLOOKUP(A2325,'Medical Examinations'!A:C,3,0)</f>
        <v>5.04</v>
      </c>
      <c r="E2325" t="str">
        <f>VLOOKUP(A2325,'Medical Examinations'!A:K,11,0)</f>
        <v>No</v>
      </c>
      <c r="F2325" t="str">
        <f>VLOOKUP(A2325,'Medical Examinations'!A:N,14,0)</f>
        <v>No</v>
      </c>
      <c r="G2325" t="str">
        <f>VLOOKUP(A2325,'Medical Examinations'!A:F,6,0)</f>
        <v>No</v>
      </c>
      <c r="H2325" s="7" t="str">
        <f>VLOOKUP(A2325,'Medical Examinations'!A:J,10,0)</f>
        <v>0</v>
      </c>
      <c r="I2325" t="str">
        <f>VLOOKUP(A2325,'Medical Examinations'!A:I,9,0)</f>
        <v>No</v>
      </c>
      <c r="J2325" t="str">
        <f>VLOOKUP(A2325,'Medical Examinations'!A:L,12,0)</f>
        <v>Normal Weight</v>
      </c>
      <c r="K2325" t="str">
        <f>VLOOKUP(A2325,'Medical Examinations'!A:M,13,0)</f>
        <v>Normal</v>
      </c>
      <c r="L2325" t="str">
        <f>VLOOKUP(A2325,'Hospitalisation Details'!A:S,15,0)</f>
        <v>26-Dec-1999</v>
      </c>
      <c r="M2325" s="10">
        <f>VLOOKUP(A2325,'Hospitalisation Details'!A:Q,17,0)</f>
        <v>700</v>
      </c>
      <c r="N2325" t="str">
        <f>VLOOKUP(A2325,'Hospitalisation Details'!A:L,12,0)</f>
        <v>tier - 2</v>
      </c>
      <c r="O2325" t="str">
        <f>VLOOKUP(A2325,'Hospitalisation Details'!A:AA,13,0)</f>
        <v>tier - 3</v>
      </c>
      <c r="P2325" t="str">
        <f>VLOOKUP(A2325,'Hospitalisation Details'!A:AA,14,0)</f>
        <v>R1013</v>
      </c>
      <c r="Q2325">
        <f>VLOOKUP(A2325,'Hospitalisation Details'!A:AA,16,0)</f>
        <v>23</v>
      </c>
    </row>
    <row r="2326" spans="1:17" ht="15.75" x14ac:dyDescent="0.25">
      <c r="A2326" s="1" t="s">
        <v>28</v>
      </c>
      <c r="B2326" t="str">
        <f>VLOOKUP(A2326,'Customer Names'!A:D,4,0)</f>
        <v>Fred</v>
      </c>
      <c r="C2326">
        <f>VLOOKUP(A2326,'Medical Examinations'!A:B,2,0)</f>
        <v>24.76</v>
      </c>
      <c r="D2326">
        <f>VLOOKUP(A2326,'Medical Examinations'!A:C,3,0)</f>
        <v>4.54</v>
      </c>
      <c r="E2326" t="str">
        <f>VLOOKUP(A2326,'Medical Examinations'!A:K,11,0)</f>
        <v>Yes</v>
      </c>
      <c r="F2326" t="str">
        <f>VLOOKUP(A2326,'Medical Examinations'!A:N,14,0)</f>
        <v>No</v>
      </c>
      <c r="G2326" t="str">
        <f>VLOOKUP(A2326,'Medical Examinations'!A:F,6,0)</f>
        <v>No</v>
      </c>
      <c r="H2326" s="7" t="str">
        <f>VLOOKUP(A2326,'Medical Examinations'!A:J,10,0)</f>
        <v>0</v>
      </c>
      <c r="I2326" t="str">
        <f>VLOOKUP(A2326,'Medical Examinations'!A:I,9,0)</f>
        <v>No</v>
      </c>
      <c r="J2326" t="str">
        <f>VLOOKUP(A2326,'Medical Examinations'!A:L,12,0)</f>
        <v>Normal Weight</v>
      </c>
      <c r="K2326" t="str">
        <f>VLOOKUP(A2326,'Medical Examinations'!A:M,13,0)</f>
        <v>Normal</v>
      </c>
      <c r="L2326" t="str">
        <f>VLOOKUP(A2326,'Hospitalisation Details'!A:S,15,0)</f>
        <v>12-Sep-2001</v>
      </c>
      <c r="M2326" s="10">
        <f>VLOOKUP(A2326,'Hospitalisation Details'!A:Q,17,0)</f>
        <v>687.54</v>
      </c>
      <c r="N2326" t="str">
        <f>VLOOKUP(A2326,'Hospitalisation Details'!A:L,12,0)</f>
        <v>tier - 3</v>
      </c>
      <c r="O2326" t="str">
        <f>VLOOKUP(A2326,'Hospitalisation Details'!A:AA,13,0)</f>
        <v>tier - 2</v>
      </c>
      <c r="P2326" t="str">
        <f>VLOOKUP(A2326,'Hospitalisation Details'!A:AA,14,0)</f>
        <v>R1013</v>
      </c>
      <c r="Q2326">
        <f>VLOOKUP(A2326,'Hospitalisation Details'!A:AA,16,0)</f>
        <v>21</v>
      </c>
    </row>
    <row r="2327" spans="1:17" ht="15.75" x14ac:dyDescent="0.25">
      <c r="A2327" s="1" t="s">
        <v>27</v>
      </c>
      <c r="B2327" t="str">
        <f>VLOOKUP(A2327,'Customer Names'!A:D,4,0)</f>
        <v>Sebastian</v>
      </c>
      <c r="C2327">
        <f>VLOOKUP(A2327,'Medical Examinations'!A:B,2,0)</f>
        <v>20.100000000000001</v>
      </c>
      <c r="D2327">
        <f>VLOOKUP(A2327,'Medical Examinations'!A:C,3,0)</f>
        <v>5.6</v>
      </c>
      <c r="E2327" t="str">
        <f>VLOOKUP(A2327,'Medical Examinations'!A:K,11,0)</f>
        <v>Yes</v>
      </c>
      <c r="F2327" t="str">
        <f>VLOOKUP(A2327,'Medical Examinations'!A:N,14,0)</f>
        <v>No</v>
      </c>
      <c r="G2327" t="str">
        <f>VLOOKUP(A2327,'Medical Examinations'!A:F,6,0)</f>
        <v>Yes</v>
      </c>
      <c r="H2327" s="7">
        <f>VLOOKUP(A2327,'Medical Examinations'!A:J,10,0)</f>
        <v>1</v>
      </c>
      <c r="I2327" t="str">
        <f>VLOOKUP(A2327,'Medical Examinations'!A:I,9,0)</f>
        <v>No</v>
      </c>
      <c r="J2327" t="str">
        <f>VLOOKUP(A2327,'Medical Examinations'!A:L,12,0)</f>
        <v>Normal Weight</v>
      </c>
      <c r="K2327" t="str">
        <f>VLOOKUP(A2327,'Medical Examinations'!A:M,13,0)</f>
        <v>Normal</v>
      </c>
      <c r="L2327" t="str">
        <f>VLOOKUP(A2327,'Hospitalisation Details'!A:S,15,0)</f>
        <v>9-Nov-1997</v>
      </c>
      <c r="M2327" s="10">
        <f>VLOOKUP(A2327,'Hospitalisation Details'!A:Q,17,0)</f>
        <v>670</v>
      </c>
      <c r="N2327" t="str">
        <f>VLOOKUP(A2327,'Hospitalisation Details'!A:L,12,0)</f>
        <v>tier - 3</v>
      </c>
      <c r="O2327" t="str">
        <f>VLOOKUP(A2327,'Hospitalisation Details'!A:AA,13,0)</f>
        <v>tier - 3</v>
      </c>
      <c r="P2327" t="str">
        <f>VLOOKUP(A2327,'Hospitalisation Details'!A:AA,14,0)</f>
        <v>R1013</v>
      </c>
      <c r="Q2327">
        <f>VLOOKUP(A2327,'Hospitalisation Details'!A:AA,16,0)</f>
        <v>25</v>
      </c>
    </row>
    <row r="2328" spans="1:17" ht="15.75" x14ac:dyDescent="0.25">
      <c r="A2328" s="1" t="s">
        <v>26</v>
      </c>
      <c r="B2328" t="str">
        <f>VLOOKUP(A2328,'Customer Names'!A:D,4,0)</f>
        <v>Laura</v>
      </c>
      <c r="C2328">
        <f>VLOOKUP(A2328,'Medical Examinations'!A:B,2,0)</f>
        <v>21.77</v>
      </c>
      <c r="D2328">
        <f>VLOOKUP(A2328,'Medical Examinations'!A:C,3,0)</f>
        <v>10.67</v>
      </c>
      <c r="E2328" t="str">
        <f>VLOOKUP(A2328,'Medical Examinations'!A:K,11,0)</f>
        <v>No</v>
      </c>
      <c r="F2328" t="str">
        <f>VLOOKUP(A2328,'Medical Examinations'!A:N,14,0)</f>
        <v>No</v>
      </c>
      <c r="G2328" t="str">
        <f>VLOOKUP(A2328,'Medical Examinations'!A:F,6,0)</f>
        <v>No</v>
      </c>
      <c r="H2328" s="7" t="str">
        <f>VLOOKUP(A2328,'Medical Examinations'!A:J,10,0)</f>
        <v>0</v>
      </c>
      <c r="I2328" t="str">
        <f>VLOOKUP(A2328,'Medical Examinations'!A:I,9,0)</f>
        <v>No</v>
      </c>
      <c r="J2328" t="str">
        <f>VLOOKUP(A2328,'Medical Examinations'!A:L,12,0)</f>
        <v>Normal Weight</v>
      </c>
      <c r="K2328" t="str">
        <f>VLOOKUP(A2328,'Medical Examinations'!A:M,13,0)</f>
        <v>Diabetes</v>
      </c>
      <c r="L2328" t="str">
        <f>VLOOKUP(A2328,'Hospitalisation Details'!A:S,15,0)</f>
        <v>29-Nov-2002</v>
      </c>
      <c r="M2328" s="10">
        <f>VLOOKUP(A2328,'Hospitalisation Details'!A:Q,17,0)</f>
        <v>668</v>
      </c>
      <c r="N2328" t="str">
        <f>VLOOKUP(A2328,'Hospitalisation Details'!A:L,12,0)</f>
        <v>tier - 3</v>
      </c>
      <c r="O2328" t="str">
        <f>VLOOKUP(A2328,'Hospitalisation Details'!A:AA,13,0)</f>
        <v>tier - 2</v>
      </c>
      <c r="P2328" t="str">
        <f>VLOOKUP(A2328,'Hospitalisation Details'!A:AA,14,0)</f>
        <v>R1012</v>
      </c>
      <c r="Q2328">
        <f>VLOOKUP(A2328,'Hospitalisation Details'!A:AA,16,0)</f>
        <v>20</v>
      </c>
    </row>
    <row r="2329" spans="1:17" ht="15.75" x14ac:dyDescent="0.25">
      <c r="A2329" s="1" t="s">
        <v>25</v>
      </c>
      <c r="B2329" t="str">
        <f>VLOOKUP(A2329,'Customer Names'!A:D,4,0)</f>
        <v>Nicole</v>
      </c>
      <c r="C2329">
        <f>VLOOKUP(A2329,'Medical Examinations'!A:B,2,0)</f>
        <v>17.82</v>
      </c>
      <c r="D2329">
        <f>VLOOKUP(A2329,'Medical Examinations'!A:C,3,0)</f>
        <v>5.26</v>
      </c>
      <c r="E2329" t="str">
        <f>VLOOKUP(A2329,'Medical Examinations'!A:K,11,0)</f>
        <v>Yes</v>
      </c>
      <c r="F2329" t="str">
        <f>VLOOKUP(A2329,'Medical Examinations'!A:N,14,0)</f>
        <v>No</v>
      </c>
      <c r="G2329" t="str">
        <f>VLOOKUP(A2329,'Medical Examinations'!A:F,6,0)</f>
        <v>No</v>
      </c>
      <c r="H2329" s="7">
        <f>VLOOKUP(A2329,'Medical Examinations'!A:J,10,0)</f>
        <v>1</v>
      </c>
      <c r="I2329" t="str">
        <f>VLOOKUP(A2329,'Medical Examinations'!A:I,9,0)</f>
        <v>No</v>
      </c>
      <c r="J2329" t="str">
        <f>VLOOKUP(A2329,'Medical Examinations'!A:L,12,0)</f>
        <v>Underweight</v>
      </c>
      <c r="K2329" t="str">
        <f>VLOOKUP(A2329,'Medical Examinations'!A:M,13,0)</f>
        <v>Normal</v>
      </c>
      <c r="L2329" t="str">
        <f>VLOOKUP(A2329,'Hospitalisation Details'!A:S,15,0)</f>
        <v>4-Jul-1995</v>
      </c>
      <c r="M2329" s="10">
        <f>VLOOKUP(A2329,'Hospitalisation Details'!A:Q,17,0)</f>
        <v>650</v>
      </c>
      <c r="N2329" t="str">
        <f>VLOOKUP(A2329,'Hospitalisation Details'!A:L,12,0)</f>
        <v>tier - 3</v>
      </c>
      <c r="O2329" t="str">
        <f>VLOOKUP(A2329,'Hospitalisation Details'!A:AA,13,0)</f>
        <v>tier - 3</v>
      </c>
      <c r="P2329" t="str">
        <f>VLOOKUP(A2329,'Hospitalisation Details'!A:AA,14,0)</f>
        <v>R1013</v>
      </c>
      <c r="Q2329">
        <f>VLOOKUP(A2329,'Hospitalisation Details'!A:AA,16,0)</f>
        <v>27</v>
      </c>
    </row>
    <row r="2330" spans="1:17" ht="15.75" x14ac:dyDescent="0.25">
      <c r="A2330" s="1" t="s">
        <v>24</v>
      </c>
      <c r="B2330" t="str">
        <f>VLOOKUP(A2330,'Customer Names'!A:D,4,0)</f>
        <v>Susan E</v>
      </c>
      <c r="C2330">
        <f>VLOOKUP(A2330,'Medical Examinations'!A:B,2,0)</f>
        <v>17.07</v>
      </c>
      <c r="D2330">
        <f>VLOOKUP(A2330,'Medical Examinations'!A:C,3,0)</f>
        <v>5.22</v>
      </c>
      <c r="E2330" t="str">
        <f>VLOOKUP(A2330,'Medical Examinations'!A:K,11,0)</f>
        <v>No</v>
      </c>
      <c r="F2330" t="str">
        <f>VLOOKUP(A2330,'Medical Examinations'!A:N,14,0)</f>
        <v>No</v>
      </c>
      <c r="G2330" t="str">
        <f>VLOOKUP(A2330,'Medical Examinations'!A:F,6,0)</f>
        <v>Yes</v>
      </c>
      <c r="H2330" s="7">
        <f>VLOOKUP(A2330,'Medical Examinations'!A:J,10,0)</f>
        <v>1</v>
      </c>
      <c r="I2330" t="str">
        <f>VLOOKUP(A2330,'Medical Examinations'!A:I,9,0)</f>
        <v>No</v>
      </c>
      <c r="J2330" t="str">
        <f>VLOOKUP(A2330,'Medical Examinations'!A:L,12,0)</f>
        <v>Underweight</v>
      </c>
      <c r="K2330" t="str">
        <f>VLOOKUP(A2330,'Medical Examinations'!A:M,13,0)</f>
        <v>Normal</v>
      </c>
      <c r="L2330" t="str">
        <f>VLOOKUP(A2330,'Hospitalisation Details'!A:S,15,0)</f>
        <v>1-Jun-1993</v>
      </c>
      <c r="M2330" s="10">
        <f>VLOOKUP(A2330,'Hospitalisation Details'!A:Q,17,0)</f>
        <v>650</v>
      </c>
      <c r="N2330" t="str">
        <f>VLOOKUP(A2330,'Hospitalisation Details'!A:L,12,0)</f>
        <v>tier - 3</v>
      </c>
      <c r="O2330" t="str">
        <f>VLOOKUP(A2330,'Hospitalisation Details'!A:AA,13,0)</f>
        <v>tier - 3</v>
      </c>
      <c r="P2330" t="str">
        <f>VLOOKUP(A2330,'Hospitalisation Details'!A:AA,14,0)</f>
        <v>R1013</v>
      </c>
      <c r="Q2330">
        <f>VLOOKUP(A2330,'Hospitalisation Details'!A:AA,16,0)</f>
        <v>30</v>
      </c>
    </row>
    <row r="2331" spans="1:17" ht="15.75" x14ac:dyDescent="0.25">
      <c r="A2331" s="1" t="s">
        <v>22</v>
      </c>
      <c r="B2331" t="str">
        <f>VLOOKUP(A2331,'Customer Names'!A:D,4,0)</f>
        <v>Katy</v>
      </c>
      <c r="C2331">
        <f>VLOOKUP(A2331,'Medical Examinations'!A:B,2,0)</f>
        <v>22.24</v>
      </c>
      <c r="D2331">
        <f>VLOOKUP(A2331,'Medical Examinations'!A:C,3,0)</f>
        <v>4.29</v>
      </c>
      <c r="E2331" t="str">
        <f>VLOOKUP(A2331,'Medical Examinations'!A:K,11,0)</f>
        <v>Yes</v>
      </c>
      <c r="F2331" t="str">
        <f>VLOOKUP(A2331,'Medical Examinations'!A:N,14,0)</f>
        <v>No</v>
      </c>
      <c r="G2331" t="str">
        <f>VLOOKUP(A2331,'Medical Examinations'!A:F,6,0)</f>
        <v>No</v>
      </c>
      <c r="H2331" s="7" t="str">
        <f>VLOOKUP(A2331,'Medical Examinations'!A:J,10,0)</f>
        <v>0</v>
      </c>
      <c r="I2331" t="str">
        <f>VLOOKUP(A2331,'Medical Examinations'!A:I,9,0)</f>
        <v>No</v>
      </c>
      <c r="J2331" t="str">
        <f>VLOOKUP(A2331,'Medical Examinations'!A:L,12,0)</f>
        <v>Normal Weight</v>
      </c>
      <c r="K2331" t="str">
        <f>VLOOKUP(A2331,'Medical Examinations'!A:M,13,0)</f>
        <v>Normal</v>
      </c>
      <c r="L2331" t="str">
        <f>VLOOKUP(A2331,'Hospitalisation Details'!A:S,15,0)</f>
        <v>20-Nov-2001</v>
      </c>
      <c r="M2331" s="10">
        <f>VLOOKUP(A2331,'Hospitalisation Details'!A:Q,17,0)</f>
        <v>646.14</v>
      </c>
      <c r="N2331" t="str">
        <f>VLOOKUP(A2331,'Hospitalisation Details'!A:L,12,0)</f>
        <v>tier - 3</v>
      </c>
      <c r="O2331" t="str">
        <f>VLOOKUP(A2331,'Hospitalisation Details'!A:AA,13,0)</f>
        <v>tier - 3</v>
      </c>
      <c r="P2331" t="str">
        <f>VLOOKUP(A2331,'Hospitalisation Details'!A:AA,14,0)</f>
        <v>R1012</v>
      </c>
      <c r="Q2331">
        <f>VLOOKUP(A2331,'Hospitalisation Details'!A:AA,16,0)</f>
        <v>21</v>
      </c>
    </row>
    <row r="2332" spans="1:17" ht="15.75" x14ac:dyDescent="0.25">
      <c r="A2332" s="1" t="s">
        <v>21</v>
      </c>
      <c r="B2332" t="str">
        <f>VLOOKUP(A2332,'Customer Names'!A:D,4,0)</f>
        <v>Jordan</v>
      </c>
      <c r="C2332">
        <f>VLOOKUP(A2332,'Medical Examinations'!A:B,2,0)</f>
        <v>22.34</v>
      </c>
      <c r="D2332">
        <f>VLOOKUP(A2332,'Medical Examinations'!A:C,3,0)</f>
        <v>5.57</v>
      </c>
      <c r="E2332" t="str">
        <f>VLOOKUP(A2332,'Medical Examinations'!A:K,11,0)</f>
        <v>No</v>
      </c>
      <c r="F2332" t="str">
        <f>VLOOKUP(A2332,'Medical Examinations'!A:N,14,0)</f>
        <v>No</v>
      </c>
      <c r="G2332" t="str">
        <f>VLOOKUP(A2332,'Medical Examinations'!A:F,6,0)</f>
        <v>No</v>
      </c>
      <c r="H2332" s="7">
        <f>VLOOKUP(A2332,'Medical Examinations'!A:J,10,0)</f>
        <v>1</v>
      </c>
      <c r="I2332" t="str">
        <f>VLOOKUP(A2332,'Medical Examinations'!A:I,9,0)</f>
        <v>No</v>
      </c>
      <c r="J2332" t="str">
        <f>VLOOKUP(A2332,'Medical Examinations'!A:L,12,0)</f>
        <v>Normal Weight</v>
      </c>
      <c r="K2332" t="str">
        <f>VLOOKUP(A2332,'Medical Examinations'!A:M,13,0)</f>
        <v>Normal</v>
      </c>
      <c r="L2332" t="str">
        <f>VLOOKUP(A2332,'Hospitalisation Details'!A:S,15,0)</f>
        <v>27-Jul-1998</v>
      </c>
      <c r="M2332" s="10">
        <f>VLOOKUP(A2332,'Hospitalisation Details'!A:Q,17,0)</f>
        <v>637.26</v>
      </c>
      <c r="N2332" t="str">
        <f>VLOOKUP(A2332,'Hospitalisation Details'!A:L,12,0)</f>
        <v>tier - 3</v>
      </c>
      <c r="O2332" t="str">
        <f>VLOOKUP(A2332,'Hospitalisation Details'!A:AA,13,0)</f>
        <v>tier - 3</v>
      </c>
      <c r="P2332" t="str">
        <f>VLOOKUP(A2332,'Hospitalisation Details'!A:AA,14,0)</f>
        <v>R1013</v>
      </c>
      <c r="Q2332">
        <f>VLOOKUP(A2332,'Hospitalisation Details'!A:AA,16,0)</f>
        <v>24</v>
      </c>
    </row>
    <row r="2333" spans="1:17" ht="15.75" x14ac:dyDescent="0.25">
      <c r="A2333" s="1" t="s">
        <v>19</v>
      </c>
      <c r="B2333" t="str">
        <f>VLOOKUP(A2333,'Customer Names'!A:D,4,0)</f>
        <v>Juan D. Sr.</v>
      </c>
      <c r="C2333">
        <f>VLOOKUP(A2333,'Medical Examinations'!A:B,2,0)</f>
        <v>17.7</v>
      </c>
      <c r="D2333">
        <f>VLOOKUP(A2333,'Medical Examinations'!A:C,3,0)</f>
        <v>6.28</v>
      </c>
      <c r="E2333" t="str">
        <f>VLOOKUP(A2333,'Medical Examinations'!A:K,11,0)</f>
        <v>No</v>
      </c>
      <c r="F2333" t="str">
        <f>VLOOKUP(A2333,'Medical Examinations'!A:N,14,0)</f>
        <v>No</v>
      </c>
      <c r="G2333" t="str">
        <f>VLOOKUP(A2333,'Medical Examinations'!A:F,6,0)</f>
        <v>No</v>
      </c>
      <c r="H2333" s="7">
        <f>VLOOKUP(A2333,'Medical Examinations'!A:J,10,0)</f>
        <v>1</v>
      </c>
      <c r="I2333" t="str">
        <f>VLOOKUP(A2333,'Medical Examinations'!A:I,9,0)</f>
        <v>No</v>
      </c>
      <c r="J2333" t="str">
        <f>VLOOKUP(A2333,'Medical Examinations'!A:L,12,0)</f>
        <v>Underweight</v>
      </c>
      <c r="K2333" t="str">
        <f>VLOOKUP(A2333,'Medical Examinations'!A:M,13,0)</f>
        <v>Prediabetes</v>
      </c>
      <c r="L2333" t="str">
        <f>VLOOKUP(A2333,'Hospitalisation Details'!A:S,15,0)</f>
        <v>13-Sep-1992</v>
      </c>
      <c r="M2333" s="10">
        <f>VLOOKUP(A2333,'Hospitalisation Details'!A:Q,17,0)</f>
        <v>604.54</v>
      </c>
      <c r="N2333" t="str">
        <f>VLOOKUP(A2333,'Hospitalisation Details'!A:L,12,0)</f>
        <v>tier - 3</v>
      </c>
      <c r="O2333" t="str">
        <f>VLOOKUP(A2333,'Hospitalisation Details'!A:AA,13,0)</f>
        <v>tier - 3</v>
      </c>
      <c r="P2333" t="str">
        <f>VLOOKUP(A2333,'Hospitalisation Details'!A:AA,14,0)</f>
        <v>R1013</v>
      </c>
      <c r="Q2333">
        <f>VLOOKUP(A2333,'Hospitalisation Details'!A:AA,16,0)</f>
        <v>30</v>
      </c>
    </row>
    <row r="2334" spans="1:17" ht="15.75" x14ac:dyDescent="0.25">
      <c r="A2334" s="1" t="s">
        <v>17</v>
      </c>
      <c r="B2334" t="str">
        <f>VLOOKUP(A2334,'Customer Names'!A:D,4,0)</f>
        <v>Julie</v>
      </c>
      <c r="C2334">
        <f>VLOOKUP(A2334,'Medical Examinations'!A:B,2,0)</f>
        <v>16.47</v>
      </c>
      <c r="D2334">
        <f>VLOOKUP(A2334,'Medical Examinations'!A:C,3,0)</f>
        <v>6.35</v>
      </c>
      <c r="E2334" t="str">
        <f>VLOOKUP(A2334,'Medical Examinations'!A:K,11,0)</f>
        <v>No</v>
      </c>
      <c r="F2334" t="str">
        <f>VLOOKUP(A2334,'Medical Examinations'!A:N,14,0)</f>
        <v>No</v>
      </c>
      <c r="G2334" t="str">
        <f>VLOOKUP(A2334,'Medical Examinations'!A:F,6,0)</f>
        <v>Yes</v>
      </c>
      <c r="H2334" s="7">
        <f>VLOOKUP(A2334,'Medical Examinations'!A:J,10,0)</f>
        <v>1</v>
      </c>
      <c r="I2334" t="str">
        <f>VLOOKUP(A2334,'Medical Examinations'!A:I,9,0)</f>
        <v>No</v>
      </c>
      <c r="J2334" t="str">
        <f>VLOOKUP(A2334,'Medical Examinations'!A:L,12,0)</f>
        <v>Underweight</v>
      </c>
      <c r="K2334" t="str">
        <f>VLOOKUP(A2334,'Medical Examinations'!A:M,13,0)</f>
        <v>Prediabetes</v>
      </c>
      <c r="L2334" t="str">
        <f>VLOOKUP(A2334,'Hospitalisation Details'!A:S,15,0)</f>
        <v>30-Jun-1993</v>
      </c>
      <c r="M2334" s="10">
        <f>VLOOKUP(A2334,'Hospitalisation Details'!A:Q,17,0)</f>
        <v>600</v>
      </c>
      <c r="N2334" t="str">
        <f>VLOOKUP(A2334,'Hospitalisation Details'!A:L,12,0)</f>
        <v>tier - 2</v>
      </c>
      <c r="O2334" t="str">
        <f>VLOOKUP(A2334,'Hospitalisation Details'!A:AA,13,0)</f>
        <v>tier - 1</v>
      </c>
      <c r="P2334" t="str">
        <f>VLOOKUP(A2334,'Hospitalisation Details'!A:AA,14,0)</f>
        <v>R1013</v>
      </c>
      <c r="Q2334">
        <f>VLOOKUP(A2334,'Hospitalisation Details'!A:AA,16,0)</f>
        <v>29</v>
      </c>
    </row>
    <row r="2335" spans="1:17" ht="15.75" x14ac:dyDescent="0.25">
      <c r="A2335" s="1" t="s">
        <v>14</v>
      </c>
      <c r="B2335" t="str">
        <f>VLOOKUP(A2335,'Customer Names'!A:D,4,0)</f>
        <v>Evan P</v>
      </c>
      <c r="C2335">
        <f>VLOOKUP(A2335,'Medical Examinations'!A:B,2,0)</f>
        <v>17.600000000000001</v>
      </c>
      <c r="D2335">
        <f>VLOOKUP(A2335,'Medical Examinations'!A:C,3,0)</f>
        <v>4.3899999999999997</v>
      </c>
      <c r="E2335" t="str">
        <f>VLOOKUP(A2335,'Medical Examinations'!A:K,11,0)</f>
        <v>No</v>
      </c>
      <c r="F2335" t="str">
        <f>VLOOKUP(A2335,'Medical Examinations'!A:N,14,0)</f>
        <v>No</v>
      </c>
      <c r="G2335" t="str">
        <f>VLOOKUP(A2335,'Medical Examinations'!A:F,6,0)</f>
        <v>No</v>
      </c>
      <c r="H2335" s="7">
        <f>VLOOKUP(A2335,'Medical Examinations'!A:J,10,0)</f>
        <v>1</v>
      </c>
      <c r="I2335" t="str">
        <f>VLOOKUP(A2335,'Medical Examinations'!A:I,9,0)</f>
        <v>No</v>
      </c>
      <c r="J2335" t="str">
        <f>VLOOKUP(A2335,'Medical Examinations'!A:L,12,0)</f>
        <v>Underweight</v>
      </c>
      <c r="K2335" t="str">
        <f>VLOOKUP(A2335,'Medical Examinations'!A:M,13,0)</f>
        <v>Normal</v>
      </c>
      <c r="L2335" t="str">
        <f>VLOOKUP(A2335,'Hospitalisation Details'!A:S,15,0)</f>
        <v>30-Nov-1992</v>
      </c>
      <c r="M2335" s="10">
        <f>VLOOKUP(A2335,'Hospitalisation Details'!A:Q,17,0)</f>
        <v>570.62</v>
      </c>
      <c r="N2335" t="str">
        <f>VLOOKUP(A2335,'Hospitalisation Details'!A:L,12,0)</f>
        <v>tier - 2</v>
      </c>
      <c r="O2335" t="str">
        <f>VLOOKUP(A2335,'Hospitalisation Details'!A:AA,13,0)</f>
        <v>tier - 1</v>
      </c>
      <c r="P2335" t="str">
        <f>VLOOKUP(A2335,'Hospitalisation Details'!A:AA,14,0)</f>
        <v>R1013</v>
      </c>
      <c r="Q2335">
        <f>VLOOKUP(A2335,'Hospitalisation Details'!A:AA,16,0)</f>
        <v>30</v>
      </c>
    </row>
    <row r="2336" spans="1:17" ht="15.75" x14ac:dyDescent="0.25">
      <c r="A2336" s="1" t="s">
        <v>9</v>
      </c>
      <c r="B2336" t="str">
        <f>VLOOKUP(A2336,'Customer Names'!A:D,4,0)</f>
        <v>Aaron K</v>
      </c>
      <c r="C2336">
        <f>VLOOKUP(A2336,'Medical Examinations'!A:B,2,0)</f>
        <v>17.579999999999998</v>
      </c>
      <c r="D2336">
        <f>VLOOKUP(A2336,'Medical Examinations'!A:C,3,0)</f>
        <v>4.51</v>
      </c>
      <c r="E2336" t="str">
        <f>VLOOKUP(A2336,'Medical Examinations'!A:K,11,0)</f>
        <v>No</v>
      </c>
      <c r="F2336" t="str">
        <f>VLOOKUP(A2336,'Medical Examinations'!A:N,14,0)</f>
        <v>No</v>
      </c>
      <c r="G2336" t="str">
        <f>VLOOKUP(A2336,'Medical Examinations'!A:F,6,0)</f>
        <v>No</v>
      </c>
      <c r="H2336" s="7">
        <f>VLOOKUP(A2336,'Medical Examinations'!A:J,10,0)</f>
        <v>1</v>
      </c>
      <c r="I2336" t="str">
        <f>VLOOKUP(A2336,'Medical Examinations'!A:I,9,0)</f>
        <v>No</v>
      </c>
      <c r="J2336" t="str">
        <f>VLOOKUP(A2336,'Medical Examinations'!A:L,12,0)</f>
        <v>Underweight</v>
      </c>
      <c r="K2336" t="str">
        <f>VLOOKUP(A2336,'Medical Examinations'!A:M,13,0)</f>
        <v>Normal</v>
      </c>
      <c r="L2336" t="str">
        <f>VLOOKUP(A2336,'Hospitalisation Details'!A:S,15,0)</f>
        <v>9-Jul-1992</v>
      </c>
      <c r="M2336" s="10">
        <f>VLOOKUP(A2336,'Hospitalisation Details'!A:Q,17,0)</f>
        <v>563.84</v>
      </c>
      <c r="N2336" t="str">
        <f>VLOOKUP(A2336,'Hospitalisation Details'!A:L,12,0)</f>
        <v>tier - 2</v>
      </c>
      <c r="O2336" t="str">
        <f>VLOOKUP(A2336,'Hospitalisation Details'!A:AA,13,0)</f>
        <v>tier - 3</v>
      </c>
      <c r="P2336" t="str">
        <f>VLOOKUP(A2336,'Hospitalisation Details'!A:AA,14,0)</f>
        <v>R1013</v>
      </c>
      <c r="Q2336">
        <f>VLOOKUP(A2336,'Hospitalisation Details'!A:AA,16,0)</f>
        <v>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99ABA-2A87-4935-B3B0-C24C25EA4ECE}">
  <dimension ref="A3:I215"/>
  <sheetViews>
    <sheetView workbookViewId="0">
      <selection activeCell="D111" sqref="D111"/>
    </sheetView>
  </sheetViews>
  <sheetFormatPr defaultRowHeight="15" x14ac:dyDescent="0.25"/>
  <cols>
    <col min="1" max="1" width="22" bestFit="1" customWidth="1"/>
    <col min="2" max="2" width="16.28515625" bestFit="1" customWidth="1"/>
    <col min="3" max="3" width="7.7109375" bestFit="1" customWidth="1"/>
    <col min="4" max="4" width="11.28515625" bestFit="1" customWidth="1"/>
    <col min="5" max="8" width="12" bestFit="1" customWidth="1"/>
    <col min="9" max="9" width="7" bestFit="1" customWidth="1"/>
    <col min="10" max="10" width="12" bestFit="1" customWidth="1"/>
    <col min="11" max="11" width="8" bestFit="1" customWidth="1"/>
    <col min="12" max="12" width="6" bestFit="1" customWidth="1"/>
    <col min="13" max="13" width="7" bestFit="1" customWidth="1"/>
    <col min="14" max="14" width="9" bestFit="1" customWidth="1"/>
    <col min="15" max="15" width="12" bestFit="1" customWidth="1"/>
    <col min="16" max="18" width="7" bestFit="1" customWidth="1"/>
    <col min="19" max="19" width="12" bestFit="1" customWidth="1"/>
    <col min="20" max="20" width="8" bestFit="1" customWidth="1"/>
    <col min="21" max="21" width="6" bestFit="1" customWidth="1"/>
    <col min="22" max="22" width="12" bestFit="1" customWidth="1"/>
    <col min="23" max="23" width="6" bestFit="1" customWidth="1"/>
    <col min="24" max="24" width="12" bestFit="1" customWidth="1"/>
    <col min="25" max="25" width="7" bestFit="1" customWidth="1"/>
    <col min="26" max="26" width="6" bestFit="1" customWidth="1"/>
    <col min="27" max="27" width="12" bestFit="1" customWidth="1"/>
    <col min="28" max="29" width="8" bestFit="1" customWidth="1"/>
    <col min="30" max="31" width="7" bestFit="1" customWidth="1"/>
    <col min="32" max="33" width="12" bestFit="1" customWidth="1"/>
    <col min="34" max="34" width="6" bestFit="1" customWidth="1"/>
    <col min="35" max="35" width="12" bestFit="1" customWidth="1"/>
    <col min="36" max="36" width="7" bestFit="1" customWidth="1"/>
    <col min="37" max="38" width="12" bestFit="1" customWidth="1"/>
    <col min="39" max="39" width="8" bestFit="1" customWidth="1"/>
    <col min="40" max="40" width="12" bestFit="1" customWidth="1"/>
    <col min="41" max="42" width="8" bestFit="1" customWidth="1"/>
    <col min="43" max="45" width="7" bestFit="1" customWidth="1"/>
    <col min="46" max="46" width="12" bestFit="1" customWidth="1"/>
    <col min="47" max="47" width="8" bestFit="1" customWidth="1"/>
    <col min="48" max="48" width="12" bestFit="1" customWidth="1"/>
    <col min="49" max="49" width="9" bestFit="1" customWidth="1"/>
    <col min="50" max="50" width="12" bestFit="1" customWidth="1"/>
    <col min="51" max="52" width="9" bestFit="1" customWidth="1"/>
    <col min="53" max="54" width="7" bestFit="1" customWidth="1"/>
    <col min="55" max="55" width="6" bestFit="1" customWidth="1"/>
    <col min="56" max="56" width="8" bestFit="1" customWidth="1"/>
    <col min="57" max="58" width="12" bestFit="1" customWidth="1"/>
    <col min="59" max="59" width="7" bestFit="1" customWidth="1"/>
    <col min="60" max="60" width="8" bestFit="1" customWidth="1"/>
    <col min="61" max="61" width="12" bestFit="1" customWidth="1"/>
    <col min="62" max="63" width="6" bestFit="1" customWidth="1"/>
    <col min="64" max="64" width="7" bestFit="1" customWidth="1"/>
    <col min="65" max="65" width="12" bestFit="1" customWidth="1"/>
    <col min="66" max="66" width="8" bestFit="1" customWidth="1"/>
    <col min="67" max="67" width="12" bestFit="1" customWidth="1"/>
    <col min="68" max="68" width="7" bestFit="1" customWidth="1"/>
    <col min="69" max="69" width="12" bestFit="1" customWidth="1"/>
    <col min="70" max="70" width="8" bestFit="1" customWidth="1"/>
    <col min="71" max="72" width="12" bestFit="1" customWidth="1"/>
    <col min="73" max="73" width="7" bestFit="1" customWidth="1"/>
    <col min="74" max="74" width="8" bestFit="1" customWidth="1"/>
    <col min="75" max="75" width="6" bestFit="1" customWidth="1"/>
    <col min="76" max="76" width="7" bestFit="1" customWidth="1"/>
    <col min="77" max="78" width="12" bestFit="1" customWidth="1"/>
    <col min="79" max="79" width="7" bestFit="1" customWidth="1"/>
    <col min="80" max="80" width="12" bestFit="1" customWidth="1"/>
    <col min="81" max="81" width="10" bestFit="1" customWidth="1"/>
    <col min="82" max="82" width="12" bestFit="1" customWidth="1"/>
    <col min="83" max="83" width="7" bestFit="1" customWidth="1"/>
    <col min="84" max="84" width="12" bestFit="1" customWidth="1"/>
    <col min="85" max="85" width="6" bestFit="1" customWidth="1"/>
    <col min="86" max="86" width="8" bestFit="1" customWidth="1"/>
    <col min="87" max="87" width="12" bestFit="1" customWidth="1"/>
    <col min="88" max="88" width="6" bestFit="1" customWidth="1"/>
    <col min="89" max="89" width="7" bestFit="1" customWidth="1"/>
    <col min="90" max="91" width="12" bestFit="1" customWidth="1"/>
    <col min="92" max="93" width="7" bestFit="1" customWidth="1"/>
    <col min="94" max="94" width="6" bestFit="1" customWidth="1"/>
    <col min="95" max="95" width="12" bestFit="1" customWidth="1"/>
    <col min="96" max="96" width="8" bestFit="1" customWidth="1"/>
    <col min="97" max="97" width="7" bestFit="1" customWidth="1"/>
    <col min="98" max="98" width="6" bestFit="1" customWidth="1"/>
    <col min="99" max="99" width="12" bestFit="1" customWidth="1"/>
    <col min="100" max="100" width="8" bestFit="1" customWidth="1"/>
    <col min="101" max="101" width="7" bestFit="1" customWidth="1"/>
    <col min="102" max="103" width="12" bestFit="1" customWidth="1"/>
    <col min="104" max="105" width="9" bestFit="1" customWidth="1"/>
    <col min="106" max="107" width="12" bestFit="1" customWidth="1"/>
    <col min="108" max="108" width="7" bestFit="1" customWidth="1"/>
    <col min="109" max="109" width="12" bestFit="1" customWidth="1"/>
    <col min="110" max="110" width="8" bestFit="1" customWidth="1"/>
    <col min="111" max="111" width="7" bestFit="1" customWidth="1"/>
    <col min="112" max="112" width="8" bestFit="1" customWidth="1"/>
    <col min="113" max="113" width="6" bestFit="1" customWidth="1"/>
    <col min="114" max="114" width="7" bestFit="1" customWidth="1"/>
    <col min="115" max="115" width="8" bestFit="1" customWidth="1"/>
    <col min="116" max="116" width="12" bestFit="1" customWidth="1"/>
    <col min="117" max="117" width="7" bestFit="1" customWidth="1"/>
    <col min="118" max="118" width="12" bestFit="1" customWidth="1"/>
    <col min="119" max="120" width="7" bestFit="1" customWidth="1"/>
    <col min="121" max="121" width="9" bestFit="1" customWidth="1"/>
    <col min="122" max="122" width="7" bestFit="1" customWidth="1"/>
    <col min="123" max="124" width="12" bestFit="1" customWidth="1"/>
    <col min="125" max="125" width="10" bestFit="1" customWidth="1"/>
    <col min="126" max="126" width="7" bestFit="1" customWidth="1"/>
    <col min="127" max="127" width="8" bestFit="1" customWidth="1"/>
    <col min="128" max="128" width="10" bestFit="1" customWidth="1"/>
    <col min="129" max="129" width="9" bestFit="1" customWidth="1"/>
    <col min="130" max="130" width="6" bestFit="1" customWidth="1"/>
    <col min="131" max="131" width="9" bestFit="1" customWidth="1"/>
    <col min="132" max="132" width="12" bestFit="1" customWidth="1"/>
    <col min="133" max="133" width="8" bestFit="1" customWidth="1"/>
    <col min="134" max="136" width="7" bestFit="1" customWidth="1"/>
    <col min="137" max="137" width="9" bestFit="1" customWidth="1"/>
    <col min="138" max="138" width="6" bestFit="1" customWidth="1"/>
    <col min="139" max="139" width="9" bestFit="1" customWidth="1"/>
    <col min="140" max="140" width="7" bestFit="1" customWidth="1"/>
    <col min="141" max="141" width="8" bestFit="1" customWidth="1"/>
    <col min="142" max="143" width="7" bestFit="1" customWidth="1"/>
    <col min="144" max="144" width="12" bestFit="1" customWidth="1"/>
    <col min="145" max="148" width="7" bestFit="1" customWidth="1"/>
    <col min="149" max="149" width="12" bestFit="1" customWidth="1"/>
    <col min="150" max="150" width="7" bestFit="1" customWidth="1"/>
    <col min="151" max="151" width="12" bestFit="1" customWidth="1"/>
    <col min="152" max="153" width="8" bestFit="1" customWidth="1"/>
    <col min="154" max="155" width="12" bestFit="1" customWidth="1"/>
    <col min="156" max="156" width="8" bestFit="1" customWidth="1"/>
    <col min="157" max="157" width="12" bestFit="1" customWidth="1"/>
    <col min="158" max="158" width="9" bestFit="1" customWidth="1"/>
    <col min="159" max="160" width="12" bestFit="1" customWidth="1"/>
    <col min="161" max="161" width="9" bestFit="1" customWidth="1"/>
    <col min="162" max="162" width="7" bestFit="1" customWidth="1"/>
    <col min="163" max="163" width="9" bestFit="1" customWidth="1"/>
    <col min="164" max="165" width="12" bestFit="1" customWidth="1"/>
    <col min="166" max="166" width="10" bestFit="1" customWidth="1"/>
    <col min="167" max="168" width="12" bestFit="1" customWidth="1"/>
    <col min="169" max="169" width="9" bestFit="1" customWidth="1"/>
    <col min="170" max="170" width="12" bestFit="1" customWidth="1"/>
    <col min="171" max="173" width="8" bestFit="1" customWidth="1"/>
    <col min="174" max="174" width="9" bestFit="1" customWidth="1"/>
    <col min="175" max="178" width="12" bestFit="1" customWidth="1"/>
    <col min="179" max="179" width="6" bestFit="1" customWidth="1"/>
    <col min="180" max="180" width="9" bestFit="1" customWidth="1"/>
    <col min="181" max="181" width="8" bestFit="1" customWidth="1"/>
    <col min="182" max="182" width="7" bestFit="1" customWidth="1"/>
    <col min="183" max="185" width="12" bestFit="1" customWidth="1"/>
    <col min="186" max="186" width="6" bestFit="1" customWidth="1"/>
    <col min="187" max="188" width="12" bestFit="1" customWidth="1"/>
    <col min="189" max="189" width="7" bestFit="1" customWidth="1"/>
    <col min="190" max="191" width="12" bestFit="1" customWidth="1"/>
    <col min="192" max="192" width="10" bestFit="1" customWidth="1"/>
    <col min="193" max="193" width="9" bestFit="1" customWidth="1"/>
    <col min="194" max="194" width="7" bestFit="1" customWidth="1"/>
    <col min="195" max="196" width="12" bestFit="1" customWidth="1"/>
    <col min="197" max="197" width="7" bestFit="1" customWidth="1"/>
    <col min="198" max="198" width="8" bestFit="1" customWidth="1"/>
    <col min="199" max="199" width="5" bestFit="1" customWidth="1"/>
    <col min="200" max="200" width="8" bestFit="1" customWidth="1"/>
    <col min="201" max="201" width="12" bestFit="1" customWidth="1"/>
    <col min="202" max="202" width="7" bestFit="1" customWidth="1"/>
    <col min="203" max="203" width="6" bestFit="1" customWidth="1"/>
    <col min="204" max="204" width="7" bestFit="1" customWidth="1"/>
    <col min="205" max="206" width="12" bestFit="1" customWidth="1"/>
    <col min="207" max="207" width="8" bestFit="1" customWidth="1"/>
    <col min="208" max="209" width="9" bestFit="1" customWidth="1"/>
    <col min="210" max="210" width="12" bestFit="1" customWidth="1"/>
    <col min="211" max="211" width="6" bestFit="1" customWidth="1"/>
    <col min="212" max="212" width="7" bestFit="1" customWidth="1"/>
    <col min="213" max="213" width="8" bestFit="1" customWidth="1"/>
    <col min="214" max="214" width="7" bestFit="1" customWidth="1"/>
    <col min="215" max="215" width="12" bestFit="1" customWidth="1"/>
    <col min="216" max="218" width="7" bestFit="1" customWidth="1"/>
    <col min="219" max="221" width="12" bestFit="1" customWidth="1"/>
    <col min="222" max="224" width="7" bestFit="1" customWidth="1"/>
    <col min="225" max="225" width="10" bestFit="1" customWidth="1"/>
    <col min="226" max="227" width="9" bestFit="1" customWidth="1"/>
    <col min="228" max="229" width="12" bestFit="1" customWidth="1"/>
    <col min="230" max="232" width="8" bestFit="1" customWidth="1"/>
    <col min="233" max="233" width="12" bestFit="1" customWidth="1"/>
    <col min="234" max="235" width="6" bestFit="1" customWidth="1"/>
    <col min="236" max="236" width="7" bestFit="1" customWidth="1"/>
    <col min="237" max="237" width="5" bestFit="1" customWidth="1"/>
    <col min="238" max="238" width="6" bestFit="1" customWidth="1"/>
    <col min="239" max="239" width="7" bestFit="1" customWidth="1"/>
    <col min="240" max="240" width="6" bestFit="1" customWidth="1"/>
    <col min="241" max="241" width="7" bestFit="1" customWidth="1"/>
    <col min="242" max="243" width="6" bestFit="1" customWidth="1"/>
    <col min="244" max="244" width="12" bestFit="1" customWidth="1"/>
    <col min="245" max="246" width="6" bestFit="1" customWidth="1"/>
    <col min="247" max="248" width="7" bestFit="1" customWidth="1"/>
    <col min="249" max="249" width="6" bestFit="1" customWidth="1"/>
    <col min="250" max="250" width="5" bestFit="1" customWidth="1"/>
    <col min="251" max="251" width="8" bestFit="1" customWidth="1"/>
    <col min="252" max="252" width="12" bestFit="1" customWidth="1"/>
    <col min="253" max="255" width="6" bestFit="1" customWidth="1"/>
    <col min="256" max="256" width="5" bestFit="1" customWidth="1"/>
    <col min="257" max="258" width="6" bestFit="1" customWidth="1"/>
    <col min="259" max="259" width="8" bestFit="1" customWidth="1"/>
    <col min="260" max="260" width="7" bestFit="1" customWidth="1"/>
    <col min="261" max="261" width="6" bestFit="1" customWidth="1"/>
    <col min="262" max="262" width="7" bestFit="1" customWidth="1"/>
    <col min="263" max="263" width="6" bestFit="1" customWidth="1"/>
    <col min="264" max="264" width="8" bestFit="1" customWidth="1"/>
    <col min="265" max="265" width="5" bestFit="1" customWidth="1"/>
    <col min="266" max="266" width="12" bestFit="1" customWidth="1"/>
    <col min="267" max="267" width="6" bestFit="1" customWidth="1"/>
    <col min="268" max="268" width="7" bestFit="1" customWidth="1"/>
    <col min="269" max="269" width="12" bestFit="1" customWidth="1"/>
    <col min="270" max="270" width="6" bestFit="1" customWidth="1"/>
    <col min="271" max="271" width="7" bestFit="1" customWidth="1"/>
    <col min="272" max="272" width="5" bestFit="1" customWidth="1"/>
    <col min="273" max="273" width="9" bestFit="1" customWidth="1"/>
    <col min="274" max="274" width="12" bestFit="1" customWidth="1"/>
    <col min="275" max="275" width="5" bestFit="1" customWidth="1"/>
    <col min="276" max="276" width="6" bestFit="1" customWidth="1"/>
    <col min="277" max="277" width="12" bestFit="1" customWidth="1"/>
    <col min="278" max="278" width="7" bestFit="1" customWidth="1"/>
    <col min="279" max="281" width="6" bestFit="1" customWidth="1"/>
    <col min="282" max="282" width="8" bestFit="1" customWidth="1"/>
    <col min="283" max="285" width="6" bestFit="1" customWidth="1"/>
    <col min="286" max="286" width="7" bestFit="1" customWidth="1"/>
    <col min="287" max="287" width="6" bestFit="1" customWidth="1"/>
    <col min="288" max="288" width="5" bestFit="1" customWidth="1"/>
    <col min="289" max="289" width="8" bestFit="1" customWidth="1"/>
    <col min="290" max="292" width="6" bestFit="1" customWidth="1"/>
    <col min="293" max="293" width="9" bestFit="1" customWidth="1"/>
    <col min="294" max="294" width="8" bestFit="1" customWidth="1"/>
    <col min="295" max="295" width="5" bestFit="1" customWidth="1"/>
    <col min="296" max="300" width="6" bestFit="1" customWidth="1"/>
    <col min="301" max="301" width="8" bestFit="1" customWidth="1"/>
    <col min="302" max="302" width="6" bestFit="1" customWidth="1"/>
    <col min="303" max="303" width="8" bestFit="1" customWidth="1"/>
    <col min="304" max="306" width="6" bestFit="1" customWidth="1"/>
    <col min="307" max="307" width="5" bestFit="1" customWidth="1"/>
    <col min="308" max="309" width="7" bestFit="1" customWidth="1"/>
    <col min="310" max="311" width="6" bestFit="1" customWidth="1"/>
    <col min="312" max="312" width="7" bestFit="1" customWidth="1"/>
    <col min="313" max="313" width="8" bestFit="1" customWidth="1"/>
    <col min="314" max="314" width="5" bestFit="1" customWidth="1"/>
    <col min="315" max="315" width="8" bestFit="1" customWidth="1"/>
    <col min="316" max="316" width="6" bestFit="1" customWidth="1"/>
    <col min="317" max="317" width="12" bestFit="1" customWidth="1"/>
    <col min="318" max="318" width="6" bestFit="1" customWidth="1"/>
    <col min="319" max="319" width="7" bestFit="1" customWidth="1"/>
    <col min="320" max="320" width="6" bestFit="1" customWidth="1"/>
    <col min="321" max="321" width="7" bestFit="1" customWidth="1"/>
    <col min="322" max="322" width="6" bestFit="1" customWidth="1"/>
    <col min="323" max="323" width="9" bestFit="1" customWidth="1"/>
    <col min="324" max="326" width="6" bestFit="1" customWidth="1"/>
    <col min="327" max="327" width="5" bestFit="1" customWidth="1"/>
    <col min="328" max="328" width="6" bestFit="1" customWidth="1"/>
    <col min="329" max="330" width="7" bestFit="1" customWidth="1"/>
    <col min="331" max="331" width="6" bestFit="1" customWidth="1"/>
    <col min="332" max="332" width="8" bestFit="1" customWidth="1"/>
    <col min="333" max="333" width="5" bestFit="1" customWidth="1"/>
    <col min="334" max="334" width="6" bestFit="1" customWidth="1"/>
    <col min="335" max="336" width="8" bestFit="1" customWidth="1"/>
    <col min="337" max="337" width="7" bestFit="1" customWidth="1"/>
    <col min="338" max="338" width="12" bestFit="1" customWidth="1"/>
    <col min="339" max="339" width="7" bestFit="1" customWidth="1"/>
    <col min="340" max="340" width="6" bestFit="1" customWidth="1"/>
    <col min="341" max="341" width="12" bestFit="1" customWidth="1"/>
    <col min="342" max="342" width="7" bestFit="1" customWidth="1"/>
    <col min="343" max="344" width="6" bestFit="1" customWidth="1"/>
    <col min="345" max="346" width="5" bestFit="1" customWidth="1"/>
    <col min="347" max="347" width="12" bestFit="1" customWidth="1"/>
    <col min="348" max="348" width="5" bestFit="1" customWidth="1"/>
    <col min="349" max="349" width="12" bestFit="1" customWidth="1"/>
    <col min="350" max="352" width="6" bestFit="1" customWidth="1"/>
    <col min="353" max="353" width="7" bestFit="1" customWidth="1"/>
    <col min="354" max="354" width="6" bestFit="1" customWidth="1"/>
    <col min="355" max="355" width="5" bestFit="1" customWidth="1"/>
    <col min="356" max="356" width="6" bestFit="1" customWidth="1"/>
    <col min="357" max="357" width="7" bestFit="1" customWidth="1"/>
    <col min="358" max="358" width="6" bestFit="1" customWidth="1"/>
    <col min="359" max="359" width="7" bestFit="1" customWidth="1"/>
    <col min="360" max="360" width="8" bestFit="1" customWidth="1"/>
    <col min="361" max="361" width="6" bestFit="1" customWidth="1"/>
    <col min="362" max="362" width="5" bestFit="1" customWidth="1"/>
    <col min="363" max="363" width="6" bestFit="1" customWidth="1"/>
    <col min="364" max="364" width="7" bestFit="1" customWidth="1"/>
    <col min="365" max="365" width="6" bestFit="1" customWidth="1"/>
    <col min="366" max="367" width="7" bestFit="1" customWidth="1"/>
    <col min="368" max="368" width="6" bestFit="1" customWidth="1"/>
    <col min="369" max="370" width="7" bestFit="1" customWidth="1"/>
    <col min="371" max="371" width="5" bestFit="1" customWidth="1"/>
    <col min="372" max="372" width="6" bestFit="1" customWidth="1"/>
    <col min="373" max="373" width="7" bestFit="1" customWidth="1"/>
    <col min="374" max="374" width="8" bestFit="1" customWidth="1"/>
    <col min="375" max="375" width="6" bestFit="1" customWidth="1"/>
    <col min="376" max="376" width="7" bestFit="1" customWidth="1"/>
    <col min="377" max="377" width="12" bestFit="1" customWidth="1"/>
    <col min="378" max="380" width="6" bestFit="1" customWidth="1"/>
    <col min="381" max="381" width="12" bestFit="1" customWidth="1"/>
    <col min="382" max="382" width="8" bestFit="1" customWidth="1"/>
    <col min="383" max="383" width="6" bestFit="1" customWidth="1"/>
    <col min="384" max="384" width="9" bestFit="1" customWidth="1"/>
    <col min="385" max="385" width="6" bestFit="1" customWidth="1"/>
    <col min="386" max="387" width="7" bestFit="1" customWidth="1"/>
    <col min="388" max="388" width="6" bestFit="1" customWidth="1"/>
    <col min="389" max="389" width="7" bestFit="1" customWidth="1"/>
    <col min="390" max="390" width="8" bestFit="1" customWidth="1"/>
    <col min="391" max="391" width="7" bestFit="1" customWidth="1"/>
    <col min="392" max="392" width="5" bestFit="1" customWidth="1"/>
    <col min="393" max="393" width="8" bestFit="1" customWidth="1"/>
    <col min="394" max="394" width="6" bestFit="1" customWidth="1"/>
    <col min="395" max="395" width="7" bestFit="1" customWidth="1"/>
    <col min="396" max="397" width="6" bestFit="1" customWidth="1"/>
    <col min="398" max="398" width="8" bestFit="1" customWidth="1"/>
    <col min="399" max="399" width="6" bestFit="1" customWidth="1"/>
    <col min="400" max="401" width="8" bestFit="1" customWidth="1"/>
    <col min="402" max="402" width="6" bestFit="1" customWidth="1"/>
    <col min="403" max="403" width="12" bestFit="1" customWidth="1"/>
    <col min="404" max="404" width="6" bestFit="1" customWidth="1"/>
    <col min="405" max="405" width="7" bestFit="1" customWidth="1"/>
    <col min="406" max="406" width="6" bestFit="1" customWidth="1"/>
    <col min="407" max="407" width="7" bestFit="1" customWidth="1"/>
    <col min="408" max="408" width="6" bestFit="1" customWidth="1"/>
    <col min="409" max="409" width="5" bestFit="1" customWidth="1"/>
    <col min="410" max="410" width="12" bestFit="1" customWidth="1"/>
    <col min="411" max="413" width="6" bestFit="1" customWidth="1"/>
    <col min="414" max="414" width="7" bestFit="1" customWidth="1"/>
    <col min="415" max="415" width="8" bestFit="1" customWidth="1"/>
    <col min="416" max="416" width="12" bestFit="1" customWidth="1"/>
    <col min="417" max="418" width="7" bestFit="1" customWidth="1"/>
    <col min="419" max="421" width="6" bestFit="1" customWidth="1"/>
    <col min="422" max="422" width="8" bestFit="1" customWidth="1"/>
    <col min="423" max="423" width="6" bestFit="1" customWidth="1"/>
    <col min="424" max="424" width="7" bestFit="1" customWidth="1"/>
    <col min="425" max="425" width="12" bestFit="1" customWidth="1"/>
    <col min="426" max="426" width="5" bestFit="1" customWidth="1"/>
    <col min="427" max="427" width="12" bestFit="1" customWidth="1"/>
    <col min="428" max="428" width="6" bestFit="1" customWidth="1"/>
    <col min="429" max="429" width="5" bestFit="1" customWidth="1"/>
    <col min="430" max="431" width="6" bestFit="1" customWidth="1"/>
    <col min="432" max="433" width="8" bestFit="1" customWidth="1"/>
    <col min="434" max="439" width="6" bestFit="1" customWidth="1"/>
    <col min="440" max="440" width="12" bestFit="1" customWidth="1"/>
    <col min="441" max="441" width="7" bestFit="1" customWidth="1"/>
    <col min="442" max="442" width="12" bestFit="1" customWidth="1"/>
    <col min="443" max="443" width="5" bestFit="1" customWidth="1"/>
    <col min="444" max="445" width="12" bestFit="1" customWidth="1"/>
    <col min="446" max="447" width="7" bestFit="1" customWidth="1"/>
    <col min="448" max="448" width="12" bestFit="1" customWidth="1"/>
    <col min="449" max="450" width="6" bestFit="1" customWidth="1"/>
    <col min="451" max="451" width="7" bestFit="1" customWidth="1"/>
    <col min="452" max="452" width="6" bestFit="1" customWidth="1"/>
    <col min="453" max="453" width="7" bestFit="1" customWidth="1"/>
    <col min="454" max="454" width="12" bestFit="1" customWidth="1"/>
    <col min="455" max="455" width="7" bestFit="1" customWidth="1"/>
    <col min="456" max="460" width="6" bestFit="1" customWidth="1"/>
    <col min="461" max="461" width="7" bestFit="1" customWidth="1"/>
    <col min="462" max="462" width="6" bestFit="1" customWidth="1"/>
    <col min="463" max="463" width="5" bestFit="1" customWidth="1"/>
    <col min="464" max="464" width="6" bestFit="1" customWidth="1"/>
    <col min="465" max="465" width="5" bestFit="1" customWidth="1"/>
    <col min="466" max="468" width="6" bestFit="1" customWidth="1"/>
    <col min="469" max="469" width="7" bestFit="1" customWidth="1"/>
    <col min="470" max="470" width="8" bestFit="1" customWidth="1"/>
    <col min="471" max="472" width="6" bestFit="1" customWidth="1"/>
    <col min="473" max="473" width="12" bestFit="1" customWidth="1"/>
    <col min="474" max="474" width="6" bestFit="1" customWidth="1"/>
    <col min="475" max="478" width="5" bestFit="1" customWidth="1"/>
    <col min="479" max="479" width="8" bestFit="1" customWidth="1"/>
    <col min="480" max="480" width="6" bestFit="1" customWidth="1"/>
    <col min="481" max="481" width="9" bestFit="1" customWidth="1"/>
    <col min="482" max="482" width="8" bestFit="1" customWidth="1"/>
    <col min="483" max="483" width="6" bestFit="1" customWidth="1"/>
    <col min="484" max="485" width="8" bestFit="1" customWidth="1"/>
    <col min="486" max="486" width="12" bestFit="1" customWidth="1"/>
    <col min="487" max="495" width="6" bestFit="1" customWidth="1"/>
    <col min="496" max="496" width="7" bestFit="1" customWidth="1"/>
    <col min="497" max="497" width="12" bestFit="1" customWidth="1"/>
    <col min="498" max="500" width="6" bestFit="1" customWidth="1"/>
    <col min="501" max="501" width="7" bestFit="1" customWidth="1"/>
    <col min="502" max="502" width="5" bestFit="1" customWidth="1"/>
    <col min="503" max="503" width="6" bestFit="1" customWidth="1"/>
    <col min="504" max="505" width="7" bestFit="1" customWidth="1"/>
    <col min="506" max="506" width="6" bestFit="1" customWidth="1"/>
    <col min="507" max="507" width="12" bestFit="1" customWidth="1"/>
    <col min="508" max="508" width="8" bestFit="1" customWidth="1"/>
    <col min="509" max="509" width="6" bestFit="1" customWidth="1"/>
    <col min="510" max="510" width="5" bestFit="1" customWidth="1"/>
    <col min="511" max="511" width="6" bestFit="1" customWidth="1"/>
    <col min="512" max="512" width="7" bestFit="1" customWidth="1"/>
    <col min="513" max="513" width="6" bestFit="1" customWidth="1"/>
    <col min="514" max="514" width="12" bestFit="1" customWidth="1"/>
    <col min="515" max="516" width="6" bestFit="1" customWidth="1"/>
    <col min="517" max="517" width="12" bestFit="1" customWidth="1"/>
    <col min="518" max="518" width="6" bestFit="1" customWidth="1"/>
    <col min="519" max="519" width="7" bestFit="1" customWidth="1"/>
    <col min="520" max="521" width="8" bestFit="1" customWidth="1"/>
    <col min="522" max="525" width="6" bestFit="1" customWidth="1"/>
    <col min="526" max="526" width="7" bestFit="1" customWidth="1"/>
    <col min="527" max="527" width="8" bestFit="1" customWidth="1"/>
    <col min="528" max="530" width="6" bestFit="1" customWidth="1"/>
    <col min="531" max="531" width="12" bestFit="1" customWidth="1"/>
    <col min="532" max="532" width="5" bestFit="1" customWidth="1"/>
    <col min="533" max="533" width="6" bestFit="1" customWidth="1"/>
    <col min="534" max="534" width="7" bestFit="1" customWidth="1"/>
    <col min="535" max="535" width="6" bestFit="1" customWidth="1"/>
    <col min="536" max="536" width="12" bestFit="1" customWidth="1"/>
    <col min="537" max="541" width="6" bestFit="1" customWidth="1"/>
    <col min="542" max="542" width="12" bestFit="1" customWidth="1"/>
    <col min="543" max="546" width="6" bestFit="1" customWidth="1"/>
    <col min="547" max="547" width="5" bestFit="1" customWidth="1"/>
    <col min="548" max="549" width="6" bestFit="1" customWidth="1"/>
    <col min="550" max="550" width="12" bestFit="1" customWidth="1"/>
    <col min="551" max="551" width="8" bestFit="1" customWidth="1"/>
    <col min="552" max="552" width="6" bestFit="1" customWidth="1"/>
    <col min="553" max="553" width="9" bestFit="1" customWidth="1"/>
    <col min="554" max="554" width="7" bestFit="1" customWidth="1"/>
    <col min="555" max="559" width="6" bestFit="1" customWidth="1"/>
    <col min="560" max="560" width="12" bestFit="1" customWidth="1"/>
    <col min="561" max="561" width="6" bestFit="1" customWidth="1"/>
    <col min="562" max="562" width="8" bestFit="1" customWidth="1"/>
    <col min="563" max="563" width="6" bestFit="1" customWidth="1"/>
    <col min="564" max="564" width="5" bestFit="1" customWidth="1"/>
    <col min="565" max="565" width="6" bestFit="1" customWidth="1"/>
    <col min="566" max="566" width="7" bestFit="1" customWidth="1"/>
    <col min="567" max="567" width="12" bestFit="1" customWidth="1"/>
    <col min="568" max="569" width="6" bestFit="1" customWidth="1"/>
    <col min="570" max="570" width="12" bestFit="1" customWidth="1"/>
    <col min="571" max="571" width="6" bestFit="1" customWidth="1"/>
    <col min="572" max="572" width="8" bestFit="1" customWidth="1"/>
    <col min="573" max="573" width="12" bestFit="1" customWidth="1"/>
    <col min="574" max="574" width="6" bestFit="1" customWidth="1"/>
    <col min="575" max="575" width="8" bestFit="1" customWidth="1"/>
    <col min="576" max="576" width="6" bestFit="1" customWidth="1"/>
    <col min="577" max="577" width="7" bestFit="1" customWidth="1"/>
    <col min="578" max="579" width="8" bestFit="1" customWidth="1"/>
    <col min="580" max="580" width="6" bestFit="1" customWidth="1"/>
    <col min="581" max="581" width="12" bestFit="1" customWidth="1"/>
    <col min="582" max="582" width="8" bestFit="1" customWidth="1"/>
    <col min="583" max="583" width="6" bestFit="1" customWidth="1"/>
    <col min="584" max="584" width="7" bestFit="1" customWidth="1"/>
    <col min="585" max="585" width="8" bestFit="1" customWidth="1"/>
    <col min="586" max="589" width="6" bestFit="1" customWidth="1"/>
    <col min="590" max="590" width="8" bestFit="1" customWidth="1"/>
    <col min="591" max="591" width="6" bestFit="1" customWidth="1"/>
    <col min="592" max="592" width="12" bestFit="1" customWidth="1"/>
    <col min="593" max="593" width="7" bestFit="1" customWidth="1"/>
    <col min="594" max="594" width="6" bestFit="1" customWidth="1"/>
    <col min="595" max="595" width="7" bestFit="1" customWidth="1"/>
    <col min="596" max="596" width="12" bestFit="1" customWidth="1"/>
    <col min="597" max="597" width="7" bestFit="1" customWidth="1"/>
    <col min="598" max="598" width="12" bestFit="1" customWidth="1"/>
    <col min="599" max="602" width="6" bestFit="1" customWidth="1"/>
    <col min="603" max="603" width="8" bestFit="1" customWidth="1"/>
    <col min="604" max="604" width="12" bestFit="1" customWidth="1"/>
    <col min="605" max="606" width="6" bestFit="1" customWidth="1"/>
    <col min="607" max="607" width="7" bestFit="1" customWidth="1"/>
    <col min="608" max="608" width="8" bestFit="1" customWidth="1"/>
    <col min="609" max="609" width="6" bestFit="1" customWidth="1"/>
    <col min="610" max="611" width="7" bestFit="1" customWidth="1"/>
    <col min="612" max="612" width="8" bestFit="1" customWidth="1"/>
    <col min="613" max="616" width="6" bestFit="1" customWidth="1"/>
    <col min="617" max="617" width="7" bestFit="1" customWidth="1"/>
    <col min="618" max="618" width="6" bestFit="1" customWidth="1"/>
    <col min="619" max="619" width="9" bestFit="1" customWidth="1"/>
    <col min="620" max="624" width="6" bestFit="1" customWidth="1"/>
    <col min="625" max="625" width="7" bestFit="1" customWidth="1"/>
    <col min="626" max="627" width="6" bestFit="1" customWidth="1"/>
    <col min="628" max="628" width="8" bestFit="1" customWidth="1"/>
    <col min="629" max="629" width="6" bestFit="1" customWidth="1"/>
    <col min="630" max="631" width="12" bestFit="1" customWidth="1"/>
    <col min="632" max="635" width="6" bestFit="1" customWidth="1"/>
    <col min="636" max="636" width="12" bestFit="1" customWidth="1"/>
    <col min="637" max="639" width="6" bestFit="1" customWidth="1"/>
    <col min="640" max="640" width="7" bestFit="1" customWidth="1"/>
    <col min="641" max="642" width="6" bestFit="1" customWidth="1"/>
    <col min="643" max="643" width="7" bestFit="1" customWidth="1"/>
    <col min="644" max="646" width="6" bestFit="1" customWidth="1"/>
    <col min="647" max="647" width="7" bestFit="1" customWidth="1"/>
    <col min="648" max="649" width="8" bestFit="1" customWidth="1"/>
    <col min="650" max="651" width="7" bestFit="1" customWidth="1"/>
    <col min="652" max="652" width="6" bestFit="1" customWidth="1"/>
    <col min="653" max="653" width="8" bestFit="1" customWidth="1"/>
    <col min="654" max="655" width="12" bestFit="1" customWidth="1"/>
    <col min="656" max="656" width="6" bestFit="1" customWidth="1"/>
    <col min="657" max="658" width="8" bestFit="1" customWidth="1"/>
    <col min="659" max="661" width="6" bestFit="1" customWidth="1"/>
    <col min="662" max="662" width="8" bestFit="1" customWidth="1"/>
    <col min="663" max="663" width="12" bestFit="1" customWidth="1"/>
    <col min="664" max="664" width="6" bestFit="1" customWidth="1"/>
    <col min="665" max="666" width="7" bestFit="1" customWidth="1"/>
    <col min="667" max="670" width="6" bestFit="1" customWidth="1"/>
    <col min="671" max="671" width="7.28515625" bestFit="1" customWidth="1"/>
    <col min="672" max="672" width="12" bestFit="1" customWidth="1"/>
    <col min="673" max="673" width="7" bestFit="1" customWidth="1"/>
    <col min="674" max="677" width="8" bestFit="1" customWidth="1"/>
    <col min="678" max="678" width="7" bestFit="1" customWidth="1"/>
    <col min="679" max="680" width="8" bestFit="1" customWidth="1"/>
    <col min="681" max="681" width="7" bestFit="1" customWidth="1"/>
    <col min="682" max="699" width="8" bestFit="1" customWidth="1"/>
    <col min="700" max="700" width="7" bestFit="1" customWidth="1"/>
    <col min="701" max="711" width="8" bestFit="1" customWidth="1"/>
    <col min="712" max="713" width="7" bestFit="1" customWidth="1"/>
    <col min="714" max="721" width="8" bestFit="1" customWidth="1"/>
    <col min="722" max="722" width="7" bestFit="1" customWidth="1"/>
    <col min="723" max="726" width="8" bestFit="1" customWidth="1"/>
    <col min="727" max="727" width="7" bestFit="1" customWidth="1"/>
    <col min="728" max="728" width="8" bestFit="1" customWidth="1"/>
    <col min="729" max="729" width="7" bestFit="1" customWidth="1"/>
    <col min="730" max="731" width="8" bestFit="1" customWidth="1"/>
    <col min="732" max="732" width="7" bestFit="1" customWidth="1"/>
    <col min="733" max="736" width="8" bestFit="1" customWidth="1"/>
    <col min="737" max="737" width="7" bestFit="1" customWidth="1"/>
    <col min="738" max="739" width="8" bestFit="1" customWidth="1"/>
    <col min="740" max="740" width="7" bestFit="1" customWidth="1"/>
    <col min="741" max="760" width="8" bestFit="1" customWidth="1"/>
    <col min="761" max="761" width="7" bestFit="1" customWidth="1"/>
    <col min="762" max="781" width="8" bestFit="1" customWidth="1"/>
    <col min="782" max="782" width="7" bestFit="1" customWidth="1"/>
    <col min="783" max="793" width="8" bestFit="1" customWidth="1"/>
    <col min="794" max="794" width="7" bestFit="1" customWidth="1"/>
    <col min="795" max="836" width="8" bestFit="1" customWidth="1"/>
    <col min="837" max="837" width="7" bestFit="1" customWidth="1"/>
    <col min="838" max="840" width="8" bestFit="1" customWidth="1"/>
    <col min="841" max="841" width="7" bestFit="1" customWidth="1"/>
    <col min="842" max="842" width="8" bestFit="1" customWidth="1"/>
    <col min="843" max="843" width="7" bestFit="1" customWidth="1"/>
    <col min="844" max="845" width="8" bestFit="1" customWidth="1"/>
    <col min="846" max="846" width="7" bestFit="1" customWidth="1"/>
    <col min="847" max="855" width="8" bestFit="1" customWidth="1"/>
    <col min="856" max="857" width="7" bestFit="1" customWidth="1"/>
    <col min="858" max="870" width="8" bestFit="1" customWidth="1"/>
    <col min="871" max="871" width="7" bestFit="1" customWidth="1"/>
    <col min="872" max="880" width="8" bestFit="1" customWidth="1"/>
    <col min="881" max="881" width="7" bestFit="1" customWidth="1"/>
    <col min="882" max="907" width="8" bestFit="1" customWidth="1"/>
    <col min="908" max="908" width="7" bestFit="1" customWidth="1"/>
    <col min="909" max="910" width="8" bestFit="1" customWidth="1"/>
    <col min="911" max="911" width="7" bestFit="1" customWidth="1"/>
    <col min="912" max="915" width="8" bestFit="1" customWidth="1"/>
    <col min="916" max="916" width="7" bestFit="1" customWidth="1"/>
    <col min="917" max="919" width="8" bestFit="1" customWidth="1"/>
    <col min="920" max="920" width="7" bestFit="1" customWidth="1"/>
    <col min="921" max="925" width="8" bestFit="1" customWidth="1"/>
    <col min="926" max="926" width="7" bestFit="1" customWidth="1"/>
    <col min="927" max="936" width="8" bestFit="1" customWidth="1"/>
    <col min="937" max="937" width="7" bestFit="1" customWidth="1"/>
    <col min="938" max="941" width="8" bestFit="1" customWidth="1"/>
    <col min="942" max="942" width="7" bestFit="1" customWidth="1"/>
    <col min="943" max="962" width="8" bestFit="1" customWidth="1"/>
    <col min="963" max="963" width="7" bestFit="1" customWidth="1"/>
    <col min="964" max="993" width="8" bestFit="1" customWidth="1"/>
    <col min="994" max="994" width="7" bestFit="1" customWidth="1"/>
    <col min="995" max="1001" width="8" bestFit="1" customWidth="1"/>
    <col min="1002" max="1002" width="7" bestFit="1" customWidth="1"/>
    <col min="1003" max="1005" width="8" bestFit="1" customWidth="1"/>
    <col min="1006" max="1007" width="7" bestFit="1" customWidth="1"/>
    <col min="1008" max="1008" width="8" bestFit="1" customWidth="1"/>
    <col min="1009" max="1009" width="7" bestFit="1" customWidth="1"/>
    <col min="1010" max="1011" width="8" bestFit="1" customWidth="1"/>
    <col min="1012" max="1012" width="5" bestFit="1" customWidth="1"/>
    <col min="1013" max="1041" width="8" bestFit="1" customWidth="1"/>
    <col min="1042" max="1042" width="5" bestFit="1" customWidth="1"/>
    <col min="1043" max="1052" width="8" bestFit="1" customWidth="1"/>
    <col min="1053" max="1054" width="7" bestFit="1" customWidth="1"/>
    <col min="1055" max="1060" width="8" bestFit="1" customWidth="1"/>
    <col min="1061" max="1061" width="7" bestFit="1" customWidth="1"/>
    <col min="1062" max="1092" width="8" bestFit="1" customWidth="1"/>
    <col min="1093" max="1093" width="7" bestFit="1" customWidth="1"/>
    <col min="1094" max="1097" width="8" bestFit="1" customWidth="1"/>
    <col min="1098" max="1098" width="7" bestFit="1" customWidth="1"/>
    <col min="1099" max="1102" width="8" bestFit="1" customWidth="1"/>
    <col min="1103" max="1103" width="7" bestFit="1" customWidth="1"/>
    <col min="1104" max="1105" width="8" bestFit="1" customWidth="1"/>
    <col min="1106" max="1106" width="7" bestFit="1" customWidth="1"/>
    <col min="1107" max="1112" width="8" bestFit="1" customWidth="1"/>
    <col min="1113" max="1113" width="7" bestFit="1" customWidth="1"/>
    <col min="1114" max="1115" width="8" bestFit="1" customWidth="1"/>
    <col min="1116" max="1117" width="7" bestFit="1" customWidth="1"/>
    <col min="1118" max="1123" width="8" bestFit="1" customWidth="1"/>
    <col min="1124" max="1124" width="7" bestFit="1" customWidth="1"/>
    <col min="1125" max="1128" width="8" bestFit="1" customWidth="1"/>
    <col min="1129" max="1129" width="7" bestFit="1" customWidth="1"/>
    <col min="1130" max="1131" width="8" bestFit="1" customWidth="1"/>
    <col min="1132" max="1132" width="7" bestFit="1" customWidth="1"/>
    <col min="1133" max="1146" width="8" bestFit="1" customWidth="1"/>
    <col min="1147" max="1147" width="7" bestFit="1" customWidth="1"/>
    <col min="1148" max="1149" width="8" bestFit="1" customWidth="1"/>
    <col min="1150" max="1150" width="7" bestFit="1" customWidth="1"/>
    <col min="1151" max="1162" width="8" bestFit="1" customWidth="1"/>
    <col min="1163" max="1164" width="7" bestFit="1" customWidth="1"/>
    <col min="1165" max="1190" width="8" bestFit="1" customWidth="1"/>
    <col min="1191" max="1191" width="7" bestFit="1" customWidth="1"/>
    <col min="1192" max="1193" width="8" bestFit="1" customWidth="1"/>
    <col min="1194" max="1194" width="7" bestFit="1" customWidth="1"/>
    <col min="1195" max="1207" width="8" bestFit="1" customWidth="1"/>
    <col min="1208" max="1227" width="9" bestFit="1" customWidth="1"/>
    <col min="1228" max="1228" width="8" bestFit="1" customWidth="1"/>
    <col min="1229" max="1236" width="9" bestFit="1" customWidth="1"/>
    <col min="1237" max="1237" width="8" bestFit="1" customWidth="1"/>
    <col min="1238" max="1253" width="9" bestFit="1" customWidth="1"/>
    <col min="1254" max="1254" width="8" bestFit="1" customWidth="1"/>
    <col min="1255" max="1255" width="9" bestFit="1" customWidth="1"/>
    <col min="1256" max="1256" width="8" bestFit="1" customWidth="1"/>
    <col min="1257" max="1262" width="9" bestFit="1" customWidth="1"/>
    <col min="1263" max="1263" width="8" bestFit="1" customWidth="1"/>
    <col min="1264" max="1269" width="9" bestFit="1" customWidth="1"/>
    <col min="1270" max="1270" width="8" bestFit="1" customWidth="1"/>
    <col min="1271" max="1306" width="9" bestFit="1" customWidth="1"/>
    <col min="1307" max="1307" width="8" bestFit="1" customWidth="1"/>
    <col min="1308" max="1316" width="9" bestFit="1" customWidth="1"/>
    <col min="1317" max="1317" width="8" bestFit="1" customWidth="1"/>
    <col min="1318" max="1328" width="9" bestFit="1" customWidth="1"/>
    <col min="1329" max="1329" width="8" bestFit="1" customWidth="1"/>
    <col min="1330" max="1360" width="9" bestFit="1" customWidth="1"/>
    <col min="1361" max="1361" width="8" bestFit="1" customWidth="1"/>
    <col min="1362" max="1375" width="9" bestFit="1" customWidth="1"/>
    <col min="1376" max="1376" width="8" bestFit="1" customWidth="1"/>
    <col min="1377" max="1381" width="9" bestFit="1" customWidth="1"/>
    <col min="1382" max="1382" width="8" bestFit="1" customWidth="1"/>
    <col min="1383" max="1383" width="9" bestFit="1" customWidth="1"/>
    <col min="1384" max="1384" width="8" bestFit="1" customWidth="1"/>
    <col min="1385" max="1399" width="9" bestFit="1" customWidth="1"/>
    <col min="1400" max="1400" width="8" bestFit="1" customWidth="1"/>
    <col min="1401" max="1402" width="9" bestFit="1" customWidth="1"/>
    <col min="1403" max="1403" width="6" bestFit="1" customWidth="1"/>
    <col min="1404" max="1413" width="9" bestFit="1" customWidth="1"/>
    <col min="1414" max="1414" width="8" bestFit="1" customWidth="1"/>
    <col min="1415" max="1417" width="9" bestFit="1" customWidth="1"/>
    <col min="1418" max="1418" width="8" bestFit="1" customWidth="1"/>
    <col min="1419" max="1439" width="9" bestFit="1" customWidth="1"/>
    <col min="1440" max="1441" width="8" bestFit="1" customWidth="1"/>
    <col min="1442" max="1443" width="9" bestFit="1" customWidth="1"/>
    <col min="1444" max="1444" width="8" bestFit="1" customWidth="1"/>
    <col min="1445" max="1445" width="9" bestFit="1" customWidth="1"/>
    <col min="1446" max="1447" width="8" bestFit="1" customWidth="1"/>
    <col min="1448" max="1468" width="9" bestFit="1" customWidth="1"/>
    <col min="1469" max="1469" width="8" bestFit="1" customWidth="1"/>
    <col min="1470" max="1474" width="9" bestFit="1" customWidth="1"/>
    <col min="1475" max="1475" width="8" bestFit="1" customWidth="1"/>
    <col min="1476" max="1477" width="9" bestFit="1" customWidth="1"/>
    <col min="1478" max="1478" width="8" bestFit="1" customWidth="1"/>
    <col min="1479" max="1487" width="9" bestFit="1" customWidth="1"/>
    <col min="1488" max="1489" width="8" bestFit="1" customWidth="1"/>
    <col min="1490" max="1493" width="9" bestFit="1" customWidth="1"/>
    <col min="1494" max="1494" width="8" bestFit="1" customWidth="1"/>
    <col min="1495" max="1497" width="9" bestFit="1" customWidth="1"/>
    <col min="1498" max="1498" width="6" bestFit="1" customWidth="1"/>
    <col min="1499" max="1499" width="9" bestFit="1" customWidth="1"/>
    <col min="1500" max="1500" width="6" bestFit="1" customWidth="1"/>
    <col min="1501" max="1538" width="9" bestFit="1" customWidth="1"/>
    <col min="1539" max="1539" width="8" bestFit="1" customWidth="1"/>
    <col min="1540" max="1542" width="9" bestFit="1" customWidth="1"/>
    <col min="1543" max="1543" width="8" bestFit="1" customWidth="1"/>
    <col min="1544" max="1553" width="9" bestFit="1" customWidth="1"/>
    <col min="1554" max="1554" width="8" bestFit="1" customWidth="1"/>
    <col min="1555" max="1566" width="9" bestFit="1" customWidth="1"/>
    <col min="1567" max="1567" width="8" bestFit="1" customWidth="1"/>
    <col min="1568" max="1570" width="9" bestFit="1" customWidth="1"/>
    <col min="1571" max="1572" width="8" bestFit="1" customWidth="1"/>
    <col min="1573" max="1576" width="9" bestFit="1" customWidth="1"/>
    <col min="1577" max="1577" width="6" bestFit="1" customWidth="1"/>
    <col min="1578" max="1591" width="9" bestFit="1" customWidth="1"/>
    <col min="1592" max="1592" width="8" bestFit="1" customWidth="1"/>
    <col min="1593" max="1594" width="9" bestFit="1" customWidth="1"/>
    <col min="1595" max="1595" width="8" bestFit="1" customWidth="1"/>
    <col min="1596" max="1597" width="9" bestFit="1" customWidth="1"/>
    <col min="1598" max="1598" width="8" bestFit="1" customWidth="1"/>
    <col min="1599" max="1600" width="9" bestFit="1" customWidth="1"/>
    <col min="1601" max="1602" width="8" bestFit="1" customWidth="1"/>
    <col min="1603" max="1618" width="9" bestFit="1" customWidth="1"/>
    <col min="1619" max="1619" width="8" bestFit="1" customWidth="1"/>
    <col min="1620" max="1626" width="9" bestFit="1" customWidth="1"/>
    <col min="1627" max="1627" width="8" bestFit="1" customWidth="1"/>
    <col min="1628" max="1634" width="9" bestFit="1" customWidth="1"/>
    <col min="1635" max="1635" width="8" bestFit="1" customWidth="1"/>
    <col min="1636" max="1656" width="9" bestFit="1" customWidth="1"/>
    <col min="1657" max="1657" width="8" bestFit="1" customWidth="1"/>
    <col min="1658" max="1663" width="9" bestFit="1" customWidth="1"/>
    <col min="1664" max="1664" width="6" bestFit="1" customWidth="1"/>
    <col min="1665" max="1675" width="9" bestFit="1" customWidth="1"/>
    <col min="1676" max="1676" width="8" bestFit="1" customWidth="1"/>
    <col min="1677" max="1690" width="9" bestFit="1" customWidth="1"/>
    <col min="1691" max="1692" width="8" bestFit="1" customWidth="1"/>
    <col min="1693" max="1695" width="9" bestFit="1" customWidth="1"/>
    <col min="1696" max="1696" width="8" bestFit="1" customWidth="1"/>
    <col min="1697" max="1704" width="9" bestFit="1" customWidth="1"/>
    <col min="1705" max="1705" width="8" bestFit="1" customWidth="1"/>
    <col min="1706" max="1708" width="9" bestFit="1" customWidth="1"/>
    <col min="1709" max="1709" width="8" bestFit="1" customWidth="1"/>
    <col min="1710" max="1719" width="9" bestFit="1" customWidth="1"/>
    <col min="1720" max="1720" width="8" bestFit="1" customWidth="1"/>
    <col min="1721" max="1724" width="9" bestFit="1" customWidth="1"/>
    <col min="1725" max="1725" width="8" bestFit="1" customWidth="1"/>
    <col min="1726" max="1735" width="9" bestFit="1" customWidth="1"/>
    <col min="1736" max="1736" width="8" bestFit="1" customWidth="1"/>
    <col min="1737" max="1742" width="9" bestFit="1" customWidth="1"/>
    <col min="1743" max="1744" width="8" bestFit="1" customWidth="1"/>
    <col min="1745" max="1747" width="9" bestFit="1" customWidth="1"/>
    <col min="1748" max="1748" width="8" bestFit="1" customWidth="1"/>
    <col min="1749" max="1776" width="9" bestFit="1" customWidth="1"/>
    <col min="1777" max="1777" width="8" bestFit="1" customWidth="1"/>
    <col min="1778" max="1778" width="9" bestFit="1" customWidth="1"/>
    <col min="1779" max="1779" width="8" bestFit="1" customWidth="1"/>
    <col min="1780" max="1781" width="9" bestFit="1" customWidth="1"/>
    <col min="1782" max="1782" width="8" bestFit="1" customWidth="1"/>
    <col min="1783" max="1790" width="9" bestFit="1" customWidth="1"/>
    <col min="1791" max="1791" width="8" bestFit="1" customWidth="1"/>
    <col min="1792" max="1804" width="9" bestFit="1" customWidth="1"/>
    <col min="1805" max="1805" width="8" bestFit="1" customWidth="1"/>
    <col min="1806" max="1811" width="9" bestFit="1" customWidth="1"/>
    <col min="1812" max="1812" width="8" bestFit="1" customWidth="1"/>
    <col min="1813" max="1821" width="9" bestFit="1" customWidth="1"/>
    <col min="1822" max="1822" width="6" bestFit="1" customWidth="1"/>
    <col min="1823" max="1845" width="9" bestFit="1" customWidth="1"/>
    <col min="1846" max="1847" width="8" bestFit="1" customWidth="1"/>
    <col min="1848" max="1848" width="9" bestFit="1" customWidth="1"/>
    <col min="1849" max="1849" width="6" bestFit="1" customWidth="1"/>
    <col min="1850" max="1872" width="9" bestFit="1" customWidth="1"/>
    <col min="1873" max="1873" width="6" bestFit="1" customWidth="1"/>
    <col min="1874" max="1874" width="9" bestFit="1" customWidth="1"/>
    <col min="1875" max="1875" width="8" bestFit="1" customWidth="1"/>
    <col min="1876" max="1885" width="9" bestFit="1" customWidth="1"/>
    <col min="1886" max="1886" width="8" bestFit="1" customWidth="1"/>
    <col min="1887" max="1910" width="9" bestFit="1" customWidth="1"/>
    <col min="1911" max="1911" width="8" bestFit="1" customWidth="1"/>
    <col min="1912" max="1926" width="9" bestFit="1" customWidth="1"/>
    <col min="1927" max="1927" width="8" bestFit="1" customWidth="1"/>
    <col min="1928" max="1940" width="9" bestFit="1" customWidth="1"/>
    <col min="1941" max="1942" width="8" bestFit="1" customWidth="1"/>
    <col min="1943" max="1956" width="9" bestFit="1" customWidth="1"/>
    <col min="1957" max="1957" width="8" bestFit="1" customWidth="1"/>
    <col min="1958" max="1976" width="9" bestFit="1" customWidth="1"/>
    <col min="1977" max="1977" width="8" bestFit="1" customWidth="1"/>
    <col min="1978" max="1993" width="9" bestFit="1" customWidth="1"/>
    <col min="1994" max="1994" width="8" bestFit="1" customWidth="1"/>
    <col min="1995" max="1998" width="9" bestFit="1" customWidth="1"/>
    <col min="1999" max="1999" width="8" bestFit="1" customWidth="1"/>
    <col min="2000" max="2001" width="9" bestFit="1" customWidth="1"/>
    <col min="2002" max="2002" width="8" bestFit="1" customWidth="1"/>
    <col min="2003" max="2015" width="9" bestFit="1" customWidth="1"/>
    <col min="2016" max="2016" width="6" bestFit="1" customWidth="1"/>
    <col min="2017" max="2022" width="9" bestFit="1" customWidth="1"/>
    <col min="2023" max="2023" width="8" bestFit="1" customWidth="1"/>
    <col min="2024" max="2034" width="9" bestFit="1" customWidth="1"/>
    <col min="2035" max="2035" width="6" bestFit="1" customWidth="1"/>
    <col min="2036" max="2036" width="8" bestFit="1" customWidth="1"/>
    <col min="2037" max="2037" width="9" bestFit="1" customWidth="1"/>
    <col min="2038" max="2038" width="8" bestFit="1" customWidth="1"/>
    <col min="2039" max="2052" width="9" bestFit="1" customWidth="1"/>
    <col min="2053" max="2053" width="8" bestFit="1" customWidth="1"/>
    <col min="2054" max="2065" width="9" bestFit="1" customWidth="1"/>
    <col min="2066" max="2066" width="6" bestFit="1" customWidth="1"/>
    <col min="2067" max="2072" width="9" bestFit="1" customWidth="1"/>
    <col min="2073" max="2073" width="8" bestFit="1" customWidth="1"/>
    <col min="2074" max="2123" width="9" bestFit="1" customWidth="1"/>
    <col min="2124" max="2124" width="8" bestFit="1" customWidth="1"/>
    <col min="2125" max="2135" width="9" bestFit="1" customWidth="1"/>
    <col min="2136" max="2137" width="8" bestFit="1" customWidth="1"/>
    <col min="2138" max="2138" width="9" bestFit="1" customWidth="1"/>
    <col min="2139" max="2139" width="8" bestFit="1" customWidth="1"/>
    <col min="2140" max="2145" width="9" bestFit="1" customWidth="1"/>
    <col min="2146" max="2146" width="8" bestFit="1" customWidth="1"/>
    <col min="2147" max="2161" width="9" bestFit="1" customWidth="1"/>
    <col min="2162" max="2162" width="8" bestFit="1" customWidth="1"/>
    <col min="2163" max="2174" width="9" bestFit="1" customWidth="1"/>
    <col min="2175" max="2175" width="8" bestFit="1" customWidth="1"/>
    <col min="2176" max="2179" width="9" bestFit="1" customWidth="1"/>
    <col min="2180" max="2180" width="8" bestFit="1" customWidth="1"/>
    <col min="2181" max="2192" width="9" bestFit="1" customWidth="1"/>
    <col min="2193" max="2193" width="6" bestFit="1" customWidth="1"/>
    <col min="2194" max="2208" width="9" bestFit="1" customWidth="1"/>
    <col min="2209" max="2209" width="8" bestFit="1" customWidth="1"/>
    <col min="2210" max="2220" width="9" bestFit="1" customWidth="1"/>
    <col min="2221" max="2222" width="8" bestFit="1" customWidth="1"/>
    <col min="2223" max="2240" width="9" bestFit="1" customWidth="1"/>
    <col min="2241" max="2241" width="8" bestFit="1" customWidth="1"/>
    <col min="2242" max="2250" width="9" bestFit="1" customWidth="1"/>
    <col min="2251" max="2251" width="8" bestFit="1" customWidth="1"/>
    <col min="2252" max="2254" width="9" bestFit="1" customWidth="1"/>
    <col min="2255" max="2256" width="8" bestFit="1" customWidth="1"/>
    <col min="2257" max="2260" width="9" bestFit="1" customWidth="1"/>
    <col min="2261" max="2261" width="8" bestFit="1" customWidth="1"/>
    <col min="2262" max="2269" width="9" bestFit="1" customWidth="1"/>
    <col min="2270" max="2270" width="8" bestFit="1" customWidth="1"/>
    <col min="2271" max="2272" width="9" bestFit="1" customWidth="1"/>
    <col min="2273" max="2274" width="8" bestFit="1" customWidth="1"/>
    <col min="2275" max="2290" width="9" bestFit="1" customWidth="1"/>
    <col min="2291" max="2292" width="8" bestFit="1" customWidth="1"/>
    <col min="2293" max="2293" width="9" bestFit="1" customWidth="1"/>
    <col min="2294" max="2294" width="8" bestFit="1" customWidth="1"/>
    <col min="2295" max="2327" width="9" bestFit="1" customWidth="1"/>
    <col min="2328" max="2328" width="8" bestFit="1" customWidth="1"/>
    <col min="2329" max="2329" width="9" bestFit="1" customWidth="1"/>
    <col min="2330" max="2330" width="8" bestFit="1" customWidth="1"/>
    <col min="2331" max="2332" width="9" bestFit="1" customWidth="1"/>
    <col min="2333" max="2333" width="7.28515625" bestFit="1" customWidth="1"/>
    <col min="2334" max="2334" width="11.28515625" bestFit="1" customWidth="1"/>
  </cols>
  <sheetData>
    <row r="3" spans="1:4" x14ac:dyDescent="0.25">
      <c r="A3" s="30" t="s">
        <v>4746</v>
      </c>
      <c r="B3" s="30" t="s">
        <v>4745</v>
      </c>
    </row>
    <row r="4" spans="1:4" x14ac:dyDescent="0.25">
      <c r="A4" s="30" t="s">
        <v>4725</v>
      </c>
      <c r="B4" s="28" t="s">
        <v>4747</v>
      </c>
      <c r="C4" s="28" t="s">
        <v>4748</v>
      </c>
      <c r="D4" s="28" t="s">
        <v>4727</v>
      </c>
    </row>
    <row r="5" spans="1:4" x14ac:dyDescent="0.25">
      <c r="A5" s="29" t="s">
        <v>4749</v>
      </c>
      <c r="B5" s="8">
        <v>691</v>
      </c>
      <c r="C5" s="8">
        <v>173</v>
      </c>
      <c r="D5" s="8">
        <v>864</v>
      </c>
    </row>
    <row r="6" spans="1:4" x14ac:dyDescent="0.25">
      <c r="A6" s="29" t="s">
        <v>4750</v>
      </c>
      <c r="B6" s="8">
        <v>183</v>
      </c>
      <c r="C6" s="8">
        <v>48</v>
      </c>
      <c r="D6" s="8">
        <v>231</v>
      </c>
    </row>
    <row r="7" spans="1:4" x14ac:dyDescent="0.25">
      <c r="A7" s="29" t="s">
        <v>4727</v>
      </c>
      <c r="B7" s="8">
        <v>874</v>
      </c>
      <c r="C7" s="8">
        <v>221</v>
      </c>
      <c r="D7" s="8">
        <v>1095</v>
      </c>
    </row>
    <row r="12" spans="1:4" x14ac:dyDescent="0.25">
      <c r="A12" s="27" t="s">
        <v>4762</v>
      </c>
      <c r="B12" s="26" t="s">
        <v>4763</v>
      </c>
      <c r="C12" s="26" t="s">
        <v>4764</v>
      </c>
    </row>
    <row r="13" spans="1:4" x14ac:dyDescent="0.25">
      <c r="A13" s="25" t="s">
        <v>4765</v>
      </c>
      <c r="B13" s="24">
        <v>1540</v>
      </c>
      <c r="C13" s="24">
        <v>307</v>
      </c>
    </row>
    <row r="14" spans="1:4" x14ac:dyDescent="0.25">
      <c r="A14" s="25" t="s">
        <v>4766</v>
      </c>
      <c r="B14" s="24">
        <v>404</v>
      </c>
      <c r="C14" s="24">
        <v>84</v>
      </c>
    </row>
    <row r="19" spans="1:3" s="37" customFormat="1" x14ac:dyDescent="0.25"/>
    <row r="28" spans="1:3" x14ac:dyDescent="0.25">
      <c r="A28" s="30" t="s">
        <v>4725</v>
      </c>
      <c r="B28" s="28" t="s">
        <v>4751</v>
      </c>
      <c r="C28" s="28" t="s">
        <v>4756</v>
      </c>
    </row>
    <row r="29" spans="1:3" x14ac:dyDescent="0.25">
      <c r="A29" s="29">
        <v>1</v>
      </c>
      <c r="B29" s="8">
        <v>5608.2499999999982</v>
      </c>
      <c r="C29" s="8">
        <v>965</v>
      </c>
    </row>
    <row r="30" spans="1:3" x14ac:dyDescent="0.25">
      <c r="A30" s="29">
        <v>2</v>
      </c>
      <c r="B30" s="8">
        <v>1923.78</v>
      </c>
      <c r="C30" s="8">
        <v>274</v>
      </c>
    </row>
    <row r="31" spans="1:3" x14ac:dyDescent="0.25">
      <c r="A31" s="29">
        <v>3</v>
      </c>
      <c r="B31" s="8">
        <v>201.16000000000005</v>
      </c>
      <c r="C31" s="8">
        <v>22</v>
      </c>
    </row>
    <row r="32" spans="1:3" x14ac:dyDescent="0.25">
      <c r="A32" s="29" t="s">
        <v>4755</v>
      </c>
      <c r="B32" s="8">
        <v>7628.7699999999904</v>
      </c>
      <c r="C32" s="8">
        <v>1074</v>
      </c>
    </row>
    <row r="33" spans="1:5" x14ac:dyDescent="0.25">
      <c r="A33" s="29" t="s">
        <v>4727</v>
      </c>
      <c r="B33" s="8">
        <v>15361.960000000008</v>
      </c>
      <c r="C33" s="8">
        <v>2335</v>
      </c>
    </row>
    <row r="41" spans="1:5" s="37" customFormat="1" x14ac:dyDescent="0.25"/>
    <row r="47" spans="1:5" x14ac:dyDescent="0.25">
      <c r="A47" s="23" t="s">
        <v>4761</v>
      </c>
      <c r="B47" s="23" t="s">
        <v>4745</v>
      </c>
    </row>
    <row r="48" spans="1:5" x14ac:dyDescent="0.25">
      <c r="A48" s="23" t="s">
        <v>4725</v>
      </c>
      <c r="B48" s="21" t="s">
        <v>4752</v>
      </c>
      <c r="C48" s="21" t="s">
        <v>4753</v>
      </c>
      <c r="D48" s="21" t="s">
        <v>4754</v>
      </c>
      <c r="E48" s="21" t="s">
        <v>4727</v>
      </c>
    </row>
    <row r="49" spans="1:5" x14ac:dyDescent="0.25">
      <c r="A49" s="22" t="s">
        <v>4757</v>
      </c>
      <c r="B49" s="8">
        <v>1730218.1900000009</v>
      </c>
      <c r="C49" s="8">
        <v>1714717.24</v>
      </c>
      <c r="D49" s="8">
        <v>860354.70999999961</v>
      </c>
      <c r="E49" s="8">
        <v>4305290.1400000006</v>
      </c>
    </row>
    <row r="50" spans="1:5" x14ac:dyDescent="0.25">
      <c r="A50" s="22" t="s">
        <v>4758</v>
      </c>
      <c r="B50" s="8">
        <v>8184059.059999994</v>
      </c>
      <c r="C50" s="8">
        <v>8520712.9299999997</v>
      </c>
      <c r="D50" s="8">
        <v>3638874.8299999987</v>
      </c>
      <c r="E50" s="8">
        <v>20343646.819999993</v>
      </c>
    </row>
    <row r="51" spans="1:5" x14ac:dyDescent="0.25">
      <c r="A51" s="22" t="s">
        <v>4759</v>
      </c>
      <c r="B51" s="8">
        <v>2240235.1999999997</v>
      </c>
      <c r="C51" s="8">
        <v>2437209.0299999993</v>
      </c>
      <c r="D51" s="8">
        <v>1051697.54</v>
      </c>
      <c r="E51" s="8">
        <v>5729141.7699999986</v>
      </c>
    </row>
    <row r="52" spans="1:5" x14ac:dyDescent="0.25">
      <c r="A52" s="22" t="s">
        <v>4760</v>
      </c>
      <c r="B52" s="8">
        <v>483792.72000000003</v>
      </c>
      <c r="C52" s="8">
        <v>566702.46000000008</v>
      </c>
      <c r="D52" s="8">
        <v>163784.70000000001</v>
      </c>
      <c r="E52" s="8">
        <v>1214279.8800000001</v>
      </c>
    </row>
    <row r="53" spans="1:5" x14ac:dyDescent="0.25">
      <c r="A53" s="22" t="s">
        <v>4727</v>
      </c>
      <c r="B53" s="8">
        <v>12638305.169999994</v>
      </c>
      <c r="C53" s="8">
        <v>13239341.66</v>
      </c>
      <c r="D53" s="8">
        <v>5714711.7799999984</v>
      </c>
      <c r="E53" s="8">
        <v>31592358.609999992</v>
      </c>
    </row>
    <row r="64" spans="1:5" s="37" customFormat="1" x14ac:dyDescent="0.25"/>
    <row r="67" spans="1:5" x14ac:dyDescent="0.25">
      <c r="A67" s="30" t="s">
        <v>4768</v>
      </c>
      <c r="B67" s="30" t="s">
        <v>4745</v>
      </c>
    </row>
    <row r="68" spans="1:5" x14ac:dyDescent="0.25">
      <c r="A68" s="30" t="s">
        <v>4725</v>
      </c>
      <c r="B68" s="28" t="s">
        <v>16</v>
      </c>
      <c r="C68" s="28" t="s">
        <v>11</v>
      </c>
      <c r="D68" s="28" t="s">
        <v>12</v>
      </c>
      <c r="E68" s="28" t="s">
        <v>4727</v>
      </c>
    </row>
    <row r="69" spans="1:5" x14ac:dyDescent="0.25">
      <c r="A69" s="29" t="s">
        <v>42</v>
      </c>
      <c r="B69" s="8">
        <v>33081.373793103427</v>
      </c>
      <c r="C69" s="8">
        <v>18997.280691823889</v>
      </c>
      <c r="D69" s="8">
        <v>9250.3617857142908</v>
      </c>
      <c r="E69" s="8">
        <v>19466.24611498255</v>
      </c>
    </row>
    <row r="70" spans="1:5" x14ac:dyDescent="0.25">
      <c r="A70" s="29" t="s">
        <v>23</v>
      </c>
      <c r="B70" s="8">
        <v>26111.457936507926</v>
      </c>
      <c r="C70" s="8">
        <v>10334.27932153393</v>
      </c>
      <c r="D70" s="8">
        <v>10179.941965317917</v>
      </c>
      <c r="E70" s="8">
        <v>12016.473913043488</v>
      </c>
    </row>
    <row r="71" spans="1:5" x14ac:dyDescent="0.25">
      <c r="A71" s="29" t="s">
        <v>13</v>
      </c>
      <c r="B71" s="8">
        <v>31328.102238805965</v>
      </c>
      <c r="C71" s="8">
        <v>8439.2844000000059</v>
      </c>
      <c r="D71" s="8">
        <v>6890.7568235294129</v>
      </c>
      <c r="E71" s="8">
        <v>10514.939803921558</v>
      </c>
    </row>
    <row r="72" spans="1:5" x14ac:dyDescent="0.25">
      <c r="A72" s="29" t="s">
        <v>276</v>
      </c>
      <c r="B72" s="8">
        <v>13891.86</v>
      </c>
      <c r="C72" s="8">
        <v>2395.17</v>
      </c>
      <c r="D72" s="8">
        <v>16950.485000000001</v>
      </c>
      <c r="E72" s="8">
        <v>13478.056923076925</v>
      </c>
    </row>
    <row r="73" spans="1:5" x14ac:dyDescent="0.25">
      <c r="A73" s="29" t="s">
        <v>164</v>
      </c>
      <c r="B73" s="8">
        <v>21523.52</v>
      </c>
      <c r="C73" s="8">
        <v>15675.543333333329</v>
      </c>
      <c r="D73" s="8">
        <v>7570.7550000000001</v>
      </c>
      <c r="E73" s="8">
        <v>13948.609999999999</v>
      </c>
    </row>
    <row r="74" spans="1:5" x14ac:dyDescent="0.25">
      <c r="A74" s="29" t="s">
        <v>168</v>
      </c>
      <c r="B74" s="8">
        <v>39868.616250000006</v>
      </c>
      <c r="C74" s="8">
        <v>16075.963333333331</v>
      </c>
      <c r="D74" s="8">
        <v>8133.0084090909113</v>
      </c>
      <c r="E74" s="8">
        <v>13589.263437499998</v>
      </c>
    </row>
    <row r="75" spans="1:5" x14ac:dyDescent="0.25">
      <c r="A75" s="29" t="s">
        <v>356</v>
      </c>
      <c r="B75" s="8">
        <v>34070.595714285715</v>
      </c>
      <c r="C75" s="8">
        <v>11365.621874999999</v>
      </c>
      <c r="D75" s="8">
        <v>8667.3661538461529</v>
      </c>
      <c r="E75" s="8">
        <v>14806.107777777777</v>
      </c>
    </row>
    <row r="76" spans="1:5" x14ac:dyDescent="0.25">
      <c r="A76" s="29" t="s">
        <v>170</v>
      </c>
      <c r="B76" s="8">
        <v>33475.82</v>
      </c>
      <c r="C76" s="8">
        <v>10139.553333333331</v>
      </c>
      <c r="D76" s="8">
        <v>12570.970000000001</v>
      </c>
      <c r="E76" s="8">
        <v>13272.786666666665</v>
      </c>
    </row>
    <row r="77" spans="1:5" x14ac:dyDescent="0.25">
      <c r="A77" s="29" t="s">
        <v>166</v>
      </c>
      <c r="B77" s="8">
        <v>27621.609999999997</v>
      </c>
      <c r="C77" s="8">
        <v>8116.72</v>
      </c>
      <c r="D77" s="8">
        <v>12706.975999999999</v>
      </c>
      <c r="E77" s="8">
        <v>13633.143461538462</v>
      </c>
    </row>
    <row r="78" spans="1:5" x14ac:dyDescent="0.25">
      <c r="A78" s="29" t="s">
        <v>516</v>
      </c>
      <c r="B78" s="8"/>
      <c r="C78" s="8">
        <v>6760.543333333334</v>
      </c>
      <c r="D78" s="8">
        <v>11716.453333333333</v>
      </c>
      <c r="E78" s="8">
        <v>9238.4983333333348</v>
      </c>
    </row>
    <row r="79" spans="1:5" x14ac:dyDescent="0.25">
      <c r="A79" s="29" t="s">
        <v>300</v>
      </c>
      <c r="B79" s="8"/>
      <c r="C79" s="8">
        <v>7668.1787234042558</v>
      </c>
      <c r="D79" s="8">
        <v>11518.785652173914</v>
      </c>
      <c r="E79" s="8">
        <v>8933.3781428571419</v>
      </c>
    </row>
    <row r="80" spans="1:5" x14ac:dyDescent="0.25">
      <c r="A80" s="29" t="s">
        <v>632</v>
      </c>
      <c r="B80" s="8"/>
      <c r="C80" s="8">
        <v>10102.026666666667</v>
      </c>
      <c r="D80" s="8">
        <v>11637.812000000002</v>
      </c>
      <c r="E80" s="8">
        <v>10650.521428571428</v>
      </c>
    </row>
    <row r="81" spans="1:5" x14ac:dyDescent="0.25">
      <c r="A81" s="29" t="s">
        <v>249</v>
      </c>
      <c r="B81" s="8">
        <v>18261.7575</v>
      </c>
      <c r="C81" s="8">
        <v>13457.094583333337</v>
      </c>
      <c r="D81" s="8">
        <v>12785.637000000001</v>
      </c>
      <c r="E81" s="8">
        <v>13786.149210526319</v>
      </c>
    </row>
    <row r="82" spans="1:5" x14ac:dyDescent="0.25">
      <c r="A82" s="29" t="s">
        <v>247</v>
      </c>
      <c r="B82" s="8">
        <v>32732.187142857143</v>
      </c>
      <c r="C82" s="8">
        <v>10174.345999999996</v>
      </c>
      <c r="D82" s="8">
        <v>13360.978888888887</v>
      </c>
      <c r="E82" s="8">
        <v>12865.149499999996</v>
      </c>
    </row>
    <row r="83" spans="1:5" x14ac:dyDescent="0.25">
      <c r="A83" s="29" t="s">
        <v>200</v>
      </c>
      <c r="B83" s="8"/>
      <c r="C83" s="8">
        <v>6886.0368421052626</v>
      </c>
      <c r="D83" s="8">
        <v>10510.31380952381</v>
      </c>
      <c r="E83" s="8">
        <v>8788.7822500000002</v>
      </c>
    </row>
    <row r="84" spans="1:5" x14ac:dyDescent="0.25">
      <c r="A84" s="29" t="s">
        <v>535</v>
      </c>
      <c r="B84" s="8">
        <v>18709.798000000003</v>
      </c>
      <c r="C84" s="8">
        <v>11919.607857142853</v>
      </c>
      <c r="D84" s="8">
        <v>12296.779729729731</v>
      </c>
      <c r="E84" s="8">
        <v>12489.921071428576</v>
      </c>
    </row>
    <row r="85" spans="1:5" x14ac:dyDescent="0.25">
      <c r="A85" s="29" t="s">
        <v>4767</v>
      </c>
      <c r="B85" s="8">
        <v>20996.530000000002</v>
      </c>
      <c r="C85" s="8"/>
      <c r="D85" s="8"/>
      <c r="E85" s="8">
        <v>20996.530000000002</v>
      </c>
    </row>
    <row r="86" spans="1:5" x14ac:dyDescent="0.25">
      <c r="A86" s="29" t="s">
        <v>4727</v>
      </c>
      <c r="B86" s="8">
        <v>30129.198585526312</v>
      </c>
      <c r="C86" s="8">
        <v>11865.268766816152</v>
      </c>
      <c r="D86" s="8">
        <v>9462.2693073593018</v>
      </c>
      <c r="E86" s="8">
        <v>13529.918034261231</v>
      </c>
    </row>
    <row r="109" spans="1:3" s="37" customFormat="1" x14ac:dyDescent="0.25"/>
    <row r="111" spans="1:3" x14ac:dyDescent="0.25">
      <c r="A111" s="23" t="s">
        <v>4725</v>
      </c>
      <c r="B111" s="21" t="s">
        <v>4769</v>
      </c>
      <c r="C111" s="21" t="s">
        <v>4770</v>
      </c>
    </row>
    <row r="112" spans="1:3" x14ac:dyDescent="0.25">
      <c r="A112" s="22">
        <v>18</v>
      </c>
      <c r="B112" s="8">
        <v>53.13</v>
      </c>
      <c r="C112" s="8">
        <v>4.0199999999999996</v>
      </c>
    </row>
    <row r="113" spans="1:3" x14ac:dyDescent="0.25">
      <c r="A113" s="22">
        <v>19</v>
      </c>
      <c r="B113" s="8">
        <v>52.81</v>
      </c>
      <c r="C113" s="8">
        <v>4.01</v>
      </c>
    </row>
    <row r="114" spans="1:3" x14ac:dyDescent="0.25">
      <c r="A114" s="22">
        <v>20</v>
      </c>
      <c r="B114" s="8">
        <v>54.47</v>
      </c>
      <c r="C114" s="8">
        <v>4.9000000000000004</v>
      </c>
    </row>
    <row r="115" spans="1:3" x14ac:dyDescent="0.25">
      <c r="A115" s="22">
        <v>21</v>
      </c>
      <c r="B115" s="8">
        <v>51.86</v>
      </c>
      <c r="C115" s="8">
        <v>4.03</v>
      </c>
    </row>
    <row r="116" spans="1:3" x14ac:dyDescent="0.25">
      <c r="A116" s="22">
        <v>22</v>
      </c>
      <c r="B116" s="8">
        <v>54</v>
      </c>
      <c r="C116" s="8">
        <v>4.0199999999999996</v>
      </c>
    </row>
    <row r="117" spans="1:3" x14ac:dyDescent="0.25">
      <c r="A117" s="22">
        <v>23</v>
      </c>
      <c r="B117" s="8">
        <v>50.38</v>
      </c>
      <c r="C117" s="8">
        <v>4.04</v>
      </c>
    </row>
    <row r="118" spans="1:3" x14ac:dyDescent="0.25">
      <c r="A118" s="22">
        <v>24</v>
      </c>
      <c r="B118" s="8">
        <v>52.66</v>
      </c>
      <c r="C118" s="8">
        <v>4.04</v>
      </c>
    </row>
    <row r="119" spans="1:3" x14ac:dyDescent="0.25">
      <c r="A119" s="22">
        <v>25</v>
      </c>
      <c r="B119" s="8">
        <v>53.25</v>
      </c>
      <c r="C119" s="8">
        <v>4.04</v>
      </c>
    </row>
    <row r="120" spans="1:3" x14ac:dyDescent="0.25">
      <c r="A120" s="22">
        <v>26</v>
      </c>
      <c r="B120" s="8">
        <v>49.45</v>
      </c>
      <c r="C120" s="8">
        <v>4</v>
      </c>
    </row>
    <row r="121" spans="1:3" x14ac:dyDescent="0.25">
      <c r="A121" s="22">
        <v>27</v>
      </c>
      <c r="B121" s="8">
        <v>52.89</v>
      </c>
      <c r="C121" s="8">
        <v>4.01</v>
      </c>
    </row>
    <row r="122" spans="1:3" x14ac:dyDescent="0.25">
      <c r="A122" s="22">
        <v>28</v>
      </c>
      <c r="B122" s="8">
        <v>54.61</v>
      </c>
      <c r="C122" s="8">
        <v>4.01</v>
      </c>
    </row>
    <row r="123" spans="1:3" x14ac:dyDescent="0.25">
      <c r="A123" s="22">
        <v>29</v>
      </c>
      <c r="B123" s="8">
        <v>52.54</v>
      </c>
      <c r="C123" s="8">
        <v>4</v>
      </c>
    </row>
    <row r="124" spans="1:3" x14ac:dyDescent="0.25">
      <c r="A124" s="22">
        <v>30</v>
      </c>
      <c r="B124" s="8">
        <v>54.4</v>
      </c>
      <c r="C124" s="8">
        <v>4.05</v>
      </c>
    </row>
    <row r="125" spans="1:3" x14ac:dyDescent="0.25">
      <c r="A125" s="22">
        <v>31</v>
      </c>
      <c r="B125" s="8">
        <v>53.48</v>
      </c>
      <c r="C125" s="8">
        <v>4.18</v>
      </c>
    </row>
    <row r="126" spans="1:3" x14ac:dyDescent="0.25">
      <c r="A126" s="22">
        <v>32</v>
      </c>
      <c r="B126" s="8">
        <v>53.62</v>
      </c>
      <c r="C126" s="8">
        <v>4.0599999999999996</v>
      </c>
    </row>
    <row r="127" spans="1:3" x14ac:dyDescent="0.25">
      <c r="A127" s="22">
        <v>33</v>
      </c>
      <c r="B127" s="8">
        <v>51.72</v>
      </c>
      <c r="C127" s="8">
        <v>4.0599999999999996</v>
      </c>
    </row>
    <row r="128" spans="1:3" x14ac:dyDescent="0.25">
      <c r="A128" s="22">
        <v>34</v>
      </c>
      <c r="B128" s="8">
        <v>54.59</v>
      </c>
      <c r="C128" s="8">
        <v>4.07</v>
      </c>
    </row>
    <row r="129" spans="1:3" x14ac:dyDescent="0.25">
      <c r="A129" s="22">
        <v>35</v>
      </c>
      <c r="B129" s="8">
        <v>54.85</v>
      </c>
      <c r="C129" s="8">
        <v>4.1100000000000003</v>
      </c>
    </row>
    <row r="130" spans="1:3" x14ac:dyDescent="0.25">
      <c r="A130" s="22">
        <v>36</v>
      </c>
      <c r="B130" s="8">
        <v>45.9</v>
      </c>
      <c r="C130" s="8">
        <v>5.08</v>
      </c>
    </row>
    <row r="131" spans="1:3" x14ac:dyDescent="0.25">
      <c r="A131" s="22">
        <v>37</v>
      </c>
      <c r="B131" s="8">
        <v>51.86</v>
      </c>
      <c r="C131" s="8">
        <v>4.07</v>
      </c>
    </row>
    <row r="132" spans="1:3" x14ac:dyDescent="0.25">
      <c r="A132" s="22">
        <v>38</v>
      </c>
      <c r="B132" s="8">
        <v>44.98</v>
      </c>
      <c r="C132" s="8">
        <v>4.03</v>
      </c>
    </row>
    <row r="133" spans="1:3" x14ac:dyDescent="0.25">
      <c r="A133" s="22">
        <v>39</v>
      </c>
      <c r="B133" s="8">
        <v>54.74</v>
      </c>
      <c r="C133" s="8">
        <v>4.01</v>
      </c>
    </row>
    <row r="134" spans="1:3" x14ac:dyDescent="0.25">
      <c r="A134" s="22">
        <v>40</v>
      </c>
      <c r="B134" s="8">
        <v>51.51</v>
      </c>
      <c r="C134" s="8">
        <v>4.09</v>
      </c>
    </row>
    <row r="135" spans="1:3" x14ac:dyDescent="0.25">
      <c r="A135" s="22">
        <v>41</v>
      </c>
      <c r="B135" s="8">
        <v>53.81</v>
      </c>
      <c r="C135" s="8">
        <v>6.6</v>
      </c>
    </row>
    <row r="136" spans="1:3" x14ac:dyDescent="0.25">
      <c r="A136" s="22">
        <v>42</v>
      </c>
      <c r="B136" s="8">
        <v>51.72</v>
      </c>
      <c r="C136" s="8">
        <v>4.07</v>
      </c>
    </row>
    <row r="137" spans="1:3" x14ac:dyDescent="0.25">
      <c r="A137" s="22">
        <v>43</v>
      </c>
      <c r="B137" s="8">
        <v>53.98</v>
      </c>
      <c r="C137" s="8">
        <v>4.03</v>
      </c>
    </row>
    <row r="138" spans="1:3" x14ac:dyDescent="0.25">
      <c r="A138" s="22">
        <v>44</v>
      </c>
      <c r="B138" s="8">
        <v>50.07</v>
      </c>
      <c r="C138" s="8">
        <v>6.05</v>
      </c>
    </row>
    <row r="139" spans="1:3" x14ac:dyDescent="0.25">
      <c r="A139" s="22">
        <v>45</v>
      </c>
      <c r="B139" s="8">
        <v>52.9</v>
      </c>
      <c r="C139" s="8">
        <v>4.16</v>
      </c>
    </row>
    <row r="140" spans="1:3" x14ac:dyDescent="0.25">
      <c r="A140" s="22">
        <v>46</v>
      </c>
      <c r="B140" s="8">
        <v>51.65</v>
      </c>
      <c r="C140" s="8">
        <v>4</v>
      </c>
    </row>
    <row r="141" spans="1:3" x14ac:dyDescent="0.25">
      <c r="A141" s="22">
        <v>47</v>
      </c>
      <c r="B141" s="8">
        <v>53.61</v>
      </c>
      <c r="C141" s="8">
        <v>6.53</v>
      </c>
    </row>
    <row r="142" spans="1:3" x14ac:dyDescent="0.25">
      <c r="A142" s="22">
        <v>48</v>
      </c>
      <c r="B142" s="8">
        <v>54.12</v>
      </c>
      <c r="C142" s="8">
        <v>6.94</v>
      </c>
    </row>
    <row r="143" spans="1:3" x14ac:dyDescent="0.25">
      <c r="A143" s="22">
        <v>49</v>
      </c>
      <c r="B143" s="8">
        <v>54.99</v>
      </c>
      <c r="C143" s="8">
        <v>6.84</v>
      </c>
    </row>
    <row r="144" spans="1:3" x14ac:dyDescent="0.25">
      <c r="A144" s="22">
        <v>50</v>
      </c>
      <c r="B144" s="8">
        <v>51.28</v>
      </c>
      <c r="C144" s="8">
        <v>4.01</v>
      </c>
    </row>
    <row r="145" spans="1:9" x14ac:dyDescent="0.25">
      <c r="A145" s="22">
        <v>51</v>
      </c>
      <c r="B145" s="8">
        <v>54.82</v>
      </c>
      <c r="C145" s="8">
        <v>4.76</v>
      </c>
    </row>
    <row r="146" spans="1:9" x14ac:dyDescent="0.25">
      <c r="A146" s="22">
        <v>52</v>
      </c>
      <c r="B146" s="8">
        <v>51.94</v>
      </c>
      <c r="C146" s="8">
        <v>6.54</v>
      </c>
    </row>
    <row r="147" spans="1:9" x14ac:dyDescent="0.25">
      <c r="A147" s="22">
        <v>53</v>
      </c>
      <c r="B147" s="8">
        <v>51.92</v>
      </c>
      <c r="C147" s="8">
        <v>4.0199999999999996</v>
      </c>
    </row>
    <row r="148" spans="1:9" x14ac:dyDescent="0.25">
      <c r="A148" s="22">
        <v>54</v>
      </c>
      <c r="B148" s="8">
        <v>52.06</v>
      </c>
      <c r="C148" s="8">
        <v>5.63</v>
      </c>
      <c r="G148" s="34" t="s">
        <v>4771</v>
      </c>
      <c r="H148" s="34" t="s">
        <v>4772</v>
      </c>
      <c r="I148" s="34" t="s">
        <v>4773</v>
      </c>
    </row>
    <row r="149" spans="1:9" x14ac:dyDescent="0.25">
      <c r="A149" s="22">
        <v>55</v>
      </c>
      <c r="B149" s="8">
        <v>51.48</v>
      </c>
      <c r="C149" s="8">
        <v>6.67</v>
      </c>
      <c r="G149" s="31" t="s">
        <v>4774</v>
      </c>
      <c r="H149" s="33">
        <v>5.1869273155566734E-2</v>
      </c>
      <c r="I149" s="31" t="s">
        <v>4775</v>
      </c>
    </row>
    <row r="150" spans="1:9" x14ac:dyDescent="0.25">
      <c r="A150" s="22">
        <v>56</v>
      </c>
      <c r="B150" s="8">
        <v>54.47</v>
      </c>
      <c r="C150" s="8">
        <v>4.0199999999999996</v>
      </c>
      <c r="G150" s="31" t="s">
        <v>4776</v>
      </c>
      <c r="H150" s="33">
        <v>0.46040821084066463</v>
      </c>
      <c r="I150" s="31" t="s">
        <v>4777</v>
      </c>
    </row>
    <row r="151" spans="1:9" x14ac:dyDescent="0.25">
      <c r="A151" s="22">
        <v>57</v>
      </c>
      <c r="B151" s="8">
        <v>51.93</v>
      </c>
      <c r="C151" s="8">
        <v>6.5</v>
      </c>
    </row>
    <row r="152" spans="1:9" x14ac:dyDescent="0.25">
      <c r="A152" s="22">
        <v>58</v>
      </c>
      <c r="B152" s="8">
        <v>54.3</v>
      </c>
      <c r="C152" s="8">
        <v>4</v>
      </c>
    </row>
    <row r="153" spans="1:9" x14ac:dyDescent="0.25">
      <c r="A153" s="22">
        <v>59</v>
      </c>
      <c r="B153" s="8">
        <v>49.2</v>
      </c>
      <c r="C153" s="8">
        <v>4.03</v>
      </c>
    </row>
    <row r="154" spans="1:9" x14ac:dyDescent="0.25">
      <c r="A154" s="22">
        <v>60</v>
      </c>
      <c r="B154" s="8">
        <v>55.05</v>
      </c>
      <c r="C154" s="8">
        <v>6.59</v>
      </c>
    </row>
    <row r="155" spans="1:9" x14ac:dyDescent="0.25">
      <c r="A155" s="22">
        <v>61</v>
      </c>
      <c r="B155" s="8">
        <v>44</v>
      </c>
      <c r="C155" s="8">
        <v>6.55</v>
      </c>
    </row>
    <row r="156" spans="1:9" x14ac:dyDescent="0.25">
      <c r="A156" s="22">
        <v>62</v>
      </c>
      <c r="B156" s="8">
        <v>39.93</v>
      </c>
      <c r="C156" s="8">
        <v>6.65</v>
      </c>
    </row>
    <row r="157" spans="1:9" x14ac:dyDescent="0.25">
      <c r="A157" s="22">
        <v>63</v>
      </c>
      <c r="B157" s="8">
        <v>41.47</v>
      </c>
      <c r="C157" s="8">
        <v>4.1399999999999997</v>
      </c>
    </row>
    <row r="158" spans="1:9" x14ac:dyDescent="0.25">
      <c r="A158" s="22">
        <v>64</v>
      </c>
      <c r="B158" s="8">
        <v>40.479999999999997</v>
      </c>
      <c r="C158" s="8">
        <v>5.65</v>
      </c>
    </row>
    <row r="159" spans="1:9" x14ac:dyDescent="0.25">
      <c r="A159" s="22">
        <v>65</v>
      </c>
      <c r="B159" s="8">
        <v>26.885000000000002</v>
      </c>
      <c r="C159" s="8">
        <v>9.86</v>
      </c>
    </row>
    <row r="160" spans="1:9" x14ac:dyDescent="0.25">
      <c r="A160" s="22" t="s">
        <v>4726</v>
      </c>
      <c r="B160" s="8"/>
      <c r="C160" s="8"/>
    </row>
    <row r="161" spans="1:3" x14ac:dyDescent="0.25">
      <c r="A161" s="22" t="s">
        <v>4727</v>
      </c>
      <c r="B161" s="8">
        <v>55.05</v>
      </c>
      <c r="C161" s="8">
        <v>4</v>
      </c>
    </row>
    <row r="162" spans="1:3" s="37" customFormat="1" x14ac:dyDescent="0.25"/>
    <row r="165" spans="1:3" x14ac:dyDescent="0.25">
      <c r="A165" s="30" t="s">
        <v>4725</v>
      </c>
      <c r="B165" t="s">
        <v>4761</v>
      </c>
    </row>
    <row r="166" spans="1:3" x14ac:dyDescent="0.25">
      <c r="A166" s="29">
        <v>18</v>
      </c>
      <c r="B166" s="8">
        <v>621463.28999999946</v>
      </c>
    </row>
    <row r="167" spans="1:3" x14ac:dyDescent="0.25">
      <c r="A167" s="29">
        <v>19</v>
      </c>
      <c r="B167" s="8">
        <v>832238.07000000018</v>
      </c>
    </row>
    <row r="168" spans="1:3" x14ac:dyDescent="0.25">
      <c r="A168" s="29">
        <v>20</v>
      </c>
      <c r="B168" s="8">
        <v>429864</v>
      </c>
    </row>
    <row r="169" spans="1:3" x14ac:dyDescent="0.25">
      <c r="A169" s="29">
        <v>21</v>
      </c>
      <c r="B169" s="8">
        <v>224224.75999999998</v>
      </c>
    </row>
    <row r="170" spans="1:3" x14ac:dyDescent="0.25">
      <c r="A170" s="29">
        <v>22</v>
      </c>
      <c r="B170" s="8">
        <v>509924.09000000008</v>
      </c>
    </row>
    <row r="171" spans="1:3" x14ac:dyDescent="0.25">
      <c r="A171" s="29">
        <v>23</v>
      </c>
      <c r="B171" s="8">
        <v>554646.67999999982</v>
      </c>
    </row>
    <row r="172" spans="1:3" x14ac:dyDescent="0.25">
      <c r="A172" s="29">
        <v>24</v>
      </c>
      <c r="B172" s="8">
        <v>449216.27999999991</v>
      </c>
    </row>
    <row r="173" spans="1:3" x14ac:dyDescent="0.25">
      <c r="A173" s="29">
        <v>25</v>
      </c>
      <c r="B173" s="8">
        <v>523538.56</v>
      </c>
    </row>
    <row r="174" spans="1:3" x14ac:dyDescent="0.25">
      <c r="A174" s="29">
        <v>26</v>
      </c>
      <c r="B174" s="8">
        <v>260505.82</v>
      </c>
    </row>
    <row r="175" spans="1:3" x14ac:dyDescent="0.25">
      <c r="A175" s="29">
        <v>27</v>
      </c>
      <c r="B175" s="8">
        <v>604158.33000000007</v>
      </c>
    </row>
    <row r="176" spans="1:3" x14ac:dyDescent="0.25">
      <c r="A176" s="29">
        <v>28</v>
      </c>
      <c r="B176" s="8">
        <v>516309.67000000004</v>
      </c>
    </row>
    <row r="177" spans="1:2" x14ac:dyDescent="0.25">
      <c r="A177" s="29">
        <v>29</v>
      </c>
      <c r="B177" s="8">
        <v>525484.4</v>
      </c>
    </row>
    <row r="178" spans="1:2" x14ac:dyDescent="0.25">
      <c r="A178" s="29">
        <v>30</v>
      </c>
      <c r="B178" s="8">
        <v>772119.45000000007</v>
      </c>
    </row>
    <row r="179" spans="1:2" x14ac:dyDescent="0.25">
      <c r="A179" s="29">
        <v>31</v>
      </c>
      <c r="B179" s="8">
        <v>475931.78000000014</v>
      </c>
    </row>
    <row r="180" spans="1:2" x14ac:dyDescent="0.25">
      <c r="A180" s="29">
        <v>32</v>
      </c>
      <c r="B180" s="8">
        <v>734904.55000000016</v>
      </c>
    </row>
    <row r="181" spans="1:2" x14ac:dyDescent="0.25">
      <c r="A181" s="29">
        <v>33</v>
      </c>
      <c r="B181" s="8">
        <v>535098.74999999988</v>
      </c>
    </row>
    <row r="182" spans="1:2" x14ac:dyDescent="0.25">
      <c r="A182" s="29">
        <v>34</v>
      </c>
      <c r="B182" s="8">
        <v>725081.81000000017</v>
      </c>
    </row>
    <row r="183" spans="1:2" x14ac:dyDescent="0.25">
      <c r="A183" s="29">
        <v>35</v>
      </c>
      <c r="B183" s="8">
        <v>432690.4599999999</v>
      </c>
    </row>
    <row r="184" spans="1:2" x14ac:dyDescent="0.25">
      <c r="A184" s="29">
        <v>36</v>
      </c>
      <c r="B184" s="8">
        <v>516219.9499999999</v>
      </c>
    </row>
    <row r="185" spans="1:2" x14ac:dyDescent="0.25">
      <c r="A185" s="29">
        <v>37</v>
      </c>
      <c r="B185" s="8">
        <v>858198.31999999972</v>
      </c>
    </row>
    <row r="186" spans="1:2" x14ac:dyDescent="0.25">
      <c r="A186" s="29">
        <v>38</v>
      </c>
      <c r="B186" s="8">
        <v>449812.20999999996</v>
      </c>
    </row>
    <row r="187" spans="1:2" x14ac:dyDescent="0.25">
      <c r="A187" s="29">
        <v>39</v>
      </c>
      <c r="B187" s="8">
        <v>624705.46999999986</v>
      </c>
    </row>
    <row r="188" spans="1:2" x14ac:dyDescent="0.25">
      <c r="A188" s="29">
        <v>40</v>
      </c>
      <c r="B188" s="8">
        <v>705133.36999999976</v>
      </c>
    </row>
    <row r="189" spans="1:2" x14ac:dyDescent="0.25">
      <c r="A189" s="29">
        <v>41</v>
      </c>
      <c r="B189" s="8">
        <v>625619.7799999998</v>
      </c>
    </row>
    <row r="190" spans="1:2" x14ac:dyDescent="0.25">
      <c r="A190" s="29">
        <v>42</v>
      </c>
      <c r="B190" s="8">
        <v>619481.70000000007</v>
      </c>
    </row>
    <row r="191" spans="1:2" x14ac:dyDescent="0.25">
      <c r="A191" s="29">
        <v>43</v>
      </c>
      <c r="B191" s="8">
        <v>899030.30000000016</v>
      </c>
    </row>
    <row r="192" spans="1:2" x14ac:dyDescent="0.25">
      <c r="A192" s="29">
        <v>44</v>
      </c>
      <c r="B192" s="8">
        <v>773262.85999999975</v>
      </c>
    </row>
    <row r="193" spans="1:2" x14ac:dyDescent="0.25">
      <c r="A193" s="29">
        <v>45</v>
      </c>
      <c r="B193" s="8">
        <v>652873.68999999994</v>
      </c>
    </row>
    <row r="194" spans="1:2" x14ac:dyDescent="0.25">
      <c r="A194" s="29">
        <v>46</v>
      </c>
      <c r="B194" s="8">
        <v>1002767.11</v>
      </c>
    </row>
    <row r="195" spans="1:2" x14ac:dyDescent="0.25">
      <c r="A195" s="29">
        <v>47</v>
      </c>
      <c r="B195" s="8">
        <v>982484.64000000013</v>
      </c>
    </row>
    <row r="196" spans="1:2" x14ac:dyDescent="0.25">
      <c r="A196" s="29">
        <v>48</v>
      </c>
      <c r="B196" s="8">
        <v>884717.63000000012</v>
      </c>
    </row>
    <row r="197" spans="1:2" x14ac:dyDescent="0.25">
      <c r="A197" s="29">
        <v>49</v>
      </c>
      <c r="B197" s="8">
        <v>723644.02000000014</v>
      </c>
    </row>
    <row r="198" spans="1:2" x14ac:dyDescent="0.25">
      <c r="A198" s="29">
        <v>50</v>
      </c>
      <c r="B198" s="8">
        <v>940073.0399999998</v>
      </c>
    </row>
    <row r="199" spans="1:2" x14ac:dyDescent="0.25">
      <c r="A199" s="29">
        <v>51</v>
      </c>
      <c r="B199" s="8">
        <v>970026.14999999991</v>
      </c>
    </row>
    <row r="200" spans="1:2" x14ac:dyDescent="0.25">
      <c r="A200" s="29">
        <v>52</v>
      </c>
      <c r="B200" s="8">
        <v>961174.52000000014</v>
      </c>
    </row>
    <row r="201" spans="1:2" x14ac:dyDescent="0.25">
      <c r="A201" s="29">
        <v>53</v>
      </c>
      <c r="B201" s="8">
        <v>849578.09</v>
      </c>
    </row>
    <row r="202" spans="1:2" x14ac:dyDescent="0.25">
      <c r="A202" s="29">
        <v>54</v>
      </c>
      <c r="B202" s="8">
        <v>875216.85000000033</v>
      </c>
    </row>
    <row r="203" spans="1:2" x14ac:dyDescent="0.25">
      <c r="A203" s="29">
        <v>55</v>
      </c>
      <c r="B203" s="8">
        <v>830149.07</v>
      </c>
    </row>
    <row r="204" spans="1:2" x14ac:dyDescent="0.25">
      <c r="A204" s="29">
        <v>56</v>
      </c>
      <c r="B204" s="8">
        <v>816035.29000000015</v>
      </c>
    </row>
    <row r="205" spans="1:2" x14ac:dyDescent="0.25">
      <c r="A205" s="29">
        <v>57</v>
      </c>
      <c r="B205" s="8">
        <v>785190.9099999998</v>
      </c>
    </row>
    <row r="206" spans="1:2" x14ac:dyDescent="0.25">
      <c r="A206" s="29">
        <v>58</v>
      </c>
      <c r="B206" s="8">
        <v>642775.51</v>
      </c>
    </row>
    <row r="207" spans="1:2" x14ac:dyDescent="0.25">
      <c r="A207" s="29">
        <v>59</v>
      </c>
      <c r="B207" s="8">
        <v>890034.23000000021</v>
      </c>
    </row>
    <row r="208" spans="1:2" x14ac:dyDescent="0.25">
      <c r="A208" s="29">
        <v>60</v>
      </c>
      <c r="B208" s="8">
        <v>1070005.2799999998</v>
      </c>
    </row>
    <row r="209" spans="1:2" x14ac:dyDescent="0.25">
      <c r="A209" s="29">
        <v>61</v>
      </c>
      <c r="B209" s="8">
        <v>506562.5199999999</v>
      </c>
    </row>
    <row r="210" spans="1:2" x14ac:dyDescent="0.25">
      <c r="A210" s="29">
        <v>62</v>
      </c>
      <c r="B210" s="8">
        <v>425156.5</v>
      </c>
    </row>
    <row r="211" spans="1:2" x14ac:dyDescent="0.25">
      <c r="A211" s="29">
        <v>63</v>
      </c>
      <c r="B211" s="8">
        <v>457805.63999999996</v>
      </c>
    </row>
    <row r="212" spans="1:2" x14ac:dyDescent="0.25">
      <c r="A212" s="29">
        <v>64</v>
      </c>
      <c r="B212" s="8">
        <v>497892.23000000004</v>
      </c>
    </row>
    <row r="213" spans="1:2" x14ac:dyDescent="0.25">
      <c r="A213" s="29">
        <v>65</v>
      </c>
      <c r="B213" s="8">
        <v>29330.98</v>
      </c>
    </row>
    <row r="214" spans="1:2" x14ac:dyDescent="0.25">
      <c r="A214" s="29" t="s">
        <v>4726</v>
      </c>
      <c r="B214" s="8"/>
    </row>
    <row r="215" spans="1:2" x14ac:dyDescent="0.25">
      <c r="A215" s="29" t="s">
        <v>4727</v>
      </c>
      <c r="B215" s="8">
        <v>31592358.609999999</v>
      </c>
    </row>
  </sheetData>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45269-8CC1-4414-8457-743072194A60}">
  <dimension ref="A1:AZ3"/>
  <sheetViews>
    <sheetView showGridLines="0" tabSelected="1" zoomScale="40" zoomScaleNormal="40" workbookViewId="0">
      <selection activeCell="A4" sqref="A4:XFD1048576"/>
    </sheetView>
  </sheetViews>
  <sheetFormatPr defaultRowHeight="15" x14ac:dyDescent="0.25"/>
  <cols>
    <col min="1" max="16384" width="9.140625" style="39"/>
  </cols>
  <sheetData>
    <row r="1" spans="1:52" s="36" customFormat="1" x14ac:dyDescent="0.25">
      <c r="A1" s="38" t="s">
        <v>4778</v>
      </c>
      <c r="B1" s="38"/>
      <c r="C1" s="38"/>
      <c r="D1" s="38"/>
      <c r="E1" s="38"/>
      <c r="F1" s="38"/>
      <c r="G1" s="38"/>
      <c r="H1" s="38"/>
      <c r="I1" s="38"/>
      <c r="J1" s="38"/>
      <c r="K1" s="38"/>
      <c r="L1" s="38"/>
      <c r="M1" s="38"/>
      <c r="N1" s="38"/>
      <c r="O1" s="38"/>
      <c r="P1" s="38"/>
      <c r="Q1" s="38"/>
      <c r="R1" s="38"/>
      <c r="S1" s="38"/>
      <c r="T1" s="38"/>
      <c r="U1" s="38"/>
      <c r="V1" s="38"/>
      <c r="W1" s="38"/>
      <c r="X1" s="38"/>
      <c r="Y1" s="38"/>
      <c r="Z1" s="38"/>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row>
    <row r="2" spans="1:52" s="36" customFormat="1" x14ac:dyDescent="0.25">
      <c r="A2" s="38"/>
      <c r="B2" s="38"/>
      <c r="C2" s="38"/>
      <c r="D2" s="38"/>
      <c r="E2" s="38"/>
      <c r="F2" s="38"/>
      <c r="G2" s="38"/>
      <c r="H2" s="38"/>
      <c r="I2" s="38"/>
      <c r="J2" s="38"/>
      <c r="K2" s="38"/>
      <c r="L2" s="38"/>
      <c r="M2" s="38"/>
      <c r="N2" s="38"/>
      <c r="O2" s="38"/>
      <c r="P2" s="38"/>
      <c r="Q2" s="38"/>
      <c r="R2" s="38"/>
      <c r="S2" s="38"/>
      <c r="T2" s="38"/>
      <c r="U2" s="38"/>
      <c r="V2" s="38"/>
      <c r="W2" s="38"/>
      <c r="X2" s="38"/>
      <c r="Y2" s="38"/>
      <c r="Z2" s="38"/>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row>
    <row r="3" spans="1:52" s="36" customFormat="1" x14ac:dyDescent="0.25">
      <c r="A3" s="38"/>
      <c r="B3" s="38"/>
      <c r="C3" s="38"/>
      <c r="D3" s="38"/>
      <c r="E3" s="38"/>
      <c r="F3" s="38"/>
      <c r="G3" s="38"/>
      <c r="H3" s="38"/>
      <c r="I3" s="38"/>
      <c r="J3" s="38"/>
      <c r="K3" s="38"/>
      <c r="L3" s="38"/>
      <c r="M3" s="38"/>
      <c r="N3" s="38"/>
      <c r="O3" s="38"/>
      <c r="P3" s="38"/>
      <c r="Q3" s="38"/>
      <c r="R3" s="38"/>
      <c r="S3" s="38"/>
      <c r="T3" s="38"/>
      <c r="U3" s="38"/>
      <c r="V3" s="38"/>
      <c r="W3" s="38"/>
      <c r="X3" s="38"/>
      <c r="Y3" s="38"/>
      <c r="Z3" s="38"/>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row>
  </sheetData>
  <mergeCells count="2">
    <mergeCell ref="A1:Z3"/>
    <mergeCell ref="A4:XFD104857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Customer Names</vt:lpstr>
      <vt:lpstr>Medical Examinations</vt:lpstr>
      <vt:lpstr>Hospitalisation Details</vt:lpstr>
      <vt:lpstr>Healthcare</vt:lpstr>
      <vt:lpstr>Pivot</vt:lpstr>
      <vt:lpstr>Interactive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2025-09-18T15:33:27Z</dcterms:modified>
</cp:coreProperties>
</file>